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xml" ContentType="application/vnd.openxmlformats-officedocument.drawing+xml"/>
  <Override PartName="/xl/ctrlProps/ctrlProp72.xml" ContentType="application/vnd.ms-excel.controlproperties+xml"/>
  <Override PartName="/xl/drawings/drawing3.xml" ContentType="application/vnd.openxmlformats-officedocument.drawing+xml"/>
  <Override PartName="/xl/ctrlProps/ctrlProp7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74.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75.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78.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Dev\Chassis_Development\RGCH2\Doc\GD\"/>
    </mc:Choice>
  </mc:AlternateContent>
  <bookViews>
    <workbookView xWindow="0" yWindow="288" windowWidth="10596" windowHeight="4956" tabRatio="893" activeTab="4"/>
  </bookViews>
  <sheets>
    <sheet name="revisions" sheetId="1" r:id="rId1"/>
    <sheet name="Readme" sheetId="2" r:id="rId2"/>
    <sheet name="Rules" sheetId="3" r:id="rId3"/>
    <sheet name="EXT Domain Areas" sheetId="4" r:id="rId4"/>
    <sheet name="Routing-Data RGCH2" sheetId="5" r:id="rId5"/>
    <sheet name="GDBridge" sheetId="6" r:id="rId6"/>
    <sheet name="NT01" sheetId="8" r:id="rId7"/>
    <sheet name="MFA" sheetId="9" r:id="rId8"/>
    <sheet name="CEAG" sheetId="14" r:id="rId9"/>
    <sheet name="ACM" sheetId="15" r:id="rId10"/>
    <sheet name="DIAGNOSE" sheetId="16" r:id="rId11"/>
    <sheet name="SCT" sheetId="75" r:id="rId12"/>
    <sheet name="WBZ" sheetId="76" r:id="rId13"/>
    <sheet name="TA" sheetId="77" r:id="rId14"/>
    <sheet name="HC" sheetId="79" r:id="rId15"/>
    <sheet name="4WS" sheetId="80" r:id="rId16"/>
    <sheet name="DRIVE" sheetId="74" r:id="rId17"/>
    <sheet name="EMM" sheetId="78" r:id="rId18"/>
  </sheets>
  <functionGroups builtInGroupCount="18"/>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s>
  <definedNames>
    <definedName name="_xlnm._FilterDatabase" localSheetId="9" hidden="1">ACM!$L$1:$L$298</definedName>
    <definedName name="App._1" localSheetId="15">#REF!</definedName>
    <definedName name="App._1" localSheetId="8">CEAG!$A$213:$L$220</definedName>
    <definedName name="App._1" localSheetId="16">#REF!</definedName>
    <definedName name="App._1" localSheetId="17">#REF!</definedName>
    <definedName name="App._1" localSheetId="14">#REF!</definedName>
    <definedName name="App._1" localSheetId="11">#REF!</definedName>
    <definedName name="App._1" localSheetId="13">#REF!</definedName>
    <definedName name="App._1" localSheetId="12">#REF!</definedName>
    <definedName name="App._1">#REF!</definedName>
    <definedName name="App._11" localSheetId="15">#REF!</definedName>
    <definedName name="App._11" localSheetId="8">CEAG!$A$301:$L$306</definedName>
    <definedName name="App._11" localSheetId="16">#REF!</definedName>
    <definedName name="App._11" localSheetId="17">#REF!</definedName>
    <definedName name="App._11" localSheetId="14">#REF!</definedName>
    <definedName name="App._11" localSheetId="11">#REF!</definedName>
    <definedName name="App._11" localSheetId="13">#REF!</definedName>
    <definedName name="App._11" localSheetId="12">#REF!</definedName>
    <definedName name="App._11">#REF!</definedName>
    <definedName name="App._12" localSheetId="15">#REF!</definedName>
    <definedName name="App._12" localSheetId="8">CEAG!$A$308:$L$310</definedName>
    <definedName name="App._12" localSheetId="16">#REF!</definedName>
    <definedName name="App._12" localSheetId="17">#REF!</definedName>
    <definedName name="App._12" localSheetId="14">#REF!</definedName>
    <definedName name="App._12" localSheetId="11">#REF!</definedName>
    <definedName name="App._12" localSheetId="13">#REF!</definedName>
    <definedName name="App._12" localSheetId="12">#REF!</definedName>
    <definedName name="App._12">#REF!</definedName>
    <definedName name="App._13" localSheetId="15">#REF!</definedName>
    <definedName name="App._13" localSheetId="8">CEAG!$A$312:$L$332</definedName>
    <definedName name="App._13" localSheetId="16">#REF!</definedName>
    <definedName name="App._13" localSheetId="17">#REF!</definedName>
    <definedName name="App._13" localSheetId="14">#REF!</definedName>
    <definedName name="App._13" localSheetId="11">#REF!</definedName>
    <definedName name="App._13" localSheetId="13">#REF!</definedName>
    <definedName name="App._13" localSheetId="12">#REF!</definedName>
    <definedName name="App._13">#REF!</definedName>
    <definedName name="App._14" localSheetId="15">#REF!</definedName>
    <definedName name="App._14" localSheetId="8">CEAG!$A$334:$L$344</definedName>
    <definedName name="App._14" localSheetId="16">#REF!</definedName>
    <definedName name="App._14" localSheetId="17">#REF!</definedName>
    <definedName name="App._14" localSheetId="14">#REF!</definedName>
    <definedName name="App._14" localSheetId="11">#REF!</definedName>
    <definedName name="App._14" localSheetId="13">#REF!</definedName>
    <definedName name="App._14" localSheetId="12">#REF!</definedName>
    <definedName name="App._14">#REF!</definedName>
    <definedName name="App._15" localSheetId="15">#REF!</definedName>
    <definedName name="App._15" localSheetId="8">CEAG!$A$346:$L$354</definedName>
    <definedName name="App._15" localSheetId="16">#REF!</definedName>
    <definedName name="App._15" localSheetId="17">#REF!</definedName>
    <definedName name="App._15" localSheetId="14">#REF!</definedName>
    <definedName name="App._15" localSheetId="11">#REF!</definedName>
    <definedName name="App._15" localSheetId="13">#REF!</definedName>
    <definedName name="App._15" localSheetId="12">#REF!</definedName>
    <definedName name="App._15">#REF!</definedName>
    <definedName name="App._16" localSheetId="15">#REF!</definedName>
    <definedName name="App._16" localSheetId="8">CEAG!$A$356:$L$395</definedName>
    <definedName name="App._16" localSheetId="16">#REF!</definedName>
    <definedName name="App._16" localSheetId="17">#REF!</definedName>
    <definedName name="App._16" localSheetId="14">#REF!</definedName>
    <definedName name="App._16" localSheetId="11">#REF!</definedName>
    <definedName name="App._16" localSheetId="13">#REF!</definedName>
    <definedName name="App._16" localSheetId="12">#REF!</definedName>
    <definedName name="App._16">#REF!</definedName>
    <definedName name="App._17" localSheetId="15">#REF!</definedName>
    <definedName name="App._17" localSheetId="8">CEAG!$A$397:$L$406</definedName>
    <definedName name="App._17" localSheetId="16">#REF!</definedName>
    <definedName name="App._17" localSheetId="17">#REF!</definedName>
    <definedName name="App._17" localSheetId="14">#REF!</definedName>
    <definedName name="App._17" localSheetId="11">#REF!</definedName>
    <definedName name="App._17" localSheetId="13">#REF!</definedName>
    <definedName name="App._17" localSheetId="12">#REF!</definedName>
    <definedName name="App._17">#REF!</definedName>
    <definedName name="App._18" localSheetId="15">#REF!</definedName>
    <definedName name="App._18" localSheetId="8">CEAG!$A$407:$L$441</definedName>
    <definedName name="App._18" localSheetId="16">#REF!</definedName>
    <definedName name="App._18" localSheetId="17">#REF!</definedName>
    <definedName name="App._18" localSheetId="14">#REF!</definedName>
    <definedName name="App._18" localSheetId="11">#REF!</definedName>
    <definedName name="App._18" localSheetId="13">#REF!</definedName>
    <definedName name="App._18" localSheetId="12">#REF!</definedName>
    <definedName name="App._18">#REF!</definedName>
    <definedName name="App._19" localSheetId="15">#REF!</definedName>
    <definedName name="App._19" localSheetId="8">CEAG!$A$443:$L$444</definedName>
    <definedName name="App._19" localSheetId="16">#REF!</definedName>
    <definedName name="App._19" localSheetId="17">#REF!</definedName>
    <definedName name="App._19" localSheetId="14">#REF!</definedName>
    <definedName name="App._19" localSheetId="11">#REF!</definedName>
    <definedName name="App._19" localSheetId="13">#REF!</definedName>
    <definedName name="App._19" localSheetId="12">#REF!</definedName>
    <definedName name="App._19">#REF!</definedName>
    <definedName name="App._2" localSheetId="15">#REF!</definedName>
    <definedName name="App._2" localSheetId="8">CEAG!$A$222:$L$236</definedName>
    <definedName name="App._2" localSheetId="16">#REF!</definedName>
    <definedName name="App._2" localSheetId="17">#REF!</definedName>
    <definedName name="App._2" localSheetId="14">#REF!</definedName>
    <definedName name="App._2" localSheetId="11">#REF!</definedName>
    <definedName name="App._2" localSheetId="13">#REF!</definedName>
    <definedName name="App._2" localSheetId="12">#REF!</definedName>
    <definedName name="App._2">#REF!</definedName>
    <definedName name="App._20" localSheetId="15">#REF!</definedName>
    <definedName name="App._20" localSheetId="8">CEAG!$A$446:$L$450</definedName>
    <definedName name="App._20" localSheetId="16">#REF!</definedName>
    <definedName name="App._20" localSheetId="17">#REF!</definedName>
    <definedName name="App._20" localSheetId="14">#REF!</definedName>
    <definedName name="App._20" localSheetId="11">#REF!</definedName>
    <definedName name="App._20" localSheetId="13">#REF!</definedName>
    <definedName name="App._20" localSheetId="12">#REF!</definedName>
    <definedName name="App._20">#REF!</definedName>
    <definedName name="App._21" localSheetId="15">#REF!</definedName>
    <definedName name="App._21" localSheetId="8">CEAG!$A$452:$L$454</definedName>
    <definedName name="App._21" localSheetId="16">#REF!</definedName>
    <definedName name="App._21" localSheetId="17">#REF!</definedName>
    <definedName name="App._21" localSheetId="14">#REF!</definedName>
    <definedName name="App._21" localSheetId="11">#REF!</definedName>
    <definedName name="App._21" localSheetId="13">#REF!</definedName>
    <definedName name="App._21" localSheetId="12">#REF!</definedName>
    <definedName name="App._21">#REF!</definedName>
    <definedName name="App._22" localSheetId="15">#REF!</definedName>
    <definedName name="App._22" localSheetId="8">CEAG!$A$456:$L$459</definedName>
    <definedName name="App._22" localSheetId="16">#REF!</definedName>
    <definedName name="App._22" localSheetId="17">#REF!</definedName>
    <definedName name="App._22" localSheetId="14">#REF!</definedName>
    <definedName name="App._22" localSheetId="11">#REF!</definedName>
    <definedName name="App._22" localSheetId="13">#REF!</definedName>
    <definedName name="App._22" localSheetId="12">#REF!</definedName>
    <definedName name="App._22">#REF!</definedName>
    <definedName name="App._23" localSheetId="15">#REF!</definedName>
    <definedName name="App._23" localSheetId="8">CEAG!$A$461:$L$462</definedName>
    <definedName name="App._23" localSheetId="16">#REF!</definedName>
    <definedName name="App._23" localSheetId="17">#REF!</definedName>
    <definedName name="App._23" localSheetId="14">#REF!</definedName>
    <definedName name="App._23" localSheetId="11">#REF!</definedName>
    <definedName name="App._23" localSheetId="13">#REF!</definedName>
    <definedName name="App._23" localSheetId="12">#REF!</definedName>
    <definedName name="App._23">#REF!</definedName>
    <definedName name="App._24" localSheetId="15">#REF!</definedName>
    <definedName name="App._24" localSheetId="8">CEAG!$A$464:$L$469</definedName>
    <definedName name="App._24" localSheetId="16">#REF!</definedName>
    <definedName name="App._24" localSheetId="17">#REF!</definedName>
    <definedName name="App._24" localSheetId="14">#REF!</definedName>
    <definedName name="App._24" localSheetId="11">#REF!</definedName>
    <definedName name="App._24" localSheetId="13">#REF!</definedName>
    <definedName name="App._24" localSheetId="12">#REF!</definedName>
    <definedName name="App._24">#REF!</definedName>
    <definedName name="App._25" localSheetId="15">#REF!</definedName>
    <definedName name="App._25" localSheetId="8">CEAG!$A$471:$L$476</definedName>
    <definedName name="App._25" localSheetId="16">#REF!</definedName>
    <definedName name="App._25" localSheetId="17">#REF!</definedName>
    <definedName name="App._25" localSheetId="14">#REF!</definedName>
    <definedName name="App._25" localSheetId="11">#REF!</definedName>
    <definedName name="App._25" localSheetId="13">#REF!</definedName>
    <definedName name="App._25" localSheetId="12">#REF!</definedName>
    <definedName name="App._25">#REF!</definedName>
    <definedName name="App._26" localSheetId="15">#REF!</definedName>
    <definedName name="App._26" localSheetId="8">CEAG!$A$478:$L$481</definedName>
    <definedName name="App._26" localSheetId="16">#REF!</definedName>
    <definedName name="App._26" localSheetId="17">#REF!</definedName>
    <definedName name="App._26" localSheetId="14">#REF!</definedName>
    <definedName name="App._26" localSheetId="11">#REF!</definedName>
    <definedName name="App._26" localSheetId="13">#REF!</definedName>
    <definedName name="App._26" localSheetId="12">#REF!</definedName>
    <definedName name="App._26">#REF!</definedName>
    <definedName name="App._27" localSheetId="15">#REF!</definedName>
    <definedName name="App._27" localSheetId="8">CEAG!$A$483:$L$486</definedName>
    <definedName name="App._27" localSheetId="16">#REF!</definedName>
    <definedName name="App._27" localSheetId="17">#REF!</definedName>
    <definedName name="App._27" localSheetId="14">#REF!</definedName>
    <definedName name="App._27" localSheetId="11">#REF!</definedName>
    <definedName name="App._27" localSheetId="13">#REF!</definedName>
    <definedName name="App._27" localSheetId="12">#REF!</definedName>
    <definedName name="App._27">#REF!</definedName>
    <definedName name="App._28" localSheetId="15">#REF!</definedName>
    <definedName name="App._28" localSheetId="8">CEAG!$A$488:$L$493</definedName>
    <definedName name="App._28" localSheetId="16">#REF!</definedName>
    <definedName name="App._28" localSheetId="17">#REF!</definedName>
    <definedName name="App._28" localSheetId="14">#REF!</definedName>
    <definedName name="App._28" localSheetId="11">#REF!</definedName>
    <definedName name="App._28" localSheetId="13">#REF!</definedName>
    <definedName name="App._28" localSheetId="12">#REF!</definedName>
    <definedName name="App._28">#REF!</definedName>
    <definedName name="App._29" localSheetId="15">#REF!</definedName>
    <definedName name="App._29" localSheetId="8">CEAG!$A$495:$L$497</definedName>
    <definedName name="App._29" localSheetId="16">#REF!</definedName>
    <definedName name="App._29" localSheetId="17">#REF!</definedName>
    <definedName name="App._29" localSheetId="14">#REF!</definedName>
    <definedName name="App._29" localSheetId="11">#REF!</definedName>
    <definedName name="App._29" localSheetId="13">#REF!</definedName>
    <definedName name="App._29" localSheetId="12">#REF!</definedName>
    <definedName name="App._29">#REF!</definedName>
    <definedName name="App._30" localSheetId="15">#REF!</definedName>
    <definedName name="App._30" localSheetId="8">CEAG!$A$499:$L$553</definedName>
    <definedName name="App._30" localSheetId="16">#REF!</definedName>
    <definedName name="App._30" localSheetId="17">#REF!</definedName>
    <definedName name="App._30" localSheetId="14">#REF!</definedName>
    <definedName name="App._30" localSheetId="11">#REF!</definedName>
    <definedName name="App._30" localSheetId="13">#REF!</definedName>
    <definedName name="App._30" localSheetId="12">#REF!</definedName>
    <definedName name="App._30">#REF!</definedName>
    <definedName name="App._5" localSheetId="15">#REF!</definedName>
    <definedName name="App._5" localSheetId="8">CEAG!$A$238:$L$244</definedName>
    <definedName name="App._5" localSheetId="16">#REF!</definedName>
    <definedName name="App._5" localSheetId="17">#REF!</definedName>
    <definedName name="App._5" localSheetId="14">#REF!</definedName>
    <definedName name="App._5" localSheetId="11">#REF!</definedName>
    <definedName name="App._5" localSheetId="13">#REF!</definedName>
    <definedName name="App._5" localSheetId="12">#REF!</definedName>
    <definedName name="App._5">#REF!</definedName>
    <definedName name="App._7" localSheetId="15">#REF!</definedName>
    <definedName name="App._7" localSheetId="8">CEAG!$A$246:$L$280</definedName>
    <definedName name="App._7" localSheetId="16">#REF!</definedName>
    <definedName name="App._7" localSheetId="17">#REF!</definedName>
    <definedName name="App._7" localSheetId="14">#REF!</definedName>
    <definedName name="App._7" localSheetId="11">#REF!</definedName>
    <definedName name="App._7" localSheetId="13">#REF!</definedName>
    <definedName name="App._7" localSheetId="12">#REF!</definedName>
    <definedName name="App._7">#REF!</definedName>
    <definedName name="App._8" localSheetId="15">#REF!</definedName>
    <definedName name="App._8" localSheetId="8">CEAG!$A$282:$L$299</definedName>
    <definedName name="App._8" localSheetId="16">#REF!</definedName>
    <definedName name="App._8" localSheetId="17">#REF!</definedName>
    <definedName name="App._8" localSheetId="14">#REF!</definedName>
    <definedName name="App._8" localSheetId="11">#REF!</definedName>
    <definedName name="App._8" localSheetId="13">#REF!</definedName>
    <definedName name="App._8" localSheetId="12">#REF!</definedName>
    <definedName name="App._8">#REF!</definedName>
    <definedName name="DBC_FILE_NAME">'Routing-Data RGCH2'!$S$37</definedName>
    <definedName name="EBT_Anmerkung_1" localSheetId="15">#REF!</definedName>
    <definedName name="EBT_Anmerkung_1" localSheetId="16">#REF!</definedName>
    <definedName name="EBT_Anmerkung_1" localSheetId="17">#REF!</definedName>
    <definedName name="EBT_Anmerkung_1" localSheetId="14">#REF!</definedName>
    <definedName name="EBT_Anmerkung_1" localSheetId="11">#REF!</definedName>
    <definedName name="EBT_Anmerkung_1" localSheetId="13">#REF!</definedName>
    <definedName name="EBT_Anmerkung_1" localSheetId="12">#REF!</definedName>
    <definedName name="EBT_Anmerkung_1">#REF!</definedName>
    <definedName name="EBT_Anmerkung_2" localSheetId="15">#REF!</definedName>
    <definedName name="EBT_Anmerkung_2" localSheetId="16">#REF!</definedName>
    <definedName name="EBT_Anmerkung_2" localSheetId="17">#REF!</definedName>
    <definedName name="EBT_Anmerkung_2" localSheetId="14">#REF!</definedName>
    <definedName name="EBT_Anmerkung_2" localSheetId="11">#REF!</definedName>
    <definedName name="EBT_Anmerkung_2" localSheetId="13">#REF!</definedName>
    <definedName name="EBT_Anmerkung_2" localSheetId="12">#REF!</definedName>
    <definedName name="EBT_Anmerkung_2">#REF!</definedName>
    <definedName name="EDT_XML_FILENAME">'Routing-Data RGCH2'!$S$36</definedName>
    <definedName name="EHL_ANMERKUNG_1" localSheetId="15">#REF!</definedName>
    <definedName name="EHL_ANMERKUNG_1" localSheetId="16">#REF!</definedName>
    <definedName name="EHL_ANMERKUNG_1" localSheetId="17">#REF!</definedName>
    <definedName name="EHL_ANMERKUNG_1" localSheetId="14">#REF!</definedName>
    <definedName name="EHL_ANMERKUNG_1" localSheetId="11">#REF!</definedName>
    <definedName name="EHL_ANMERKUNG_1" localSheetId="13">#REF!</definedName>
    <definedName name="EHL_ANMERKUNG_1" localSheetId="12">#REF!</definedName>
    <definedName name="EHL_ANMERKUNG_1">#REF!</definedName>
    <definedName name="EHL_ANMERKUNG_2" localSheetId="15">#REF!</definedName>
    <definedName name="EHL_ANMERKUNG_2" localSheetId="16">#REF!</definedName>
    <definedName name="EHL_ANMERKUNG_2" localSheetId="17">#REF!</definedName>
    <definedName name="EHL_ANMERKUNG_2" localSheetId="14">#REF!</definedName>
    <definedName name="EHL_ANMERKUNG_2" localSheetId="11">#REF!</definedName>
    <definedName name="EHL_ANMERKUNG_2" localSheetId="13">#REF!</definedName>
    <definedName name="EHL_ANMERKUNG_2" localSheetId="12">#REF!</definedName>
    <definedName name="EHL_ANMERKUNG_2">#REF!</definedName>
    <definedName name="EMM_ANMERKUNG_1" localSheetId="15">#REF!</definedName>
    <definedName name="EMM_ANMERKUNG_1" localSheetId="16">#REF!</definedName>
    <definedName name="EMM_ANMERKUNG_1" localSheetId="17">#REF!</definedName>
    <definedName name="EMM_ANMERKUNG_1" localSheetId="14">#REF!</definedName>
    <definedName name="EMM_ANMERKUNG_1" localSheetId="11">#REF!</definedName>
    <definedName name="EMM_ANMERKUNG_1" localSheetId="13">#REF!</definedName>
    <definedName name="EMM_ANMERKUNG_1" localSheetId="12">#REF!</definedName>
    <definedName name="EMM_ANMERKUNG_1">#REF!</definedName>
    <definedName name="EXT_FILE_NAME" localSheetId="14">'[1]Routing-Data TG3'!#REF!</definedName>
    <definedName name="KHR_ANMERKUNG_1">[2]GD_ID!$A$70:$F$81</definedName>
    <definedName name="KHR_ANMERKUNG_2">[2]GD_ID!$A$83:$F$87</definedName>
    <definedName name="KHR_ANMERKUNG_3">[2]GD_ID!$A$89:$G$100</definedName>
    <definedName name="KHR_ANMERKUNG_4">[2]GD_ID!$A$102:$F$116</definedName>
    <definedName name="Machine_List" localSheetId="15">'[3]Routing-Data RG3'!$P$23:$P$54</definedName>
    <definedName name="Machine_List" localSheetId="9">'[4]Routing-Data RG3'!$P$23:$P$54</definedName>
    <definedName name="Machine_List" localSheetId="8">'[5]Routing-Data RG600'!$P$55:$P$60</definedName>
    <definedName name="Machine_List" localSheetId="16">'[3]Routing-Data RG3'!$P$23:$P$54</definedName>
    <definedName name="Machine_List" localSheetId="17">'[3]Routing-Data RG3'!$P$23:$P$54</definedName>
    <definedName name="Machine_List" localSheetId="14">'[1]Routing-Data TG3'!$P$23:$P$54</definedName>
    <definedName name="Machine_List" localSheetId="11">'[5]Routing-Data RG600'!$P$55:$P$60</definedName>
    <definedName name="Machine_List" localSheetId="13">'[3]Routing-Data RG3'!$P$23:$P$54</definedName>
    <definedName name="Machine_List" localSheetId="12">'[3]Routing-Data RG3'!$P$23:$P$54</definedName>
    <definedName name="Machine_List">'Routing-Data RGCH2'!$R$23:$R$54</definedName>
    <definedName name="Machine_Select" localSheetId="15">'[3]Routing-Data RG3'!$P$30</definedName>
    <definedName name="Machine_Select" localSheetId="9">'[4]Routing-Data RG3'!$P$30</definedName>
    <definedName name="Machine_Select" localSheetId="8">'[5]Routing-Data RG600'!$P$31</definedName>
    <definedName name="Machine_Select" localSheetId="16">'[3]Routing-Data RG3'!$P$30</definedName>
    <definedName name="Machine_Select" localSheetId="17">'[3]Routing-Data RG3'!$P$30</definedName>
    <definedName name="Machine_Select" localSheetId="14">'[1]Routing-Data TG3'!$P$30</definedName>
    <definedName name="Machine_Select" localSheetId="11">'[5]Routing-Data RG600'!$P$31</definedName>
    <definedName name="Machine_Select" localSheetId="13">'[3]Routing-Data RG3'!$P$30</definedName>
    <definedName name="Machine_Select" localSheetId="12">'[3]Routing-Data RG3'!$P$30</definedName>
    <definedName name="Machine_Select">'Routing-Data RGCH2'!$R$30</definedName>
    <definedName name="MFA_Anmerkung_1" localSheetId="15">#REF!</definedName>
    <definedName name="MFA_Anmerkung_1" localSheetId="16">#REF!</definedName>
    <definedName name="MFA_Anmerkung_1" localSheetId="17">#REF!</definedName>
    <definedName name="MFA_Anmerkung_1" localSheetId="14">#REF!</definedName>
    <definedName name="MFA_Anmerkung_1" localSheetId="11">#REF!</definedName>
    <definedName name="MFA_Anmerkung_1" localSheetId="13">#REF!</definedName>
    <definedName name="MFA_Anmerkung_1" localSheetId="12">#REF!</definedName>
    <definedName name="MFA_Anmerkung_1">#REF!</definedName>
    <definedName name="MFA_Anmerkung_10" localSheetId="15">#REF!</definedName>
    <definedName name="MFA_Anmerkung_10" localSheetId="16">#REF!</definedName>
    <definedName name="MFA_Anmerkung_10" localSheetId="17">#REF!</definedName>
    <definedName name="MFA_Anmerkung_10" localSheetId="14">#REF!</definedName>
    <definedName name="MFA_Anmerkung_10" localSheetId="11">#REF!</definedName>
    <definedName name="MFA_Anmerkung_10" localSheetId="13">#REF!</definedName>
    <definedName name="MFA_Anmerkung_10" localSheetId="12">#REF!</definedName>
    <definedName name="MFA_Anmerkung_10">#REF!</definedName>
    <definedName name="MFA_Anmerkung_11" localSheetId="15">#REF!</definedName>
    <definedName name="MFA_Anmerkung_11" localSheetId="16">#REF!</definedName>
    <definedName name="MFA_Anmerkung_11" localSheetId="17">#REF!</definedName>
    <definedName name="MFA_Anmerkung_11" localSheetId="14">#REF!</definedName>
    <definedName name="MFA_Anmerkung_11" localSheetId="11">#REF!</definedName>
    <definedName name="MFA_Anmerkung_11" localSheetId="13">#REF!</definedName>
    <definedName name="MFA_Anmerkung_11" localSheetId="12">#REF!</definedName>
    <definedName name="MFA_Anmerkung_11">#REF!</definedName>
    <definedName name="MFA_Anmerkung_2" localSheetId="15">#REF!</definedName>
    <definedName name="MFA_Anmerkung_2" localSheetId="16">#REF!</definedName>
    <definedName name="MFA_Anmerkung_2" localSheetId="17">#REF!</definedName>
    <definedName name="MFA_Anmerkung_2" localSheetId="14">#REF!</definedName>
    <definedName name="MFA_Anmerkung_2" localSheetId="11">#REF!</definedName>
    <definedName name="MFA_Anmerkung_2" localSheetId="13">#REF!</definedName>
    <definedName name="MFA_Anmerkung_2" localSheetId="12">#REF!</definedName>
    <definedName name="MFA_Anmerkung_2">#REF!</definedName>
    <definedName name="MFA_Anmerkung_3" localSheetId="15">#REF!</definedName>
    <definedName name="MFA_Anmerkung_3" localSheetId="16">#REF!</definedName>
    <definedName name="MFA_Anmerkung_3" localSheetId="17">#REF!</definedName>
    <definedName name="MFA_Anmerkung_3" localSheetId="14">#REF!</definedName>
    <definedName name="MFA_Anmerkung_3" localSheetId="11">#REF!</definedName>
    <definedName name="MFA_Anmerkung_3" localSheetId="13">#REF!</definedName>
    <definedName name="MFA_Anmerkung_3" localSheetId="12">#REF!</definedName>
    <definedName name="MFA_Anmerkung_3">#REF!</definedName>
    <definedName name="MFA_Anmerkung_4" localSheetId="15">#REF!</definedName>
    <definedName name="MFA_Anmerkung_4" localSheetId="16">#REF!</definedName>
    <definedName name="MFA_Anmerkung_4" localSheetId="17">#REF!</definedName>
    <definedName name="MFA_Anmerkung_4" localSheetId="14">#REF!</definedName>
    <definedName name="MFA_Anmerkung_4" localSheetId="11">#REF!</definedName>
    <definedName name="MFA_Anmerkung_4" localSheetId="13">#REF!</definedName>
    <definedName name="MFA_Anmerkung_4" localSheetId="12">#REF!</definedName>
    <definedName name="MFA_Anmerkung_4">#REF!</definedName>
    <definedName name="MFA_Anmerkung_5" localSheetId="15">#REF!</definedName>
    <definedName name="MFA_Anmerkung_5" localSheetId="16">#REF!</definedName>
    <definedName name="MFA_Anmerkung_5" localSheetId="17">#REF!</definedName>
    <definedName name="MFA_Anmerkung_5" localSheetId="14">#REF!</definedName>
    <definedName name="MFA_Anmerkung_5" localSheetId="11">#REF!</definedName>
    <definedName name="MFA_Anmerkung_5" localSheetId="13">#REF!</definedName>
    <definedName name="MFA_Anmerkung_5" localSheetId="12">#REF!</definedName>
    <definedName name="MFA_Anmerkung_5">#REF!</definedName>
    <definedName name="MFA_Anmerkung_6" localSheetId="15">#REF!</definedName>
    <definedName name="MFA_Anmerkung_6" localSheetId="16">#REF!</definedName>
    <definedName name="MFA_Anmerkung_6" localSheetId="17">#REF!</definedName>
    <definedName name="MFA_Anmerkung_6" localSheetId="14">#REF!</definedName>
    <definedName name="MFA_Anmerkung_6" localSheetId="11">#REF!</definedName>
    <definedName name="MFA_Anmerkung_6" localSheetId="13">#REF!</definedName>
    <definedName name="MFA_Anmerkung_6" localSheetId="12">#REF!</definedName>
    <definedName name="MFA_Anmerkung_6">#REF!</definedName>
    <definedName name="MFA_Anmerkung_7" localSheetId="15">#REF!</definedName>
    <definedName name="MFA_Anmerkung_7" localSheetId="16">#REF!</definedName>
    <definedName name="MFA_Anmerkung_7" localSheetId="17">#REF!</definedName>
    <definedName name="MFA_Anmerkung_7" localSheetId="14">#REF!</definedName>
    <definedName name="MFA_Anmerkung_7" localSheetId="11">#REF!</definedName>
    <definedName name="MFA_Anmerkung_7" localSheetId="13">#REF!</definedName>
    <definedName name="MFA_Anmerkung_7" localSheetId="12">#REF!</definedName>
    <definedName name="MFA_Anmerkung_7">#REF!</definedName>
    <definedName name="MFA_Anmerkung_8" localSheetId="15">#REF!</definedName>
    <definedName name="MFA_Anmerkung_8" localSheetId="16">#REF!</definedName>
    <definedName name="MFA_Anmerkung_8" localSheetId="17">#REF!</definedName>
    <definedName name="MFA_Anmerkung_8" localSheetId="14">#REF!</definedName>
    <definedName name="MFA_Anmerkung_8" localSheetId="11">#REF!</definedName>
    <definedName name="MFA_Anmerkung_8" localSheetId="13">#REF!</definedName>
    <definedName name="MFA_Anmerkung_8" localSheetId="12">#REF!</definedName>
    <definedName name="MFA_Anmerkung_8">#REF!</definedName>
    <definedName name="MFA_Anmerkung_9" localSheetId="15">#REF!</definedName>
    <definedName name="MFA_Anmerkung_9" localSheetId="16">#REF!</definedName>
    <definedName name="MFA_Anmerkung_9" localSheetId="17">#REF!</definedName>
    <definedName name="MFA_Anmerkung_9" localSheetId="14">#REF!</definedName>
    <definedName name="MFA_Anmerkung_9" localSheetId="11">#REF!</definedName>
    <definedName name="MFA_Anmerkung_9" localSheetId="13">#REF!</definedName>
    <definedName name="MFA_Anmerkung_9" localSheetId="12">#REF!</definedName>
    <definedName name="MFA_Anmerkung_9">#REF!</definedName>
    <definedName name="MFA_Note_0">MFA!$B$246:$L$251</definedName>
    <definedName name="MFA_Note_1">MFA!$B$253:$L$258</definedName>
    <definedName name="MFA_Note_2">MFA!$B$260:$L$262</definedName>
    <definedName name="MFA_Note_3">MFA!$B$264:$L$267</definedName>
    <definedName name="MFA_Note_4">MFA!$B$269:$N$288</definedName>
    <definedName name="MFA_Note_5">MFA!$B$290:$N$309</definedName>
    <definedName name="NT01_XML_FILE">'Routing-Data RGCH2'!$S$35</definedName>
    <definedName name="NT01_XML_FILENAME">'Routing-Data RGCH2'!$S$35</definedName>
    <definedName name="PROJECT_FILE_PATH">'Routing-Data RGCH2'!$S$34</definedName>
    <definedName name="SIMPLIFIED_DBC_FILE_NAME">'Routing-Data RGCH2'!$S$38</definedName>
  </definedNames>
  <calcPr calcId="152511"/>
</workbook>
</file>

<file path=xl/calcChain.xml><?xml version="1.0" encoding="utf-8"?>
<calcChain xmlns="http://schemas.openxmlformats.org/spreadsheetml/2006/main">
  <c r="L69" i="5" l="1"/>
  <c r="K69" i="5"/>
  <c r="F69" i="5"/>
  <c r="G69" i="5" s="1"/>
  <c r="L68" i="5"/>
  <c r="K68" i="5"/>
  <c r="F68" i="5"/>
  <c r="G68" i="5" s="1"/>
  <c r="L67" i="5"/>
  <c r="K67" i="5"/>
  <c r="G67" i="5"/>
  <c r="I67" i="5" s="1"/>
  <c r="F67" i="5"/>
  <c r="L66" i="5"/>
  <c r="K66" i="5"/>
  <c r="F66" i="5"/>
  <c r="G66" i="5" s="1"/>
  <c r="L65" i="5"/>
  <c r="K65" i="5"/>
  <c r="G65" i="5"/>
  <c r="I65" i="5" s="1"/>
  <c r="F65" i="5"/>
  <c r="L64" i="5"/>
  <c r="K64" i="5"/>
  <c r="F64" i="5"/>
  <c r="G64" i="5" s="1"/>
  <c r="L63" i="5"/>
  <c r="K63" i="5"/>
  <c r="F63" i="5"/>
  <c r="G63" i="5" s="1"/>
  <c r="L62" i="5"/>
  <c r="K62" i="5"/>
  <c r="G62" i="5"/>
  <c r="I62" i="5" s="1"/>
  <c r="F62" i="5"/>
  <c r="L61" i="5"/>
  <c r="K61" i="5"/>
  <c r="F61" i="5"/>
  <c r="G61" i="5" s="1"/>
  <c r="L60" i="5"/>
  <c r="K60" i="5"/>
  <c r="F60" i="5"/>
  <c r="G60" i="5" s="1"/>
  <c r="L59" i="5"/>
  <c r="K59" i="5"/>
  <c r="G59" i="5"/>
  <c r="I59" i="5" s="1"/>
  <c r="F59" i="5"/>
  <c r="L58" i="5"/>
  <c r="K58" i="5"/>
  <c r="F58" i="5"/>
  <c r="G58" i="5" s="1"/>
  <c r="L57" i="5"/>
  <c r="K57" i="5"/>
  <c r="G57" i="5"/>
  <c r="I57" i="5" s="1"/>
  <c r="F57" i="5"/>
  <c r="L56" i="5"/>
  <c r="K56" i="5"/>
  <c r="F56" i="5"/>
  <c r="G56" i="5" s="1"/>
  <c r="L55" i="5"/>
  <c r="K55" i="5"/>
  <c r="H55" i="5"/>
  <c r="G55" i="5"/>
  <c r="I55" i="5" s="1"/>
  <c r="F55" i="5"/>
  <c r="L54" i="5"/>
  <c r="K54" i="5"/>
  <c r="G54" i="5"/>
  <c r="I54" i="5" s="1"/>
  <c r="F54" i="5"/>
  <c r="L53" i="5"/>
  <c r="K53" i="5"/>
  <c r="F53" i="5"/>
  <c r="G53" i="5" s="1"/>
  <c r="L52" i="5"/>
  <c r="K52" i="5"/>
  <c r="F52" i="5"/>
  <c r="G52" i="5" s="1"/>
  <c r="L51" i="5"/>
  <c r="K51" i="5"/>
  <c r="G51" i="5"/>
  <c r="I51" i="5" s="1"/>
  <c r="F51" i="5"/>
  <c r="L50" i="5"/>
  <c r="K50" i="5"/>
  <c r="F50" i="5"/>
  <c r="G50" i="5" s="1"/>
  <c r="L49" i="5"/>
  <c r="K49" i="5"/>
  <c r="G49" i="5"/>
  <c r="I49" i="5" s="1"/>
  <c r="F49" i="5"/>
  <c r="L48" i="5"/>
  <c r="K48" i="5"/>
  <c r="F48" i="5"/>
  <c r="G48" i="5" s="1"/>
  <c r="L47" i="5"/>
  <c r="K47" i="5"/>
  <c r="H47" i="5"/>
  <c r="G47" i="5"/>
  <c r="I47" i="5" s="1"/>
  <c r="F47" i="5"/>
  <c r="L46" i="5"/>
  <c r="K46" i="5"/>
  <c r="G46" i="5"/>
  <c r="I46" i="5" s="1"/>
  <c r="F46" i="5"/>
  <c r="L45" i="5"/>
  <c r="K45" i="5"/>
  <c r="F45" i="5"/>
  <c r="G45" i="5" s="1"/>
  <c r="L44" i="5"/>
  <c r="K44" i="5"/>
  <c r="F44" i="5"/>
  <c r="G44" i="5" s="1"/>
  <c r="L43" i="5"/>
  <c r="K43" i="5"/>
  <c r="G43" i="5"/>
  <c r="I43" i="5" s="1"/>
  <c r="F43" i="5"/>
  <c r="L42" i="5"/>
  <c r="K42" i="5"/>
  <c r="F42" i="5"/>
  <c r="G42" i="5" s="1"/>
  <c r="L41" i="5"/>
  <c r="K41" i="5"/>
  <c r="G41" i="5"/>
  <c r="I41" i="5" s="1"/>
  <c r="F41" i="5"/>
  <c r="L40" i="5"/>
  <c r="K40" i="5"/>
  <c r="F40" i="5"/>
  <c r="G40" i="5" s="1"/>
  <c r="L39" i="5"/>
  <c r="K39" i="5"/>
  <c r="H39" i="5"/>
  <c r="G39" i="5"/>
  <c r="I39" i="5" s="1"/>
  <c r="F39" i="5"/>
  <c r="L38" i="5"/>
  <c r="K38" i="5"/>
  <c r="G38" i="5"/>
  <c r="I38" i="5" s="1"/>
  <c r="F38" i="5"/>
  <c r="L37" i="5"/>
  <c r="K37" i="5"/>
  <c r="F37" i="5"/>
  <c r="G37" i="5" s="1"/>
  <c r="L36" i="5"/>
  <c r="K36" i="5"/>
  <c r="F36" i="5"/>
  <c r="G36" i="5" s="1"/>
  <c r="L35" i="5"/>
  <c r="K35" i="5"/>
  <c r="G35" i="5"/>
  <c r="I35" i="5" s="1"/>
  <c r="F35" i="5"/>
  <c r="L34" i="5"/>
  <c r="K34" i="5"/>
  <c r="F34" i="5"/>
  <c r="G34" i="5" s="1"/>
  <c r="L33" i="5"/>
  <c r="K33" i="5"/>
  <c r="G33" i="5"/>
  <c r="I33" i="5" s="1"/>
  <c r="F33" i="5"/>
  <c r="L32" i="5"/>
  <c r="K32" i="5"/>
  <c r="F32" i="5"/>
  <c r="G32" i="5" s="1"/>
  <c r="L31" i="5"/>
  <c r="K31" i="5"/>
  <c r="H31" i="5"/>
  <c r="G31" i="5"/>
  <c r="I31" i="5" s="1"/>
  <c r="F31" i="5"/>
  <c r="L30" i="5"/>
  <c r="K30" i="5"/>
  <c r="G30" i="5"/>
  <c r="I30" i="5" s="1"/>
  <c r="F30" i="5"/>
  <c r="L29" i="5"/>
  <c r="K29" i="5"/>
  <c r="F29" i="5"/>
  <c r="G29" i="5" s="1"/>
  <c r="L28" i="5"/>
  <c r="K28" i="5"/>
  <c r="F28" i="5"/>
  <c r="G28" i="5" s="1"/>
  <c r="L27" i="5"/>
  <c r="K27" i="5"/>
  <c r="G27" i="5"/>
  <c r="I27" i="5" s="1"/>
  <c r="F27" i="5"/>
  <c r="L26" i="5"/>
  <c r="K26" i="5"/>
  <c r="F26" i="5"/>
  <c r="G26" i="5" s="1"/>
  <c r="L25" i="5"/>
  <c r="K25" i="5"/>
  <c r="G25" i="5"/>
  <c r="I25" i="5" s="1"/>
  <c r="F25" i="5"/>
  <c r="L24" i="5"/>
  <c r="K24" i="5"/>
  <c r="F24" i="5"/>
  <c r="G24" i="5" s="1"/>
  <c r="L23" i="5"/>
  <c r="K23" i="5"/>
  <c r="H23" i="5"/>
  <c r="G23" i="5"/>
  <c r="I23" i="5" s="1"/>
  <c r="F23" i="5"/>
  <c r="L22" i="5"/>
  <c r="K22" i="5"/>
  <c r="G22" i="5"/>
  <c r="I22" i="5" s="1"/>
  <c r="F22" i="5"/>
  <c r="L21" i="5"/>
  <c r="K21" i="5"/>
  <c r="F21" i="5"/>
  <c r="G21" i="5" s="1"/>
  <c r="L20" i="5"/>
  <c r="K20" i="5"/>
  <c r="F20" i="5"/>
  <c r="G20" i="5" s="1"/>
  <c r="L19" i="5"/>
  <c r="K19" i="5"/>
  <c r="G19" i="5"/>
  <c r="I19" i="5" s="1"/>
  <c r="F19" i="5"/>
  <c r="L18" i="5"/>
  <c r="K18" i="5"/>
  <c r="F18" i="5"/>
  <c r="G18" i="5" s="1"/>
  <c r="L17" i="5"/>
  <c r="K17" i="5"/>
  <c r="G17" i="5"/>
  <c r="I17" i="5" s="1"/>
  <c r="F17" i="5"/>
  <c r="L16" i="5"/>
  <c r="K16" i="5"/>
  <c r="F16" i="5"/>
  <c r="G16" i="5" s="1"/>
  <c r="L15" i="5"/>
  <c r="K15" i="5"/>
  <c r="H15" i="5"/>
  <c r="G15" i="5"/>
  <c r="I15" i="5" s="1"/>
  <c r="F15" i="5"/>
  <c r="L14" i="5"/>
  <c r="K14" i="5"/>
  <c r="G14" i="5"/>
  <c r="I14" i="5" s="1"/>
  <c r="F14" i="5"/>
  <c r="L13" i="5"/>
  <c r="K13" i="5"/>
  <c r="F13" i="5"/>
  <c r="G13" i="5" s="1"/>
  <c r="L12" i="5"/>
  <c r="K12" i="5"/>
  <c r="F12" i="5"/>
  <c r="G12" i="5" s="1"/>
  <c r="L11" i="5"/>
  <c r="K11" i="5"/>
  <c r="G11" i="5"/>
  <c r="I11" i="5" s="1"/>
  <c r="F11" i="5"/>
  <c r="L10" i="5"/>
  <c r="K10" i="5"/>
  <c r="F10" i="5"/>
  <c r="G10" i="5" s="1"/>
  <c r="L9" i="5"/>
  <c r="K9" i="5"/>
  <c r="G9" i="5"/>
  <c r="I9" i="5" s="1"/>
  <c r="F9" i="5"/>
  <c r="L8" i="5"/>
  <c r="K8" i="5"/>
  <c r="F8" i="5"/>
  <c r="G8" i="5" s="1"/>
  <c r="L7" i="5"/>
  <c r="K7" i="5"/>
  <c r="H7" i="5"/>
  <c r="G7" i="5"/>
  <c r="I7" i="5" s="1"/>
  <c r="F7" i="5"/>
  <c r="L6" i="5"/>
  <c r="K6" i="5"/>
  <c r="J6" i="5"/>
  <c r="J7" i="5" s="1"/>
  <c r="G6" i="5"/>
  <c r="I6" i="5" s="1"/>
  <c r="F6" i="5"/>
  <c r="N109" i="80"/>
  <c r="M109" i="80"/>
  <c r="O109" i="80" s="1"/>
  <c r="P109" i="80" s="1"/>
  <c r="C109" i="80"/>
  <c r="P108" i="80"/>
  <c r="O108" i="80"/>
  <c r="N108" i="80"/>
  <c r="M108" i="80"/>
  <c r="N107" i="80"/>
  <c r="M107" i="80"/>
  <c r="O107" i="80" s="1"/>
  <c r="P107" i="80" s="1"/>
  <c r="P106" i="80"/>
  <c r="O106" i="80"/>
  <c r="N106" i="80"/>
  <c r="M106" i="80"/>
  <c r="N89" i="80"/>
  <c r="M89" i="80"/>
  <c r="O89" i="80" s="1"/>
  <c r="P89" i="80" s="1"/>
  <c r="P88" i="80"/>
  <c r="O88" i="80"/>
  <c r="N88" i="80"/>
  <c r="M88" i="80"/>
  <c r="N86" i="80"/>
  <c r="M86" i="80"/>
  <c r="O86" i="80" s="1"/>
  <c r="P86" i="80" s="1"/>
  <c r="P73" i="80"/>
  <c r="O73" i="80"/>
  <c r="P70" i="80"/>
  <c r="O70" i="80"/>
  <c r="O67" i="80"/>
  <c r="P67" i="80" s="1"/>
  <c r="O61" i="80"/>
  <c r="P61" i="80" s="1"/>
  <c r="P60" i="80"/>
  <c r="O60" i="80"/>
  <c r="P58" i="80"/>
  <c r="O58" i="80"/>
  <c r="O56" i="80"/>
  <c r="P56" i="80" s="1"/>
  <c r="O54" i="80"/>
  <c r="P54" i="80" s="1"/>
  <c r="P52" i="80"/>
  <c r="O52" i="80"/>
  <c r="P51" i="80"/>
  <c r="O51" i="80"/>
  <c r="O50" i="80"/>
  <c r="P50" i="80" s="1"/>
  <c r="O48" i="80"/>
  <c r="P48" i="80" s="1"/>
  <c r="P47" i="80"/>
  <c r="O47" i="80"/>
  <c r="P45" i="80"/>
  <c r="O45" i="80"/>
  <c r="P44" i="80"/>
  <c r="O43" i="80"/>
  <c r="P43" i="80" s="1"/>
  <c r="O41" i="80"/>
  <c r="P41" i="80" s="1"/>
  <c r="O39" i="80"/>
  <c r="P39" i="80" s="1"/>
  <c r="N39" i="80"/>
  <c r="M39" i="80"/>
  <c r="P38" i="80"/>
  <c r="O38" i="80"/>
  <c r="N38" i="80"/>
  <c r="M38" i="80"/>
  <c r="O37" i="80"/>
  <c r="P37" i="80" s="1"/>
  <c r="N37" i="80"/>
  <c r="M37" i="80"/>
  <c r="N35" i="80"/>
  <c r="M35" i="80"/>
  <c r="O35" i="80" s="1"/>
  <c r="P35" i="80" s="1"/>
  <c r="P34" i="80"/>
  <c r="O34" i="80"/>
  <c r="N34" i="80"/>
  <c r="M34" i="80"/>
  <c r="N33" i="80"/>
  <c r="M33" i="80"/>
  <c r="O32" i="80"/>
  <c r="P32" i="80" s="1"/>
  <c r="N32" i="80"/>
  <c r="M32" i="80"/>
  <c r="N31" i="80"/>
  <c r="M31" i="80"/>
  <c r="N30" i="80"/>
  <c r="M30" i="80"/>
  <c r="O30" i="80" s="1"/>
  <c r="P30" i="80" s="1"/>
  <c r="P29" i="80"/>
  <c r="O29" i="80"/>
  <c r="P28" i="80"/>
  <c r="O28" i="80"/>
  <c r="P26" i="80"/>
  <c r="O26" i="80"/>
  <c r="O25" i="80"/>
  <c r="P25" i="80" s="1"/>
  <c r="O24" i="80"/>
  <c r="P24" i="80" s="1"/>
  <c r="P23" i="80"/>
  <c r="O23" i="80"/>
  <c r="O22" i="80"/>
  <c r="P22" i="80" s="1"/>
  <c r="P20" i="80"/>
  <c r="O20" i="80"/>
  <c r="P18" i="80"/>
  <c r="O18" i="80"/>
  <c r="P17" i="80"/>
  <c r="O17" i="80"/>
  <c r="O16" i="80"/>
  <c r="P16" i="80" s="1"/>
  <c r="O11" i="80"/>
  <c r="P11" i="80" s="1"/>
  <c r="H45" i="5" l="1"/>
  <c r="I45" i="5"/>
  <c r="H58" i="5"/>
  <c r="I58" i="5"/>
  <c r="H12" i="5"/>
  <c r="I12" i="5"/>
  <c r="H21" i="5"/>
  <c r="I21" i="5"/>
  <c r="I34" i="5"/>
  <c r="H34" i="5"/>
  <c r="I56" i="5"/>
  <c r="H56" i="5"/>
  <c r="I63" i="5"/>
  <c r="H63" i="5"/>
  <c r="I16" i="5"/>
  <c r="H16" i="5"/>
  <c r="I52" i="5"/>
  <c r="H52" i="5"/>
  <c r="H28" i="5"/>
  <c r="I28" i="5"/>
  <c r="H37" i="5"/>
  <c r="I37" i="5"/>
  <c r="H50" i="5"/>
  <c r="I50" i="5"/>
  <c r="I66" i="5"/>
  <c r="H66" i="5"/>
  <c r="H13" i="5"/>
  <c r="I13" i="5"/>
  <c r="H26" i="5"/>
  <c r="I26" i="5"/>
  <c r="I48" i="5"/>
  <c r="H48" i="5"/>
  <c r="I64" i="5"/>
  <c r="H64" i="5"/>
  <c r="I32" i="5"/>
  <c r="H32" i="5"/>
  <c r="I68" i="5"/>
  <c r="H68" i="5"/>
  <c r="I24" i="5"/>
  <c r="H24" i="5"/>
  <c r="H44" i="5"/>
  <c r="I44" i="5"/>
  <c r="H53" i="5"/>
  <c r="I53" i="5"/>
  <c r="H69" i="5"/>
  <c r="I69" i="5"/>
  <c r="I8" i="5"/>
  <c r="H8" i="5"/>
  <c r="H20" i="5"/>
  <c r="I20" i="5"/>
  <c r="H29" i="5"/>
  <c r="I29" i="5"/>
  <c r="H42" i="5"/>
  <c r="I42" i="5"/>
  <c r="H36" i="5"/>
  <c r="I36" i="5"/>
  <c r="H10" i="5"/>
  <c r="I10" i="5"/>
  <c r="H61" i="5"/>
  <c r="I61" i="5"/>
  <c r="J8" i="5"/>
  <c r="J9" i="5" s="1"/>
  <c r="J10" i="5" s="1"/>
  <c r="J11" i="5" s="1"/>
  <c r="J12" i="5" s="1"/>
  <c r="J13" i="5" s="1"/>
  <c r="J14" i="5" s="1"/>
  <c r="J15" i="5" s="1"/>
  <c r="J16" i="5" s="1"/>
  <c r="J17" i="5" s="1"/>
  <c r="J18" i="5" s="1"/>
  <c r="J19" i="5" s="1"/>
  <c r="J20" i="5" s="1"/>
  <c r="J21" i="5" s="1"/>
  <c r="J22" i="5" s="1"/>
  <c r="J23" i="5" s="1"/>
  <c r="J24" i="5" s="1"/>
  <c r="J25" i="5" s="1"/>
  <c r="J26" i="5" s="1"/>
  <c r="J27" i="5" s="1"/>
  <c r="J28" i="5" s="1"/>
  <c r="J29" i="5" s="1"/>
  <c r="J30" i="5" s="1"/>
  <c r="J31" i="5" s="1"/>
  <c r="J32" i="5" s="1"/>
  <c r="J33" i="5" s="1"/>
  <c r="J34" i="5" s="1"/>
  <c r="J35" i="5" s="1"/>
  <c r="J36" i="5" s="1"/>
  <c r="J37" i="5" s="1"/>
  <c r="J38" i="5" s="1"/>
  <c r="J39" i="5" s="1"/>
  <c r="J40" i="5" s="1"/>
  <c r="J41" i="5" s="1"/>
  <c r="J42" i="5" s="1"/>
  <c r="J43" i="5" s="1"/>
  <c r="J44" i="5" s="1"/>
  <c r="J45" i="5" s="1"/>
  <c r="J46" i="5" s="1"/>
  <c r="J47" i="5" s="1"/>
  <c r="J48" i="5" s="1"/>
  <c r="J49" i="5" s="1"/>
  <c r="J50" i="5" s="1"/>
  <c r="J51" i="5" s="1"/>
  <c r="J52" i="5" s="1"/>
  <c r="J53" i="5" s="1"/>
  <c r="J54" i="5" s="1"/>
  <c r="J55" i="5" s="1"/>
  <c r="J56" i="5" s="1"/>
  <c r="J57" i="5" s="1"/>
  <c r="J58" i="5" s="1"/>
  <c r="J59" i="5" s="1"/>
  <c r="J60" i="5" s="1"/>
  <c r="J61" i="5" s="1"/>
  <c r="J62" i="5" s="1"/>
  <c r="J63" i="5" s="1"/>
  <c r="J64" i="5" s="1"/>
  <c r="J65" i="5" s="1"/>
  <c r="J66" i="5" s="1"/>
  <c r="J67" i="5" s="1"/>
  <c r="J68" i="5" s="1"/>
  <c r="J69" i="5" s="1"/>
  <c r="H18" i="5"/>
  <c r="I18" i="5"/>
  <c r="I40" i="5"/>
  <c r="H40" i="5"/>
  <c r="I60" i="5"/>
  <c r="H60" i="5"/>
  <c r="H11" i="5"/>
  <c r="H19" i="5"/>
  <c r="H27" i="5"/>
  <c r="H35" i="5"/>
  <c r="H43" i="5"/>
  <c r="H51" i="5"/>
  <c r="H59" i="5"/>
  <c r="H67" i="5"/>
  <c r="H9" i="5"/>
  <c r="H17" i="5"/>
  <c r="H25" i="5"/>
  <c r="H33" i="5"/>
  <c r="H41" i="5"/>
  <c r="H49" i="5"/>
  <c r="H57" i="5"/>
  <c r="H65" i="5"/>
  <c r="H6" i="5"/>
  <c r="H14" i="5"/>
  <c r="H22" i="5"/>
  <c r="H30" i="5"/>
  <c r="H38" i="5"/>
  <c r="H46" i="5"/>
  <c r="H54" i="5"/>
  <c r="H62" i="5"/>
  <c r="N140" i="79"/>
  <c r="M140" i="79"/>
  <c r="O140" i="79" s="1"/>
  <c r="P140" i="79" s="1"/>
  <c r="C140" i="79"/>
  <c r="P139" i="79"/>
  <c r="O139" i="79"/>
  <c r="N139" i="79"/>
  <c r="M139" i="79"/>
  <c r="N138" i="79"/>
  <c r="M138" i="79"/>
  <c r="O138" i="79" s="1"/>
  <c r="P138" i="79" s="1"/>
  <c r="C138" i="79"/>
  <c r="P137" i="79"/>
  <c r="O137" i="79"/>
  <c r="N137" i="79"/>
  <c r="M137" i="79"/>
  <c r="P136" i="79"/>
  <c r="O136" i="79"/>
  <c r="N136" i="79"/>
  <c r="M136" i="79"/>
  <c r="P135" i="79"/>
  <c r="O135" i="79"/>
  <c r="N135" i="79"/>
  <c r="M135" i="79"/>
  <c r="P134" i="79"/>
  <c r="O134" i="79"/>
  <c r="N134" i="79"/>
  <c r="M134" i="79"/>
  <c r="O133" i="79"/>
  <c r="P133" i="79" s="1"/>
  <c r="N133" i="79"/>
  <c r="M133" i="79"/>
  <c r="O131" i="79"/>
  <c r="P131" i="79" s="1"/>
  <c r="N131" i="79"/>
  <c r="M131" i="79"/>
  <c r="O129" i="79"/>
  <c r="P129" i="79" s="1"/>
  <c r="N129" i="79"/>
  <c r="M129" i="79"/>
  <c r="O127" i="79"/>
  <c r="P127" i="79" s="1"/>
  <c r="N127" i="79"/>
  <c r="M127" i="79"/>
  <c r="O126" i="79"/>
  <c r="P126" i="79" s="1"/>
  <c r="N126" i="79"/>
  <c r="M126" i="79"/>
  <c r="O125" i="79"/>
  <c r="P125" i="79" s="1"/>
  <c r="N125" i="79"/>
  <c r="M125" i="79"/>
  <c r="O124" i="79"/>
  <c r="P124" i="79" s="1"/>
  <c r="N124" i="79"/>
  <c r="M124" i="79"/>
  <c r="O123" i="79"/>
  <c r="P123" i="79" s="1"/>
  <c r="N123" i="79"/>
  <c r="M123" i="79"/>
  <c r="O122" i="79"/>
  <c r="P122" i="79" s="1"/>
  <c r="N122" i="79"/>
  <c r="M122" i="79"/>
  <c r="O121" i="79"/>
  <c r="P121" i="79" s="1"/>
  <c r="N121" i="79"/>
  <c r="M121" i="79"/>
  <c r="O120" i="79"/>
  <c r="P120" i="79" s="1"/>
  <c r="N120" i="79"/>
  <c r="M120" i="79"/>
  <c r="O119" i="79"/>
  <c r="P119" i="79" s="1"/>
  <c r="N119" i="79"/>
  <c r="M119" i="79"/>
  <c r="O118" i="79"/>
  <c r="P118" i="79" s="1"/>
  <c r="N118" i="79"/>
  <c r="M118" i="79"/>
  <c r="O117" i="79"/>
  <c r="P117" i="79" s="1"/>
  <c r="N117" i="79"/>
  <c r="M117" i="79"/>
  <c r="O116" i="79"/>
  <c r="P116" i="79" s="1"/>
  <c r="N116" i="79"/>
  <c r="M116" i="79"/>
  <c r="O115" i="79"/>
  <c r="P115" i="79" s="1"/>
  <c r="N115" i="79"/>
  <c r="M115" i="79"/>
  <c r="O114" i="79"/>
  <c r="P114" i="79" s="1"/>
  <c r="N114" i="79"/>
  <c r="M114" i="79"/>
  <c r="P113" i="79"/>
  <c r="O113" i="79"/>
  <c r="N112" i="79"/>
  <c r="M112" i="79"/>
  <c r="O112" i="79" s="1"/>
  <c r="P112" i="79" s="1"/>
  <c r="P111" i="79"/>
  <c r="O111" i="79"/>
  <c r="O110" i="79"/>
  <c r="P110" i="79" s="1"/>
  <c r="N110" i="79"/>
  <c r="M110" i="79"/>
  <c r="P109" i="79"/>
  <c r="O109" i="79"/>
  <c r="P108" i="79"/>
  <c r="O108" i="79"/>
  <c r="P107" i="79"/>
  <c r="O107" i="79"/>
  <c r="N106" i="79"/>
  <c r="M106" i="79"/>
  <c r="O106" i="79" s="1"/>
  <c r="P106" i="79" s="1"/>
  <c r="P105" i="79"/>
  <c r="O105" i="79"/>
  <c r="P104" i="79"/>
  <c r="O104" i="79"/>
  <c r="P103" i="79"/>
  <c r="O103" i="79"/>
  <c r="O102" i="79"/>
  <c r="P102" i="79" s="1"/>
  <c r="N102" i="79"/>
  <c r="M102" i="79"/>
  <c r="P101" i="79"/>
  <c r="O101" i="79"/>
  <c r="P100" i="79"/>
  <c r="O100" i="79"/>
  <c r="P99" i="79"/>
  <c r="O99" i="79"/>
  <c r="N98" i="79"/>
  <c r="M98" i="79"/>
  <c r="O98" i="79" s="1"/>
  <c r="P98" i="79" s="1"/>
  <c r="P97" i="79"/>
  <c r="O97" i="79"/>
  <c r="P96" i="79"/>
  <c r="O96" i="79"/>
  <c r="P95" i="79"/>
  <c r="O95" i="79"/>
  <c r="O94" i="79"/>
  <c r="P94" i="79" s="1"/>
  <c r="N94" i="79"/>
  <c r="M94" i="79"/>
  <c r="P93" i="79"/>
  <c r="O93" i="79"/>
  <c r="P92" i="79"/>
  <c r="O92" i="79"/>
  <c r="P91" i="79"/>
  <c r="O91" i="79"/>
  <c r="P90" i="79"/>
  <c r="O90" i="79"/>
  <c r="P89" i="79"/>
  <c r="O89" i="79"/>
  <c r="P88" i="79"/>
  <c r="O88" i="79"/>
  <c r="P87" i="79"/>
  <c r="O87" i="79"/>
  <c r="P86" i="79"/>
  <c r="O86" i="79"/>
  <c r="O85" i="79"/>
  <c r="P85" i="79" s="1"/>
  <c r="N85" i="79"/>
  <c r="M85" i="79"/>
  <c r="P84" i="79"/>
  <c r="O84" i="79"/>
  <c r="N83" i="79"/>
  <c r="M83" i="79"/>
  <c r="O83" i="79" s="1"/>
  <c r="P83" i="79" s="1"/>
  <c r="P82" i="79"/>
  <c r="O82" i="79"/>
  <c r="O81" i="79"/>
  <c r="P81" i="79" s="1"/>
  <c r="N81" i="79"/>
  <c r="M81" i="79"/>
  <c r="O80" i="79"/>
  <c r="P80" i="79" s="1"/>
  <c r="N80" i="79"/>
  <c r="M80" i="79"/>
  <c r="O79" i="79"/>
  <c r="P79" i="79" s="1"/>
  <c r="N79" i="79"/>
  <c r="M79" i="79"/>
  <c r="O78" i="79"/>
  <c r="P78" i="79" s="1"/>
  <c r="N78" i="79"/>
  <c r="M78" i="79"/>
  <c r="O77" i="79"/>
  <c r="P77" i="79" s="1"/>
  <c r="N77" i="79"/>
  <c r="M77" i="79"/>
  <c r="O76" i="79"/>
  <c r="P76" i="79" s="1"/>
  <c r="N76" i="79"/>
  <c r="M76" i="79"/>
  <c r="O75" i="79"/>
  <c r="P75" i="79" s="1"/>
  <c r="N75" i="79"/>
  <c r="M75" i="79"/>
  <c r="O74" i="79"/>
  <c r="P74" i="79" s="1"/>
  <c r="N74" i="79"/>
  <c r="M74" i="79"/>
  <c r="O73" i="79"/>
  <c r="P73" i="79" s="1"/>
  <c r="N73" i="79"/>
  <c r="M73" i="79"/>
  <c r="P72" i="79"/>
  <c r="O72" i="79"/>
  <c r="P71" i="79"/>
  <c r="O71" i="79"/>
  <c r="P70" i="79"/>
  <c r="O70" i="79"/>
  <c r="N69" i="79"/>
  <c r="M69" i="79"/>
  <c r="O69" i="79" s="1"/>
  <c r="P69" i="79" s="1"/>
  <c r="N68" i="79"/>
  <c r="M68" i="79"/>
  <c r="O68" i="79" s="1"/>
  <c r="P68" i="79" s="1"/>
  <c r="N67" i="79"/>
  <c r="M67" i="79"/>
  <c r="O67" i="79" s="1"/>
  <c r="P67" i="79" s="1"/>
  <c r="N66" i="79"/>
  <c r="M66" i="79"/>
  <c r="O66" i="79" s="1"/>
  <c r="P66" i="79" s="1"/>
  <c r="N65" i="79"/>
  <c r="M65" i="79"/>
  <c r="O65" i="79" s="1"/>
  <c r="P65" i="79" s="1"/>
  <c r="P64" i="79"/>
  <c r="O64" i="79"/>
  <c r="O63" i="79"/>
  <c r="P63" i="79" s="1"/>
  <c r="N63" i="79"/>
  <c r="M63" i="79"/>
  <c r="O61" i="79"/>
  <c r="P61" i="79" s="1"/>
  <c r="N61" i="79"/>
  <c r="M61" i="79"/>
  <c r="O59" i="79"/>
  <c r="P59" i="79" s="1"/>
  <c r="N59" i="79"/>
  <c r="M59" i="79"/>
  <c r="O57" i="79"/>
  <c r="P57" i="79" s="1"/>
  <c r="N57" i="79"/>
  <c r="M57" i="79"/>
  <c r="O56" i="79"/>
  <c r="P56" i="79" s="1"/>
  <c r="N56" i="79"/>
  <c r="M56" i="79"/>
  <c r="O55" i="79"/>
  <c r="P55" i="79" s="1"/>
  <c r="N55" i="79"/>
  <c r="M55" i="79"/>
  <c r="O54" i="79"/>
  <c r="P54" i="79" s="1"/>
  <c r="N54" i="79"/>
  <c r="M54" i="79"/>
  <c r="O53" i="79"/>
  <c r="P53" i="79" s="1"/>
  <c r="N53" i="79"/>
  <c r="M53" i="79"/>
  <c r="P52" i="79"/>
  <c r="O52" i="79"/>
  <c r="P51" i="79"/>
  <c r="O51" i="79"/>
  <c r="P50" i="79"/>
  <c r="O50" i="79"/>
  <c r="P49" i="79"/>
  <c r="O49" i="79"/>
  <c r="P48" i="79"/>
  <c r="O48" i="79"/>
  <c r="P47" i="79"/>
  <c r="O47" i="79"/>
  <c r="O46" i="79"/>
  <c r="P46" i="79" s="1"/>
  <c r="N46" i="79"/>
  <c r="M46" i="79"/>
  <c r="P45" i="79"/>
  <c r="O45" i="79"/>
  <c r="P44" i="79"/>
  <c r="O44" i="79"/>
  <c r="P43" i="79"/>
  <c r="O43" i="79"/>
  <c r="P42" i="79"/>
  <c r="O42" i="79"/>
  <c r="P41" i="79"/>
  <c r="O41" i="79"/>
  <c r="P40" i="79"/>
  <c r="O40" i="79"/>
  <c r="O39" i="79"/>
  <c r="P39" i="79" s="1"/>
  <c r="N39" i="79"/>
  <c r="M39" i="79"/>
  <c r="P38" i="79"/>
  <c r="O38" i="79"/>
  <c r="P37" i="79"/>
  <c r="O37" i="79"/>
  <c r="P36" i="79"/>
  <c r="O36" i="79"/>
  <c r="P35" i="79"/>
  <c r="O35" i="79"/>
  <c r="P34" i="79"/>
  <c r="O34" i="79"/>
  <c r="P33" i="79"/>
  <c r="O33" i="79"/>
  <c r="O32" i="79"/>
  <c r="P32" i="79" s="1"/>
  <c r="N32" i="79"/>
  <c r="M32" i="79"/>
  <c r="P31" i="79"/>
  <c r="O31" i="79"/>
  <c r="P30" i="79"/>
  <c r="O30" i="79"/>
  <c r="P29" i="79"/>
  <c r="O29" i="79"/>
  <c r="P28" i="79"/>
  <c r="O28" i="79"/>
  <c r="P27" i="79"/>
  <c r="O27" i="79"/>
  <c r="P26" i="79"/>
  <c r="O26" i="79"/>
  <c r="O25" i="79"/>
  <c r="P25" i="79" s="1"/>
  <c r="N25" i="79"/>
  <c r="M25" i="79"/>
  <c r="P24" i="79"/>
  <c r="O24" i="79"/>
  <c r="P23" i="79"/>
  <c r="O23" i="79"/>
  <c r="P22" i="79"/>
  <c r="O22" i="79"/>
  <c r="P21" i="79"/>
  <c r="O21" i="79"/>
  <c r="P20" i="79"/>
  <c r="O20" i="79"/>
  <c r="P19" i="79"/>
  <c r="O19" i="79"/>
  <c r="O18" i="79"/>
  <c r="P18" i="79" s="1"/>
  <c r="N18" i="79"/>
  <c r="M18" i="79"/>
  <c r="P17" i="79"/>
  <c r="O17" i="79"/>
  <c r="P16" i="79"/>
  <c r="O16" i="79"/>
  <c r="P15" i="79"/>
  <c r="O15" i="79"/>
  <c r="P14" i="79"/>
  <c r="O14" i="79"/>
  <c r="P13" i="79"/>
  <c r="O13" i="79"/>
  <c r="P12" i="79"/>
  <c r="O12" i="79"/>
  <c r="O11" i="79"/>
  <c r="P11" i="79" s="1"/>
  <c r="N11" i="79"/>
  <c r="M11" i="79"/>
  <c r="J70" i="5" l="1"/>
  <c r="G70" i="5"/>
  <c r="H70" i="5" s="1"/>
  <c r="N114" i="78"/>
  <c r="M114" i="78"/>
  <c r="O114" i="78" s="1"/>
  <c r="P114" i="78" s="1"/>
  <c r="C114" i="78"/>
  <c r="P113" i="78"/>
  <c r="O113" i="78"/>
  <c r="N113" i="78"/>
  <c r="M113" i="78"/>
  <c r="N112" i="78"/>
  <c r="M112" i="78"/>
  <c r="O112" i="78" s="1"/>
  <c r="P112" i="78" s="1"/>
  <c r="C112" i="78"/>
  <c r="P111" i="78"/>
  <c r="O111" i="78"/>
  <c r="N111" i="78"/>
  <c r="M111" i="78"/>
  <c r="O109" i="78"/>
  <c r="P109" i="78" s="1"/>
  <c r="N109" i="78"/>
  <c r="M109" i="78"/>
  <c r="O107" i="78"/>
  <c r="P107" i="78" s="1"/>
  <c r="N107" i="78"/>
  <c r="M107" i="78"/>
  <c r="P106" i="78"/>
  <c r="O106" i="78"/>
  <c r="N106" i="78"/>
  <c r="M106" i="78"/>
  <c r="P105" i="78"/>
  <c r="O105" i="78"/>
  <c r="N105" i="78"/>
  <c r="M105" i="78"/>
  <c r="P104" i="78"/>
  <c r="O104" i="78"/>
  <c r="N104" i="78"/>
  <c r="M104" i="78"/>
  <c r="P103" i="78"/>
  <c r="O103" i="78"/>
  <c r="N103" i="78"/>
  <c r="M103" i="78"/>
  <c r="P102" i="78"/>
  <c r="O102" i="78"/>
  <c r="N102" i="78"/>
  <c r="M102" i="78"/>
  <c r="P101" i="78"/>
  <c r="O101" i="78"/>
  <c r="N101" i="78"/>
  <c r="M101" i="78"/>
  <c r="O100" i="78"/>
  <c r="P100" i="78" s="1"/>
  <c r="N100" i="78"/>
  <c r="M100" i="78"/>
  <c r="O99" i="78"/>
  <c r="P99" i="78" s="1"/>
  <c r="N99" i="78"/>
  <c r="M99" i="78"/>
  <c r="P98" i="78"/>
  <c r="O98" i="78"/>
  <c r="N98" i="78"/>
  <c r="M98" i="78"/>
  <c r="P97" i="78"/>
  <c r="O97" i="78"/>
  <c r="N97" i="78"/>
  <c r="M97" i="78"/>
  <c r="P96" i="78"/>
  <c r="O96" i="78"/>
  <c r="N96" i="78"/>
  <c r="M96" i="78"/>
  <c r="P95" i="78"/>
  <c r="O95" i="78"/>
  <c r="N95" i="78"/>
  <c r="M95" i="78"/>
  <c r="O94" i="78"/>
  <c r="P94" i="78" s="1"/>
  <c r="N94" i="78"/>
  <c r="M94" i="78"/>
  <c r="O93" i="78"/>
  <c r="P93" i="78" s="1"/>
  <c r="N93" i="78"/>
  <c r="M93" i="78"/>
  <c r="O92" i="78"/>
  <c r="P92" i="78" s="1"/>
  <c r="N92" i="78"/>
  <c r="M92" i="78"/>
  <c r="O91" i="78"/>
  <c r="P91" i="78" s="1"/>
  <c r="N91" i="78"/>
  <c r="M91" i="78"/>
  <c r="O90" i="78"/>
  <c r="P90" i="78" s="1"/>
  <c r="N90" i="78"/>
  <c r="M90" i="78"/>
  <c r="O89" i="78"/>
  <c r="P89" i="78" s="1"/>
  <c r="N89" i="78"/>
  <c r="M89" i="78"/>
  <c r="O88" i="78"/>
  <c r="P88" i="78" s="1"/>
  <c r="N88" i="78"/>
  <c r="M88" i="78"/>
  <c r="O87" i="78"/>
  <c r="P87" i="78" s="1"/>
  <c r="N87" i="78"/>
  <c r="M87" i="78"/>
  <c r="O86" i="78"/>
  <c r="P86" i="78" s="1"/>
  <c r="N86" i="78"/>
  <c r="M86" i="78"/>
  <c r="O85" i="78"/>
  <c r="P85" i="78" s="1"/>
  <c r="N85" i="78"/>
  <c r="M85" i="78"/>
  <c r="O84" i="78"/>
  <c r="P84" i="78" s="1"/>
  <c r="N84" i="78"/>
  <c r="M84" i="78"/>
  <c r="O83" i="78"/>
  <c r="P83" i="78" s="1"/>
  <c r="N83" i="78"/>
  <c r="M83" i="78"/>
  <c r="O82" i="78"/>
  <c r="P82" i="78" s="1"/>
  <c r="N82" i="78"/>
  <c r="M82" i="78"/>
  <c r="P81" i="78"/>
  <c r="O81" i="78"/>
  <c r="N81" i="78"/>
  <c r="M81" i="78"/>
  <c r="O80" i="78"/>
  <c r="P80" i="78" s="1"/>
  <c r="N80" i="78"/>
  <c r="M80" i="78"/>
  <c r="O78" i="78"/>
  <c r="P78" i="78" s="1"/>
  <c r="N78" i="78"/>
  <c r="M78" i="78"/>
  <c r="O77" i="78"/>
  <c r="P77" i="78" s="1"/>
  <c r="N77" i="78"/>
  <c r="M77" i="78"/>
  <c r="P76" i="78"/>
  <c r="O76" i="78"/>
  <c r="N76" i="78"/>
  <c r="M76" i="78"/>
  <c r="P75" i="78"/>
  <c r="O75" i="78"/>
  <c r="N75" i="78"/>
  <c r="M75" i="78"/>
  <c r="O74" i="78"/>
  <c r="P74" i="78" s="1"/>
  <c r="N74" i="78"/>
  <c r="M74" i="78"/>
  <c r="O73" i="78"/>
  <c r="P73" i="78" s="1"/>
  <c r="N73" i="78"/>
  <c r="M73" i="78"/>
  <c r="O72" i="78"/>
  <c r="P72" i="78" s="1"/>
  <c r="N72" i="78"/>
  <c r="M72" i="78"/>
  <c r="O71" i="78"/>
  <c r="P71" i="78" s="1"/>
  <c r="N71" i="78"/>
  <c r="M71" i="78"/>
  <c r="O70" i="78"/>
  <c r="P70" i="78" s="1"/>
  <c r="N70" i="78"/>
  <c r="M70" i="78"/>
  <c r="O69" i="78"/>
  <c r="P69" i="78" s="1"/>
  <c r="N69" i="78"/>
  <c r="M69" i="78"/>
  <c r="O68" i="78"/>
  <c r="P68" i="78" s="1"/>
  <c r="N68" i="78"/>
  <c r="M68" i="78"/>
  <c r="O67" i="78"/>
  <c r="P67" i="78" s="1"/>
  <c r="N67" i="78"/>
  <c r="M67" i="78"/>
  <c r="O66" i="78"/>
  <c r="P66" i="78" s="1"/>
  <c r="N66" i="78"/>
  <c r="M66" i="78"/>
  <c r="O65" i="78"/>
  <c r="P65" i="78" s="1"/>
  <c r="N65" i="78"/>
  <c r="M65" i="78"/>
  <c r="O64" i="78"/>
  <c r="P64" i="78" s="1"/>
  <c r="N64" i="78"/>
  <c r="M64" i="78"/>
  <c r="O63" i="78"/>
  <c r="P63" i="78" s="1"/>
  <c r="N63" i="78"/>
  <c r="M63" i="78"/>
  <c r="O62" i="78"/>
  <c r="P62" i="78" s="1"/>
  <c r="N62" i="78"/>
  <c r="M62" i="78"/>
  <c r="O61" i="78"/>
  <c r="P61" i="78" s="1"/>
  <c r="N61" i="78"/>
  <c r="M61" i="78"/>
  <c r="O60" i="78"/>
  <c r="P60" i="78" s="1"/>
  <c r="N60" i="78"/>
  <c r="M60" i="78"/>
  <c r="O59" i="78"/>
  <c r="P59" i="78" s="1"/>
  <c r="N59" i="78"/>
  <c r="M59" i="78"/>
  <c r="O58" i="78"/>
  <c r="P58" i="78" s="1"/>
  <c r="N58" i="78"/>
  <c r="M58" i="78"/>
  <c r="O57" i="78"/>
  <c r="P57" i="78" s="1"/>
  <c r="N57" i="78"/>
  <c r="M57" i="78"/>
  <c r="O56" i="78"/>
  <c r="P56" i="78" s="1"/>
  <c r="N56" i="78"/>
  <c r="M56" i="78"/>
  <c r="O55" i="78"/>
  <c r="P55" i="78" s="1"/>
  <c r="N55" i="78"/>
  <c r="M55" i="78"/>
  <c r="O54" i="78"/>
  <c r="P54" i="78" s="1"/>
  <c r="N54" i="78"/>
  <c r="M54" i="78"/>
  <c r="O53" i="78"/>
  <c r="P53" i="78" s="1"/>
  <c r="N53" i="78"/>
  <c r="M53" i="78"/>
  <c r="O52" i="78"/>
  <c r="P52" i="78" s="1"/>
  <c r="N52" i="78"/>
  <c r="M52" i="78"/>
  <c r="O51" i="78"/>
  <c r="P51" i="78" s="1"/>
  <c r="N51" i="78"/>
  <c r="M51" i="78"/>
  <c r="O50" i="78"/>
  <c r="P50" i="78" s="1"/>
  <c r="N50" i="78"/>
  <c r="M50" i="78"/>
  <c r="O49" i="78"/>
  <c r="P49" i="78" s="1"/>
  <c r="N49" i="78"/>
  <c r="M49" i="78"/>
  <c r="O48" i="78"/>
  <c r="P48" i="78" s="1"/>
  <c r="N48" i="78"/>
  <c r="M48" i="78"/>
  <c r="O47" i="78"/>
  <c r="P47" i="78" s="1"/>
  <c r="N47" i="78"/>
  <c r="M47" i="78"/>
  <c r="O46" i="78"/>
  <c r="P46" i="78" s="1"/>
  <c r="N46" i="78"/>
  <c r="M46" i="78"/>
  <c r="O45" i="78"/>
  <c r="P45" i="78" s="1"/>
  <c r="N45" i="78"/>
  <c r="M45" i="78"/>
  <c r="O44" i="78"/>
  <c r="P44" i="78" s="1"/>
  <c r="N44" i="78"/>
  <c r="M44" i="78"/>
  <c r="O43" i="78"/>
  <c r="P43" i="78" s="1"/>
  <c r="N43" i="78"/>
  <c r="M43" i="78"/>
  <c r="O42" i="78"/>
  <c r="P42" i="78" s="1"/>
  <c r="N42" i="78"/>
  <c r="M42" i="78"/>
  <c r="O41" i="78"/>
  <c r="P41" i="78" s="1"/>
  <c r="N41" i="78"/>
  <c r="M41" i="78"/>
  <c r="O40" i="78"/>
  <c r="P40" i="78" s="1"/>
  <c r="N40" i="78"/>
  <c r="M40" i="78"/>
  <c r="O39" i="78"/>
  <c r="P39" i="78" s="1"/>
  <c r="N39" i="78"/>
  <c r="M39" i="78"/>
  <c r="O38" i="78"/>
  <c r="P38" i="78" s="1"/>
  <c r="N38" i="78"/>
  <c r="M38" i="78"/>
  <c r="O37" i="78"/>
  <c r="P37" i="78" s="1"/>
  <c r="N37" i="78"/>
  <c r="M37" i="78"/>
  <c r="O36" i="78"/>
  <c r="P36" i="78" s="1"/>
  <c r="N36" i="78"/>
  <c r="M36" i="78"/>
  <c r="O35" i="78"/>
  <c r="P35" i="78" s="1"/>
  <c r="N35" i="78"/>
  <c r="M35" i="78"/>
  <c r="O34" i="78"/>
  <c r="P34" i="78" s="1"/>
  <c r="N34" i="78"/>
  <c r="M34" i="78"/>
  <c r="O33" i="78"/>
  <c r="P33" i="78" s="1"/>
  <c r="N33" i="78"/>
  <c r="M33" i="78"/>
  <c r="O32" i="78"/>
  <c r="P32" i="78" s="1"/>
  <c r="N32" i="78"/>
  <c r="M32" i="78"/>
  <c r="O31" i="78"/>
  <c r="P31" i="78" s="1"/>
  <c r="N31" i="78"/>
  <c r="M31" i="78"/>
  <c r="O30" i="78"/>
  <c r="P30" i="78" s="1"/>
  <c r="N30" i="78"/>
  <c r="M30" i="78"/>
  <c r="O29" i="78"/>
  <c r="P29" i="78" s="1"/>
  <c r="N29" i="78"/>
  <c r="M29" i="78"/>
  <c r="O28" i="78"/>
  <c r="P28" i="78" s="1"/>
  <c r="N28" i="78"/>
  <c r="M28" i="78"/>
  <c r="O27" i="78"/>
  <c r="P27" i="78" s="1"/>
  <c r="N27" i="78"/>
  <c r="M27" i="78"/>
  <c r="O26" i="78"/>
  <c r="P26" i="78" s="1"/>
  <c r="N26" i="78"/>
  <c r="M26" i="78"/>
  <c r="O25" i="78"/>
  <c r="P25" i="78" s="1"/>
  <c r="N25" i="78"/>
  <c r="M25" i="78"/>
  <c r="O24" i="78"/>
  <c r="P24" i="78" s="1"/>
  <c r="N24" i="78"/>
  <c r="M24" i="78"/>
  <c r="O23" i="78"/>
  <c r="P23" i="78" s="1"/>
  <c r="N23" i="78"/>
  <c r="M23" i="78"/>
  <c r="O22" i="78"/>
  <c r="P22" i="78" s="1"/>
  <c r="N22" i="78"/>
  <c r="M22" i="78"/>
  <c r="O21" i="78"/>
  <c r="P21" i="78" s="1"/>
  <c r="N21" i="78"/>
  <c r="M21" i="78"/>
  <c r="O20" i="78"/>
  <c r="P20" i="78" s="1"/>
  <c r="N20" i="78"/>
  <c r="M20" i="78"/>
  <c r="O19" i="78"/>
  <c r="P19" i="78" s="1"/>
  <c r="N19" i="78"/>
  <c r="M19" i="78"/>
  <c r="O18" i="78"/>
  <c r="P18" i="78" s="1"/>
  <c r="N18" i="78"/>
  <c r="M18" i="78"/>
  <c r="O17" i="78"/>
  <c r="P17" i="78" s="1"/>
  <c r="N17" i="78"/>
  <c r="M17" i="78"/>
  <c r="O16" i="78"/>
  <c r="P16" i="78" s="1"/>
  <c r="N16" i="78"/>
  <c r="M16" i="78"/>
  <c r="O15" i="78"/>
  <c r="P15" i="78" s="1"/>
  <c r="N15" i="78"/>
  <c r="M15" i="78"/>
  <c r="O14" i="78"/>
  <c r="P14" i="78" s="1"/>
  <c r="N14" i="78"/>
  <c r="M14" i="78"/>
  <c r="O13" i="78"/>
  <c r="P13" i="78" s="1"/>
  <c r="N13" i="78"/>
  <c r="M13" i="78"/>
  <c r="O12" i="78"/>
  <c r="P12" i="78" s="1"/>
  <c r="N12" i="78"/>
  <c r="M12" i="78"/>
  <c r="O11" i="78"/>
  <c r="P11" i="78" s="1"/>
  <c r="N11" i="78"/>
  <c r="M11" i="78"/>
  <c r="G71" i="5" l="1"/>
  <c r="H71" i="5" s="1"/>
  <c r="J71" i="5"/>
  <c r="N87" i="77"/>
  <c r="M87" i="77"/>
  <c r="O87" i="77" s="1"/>
  <c r="P87" i="77" s="1"/>
  <c r="P86" i="77"/>
  <c r="O86" i="77"/>
  <c r="N86" i="77"/>
  <c r="M86" i="77"/>
  <c r="P85" i="77"/>
  <c r="O85" i="77"/>
  <c r="N85" i="77"/>
  <c r="M85" i="77"/>
  <c r="N84" i="77"/>
  <c r="M84" i="77"/>
  <c r="P83" i="77"/>
  <c r="O83" i="77"/>
  <c r="N83" i="77"/>
  <c r="M83" i="77"/>
  <c r="N82" i="77"/>
  <c r="M82" i="77"/>
  <c r="O82" i="77" s="1"/>
  <c r="P82" i="77" s="1"/>
  <c r="P81" i="77"/>
  <c r="O81" i="77"/>
  <c r="N81" i="77"/>
  <c r="M81" i="77"/>
  <c r="N80" i="77"/>
  <c r="M80" i="77"/>
  <c r="O80" i="77" s="1"/>
  <c r="P80" i="77" s="1"/>
  <c r="P79" i="77"/>
  <c r="O79" i="77"/>
  <c r="N79" i="77"/>
  <c r="M79" i="77"/>
  <c r="N78" i="77"/>
  <c r="M78" i="77"/>
  <c r="O78" i="77" s="1"/>
  <c r="P78" i="77" s="1"/>
  <c r="P77" i="77"/>
  <c r="O77" i="77"/>
  <c r="N77" i="77"/>
  <c r="M77" i="77"/>
  <c r="N76" i="77"/>
  <c r="M76" i="77"/>
  <c r="O76" i="77" s="1"/>
  <c r="P76" i="77" s="1"/>
  <c r="P75" i="77"/>
  <c r="O75" i="77"/>
  <c r="N75" i="77"/>
  <c r="M75" i="77"/>
  <c r="N74" i="77"/>
  <c r="M74" i="77"/>
  <c r="O74" i="77" s="1"/>
  <c r="P74" i="77" s="1"/>
  <c r="P73" i="77"/>
  <c r="O73" i="77"/>
  <c r="N73" i="77"/>
  <c r="M73" i="77"/>
  <c r="P72" i="77"/>
  <c r="O72" i="77"/>
  <c r="N72" i="77"/>
  <c r="M72" i="77"/>
  <c r="P71" i="77"/>
  <c r="O71" i="77"/>
  <c r="N71" i="77"/>
  <c r="M71" i="77"/>
  <c r="N70" i="77"/>
  <c r="M70" i="77"/>
  <c r="O70" i="77" s="1"/>
  <c r="P70" i="77" s="1"/>
  <c r="P69" i="77"/>
  <c r="O69" i="77"/>
  <c r="N69" i="77"/>
  <c r="M69" i="77"/>
  <c r="N68" i="77"/>
  <c r="M68" i="77"/>
  <c r="O68" i="77" s="1"/>
  <c r="P68" i="77" s="1"/>
  <c r="P67" i="77"/>
  <c r="O67" i="77"/>
  <c r="N67" i="77"/>
  <c r="M67" i="77"/>
  <c r="P66" i="77"/>
  <c r="O66" i="77"/>
  <c r="N66" i="77"/>
  <c r="M66" i="77"/>
  <c r="P65" i="77"/>
  <c r="O65" i="77"/>
  <c r="N65" i="77"/>
  <c r="M65" i="77"/>
  <c r="P64" i="77"/>
  <c r="O64" i="77"/>
  <c r="N64" i="77"/>
  <c r="M64" i="77"/>
  <c r="P63" i="77"/>
  <c r="O63" i="77"/>
  <c r="N63" i="77"/>
  <c r="M63" i="77"/>
  <c r="P62" i="77"/>
  <c r="O62" i="77"/>
  <c r="N62" i="77"/>
  <c r="M62" i="77"/>
  <c r="P61" i="77"/>
  <c r="O61" i="77"/>
  <c r="N61" i="77"/>
  <c r="M61" i="77"/>
  <c r="P60" i="77"/>
  <c r="O60" i="77"/>
  <c r="N60" i="77"/>
  <c r="M60" i="77"/>
  <c r="P59" i="77"/>
  <c r="O59" i="77"/>
  <c r="N59" i="77"/>
  <c r="M59" i="77"/>
  <c r="P58" i="77"/>
  <c r="O58" i="77"/>
  <c r="N58" i="77"/>
  <c r="M58" i="77"/>
  <c r="P57" i="77"/>
  <c r="O57" i="77"/>
  <c r="N57" i="77"/>
  <c r="M57" i="77"/>
  <c r="P56" i="77"/>
  <c r="O56" i="77"/>
  <c r="N56" i="77"/>
  <c r="M56" i="77"/>
  <c r="P51" i="77"/>
  <c r="O51" i="77"/>
  <c r="N51" i="77"/>
  <c r="M51" i="77"/>
  <c r="P50" i="77"/>
  <c r="O50" i="77"/>
  <c r="N50" i="77"/>
  <c r="M50" i="77"/>
  <c r="P49" i="77"/>
  <c r="O49" i="77"/>
  <c r="N49" i="77"/>
  <c r="M49" i="77"/>
  <c r="P48" i="77"/>
  <c r="O48" i="77"/>
  <c r="N48" i="77"/>
  <c r="M48" i="77"/>
  <c r="P47" i="77"/>
  <c r="O47" i="77"/>
  <c r="N47" i="77"/>
  <c r="M47" i="77"/>
  <c r="P46" i="77"/>
  <c r="O46" i="77"/>
  <c r="N46" i="77"/>
  <c r="M46" i="77"/>
  <c r="P45" i="77"/>
  <c r="O45" i="77"/>
  <c r="N45" i="77"/>
  <c r="M45" i="77"/>
  <c r="P44" i="77"/>
  <c r="O44" i="77"/>
  <c r="N44" i="77"/>
  <c r="M44" i="77"/>
  <c r="P43" i="77"/>
  <c r="O43" i="77"/>
  <c r="N43" i="77"/>
  <c r="M43" i="77"/>
  <c r="P42" i="77"/>
  <c r="O42" i="77"/>
  <c r="N42" i="77"/>
  <c r="M42" i="77"/>
  <c r="P41" i="77"/>
  <c r="O41" i="77"/>
  <c r="N41" i="77"/>
  <c r="M41" i="77"/>
  <c r="P40" i="77"/>
  <c r="O40" i="77"/>
  <c r="N40" i="77"/>
  <c r="M40" i="77"/>
  <c r="P37" i="77"/>
  <c r="O37" i="77"/>
  <c r="N37" i="77"/>
  <c r="M37" i="77"/>
  <c r="P36" i="77"/>
  <c r="O36" i="77"/>
  <c r="N36" i="77"/>
  <c r="M36" i="77"/>
  <c r="P29" i="77"/>
  <c r="O29" i="77"/>
  <c r="N29" i="77"/>
  <c r="M29" i="77"/>
  <c r="P22" i="77"/>
  <c r="O22" i="77"/>
  <c r="N22" i="77"/>
  <c r="M22" i="77"/>
  <c r="P21" i="77"/>
  <c r="O21" i="77"/>
  <c r="N21" i="77"/>
  <c r="M21" i="77"/>
  <c r="P20" i="77"/>
  <c r="O20" i="77"/>
  <c r="N20" i="77"/>
  <c r="M20" i="77"/>
  <c r="P19" i="77"/>
  <c r="O19" i="77"/>
  <c r="N19" i="77"/>
  <c r="M19" i="77"/>
  <c r="P18" i="77"/>
  <c r="O18" i="77"/>
  <c r="N18" i="77"/>
  <c r="M18" i="77"/>
  <c r="P17" i="77"/>
  <c r="O17" i="77"/>
  <c r="N17" i="77"/>
  <c r="M17" i="77"/>
  <c r="P16" i="77"/>
  <c r="O16" i="77"/>
  <c r="N16" i="77"/>
  <c r="M16" i="77"/>
  <c r="P15" i="77"/>
  <c r="O15" i="77"/>
  <c r="N15" i="77"/>
  <c r="M15" i="77"/>
  <c r="P14" i="77"/>
  <c r="O14" i="77"/>
  <c r="N14" i="77"/>
  <c r="M14" i="77"/>
  <c r="P13" i="77"/>
  <c r="O13" i="77"/>
  <c r="N13" i="77"/>
  <c r="M13" i="77"/>
  <c r="P12" i="77"/>
  <c r="O12" i="77"/>
  <c r="N12" i="77"/>
  <c r="M12" i="77"/>
  <c r="P11" i="77"/>
  <c r="O11" i="77"/>
  <c r="N11" i="77"/>
  <c r="M11" i="77"/>
  <c r="J72" i="5" l="1"/>
  <c r="G72" i="5"/>
  <c r="H72" i="5" s="1"/>
  <c r="N530" i="76"/>
  <c r="M530" i="76"/>
  <c r="O530" i="76" s="1"/>
  <c r="P530" i="76" s="1"/>
  <c r="C530" i="76"/>
  <c r="P529" i="76"/>
  <c r="O529" i="76"/>
  <c r="N529" i="76"/>
  <c r="M529" i="76"/>
  <c r="N528" i="76"/>
  <c r="M528" i="76"/>
  <c r="O528" i="76" s="1"/>
  <c r="P528" i="76" s="1"/>
  <c r="C528" i="76"/>
  <c r="P527" i="76"/>
  <c r="O527" i="76"/>
  <c r="N527" i="76"/>
  <c r="M527" i="76"/>
  <c r="P524" i="76"/>
  <c r="O524" i="76"/>
  <c r="N524" i="76"/>
  <c r="M524" i="76"/>
  <c r="O523" i="76"/>
  <c r="P523" i="76" s="1"/>
  <c r="N523" i="76"/>
  <c r="M523" i="76"/>
  <c r="P522" i="76"/>
  <c r="O522" i="76"/>
  <c r="N522" i="76"/>
  <c r="M522" i="76"/>
  <c r="P521" i="76"/>
  <c r="O521" i="76"/>
  <c r="N521" i="76"/>
  <c r="M521" i="76"/>
  <c r="P520" i="76"/>
  <c r="O520" i="76"/>
  <c r="N520" i="76"/>
  <c r="M520" i="76"/>
  <c r="P519" i="76"/>
  <c r="O519" i="76"/>
  <c r="N519" i="76"/>
  <c r="M519" i="76"/>
  <c r="P518" i="76"/>
  <c r="O518" i="76"/>
  <c r="N518" i="76"/>
  <c r="M518" i="76"/>
  <c r="P517" i="76"/>
  <c r="O517" i="76"/>
  <c r="N517" i="76"/>
  <c r="M517" i="76"/>
  <c r="P516" i="76"/>
  <c r="O516" i="76"/>
  <c r="N516" i="76"/>
  <c r="M516" i="76"/>
  <c r="P515" i="76"/>
  <c r="O515" i="76"/>
  <c r="N515" i="76"/>
  <c r="M515" i="76"/>
  <c r="N514" i="76"/>
  <c r="M514" i="76"/>
  <c r="O514" i="76" s="1"/>
  <c r="P514" i="76" s="1"/>
  <c r="O513" i="76"/>
  <c r="P513" i="76" s="1"/>
  <c r="N513" i="76"/>
  <c r="M513" i="76"/>
  <c r="P512" i="76"/>
  <c r="O512" i="76"/>
  <c r="N512" i="76"/>
  <c r="M512" i="76"/>
  <c r="P511" i="76"/>
  <c r="O511" i="76"/>
  <c r="N511" i="76"/>
  <c r="M511" i="76"/>
  <c r="P510" i="76"/>
  <c r="O510" i="76"/>
  <c r="N510" i="76"/>
  <c r="M510" i="76"/>
  <c r="P509" i="76"/>
  <c r="O509" i="76"/>
  <c r="N509" i="76"/>
  <c r="M509" i="76"/>
  <c r="P508" i="76"/>
  <c r="O508" i="76"/>
  <c r="N508" i="76"/>
  <c r="M508" i="76"/>
  <c r="P507" i="76"/>
  <c r="O507" i="76"/>
  <c r="N507" i="76"/>
  <c r="M507" i="76"/>
  <c r="P506" i="76"/>
  <c r="O506" i="76"/>
  <c r="N506" i="76"/>
  <c r="M506" i="76"/>
  <c r="P505" i="76"/>
  <c r="O505" i="76"/>
  <c r="N505" i="76"/>
  <c r="M505" i="76"/>
  <c r="N504" i="76"/>
  <c r="M504" i="76"/>
  <c r="O504" i="76" s="1"/>
  <c r="P504" i="76" s="1"/>
  <c r="O503" i="76"/>
  <c r="P503" i="76" s="1"/>
  <c r="N503" i="76"/>
  <c r="M503" i="76"/>
  <c r="N502" i="76"/>
  <c r="M502" i="76"/>
  <c r="O502" i="76" s="1"/>
  <c r="P502" i="76" s="1"/>
  <c r="O501" i="76"/>
  <c r="P501" i="76" s="1"/>
  <c r="N501" i="76"/>
  <c r="M501" i="76"/>
  <c r="P500" i="76"/>
  <c r="O500" i="76"/>
  <c r="N500" i="76"/>
  <c r="M500" i="76"/>
  <c r="O499" i="76"/>
  <c r="P499" i="76" s="1"/>
  <c r="N499" i="76"/>
  <c r="M499" i="76"/>
  <c r="N498" i="76"/>
  <c r="M498" i="76"/>
  <c r="O498" i="76" s="1"/>
  <c r="P498" i="76" s="1"/>
  <c r="P497" i="76"/>
  <c r="O497" i="76"/>
  <c r="N497" i="76"/>
  <c r="M497" i="76"/>
  <c r="P496" i="76"/>
  <c r="O496" i="76"/>
  <c r="N496" i="76"/>
  <c r="M496" i="76"/>
  <c r="P495" i="76"/>
  <c r="O495" i="76"/>
  <c r="N495" i="76"/>
  <c r="M495" i="76"/>
  <c r="N494" i="76"/>
  <c r="M494" i="76"/>
  <c r="O494" i="76" s="1"/>
  <c r="P494" i="76" s="1"/>
  <c r="O493" i="76"/>
  <c r="P493" i="76" s="1"/>
  <c r="N493" i="76"/>
  <c r="M493" i="76"/>
  <c r="N492" i="76"/>
  <c r="M492" i="76"/>
  <c r="P491" i="76"/>
  <c r="O491" i="76"/>
  <c r="N491" i="76"/>
  <c r="M491" i="76"/>
  <c r="N490" i="76"/>
  <c r="M490" i="76"/>
  <c r="N489" i="76"/>
  <c r="M489" i="76"/>
  <c r="N488" i="76"/>
  <c r="M488" i="76"/>
  <c r="N487" i="76"/>
  <c r="M487" i="76"/>
  <c r="N486" i="76"/>
  <c r="M486" i="76"/>
  <c r="N485" i="76"/>
  <c r="M485" i="76"/>
  <c r="N484" i="76"/>
  <c r="M484" i="76"/>
  <c r="N483" i="76"/>
  <c r="M483" i="76"/>
  <c r="P482" i="76"/>
  <c r="O482" i="76"/>
  <c r="N482" i="76"/>
  <c r="M482" i="76"/>
  <c r="N481" i="76"/>
  <c r="M481" i="76"/>
  <c r="O481" i="76" s="1"/>
  <c r="P481" i="76" s="1"/>
  <c r="P480" i="76"/>
  <c r="O480" i="76"/>
  <c r="P479" i="76"/>
  <c r="O479" i="76"/>
  <c r="P478" i="76"/>
  <c r="O478" i="76"/>
  <c r="O477" i="76"/>
  <c r="P477" i="76" s="1"/>
  <c r="N477" i="76"/>
  <c r="M477" i="76"/>
  <c r="P476" i="76"/>
  <c r="O476" i="76"/>
  <c r="P475" i="76"/>
  <c r="O475" i="76"/>
  <c r="P474" i="76"/>
  <c r="O474" i="76"/>
  <c r="P473" i="76"/>
  <c r="O473" i="76"/>
  <c r="N472" i="76"/>
  <c r="M472" i="76"/>
  <c r="O472" i="76" s="1"/>
  <c r="P472" i="76" s="1"/>
  <c r="P471" i="76"/>
  <c r="O471" i="76"/>
  <c r="N471" i="76"/>
  <c r="M471" i="76"/>
  <c r="P470" i="76"/>
  <c r="O470" i="76"/>
  <c r="N470" i="76"/>
  <c r="M470" i="76"/>
  <c r="P469" i="76"/>
  <c r="O469" i="76"/>
  <c r="N469" i="76"/>
  <c r="M469" i="76"/>
  <c r="P468" i="76"/>
  <c r="O468" i="76"/>
  <c r="N468" i="76"/>
  <c r="M468" i="76"/>
  <c r="O467" i="76"/>
  <c r="P467" i="76" s="1"/>
  <c r="N467" i="76"/>
  <c r="M467" i="76"/>
  <c r="N466" i="76"/>
  <c r="M466" i="76"/>
  <c r="N465" i="76"/>
  <c r="M465" i="76"/>
  <c r="N464" i="76"/>
  <c r="M464" i="76"/>
  <c r="N463" i="76"/>
  <c r="M463" i="76"/>
  <c r="N462" i="76"/>
  <c r="M462" i="76"/>
  <c r="O462" i="76" s="1"/>
  <c r="P462" i="76" s="1"/>
  <c r="N461" i="76"/>
  <c r="M461" i="76"/>
  <c r="N460" i="76"/>
  <c r="M460" i="76"/>
  <c r="N459" i="76"/>
  <c r="M459" i="76"/>
  <c r="N458" i="76"/>
  <c r="M458" i="76"/>
  <c r="O457" i="76"/>
  <c r="P457" i="76" s="1"/>
  <c r="N457" i="76"/>
  <c r="M457" i="76"/>
  <c r="N456" i="76"/>
  <c r="M456" i="76"/>
  <c r="N455" i="76"/>
  <c r="M455" i="76"/>
  <c r="N454" i="76"/>
  <c r="M454" i="76"/>
  <c r="N453" i="76"/>
  <c r="M453" i="76"/>
  <c r="N452" i="76"/>
  <c r="M452" i="76"/>
  <c r="O452" i="76" s="1"/>
  <c r="P452" i="76" s="1"/>
  <c r="N451" i="76"/>
  <c r="M451" i="76"/>
  <c r="N450" i="76"/>
  <c r="M450" i="76"/>
  <c r="N449" i="76"/>
  <c r="M449" i="76"/>
  <c r="N448" i="76"/>
  <c r="M448" i="76"/>
  <c r="O447" i="76"/>
  <c r="P447" i="76" s="1"/>
  <c r="N447" i="76"/>
  <c r="M447" i="76"/>
  <c r="N446" i="76"/>
  <c r="M446" i="76"/>
  <c r="N445" i="76"/>
  <c r="M445" i="76"/>
  <c r="N444" i="76"/>
  <c r="M444" i="76"/>
  <c r="N443" i="76"/>
  <c r="M443" i="76"/>
  <c r="N442" i="76"/>
  <c r="M442" i="76"/>
  <c r="O442" i="76" s="1"/>
  <c r="P442" i="76" s="1"/>
  <c r="N441" i="76"/>
  <c r="M441" i="76"/>
  <c r="N440" i="76"/>
  <c r="M440" i="76"/>
  <c r="N439" i="76"/>
  <c r="M439" i="76"/>
  <c r="N438" i="76"/>
  <c r="M438" i="76"/>
  <c r="O437" i="76"/>
  <c r="P437" i="76" s="1"/>
  <c r="N437" i="76"/>
  <c r="M437" i="76"/>
  <c r="N436" i="76"/>
  <c r="M436" i="76"/>
  <c r="N435" i="76"/>
  <c r="M435" i="76"/>
  <c r="N434" i="76"/>
  <c r="M434" i="76"/>
  <c r="N433" i="76"/>
  <c r="M433" i="76"/>
  <c r="N432" i="76"/>
  <c r="M432" i="76"/>
  <c r="O432" i="76" s="1"/>
  <c r="P432" i="76" s="1"/>
  <c r="N431" i="76"/>
  <c r="M431" i="76"/>
  <c r="N430" i="76"/>
  <c r="M430" i="76"/>
  <c r="N429" i="76"/>
  <c r="M429" i="76"/>
  <c r="N428" i="76"/>
  <c r="M428" i="76"/>
  <c r="O427" i="76"/>
  <c r="P427" i="76" s="1"/>
  <c r="N427" i="76"/>
  <c r="M427" i="76"/>
  <c r="N426" i="76"/>
  <c r="M426" i="76"/>
  <c r="N425" i="76"/>
  <c r="M425" i="76"/>
  <c r="N424" i="76"/>
  <c r="M424" i="76"/>
  <c r="N423" i="76"/>
  <c r="M423" i="76"/>
  <c r="N422" i="76"/>
  <c r="M422" i="76"/>
  <c r="O422" i="76" s="1"/>
  <c r="P422" i="76" s="1"/>
  <c r="N421" i="76"/>
  <c r="M421" i="76"/>
  <c r="N420" i="76"/>
  <c r="M420" i="76"/>
  <c r="N419" i="76"/>
  <c r="M419" i="76"/>
  <c r="N418" i="76"/>
  <c r="M418" i="76"/>
  <c r="O417" i="76"/>
  <c r="P417" i="76" s="1"/>
  <c r="N417" i="76"/>
  <c r="M417" i="76"/>
  <c r="N416" i="76"/>
  <c r="M416" i="76"/>
  <c r="N415" i="76"/>
  <c r="M415" i="76"/>
  <c r="N414" i="76"/>
  <c r="M414" i="76"/>
  <c r="N413" i="76"/>
  <c r="M413" i="76"/>
  <c r="N412" i="76"/>
  <c r="M412" i="76"/>
  <c r="N411" i="76"/>
  <c r="M411" i="76"/>
  <c r="O410" i="76"/>
  <c r="P410" i="76" s="1"/>
  <c r="N410" i="76"/>
  <c r="M410" i="76"/>
  <c r="N409" i="76"/>
  <c r="M409" i="76"/>
  <c r="N408" i="76"/>
  <c r="M408" i="76"/>
  <c r="N407" i="76"/>
  <c r="M407" i="76"/>
  <c r="N406" i="76"/>
  <c r="M406" i="76"/>
  <c r="N405" i="76"/>
  <c r="M405" i="76"/>
  <c r="O405" i="76" s="1"/>
  <c r="P405" i="76" s="1"/>
  <c r="N404" i="76"/>
  <c r="M404" i="76"/>
  <c r="N403" i="76"/>
  <c r="M403" i="76"/>
  <c r="N402" i="76"/>
  <c r="M402" i="76"/>
  <c r="N401" i="76"/>
  <c r="M401" i="76"/>
  <c r="O400" i="76"/>
  <c r="P400" i="76" s="1"/>
  <c r="N400" i="76"/>
  <c r="M400" i="76"/>
  <c r="N399" i="76"/>
  <c r="M399" i="76"/>
  <c r="N398" i="76"/>
  <c r="M398" i="76"/>
  <c r="N397" i="76"/>
  <c r="M397" i="76"/>
  <c r="N396" i="76"/>
  <c r="M396" i="76"/>
  <c r="N395" i="76"/>
  <c r="M395" i="76"/>
  <c r="O395" i="76" s="1"/>
  <c r="P395" i="76" s="1"/>
  <c r="N394" i="76"/>
  <c r="M394" i="76"/>
  <c r="N393" i="76"/>
  <c r="M393" i="76"/>
  <c r="N392" i="76"/>
  <c r="M392" i="76"/>
  <c r="N391" i="76"/>
  <c r="M391" i="76"/>
  <c r="O390" i="76"/>
  <c r="P390" i="76" s="1"/>
  <c r="N390" i="76"/>
  <c r="M390" i="76"/>
  <c r="N389" i="76"/>
  <c r="M389" i="76"/>
  <c r="N388" i="76"/>
  <c r="M388" i="76"/>
  <c r="N387" i="76"/>
  <c r="M387" i="76"/>
  <c r="N386" i="76"/>
  <c r="M386" i="76"/>
  <c r="N385" i="76"/>
  <c r="M385" i="76"/>
  <c r="O385" i="76" s="1"/>
  <c r="P385" i="76" s="1"/>
  <c r="N384" i="76"/>
  <c r="M384" i="76"/>
  <c r="N383" i="76"/>
  <c r="M383" i="76"/>
  <c r="N382" i="76"/>
  <c r="M382" i="76"/>
  <c r="N381" i="76"/>
  <c r="M381" i="76"/>
  <c r="O380" i="76"/>
  <c r="P380" i="76" s="1"/>
  <c r="N380" i="76"/>
  <c r="M380" i="76"/>
  <c r="N379" i="76"/>
  <c r="M379" i="76"/>
  <c r="N378" i="76"/>
  <c r="M378" i="76"/>
  <c r="N377" i="76"/>
  <c r="M377" i="76"/>
  <c r="N376" i="76"/>
  <c r="M376" i="76"/>
  <c r="N375" i="76"/>
  <c r="M375" i="76"/>
  <c r="O375" i="76" s="1"/>
  <c r="P375" i="76" s="1"/>
  <c r="N374" i="76"/>
  <c r="M374" i="76"/>
  <c r="N373" i="76"/>
  <c r="M373" i="76"/>
  <c r="N372" i="76"/>
  <c r="M372" i="76"/>
  <c r="N371" i="76"/>
  <c r="M371" i="76"/>
  <c r="O370" i="76"/>
  <c r="P370" i="76" s="1"/>
  <c r="N370" i="76"/>
  <c r="M370" i="76"/>
  <c r="N369" i="76"/>
  <c r="M369" i="76"/>
  <c r="N368" i="76"/>
  <c r="M368" i="76"/>
  <c r="N367" i="76"/>
  <c r="M367" i="76"/>
  <c r="N366" i="76"/>
  <c r="M366" i="76"/>
  <c r="N365" i="76"/>
  <c r="M365" i="76"/>
  <c r="O365" i="76" s="1"/>
  <c r="P365" i="76" s="1"/>
  <c r="N364" i="76"/>
  <c r="M364" i="76"/>
  <c r="N363" i="76"/>
  <c r="M363" i="76"/>
  <c r="N362" i="76"/>
  <c r="M362" i="76"/>
  <c r="N361" i="76"/>
  <c r="M361" i="76"/>
  <c r="O360" i="76"/>
  <c r="P360" i="76" s="1"/>
  <c r="N360" i="76"/>
  <c r="M360" i="76"/>
  <c r="N359" i="76"/>
  <c r="M359" i="76"/>
  <c r="N358" i="76"/>
  <c r="M358" i="76"/>
  <c r="N357" i="76"/>
  <c r="M357" i="76"/>
  <c r="N356" i="76"/>
  <c r="M356" i="76"/>
  <c r="N355" i="76"/>
  <c r="M355" i="76"/>
  <c r="O355" i="76" s="1"/>
  <c r="P355" i="76" s="1"/>
  <c r="N354" i="76"/>
  <c r="M354" i="76"/>
  <c r="N353" i="76"/>
  <c r="M353" i="76"/>
  <c r="N352" i="76"/>
  <c r="M352" i="76"/>
  <c r="N351" i="76"/>
  <c r="M351" i="76"/>
  <c r="O350" i="76"/>
  <c r="P350" i="76" s="1"/>
  <c r="N350" i="76"/>
  <c r="M350" i="76"/>
  <c r="N349" i="76"/>
  <c r="M349" i="76"/>
  <c r="N348" i="76"/>
  <c r="M348" i="76"/>
  <c r="N347" i="76"/>
  <c r="M347" i="76"/>
  <c r="N346" i="76"/>
  <c r="M346" i="76"/>
  <c r="N345" i="76"/>
  <c r="M345" i="76"/>
  <c r="O345" i="76" s="1"/>
  <c r="P345" i="76" s="1"/>
  <c r="N344" i="76"/>
  <c r="M344" i="76"/>
  <c r="N343" i="76"/>
  <c r="M343" i="76"/>
  <c r="N342" i="76"/>
  <c r="M342" i="76"/>
  <c r="N341" i="76"/>
  <c r="M341" i="76"/>
  <c r="O340" i="76"/>
  <c r="P340" i="76" s="1"/>
  <c r="N340" i="76"/>
  <c r="M340" i="76"/>
  <c r="N339" i="76"/>
  <c r="M339" i="76"/>
  <c r="N338" i="76"/>
  <c r="M338" i="76"/>
  <c r="N337" i="76"/>
  <c r="M337" i="76"/>
  <c r="N336" i="76"/>
  <c r="M336" i="76"/>
  <c r="N335" i="76"/>
  <c r="M335" i="76"/>
  <c r="O335" i="76" s="1"/>
  <c r="P335" i="76" s="1"/>
  <c r="N334" i="76"/>
  <c r="M334" i="76"/>
  <c r="N333" i="76"/>
  <c r="M333" i="76"/>
  <c r="N332" i="76"/>
  <c r="M332" i="76"/>
  <c r="N331" i="76"/>
  <c r="M331" i="76"/>
  <c r="O330" i="76"/>
  <c r="P330" i="76" s="1"/>
  <c r="N330" i="76"/>
  <c r="M330" i="76"/>
  <c r="N329" i="76"/>
  <c r="M329" i="76"/>
  <c r="N328" i="76"/>
  <c r="M328" i="76"/>
  <c r="N327" i="76"/>
  <c r="M327" i="76"/>
  <c r="N326" i="76"/>
  <c r="M326" i="76"/>
  <c r="N325" i="76"/>
  <c r="M325" i="76"/>
  <c r="O325" i="76" s="1"/>
  <c r="P325" i="76" s="1"/>
  <c r="N324" i="76"/>
  <c r="M324" i="76"/>
  <c r="N323" i="76"/>
  <c r="M323" i="76"/>
  <c r="N322" i="76"/>
  <c r="M322" i="76"/>
  <c r="N321" i="76"/>
  <c r="M321" i="76"/>
  <c r="O320" i="76"/>
  <c r="P320" i="76" s="1"/>
  <c r="N320" i="76"/>
  <c r="M320" i="76"/>
  <c r="N319" i="76"/>
  <c r="M319" i="76"/>
  <c r="N318" i="76"/>
  <c r="M318" i="76"/>
  <c r="N317" i="76"/>
  <c r="M317" i="76"/>
  <c r="N316" i="76"/>
  <c r="M316" i="76"/>
  <c r="N315" i="76"/>
  <c r="M315" i="76"/>
  <c r="O315" i="76" s="1"/>
  <c r="P315" i="76" s="1"/>
  <c r="N314" i="76"/>
  <c r="M314" i="76"/>
  <c r="N313" i="76"/>
  <c r="M313" i="76"/>
  <c r="N312" i="76"/>
  <c r="M312" i="76"/>
  <c r="N311" i="76"/>
  <c r="M311" i="76"/>
  <c r="O310" i="76"/>
  <c r="P310" i="76" s="1"/>
  <c r="N310" i="76"/>
  <c r="M310" i="76"/>
  <c r="N309" i="76"/>
  <c r="M309" i="76"/>
  <c r="N308" i="76"/>
  <c r="M308" i="76"/>
  <c r="N307" i="76"/>
  <c r="M307" i="76"/>
  <c r="N306" i="76"/>
  <c r="M306" i="76"/>
  <c r="N305" i="76"/>
  <c r="M305" i="76"/>
  <c r="O305" i="76" s="1"/>
  <c r="P305" i="76" s="1"/>
  <c r="N304" i="76"/>
  <c r="M304" i="76"/>
  <c r="N303" i="76"/>
  <c r="M303" i="76"/>
  <c r="N302" i="76"/>
  <c r="M302" i="76"/>
  <c r="N301" i="76"/>
  <c r="M301" i="76"/>
  <c r="O300" i="76"/>
  <c r="P300" i="76" s="1"/>
  <c r="N300" i="76"/>
  <c r="M300" i="76"/>
  <c r="N299" i="76"/>
  <c r="M299" i="76"/>
  <c r="N298" i="76"/>
  <c r="M298" i="76"/>
  <c r="N297" i="76"/>
  <c r="M297" i="76"/>
  <c r="N296" i="76"/>
  <c r="M296" i="76"/>
  <c r="N295" i="76"/>
  <c r="M295" i="76"/>
  <c r="O295" i="76" s="1"/>
  <c r="P295" i="76" s="1"/>
  <c r="N294" i="76"/>
  <c r="M294" i="76"/>
  <c r="N293" i="76"/>
  <c r="M293" i="76"/>
  <c r="N292" i="76"/>
  <c r="M292" i="76"/>
  <c r="N291" i="76"/>
  <c r="M291" i="76"/>
  <c r="O290" i="76"/>
  <c r="P290" i="76" s="1"/>
  <c r="N290" i="76"/>
  <c r="M290" i="76"/>
  <c r="N289" i="76"/>
  <c r="M289" i="76"/>
  <c r="N288" i="76"/>
  <c r="M288" i="76"/>
  <c r="N287" i="76"/>
  <c r="M287" i="76"/>
  <c r="N286" i="76"/>
  <c r="M286" i="76"/>
  <c r="N285" i="76"/>
  <c r="M285" i="76"/>
  <c r="O285" i="76" s="1"/>
  <c r="P285" i="76" s="1"/>
  <c r="N284" i="76"/>
  <c r="M284" i="76"/>
  <c r="N283" i="76"/>
  <c r="M283" i="76"/>
  <c r="N282" i="76"/>
  <c r="M282" i="76"/>
  <c r="N281" i="76"/>
  <c r="M281" i="76"/>
  <c r="O280" i="76"/>
  <c r="P280" i="76" s="1"/>
  <c r="N280" i="76"/>
  <c r="M280" i="76"/>
  <c r="N279" i="76"/>
  <c r="M279" i="76"/>
  <c r="N278" i="76"/>
  <c r="M278" i="76"/>
  <c r="O278" i="76" s="1"/>
  <c r="P278" i="76" s="1"/>
  <c r="N277" i="76"/>
  <c r="M277" i="76"/>
  <c r="N276" i="76"/>
  <c r="M276" i="76"/>
  <c r="N275" i="76"/>
  <c r="M275" i="76"/>
  <c r="N274" i="76"/>
  <c r="M274" i="76"/>
  <c r="N273" i="76"/>
  <c r="M273" i="76"/>
  <c r="O273" i="76" s="1"/>
  <c r="P273" i="76" s="1"/>
  <c r="N272" i="76"/>
  <c r="M272" i="76"/>
  <c r="N271" i="76"/>
  <c r="M271" i="76"/>
  <c r="N270" i="76"/>
  <c r="M270" i="76"/>
  <c r="N269" i="76"/>
  <c r="M269" i="76"/>
  <c r="N268" i="76"/>
  <c r="M268" i="76"/>
  <c r="O268" i="76" s="1"/>
  <c r="P268" i="76" s="1"/>
  <c r="N267" i="76"/>
  <c r="M267" i="76"/>
  <c r="N266" i="76"/>
  <c r="M266" i="76"/>
  <c r="N265" i="76"/>
  <c r="M265" i="76"/>
  <c r="N264" i="76"/>
  <c r="M264" i="76"/>
  <c r="O263" i="76"/>
  <c r="P263" i="76" s="1"/>
  <c r="N263" i="76"/>
  <c r="M263" i="76"/>
  <c r="N262" i="76"/>
  <c r="M262" i="76"/>
  <c r="N261" i="76"/>
  <c r="M261" i="76"/>
  <c r="N260" i="76"/>
  <c r="M260" i="76"/>
  <c r="N259" i="76"/>
  <c r="M259" i="76"/>
  <c r="N258" i="76"/>
  <c r="M258" i="76"/>
  <c r="O258" i="76" s="1"/>
  <c r="P258" i="76" s="1"/>
  <c r="N257" i="76"/>
  <c r="M257" i="76"/>
  <c r="N256" i="76"/>
  <c r="M256" i="76"/>
  <c r="N255" i="76"/>
  <c r="M255" i="76"/>
  <c r="N254" i="76"/>
  <c r="M254" i="76"/>
  <c r="O253" i="76"/>
  <c r="P253" i="76" s="1"/>
  <c r="N253" i="76"/>
  <c r="M253" i="76"/>
  <c r="N252" i="76"/>
  <c r="M252" i="76"/>
  <c r="N251" i="76"/>
  <c r="M251" i="76"/>
  <c r="N250" i="76"/>
  <c r="M250" i="76"/>
  <c r="N249" i="76"/>
  <c r="M249" i="76"/>
  <c r="N248" i="76"/>
  <c r="M248" i="76"/>
  <c r="O248" i="76" s="1"/>
  <c r="P248" i="76" s="1"/>
  <c r="N247" i="76"/>
  <c r="M247" i="76"/>
  <c r="N246" i="76"/>
  <c r="M246" i="76"/>
  <c r="N245" i="76"/>
  <c r="M245" i="76"/>
  <c r="N244" i="76"/>
  <c r="M244" i="76"/>
  <c r="O243" i="76"/>
  <c r="P243" i="76" s="1"/>
  <c r="N243" i="76"/>
  <c r="M243" i="76"/>
  <c r="N242" i="76"/>
  <c r="M242" i="76"/>
  <c r="N241" i="76"/>
  <c r="M241" i="76"/>
  <c r="N240" i="76"/>
  <c r="M240" i="76"/>
  <c r="N239" i="76"/>
  <c r="M239" i="76"/>
  <c r="N238" i="76"/>
  <c r="M238" i="76"/>
  <c r="O238" i="76" s="1"/>
  <c r="P238" i="76" s="1"/>
  <c r="N237" i="76"/>
  <c r="M237" i="76"/>
  <c r="N236" i="76"/>
  <c r="M236" i="76"/>
  <c r="N235" i="76"/>
  <c r="M235" i="76"/>
  <c r="N234" i="76"/>
  <c r="M234" i="76"/>
  <c r="O233" i="76"/>
  <c r="P233" i="76" s="1"/>
  <c r="N233" i="76"/>
  <c r="M233" i="76"/>
  <c r="N232" i="76"/>
  <c r="M232" i="76"/>
  <c r="N231" i="76"/>
  <c r="M231" i="76"/>
  <c r="N230" i="76"/>
  <c r="M230" i="76"/>
  <c r="N229" i="76"/>
  <c r="M229" i="76"/>
  <c r="N228" i="76"/>
  <c r="M228" i="76"/>
  <c r="O228" i="76" s="1"/>
  <c r="P228" i="76" s="1"/>
  <c r="N227" i="76"/>
  <c r="M227" i="76"/>
  <c r="N226" i="76"/>
  <c r="M226" i="76"/>
  <c r="N225" i="76"/>
  <c r="M225" i="76"/>
  <c r="N224" i="76"/>
  <c r="M224" i="76"/>
  <c r="O223" i="76"/>
  <c r="P223" i="76" s="1"/>
  <c r="N223" i="76"/>
  <c r="M223" i="76"/>
  <c r="N222" i="76"/>
  <c r="M222" i="76"/>
  <c r="N221" i="76"/>
  <c r="M221" i="76"/>
  <c r="N220" i="76"/>
  <c r="M220" i="76"/>
  <c r="N219" i="76"/>
  <c r="M219" i="76"/>
  <c r="N218" i="76"/>
  <c r="M218" i="76"/>
  <c r="O218" i="76" s="1"/>
  <c r="P218" i="76" s="1"/>
  <c r="N217" i="76"/>
  <c r="M217" i="76"/>
  <c r="N216" i="76"/>
  <c r="M216" i="76"/>
  <c r="N215" i="76"/>
  <c r="M215" i="76"/>
  <c r="N214" i="76"/>
  <c r="M214" i="76"/>
  <c r="O213" i="76"/>
  <c r="P213" i="76" s="1"/>
  <c r="N213" i="76"/>
  <c r="M213" i="76"/>
  <c r="N212" i="76"/>
  <c r="M212" i="76"/>
  <c r="N211" i="76"/>
  <c r="M211" i="76"/>
  <c r="N210" i="76"/>
  <c r="M210" i="76"/>
  <c r="N209" i="76"/>
  <c r="M209" i="76"/>
  <c r="N208" i="76"/>
  <c r="M208" i="76"/>
  <c r="O208" i="76" s="1"/>
  <c r="P208" i="76" s="1"/>
  <c r="N207" i="76"/>
  <c r="M207" i="76"/>
  <c r="N206" i="76"/>
  <c r="M206" i="76"/>
  <c r="N205" i="76"/>
  <c r="M205" i="76"/>
  <c r="N204" i="76"/>
  <c r="M204" i="76"/>
  <c r="O203" i="76"/>
  <c r="P203" i="76" s="1"/>
  <c r="N203" i="76"/>
  <c r="M203" i="76"/>
  <c r="N202" i="76"/>
  <c r="M202" i="76"/>
  <c r="N201" i="76"/>
  <c r="M201" i="76"/>
  <c r="N200" i="76"/>
  <c r="M200" i="76"/>
  <c r="N199" i="76"/>
  <c r="M199" i="76"/>
  <c r="N198" i="76"/>
  <c r="M198" i="76"/>
  <c r="O198" i="76" s="1"/>
  <c r="P198" i="76" s="1"/>
  <c r="N197" i="76"/>
  <c r="M197" i="76"/>
  <c r="N196" i="76"/>
  <c r="M196" i="76"/>
  <c r="N195" i="76"/>
  <c r="M195" i="76"/>
  <c r="N194" i="76"/>
  <c r="M194" i="76"/>
  <c r="O193" i="76"/>
  <c r="P193" i="76" s="1"/>
  <c r="N193" i="76"/>
  <c r="M193" i="76"/>
  <c r="N192" i="76"/>
  <c r="M192" i="76"/>
  <c r="N191" i="76"/>
  <c r="M191" i="76"/>
  <c r="N190" i="76"/>
  <c r="M190" i="76"/>
  <c r="N189" i="76"/>
  <c r="M189" i="76"/>
  <c r="N188" i="76"/>
  <c r="M188" i="76"/>
  <c r="O188" i="76" s="1"/>
  <c r="P188" i="76" s="1"/>
  <c r="N187" i="76"/>
  <c r="M187" i="76"/>
  <c r="N186" i="76"/>
  <c r="M186" i="76"/>
  <c r="N185" i="76"/>
  <c r="M185" i="76"/>
  <c r="N184" i="76"/>
  <c r="M184" i="76"/>
  <c r="O183" i="76"/>
  <c r="P183" i="76" s="1"/>
  <c r="N183" i="76"/>
  <c r="M183" i="76"/>
  <c r="N182" i="76"/>
  <c r="M182" i="76"/>
  <c r="N181" i="76"/>
  <c r="M181" i="76"/>
  <c r="N180" i="76"/>
  <c r="M180" i="76"/>
  <c r="N179" i="76"/>
  <c r="M179" i="76"/>
  <c r="N178" i="76"/>
  <c r="M178" i="76"/>
  <c r="O178" i="76" s="1"/>
  <c r="P178" i="76" s="1"/>
  <c r="N177" i="76"/>
  <c r="M177" i="76"/>
  <c r="N176" i="76"/>
  <c r="M176" i="76"/>
  <c r="N175" i="76"/>
  <c r="M175" i="76"/>
  <c r="N174" i="76"/>
  <c r="M174" i="76"/>
  <c r="O173" i="76"/>
  <c r="P173" i="76" s="1"/>
  <c r="N173" i="76"/>
  <c r="M173" i="76"/>
  <c r="N172" i="76"/>
  <c r="M172" i="76"/>
  <c r="N171" i="76"/>
  <c r="M171" i="76"/>
  <c r="N170" i="76"/>
  <c r="M170" i="76"/>
  <c r="N169" i="76"/>
  <c r="M169" i="76"/>
  <c r="N168" i="76"/>
  <c r="M168" i="76"/>
  <c r="O168" i="76" s="1"/>
  <c r="P168" i="76" s="1"/>
  <c r="N167" i="76"/>
  <c r="M167" i="76"/>
  <c r="N166" i="76"/>
  <c r="M166" i="76"/>
  <c r="N165" i="76"/>
  <c r="M165" i="76"/>
  <c r="N164" i="76"/>
  <c r="M164" i="76"/>
  <c r="O163" i="76"/>
  <c r="P163" i="76" s="1"/>
  <c r="N163" i="76"/>
  <c r="M163" i="76"/>
  <c r="N162" i="76"/>
  <c r="M162" i="76"/>
  <c r="N161" i="76"/>
  <c r="M161" i="76"/>
  <c r="N160" i="76"/>
  <c r="M160" i="76"/>
  <c r="N159" i="76"/>
  <c r="M159" i="76"/>
  <c r="N158" i="76"/>
  <c r="M158" i="76"/>
  <c r="O158" i="76" s="1"/>
  <c r="P158" i="76" s="1"/>
  <c r="N157" i="76"/>
  <c r="M157" i="76"/>
  <c r="N156" i="76"/>
  <c r="M156" i="76"/>
  <c r="P155" i="76"/>
  <c r="O155" i="76"/>
  <c r="N155" i="76"/>
  <c r="M155" i="76"/>
  <c r="P154" i="76"/>
  <c r="O154" i="76"/>
  <c r="N154" i="76"/>
  <c r="M154" i="76"/>
  <c r="N153" i="76"/>
  <c r="M153" i="76"/>
  <c r="O153" i="76" s="1"/>
  <c r="P153" i="76" s="1"/>
  <c r="N152" i="76"/>
  <c r="M152" i="76"/>
  <c r="N151" i="76"/>
  <c r="M151" i="76"/>
  <c r="P150" i="76"/>
  <c r="O150" i="76"/>
  <c r="N150" i="76"/>
  <c r="M150" i="76"/>
  <c r="P149" i="76"/>
  <c r="O149" i="76"/>
  <c r="N149" i="76"/>
  <c r="M149" i="76"/>
  <c r="N148" i="76"/>
  <c r="M148" i="76"/>
  <c r="O148" i="76" s="1"/>
  <c r="P148" i="76" s="1"/>
  <c r="N147" i="76"/>
  <c r="M147" i="76"/>
  <c r="N146" i="76"/>
  <c r="M146" i="76"/>
  <c r="P145" i="76"/>
  <c r="O145" i="76"/>
  <c r="N145" i="76"/>
  <c r="M145" i="76"/>
  <c r="P144" i="76"/>
  <c r="O144" i="76"/>
  <c r="N144" i="76"/>
  <c r="M144" i="76"/>
  <c r="N143" i="76"/>
  <c r="M143" i="76"/>
  <c r="O143" i="76" s="1"/>
  <c r="P143" i="76" s="1"/>
  <c r="N142" i="76"/>
  <c r="M142" i="76"/>
  <c r="N141" i="76"/>
  <c r="M141" i="76"/>
  <c r="P140" i="76"/>
  <c r="O140" i="76"/>
  <c r="N140" i="76"/>
  <c r="M140" i="76"/>
  <c r="P139" i="76"/>
  <c r="O139" i="76"/>
  <c r="N139" i="76"/>
  <c r="M139" i="76"/>
  <c r="N138" i="76"/>
  <c r="M138" i="76"/>
  <c r="O138" i="76" s="1"/>
  <c r="P138" i="76" s="1"/>
  <c r="N137" i="76"/>
  <c r="M137" i="76"/>
  <c r="N136" i="76"/>
  <c r="M136" i="76"/>
  <c r="P135" i="76"/>
  <c r="O135" i="76"/>
  <c r="N135" i="76"/>
  <c r="M135" i="76"/>
  <c r="P134" i="76"/>
  <c r="O134" i="76"/>
  <c r="N134" i="76"/>
  <c r="M134" i="76"/>
  <c r="N133" i="76"/>
  <c r="M133" i="76"/>
  <c r="O133" i="76" s="1"/>
  <c r="P133" i="76" s="1"/>
  <c r="N132" i="76"/>
  <c r="M132" i="76"/>
  <c r="N131" i="76"/>
  <c r="M131" i="76"/>
  <c r="P130" i="76"/>
  <c r="O130" i="76"/>
  <c r="N130" i="76"/>
  <c r="M130" i="76"/>
  <c r="P129" i="76"/>
  <c r="O129" i="76"/>
  <c r="N129" i="76"/>
  <c r="M129" i="76"/>
  <c r="N128" i="76"/>
  <c r="M128" i="76"/>
  <c r="O128" i="76" s="1"/>
  <c r="P128" i="76" s="1"/>
  <c r="M127" i="76"/>
  <c r="N125" i="76"/>
  <c r="M125" i="76"/>
  <c r="O125" i="76" s="1"/>
  <c r="P125" i="76" s="1"/>
  <c r="O124" i="76"/>
  <c r="P124" i="76" s="1"/>
  <c r="N124" i="76"/>
  <c r="M124" i="76"/>
  <c r="N123" i="76"/>
  <c r="M123" i="76"/>
  <c r="O123" i="76" s="1"/>
  <c r="P123" i="76" s="1"/>
  <c r="H123" i="76"/>
  <c r="O122" i="76"/>
  <c r="P122" i="76" s="1"/>
  <c r="N122" i="76"/>
  <c r="M122" i="76"/>
  <c r="H122" i="76"/>
  <c r="N121" i="76"/>
  <c r="M121" i="76"/>
  <c r="O121" i="76" s="1"/>
  <c r="P121" i="76" s="1"/>
  <c r="P120" i="76"/>
  <c r="O120" i="76"/>
  <c r="N120" i="76"/>
  <c r="M120" i="76"/>
  <c r="N119" i="76"/>
  <c r="M119" i="76"/>
  <c r="O119" i="76" s="1"/>
  <c r="P119" i="76" s="1"/>
  <c r="P118" i="76"/>
  <c r="O118" i="76"/>
  <c r="N118" i="76"/>
  <c r="M118" i="76"/>
  <c r="N117" i="76"/>
  <c r="M117" i="76"/>
  <c r="O117" i="76" s="1"/>
  <c r="P117" i="76" s="1"/>
  <c r="P116" i="76"/>
  <c r="O116" i="76"/>
  <c r="N116" i="76"/>
  <c r="M116" i="76"/>
  <c r="N115" i="76"/>
  <c r="M115" i="76"/>
  <c r="O115" i="76" s="1"/>
  <c r="P115" i="76" s="1"/>
  <c r="P114" i="76"/>
  <c r="O114" i="76"/>
  <c r="N114" i="76"/>
  <c r="M114" i="76"/>
  <c r="N112" i="76"/>
  <c r="M112" i="76"/>
  <c r="O112" i="76" s="1"/>
  <c r="P112" i="76" s="1"/>
  <c r="P110" i="76"/>
  <c r="O110" i="76"/>
  <c r="N110" i="76"/>
  <c r="M110" i="76"/>
  <c r="N109" i="76"/>
  <c r="M109" i="76"/>
  <c r="N108" i="76"/>
  <c r="M108" i="76"/>
  <c r="N107" i="76"/>
  <c r="M107" i="76"/>
  <c r="N106" i="76"/>
  <c r="M106" i="76"/>
  <c r="O106" i="76" s="1"/>
  <c r="P106" i="76" s="1"/>
  <c r="O105" i="76"/>
  <c r="P105" i="76" s="1"/>
  <c r="N105" i="76"/>
  <c r="M105" i="76"/>
  <c r="P104" i="76"/>
  <c r="O104" i="76"/>
  <c r="N104" i="76"/>
  <c r="M104" i="76"/>
  <c r="O103" i="76"/>
  <c r="P103" i="76" s="1"/>
  <c r="N103" i="76"/>
  <c r="M103" i="76"/>
  <c r="N102" i="76"/>
  <c r="M102" i="76"/>
  <c r="O102" i="76" s="1"/>
  <c r="P102" i="76" s="1"/>
  <c r="O101" i="76"/>
  <c r="P101" i="76" s="1"/>
  <c r="N101" i="76"/>
  <c r="M101" i="76"/>
  <c r="P100" i="76"/>
  <c r="O100" i="76"/>
  <c r="N100" i="76"/>
  <c r="M100" i="76"/>
  <c r="P99" i="76"/>
  <c r="O99" i="76"/>
  <c r="N99" i="76"/>
  <c r="M99" i="76"/>
  <c r="N98" i="76"/>
  <c r="M98" i="76"/>
  <c r="O98" i="76" s="1"/>
  <c r="P98" i="76" s="1"/>
  <c r="O97" i="76"/>
  <c r="P97" i="76" s="1"/>
  <c r="N97" i="76"/>
  <c r="M97" i="76"/>
  <c r="P96" i="76"/>
  <c r="O96" i="76"/>
  <c r="N96" i="76"/>
  <c r="M96" i="76"/>
  <c r="P95" i="76"/>
  <c r="O95" i="76"/>
  <c r="N95" i="76"/>
  <c r="M95" i="76"/>
  <c r="N94" i="76"/>
  <c r="M94" i="76"/>
  <c r="O94" i="76" s="1"/>
  <c r="P94" i="76" s="1"/>
  <c r="P93" i="76"/>
  <c r="O93" i="76"/>
  <c r="N93" i="76"/>
  <c r="M93" i="76"/>
  <c r="P92" i="76"/>
  <c r="O92" i="76"/>
  <c r="N92" i="76"/>
  <c r="M92" i="76"/>
  <c r="O91" i="76"/>
  <c r="P91" i="76" s="1"/>
  <c r="N91" i="76"/>
  <c r="M91" i="76"/>
  <c r="N90" i="76"/>
  <c r="M90" i="76"/>
  <c r="O90" i="76" s="1"/>
  <c r="P90" i="76" s="1"/>
  <c r="P89" i="76"/>
  <c r="O89" i="76"/>
  <c r="N89" i="76"/>
  <c r="M89" i="76"/>
  <c r="P88" i="76"/>
  <c r="O88" i="76"/>
  <c r="N88" i="76"/>
  <c r="M88" i="76"/>
  <c r="O87" i="76"/>
  <c r="P87" i="76" s="1"/>
  <c r="N87" i="76"/>
  <c r="M87" i="76"/>
  <c r="N86" i="76"/>
  <c r="M86" i="76"/>
  <c r="O86" i="76" s="1"/>
  <c r="P86" i="76" s="1"/>
  <c r="P85" i="76"/>
  <c r="O85" i="76"/>
  <c r="N85" i="76"/>
  <c r="M85" i="76"/>
  <c r="P84" i="76"/>
  <c r="O84" i="76"/>
  <c r="N84" i="76"/>
  <c r="M84" i="76"/>
  <c r="O83" i="76"/>
  <c r="P83" i="76" s="1"/>
  <c r="N83" i="76"/>
  <c r="M83" i="76"/>
  <c r="P82" i="76"/>
  <c r="O82" i="76"/>
  <c r="N82" i="76"/>
  <c r="M82" i="76"/>
  <c r="P81" i="76"/>
  <c r="O81" i="76"/>
  <c r="N81" i="76"/>
  <c r="M81" i="76"/>
  <c r="N80" i="76"/>
  <c r="M80" i="76"/>
  <c r="O80" i="76" s="1"/>
  <c r="P80" i="76" s="1"/>
  <c r="O79" i="76"/>
  <c r="P79" i="76" s="1"/>
  <c r="N79" i="76"/>
  <c r="M79" i="76"/>
  <c r="N78" i="76"/>
  <c r="M78" i="76"/>
  <c r="N77" i="76"/>
  <c r="M77" i="76"/>
  <c r="O77" i="76" s="1"/>
  <c r="P77" i="76" s="1"/>
  <c r="N76" i="76"/>
  <c r="M76" i="76"/>
  <c r="N75" i="76"/>
  <c r="M75" i="76"/>
  <c r="N74" i="76"/>
  <c r="M74" i="76"/>
  <c r="O73" i="76"/>
  <c r="P73" i="76" s="1"/>
  <c r="N73" i="76"/>
  <c r="M73" i="76"/>
  <c r="N72" i="76"/>
  <c r="M72" i="76"/>
  <c r="O72" i="76" s="1"/>
  <c r="P72" i="76" s="1"/>
  <c r="O71" i="76"/>
  <c r="P71" i="76" s="1"/>
  <c r="N71" i="76"/>
  <c r="M71" i="76"/>
  <c r="N70" i="76"/>
  <c r="M70" i="76"/>
  <c r="O70" i="76" s="1"/>
  <c r="P70" i="76" s="1"/>
  <c r="O69" i="76"/>
  <c r="P69" i="76" s="1"/>
  <c r="N69" i="76"/>
  <c r="M69" i="76"/>
  <c r="N68" i="76"/>
  <c r="M68" i="76"/>
  <c r="O68" i="76" s="1"/>
  <c r="P68" i="76" s="1"/>
  <c r="O67" i="76"/>
  <c r="P67" i="76" s="1"/>
  <c r="N67" i="76"/>
  <c r="M67" i="76"/>
  <c r="N66" i="76"/>
  <c r="M66" i="76"/>
  <c r="O66" i="76" s="1"/>
  <c r="P66" i="76" s="1"/>
  <c r="P65" i="76"/>
  <c r="O65" i="76"/>
  <c r="N65" i="76"/>
  <c r="M65" i="76"/>
  <c r="N64" i="76"/>
  <c r="M64" i="76"/>
  <c r="O64" i="76" s="1"/>
  <c r="P64" i="76" s="1"/>
  <c r="O63" i="76"/>
  <c r="P63" i="76" s="1"/>
  <c r="N63" i="76"/>
  <c r="M63" i="76"/>
  <c r="N62" i="76"/>
  <c r="M62" i="76"/>
  <c r="O62" i="76" s="1"/>
  <c r="P62" i="76" s="1"/>
  <c r="O61" i="76"/>
  <c r="P61" i="76" s="1"/>
  <c r="N61" i="76"/>
  <c r="M61" i="76"/>
  <c r="N60" i="76"/>
  <c r="M60" i="76"/>
  <c r="O60" i="76" s="1"/>
  <c r="P60" i="76" s="1"/>
  <c r="O59" i="76"/>
  <c r="P59" i="76" s="1"/>
  <c r="N59" i="76"/>
  <c r="M59" i="76"/>
  <c r="P58" i="76"/>
  <c r="O58" i="76"/>
  <c r="N58" i="76"/>
  <c r="M58" i="76"/>
  <c r="N57" i="76"/>
  <c r="M57" i="76"/>
  <c r="N56" i="76"/>
  <c r="M56" i="76"/>
  <c r="N55" i="76"/>
  <c r="M55" i="76"/>
  <c r="N54" i="76"/>
  <c r="M54" i="76"/>
  <c r="N53" i="76"/>
  <c r="M53" i="76"/>
  <c r="N52" i="76"/>
  <c r="M52" i="76"/>
  <c r="N51" i="76"/>
  <c r="M51" i="76"/>
  <c r="N50" i="76"/>
  <c r="M50" i="76"/>
  <c r="O49" i="76"/>
  <c r="P49" i="76" s="1"/>
  <c r="N49" i="76"/>
  <c r="M49" i="76"/>
  <c r="N48" i="76"/>
  <c r="M48" i="76"/>
  <c r="O48" i="76" s="1"/>
  <c r="P48" i="76" s="1"/>
  <c r="O47" i="76"/>
  <c r="P47" i="76" s="1"/>
  <c r="N47" i="76"/>
  <c r="M47" i="76"/>
  <c r="N46" i="76"/>
  <c r="M46" i="76"/>
  <c r="O46" i="76" s="1"/>
  <c r="P46" i="76" s="1"/>
  <c r="P45" i="76"/>
  <c r="O45" i="76"/>
  <c r="N45" i="76"/>
  <c r="M45" i="76"/>
  <c r="N44" i="76"/>
  <c r="M44" i="76"/>
  <c r="N43" i="76"/>
  <c r="M43" i="76"/>
  <c r="O43" i="76" s="1"/>
  <c r="P43" i="76" s="1"/>
  <c r="P42" i="76"/>
  <c r="O42" i="76"/>
  <c r="N42" i="76"/>
  <c r="M42" i="76"/>
  <c r="N41" i="76"/>
  <c r="M41" i="76"/>
  <c r="O41" i="76" s="1"/>
  <c r="P41" i="76" s="1"/>
  <c r="P40" i="76"/>
  <c r="O40" i="76"/>
  <c r="N40" i="76"/>
  <c r="M40" i="76"/>
  <c r="N39" i="76"/>
  <c r="M39" i="76"/>
  <c r="O39" i="76" s="1"/>
  <c r="P39" i="76" s="1"/>
  <c r="P38" i="76"/>
  <c r="O38" i="76"/>
  <c r="N38" i="76"/>
  <c r="M38" i="76"/>
  <c r="N37" i="76"/>
  <c r="M37" i="76"/>
  <c r="O37" i="76" s="1"/>
  <c r="P37" i="76" s="1"/>
  <c r="P36" i="76"/>
  <c r="O36" i="76"/>
  <c r="N36" i="76"/>
  <c r="M36" i="76"/>
  <c r="N35" i="76"/>
  <c r="M35" i="76"/>
  <c r="O35" i="76" s="1"/>
  <c r="P35" i="76" s="1"/>
  <c r="P34" i="76"/>
  <c r="O34" i="76"/>
  <c r="N34" i="76"/>
  <c r="M34" i="76"/>
  <c r="P33" i="76"/>
  <c r="O33" i="76"/>
  <c r="N33" i="76"/>
  <c r="M33" i="76"/>
  <c r="P32" i="76"/>
  <c r="O32" i="76"/>
  <c r="N32" i="76"/>
  <c r="M32" i="76"/>
  <c r="N31" i="76"/>
  <c r="M31" i="76"/>
  <c r="O31" i="76" s="1"/>
  <c r="P31" i="76" s="1"/>
  <c r="P30" i="76"/>
  <c r="O30" i="76"/>
  <c r="N30" i="76"/>
  <c r="M30" i="76"/>
  <c r="N29" i="76"/>
  <c r="M29" i="76"/>
  <c r="O29" i="76" s="1"/>
  <c r="P29" i="76" s="1"/>
  <c r="N28" i="76"/>
  <c r="M28" i="76"/>
  <c r="N27" i="76"/>
  <c r="M27" i="76"/>
  <c r="N26" i="76"/>
  <c r="M26" i="76"/>
  <c r="O26" i="76" s="1"/>
  <c r="P26" i="76" s="1"/>
  <c r="N25" i="76"/>
  <c r="M25" i="76"/>
  <c r="N24" i="76"/>
  <c r="M24" i="76"/>
  <c r="N23" i="76"/>
  <c r="M23" i="76"/>
  <c r="O23" i="76" s="1"/>
  <c r="P23" i="76" s="1"/>
  <c r="N22" i="76"/>
  <c r="M22" i="76"/>
  <c r="N21" i="76"/>
  <c r="M21" i="76"/>
  <c r="N20" i="76"/>
  <c r="M20" i="76"/>
  <c r="O20" i="76" s="1"/>
  <c r="P20" i="76" s="1"/>
  <c r="P19" i="76"/>
  <c r="O19" i="76"/>
  <c r="N19" i="76"/>
  <c r="M19" i="76"/>
  <c r="N18" i="76"/>
  <c r="M18" i="76"/>
  <c r="O18" i="76" s="1"/>
  <c r="P18" i="76" s="1"/>
  <c r="P17" i="76"/>
  <c r="O17" i="76"/>
  <c r="N17" i="76"/>
  <c r="M17" i="76"/>
  <c r="N16" i="76"/>
  <c r="M16" i="76"/>
  <c r="O16" i="76" s="1"/>
  <c r="P16" i="76" s="1"/>
  <c r="P15" i="76"/>
  <c r="O15" i="76"/>
  <c r="N15" i="76"/>
  <c r="M15" i="76"/>
  <c r="N14" i="76"/>
  <c r="M14" i="76"/>
  <c r="O14" i="76" s="1"/>
  <c r="P14" i="76" s="1"/>
  <c r="P13" i="76"/>
  <c r="O13" i="76"/>
  <c r="N13" i="76"/>
  <c r="M13" i="76"/>
  <c r="N12" i="76"/>
  <c r="M12" i="76"/>
  <c r="O12" i="76" s="1"/>
  <c r="P12" i="76" s="1"/>
  <c r="P11" i="76"/>
  <c r="O11" i="76"/>
  <c r="N11" i="76"/>
  <c r="M11" i="76"/>
  <c r="J73" i="5" l="1"/>
  <c r="G73" i="5"/>
  <c r="H73" i="5" s="1"/>
  <c r="N313" i="75"/>
  <c r="M313" i="75"/>
  <c r="O313" i="75" s="1"/>
  <c r="P313" i="75" s="1"/>
  <c r="C313" i="75"/>
  <c r="P312" i="75"/>
  <c r="O312" i="75"/>
  <c r="N312" i="75"/>
  <c r="M312" i="75"/>
  <c r="N311" i="75"/>
  <c r="M311" i="75"/>
  <c r="O311" i="75" s="1"/>
  <c r="P311" i="75" s="1"/>
  <c r="C311" i="75"/>
  <c r="P310" i="75"/>
  <c r="O310" i="75"/>
  <c r="N310" i="75"/>
  <c r="M310" i="75"/>
  <c r="N299" i="75"/>
  <c r="M299" i="75"/>
  <c r="O299" i="75" s="1"/>
  <c r="P299" i="75" s="1"/>
  <c r="P298" i="75"/>
  <c r="O298" i="75"/>
  <c r="N298" i="75"/>
  <c r="M298" i="75"/>
  <c r="N293" i="75"/>
  <c r="M293" i="75"/>
  <c r="O293" i="75" s="1"/>
  <c r="P293" i="75" s="1"/>
  <c r="O288" i="75"/>
  <c r="P288" i="75" s="1"/>
  <c r="N288" i="75"/>
  <c r="M288" i="75"/>
  <c r="N283" i="75"/>
  <c r="M283" i="75"/>
  <c r="O283" i="75" s="1"/>
  <c r="P283" i="75" s="1"/>
  <c r="O278" i="75"/>
  <c r="P278" i="75" s="1"/>
  <c r="N278" i="75"/>
  <c r="M278" i="75"/>
  <c r="P277" i="75"/>
  <c r="O277" i="75"/>
  <c r="N277" i="75"/>
  <c r="M277" i="75"/>
  <c r="P276" i="75"/>
  <c r="O276" i="75"/>
  <c r="N276" i="75"/>
  <c r="M276" i="75"/>
  <c r="N275" i="75"/>
  <c r="M275" i="75"/>
  <c r="O275" i="75" s="1"/>
  <c r="P275" i="75" s="1"/>
  <c r="O273" i="75"/>
  <c r="P273" i="75" s="1"/>
  <c r="N273" i="75"/>
  <c r="M273" i="75"/>
  <c r="P272" i="75"/>
  <c r="O272" i="75"/>
  <c r="N272" i="75"/>
  <c r="M272" i="75"/>
  <c r="P271" i="75"/>
  <c r="O271" i="75"/>
  <c r="N271" i="75"/>
  <c r="M271" i="75"/>
  <c r="P270" i="75"/>
  <c r="O270" i="75"/>
  <c r="N270" i="75"/>
  <c r="M270" i="75"/>
  <c r="O269" i="75"/>
  <c r="P269" i="75" s="1"/>
  <c r="N269" i="75"/>
  <c r="M269" i="75"/>
  <c r="P268" i="75"/>
  <c r="O268" i="75"/>
  <c r="N268" i="75"/>
  <c r="M268" i="75"/>
  <c r="O266" i="75"/>
  <c r="P266" i="75" s="1"/>
  <c r="N266" i="75"/>
  <c r="M266" i="75"/>
  <c r="N262" i="75"/>
  <c r="M262" i="75"/>
  <c r="O262" i="75" s="1"/>
  <c r="P262" i="75" s="1"/>
  <c r="O261" i="75"/>
  <c r="P261" i="75" s="1"/>
  <c r="N261" i="75"/>
  <c r="M261" i="75"/>
  <c r="N260" i="75"/>
  <c r="M260" i="75"/>
  <c r="O260" i="75" s="1"/>
  <c r="P260" i="75" s="1"/>
  <c r="O256" i="75"/>
  <c r="P256" i="75" s="1"/>
  <c r="N256" i="75"/>
  <c r="M256" i="75"/>
  <c r="N255" i="75"/>
  <c r="M255" i="75"/>
  <c r="O255" i="75" s="1"/>
  <c r="P255" i="75" s="1"/>
  <c r="O254" i="75"/>
  <c r="P254" i="75" s="1"/>
  <c r="N254" i="75"/>
  <c r="M254" i="75"/>
  <c r="N253" i="75"/>
  <c r="M253" i="75"/>
  <c r="O253" i="75" s="1"/>
  <c r="P253" i="75" s="1"/>
  <c r="O252" i="75"/>
  <c r="P252" i="75" s="1"/>
  <c r="N252" i="75"/>
  <c r="M252" i="75"/>
  <c r="N251" i="75"/>
  <c r="M251" i="75"/>
  <c r="O251" i="75" s="1"/>
  <c r="P251" i="75" s="1"/>
  <c r="O249" i="75"/>
  <c r="P249" i="75" s="1"/>
  <c r="N249" i="75"/>
  <c r="M249" i="75"/>
  <c r="N246" i="75"/>
  <c r="M246" i="75"/>
  <c r="O246" i="75" s="1"/>
  <c r="P246" i="75" s="1"/>
  <c r="O241" i="75"/>
  <c r="P241" i="75" s="1"/>
  <c r="N241" i="75"/>
  <c r="M241" i="75"/>
  <c r="N239" i="75"/>
  <c r="M239" i="75"/>
  <c r="O239" i="75" s="1"/>
  <c r="P239" i="75" s="1"/>
  <c r="O237" i="75"/>
  <c r="P237" i="75" s="1"/>
  <c r="N237" i="75"/>
  <c r="M237" i="75"/>
  <c r="N235" i="75"/>
  <c r="M235" i="75"/>
  <c r="O235" i="75" s="1"/>
  <c r="P235" i="75" s="1"/>
  <c r="O230" i="75"/>
  <c r="P230" i="75" s="1"/>
  <c r="N230" i="75"/>
  <c r="M230" i="75"/>
  <c r="N228" i="75"/>
  <c r="M228" i="75"/>
  <c r="O228" i="75" s="1"/>
  <c r="P228" i="75" s="1"/>
  <c r="O226" i="75"/>
  <c r="P226" i="75" s="1"/>
  <c r="N226" i="75"/>
  <c r="M226" i="75"/>
  <c r="N224" i="75"/>
  <c r="M224" i="75"/>
  <c r="O224" i="75" s="1"/>
  <c r="P224" i="75" s="1"/>
  <c r="O222" i="75"/>
  <c r="P222" i="75" s="1"/>
  <c r="N222" i="75"/>
  <c r="M222" i="75"/>
  <c r="N220" i="75"/>
  <c r="M220" i="75"/>
  <c r="O220" i="75" s="1"/>
  <c r="P220" i="75" s="1"/>
  <c r="O218" i="75"/>
  <c r="P218" i="75" s="1"/>
  <c r="N218" i="75"/>
  <c r="M218" i="75"/>
  <c r="N216" i="75"/>
  <c r="M216" i="75"/>
  <c r="O216" i="75" s="1"/>
  <c r="P216" i="75" s="1"/>
  <c r="O207" i="75"/>
  <c r="P207" i="75" s="1"/>
  <c r="N207" i="75"/>
  <c r="M207" i="75"/>
  <c r="N205" i="75"/>
  <c r="M205" i="75"/>
  <c r="O205" i="75" s="1"/>
  <c r="P205" i="75" s="1"/>
  <c r="O201" i="75"/>
  <c r="P201" i="75" s="1"/>
  <c r="N201" i="75"/>
  <c r="M201" i="75"/>
  <c r="N200" i="75"/>
  <c r="M200" i="75"/>
  <c r="O200" i="75" s="1"/>
  <c r="P200" i="75" s="1"/>
  <c r="O199" i="75"/>
  <c r="P199" i="75" s="1"/>
  <c r="N199" i="75"/>
  <c r="M199" i="75"/>
  <c r="N198" i="75"/>
  <c r="M198" i="75"/>
  <c r="O198" i="75" s="1"/>
  <c r="P198" i="75" s="1"/>
  <c r="O195" i="75"/>
  <c r="P195" i="75" s="1"/>
  <c r="N195" i="75"/>
  <c r="M195" i="75"/>
  <c r="N194" i="75"/>
  <c r="M194" i="75"/>
  <c r="O194" i="75" s="1"/>
  <c r="P194" i="75" s="1"/>
  <c r="O193" i="75"/>
  <c r="P193" i="75" s="1"/>
  <c r="N193" i="75"/>
  <c r="M193" i="75"/>
  <c r="N192" i="75"/>
  <c r="M192" i="75"/>
  <c r="O192" i="75" s="1"/>
  <c r="P192" i="75" s="1"/>
  <c r="O190" i="75"/>
  <c r="P190" i="75" s="1"/>
  <c r="N190" i="75"/>
  <c r="M190" i="75"/>
  <c r="N188" i="75"/>
  <c r="M188" i="75"/>
  <c r="O188" i="75" s="1"/>
  <c r="P188" i="75" s="1"/>
  <c r="O183" i="75"/>
  <c r="P183" i="75" s="1"/>
  <c r="N183" i="75"/>
  <c r="M183" i="75"/>
  <c r="N178" i="75"/>
  <c r="M178" i="75"/>
  <c r="O178" i="75" s="1"/>
  <c r="P178" i="75" s="1"/>
  <c r="O173" i="75"/>
  <c r="P173" i="75" s="1"/>
  <c r="N173" i="75"/>
  <c r="M173" i="75"/>
  <c r="P172" i="75"/>
  <c r="O172" i="75"/>
  <c r="N172" i="75"/>
  <c r="M172" i="75"/>
  <c r="P171" i="75"/>
  <c r="O171" i="75"/>
  <c r="N171" i="75"/>
  <c r="M171" i="75"/>
  <c r="P170" i="75"/>
  <c r="O170" i="75"/>
  <c r="N170" i="75"/>
  <c r="M170" i="75"/>
  <c r="P169" i="75"/>
  <c r="O169" i="75"/>
  <c r="N169" i="75"/>
  <c r="M169" i="75"/>
  <c r="P168" i="75"/>
  <c r="O168" i="75"/>
  <c r="N168" i="75"/>
  <c r="M168" i="75"/>
  <c r="P167" i="75"/>
  <c r="O167" i="75"/>
  <c r="N167" i="75"/>
  <c r="M167" i="75"/>
  <c r="P166" i="75"/>
  <c r="O166" i="75"/>
  <c r="N166" i="75"/>
  <c r="M166" i="75"/>
  <c r="P165" i="75"/>
  <c r="O165" i="75"/>
  <c r="N165" i="75"/>
  <c r="M165" i="75"/>
  <c r="P164" i="75"/>
  <c r="O164" i="75"/>
  <c r="N164" i="75"/>
  <c r="M164" i="75"/>
  <c r="P163" i="75"/>
  <c r="O163" i="75"/>
  <c r="N163" i="75"/>
  <c r="M163" i="75"/>
  <c r="P162" i="75"/>
  <c r="O162" i="75"/>
  <c r="N162" i="75"/>
  <c r="M162" i="75"/>
  <c r="P161" i="75"/>
  <c r="O161" i="75"/>
  <c r="N161" i="75"/>
  <c r="M161" i="75"/>
  <c r="N160" i="75"/>
  <c r="M160" i="75"/>
  <c r="O160" i="75" s="1"/>
  <c r="P160" i="75" s="1"/>
  <c r="O159" i="75"/>
  <c r="P159" i="75" s="1"/>
  <c r="N159" i="75"/>
  <c r="M159" i="75"/>
  <c r="P158" i="75"/>
  <c r="O158" i="75"/>
  <c r="N158" i="75"/>
  <c r="M158" i="75"/>
  <c r="P157" i="75"/>
  <c r="O157" i="75"/>
  <c r="N157" i="75"/>
  <c r="M157" i="75"/>
  <c r="P156" i="75"/>
  <c r="O156" i="75"/>
  <c r="N156" i="75"/>
  <c r="M156" i="75"/>
  <c r="P155" i="75"/>
  <c r="O155" i="75"/>
  <c r="N155" i="75"/>
  <c r="M155" i="75"/>
  <c r="P154" i="75"/>
  <c r="O154" i="75"/>
  <c r="N154" i="75"/>
  <c r="M154" i="75"/>
  <c r="P153" i="75"/>
  <c r="O153" i="75"/>
  <c r="N153" i="75"/>
  <c r="M153" i="75"/>
  <c r="P152" i="75"/>
  <c r="O152" i="75"/>
  <c r="N152" i="75"/>
  <c r="M152" i="75"/>
  <c r="P151" i="75"/>
  <c r="O151" i="75"/>
  <c r="N151" i="75"/>
  <c r="M151" i="75"/>
  <c r="P150" i="75"/>
  <c r="O150" i="75"/>
  <c r="N150" i="75"/>
  <c r="M150" i="75"/>
  <c r="P149" i="75"/>
  <c r="O149" i="75"/>
  <c r="N149" i="75"/>
  <c r="M149" i="75"/>
  <c r="P148" i="75"/>
  <c r="O148" i="75"/>
  <c r="N148" i="75"/>
  <c r="M148" i="75"/>
  <c r="O147" i="75"/>
  <c r="P147" i="75" s="1"/>
  <c r="N147" i="75"/>
  <c r="M147" i="75"/>
  <c r="N145" i="75"/>
  <c r="M145" i="75"/>
  <c r="O145" i="75" s="1"/>
  <c r="P145" i="75" s="1"/>
  <c r="O143" i="75"/>
  <c r="P143" i="75" s="1"/>
  <c r="N143" i="75"/>
  <c r="M143" i="75"/>
  <c r="P142" i="75"/>
  <c r="O142" i="75"/>
  <c r="N142" i="75"/>
  <c r="M142" i="75"/>
  <c r="O140" i="75"/>
  <c r="P140" i="75" s="1"/>
  <c r="N140" i="75"/>
  <c r="M140" i="75"/>
  <c r="N134" i="75"/>
  <c r="M134" i="75"/>
  <c r="O134" i="75" s="1"/>
  <c r="P134" i="75" s="1"/>
  <c r="O128" i="75"/>
  <c r="P128" i="75" s="1"/>
  <c r="N128" i="75"/>
  <c r="M128" i="75"/>
  <c r="P127" i="75"/>
  <c r="O127" i="75"/>
  <c r="N127" i="75"/>
  <c r="M127" i="75"/>
  <c r="P126" i="75"/>
  <c r="O126" i="75"/>
  <c r="N126" i="75"/>
  <c r="M126" i="75"/>
  <c r="P125" i="75"/>
  <c r="O125" i="75"/>
  <c r="N125" i="75"/>
  <c r="M125" i="75"/>
  <c r="P124" i="75"/>
  <c r="O124" i="75"/>
  <c r="N124" i="75"/>
  <c r="M124" i="75"/>
  <c r="N123" i="75"/>
  <c r="M123" i="75"/>
  <c r="O123" i="75" s="1"/>
  <c r="P123" i="75" s="1"/>
  <c r="O122" i="75"/>
  <c r="P122" i="75" s="1"/>
  <c r="N122" i="75"/>
  <c r="M122" i="75"/>
  <c r="P121" i="75"/>
  <c r="O121" i="75"/>
  <c r="N121" i="75"/>
  <c r="M121" i="75"/>
  <c r="P120" i="75"/>
  <c r="O120" i="75"/>
  <c r="N120" i="75"/>
  <c r="M120" i="75"/>
  <c r="P119" i="75"/>
  <c r="O119" i="75"/>
  <c r="N119" i="75"/>
  <c r="M119" i="75"/>
  <c r="O118" i="75"/>
  <c r="P118" i="75" s="1"/>
  <c r="N118" i="75"/>
  <c r="M118" i="75"/>
  <c r="P117" i="75"/>
  <c r="O117" i="75"/>
  <c r="N117" i="75"/>
  <c r="M117" i="75"/>
  <c r="O116" i="75"/>
  <c r="P116" i="75" s="1"/>
  <c r="N116" i="75"/>
  <c r="M116" i="75"/>
  <c r="P115" i="75"/>
  <c r="O115" i="75"/>
  <c r="N115" i="75"/>
  <c r="M115" i="75"/>
  <c r="O114" i="75"/>
  <c r="P114" i="75" s="1"/>
  <c r="N114" i="75"/>
  <c r="M114" i="75"/>
  <c r="P113" i="75"/>
  <c r="O113" i="75"/>
  <c r="N113" i="75"/>
  <c r="M113" i="75"/>
  <c r="P112" i="75"/>
  <c r="O112" i="75"/>
  <c r="N112" i="75"/>
  <c r="M112" i="75"/>
  <c r="P111" i="75"/>
  <c r="O111" i="75"/>
  <c r="N111" i="75"/>
  <c r="M111" i="75"/>
  <c r="O109" i="75"/>
  <c r="P109" i="75" s="1"/>
  <c r="N109" i="75"/>
  <c r="M109" i="75"/>
  <c r="P107" i="75"/>
  <c r="O107" i="75"/>
  <c r="N107" i="75"/>
  <c r="M107" i="75"/>
  <c r="O105" i="75"/>
  <c r="P105" i="75" s="1"/>
  <c r="N105" i="75"/>
  <c r="M105" i="75"/>
  <c r="P103" i="75"/>
  <c r="O103" i="75"/>
  <c r="N103" i="75"/>
  <c r="M103" i="75"/>
  <c r="O101" i="75"/>
  <c r="P101" i="75" s="1"/>
  <c r="N101" i="75"/>
  <c r="M101" i="75"/>
  <c r="P100" i="75"/>
  <c r="O100" i="75"/>
  <c r="N100" i="75"/>
  <c r="M100" i="75"/>
  <c r="P99" i="75"/>
  <c r="O99" i="75"/>
  <c r="N99" i="75"/>
  <c r="M99" i="75"/>
  <c r="P98" i="75"/>
  <c r="O98" i="75"/>
  <c r="N98" i="75"/>
  <c r="M98" i="75"/>
  <c r="P97" i="75"/>
  <c r="O97" i="75"/>
  <c r="N97" i="75"/>
  <c r="M97" i="75"/>
  <c r="P96" i="75"/>
  <c r="O96" i="75"/>
  <c r="N96" i="75"/>
  <c r="M96" i="75"/>
  <c r="O92" i="75"/>
  <c r="P92" i="75" s="1"/>
  <c r="N92" i="75"/>
  <c r="M92" i="75"/>
  <c r="P90" i="75"/>
  <c r="O90" i="75"/>
  <c r="N90" i="75"/>
  <c r="M90" i="75"/>
  <c r="P83" i="75"/>
  <c r="O83" i="75"/>
  <c r="N83" i="75"/>
  <c r="M83" i="75"/>
  <c r="P75" i="75"/>
  <c r="O75" i="75"/>
  <c r="N75" i="75"/>
  <c r="M75" i="75"/>
  <c r="O43" i="75"/>
  <c r="P43" i="75" s="1"/>
  <c r="N43" i="75"/>
  <c r="M43" i="75"/>
  <c r="P42" i="75"/>
  <c r="O42" i="75"/>
  <c r="N42" i="75"/>
  <c r="M42" i="75"/>
  <c r="P41" i="75"/>
  <c r="O41" i="75"/>
  <c r="N41" i="75"/>
  <c r="M41" i="75"/>
  <c r="P40" i="75"/>
  <c r="O40" i="75"/>
  <c r="N40" i="75"/>
  <c r="M40" i="75"/>
  <c r="P39" i="75"/>
  <c r="O39" i="75"/>
  <c r="N39" i="75"/>
  <c r="M39" i="75"/>
  <c r="P38" i="75"/>
  <c r="O38" i="75"/>
  <c r="N38" i="75"/>
  <c r="M38" i="75"/>
  <c r="P37" i="75"/>
  <c r="O37" i="75"/>
  <c r="N37" i="75"/>
  <c r="M37" i="75"/>
  <c r="P36" i="75"/>
  <c r="O36" i="75"/>
  <c r="N36" i="75"/>
  <c r="M36" i="75"/>
  <c r="P35" i="75"/>
  <c r="O35" i="75"/>
  <c r="N35" i="75"/>
  <c r="M35" i="75"/>
  <c r="P34" i="75"/>
  <c r="O34" i="75"/>
  <c r="N34" i="75"/>
  <c r="M34" i="75"/>
  <c r="P33" i="75"/>
  <c r="O33" i="75"/>
  <c r="N33" i="75"/>
  <c r="M33" i="75"/>
  <c r="P32" i="75"/>
  <c r="O32" i="75"/>
  <c r="N32" i="75"/>
  <c r="M32" i="75"/>
  <c r="P31" i="75"/>
  <c r="O31" i="75"/>
  <c r="N31" i="75"/>
  <c r="M31" i="75"/>
  <c r="P22" i="75"/>
  <c r="O22" i="75"/>
  <c r="N22" i="75"/>
  <c r="M22" i="75"/>
  <c r="O12" i="75"/>
  <c r="P12" i="75" s="1"/>
  <c r="N12" i="75"/>
  <c r="M12" i="75"/>
  <c r="P11" i="75"/>
  <c r="O11" i="75"/>
  <c r="N11" i="75"/>
  <c r="M11" i="75"/>
  <c r="P328" i="74" l="1"/>
  <c r="O328" i="74"/>
  <c r="P327" i="74"/>
  <c r="O327" i="74"/>
  <c r="N326" i="74"/>
  <c r="M326" i="74"/>
  <c r="O326" i="74" s="1"/>
  <c r="P326" i="74" s="1"/>
  <c r="P325" i="74"/>
  <c r="O325" i="74"/>
  <c r="N325" i="74"/>
  <c r="M325" i="74"/>
  <c r="N324" i="74"/>
  <c r="M324" i="74"/>
  <c r="O324" i="74" s="1"/>
  <c r="P324" i="74" s="1"/>
  <c r="N323" i="74"/>
  <c r="M323" i="74"/>
  <c r="O323" i="74" s="1"/>
  <c r="P323" i="74" s="1"/>
  <c r="P322" i="74"/>
  <c r="O322" i="74"/>
  <c r="N322" i="74"/>
  <c r="M322" i="74"/>
  <c r="N321" i="74"/>
  <c r="M321" i="74"/>
  <c r="O321" i="74" s="1"/>
  <c r="P321" i="74" s="1"/>
  <c r="P320" i="74"/>
  <c r="O320" i="74"/>
  <c r="N320" i="74"/>
  <c r="M320" i="74"/>
  <c r="N319" i="74"/>
  <c r="M319" i="74"/>
  <c r="O319" i="74" s="1"/>
  <c r="P319" i="74" s="1"/>
  <c r="P317" i="74"/>
  <c r="O317" i="74"/>
  <c r="N317" i="74"/>
  <c r="M317" i="74"/>
  <c r="P316" i="74"/>
  <c r="O316" i="74"/>
  <c r="N316" i="74"/>
  <c r="M316" i="74"/>
  <c r="P315" i="74"/>
  <c r="O315" i="74"/>
  <c r="N315" i="74"/>
  <c r="M315" i="74"/>
  <c r="P314" i="74"/>
  <c r="O314" i="74"/>
  <c r="N314" i="74"/>
  <c r="M314" i="74"/>
  <c r="P313" i="74"/>
  <c r="O313" i="74"/>
  <c r="N313" i="74"/>
  <c r="M313" i="74"/>
  <c r="P312" i="74"/>
  <c r="O312" i="74"/>
  <c r="N312" i="74"/>
  <c r="M312" i="74"/>
  <c r="P311" i="74"/>
  <c r="O311" i="74"/>
  <c r="N311" i="74"/>
  <c r="M311" i="74"/>
  <c r="P310" i="74"/>
  <c r="O310" i="74"/>
  <c r="N310" i="74"/>
  <c r="M310" i="74"/>
  <c r="P309" i="74"/>
  <c r="O309" i="74"/>
  <c r="N309" i="74"/>
  <c r="M309" i="74"/>
  <c r="P308" i="74"/>
  <c r="O308" i="74"/>
  <c r="N308" i="74"/>
  <c r="M308" i="74"/>
  <c r="P307" i="74"/>
  <c r="O307" i="74"/>
  <c r="N307" i="74"/>
  <c r="M307" i="74"/>
  <c r="P306" i="74"/>
  <c r="O306" i="74"/>
  <c r="N306" i="74"/>
  <c r="M306" i="74"/>
  <c r="P305" i="74"/>
  <c r="O305" i="74"/>
  <c r="N305" i="74"/>
  <c r="M305" i="74"/>
  <c r="P304" i="74"/>
  <c r="O304" i="74"/>
  <c r="N304" i="74"/>
  <c r="M304" i="74"/>
  <c r="P303" i="74"/>
  <c r="O303" i="74"/>
  <c r="N303" i="74"/>
  <c r="M303" i="74"/>
  <c r="P302" i="74"/>
  <c r="O302" i="74"/>
  <c r="N302" i="74"/>
  <c r="M302" i="74"/>
  <c r="P301" i="74"/>
  <c r="O301" i="74"/>
  <c r="N301" i="74"/>
  <c r="M301" i="74"/>
  <c r="P300" i="74"/>
  <c r="O300" i="74"/>
  <c r="N300" i="74"/>
  <c r="M300" i="74"/>
  <c r="P299" i="74"/>
  <c r="O299" i="74"/>
  <c r="N299" i="74"/>
  <c r="M299" i="74"/>
  <c r="P298" i="74"/>
  <c r="O298" i="74"/>
  <c r="N298" i="74"/>
  <c r="M298" i="74"/>
  <c r="P297" i="74"/>
  <c r="O297" i="74"/>
  <c r="N297" i="74"/>
  <c r="M297" i="74"/>
  <c r="P296" i="74"/>
  <c r="O296" i="74"/>
  <c r="N296" i="74"/>
  <c r="M296" i="74"/>
  <c r="P295" i="74"/>
  <c r="O295" i="74"/>
  <c r="N295" i="74"/>
  <c r="M295" i="74"/>
  <c r="P294" i="74"/>
  <c r="O294" i="74"/>
  <c r="N294" i="74"/>
  <c r="M294" i="74"/>
  <c r="P293" i="74"/>
  <c r="O293" i="74"/>
  <c r="N293" i="74"/>
  <c r="M293" i="74"/>
  <c r="P292" i="74"/>
  <c r="O292" i="74"/>
  <c r="N292" i="74"/>
  <c r="M292" i="74"/>
  <c r="P291" i="74"/>
  <c r="O291" i="74"/>
  <c r="N291" i="74"/>
  <c r="M291" i="74"/>
  <c r="P290" i="74"/>
  <c r="O290" i="74"/>
  <c r="N290" i="74"/>
  <c r="M290" i="74"/>
  <c r="P289" i="74"/>
  <c r="O289" i="74"/>
  <c r="N289" i="74"/>
  <c r="M289" i="74"/>
  <c r="P288" i="74"/>
  <c r="O288" i="74"/>
  <c r="N288" i="74"/>
  <c r="M288" i="74"/>
  <c r="P287" i="74"/>
  <c r="O287" i="74"/>
  <c r="N287" i="74"/>
  <c r="M287" i="74"/>
  <c r="P286" i="74"/>
  <c r="O286" i="74"/>
  <c r="N286" i="74"/>
  <c r="M286" i="74"/>
  <c r="P285" i="74"/>
  <c r="O285" i="74"/>
  <c r="N285" i="74"/>
  <c r="M285" i="74"/>
  <c r="P284" i="74"/>
  <c r="O284" i="74"/>
  <c r="N284" i="74"/>
  <c r="M284" i="74"/>
  <c r="P283" i="74"/>
  <c r="O283" i="74"/>
  <c r="N283" i="74"/>
  <c r="M283" i="74"/>
  <c r="P282" i="74"/>
  <c r="O282" i="74"/>
  <c r="N282" i="74"/>
  <c r="M282" i="74"/>
  <c r="P281" i="74"/>
  <c r="O281" i="74"/>
  <c r="N281" i="74"/>
  <c r="M281" i="74"/>
  <c r="P280" i="74"/>
  <c r="O280" i="74"/>
  <c r="N280" i="74"/>
  <c r="M280" i="74"/>
  <c r="P279" i="74"/>
  <c r="O279" i="74"/>
  <c r="N279" i="74"/>
  <c r="M279" i="74"/>
  <c r="P278" i="74"/>
  <c r="O278" i="74"/>
  <c r="N278" i="74"/>
  <c r="M278" i="74"/>
  <c r="P277" i="74"/>
  <c r="O277" i="74"/>
  <c r="N277" i="74"/>
  <c r="M277" i="74"/>
  <c r="P276" i="74"/>
  <c r="O276" i="74"/>
  <c r="N276" i="74"/>
  <c r="M276" i="74"/>
  <c r="P275" i="74"/>
  <c r="O275" i="74"/>
  <c r="N275" i="74"/>
  <c r="M275" i="74"/>
  <c r="P274" i="74"/>
  <c r="O274" i="74"/>
  <c r="N274" i="74"/>
  <c r="M274" i="74"/>
  <c r="P273" i="74"/>
  <c r="O273" i="74"/>
  <c r="N273" i="74"/>
  <c r="M273" i="74"/>
  <c r="P272" i="74"/>
  <c r="O272" i="74"/>
  <c r="N272" i="74"/>
  <c r="M272" i="74"/>
  <c r="P271" i="74"/>
  <c r="O271" i="74"/>
  <c r="N271" i="74"/>
  <c r="M271" i="74"/>
  <c r="P270" i="74"/>
  <c r="O270" i="74"/>
  <c r="N270" i="74"/>
  <c r="M270" i="74"/>
  <c r="P269" i="74"/>
  <c r="O269" i="74"/>
  <c r="N269" i="74"/>
  <c r="M269" i="74"/>
  <c r="P268" i="74"/>
  <c r="O268" i="74"/>
  <c r="N268" i="74"/>
  <c r="M268" i="74"/>
  <c r="P267" i="74"/>
  <c r="O267" i="74"/>
  <c r="N267" i="74"/>
  <c r="M267" i="74"/>
  <c r="P266" i="74"/>
  <c r="O266" i="74"/>
  <c r="N266" i="74"/>
  <c r="M266" i="74"/>
  <c r="P265" i="74"/>
  <c r="O265" i="74"/>
  <c r="N265" i="74"/>
  <c r="M265" i="74"/>
  <c r="P264" i="74"/>
  <c r="O264" i="74"/>
  <c r="N264" i="74"/>
  <c r="M264" i="74"/>
  <c r="P263" i="74"/>
  <c r="O263" i="74"/>
  <c r="N263" i="74"/>
  <c r="M263" i="74"/>
  <c r="P262" i="74"/>
  <c r="O262" i="74"/>
  <c r="N262" i="74"/>
  <c r="M262" i="74"/>
  <c r="P261" i="74"/>
  <c r="O261" i="74"/>
  <c r="N261" i="74"/>
  <c r="M261" i="74"/>
  <c r="P260" i="74"/>
  <c r="O260" i="74"/>
  <c r="N260" i="74"/>
  <c r="M260" i="74"/>
  <c r="P259" i="74"/>
  <c r="O259" i="74"/>
  <c r="N259" i="74"/>
  <c r="M259" i="74"/>
  <c r="P258" i="74"/>
  <c r="O258" i="74"/>
  <c r="N258" i="74"/>
  <c r="M258" i="74"/>
  <c r="P257" i="74"/>
  <c r="O257" i="74"/>
  <c r="N257" i="74"/>
  <c r="M257" i="74"/>
  <c r="P256" i="74"/>
  <c r="O256" i="74"/>
  <c r="N256" i="74"/>
  <c r="M256" i="74"/>
  <c r="P255" i="74"/>
  <c r="O255" i="74"/>
  <c r="N255" i="74"/>
  <c r="M255" i="74"/>
  <c r="P254" i="74"/>
  <c r="O254" i="74"/>
  <c r="N254" i="74"/>
  <c r="M254" i="74"/>
  <c r="P253" i="74"/>
  <c r="O253" i="74"/>
  <c r="N253" i="74"/>
  <c r="M253" i="74"/>
  <c r="P252" i="74"/>
  <c r="O252" i="74"/>
  <c r="N252" i="74"/>
  <c r="M252" i="74"/>
  <c r="P251" i="74"/>
  <c r="O251" i="74"/>
  <c r="N251" i="74"/>
  <c r="M251" i="74"/>
  <c r="P250" i="74"/>
  <c r="O250" i="74"/>
  <c r="N250" i="74"/>
  <c r="M250" i="74"/>
  <c r="P249" i="74"/>
  <c r="O249" i="74"/>
  <c r="N249" i="74"/>
  <c r="M249" i="74"/>
  <c r="P248" i="74"/>
  <c r="O248" i="74"/>
  <c r="N248" i="74"/>
  <c r="M248" i="74"/>
  <c r="P247" i="74"/>
  <c r="O247" i="74"/>
  <c r="N247" i="74"/>
  <c r="M247" i="74"/>
  <c r="P246" i="74"/>
  <c r="O246" i="74"/>
  <c r="N246" i="74"/>
  <c r="M246" i="74"/>
  <c r="P245" i="74"/>
  <c r="O245" i="74"/>
  <c r="N245" i="74"/>
  <c r="M245" i="74"/>
  <c r="P244" i="74"/>
  <c r="O244" i="74"/>
  <c r="N244" i="74"/>
  <c r="M244" i="74"/>
  <c r="P243" i="74"/>
  <c r="O243" i="74"/>
  <c r="N243" i="74"/>
  <c r="M243" i="74"/>
  <c r="P242" i="74"/>
  <c r="O242" i="74"/>
  <c r="N242" i="74"/>
  <c r="M242" i="74"/>
  <c r="P241" i="74"/>
  <c r="O241" i="74"/>
  <c r="N241" i="74"/>
  <c r="M241" i="74"/>
  <c r="P240" i="74"/>
  <c r="O240" i="74"/>
  <c r="N240" i="74"/>
  <c r="M240" i="74"/>
  <c r="P239" i="74"/>
  <c r="O239" i="74"/>
  <c r="N239" i="74"/>
  <c r="M239" i="74"/>
  <c r="P238" i="74"/>
  <c r="O238" i="74"/>
  <c r="N238" i="74"/>
  <c r="M238" i="74"/>
  <c r="P237" i="74"/>
  <c r="O237" i="74"/>
  <c r="N237" i="74"/>
  <c r="M237" i="74"/>
  <c r="P236" i="74"/>
  <c r="O236" i="74"/>
  <c r="N236" i="74"/>
  <c r="M236" i="74"/>
  <c r="P235" i="74"/>
  <c r="O235" i="74"/>
  <c r="N235" i="74"/>
  <c r="M235" i="74"/>
  <c r="P234" i="74"/>
  <c r="O234" i="74"/>
  <c r="N234" i="74"/>
  <c r="M234" i="74"/>
  <c r="P233" i="74"/>
  <c r="O233" i="74"/>
  <c r="N233" i="74"/>
  <c r="M233" i="74"/>
  <c r="P232" i="74"/>
  <c r="O232" i="74"/>
  <c r="N232" i="74"/>
  <c r="M232" i="74"/>
  <c r="P231" i="74"/>
  <c r="O231" i="74"/>
  <c r="N231" i="74"/>
  <c r="M231" i="74"/>
  <c r="P230" i="74"/>
  <c r="O230" i="74"/>
  <c r="N230" i="74"/>
  <c r="M230" i="74"/>
  <c r="P229" i="74"/>
  <c r="O229" i="74"/>
  <c r="N229" i="74"/>
  <c r="M229" i="74"/>
  <c r="P228" i="74"/>
  <c r="O228" i="74"/>
  <c r="N228" i="74"/>
  <c r="M228" i="74"/>
  <c r="P227" i="74"/>
  <c r="O227" i="74"/>
  <c r="N227" i="74"/>
  <c r="M227" i="74"/>
  <c r="P226" i="74"/>
  <c r="O226" i="74"/>
  <c r="N226" i="74"/>
  <c r="M226" i="74"/>
  <c r="P225" i="74"/>
  <c r="O225" i="74"/>
  <c r="P224" i="74"/>
  <c r="O224" i="74"/>
  <c r="P223" i="74"/>
  <c r="O223" i="74"/>
  <c r="P222" i="74"/>
  <c r="O222" i="74"/>
  <c r="P221" i="74"/>
  <c r="O221" i="74"/>
  <c r="P220" i="74"/>
  <c r="O220" i="74"/>
  <c r="P219" i="74"/>
  <c r="O219" i="74"/>
  <c r="P218" i="74"/>
  <c r="O218" i="74"/>
  <c r="P217" i="74"/>
  <c r="O217" i="74"/>
  <c r="P216" i="74"/>
  <c r="O216" i="74"/>
  <c r="P215" i="74"/>
  <c r="O215" i="74"/>
  <c r="P214" i="74"/>
  <c r="O214" i="74"/>
  <c r="P213" i="74"/>
  <c r="O213" i="74"/>
  <c r="N212" i="74"/>
  <c r="M212" i="74"/>
  <c r="O212" i="74" s="1"/>
  <c r="P212" i="74" s="1"/>
  <c r="N211" i="74"/>
  <c r="M211" i="74"/>
  <c r="O211" i="74" s="1"/>
  <c r="P211" i="74" s="1"/>
  <c r="N210" i="74"/>
  <c r="M210" i="74"/>
  <c r="O210" i="74" s="1"/>
  <c r="P210" i="74" s="1"/>
  <c r="N209" i="74"/>
  <c r="M209" i="74"/>
  <c r="O209" i="74" s="1"/>
  <c r="P209" i="74" s="1"/>
  <c r="N208" i="74"/>
  <c r="M208" i="74"/>
  <c r="O208" i="74" s="1"/>
  <c r="P208" i="74" s="1"/>
  <c r="N207" i="74"/>
  <c r="M207" i="74"/>
  <c r="O207" i="74" s="1"/>
  <c r="P207" i="74" s="1"/>
  <c r="N206" i="74"/>
  <c r="M206" i="74"/>
  <c r="O206" i="74" s="1"/>
  <c r="P206" i="74" s="1"/>
  <c r="N205" i="74"/>
  <c r="M205" i="74"/>
  <c r="O205" i="74" s="1"/>
  <c r="P205" i="74" s="1"/>
  <c r="N204" i="74"/>
  <c r="M204" i="74"/>
  <c r="O204" i="74" s="1"/>
  <c r="P204" i="74" s="1"/>
  <c r="N203" i="74"/>
  <c r="M203" i="74"/>
  <c r="O203" i="74" s="1"/>
  <c r="P203" i="74" s="1"/>
  <c r="N202" i="74"/>
  <c r="M202" i="74"/>
  <c r="O202" i="74" s="1"/>
  <c r="P202" i="74" s="1"/>
  <c r="N201" i="74"/>
  <c r="M201" i="74"/>
  <c r="O201" i="74" s="1"/>
  <c r="P201" i="74" s="1"/>
  <c r="N200" i="74"/>
  <c r="M200" i="74"/>
  <c r="O200" i="74" s="1"/>
  <c r="P200" i="74" s="1"/>
  <c r="N199" i="74"/>
  <c r="M199" i="74"/>
  <c r="O199" i="74" s="1"/>
  <c r="P199" i="74" s="1"/>
  <c r="N198" i="74"/>
  <c r="M198" i="74"/>
  <c r="O198" i="74" s="1"/>
  <c r="P198" i="74" s="1"/>
  <c r="N197" i="74"/>
  <c r="M197" i="74"/>
  <c r="O197" i="74" s="1"/>
  <c r="P197" i="74" s="1"/>
  <c r="N196" i="74"/>
  <c r="M196" i="74"/>
  <c r="O196" i="74" s="1"/>
  <c r="P196" i="74" s="1"/>
  <c r="N195" i="74"/>
  <c r="M195" i="74"/>
  <c r="O195" i="74" s="1"/>
  <c r="P195" i="74" s="1"/>
  <c r="N194" i="74"/>
  <c r="M194" i="74"/>
  <c r="O194" i="74" s="1"/>
  <c r="P194" i="74" s="1"/>
  <c r="N193" i="74"/>
  <c r="M193" i="74"/>
  <c r="O193" i="74" s="1"/>
  <c r="P193" i="74" s="1"/>
  <c r="N192" i="74"/>
  <c r="M192" i="74"/>
  <c r="O192" i="74" s="1"/>
  <c r="P192" i="74" s="1"/>
  <c r="N191" i="74"/>
  <c r="M191" i="74"/>
  <c r="O191" i="74" s="1"/>
  <c r="P191" i="74" s="1"/>
  <c r="N190" i="74"/>
  <c r="M190" i="74"/>
  <c r="O190" i="74" s="1"/>
  <c r="P190" i="74" s="1"/>
  <c r="N189" i="74"/>
  <c r="M189" i="74"/>
  <c r="O189" i="74" s="1"/>
  <c r="P189" i="74" s="1"/>
  <c r="N188" i="74"/>
  <c r="M188" i="74"/>
  <c r="O188" i="74" s="1"/>
  <c r="P188" i="74" s="1"/>
  <c r="N187" i="74"/>
  <c r="M187" i="74"/>
  <c r="O187" i="74" s="1"/>
  <c r="P187" i="74" s="1"/>
  <c r="N186" i="74"/>
  <c r="M186" i="74"/>
  <c r="O186" i="74" s="1"/>
  <c r="P186" i="74" s="1"/>
  <c r="N185" i="74"/>
  <c r="M185" i="74"/>
  <c r="O185" i="74" s="1"/>
  <c r="P185" i="74" s="1"/>
  <c r="N184" i="74"/>
  <c r="M184" i="74"/>
  <c r="O184" i="74" s="1"/>
  <c r="P184" i="74" s="1"/>
  <c r="N183" i="74"/>
  <c r="M183" i="74"/>
  <c r="O183" i="74" s="1"/>
  <c r="P183" i="74" s="1"/>
  <c r="N182" i="74"/>
  <c r="M182" i="74"/>
  <c r="O182" i="74" s="1"/>
  <c r="P182" i="74" s="1"/>
  <c r="N181" i="74"/>
  <c r="M181" i="74"/>
  <c r="O181" i="74" s="1"/>
  <c r="P181" i="74" s="1"/>
  <c r="N180" i="74"/>
  <c r="M180" i="74"/>
  <c r="O180" i="74" s="1"/>
  <c r="P180" i="74" s="1"/>
  <c r="P179" i="74"/>
  <c r="O179" i="74"/>
  <c r="N179" i="74"/>
  <c r="M179" i="74"/>
  <c r="P178" i="74"/>
  <c r="O178" i="74"/>
  <c r="N178" i="74"/>
  <c r="M178" i="74"/>
  <c r="P177" i="74"/>
  <c r="O177" i="74"/>
  <c r="N177" i="74"/>
  <c r="M177" i="74"/>
  <c r="P176" i="74"/>
  <c r="O176" i="74"/>
  <c r="N176" i="74"/>
  <c r="M176" i="74"/>
  <c r="P175" i="74"/>
  <c r="O175" i="74"/>
  <c r="N175" i="74"/>
  <c r="M175" i="74"/>
  <c r="P174" i="74"/>
  <c r="O174" i="74"/>
  <c r="N174" i="74"/>
  <c r="M174" i="74"/>
  <c r="P173" i="74"/>
  <c r="O173" i="74"/>
  <c r="N173" i="74"/>
  <c r="M173" i="74"/>
  <c r="P172" i="74"/>
  <c r="O172" i="74"/>
  <c r="N172" i="74"/>
  <c r="M172" i="74"/>
  <c r="P171" i="74"/>
  <c r="O171" i="74"/>
  <c r="N171" i="74"/>
  <c r="M171" i="74"/>
  <c r="P170" i="74"/>
  <c r="O170" i="74"/>
  <c r="N170" i="74"/>
  <c r="M170" i="74"/>
  <c r="P169" i="74"/>
  <c r="O169" i="74"/>
  <c r="N169" i="74"/>
  <c r="M169" i="74"/>
  <c r="P168" i="74"/>
  <c r="O168" i="74"/>
  <c r="N168" i="74"/>
  <c r="M168" i="74"/>
  <c r="P167" i="74"/>
  <c r="O167" i="74"/>
  <c r="N167" i="74"/>
  <c r="M167" i="74"/>
  <c r="P166" i="74"/>
  <c r="O166" i="74"/>
  <c r="N166" i="74"/>
  <c r="M166" i="74"/>
  <c r="P165" i="74"/>
  <c r="O165" i="74"/>
  <c r="N165" i="74"/>
  <c r="M165" i="74"/>
  <c r="P164" i="74"/>
  <c r="O164" i="74"/>
  <c r="N164" i="74"/>
  <c r="M164" i="74"/>
  <c r="P163" i="74"/>
  <c r="O163" i="74"/>
  <c r="N163" i="74"/>
  <c r="M163" i="74"/>
  <c r="N162" i="74"/>
  <c r="M162" i="74"/>
  <c r="O162" i="74" s="1"/>
  <c r="P162" i="74" s="1"/>
  <c r="P161" i="74"/>
  <c r="O161" i="74"/>
  <c r="N161" i="74"/>
  <c r="M161" i="74"/>
  <c r="N160" i="74"/>
  <c r="M160" i="74"/>
  <c r="O160" i="74" s="1"/>
  <c r="P160" i="74" s="1"/>
  <c r="P159" i="74"/>
  <c r="O159" i="74"/>
  <c r="N159" i="74"/>
  <c r="M159" i="74"/>
  <c r="N158" i="74"/>
  <c r="M158" i="74"/>
  <c r="O158" i="74" s="1"/>
  <c r="P158" i="74" s="1"/>
  <c r="N157" i="74"/>
  <c r="M157" i="74"/>
  <c r="O157" i="74" s="1"/>
  <c r="P157" i="74" s="1"/>
  <c r="N156" i="74"/>
  <c r="M156" i="74"/>
  <c r="O156" i="74" s="1"/>
  <c r="P156" i="74" s="1"/>
  <c r="N155" i="74"/>
  <c r="M155" i="74"/>
  <c r="O155" i="74" s="1"/>
  <c r="P155" i="74" s="1"/>
  <c r="N154" i="74"/>
  <c r="M154" i="74"/>
  <c r="O154" i="74" s="1"/>
  <c r="P154" i="74" s="1"/>
  <c r="P153" i="74"/>
  <c r="O153" i="74"/>
  <c r="N153" i="74"/>
  <c r="M153" i="74"/>
  <c r="N152" i="74"/>
  <c r="M152" i="74"/>
  <c r="O152" i="74" s="1"/>
  <c r="P152" i="74" s="1"/>
  <c r="N151" i="74"/>
  <c r="M151" i="74"/>
  <c r="O151" i="74" s="1"/>
  <c r="P151" i="74" s="1"/>
  <c r="P150" i="74"/>
  <c r="O150" i="74"/>
  <c r="N150" i="74"/>
  <c r="M150" i="74"/>
  <c r="P149" i="74"/>
  <c r="O149" i="74"/>
  <c r="N149" i="74"/>
  <c r="M149" i="74"/>
  <c r="N148" i="74"/>
  <c r="M148" i="74"/>
  <c r="O148" i="74" s="1"/>
  <c r="P148" i="74" s="1"/>
  <c r="P147" i="74"/>
  <c r="O147" i="74"/>
  <c r="N147" i="74"/>
  <c r="M147" i="74"/>
  <c r="P146" i="74"/>
  <c r="O146" i="74"/>
  <c r="N146" i="74"/>
  <c r="M146" i="74"/>
  <c r="N145" i="74"/>
  <c r="M145" i="74"/>
  <c r="O145" i="74" s="1"/>
  <c r="P145" i="74" s="1"/>
  <c r="P144" i="74"/>
  <c r="O144" i="74"/>
  <c r="N144" i="74"/>
  <c r="M144" i="74"/>
  <c r="P143" i="74"/>
  <c r="O143" i="74"/>
  <c r="N143" i="74"/>
  <c r="M143" i="74"/>
  <c r="N142" i="74"/>
  <c r="M142" i="74"/>
  <c r="O142" i="74" s="1"/>
  <c r="P142" i="74" s="1"/>
  <c r="P141" i="74"/>
  <c r="O141" i="74"/>
  <c r="N141" i="74"/>
  <c r="M141" i="74"/>
  <c r="P140" i="74"/>
  <c r="O140" i="74"/>
  <c r="N140" i="74"/>
  <c r="M140" i="74"/>
  <c r="P139" i="74"/>
  <c r="O139" i="74"/>
  <c r="N139" i="74"/>
  <c r="M139" i="74"/>
  <c r="N138" i="74"/>
  <c r="M138" i="74"/>
  <c r="O138" i="74" s="1"/>
  <c r="P138" i="74" s="1"/>
  <c r="P137" i="74"/>
  <c r="O137" i="74"/>
  <c r="N137" i="74"/>
  <c r="M137" i="74"/>
  <c r="P136" i="74"/>
  <c r="O136" i="74"/>
  <c r="N136" i="74"/>
  <c r="M136" i="74"/>
  <c r="P135" i="74"/>
  <c r="O135" i="74"/>
  <c r="N135" i="74"/>
  <c r="M135" i="74"/>
  <c r="P134" i="74"/>
  <c r="O134" i="74"/>
  <c r="N134" i="74"/>
  <c r="M134" i="74"/>
  <c r="P133" i="74"/>
  <c r="O133" i="74"/>
  <c r="N133" i="74"/>
  <c r="M133" i="74"/>
  <c r="P132" i="74"/>
  <c r="O132" i="74"/>
  <c r="N132" i="74"/>
  <c r="M132" i="74"/>
  <c r="P131" i="74"/>
  <c r="O131" i="74"/>
  <c r="N131" i="74"/>
  <c r="M131" i="74"/>
  <c r="P130" i="74"/>
  <c r="O130" i="74"/>
  <c r="N130" i="74"/>
  <c r="M130" i="74"/>
  <c r="P129" i="74"/>
  <c r="O129" i="74"/>
  <c r="N129" i="74"/>
  <c r="M129" i="74"/>
  <c r="P128" i="74"/>
  <c r="O128" i="74"/>
  <c r="N128" i="74"/>
  <c r="M128" i="74"/>
  <c r="P127" i="74"/>
  <c r="O127" i="74"/>
  <c r="N127" i="74"/>
  <c r="M127" i="74"/>
  <c r="P126" i="74"/>
  <c r="O126" i="74"/>
  <c r="N126" i="74"/>
  <c r="M126" i="74"/>
  <c r="P125" i="74"/>
  <c r="O125" i="74"/>
  <c r="N125" i="74"/>
  <c r="M125" i="74"/>
  <c r="P124" i="74"/>
  <c r="O124" i="74"/>
  <c r="N124" i="74"/>
  <c r="M124" i="74"/>
  <c r="P123" i="74"/>
  <c r="O123" i="74"/>
  <c r="N123" i="74"/>
  <c r="M123" i="74"/>
  <c r="P122" i="74"/>
  <c r="O122" i="74"/>
  <c r="N122" i="74"/>
  <c r="M122" i="74"/>
  <c r="P121" i="74"/>
  <c r="O121" i="74"/>
  <c r="N121" i="74"/>
  <c r="M121" i="74"/>
  <c r="P120" i="74"/>
  <c r="O120" i="74"/>
  <c r="N120" i="74"/>
  <c r="M120" i="74"/>
  <c r="P119" i="74"/>
  <c r="O119" i="74"/>
  <c r="N119" i="74"/>
  <c r="M119" i="74"/>
  <c r="P118" i="74"/>
  <c r="O118" i="74"/>
  <c r="N118" i="74"/>
  <c r="M118" i="74"/>
  <c r="P117" i="74"/>
  <c r="O117" i="74"/>
  <c r="N117" i="74"/>
  <c r="M117" i="74"/>
  <c r="P116" i="74"/>
  <c r="O116" i="74"/>
  <c r="N116" i="74"/>
  <c r="M116" i="74"/>
  <c r="P115" i="74"/>
  <c r="O115" i="74"/>
  <c r="N115" i="74"/>
  <c r="M115" i="74"/>
  <c r="P114" i="74"/>
  <c r="O114" i="74"/>
  <c r="N114" i="74"/>
  <c r="M114" i="74"/>
  <c r="P113" i="74"/>
  <c r="O113" i="74"/>
  <c r="N113" i="74"/>
  <c r="M113" i="74"/>
  <c r="P112" i="74"/>
  <c r="O112" i="74"/>
  <c r="N112" i="74"/>
  <c r="M112" i="74"/>
  <c r="P111" i="74"/>
  <c r="O111" i="74"/>
  <c r="N111" i="74"/>
  <c r="M111" i="74"/>
  <c r="P110" i="74"/>
  <c r="O110" i="74"/>
  <c r="N110" i="74"/>
  <c r="M110" i="74"/>
  <c r="P109" i="74"/>
  <c r="O109" i="74"/>
  <c r="N109" i="74"/>
  <c r="M109" i="74"/>
  <c r="P108" i="74"/>
  <c r="O108" i="74"/>
  <c r="N108" i="74"/>
  <c r="M108" i="74"/>
  <c r="P107" i="74"/>
  <c r="O107" i="74"/>
  <c r="N107" i="74"/>
  <c r="M107" i="74"/>
  <c r="P106" i="74"/>
  <c r="O106" i="74"/>
  <c r="N106" i="74"/>
  <c r="M106" i="74"/>
  <c r="P105" i="74"/>
  <c r="O105" i="74"/>
  <c r="N105" i="74"/>
  <c r="M105" i="74"/>
  <c r="P104" i="74"/>
  <c r="O104" i="74"/>
  <c r="N104" i="74"/>
  <c r="M104" i="74"/>
  <c r="P103" i="74"/>
  <c r="O103" i="74"/>
  <c r="N103" i="74"/>
  <c r="M103" i="74"/>
  <c r="P102" i="74"/>
  <c r="O102" i="74"/>
  <c r="N102" i="74"/>
  <c r="M102" i="74"/>
  <c r="P101" i="74"/>
  <c r="O101" i="74"/>
  <c r="N101" i="74"/>
  <c r="M101" i="74"/>
  <c r="P100" i="74"/>
  <c r="O100" i="74"/>
  <c r="N100" i="74"/>
  <c r="M100" i="74"/>
  <c r="P99" i="74"/>
  <c r="O99" i="74"/>
  <c r="N99" i="74"/>
  <c r="M99" i="74"/>
  <c r="P98" i="74"/>
  <c r="O98" i="74"/>
  <c r="N98" i="74"/>
  <c r="M98" i="74"/>
  <c r="P97" i="74"/>
  <c r="O97" i="74"/>
  <c r="N97" i="74"/>
  <c r="M97" i="74"/>
  <c r="P96" i="74"/>
  <c r="O96" i="74"/>
  <c r="N96" i="74"/>
  <c r="M96" i="74"/>
  <c r="P95" i="74"/>
  <c r="O95" i="74"/>
  <c r="N95" i="74"/>
  <c r="M95" i="74"/>
  <c r="P94" i="74"/>
  <c r="O94" i="74"/>
  <c r="N94" i="74"/>
  <c r="M94" i="74"/>
  <c r="P93" i="74"/>
  <c r="O93" i="74"/>
  <c r="N93" i="74"/>
  <c r="M93" i="74"/>
  <c r="P92" i="74"/>
  <c r="O92" i="74"/>
  <c r="N92" i="74"/>
  <c r="M92" i="74"/>
  <c r="P91" i="74"/>
  <c r="O91" i="74"/>
  <c r="N91" i="74"/>
  <c r="M91" i="74"/>
  <c r="P90" i="74"/>
  <c r="O90" i="74"/>
  <c r="N90" i="74"/>
  <c r="M90" i="74"/>
  <c r="P89" i="74"/>
  <c r="O89" i="74"/>
  <c r="N89" i="74"/>
  <c r="M89" i="74"/>
  <c r="P88" i="74"/>
  <c r="O88" i="74"/>
  <c r="N88" i="74"/>
  <c r="M88" i="74"/>
  <c r="P87" i="74"/>
  <c r="O87" i="74"/>
  <c r="N87" i="74"/>
  <c r="M87" i="74"/>
  <c r="P86" i="74"/>
  <c r="O86" i="74"/>
  <c r="N86" i="74"/>
  <c r="M86" i="74"/>
  <c r="P85" i="74"/>
  <c r="O85" i="74"/>
  <c r="N85" i="74"/>
  <c r="M85" i="74"/>
  <c r="P84" i="74"/>
  <c r="O84" i="74"/>
  <c r="N84" i="74"/>
  <c r="M84" i="74"/>
  <c r="P83" i="74"/>
  <c r="O83" i="74"/>
  <c r="N83" i="74"/>
  <c r="M83" i="74"/>
  <c r="P82" i="74"/>
  <c r="O82" i="74"/>
  <c r="N82" i="74"/>
  <c r="M82" i="74"/>
  <c r="P81" i="74"/>
  <c r="O81" i="74"/>
  <c r="N81" i="74"/>
  <c r="M81" i="74"/>
  <c r="P80" i="74"/>
  <c r="O80" i="74"/>
  <c r="N80" i="74"/>
  <c r="M80" i="74"/>
  <c r="P79" i="74"/>
  <c r="O79" i="74"/>
  <c r="N79" i="74"/>
  <c r="M79" i="74"/>
  <c r="P78" i="74"/>
  <c r="O78" i="74"/>
  <c r="N78" i="74"/>
  <c r="M78" i="74"/>
  <c r="P77" i="74"/>
  <c r="O77" i="74"/>
  <c r="N77" i="74"/>
  <c r="M77" i="74"/>
  <c r="P76" i="74"/>
  <c r="O76" i="74"/>
  <c r="N76" i="74"/>
  <c r="M76" i="74"/>
  <c r="P75" i="74"/>
  <c r="O75" i="74"/>
  <c r="N75" i="74"/>
  <c r="M75" i="74"/>
  <c r="P74" i="74"/>
  <c r="O74" i="74"/>
  <c r="N74" i="74"/>
  <c r="M74" i="74"/>
  <c r="P73" i="74"/>
  <c r="O73" i="74"/>
  <c r="N73" i="74"/>
  <c r="M73" i="74"/>
  <c r="P72" i="74"/>
  <c r="O72" i="74"/>
  <c r="N72" i="74"/>
  <c r="M72" i="74"/>
  <c r="P71" i="74"/>
  <c r="O71" i="74"/>
  <c r="N71" i="74"/>
  <c r="M71" i="74"/>
  <c r="P70" i="74"/>
  <c r="O70" i="74"/>
  <c r="N70" i="74"/>
  <c r="M70" i="74"/>
  <c r="P69" i="74"/>
  <c r="O69" i="74"/>
  <c r="N69" i="74"/>
  <c r="M69" i="74"/>
  <c r="P68" i="74"/>
  <c r="O68" i="74"/>
  <c r="N68" i="74"/>
  <c r="M68" i="74"/>
  <c r="P67" i="74"/>
  <c r="O67" i="74"/>
  <c r="N67" i="74"/>
  <c r="M67" i="74"/>
  <c r="P66" i="74"/>
  <c r="O66" i="74"/>
  <c r="N66" i="74"/>
  <c r="M66" i="74"/>
  <c r="P65" i="74"/>
  <c r="O65" i="74"/>
  <c r="N65" i="74"/>
  <c r="M65" i="74"/>
  <c r="P64" i="74"/>
  <c r="O64" i="74"/>
  <c r="N64" i="74"/>
  <c r="M64" i="74"/>
  <c r="P63" i="74"/>
  <c r="O63" i="74"/>
  <c r="N63" i="74"/>
  <c r="M63" i="74"/>
  <c r="P62" i="74"/>
  <c r="O62" i="74"/>
  <c r="N62" i="74"/>
  <c r="M62" i="74"/>
  <c r="P61" i="74"/>
  <c r="O61" i="74"/>
  <c r="N61" i="74"/>
  <c r="M61" i="74"/>
  <c r="P60" i="74"/>
  <c r="O60" i="74"/>
  <c r="N60" i="74"/>
  <c r="M60" i="74"/>
  <c r="P59" i="74"/>
  <c r="O59" i="74"/>
  <c r="N59" i="74"/>
  <c r="M59" i="74"/>
  <c r="P58" i="74"/>
  <c r="O58" i="74"/>
  <c r="N58" i="74"/>
  <c r="M58" i="74"/>
  <c r="P57" i="74"/>
  <c r="O57" i="74"/>
  <c r="N57" i="74"/>
  <c r="M57" i="74"/>
  <c r="P56" i="74"/>
  <c r="O56" i="74"/>
  <c r="N56" i="74"/>
  <c r="M56" i="74"/>
  <c r="P55" i="74"/>
  <c r="O55" i="74"/>
  <c r="N55" i="74"/>
  <c r="M55" i="74"/>
  <c r="P54" i="74"/>
  <c r="O54" i="74"/>
  <c r="N54" i="74"/>
  <c r="M54" i="74"/>
  <c r="P53" i="74"/>
  <c r="O53" i="74"/>
  <c r="N53" i="74"/>
  <c r="M53" i="74"/>
  <c r="P52" i="74"/>
  <c r="O52" i="74"/>
  <c r="N52" i="74"/>
  <c r="M52" i="74"/>
  <c r="P51" i="74"/>
  <c r="O51" i="74"/>
  <c r="N51" i="74"/>
  <c r="M51" i="74"/>
  <c r="P50" i="74"/>
  <c r="O50" i="74"/>
  <c r="N50" i="74"/>
  <c r="M50" i="74"/>
  <c r="P49" i="74"/>
  <c r="O49" i="74"/>
  <c r="N49" i="74"/>
  <c r="M49" i="74"/>
  <c r="P48" i="74"/>
  <c r="O48" i="74"/>
  <c r="N48" i="74"/>
  <c r="M48" i="74"/>
  <c r="P47" i="74"/>
  <c r="O47" i="74"/>
  <c r="N47" i="74"/>
  <c r="M47" i="74"/>
  <c r="P46" i="74"/>
  <c r="O46" i="74"/>
  <c r="N46" i="74"/>
  <c r="M46" i="74"/>
  <c r="P45" i="74"/>
  <c r="O45" i="74"/>
  <c r="N45" i="74"/>
  <c r="M45" i="74"/>
  <c r="P44" i="74"/>
  <c r="O44" i="74"/>
  <c r="N44" i="74"/>
  <c r="M44" i="74"/>
  <c r="P43" i="74"/>
  <c r="O43" i="74"/>
  <c r="N43" i="74"/>
  <c r="M43" i="74"/>
  <c r="P42" i="74"/>
  <c r="O42" i="74"/>
  <c r="N42" i="74"/>
  <c r="M42" i="74"/>
  <c r="P41" i="74"/>
  <c r="O41" i="74"/>
  <c r="N41" i="74"/>
  <c r="M41" i="74"/>
  <c r="P40" i="74"/>
  <c r="O40" i="74"/>
  <c r="N40" i="74"/>
  <c r="M40" i="74"/>
  <c r="P39" i="74"/>
  <c r="O39" i="74"/>
  <c r="N39" i="74"/>
  <c r="M39" i="74"/>
  <c r="P38" i="74"/>
  <c r="O38" i="74"/>
  <c r="N38" i="74"/>
  <c r="M38" i="74"/>
  <c r="P37" i="74"/>
  <c r="O37" i="74"/>
  <c r="N37" i="74"/>
  <c r="M37" i="74"/>
  <c r="P36" i="74"/>
  <c r="O36" i="74"/>
  <c r="N36" i="74"/>
  <c r="M36" i="74"/>
  <c r="P35" i="74"/>
  <c r="O35" i="74"/>
  <c r="N35" i="74"/>
  <c r="M35" i="74"/>
  <c r="P34" i="74"/>
  <c r="O34" i="74"/>
  <c r="N34" i="74"/>
  <c r="M34" i="74"/>
  <c r="P33" i="74"/>
  <c r="O33" i="74"/>
  <c r="N33" i="74"/>
  <c r="M33" i="74"/>
  <c r="P32" i="74"/>
  <c r="O32" i="74"/>
  <c r="N32" i="74"/>
  <c r="M32" i="74"/>
  <c r="P31" i="74"/>
  <c r="O31" i="74"/>
  <c r="N31" i="74"/>
  <c r="M31" i="74"/>
  <c r="P30" i="74"/>
  <c r="O30" i="74"/>
  <c r="N30" i="74"/>
  <c r="M30" i="74"/>
  <c r="P29" i="74"/>
  <c r="O29" i="74"/>
  <c r="N29" i="74"/>
  <c r="M29" i="74"/>
  <c r="P28" i="74"/>
  <c r="O28" i="74"/>
  <c r="N28" i="74"/>
  <c r="M28" i="74"/>
  <c r="P27" i="74"/>
  <c r="O27" i="74"/>
  <c r="N27" i="74"/>
  <c r="M27" i="74"/>
  <c r="P26" i="74"/>
  <c r="O26" i="74"/>
  <c r="N26" i="74"/>
  <c r="M26" i="74"/>
  <c r="P25" i="74"/>
  <c r="O25" i="74"/>
  <c r="N25" i="74"/>
  <c r="M25" i="74"/>
  <c r="P24" i="74"/>
  <c r="O24" i="74"/>
  <c r="N24" i="74"/>
  <c r="M24" i="74"/>
  <c r="P23" i="74"/>
  <c r="O23" i="74"/>
  <c r="N23" i="74"/>
  <c r="M23" i="74"/>
  <c r="P22" i="74"/>
  <c r="O22" i="74"/>
  <c r="N22" i="74"/>
  <c r="M22" i="74"/>
  <c r="P21" i="74"/>
  <c r="O21" i="74"/>
  <c r="N21" i="74"/>
  <c r="M21" i="74"/>
  <c r="P20" i="74"/>
  <c r="O20" i="74"/>
  <c r="N20" i="74"/>
  <c r="M20" i="74"/>
  <c r="P19" i="74"/>
  <c r="O19" i="74"/>
  <c r="N19" i="74"/>
  <c r="M19" i="74"/>
  <c r="P18" i="74"/>
  <c r="O18" i="74"/>
  <c r="N18" i="74"/>
  <c r="M18" i="74"/>
  <c r="P17" i="74"/>
  <c r="O17" i="74"/>
  <c r="N17" i="74"/>
  <c r="M17" i="74"/>
  <c r="P16" i="74"/>
  <c r="O16" i="74"/>
  <c r="N16" i="74"/>
  <c r="M16" i="74"/>
  <c r="P15" i="74"/>
  <c r="O15" i="74"/>
  <c r="N15" i="74"/>
  <c r="M15" i="74"/>
  <c r="P14" i="74"/>
  <c r="O14" i="74"/>
  <c r="N14" i="74"/>
  <c r="M14" i="74"/>
  <c r="P13" i="74"/>
  <c r="O13" i="74"/>
  <c r="N13" i="74"/>
  <c r="M13" i="74"/>
  <c r="P12" i="74"/>
  <c r="O12" i="74"/>
  <c r="N12" i="74"/>
  <c r="M12" i="74"/>
  <c r="AC11" i="74"/>
  <c r="P11" i="74"/>
  <c r="O11" i="74"/>
  <c r="O34" i="16" l="1"/>
  <c r="P34" i="16" s="1"/>
  <c r="N34" i="16"/>
  <c r="M34" i="16"/>
  <c r="P33" i="16"/>
  <c r="O33" i="16"/>
  <c r="N33" i="16"/>
  <c r="M33" i="16"/>
  <c r="O32" i="16"/>
  <c r="P32" i="16" s="1"/>
  <c r="N32" i="16"/>
  <c r="M32" i="16"/>
  <c r="P31" i="16"/>
  <c r="O31" i="16"/>
  <c r="N31" i="16"/>
  <c r="M31" i="16"/>
  <c r="P30" i="16"/>
  <c r="O30" i="16"/>
  <c r="N30" i="16"/>
  <c r="M30" i="16"/>
  <c r="P29" i="16"/>
  <c r="O29" i="16"/>
  <c r="N29" i="16"/>
  <c r="M29" i="16"/>
  <c r="P28" i="16"/>
  <c r="O28" i="16"/>
  <c r="N28" i="16"/>
  <c r="M28" i="16"/>
  <c r="P27" i="16"/>
  <c r="O27" i="16"/>
  <c r="N27" i="16"/>
  <c r="M27" i="16"/>
  <c r="P26" i="16"/>
  <c r="O26" i="16"/>
  <c r="N26" i="16"/>
  <c r="M26" i="16"/>
  <c r="P25" i="16"/>
  <c r="O25" i="16"/>
  <c r="N25" i="16"/>
  <c r="M25" i="16"/>
  <c r="P24" i="16"/>
  <c r="O24" i="16"/>
  <c r="N24" i="16"/>
  <c r="M24" i="16"/>
  <c r="P23" i="16"/>
  <c r="O23" i="16"/>
  <c r="N23" i="16"/>
  <c r="M23" i="16"/>
  <c r="P22" i="16"/>
  <c r="O22" i="16"/>
  <c r="N22" i="16"/>
  <c r="M22" i="16"/>
  <c r="P21" i="16"/>
  <c r="O21" i="16"/>
  <c r="N21" i="16"/>
  <c r="M21" i="16"/>
  <c r="P20" i="16"/>
  <c r="O20" i="16"/>
  <c r="N20" i="16"/>
  <c r="M20" i="16"/>
  <c r="P19" i="16"/>
  <c r="O19" i="16"/>
  <c r="N19" i="16"/>
  <c r="M19" i="16"/>
  <c r="P18" i="16"/>
  <c r="O18" i="16"/>
  <c r="N18" i="16"/>
  <c r="M18" i="16"/>
  <c r="P17" i="16"/>
  <c r="O17" i="16"/>
  <c r="N17" i="16"/>
  <c r="M17" i="16"/>
  <c r="P16" i="16"/>
  <c r="O16" i="16"/>
  <c r="N16" i="16"/>
  <c r="M16" i="16"/>
  <c r="P15" i="16"/>
  <c r="O15" i="16"/>
  <c r="N15" i="16"/>
  <c r="M15" i="16"/>
  <c r="P14" i="16"/>
  <c r="O14" i="16"/>
  <c r="N14" i="16"/>
  <c r="M14" i="16"/>
  <c r="P13" i="16"/>
  <c r="O13" i="16"/>
  <c r="N13" i="16"/>
  <c r="M13" i="16"/>
  <c r="P12" i="16"/>
  <c r="O12" i="16"/>
  <c r="N12" i="16"/>
  <c r="M12" i="16"/>
  <c r="P11" i="16"/>
  <c r="O11" i="16"/>
  <c r="N11" i="16"/>
  <c r="M11" i="16"/>
  <c r="O15" i="15"/>
  <c r="P15" i="15" s="1"/>
  <c r="N15" i="15"/>
  <c r="M15" i="15"/>
  <c r="P14" i="15"/>
  <c r="O14" i="15"/>
  <c r="N14" i="15"/>
  <c r="M14" i="15"/>
  <c r="N13" i="15"/>
  <c r="M13" i="15"/>
  <c r="O13" i="15" s="1"/>
  <c r="P13" i="15" s="1"/>
  <c r="P12" i="15"/>
  <c r="O12" i="15"/>
  <c r="O11" i="15"/>
  <c r="P11" i="15" s="1"/>
  <c r="N11" i="15"/>
  <c r="N210" i="14"/>
  <c r="M210" i="14"/>
  <c r="O210" i="14" s="1"/>
  <c r="P210" i="14" s="1"/>
  <c r="C210" i="14"/>
  <c r="P209" i="14"/>
  <c r="O209" i="14"/>
  <c r="N209" i="14"/>
  <c r="M209" i="14"/>
  <c r="N208" i="14"/>
  <c r="M208" i="14"/>
  <c r="O208" i="14" s="1"/>
  <c r="P208" i="14" s="1"/>
  <c r="C208" i="14"/>
  <c r="P207" i="14"/>
  <c r="O207" i="14"/>
  <c r="N207" i="14"/>
  <c r="M207" i="14"/>
  <c r="P206" i="14"/>
  <c r="O206" i="14"/>
  <c r="N206" i="14"/>
  <c r="M206" i="14"/>
  <c r="P205" i="14"/>
  <c r="O205" i="14"/>
  <c r="N205" i="14"/>
  <c r="M205" i="14"/>
  <c r="P203" i="14"/>
  <c r="O203" i="14"/>
  <c r="N203" i="14"/>
  <c r="M203" i="14"/>
  <c r="P202" i="14"/>
  <c r="O202" i="14"/>
  <c r="N202" i="14"/>
  <c r="M202" i="14"/>
  <c r="P201" i="14"/>
  <c r="O201" i="14"/>
  <c r="N201" i="14"/>
  <c r="M201" i="14"/>
  <c r="P200" i="14"/>
  <c r="O200" i="14"/>
  <c r="N200" i="14"/>
  <c r="M200" i="14"/>
  <c r="P199" i="14"/>
  <c r="O199" i="14"/>
  <c r="N199" i="14"/>
  <c r="M199" i="14"/>
  <c r="P198" i="14"/>
  <c r="O198" i="14"/>
  <c r="N198" i="14"/>
  <c r="M198" i="14"/>
  <c r="P197" i="14"/>
  <c r="O197" i="14"/>
  <c r="N197" i="14"/>
  <c r="M197" i="14"/>
  <c r="P196" i="14"/>
  <c r="O196" i="14"/>
  <c r="N196" i="14"/>
  <c r="M196" i="14"/>
  <c r="P195" i="14"/>
  <c r="O195" i="14"/>
  <c r="N195" i="14"/>
  <c r="M195" i="14"/>
  <c r="P192" i="14"/>
  <c r="O192" i="14"/>
  <c r="N192" i="14"/>
  <c r="M192" i="14"/>
  <c r="P191" i="14"/>
  <c r="O191" i="14"/>
  <c r="N191" i="14"/>
  <c r="M191" i="14"/>
  <c r="P190" i="14"/>
  <c r="O190" i="14"/>
  <c r="N190" i="14"/>
  <c r="M190" i="14"/>
  <c r="P189" i="14"/>
  <c r="O189" i="14"/>
  <c r="N189" i="14"/>
  <c r="M189" i="14"/>
  <c r="P188" i="14"/>
  <c r="O188" i="14"/>
  <c r="N188" i="14"/>
  <c r="M188" i="14"/>
  <c r="P187" i="14"/>
  <c r="O187" i="14"/>
  <c r="N187" i="14"/>
  <c r="M187" i="14"/>
  <c r="P186" i="14"/>
  <c r="O186" i="14"/>
  <c r="N186" i="14"/>
  <c r="M186" i="14"/>
  <c r="P185" i="14"/>
  <c r="O185" i="14"/>
  <c r="N185" i="14"/>
  <c r="M185" i="14"/>
  <c r="P184" i="14"/>
  <c r="O184" i="14"/>
  <c r="N184" i="14"/>
  <c r="M184" i="14"/>
  <c r="P183" i="14"/>
  <c r="O183" i="14"/>
  <c r="N183" i="14"/>
  <c r="M183" i="14"/>
  <c r="P182" i="14"/>
  <c r="O182" i="14"/>
  <c r="N182" i="14"/>
  <c r="M182" i="14"/>
  <c r="P181" i="14"/>
  <c r="O181" i="14"/>
  <c r="N181" i="14"/>
  <c r="M181" i="14"/>
  <c r="P180" i="14"/>
  <c r="O180" i="14"/>
  <c r="N180" i="14"/>
  <c r="M180" i="14"/>
  <c r="P179" i="14"/>
  <c r="O179" i="14"/>
  <c r="N179" i="14"/>
  <c r="M179" i="14"/>
  <c r="P178" i="14"/>
  <c r="O178" i="14"/>
  <c r="N178" i="14"/>
  <c r="M178" i="14"/>
  <c r="P177" i="14"/>
  <c r="O177" i="14"/>
  <c r="N177" i="14"/>
  <c r="M177" i="14"/>
  <c r="P176" i="14"/>
  <c r="O176" i="14"/>
  <c r="N176" i="14"/>
  <c r="M176" i="14"/>
  <c r="P175" i="14"/>
  <c r="O175" i="14"/>
  <c r="N175" i="14"/>
  <c r="M175" i="14"/>
  <c r="P174" i="14"/>
  <c r="O174" i="14"/>
  <c r="N174" i="14"/>
  <c r="M174" i="14"/>
  <c r="P172" i="14"/>
  <c r="O172" i="14"/>
  <c r="N172" i="14"/>
  <c r="M172" i="14"/>
  <c r="P171" i="14"/>
  <c r="O171" i="14"/>
  <c r="N171" i="14"/>
  <c r="M171" i="14"/>
  <c r="P170" i="14"/>
  <c r="O170" i="14"/>
  <c r="N170" i="14"/>
  <c r="M170" i="14"/>
  <c r="P169" i="14"/>
  <c r="O169" i="14"/>
  <c r="N169" i="14"/>
  <c r="M169" i="14"/>
  <c r="P168" i="14"/>
  <c r="O168" i="14"/>
  <c r="N168" i="14"/>
  <c r="M168" i="14"/>
  <c r="P167" i="14"/>
  <c r="O167" i="14"/>
  <c r="N167" i="14"/>
  <c r="M167" i="14"/>
  <c r="P166" i="14"/>
  <c r="O166" i="14"/>
  <c r="N166" i="14"/>
  <c r="M166" i="14"/>
  <c r="P165" i="14"/>
  <c r="O165" i="14"/>
  <c r="N165" i="14"/>
  <c r="M165" i="14"/>
  <c r="P164" i="14"/>
  <c r="O164" i="14"/>
  <c r="N164" i="14"/>
  <c r="M164" i="14"/>
  <c r="P163" i="14"/>
  <c r="O163" i="14"/>
  <c r="N163" i="14"/>
  <c r="M163" i="14"/>
  <c r="P162" i="14"/>
  <c r="O162" i="14"/>
  <c r="N162" i="14"/>
  <c r="M162" i="14"/>
  <c r="P161" i="14"/>
  <c r="O161" i="14"/>
  <c r="N161" i="14"/>
  <c r="M161" i="14"/>
  <c r="P160" i="14"/>
  <c r="O160" i="14"/>
  <c r="N160" i="14"/>
  <c r="M160" i="14"/>
  <c r="P159" i="14"/>
  <c r="O159" i="14"/>
  <c r="N159" i="14"/>
  <c r="M159" i="14"/>
  <c r="P158" i="14"/>
  <c r="O158" i="14"/>
  <c r="N158" i="14"/>
  <c r="M158" i="14"/>
  <c r="P157" i="14"/>
  <c r="O157" i="14"/>
  <c r="N157" i="14"/>
  <c r="M157" i="14"/>
  <c r="P156" i="14"/>
  <c r="O156" i="14"/>
  <c r="N156" i="14"/>
  <c r="M156" i="14"/>
  <c r="P155" i="14"/>
  <c r="O155" i="14"/>
  <c r="N155" i="14"/>
  <c r="M155" i="14"/>
  <c r="P154" i="14"/>
  <c r="O154" i="14"/>
  <c r="N154" i="14"/>
  <c r="M154" i="14"/>
  <c r="P153" i="14"/>
  <c r="O153" i="14"/>
  <c r="N153" i="14"/>
  <c r="M153" i="14"/>
  <c r="P152" i="14"/>
  <c r="O152" i="14"/>
  <c r="N152" i="14"/>
  <c r="M152" i="14"/>
  <c r="P151" i="14"/>
  <c r="O151" i="14"/>
  <c r="N151" i="14"/>
  <c r="M151" i="14"/>
  <c r="P150" i="14"/>
  <c r="O150" i="14"/>
  <c r="N150" i="14"/>
  <c r="M150" i="14"/>
  <c r="P149" i="14"/>
  <c r="O149" i="14"/>
  <c r="N149" i="14"/>
  <c r="M149" i="14"/>
  <c r="P148" i="14"/>
  <c r="O148" i="14"/>
  <c r="N148" i="14"/>
  <c r="M148" i="14"/>
  <c r="P147" i="14"/>
  <c r="O147" i="14"/>
  <c r="N147" i="14"/>
  <c r="M147" i="14"/>
  <c r="P146" i="14"/>
  <c r="O146" i="14"/>
  <c r="N146" i="14"/>
  <c r="M146" i="14"/>
  <c r="P145" i="14"/>
  <c r="O145" i="14"/>
  <c r="N145" i="14"/>
  <c r="M145" i="14"/>
  <c r="P144" i="14"/>
  <c r="O144" i="14"/>
  <c r="N144" i="14"/>
  <c r="M144" i="14"/>
  <c r="P143" i="14"/>
  <c r="O143" i="14"/>
  <c r="N143" i="14"/>
  <c r="M143" i="14"/>
  <c r="P142" i="14"/>
  <c r="O142" i="14"/>
  <c r="N142" i="14"/>
  <c r="M142" i="14"/>
  <c r="P141" i="14"/>
  <c r="O141" i="14"/>
  <c r="N141" i="14"/>
  <c r="M141" i="14"/>
  <c r="P140" i="14"/>
  <c r="O140" i="14"/>
  <c r="N140" i="14"/>
  <c r="M140" i="14"/>
  <c r="P139" i="14"/>
  <c r="O139" i="14"/>
  <c r="N139" i="14"/>
  <c r="M139" i="14"/>
  <c r="P138" i="14"/>
  <c r="O138" i="14"/>
  <c r="N138" i="14"/>
  <c r="M138" i="14"/>
  <c r="P137" i="14"/>
  <c r="O137" i="14"/>
  <c r="N137" i="14"/>
  <c r="M137" i="14"/>
  <c r="P136" i="14"/>
  <c r="O136" i="14"/>
  <c r="N136" i="14"/>
  <c r="M136" i="14"/>
  <c r="P135" i="14"/>
  <c r="O135" i="14"/>
  <c r="N135" i="14"/>
  <c r="M135" i="14"/>
  <c r="P134" i="14"/>
  <c r="O134" i="14"/>
  <c r="N134" i="14"/>
  <c r="M134" i="14"/>
  <c r="P133" i="14"/>
  <c r="O133" i="14"/>
  <c r="N133" i="14"/>
  <c r="M133" i="14"/>
  <c r="P132" i="14"/>
  <c r="O132" i="14"/>
  <c r="N132" i="14"/>
  <c r="M132" i="14"/>
  <c r="P131" i="14"/>
  <c r="O131" i="14"/>
  <c r="N131" i="14"/>
  <c r="M131" i="14"/>
  <c r="P130" i="14"/>
  <c r="O130" i="14"/>
  <c r="N130" i="14"/>
  <c r="M130" i="14"/>
  <c r="P129" i="14"/>
  <c r="O129" i="14"/>
  <c r="N129" i="14"/>
  <c r="M129" i="14"/>
  <c r="P128" i="14"/>
  <c r="O128" i="14"/>
  <c r="N128" i="14"/>
  <c r="M128" i="14"/>
  <c r="P126" i="14"/>
  <c r="O126" i="14"/>
  <c r="N126" i="14"/>
  <c r="M126" i="14"/>
  <c r="P125" i="14"/>
  <c r="O125" i="14"/>
  <c r="N125" i="14"/>
  <c r="M125" i="14"/>
  <c r="P119" i="14"/>
  <c r="O119" i="14"/>
  <c r="N119" i="14"/>
  <c r="M119" i="14"/>
  <c r="P118" i="14"/>
  <c r="O118" i="14"/>
  <c r="N118" i="14"/>
  <c r="M118" i="14"/>
  <c r="P117" i="14"/>
  <c r="O117" i="14"/>
  <c r="N117" i="14"/>
  <c r="M117" i="14"/>
  <c r="P116" i="14"/>
  <c r="O116" i="14"/>
  <c r="N116" i="14"/>
  <c r="M116" i="14"/>
  <c r="P115" i="14"/>
  <c r="O115" i="14"/>
  <c r="N115" i="14"/>
  <c r="M115" i="14"/>
  <c r="P114" i="14"/>
  <c r="O114" i="14"/>
  <c r="N114" i="14"/>
  <c r="M114" i="14"/>
  <c r="P113" i="14"/>
  <c r="O113" i="14"/>
  <c r="N113" i="14"/>
  <c r="M113" i="14"/>
  <c r="P112" i="14"/>
  <c r="O112" i="14"/>
  <c r="N112" i="14"/>
  <c r="M112" i="14"/>
  <c r="P111" i="14"/>
  <c r="O111" i="14"/>
  <c r="N111" i="14"/>
  <c r="M111" i="14"/>
  <c r="P110" i="14"/>
  <c r="O110" i="14"/>
  <c r="N110" i="14"/>
  <c r="M110" i="14"/>
  <c r="P109" i="14"/>
  <c r="O109" i="14"/>
  <c r="N109" i="14"/>
  <c r="M109" i="14"/>
  <c r="P108" i="14"/>
  <c r="O108" i="14"/>
  <c r="N108" i="14"/>
  <c r="M108" i="14"/>
  <c r="P107" i="14"/>
  <c r="O107" i="14"/>
  <c r="N107" i="14"/>
  <c r="M107" i="14"/>
  <c r="P106" i="14"/>
  <c r="O106" i="14"/>
  <c r="N106" i="14"/>
  <c r="M106" i="14"/>
  <c r="P105" i="14"/>
  <c r="O105" i="14"/>
  <c r="N105" i="14"/>
  <c r="M105" i="14"/>
  <c r="P104" i="14"/>
  <c r="O104" i="14"/>
  <c r="N104" i="14"/>
  <c r="M104" i="14"/>
  <c r="P103" i="14"/>
  <c r="O103" i="14"/>
  <c r="N103" i="14"/>
  <c r="M103" i="14"/>
  <c r="P102" i="14"/>
  <c r="O102" i="14"/>
  <c r="N102" i="14"/>
  <c r="M102" i="14"/>
  <c r="P101" i="14"/>
  <c r="O101" i="14"/>
  <c r="N101" i="14"/>
  <c r="M101" i="14"/>
  <c r="P100" i="14"/>
  <c r="O100" i="14"/>
  <c r="N100" i="14"/>
  <c r="M100" i="14"/>
  <c r="P99" i="14"/>
  <c r="O99" i="14"/>
  <c r="N99" i="14"/>
  <c r="M99" i="14"/>
  <c r="P98" i="14"/>
  <c r="O98" i="14"/>
  <c r="N98" i="14"/>
  <c r="M98" i="14"/>
  <c r="P97" i="14"/>
  <c r="O97" i="14"/>
  <c r="N97" i="14"/>
  <c r="M97" i="14"/>
  <c r="P96" i="14"/>
  <c r="O96" i="14"/>
  <c r="N96" i="14"/>
  <c r="M96" i="14"/>
  <c r="P95" i="14"/>
  <c r="O95" i="14"/>
  <c r="N95" i="14"/>
  <c r="M95" i="14"/>
  <c r="P94" i="14"/>
  <c r="O94" i="14"/>
  <c r="N94" i="14"/>
  <c r="M94" i="14"/>
  <c r="P93" i="14"/>
  <c r="O93" i="14"/>
  <c r="N93" i="14"/>
  <c r="M93" i="14"/>
  <c r="P92" i="14"/>
  <c r="O92" i="14"/>
  <c r="N92" i="14"/>
  <c r="M92" i="14"/>
  <c r="P91" i="14"/>
  <c r="O91" i="14"/>
  <c r="N91" i="14"/>
  <c r="M91" i="14"/>
  <c r="P90" i="14"/>
  <c r="O90" i="14"/>
  <c r="N90" i="14"/>
  <c r="M90" i="14"/>
  <c r="P89" i="14"/>
  <c r="O89" i="14"/>
  <c r="N89" i="14"/>
  <c r="M89" i="14"/>
  <c r="P88" i="14"/>
  <c r="O88" i="14"/>
  <c r="N88" i="14"/>
  <c r="M88" i="14"/>
  <c r="P87" i="14"/>
  <c r="O87" i="14"/>
  <c r="N87" i="14"/>
  <c r="M87" i="14"/>
  <c r="P86" i="14"/>
  <c r="O86" i="14"/>
  <c r="N86" i="14"/>
  <c r="M86" i="14"/>
  <c r="P85" i="14"/>
  <c r="O85" i="14"/>
  <c r="N85" i="14"/>
  <c r="M85" i="14"/>
  <c r="P84" i="14"/>
  <c r="O84" i="14"/>
  <c r="N84" i="14"/>
  <c r="M84" i="14"/>
  <c r="P83" i="14"/>
  <c r="O83" i="14"/>
  <c r="N83" i="14"/>
  <c r="M83" i="14"/>
  <c r="P82" i="14"/>
  <c r="O82" i="14"/>
  <c r="N82" i="14"/>
  <c r="M82" i="14"/>
  <c r="P81" i="14"/>
  <c r="O81" i="14"/>
  <c r="N81" i="14"/>
  <c r="M81" i="14"/>
  <c r="P80" i="14"/>
  <c r="O80" i="14"/>
  <c r="N80" i="14"/>
  <c r="M80" i="14"/>
  <c r="P79" i="14"/>
  <c r="O79" i="14"/>
  <c r="N79" i="14"/>
  <c r="M79" i="14"/>
  <c r="P73" i="14"/>
  <c r="O73" i="14"/>
  <c r="N73" i="14"/>
  <c r="M73" i="14"/>
  <c r="P72" i="14"/>
  <c r="O72" i="14"/>
  <c r="N72" i="14"/>
  <c r="M72" i="14"/>
  <c r="P71" i="14"/>
  <c r="O71" i="14"/>
  <c r="N71" i="14"/>
  <c r="M71" i="14"/>
  <c r="P70" i="14"/>
  <c r="O70" i="14"/>
  <c r="N70" i="14"/>
  <c r="M70" i="14"/>
  <c r="P69" i="14"/>
  <c r="O69" i="14"/>
  <c r="N69" i="14"/>
  <c r="M69" i="14"/>
  <c r="P68" i="14"/>
  <c r="O68" i="14"/>
  <c r="N68" i="14"/>
  <c r="M68" i="14"/>
  <c r="P67" i="14"/>
  <c r="O67" i="14"/>
  <c r="N67" i="14"/>
  <c r="M67" i="14"/>
  <c r="P66" i="14"/>
  <c r="O66" i="14"/>
  <c r="N66" i="14"/>
  <c r="M66" i="14"/>
  <c r="P65" i="14"/>
  <c r="O65" i="14"/>
  <c r="N65" i="14"/>
  <c r="M65" i="14"/>
  <c r="P64" i="14"/>
  <c r="O64" i="14"/>
  <c r="N64" i="14"/>
  <c r="M64" i="14"/>
  <c r="P63" i="14"/>
  <c r="O63" i="14"/>
  <c r="N63" i="14"/>
  <c r="M63" i="14"/>
  <c r="P62" i="14"/>
  <c r="O62" i="14"/>
  <c r="N62" i="14"/>
  <c r="M62" i="14"/>
  <c r="P61" i="14"/>
  <c r="O61" i="14"/>
  <c r="N61" i="14"/>
  <c r="M61" i="14"/>
  <c r="P60" i="14"/>
  <c r="O60" i="14"/>
  <c r="N60" i="14"/>
  <c r="M60" i="14"/>
  <c r="P59" i="14"/>
  <c r="O59" i="14"/>
  <c r="N59" i="14"/>
  <c r="M59" i="14"/>
  <c r="P58" i="14"/>
  <c r="O58" i="14"/>
  <c r="N58" i="14"/>
  <c r="M58" i="14"/>
  <c r="P57" i="14"/>
  <c r="O57" i="14"/>
  <c r="N57" i="14"/>
  <c r="M57" i="14"/>
  <c r="P56" i="14"/>
  <c r="O56" i="14"/>
  <c r="N56" i="14"/>
  <c r="M56" i="14"/>
  <c r="P55" i="14"/>
  <c r="O55" i="14"/>
  <c r="N55" i="14"/>
  <c r="M55" i="14"/>
  <c r="P54" i="14"/>
  <c r="O54" i="14"/>
  <c r="N54" i="14"/>
  <c r="M54" i="14"/>
  <c r="P53" i="14"/>
  <c r="O53" i="14"/>
  <c r="N53" i="14"/>
  <c r="M53" i="14"/>
  <c r="P52" i="14"/>
  <c r="O52" i="14"/>
  <c r="N52" i="14"/>
  <c r="M52" i="14"/>
  <c r="P51" i="14"/>
  <c r="O51" i="14"/>
  <c r="N51" i="14"/>
  <c r="M51" i="14"/>
  <c r="P50" i="14"/>
  <c r="O50" i="14"/>
  <c r="N50" i="14"/>
  <c r="M50" i="14"/>
  <c r="P49" i="14"/>
  <c r="O49" i="14"/>
  <c r="N49" i="14"/>
  <c r="M49" i="14"/>
  <c r="P48" i="14"/>
  <c r="O48" i="14"/>
  <c r="N48" i="14"/>
  <c r="M48" i="14"/>
  <c r="P47" i="14"/>
  <c r="O47" i="14"/>
  <c r="N47" i="14"/>
  <c r="M47" i="14"/>
  <c r="P46" i="14"/>
  <c r="O46" i="14"/>
  <c r="N46" i="14"/>
  <c r="M46" i="14"/>
  <c r="P45" i="14"/>
  <c r="O45" i="14"/>
  <c r="N45" i="14"/>
  <c r="M45" i="14"/>
  <c r="P44" i="14"/>
  <c r="O44" i="14"/>
  <c r="N44" i="14"/>
  <c r="M44" i="14"/>
  <c r="P43" i="14"/>
  <c r="O43" i="14"/>
  <c r="N43" i="14"/>
  <c r="M43" i="14"/>
  <c r="P42" i="14"/>
  <c r="O42" i="14"/>
  <c r="N42" i="14"/>
  <c r="M42" i="14"/>
  <c r="P41" i="14"/>
  <c r="O41" i="14"/>
  <c r="N41" i="14"/>
  <c r="M41" i="14"/>
  <c r="P40" i="14"/>
  <c r="O40" i="14"/>
  <c r="N40" i="14"/>
  <c r="M40" i="14"/>
  <c r="P39" i="14"/>
  <c r="O39" i="14"/>
  <c r="N39" i="14"/>
  <c r="M39" i="14"/>
  <c r="P38" i="14"/>
  <c r="O38" i="14"/>
  <c r="N38" i="14"/>
  <c r="M38" i="14"/>
  <c r="P37" i="14"/>
  <c r="O37" i="14"/>
  <c r="N37" i="14"/>
  <c r="M37" i="14"/>
  <c r="P36" i="14"/>
  <c r="O36" i="14"/>
  <c r="N36" i="14"/>
  <c r="M36" i="14"/>
  <c r="P35" i="14"/>
  <c r="O35" i="14"/>
  <c r="N35" i="14"/>
  <c r="M35" i="14"/>
  <c r="P34" i="14"/>
  <c r="O34" i="14"/>
  <c r="N34" i="14"/>
  <c r="M34" i="14"/>
  <c r="P33" i="14"/>
  <c r="O33" i="14"/>
  <c r="N33" i="14"/>
  <c r="M33" i="14"/>
  <c r="P32" i="14"/>
  <c r="O32" i="14"/>
  <c r="N32" i="14"/>
  <c r="M32" i="14"/>
  <c r="P31" i="14"/>
  <c r="O31" i="14"/>
  <c r="N31" i="14"/>
  <c r="M31" i="14"/>
  <c r="P30" i="14"/>
  <c r="O30" i="14"/>
  <c r="N30" i="14"/>
  <c r="M30" i="14"/>
  <c r="P29" i="14"/>
  <c r="O29" i="14"/>
  <c r="N29" i="14"/>
  <c r="M29" i="14"/>
  <c r="P28" i="14"/>
  <c r="O28" i="14"/>
  <c r="N28" i="14"/>
  <c r="M28" i="14"/>
  <c r="P27" i="14"/>
  <c r="O27" i="14"/>
  <c r="N27" i="14"/>
  <c r="M27" i="14"/>
  <c r="P26" i="14"/>
  <c r="O26" i="14"/>
  <c r="N26" i="14"/>
  <c r="M26" i="14"/>
  <c r="P25" i="14"/>
  <c r="O25" i="14"/>
  <c r="N25" i="14"/>
  <c r="M25" i="14"/>
  <c r="P24" i="14"/>
  <c r="O24" i="14"/>
  <c r="N24" i="14"/>
  <c r="M24" i="14"/>
  <c r="P23" i="14"/>
  <c r="O23" i="14"/>
  <c r="N23" i="14"/>
  <c r="M23" i="14"/>
  <c r="P22" i="14"/>
  <c r="O22" i="14"/>
  <c r="N22" i="14"/>
  <c r="M22" i="14"/>
  <c r="P21" i="14"/>
  <c r="O21" i="14"/>
  <c r="N21" i="14"/>
  <c r="M21" i="14"/>
  <c r="P20" i="14"/>
  <c r="O20" i="14"/>
  <c r="N20" i="14"/>
  <c r="M20" i="14"/>
  <c r="P19" i="14"/>
  <c r="O19" i="14"/>
  <c r="N19" i="14"/>
  <c r="M19" i="14"/>
  <c r="P18" i="14"/>
  <c r="O18" i="14"/>
  <c r="N18" i="14"/>
  <c r="M18" i="14"/>
  <c r="P17" i="14"/>
  <c r="O17" i="14"/>
  <c r="N17" i="14"/>
  <c r="M17" i="14"/>
  <c r="P16" i="14"/>
  <c r="O16" i="14"/>
  <c r="N16" i="14"/>
  <c r="M16" i="14"/>
  <c r="P15" i="14"/>
  <c r="O15" i="14"/>
  <c r="N15" i="14"/>
  <c r="M15" i="14"/>
  <c r="P14" i="14"/>
  <c r="O14" i="14"/>
  <c r="N14" i="14"/>
  <c r="M14" i="14"/>
  <c r="P13" i="14"/>
  <c r="O13" i="14"/>
  <c r="N13" i="14"/>
  <c r="M13" i="14"/>
  <c r="C267" i="9"/>
  <c r="P266" i="9"/>
  <c r="O266" i="9"/>
  <c r="P260" i="9"/>
  <c r="O260" i="9"/>
  <c r="P257" i="9"/>
  <c r="O257" i="9"/>
  <c r="C256" i="9"/>
  <c r="P255" i="9"/>
  <c r="O255" i="9"/>
  <c r="P254" i="9"/>
  <c r="O254" i="9"/>
  <c r="P253" i="9"/>
  <c r="O253" i="9"/>
  <c r="P252" i="9"/>
  <c r="O252" i="9"/>
  <c r="P251" i="9"/>
  <c r="O251" i="9"/>
  <c r="P250" i="9"/>
  <c r="O250" i="9"/>
  <c r="P248" i="9"/>
  <c r="O248" i="9"/>
  <c r="P247" i="9"/>
  <c r="O247" i="9"/>
  <c r="P246" i="9"/>
  <c r="O246" i="9"/>
  <c r="P245" i="9"/>
  <c r="O245" i="9"/>
  <c r="P244" i="9"/>
  <c r="O244" i="9"/>
  <c r="P242" i="9"/>
  <c r="O242" i="9"/>
  <c r="P241" i="9"/>
  <c r="O241" i="9"/>
  <c r="P240" i="9"/>
  <c r="O240" i="9"/>
  <c r="P239" i="9"/>
  <c r="O239" i="9"/>
  <c r="P238" i="9"/>
  <c r="O238" i="9"/>
  <c r="P236" i="9"/>
  <c r="O236" i="9"/>
  <c r="P235" i="9"/>
  <c r="O235" i="9"/>
  <c r="P234" i="9"/>
  <c r="O234" i="9"/>
  <c r="P233" i="9"/>
  <c r="O233" i="9"/>
  <c r="P232" i="9"/>
  <c r="O232" i="9"/>
  <c r="P230" i="9"/>
  <c r="O230" i="9"/>
  <c r="P229" i="9"/>
  <c r="O229" i="9"/>
  <c r="P228" i="9"/>
  <c r="O228" i="9"/>
  <c r="P227" i="9"/>
  <c r="O227" i="9"/>
  <c r="P226" i="9"/>
  <c r="O226" i="9"/>
  <c r="P224" i="9"/>
  <c r="O224" i="9"/>
  <c r="P223" i="9"/>
  <c r="O223" i="9"/>
  <c r="P222" i="9"/>
  <c r="O222" i="9"/>
  <c r="P221" i="9"/>
  <c r="O221" i="9"/>
  <c r="P220" i="9"/>
  <c r="O220" i="9"/>
  <c r="P218" i="9"/>
  <c r="O218" i="9"/>
  <c r="P217" i="9"/>
  <c r="O217" i="9"/>
  <c r="P216" i="9"/>
  <c r="O216" i="9"/>
  <c r="P215" i="9"/>
  <c r="O215" i="9"/>
  <c r="P214" i="9"/>
  <c r="O214" i="9"/>
  <c r="P212" i="9"/>
  <c r="O212" i="9"/>
  <c r="P211" i="9"/>
  <c r="O211" i="9"/>
  <c r="P210" i="9"/>
  <c r="O210" i="9"/>
  <c r="P209" i="9"/>
  <c r="O209" i="9"/>
  <c r="P208" i="9"/>
  <c r="O208" i="9"/>
  <c r="P206" i="9"/>
  <c r="O206" i="9"/>
  <c r="P205" i="9"/>
  <c r="O205" i="9"/>
  <c r="P203" i="9"/>
  <c r="O203" i="9"/>
  <c r="P202" i="9"/>
  <c r="O202" i="9"/>
  <c r="P201" i="9"/>
  <c r="O201" i="9"/>
  <c r="P200" i="9"/>
  <c r="O200" i="9"/>
  <c r="P199" i="9"/>
  <c r="O199" i="9"/>
  <c r="P197" i="9"/>
  <c r="O197" i="9"/>
  <c r="P196" i="9"/>
  <c r="O196" i="9"/>
  <c r="P195" i="9"/>
  <c r="O195" i="9"/>
  <c r="P194" i="9"/>
  <c r="O194" i="9"/>
  <c r="P193" i="9"/>
  <c r="O193" i="9"/>
  <c r="P191" i="9"/>
  <c r="O191" i="9"/>
  <c r="P190" i="9"/>
  <c r="O190" i="9"/>
  <c r="P188" i="9"/>
  <c r="O188" i="9"/>
  <c r="P187" i="9"/>
  <c r="O187" i="9"/>
  <c r="P184" i="9"/>
  <c r="O184" i="9"/>
  <c r="P183" i="9"/>
  <c r="O183" i="9"/>
  <c r="P182" i="9"/>
  <c r="O182" i="9"/>
  <c r="P181" i="9"/>
  <c r="O181" i="9"/>
  <c r="P178" i="9"/>
  <c r="O178" i="9"/>
  <c r="P177" i="9"/>
  <c r="O177" i="9"/>
  <c r="P174" i="9"/>
  <c r="O174" i="9"/>
  <c r="P173" i="9"/>
  <c r="O173" i="9"/>
  <c r="P170" i="9"/>
  <c r="O170" i="9"/>
  <c r="P169" i="9"/>
  <c r="O169" i="9"/>
  <c r="P166" i="9"/>
  <c r="O166" i="9"/>
  <c r="P165" i="9"/>
  <c r="O165" i="9"/>
  <c r="P162" i="9"/>
  <c r="O162" i="9"/>
  <c r="P161" i="9"/>
  <c r="O161" i="9"/>
  <c r="P158" i="9"/>
  <c r="O158" i="9"/>
  <c r="P157" i="9"/>
  <c r="O157" i="9"/>
  <c r="P156" i="9"/>
  <c r="O156" i="9"/>
  <c r="P155" i="9"/>
  <c r="O155" i="9"/>
  <c r="P154" i="9"/>
  <c r="O154" i="9"/>
  <c r="P153" i="9"/>
  <c r="O153" i="9"/>
  <c r="P150" i="9"/>
  <c r="O150" i="9"/>
  <c r="P149" i="9"/>
  <c r="O149" i="9"/>
  <c r="P146" i="9"/>
  <c r="O146" i="9"/>
  <c r="P145" i="9"/>
  <c r="O145" i="9"/>
  <c r="P142" i="9"/>
  <c r="O142" i="9"/>
  <c r="P141" i="9"/>
  <c r="O141" i="9"/>
  <c r="P138" i="9"/>
  <c r="O138" i="9"/>
  <c r="P137" i="9"/>
  <c r="O137" i="9"/>
  <c r="P134" i="9"/>
  <c r="O134" i="9"/>
  <c r="P133" i="9"/>
  <c r="O133" i="9"/>
  <c r="P130" i="9"/>
  <c r="O130" i="9"/>
  <c r="P129" i="9"/>
  <c r="O129" i="9"/>
  <c r="P124" i="9"/>
  <c r="O124" i="9"/>
  <c r="P123" i="9"/>
  <c r="O123" i="9"/>
  <c r="P122" i="9"/>
  <c r="O122" i="9"/>
  <c r="P119" i="9"/>
  <c r="O119" i="9"/>
  <c r="P118" i="9"/>
  <c r="O118" i="9"/>
  <c r="P115" i="9"/>
  <c r="O115" i="9"/>
  <c r="P114" i="9"/>
  <c r="O114" i="9"/>
  <c r="P111" i="9"/>
  <c r="O111" i="9"/>
  <c r="P110" i="9"/>
  <c r="O110" i="9"/>
  <c r="P107" i="9"/>
  <c r="O107" i="9"/>
  <c r="P106" i="9"/>
  <c r="O106" i="9"/>
  <c r="P103" i="9"/>
  <c r="O103" i="9"/>
  <c r="P102" i="9"/>
  <c r="O102" i="9"/>
  <c r="P99" i="9"/>
  <c r="O99" i="9"/>
  <c r="P98" i="9"/>
  <c r="O98" i="9"/>
  <c r="P93" i="9"/>
  <c r="O93" i="9"/>
  <c r="P92" i="9"/>
  <c r="O92" i="9"/>
  <c r="P91" i="9"/>
  <c r="O91" i="9"/>
  <c r="P88" i="9"/>
  <c r="O88" i="9"/>
  <c r="P87" i="9"/>
  <c r="O87" i="9"/>
  <c r="P84" i="9"/>
  <c r="O84" i="9"/>
  <c r="P83" i="9"/>
  <c r="O83" i="9"/>
  <c r="P80" i="9"/>
  <c r="O80" i="9"/>
  <c r="P79" i="9"/>
  <c r="O79" i="9"/>
  <c r="P76" i="9"/>
  <c r="O76" i="9"/>
  <c r="P75" i="9"/>
  <c r="O75" i="9"/>
  <c r="P72" i="9"/>
  <c r="O72" i="9"/>
  <c r="P71" i="9"/>
  <c r="O71" i="9"/>
  <c r="P68" i="9"/>
  <c r="O68" i="9"/>
  <c r="P65" i="9"/>
  <c r="O65" i="9"/>
  <c r="P54" i="9"/>
  <c r="O54" i="9"/>
  <c r="P33" i="9"/>
  <c r="O33" i="9"/>
  <c r="P32" i="9"/>
  <c r="O32" i="9"/>
  <c r="P29" i="9"/>
  <c r="O29" i="9"/>
  <c r="P28" i="9"/>
  <c r="O28" i="9"/>
  <c r="P25" i="9"/>
  <c r="O25" i="9"/>
  <c r="P24" i="9"/>
  <c r="O24" i="9"/>
  <c r="P21" i="9"/>
  <c r="O21" i="9"/>
  <c r="P20" i="9"/>
  <c r="O20" i="9"/>
  <c r="P17" i="9"/>
  <c r="O17" i="9"/>
  <c r="P16" i="9"/>
  <c r="O16" i="9"/>
  <c r="P13" i="9"/>
  <c r="O13" i="9"/>
  <c r="P12" i="9"/>
  <c r="O12" i="9"/>
  <c r="D5" i="9"/>
  <c r="M191" i="9" s="1"/>
  <c r="D4" i="9"/>
  <c r="N221" i="9" s="1"/>
  <c r="C40" i="8"/>
  <c r="P39" i="8"/>
  <c r="O39" i="8"/>
  <c r="C38" i="8"/>
  <c r="P37" i="8"/>
  <c r="O37" i="8"/>
  <c r="P36" i="8"/>
  <c r="O36" i="8"/>
  <c r="P31" i="8"/>
  <c r="O31" i="8"/>
  <c r="P29" i="8"/>
  <c r="O29" i="8"/>
  <c r="P22" i="8"/>
  <c r="O22" i="8"/>
  <c r="O21" i="8"/>
  <c r="P21" i="8" s="1"/>
  <c r="P20" i="8"/>
  <c r="O20" i="8"/>
  <c r="O19" i="8"/>
  <c r="P19" i="8" s="1"/>
  <c r="P18" i="8"/>
  <c r="O18" i="8"/>
  <c r="P17" i="8"/>
  <c r="O17" i="8"/>
  <c r="O16" i="8"/>
  <c r="P16" i="8" s="1"/>
  <c r="P15" i="8"/>
  <c r="O15" i="8"/>
  <c r="O14" i="8"/>
  <c r="P14" i="8" s="1"/>
  <c r="P13" i="8"/>
  <c r="O13" i="8"/>
  <c r="O12" i="8"/>
  <c r="P12" i="8" s="1"/>
  <c r="D5" i="8"/>
  <c r="M37" i="8" s="1"/>
  <c r="D4" i="8"/>
  <c r="N21" i="8" s="1"/>
  <c r="N67" i="6"/>
  <c r="M67" i="6"/>
  <c r="L67" i="6"/>
  <c r="K67" i="6"/>
  <c r="J67" i="6"/>
  <c r="I67" i="6"/>
  <c r="H67" i="6"/>
  <c r="G67" i="6"/>
  <c r="F67" i="6"/>
  <c r="E67" i="6"/>
  <c r="D67" i="6"/>
  <c r="C67" i="6"/>
  <c r="A67" i="6"/>
  <c r="N66" i="6"/>
  <c r="M66" i="6"/>
  <c r="L66" i="6"/>
  <c r="K66" i="6"/>
  <c r="J66" i="6"/>
  <c r="I66" i="6"/>
  <c r="H66" i="6"/>
  <c r="G66" i="6"/>
  <c r="F66" i="6"/>
  <c r="E66" i="6"/>
  <c r="D66" i="6"/>
  <c r="C66" i="6"/>
  <c r="A66" i="6"/>
  <c r="N65" i="6"/>
  <c r="M65" i="6"/>
  <c r="L65" i="6"/>
  <c r="K65" i="6"/>
  <c r="J65" i="6"/>
  <c r="I65" i="6"/>
  <c r="H65" i="6"/>
  <c r="G65" i="6"/>
  <c r="F65" i="6"/>
  <c r="E65" i="6"/>
  <c r="D65" i="6"/>
  <c r="C65" i="6"/>
  <c r="A65" i="6"/>
  <c r="N64" i="6"/>
  <c r="M64" i="6"/>
  <c r="L64" i="6"/>
  <c r="K64" i="6"/>
  <c r="J64" i="6"/>
  <c r="I64" i="6"/>
  <c r="H64" i="6"/>
  <c r="G64" i="6"/>
  <c r="F64" i="6"/>
  <c r="E64" i="6"/>
  <c r="D64" i="6"/>
  <c r="C64" i="6"/>
  <c r="A64" i="6"/>
  <c r="N63" i="6"/>
  <c r="M63" i="6"/>
  <c r="L63" i="6"/>
  <c r="K63" i="6"/>
  <c r="J63" i="6"/>
  <c r="I63" i="6"/>
  <c r="H63" i="6"/>
  <c r="G63" i="6"/>
  <c r="F63" i="6"/>
  <c r="E63" i="6"/>
  <c r="D63" i="6"/>
  <c r="C63" i="6"/>
  <c r="A63" i="6"/>
  <c r="N62" i="6"/>
  <c r="M62" i="6"/>
  <c r="L62" i="6"/>
  <c r="K62" i="6"/>
  <c r="J62" i="6"/>
  <c r="I62" i="6"/>
  <c r="H62" i="6"/>
  <c r="G62" i="6"/>
  <c r="F62" i="6"/>
  <c r="E62" i="6"/>
  <c r="D62" i="6"/>
  <c r="C62" i="6"/>
  <c r="A62" i="6"/>
  <c r="N61" i="6"/>
  <c r="M61" i="6"/>
  <c r="L61" i="6"/>
  <c r="K61" i="6"/>
  <c r="J61" i="6"/>
  <c r="I61" i="6"/>
  <c r="H61" i="6"/>
  <c r="G61" i="6"/>
  <c r="F61" i="6"/>
  <c r="E61" i="6"/>
  <c r="D61" i="6"/>
  <c r="C61" i="6"/>
  <c r="A61" i="6"/>
  <c r="N60" i="6"/>
  <c r="M60" i="6"/>
  <c r="L60" i="6"/>
  <c r="K60" i="6"/>
  <c r="J60" i="6"/>
  <c r="I60" i="6"/>
  <c r="H60" i="6"/>
  <c r="G60" i="6"/>
  <c r="F60" i="6"/>
  <c r="E60" i="6"/>
  <c r="D60" i="6"/>
  <c r="C60" i="6"/>
  <c r="A60" i="6"/>
  <c r="N59" i="6"/>
  <c r="M59" i="6"/>
  <c r="L59" i="6"/>
  <c r="K59" i="6"/>
  <c r="J59" i="6"/>
  <c r="I59" i="6"/>
  <c r="H59" i="6"/>
  <c r="G59" i="6"/>
  <c r="F59" i="6"/>
  <c r="E59" i="6"/>
  <c r="D59" i="6"/>
  <c r="C59" i="6"/>
  <c r="A59" i="6"/>
  <c r="N58" i="6"/>
  <c r="M58" i="6"/>
  <c r="L58" i="6"/>
  <c r="K58" i="6"/>
  <c r="J58" i="6"/>
  <c r="I58" i="6"/>
  <c r="H58" i="6"/>
  <c r="G58" i="6"/>
  <c r="F58" i="6"/>
  <c r="E58" i="6"/>
  <c r="D58" i="6"/>
  <c r="C58" i="6"/>
  <c r="A58" i="6"/>
  <c r="N57" i="6"/>
  <c r="M57" i="6"/>
  <c r="L57" i="6"/>
  <c r="K57" i="6"/>
  <c r="J57" i="6"/>
  <c r="I57" i="6"/>
  <c r="H57" i="6"/>
  <c r="G57" i="6"/>
  <c r="F57" i="6"/>
  <c r="E57" i="6"/>
  <c r="D57" i="6"/>
  <c r="C57" i="6"/>
  <c r="A57" i="6"/>
  <c r="N56" i="6"/>
  <c r="M56" i="6"/>
  <c r="L56" i="6"/>
  <c r="K56" i="6"/>
  <c r="J56" i="6"/>
  <c r="I56" i="6"/>
  <c r="H56" i="6"/>
  <c r="G56" i="6"/>
  <c r="F56" i="6"/>
  <c r="E56" i="6"/>
  <c r="D56" i="6"/>
  <c r="C56" i="6"/>
  <c r="A56" i="6"/>
  <c r="N55" i="6"/>
  <c r="M55" i="6"/>
  <c r="L55" i="6"/>
  <c r="K55" i="6"/>
  <c r="J55" i="6"/>
  <c r="I55" i="6"/>
  <c r="H55" i="6"/>
  <c r="G55" i="6"/>
  <c r="F55" i="6"/>
  <c r="E55" i="6"/>
  <c r="D55" i="6"/>
  <c r="C55" i="6"/>
  <c r="A55" i="6"/>
  <c r="N54" i="6"/>
  <c r="M54" i="6"/>
  <c r="L54" i="6"/>
  <c r="K54" i="6"/>
  <c r="J54" i="6"/>
  <c r="I54" i="6"/>
  <c r="H54" i="6"/>
  <c r="G54" i="6"/>
  <c r="F54" i="6"/>
  <c r="E54" i="6"/>
  <c r="D54" i="6"/>
  <c r="C54" i="6"/>
  <c r="A54" i="6"/>
  <c r="N53" i="6"/>
  <c r="M53" i="6"/>
  <c r="L53" i="6"/>
  <c r="K53" i="6"/>
  <c r="J53" i="6"/>
  <c r="I53" i="6"/>
  <c r="H53" i="6"/>
  <c r="G53" i="6"/>
  <c r="F53" i="6"/>
  <c r="E53" i="6"/>
  <c r="D53" i="6"/>
  <c r="C53" i="6"/>
  <c r="A53" i="6"/>
  <c r="N52" i="6"/>
  <c r="M52" i="6"/>
  <c r="L52" i="6"/>
  <c r="K52" i="6"/>
  <c r="J52" i="6"/>
  <c r="I52" i="6"/>
  <c r="H52" i="6"/>
  <c r="G52" i="6"/>
  <c r="F52" i="6"/>
  <c r="E52" i="6"/>
  <c r="D52" i="6"/>
  <c r="C52" i="6"/>
  <c r="A52" i="6"/>
  <c r="N51" i="6"/>
  <c r="M51" i="6"/>
  <c r="L51" i="6"/>
  <c r="K51" i="6"/>
  <c r="J51" i="6"/>
  <c r="I51" i="6"/>
  <c r="H51" i="6"/>
  <c r="G51" i="6"/>
  <c r="F51" i="6"/>
  <c r="E51" i="6"/>
  <c r="D51" i="6"/>
  <c r="C51" i="6"/>
  <c r="A51" i="6"/>
  <c r="N50" i="6"/>
  <c r="M50" i="6"/>
  <c r="L50" i="6"/>
  <c r="K50" i="6"/>
  <c r="J50" i="6"/>
  <c r="I50" i="6"/>
  <c r="H50" i="6"/>
  <c r="G50" i="6"/>
  <c r="F50" i="6"/>
  <c r="E50" i="6"/>
  <c r="D50" i="6"/>
  <c r="C50" i="6"/>
  <c r="A50" i="6"/>
  <c r="N49" i="6"/>
  <c r="M49" i="6"/>
  <c r="L49" i="6"/>
  <c r="K49" i="6"/>
  <c r="J49" i="6"/>
  <c r="I49" i="6"/>
  <c r="H49" i="6"/>
  <c r="G49" i="6"/>
  <c r="F49" i="6"/>
  <c r="E49" i="6"/>
  <c r="D49" i="6"/>
  <c r="C49" i="6"/>
  <c r="A49" i="6"/>
  <c r="N48" i="6"/>
  <c r="M48" i="6"/>
  <c r="L48" i="6"/>
  <c r="K48" i="6"/>
  <c r="J48" i="6"/>
  <c r="I48" i="6"/>
  <c r="H48" i="6"/>
  <c r="G48" i="6"/>
  <c r="F48" i="6"/>
  <c r="E48" i="6"/>
  <c r="D48" i="6"/>
  <c r="C48" i="6"/>
  <c r="A48" i="6"/>
  <c r="N47" i="6"/>
  <c r="M47" i="6"/>
  <c r="L47" i="6"/>
  <c r="K47" i="6"/>
  <c r="J47" i="6"/>
  <c r="I47" i="6"/>
  <c r="H47" i="6"/>
  <c r="G47" i="6"/>
  <c r="F47" i="6"/>
  <c r="E47" i="6"/>
  <c r="D47" i="6"/>
  <c r="C47" i="6"/>
  <c r="A47" i="6"/>
  <c r="N46" i="6"/>
  <c r="M46" i="6"/>
  <c r="L46" i="6"/>
  <c r="K46" i="6"/>
  <c r="J46" i="6"/>
  <c r="I46" i="6"/>
  <c r="H46" i="6"/>
  <c r="G46" i="6"/>
  <c r="F46" i="6"/>
  <c r="E46" i="6"/>
  <c r="D46" i="6"/>
  <c r="C46" i="6"/>
  <c r="A46" i="6"/>
  <c r="N45" i="6"/>
  <c r="M45" i="6"/>
  <c r="L45" i="6"/>
  <c r="K45" i="6"/>
  <c r="J45" i="6"/>
  <c r="I45" i="6"/>
  <c r="H45" i="6"/>
  <c r="G45" i="6"/>
  <c r="F45" i="6"/>
  <c r="E45" i="6"/>
  <c r="D45" i="6"/>
  <c r="C45" i="6"/>
  <c r="A45" i="6"/>
  <c r="N44" i="6"/>
  <c r="M44" i="6"/>
  <c r="L44" i="6"/>
  <c r="K44" i="6"/>
  <c r="J44" i="6"/>
  <c r="I44" i="6"/>
  <c r="H44" i="6"/>
  <c r="G44" i="6"/>
  <c r="F44" i="6"/>
  <c r="E44" i="6"/>
  <c r="D44" i="6"/>
  <c r="C44" i="6"/>
  <c r="A44" i="6"/>
  <c r="N43" i="6"/>
  <c r="M43" i="6"/>
  <c r="L43" i="6"/>
  <c r="K43" i="6"/>
  <c r="J43" i="6"/>
  <c r="I43" i="6"/>
  <c r="H43" i="6"/>
  <c r="G43" i="6"/>
  <c r="F43" i="6"/>
  <c r="E43" i="6"/>
  <c r="D43" i="6"/>
  <c r="C43" i="6"/>
  <c r="A43" i="6"/>
  <c r="N42" i="6"/>
  <c r="M42" i="6"/>
  <c r="L42" i="6"/>
  <c r="K42" i="6"/>
  <c r="J42" i="6"/>
  <c r="I42" i="6"/>
  <c r="H42" i="6"/>
  <c r="G42" i="6"/>
  <c r="F42" i="6"/>
  <c r="E42" i="6"/>
  <c r="D42" i="6"/>
  <c r="C42" i="6"/>
  <c r="A42" i="6"/>
  <c r="N41" i="6"/>
  <c r="M41" i="6"/>
  <c r="L41" i="6"/>
  <c r="K41" i="6"/>
  <c r="J41" i="6"/>
  <c r="I41" i="6"/>
  <c r="H41" i="6"/>
  <c r="G41" i="6"/>
  <c r="F41" i="6"/>
  <c r="E41" i="6"/>
  <c r="D41" i="6"/>
  <c r="C41" i="6"/>
  <c r="A41" i="6"/>
  <c r="N40" i="6"/>
  <c r="M40" i="6"/>
  <c r="L40" i="6"/>
  <c r="K40" i="6"/>
  <c r="J40" i="6"/>
  <c r="I40" i="6"/>
  <c r="H40" i="6"/>
  <c r="G40" i="6"/>
  <c r="F40" i="6"/>
  <c r="E40" i="6"/>
  <c r="D40" i="6"/>
  <c r="C40" i="6"/>
  <c r="A40" i="6"/>
  <c r="N39" i="6"/>
  <c r="M39" i="6"/>
  <c r="L39" i="6"/>
  <c r="K39" i="6"/>
  <c r="J39" i="6"/>
  <c r="I39" i="6"/>
  <c r="H39" i="6"/>
  <c r="G39" i="6"/>
  <c r="F39" i="6"/>
  <c r="E39" i="6"/>
  <c r="D39" i="6"/>
  <c r="C39" i="6"/>
  <c r="A39" i="6"/>
  <c r="N38" i="6"/>
  <c r="M38" i="6"/>
  <c r="L38" i="6"/>
  <c r="K38" i="6"/>
  <c r="J38" i="6"/>
  <c r="I38" i="6"/>
  <c r="H38" i="6"/>
  <c r="G38" i="6"/>
  <c r="F38" i="6"/>
  <c r="E38" i="6"/>
  <c r="D38" i="6"/>
  <c r="C38" i="6"/>
  <c r="A38" i="6"/>
  <c r="N37" i="6"/>
  <c r="M37" i="6"/>
  <c r="L37" i="6"/>
  <c r="K37" i="6"/>
  <c r="J37" i="6"/>
  <c r="I37" i="6"/>
  <c r="H37" i="6"/>
  <c r="G37" i="6"/>
  <c r="F37" i="6"/>
  <c r="E37" i="6"/>
  <c r="D37" i="6"/>
  <c r="C37" i="6"/>
  <c r="A37" i="6"/>
  <c r="N36" i="6"/>
  <c r="M36" i="6"/>
  <c r="L36" i="6"/>
  <c r="K36" i="6"/>
  <c r="J36" i="6"/>
  <c r="I36" i="6"/>
  <c r="H36" i="6"/>
  <c r="G36" i="6"/>
  <c r="F36" i="6"/>
  <c r="E36" i="6"/>
  <c r="D36" i="6"/>
  <c r="C36" i="6"/>
  <c r="A36" i="6"/>
  <c r="N35" i="6"/>
  <c r="M35" i="6"/>
  <c r="L35" i="6"/>
  <c r="K35" i="6"/>
  <c r="J35" i="6"/>
  <c r="I35" i="6"/>
  <c r="H35" i="6"/>
  <c r="G35" i="6"/>
  <c r="F35" i="6"/>
  <c r="E35" i="6"/>
  <c r="D35" i="6"/>
  <c r="C35" i="6"/>
  <c r="A35" i="6"/>
  <c r="N34" i="6"/>
  <c r="M34" i="6"/>
  <c r="L34" i="6"/>
  <c r="K34" i="6"/>
  <c r="J34" i="6"/>
  <c r="I34" i="6"/>
  <c r="H34" i="6"/>
  <c r="G34" i="6"/>
  <c r="F34" i="6"/>
  <c r="E34" i="6"/>
  <c r="D34" i="6"/>
  <c r="C34" i="6"/>
  <c r="A34" i="6"/>
  <c r="N33" i="6"/>
  <c r="M33" i="6"/>
  <c r="L33" i="6"/>
  <c r="K33" i="6"/>
  <c r="J33" i="6"/>
  <c r="I33" i="6"/>
  <c r="H33" i="6"/>
  <c r="G33" i="6"/>
  <c r="F33" i="6"/>
  <c r="E33" i="6"/>
  <c r="D33" i="6"/>
  <c r="C33" i="6"/>
  <c r="A33" i="6"/>
  <c r="N32" i="6"/>
  <c r="M32" i="6"/>
  <c r="L32" i="6"/>
  <c r="K32" i="6"/>
  <c r="J32" i="6"/>
  <c r="I32" i="6"/>
  <c r="H32" i="6"/>
  <c r="G32" i="6"/>
  <c r="F32" i="6"/>
  <c r="E32" i="6"/>
  <c r="D32" i="6"/>
  <c r="C32" i="6"/>
  <c r="A32" i="6"/>
  <c r="N31" i="6"/>
  <c r="M31" i="6"/>
  <c r="L31" i="6"/>
  <c r="K31" i="6"/>
  <c r="J31" i="6"/>
  <c r="I31" i="6"/>
  <c r="H31" i="6"/>
  <c r="G31" i="6"/>
  <c r="F31" i="6"/>
  <c r="E31" i="6"/>
  <c r="D31" i="6"/>
  <c r="C31" i="6"/>
  <c r="A31" i="6"/>
  <c r="I30" i="6"/>
  <c r="A30" i="6"/>
  <c r="H30" i="6" s="1"/>
  <c r="H29" i="6"/>
  <c r="G29" i="6"/>
  <c r="M29" i="6" s="1"/>
  <c r="N29" i="6" s="1"/>
  <c r="A29" i="6"/>
  <c r="I29" i="6" s="1"/>
  <c r="M28" i="6"/>
  <c r="N28" i="6" s="1"/>
  <c r="I28" i="6"/>
  <c r="H28" i="6"/>
  <c r="G28" i="6"/>
  <c r="A28" i="6"/>
  <c r="A27" i="6"/>
  <c r="G26" i="6"/>
  <c r="M26" i="6" s="1"/>
  <c r="N26" i="6" s="1"/>
  <c r="A26" i="6"/>
  <c r="I26" i="6" s="1"/>
  <c r="A25" i="6"/>
  <c r="I25" i="6" s="1"/>
  <c r="I24" i="6"/>
  <c r="H24" i="6"/>
  <c r="G24" i="6"/>
  <c r="M24" i="6" s="1"/>
  <c r="N24" i="6" s="1"/>
  <c r="A24" i="6"/>
  <c r="A23" i="6"/>
  <c r="I23" i="6" s="1"/>
  <c r="I22" i="6"/>
  <c r="A22" i="6"/>
  <c r="H22" i="6" s="1"/>
  <c r="H21" i="6"/>
  <c r="G21" i="6"/>
  <c r="M21" i="6" s="1"/>
  <c r="N21" i="6" s="1"/>
  <c r="A21" i="6"/>
  <c r="I21" i="6" s="1"/>
  <c r="M20" i="6"/>
  <c r="N20" i="6" s="1"/>
  <c r="I20" i="6"/>
  <c r="H20" i="6"/>
  <c r="G20" i="6"/>
  <c r="A20" i="6"/>
  <c r="A19" i="6"/>
  <c r="G18" i="6"/>
  <c r="M18" i="6" s="1"/>
  <c r="N18" i="6" s="1"/>
  <c r="A18" i="6"/>
  <c r="I18" i="6" s="1"/>
  <c r="A17" i="6"/>
  <c r="I17" i="6" s="1"/>
  <c r="I16" i="6"/>
  <c r="H16" i="6"/>
  <c r="G16" i="6"/>
  <c r="M16" i="6" s="1"/>
  <c r="N16" i="6" s="1"/>
  <c r="A16" i="6"/>
  <c r="A15" i="6"/>
  <c r="I15" i="6" s="1"/>
  <c r="I14" i="6"/>
  <c r="A14" i="6"/>
  <c r="H14" i="6" s="1"/>
  <c r="I13" i="6"/>
  <c r="H13" i="6"/>
  <c r="G13" i="6"/>
  <c r="M13" i="6" s="1"/>
  <c r="N13" i="6" s="1"/>
  <c r="A13" i="6"/>
  <c r="M12" i="6"/>
  <c r="N12" i="6" s="1"/>
  <c r="I12" i="6"/>
  <c r="H12" i="6"/>
  <c r="G12" i="6"/>
  <c r="A12" i="6"/>
  <c r="A11" i="6"/>
  <c r="G10" i="6"/>
  <c r="M10" i="6" s="1"/>
  <c r="N10" i="6" s="1"/>
  <c r="A10" i="6"/>
  <c r="I10" i="6" s="1"/>
  <c r="A9" i="6"/>
  <c r="I9" i="6" s="1"/>
  <c r="I8" i="6"/>
  <c r="H8" i="6"/>
  <c r="G8" i="6"/>
  <c r="M8" i="6" s="1"/>
  <c r="N8" i="6" s="1"/>
  <c r="A8" i="6"/>
  <c r="A7" i="6"/>
  <c r="I7" i="6" s="1"/>
  <c r="I6" i="6"/>
  <c r="A6" i="6"/>
  <c r="H6" i="6" s="1"/>
  <c r="I5" i="6"/>
  <c r="H5" i="6"/>
  <c r="G5" i="6"/>
  <c r="M5" i="6" s="1"/>
  <c r="N5" i="6" s="1"/>
  <c r="A5" i="6"/>
  <c r="M4" i="6"/>
  <c r="N4" i="6" s="1"/>
  <c r="I4" i="6"/>
  <c r="H4" i="6"/>
  <c r="G4" i="6"/>
  <c r="A4" i="6"/>
  <c r="D42" i="4"/>
  <c r="E41" i="4"/>
  <c r="B41" i="4"/>
  <c r="E40" i="4"/>
  <c r="B40" i="4"/>
  <c r="E39" i="4"/>
  <c r="B39" i="4"/>
  <c r="E38" i="4"/>
  <c r="B38" i="4"/>
  <c r="E37" i="4"/>
  <c r="B37" i="4"/>
  <c r="E36" i="4"/>
  <c r="B36" i="4"/>
  <c r="E35" i="4"/>
  <c r="B35" i="4"/>
  <c r="E34" i="4"/>
  <c r="B34" i="4"/>
  <c r="E33" i="4"/>
  <c r="B33" i="4"/>
  <c r="E32" i="4"/>
  <c r="B32" i="4"/>
  <c r="E31" i="4"/>
  <c r="B31" i="4"/>
  <c r="E30" i="4"/>
  <c r="B30" i="4"/>
  <c r="E29" i="4"/>
  <c r="B29" i="4"/>
  <c r="B28" i="4"/>
  <c r="B27" i="4"/>
  <c r="B26" i="4"/>
  <c r="B25" i="4"/>
  <c r="E24" i="4"/>
  <c r="B24" i="4"/>
  <c r="B23" i="4"/>
  <c r="B22" i="4"/>
  <c r="E21" i="4"/>
  <c r="B21" i="4"/>
  <c r="B20" i="4"/>
  <c r="B19" i="4"/>
  <c r="E18" i="4"/>
  <c r="B18" i="4"/>
  <c r="B17" i="4"/>
  <c r="B16" i="4"/>
  <c r="E15" i="4"/>
  <c r="B15" i="4"/>
  <c r="B14" i="4"/>
  <c r="E13" i="4"/>
  <c r="B13" i="4"/>
  <c r="B12" i="4"/>
  <c r="E11" i="4"/>
  <c r="B11" i="4"/>
  <c r="B10" i="4"/>
  <c r="B9" i="4"/>
  <c r="B8" i="4"/>
  <c r="E7" i="4"/>
  <c r="B6" i="4"/>
  <c r="F16" i="6"/>
  <c r="J18" i="6"/>
  <c r="F7" i="6"/>
  <c r="F6" i="6"/>
  <c r="K21" i="6"/>
  <c r="J11" i="6"/>
  <c r="F15" i="6"/>
  <c r="C8" i="6"/>
  <c r="K27" i="6"/>
  <c r="K30" i="6"/>
  <c r="J4" i="6"/>
  <c r="C11" i="6"/>
  <c r="F4" i="6"/>
  <c r="K20" i="6"/>
  <c r="J13" i="6"/>
  <c r="F26" i="6"/>
  <c r="F22" i="6"/>
  <c r="C17" i="6"/>
  <c r="C23" i="6"/>
  <c r="L15" i="6"/>
  <c r="F10" i="6"/>
  <c r="E12" i="6"/>
  <c r="K6" i="6"/>
  <c r="F24" i="6"/>
  <c r="K25" i="6"/>
  <c r="L22" i="6"/>
  <c r="L21" i="6"/>
  <c r="J25" i="6"/>
  <c r="E7" i="6"/>
  <c r="K24" i="6"/>
  <c r="C14" i="6"/>
  <c r="L25" i="6"/>
  <c r="K7" i="6"/>
  <c r="C16" i="6"/>
  <c r="L23" i="6"/>
  <c r="E25" i="6"/>
  <c r="F5" i="6"/>
  <c r="J30" i="6"/>
  <c r="K18" i="6"/>
  <c r="E24" i="6"/>
  <c r="E21" i="6"/>
  <c r="E4" i="6"/>
  <c r="L14" i="6"/>
  <c r="L8" i="6"/>
  <c r="J17" i="6"/>
  <c r="J6" i="6"/>
  <c r="L17" i="6"/>
  <c r="K8" i="6"/>
  <c r="F19" i="6"/>
  <c r="L4" i="6"/>
  <c r="E30" i="6"/>
  <c r="K15" i="6"/>
  <c r="J16" i="6"/>
  <c r="L7" i="6"/>
  <c r="F13" i="6"/>
  <c r="L24" i="6"/>
  <c r="L6" i="6"/>
  <c r="C4" i="6"/>
  <c r="F8" i="6"/>
  <c r="F25" i="6"/>
  <c r="K4" i="6"/>
  <c r="J23" i="6"/>
  <c r="K22" i="6"/>
  <c r="E13" i="6"/>
  <c r="E27" i="6"/>
  <c r="E26" i="6"/>
  <c r="L13" i="6"/>
  <c r="K13" i="6"/>
  <c r="F23" i="6"/>
  <c r="F30" i="6"/>
  <c r="C29" i="6"/>
  <c r="L30" i="6"/>
  <c r="K29" i="6"/>
  <c r="C13" i="6"/>
  <c r="L26" i="6"/>
  <c r="E18" i="6"/>
  <c r="K23" i="6"/>
  <c r="E8" i="6"/>
  <c r="E5" i="6"/>
  <c r="L19" i="6"/>
  <c r="K26" i="6"/>
  <c r="J14" i="6"/>
  <c r="C24" i="6"/>
  <c r="C20" i="6"/>
  <c r="E6" i="6"/>
  <c r="K14" i="6"/>
  <c r="F18" i="6"/>
  <c r="E28" i="6"/>
  <c r="L9" i="6"/>
  <c r="L12" i="6"/>
  <c r="F11" i="6"/>
  <c r="J8" i="6"/>
  <c r="C9" i="6"/>
  <c r="C12" i="6"/>
  <c r="C21" i="6"/>
  <c r="C6" i="6"/>
  <c r="J22" i="6"/>
  <c r="L29" i="6"/>
  <c r="L11" i="6"/>
  <c r="E22" i="6"/>
  <c r="L10" i="6"/>
  <c r="E16" i="6"/>
  <c r="J15" i="6"/>
  <c r="C28" i="6"/>
  <c r="E11" i="6"/>
  <c r="J26" i="6"/>
  <c r="F20" i="6"/>
  <c r="C18" i="6"/>
  <c r="J24" i="6"/>
  <c r="L16" i="6"/>
  <c r="E15" i="6"/>
  <c r="F9" i="6"/>
  <c r="F14" i="6"/>
  <c r="J20" i="6"/>
  <c r="E10" i="6"/>
  <c r="E29" i="6"/>
  <c r="C15" i="6"/>
  <c r="J21" i="6"/>
  <c r="J10" i="6"/>
  <c r="K11" i="6"/>
  <c r="C27" i="6"/>
  <c r="L18" i="6"/>
  <c r="E17" i="6"/>
  <c r="F29" i="6"/>
  <c r="J29" i="6"/>
  <c r="E20" i="6"/>
  <c r="L20" i="6"/>
  <c r="K10" i="6"/>
  <c r="K5" i="6"/>
  <c r="C7" i="6"/>
  <c r="K16" i="6"/>
  <c r="F21" i="6"/>
  <c r="E14" i="6"/>
  <c r="C19" i="6"/>
  <c r="F17" i="6"/>
  <c r="C5" i="6"/>
  <c r="J28" i="6"/>
  <c r="J19" i="6"/>
  <c r="C30" i="6"/>
  <c r="K28" i="6"/>
  <c r="E19" i="6"/>
  <c r="F27" i="6"/>
  <c r="E9" i="6"/>
  <c r="J9" i="6"/>
  <c r="J27" i="6"/>
  <c r="J5" i="6"/>
  <c r="K9" i="6"/>
  <c r="K19" i="6"/>
  <c r="L27" i="6"/>
  <c r="L28" i="6"/>
  <c r="F28" i="6"/>
  <c r="C22" i="6"/>
  <c r="E23" i="6"/>
  <c r="C25" i="6"/>
  <c r="K17" i="6"/>
  <c r="C10" i="6"/>
  <c r="K12" i="6"/>
  <c r="C26" i="6"/>
  <c r="F12" i="6"/>
  <c r="L5" i="6"/>
  <c r="J7" i="6"/>
  <c r="J12" i="6"/>
  <c r="N68" i="9" l="1"/>
  <c r="N23" i="8"/>
  <c r="N40" i="8"/>
  <c r="M26" i="8"/>
  <c r="O26" i="8" s="1"/>
  <c r="P26" i="8" s="1"/>
  <c r="N35" i="8"/>
  <c r="N19" i="8"/>
  <c r="M24" i="8"/>
  <c r="O24" i="8" s="1"/>
  <c r="P24" i="8" s="1"/>
  <c r="N27" i="8"/>
  <c r="N39" i="8"/>
  <c r="M28" i="8"/>
  <c r="O28" i="8" s="1"/>
  <c r="P28" i="8" s="1"/>
  <c r="N38" i="8"/>
  <c r="N110" i="9"/>
  <c r="N26" i="8"/>
  <c r="N33" i="8"/>
  <c r="M39" i="8"/>
  <c r="N196" i="9"/>
  <c r="N230" i="9"/>
  <c r="N18" i="8"/>
  <c r="N22" i="8"/>
  <c r="N28" i="8"/>
  <c r="N100" i="9"/>
  <c r="N24" i="9"/>
  <c r="M169" i="9"/>
  <c r="M143" i="9"/>
  <c r="O143" i="9" s="1"/>
  <c r="P143" i="9" s="1"/>
  <c r="M175" i="9"/>
  <c r="O175" i="9" s="1"/>
  <c r="P175" i="9" s="1"/>
  <c r="M157" i="9"/>
  <c r="M255" i="9"/>
  <c r="N82" i="9"/>
  <c r="N136" i="9"/>
  <c r="M159" i="9"/>
  <c r="O159" i="9" s="1"/>
  <c r="P159" i="9" s="1"/>
  <c r="M215" i="9"/>
  <c r="M237" i="9"/>
  <c r="O237" i="9" s="1"/>
  <c r="P237" i="9" s="1"/>
  <c r="M207" i="9"/>
  <c r="O207" i="9" s="1"/>
  <c r="P207" i="9" s="1"/>
  <c r="M199" i="9"/>
  <c r="N24" i="8"/>
  <c r="N37" i="8"/>
  <c r="N124" i="9"/>
  <c r="M141" i="9"/>
  <c r="M258" i="9"/>
  <c r="O258" i="9" s="1"/>
  <c r="P258" i="9" s="1"/>
  <c r="M183" i="9"/>
  <c r="N25" i="8"/>
  <c r="N31" i="8"/>
  <c r="N14" i="9"/>
  <c r="N62" i="9"/>
  <c r="D6" i="6"/>
  <c r="D30" i="6"/>
  <c r="D14" i="6"/>
  <c r="D22" i="6"/>
  <c r="D9" i="6"/>
  <c r="D17" i="6"/>
  <c r="D25" i="6"/>
  <c r="D11" i="6"/>
  <c r="D19" i="6"/>
  <c r="D27" i="6"/>
  <c r="D8" i="6"/>
  <c r="D16" i="6"/>
  <c r="D24" i="6"/>
  <c r="D5" i="6"/>
  <c r="D13" i="6"/>
  <c r="D21" i="6"/>
  <c r="D29" i="6"/>
  <c r="D10" i="6"/>
  <c r="D18" i="6"/>
  <c r="D26" i="6"/>
  <c r="D7" i="6"/>
  <c r="D15" i="6"/>
  <c r="D23" i="6"/>
  <c r="D4" i="6"/>
  <c r="D12" i="6"/>
  <c r="D20" i="6"/>
  <c r="D28" i="6"/>
  <c r="E28" i="4"/>
  <c r="E20" i="4"/>
  <c r="E16" i="4"/>
  <c r="E12" i="4"/>
  <c r="E8" i="4"/>
  <c r="E27" i="4"/>
  <c r="E23" i="4"/>
  <c r="E19" i="4"/>
  <c r="E6" i="4"/>
  <c r="E26" i="4"/>
  <c r="E22" i="4"/>
  <c r="E14" i="4"/>
  <c r="E10" i="4"/>
  <c r="E25" i="4"/>
  <c r="E17" i="4"/>
  <c r="E9" i="4"/>
  <c r="H19" i="6"/>
  <c r="G19" i="6"/>
  <c r="M19" i="6" s="1"/>
  <c r="N19" i="6" s="1"/>
  <c r="I19" i="6"/>
  <c r="H27" i="6"/>
  <c r="G27" i="6"/>
  <c r="M27" i="6" s="1"/>
  <c r="N27" i="6" s="1"/>
  <c r="I27" i="6"/>
  <c r="H11" i="6"/>
  <c r="G11" i="6"/>
  <c r="M11" i="6" s="1"/>
  <c r="N11" i="6" s="1"/>
  <c r="I11" i="6"/>
  <c r="N18" i="9"/>
  <c r="N28" i="9"/>
  <c r="N38" i="9"/>
  <c r="N46" i="9"/>
  <c r="N54" i="9"/>
  <c r="N72" i="9"/>
  <c r="N86" i="9"/>
  <c r="N94" i="9"/>
  <c r="N104" i="9"/>
  <c r="N114" i="9"/>
  <c r="N130" i="9"/>
  <c r="N185" i="9"/>
  <c r="G7" i="6"/>
  <c r="M7" i="6" s="1"/>
  <c r="N7" i="6" s="1"/>
  <c r="H10" i="6"/>
  <c r="G15" i="6"/>
  <c r="M15" i="6" s="1"/>
  <c r="N15" i="6" s="1"/>
  <c r="H18" i="6"/>
  <c r="G23" i="6"/>
  <c r="M23" i="6" s="1"/>
  <c r="N23" i="6" s="1"/>
  <c r="H26" i="6"/>
  <c r="N265" i="9"/>
  <c r="N262" i="9"/>
  <c r="N260" i="9"/>
  <c r="N258" i="9"/>
  <c r="N256" i="9"/>
  <c r="N250" i="9"/>
  <c r="N243" i="9"/>
  <c r="N234" i="9"/>
  <c r="N227" i="9"/>
  <c r="N218" i="9"/>
  <c r="N211" i="9"/>
  <c r="N202" i="9"/>
  <c r="N195" i="9"/>
  <c r="N186" i="9"/>
  <c r="N179" i="9"/>
  <c r="N170" i="9"/>
  <c r="N163" i="9"/>
  <c r="N267" i="9"/>
  <c r="N261" i="9"/>
  <c r="N252" i="9"/>
  <c r="N245" i="9"/>
  <c r="N236" i="9"/>
  <c r="N229" i="9"/>
  <c r="N220" i="9"/>
  <c r="N213" i="9"/>
  <c r="N254" i="9"/>
  <c r="N247" i="9"/>
  <c r="N238" i="9"/>
  <c r="N231" i="9"/>
  <c r="N222" i="9"/>
  <c r="N215" i="9"/>
  <c r="N206" i="9"/>
  <c r="N199" i="9"/>
  <c r="N190" i="9"/>
  <c r="N183" i="9"/>
  <c r="N174" i="9"/>
  <c r="N251" i="9"/>
  <c r="N242" i="9"/>
  <c r="N235" i="9"/>
  <c r="N226" i="9"/>
  <c r="N219" i="9"/>
  <c r="N248" i="9"/>
  <c r="N239" i="9"/>
  <c r="N233" i="9"/>
  <c r="N193" i="9"/>
  <c r="N177" i="9"/>
  <c r="N171" i="9"/>
  <c r="N166" i="9"/>
  <c r="N161" i="9"/>
  <c r="N154" i="9"/>
  <c r="N147" i="9"/>
  <c r="N138" i="9"/>
  <c r="N257" i="9"/>
  <c r="N223" i="9"/>
  <c r="N217" i="9"/>
  <c r="N203" i="9"/>
  <c r="N198" i="9"/>
  <c r="N182" i="9"/>
  <c r="N156" i="9"/>
  <c r="N149" i="9"/>
  <c r="N140" i="9"/>
  <c r="N266" i="9"/>
  <c r="N241" i="9"/>
  <c r="N214" i="9"/>
  <c r="N208" i="9"/>
  <c r="N192" i="9"/>
  <c r="N187" i="9"/>
  <c r="N176" i="9"/>
  <c r="N168" i="9"/>
  <c r="N158" i="9"/>
  <c r="N151" i="9"/>
  <c r="N142" i="9"/>
  <c r="N244" i="9"/>
  <c r="N232" i="9"/>
  <c r="N225" i="9"/>
  <c r="N205" i="9"/>
  <c r="N200" i="9"/>
  <c r="N189" i="9"/>
  <c r="N184" i="9"/>
  <c r="N173" i="9"/>
  <c r="N165" i="9"/>
  <c r="N160" i="9"/>
  <c r="N153" i="9"/>
  <c r="N144" i="9"/>
  <c r="N137" i="9"/>
  <c r="N135" i="9"/>
  <c r="N133" i="9"/>
  <c r="N131" i="9"/>
  <c r="N129" i="9"/>
  <c r="N127" i="9"/>
  <c r="N125" i="9"/>
  <c r="N123" i="9"/>
  <c r="N121" i="9"/>
  <c r="N119" i="9"/>
  <c r="N117" i="9"/>
  <c r="N115" i="9"/>
  <c r="N113" i="9"/>
  <c r="N111" i="9"/>
  <c r="N109" i="9"/>
  <c r="N107" i="9"/>
  <c r="N105" i="9"/>
  <c r="N103" i="9"/>
  <c r="N101" i="9"/>
  <c r="N99" i="9"/>
  <c r="N97" i="9"/>
  <c r="N95" i="9"/>
  <c r="N93" i="9"/>
  <c r="N91" i="9"/>
  <c r="N89" i="9"/>
  <c r="N87" i="9"/>
  <c r="N85" i="9"/>
  <c r="N83" i="9"/>
  <c r="N81" i="9"/>
  <c r="N79" i="9"/>
  <c r="N77" i="9"/>
  <c r="N75" i="9"/>
  <c r="N73" i="9"/>
  <c r="N71" i="9"/>
  <c r="N69" i="9"/>
  <c r="N67" i="9"/>
  <c r="N65" i="9"/>
  <c r="N63" i="9"/>
  <c r="N61" i="9"/>
  <c r="N59" i="9"/>
  <c r="N57" i="9"/>
  <c r="N55" i="9"/>
  <c r="N53" i="9"/>
  <c r="N51" i="9"/>
  <c r="N49" i="9"/>
  <c r="N47" i="9"/>
  <c r="N45" i="9"/>
  <c r="N43" i="9"/>
  <c r="N41" i="9"/>
  <c r="N39" i="9"/>
  <c r="N37" i="9"/>
  <c r="N35" i="9"/>
  <c r="N33" i="9"/>
  <c r="N31" i="9"/>
  <c r="N29" i="9"/>
  <c r="N27" i="9"/>
  <c r="N25" i="9"/>
  <c r="N23" i="9"/>
  <c r="N21" i="9"/>
  <c r="N19" i="9"/>
  <c r="N17" i="9"/>
  <c r="N15" i="9"/>
  <c r="N13" i="9"/>
  <c r="N11" i="9"/>
  <c r="N253" i="9"/>
  <c r="N228" i="9"/>
  <c r="N216" i="9"/>
  <c r="N210" i="9"/>
  <c r="N197" i="9"/>
  <c r="N181" i="9"/>
  <c r="N167" i="9"/>
  <c r="N155" i="9"/>
  <c r="N146" i="9"/>
  <c r="N139" i="9"/>
  <c r="N264" i="9"/>
  <c r="N259" i="9"/>
  <c r="N249" i="9"/>
  <c r="N240" i="9"/>
  <c r="N237" i="9"/>
  <c r="N207" i="9"/>
  <c r="N194" i="9"/>
  <c r="N191" i="9"/>
  <c r="N178" i="9"/>
  <c r="N175" i="9"/>
  <c r="N162" i="9"/>
  <c r="N157" i="9"/>
  <c r="N148" i="9"/>
  <c r="N141" i="9"/>
  <c r="N255" i="9"/>
  <c r="N246" i="9"/>
  <c r="N224" i="9"/>
  <c r="N212" i="9"/>
  <c r="N204" i="9"/>
  <c r="N172" i="9"/>
  <c r="N169" i="9"/>
  <c r="N159" i="9"/>
  <c r="N150" i="9"/>
  <c r="N143" i="9"/>
  <c r="N20" i="9"/>
  <c r="N40" i="9"/>
  <c r="N48" i="9"/>
  <c r="N78" i="9"/>
  <c r="N96" i="9"/>
  <c r="N106" i="9"/>
  <c r="N164" i="9"/>
  <c r="N209" i="9"/>
  <c r="H7" i="6"/>
  <c r="H15" i="6"/>
  <c r="H23" i="6"/>
  <c r="N16" i="9"/>
  <c r="N56" i="9"/>
  <c r="N64" i="9"/>
  <c r="N74" i="9"/>
  <c r="N92" i="9"/>
  <c r="N102" i="9"/>
  <c r="N120" i="9"/>
  <c r="N132" i="9"/>
  <c r="N188" i="9"/>
  <c r="G9" i="6"/>
  <c r="M9" i="6" s="1"/>
  <c r="N9" i="6" s="1"/>
  <c r="G17" i="6"/>
  <c r="M17" i="6" s="1"/>
  <c r="N17" i="6" s="1"/>
  <c r="G25" i="6"/>
  <c r="M25" i="6" s="1"/>
  <c r="N25" i="6" s="1"/>
  <c r="N12" i="9"/>
  <c r="N34" i="9"/>
  <c r="N42" i="9"/>
  <c r="N50" i="9"/>
  <c r="N70" i="9"/>
  <c r="N88" i="9"/>
  <c r="N98" i="9"/>
  <c r="N122" i="9"/>
  <c r="N126" i="9"/>
  <c r="N201" i="9"/>
  <c r="G6" i="6"/>
  <c r="M6" i="6" s="1"/>
  <c r="N6" i="6" s="1"/>
  <c r="H9" i="6"/>
  <c r="G14" i="6"/>
  <c r="M14" i="6" s="1"/>
  <c r="N14" i="6" s="1"/>
  <c r="H17" i="6"/>
  <c r="G22" i="6"/>
  <c r="M22" i="6" s="1"/>
  <c r="N22" i="6" s="1"/>
  <c r="H25" i="6"/>
  <c r="G30" i="6"/>
  <c r="M30" i="6" s="1"/>
  <c r="N30" i="6" s="1"/>
  <c r="N30" i="9"/>
  <c r="N58" i="9"/>
  <c r="N84" i="9"/>
  <c r="N116" i="9"/>
  <c r="N128" i="9"/>
  <c r="N145" i="9"/>
  <c r="N26" i="9"/>
  <c r="N36" i="9"/>
  <c r="N44" i="9"/>
  <c r="N52" i="9"/>
  <c r="N80" i="9"/>
  <c r="N112" i="9"/>
  <c r="N118" i="9"/>
  <c r="N134" i="9"/>
  <c r="N180" i="9"/>
  <c r="N22" i="9"/>
  <c r="N32" i="9"/>
  <c r="N60" i="9"/>
  <c r="N66" i="9"/>
  <c r="N76" i="9"/>
  <c r="N90" i="9"/>
  <c r="N108" i="9"/>
  <c r="N152" i="9"/>
  <c r="M267" i="9"/>
  <c r="O267" i="9" s="1"/>
  <c r="P267" i="9" s="1"/>
  <c r="M254" i="9"/>
  <c r="M252" i="9"/>
  <c r="M250" i="9"/>
  <c r="M248" i="9"/>
  <c r="M246" i="9"/>
  <c r="M244" i="9"/>
  <c r="M242" i="9"/>
  <c r="M240" i="9"/>
  <c r="M238" i="9"/>
  <c r="M236" i="9"/>
  <c r="M234" i="9"/>
  <c r="M232" i="9"/>
  <c r="M230" i="9"/>
  <c r="M228" i="9"/>
  <c r="M226" i="9"/>
  <c r="M224" i="9"/>
  <c r="M222" i="9"/>
  <c r="M220" i="9"/>
  <c r="M218" i="9"/>
  <c r="M216" i="9"/>
  <c r="M214" i="9"/>
  <c r="M212" i="9"/>
  <c r="M210" i="9"/>
  <c r="M208" i="9"/>
  <c r="M206" i="9"/>
  <c r="M204" i="9"/>
  <c r="O204" i="9" s="1"/>
  <c r="P204" i="9" s="1"/>
  <c r="M202" i="9"/>
  <c r="M200" i="9"/>
  <c r="M198" i="9"/>
  <c r="O198" i="9" s="1"/>
  <c r="P198" i="9" s="1"/>
  <c r="M196" i="9"/>
  <c r="M194" i="9"/>
  <c r="M192" i="9"/>
  <c r="O192" i="9" s="1"/>
  <c r="P192" i="9" s="1"/>
  <c r="M190" i="9"/>
  <c r="M188" i="9"/>
  <c r="M186" i="9"/>
  <c r="O186" i="9" s="1"/>
  <c r="P186" i="9" s="1"/>
  <c r="M184" i="9"/>
  <c r="M182" i="9"/>
  <c r="M180" i="9"/>
  <c r="O180" i="9" s="1"/>
  <c r="P180" i="9" s="1"/>
  <c r="M178" i="9"/>
  <c r="M176" i="9"/>
  <c r="O176" i="9" s="1"/>
  <c r="P176" i="9" s="1"/>
  <c r="M174" i="9"/>
  <c r="M172" i="9"/>
  <c r="O172" i="9" s="1"/>
  <c r="P172" i="9" s="1"/>
  <c r="M170" i="9"/>
  <c r="M168" i="9"/>
  <c r="O168" i="9" s="1"/>
  <c r="P168" i="9" s="1"/>
  <c r="M166" i="9"/>
  <c r="M164" i="9"/>
  <c r="O164" i="9" s="1"/>
  <c r="P164" i="9" s="1"/>
  <c r="M162" i="9"/>
  <c r="M160" i="9"/>
  <c r="O160" i="9" s="1"/>
  <c r="P160" i="9" s="1"/>
  <c r="M158" i="9"/>
  <c r="M156" i="9"/>
  <c r="M154" i="9"/>
  <c r="M152" i="9"/>
  <c r="O152" i="9" s="1"/>
  <c r="P152" i="9" s="1"/>
  <c r="M150" i="9"/>
  <c r="M148" i="9"/>
  <c r="O148" i="9" s="1"/>
  <c r="P148" i="9" s="1"/>
  <c r="M146" i="9"/>
  <c r="M144" i="9"/>
  <c r="O144" i="9" s="1"/>
  <c r="P144" i="9" s="1"/>
  <c r="M142" i="9"/>
  <c r="M140" i="9"/>
  <c r="O140" i="9" s="1"/>
  <c r="P140" i="9" s="1"/>
  <c r="M138" i="9"/>
  <c r="M259" i="9"/>
  <c r="O259" i="9" s="1"/>
  <c r="P259" i="9" s="1"/>
  <c r="M241" i="9"/>
  <c r="M225" i="9"/>
  <c r="O225" i="9" s="1"/>
  <c r="P225" i="9" s="1"/>
  <c r="M209" i="9"/>
  <c r="M193" i="9"/>
  <c r="M177" i="9"/>
  <c r="M161" i="9"/>
  <c r="M265" i="9"/>
  <c r="O265" i="9" s="1"/>
  <c r="P265" i="9" s="1"/>
  <c r="M243" i="9"/>
  <c r="O243" i="9" s="1"/>
  <c r="P243" i="9" s="1"/>
  <c r="M227" i="9"/>
  <c r="M261" i="9"/>
  <c r="O261" i="9" s="1"/>
  <c r="P261" i="9" s="1"/>
  <c r="M256" i="9"/>
  <c r="O256" i="9" s="1"/>
  <c r="P256" i="9" s="1"/>
  <c r="M245" i="9"/>
  <c r="M229" i="9"/>
  <c r="M213" i="9"/>
  <c r="O213" i="9" s="1"/>
  <c r="P213" i="9" s="1"/>
  <c r="M197" i="9"/>
  <c r="M181" i="9"/>
  <c r="M264" i="9"/>
  <c r="O264" i="9" s="1"/>
  <c r="P264" i="9" s="1"/>
  <c r="M249" i="9"/>
  <c r="O249" i="9" s="1"/>
  <c r="P249" i="9" s="1"/>
  <c r="M233" i="9"/>
  <c r="M217" i="9"/>
  <c r="M139" i="9"/>
  <c r="O139" i="9" s="1"/>
  <c r="P139" i="9" s="1"/>
  <c r="M155" i="9"/>
  <c r="M167" i="9"/>
  <c r="O167" i="9" s="1"/>
  <c r="P167" i="9" s="1"/>
  <c r="M253" i="9"/>
  <c r="M32" i="8"/>
  <c r="O32" i="8" s="1"/>
  <c r="P32" i="8" s="1"/>
  <c r="M34" i="8"/>
  <c r="O34" i="8" s="1"/>
  <c r="P34" i="8" s="1"/>
  <c r="M36" i="8"/>
  <c r="M11" i="9"/>
  <c r="O11" i="9" s="1"/>
  <c r="P11" i="9" s="1"/>
  <c r="M13" i="9"/>
  <c r="M15" i="9"/>
  <c r="O15" i="9" s="1"/>
  <c r="P15" i="9" s="1"/>
  <c r="M17" i="9"/>
  <c r="M19" i="9"/>
  <c r="O19" i="9" s="1"/>
  <c r="P19" i="9" s="1"/>
  <c r="M21" i="9"/>
  <c r="M23" i="9"/>
  <c r="O23" i="9" s="1"/>
  <c r="P23" i="9" s="1"/>
  <c r="M25" i="9"/>
  <c r="M27" i="9"/>
  <c r="O27" i="9" s="1"/>
  <c r="P27" i="9" s="1"/>
  <c r="M29" i="9"/>
  <c r="M31" i="9"/>
  <c r="O31" i="9" s="1"/>
  <c r="P31" i="9" s="1"/>
  <c r="M33" i="9"/>
  <c r="M35" i="9"/>
  <c r="O35" i="9" s="1"/>
  <c r="P35" i="9" s="1"/>
  <c r="M37" i="9"/>
  <c r="O37" i="9" s="1"/>
  <c r="P37" i="9" s="1"/>
  <c r="M39" i="9"/>
  <c r="O39" i="9" s="1"/>
  <c r="P39" i="9" s="1"/>
  <c r="M41" i="9"/>
  <c r="O41" i="9" s="1"/>
  <c r="P41" i="9" s="1"/>
  <c r="M43" i="9"/>
  <c r="O43" i="9" s="1"/>
  <c r="P43" i="9" s="1"/>
  <c r="M45" i="9"/>
  <c r="O45" i="9" s="1"/>
  <c r="P45" i="9" s="1"/>
  <c r="M47" i="9"/>
  <c r="O47" i="9" s="1"/>
  <c r="P47" i="9" s="1"/>
  <c r="M49" i="9"/>
  <c r="O49" i="9" s="1"/>
  <c r="P49" i="9" s="1"/>
  <c r="M51" i="9"/>
  <c r="O51" i="9" s="1"/>
  <c r="P51" i="9" s="1"/>
  <c r="M53" i="9"/>
  <c r="O53" i="9" s="1"/>
  <c r="P53" i="9" s="1"/>
  <c r="M55" i="9"/>
  <c r="O55" i="9" s="1"/>
  <c r="P55" i="9" s="1"/>
  <c r="M57" i="9"/>
  <c r="O57" i="9" s="1"/>
  <c r="P57" i="9" s="1"/>
  <c r="M59" i="9"/>
  <c r="O59" i="9" s="1"/>
  <c r="P59" i="9" s="1"/>
  <c r="M61" i="9"/>
  <c r="O61" i="9" s="1"/>
  <c r="P61" i="9" s="1"/>
  <c r="M63" i="9"/>
  <c r="O63" i="9" s="1"/>
  <c r="P63" i="9" s="1"/>
  <c r="M65" i="9"/>
  <c r="M67" i="9"/>
  <c r="O67" i="9" s="1"/>
  <c r="P67" i="9" s="1"/>
  <c r="M69" i="9"/>
  <c r="O69" i="9" s="1"/>
  <c r="P69" i="9" s="1"/>
  <c r="M71" i="9"/>
  <c r="M73" i="9"/>
  <c r="O73" i="9" s="1"/>
  <c r="P73" i="9" s="1"/>
  <c r="M75" i="9"/>
  <c r="M77" i="9"/>
  <c r="O77" i="9" s="1"/>
  <c r="P77" i="9" s="1"/>
  <c r="M79" i="9"/>
  <c r="M81" i="9"/>
  <c r="O81" i="9" s="1"/>
  <c r="P81" i="9" s="1"/>
  <c r="M83" i="9"/>
  <c r="M85" i="9"/>
  <c r="O85" i="9" s="1"/>
  <c r="P85" i="9" s="1"/>
  <c r="M87" i="9"/>
  <c r="M89" i="9"/>
  <c r="O89" i="9" s="1"/>
  <c r="P89" i="9" s="1"/>
  <c r="M91" i="9"/>
  <c r="M93" i="9"/>
  <c r="M95" i="9"/>
  <c r="O95" i="9" s="1"/>
  <c r="P95" i="9" s="1"/>
  <c r="M97" i="9"/>
  <c r="O97" i="9" s="1"/>
  <c r="P97" i="9" s="1"/>
  <c r="M99" i="9"/>
  <c r="M101" i="9"/>
  <c r="O101" i="9" s="1"/>
  <c r="P101" i="9" s="1"/>
  <c r="M103" i="9"/>
  <c r="M105" i="9"/>
  <c r="O105" i="9" s="1"/>
  <c r="P105" i="9" s="1"/>
  <c r="M107" i="9"/>
  <c r="M109" i="9"/>
  <c r="O109" i="9" s="1"/>
  <c r="P109" i="9" s="1"/>
  <c r="M111" i="9"/>
  <c r="M113" i="9"/>
  <c r="O113" i="9" s="1"/>
  <c r="P113" i="9" s="1"/>
  <c r="M115" i="9"/>
  <c r="M117" i="9"/>
  <c r="O117" i="9" s="1"/>
  <c r="P117" i="9" s="1"/>
  <c r="M119" i="9"/>
  <c r="M121" i="9"/>
  <c r="O121" i="9" s="1"/>
  <c r="P121" i="9" s="1"/>
  <c r="M123" i="9"/>
  <c r="M125" i="9"/>
  <c r="O125" i="9" s="1"/>
  <c r="P125" i="9" s="1"/>
  <c r="M127" i="9"/>
  <c r="O127" i="9" s="1"/>
  <c r="P127" i="9" s="1"/>
  <c r="M129" i="9"/>
  <c r="M131" i="9"/>
  <c r="O131" i="9" s="1"/>
  <c r="P131" i="9" s="1"/>
  <c r="M133" i="9"/>
  <c r="M135" i="9"/>
  <c r="O135" i="9" s="1"/>
  <c r="P135" i="9" s="1"/>
  <c r="M137" i="9"/>
  <c r="M153" i="9"/>
  <c r="M165" i="9"/>
  <c r="M173" i="9"/>
  <c r="M189" i="9"/>
  <c r="O189" i="9" s="1"/>
  <c r="P189" i="9" s="1"/>
  <c r="M205" i="9"/>
  <c r="M219" i="9"/>
  <c r="O219" i="9" s="1"/>
  <c r="P219" i="9" s="1"/>
  <c r="M231" i="9"/>
  <c r="O231" i="9" s="1"/>
  <c r="P231" i="9" s="1"/>
  <c r="N20" i="8"/>
  <c r="N32" i="8"/>
  <c r="N34" i="8"/>
  <c r="N36" i="8"/>
  <c r="M38" i="8"/>
  <c r="O38" i="8" s="1"/>
  <c r="P38" i="8" s="1"/>
  <c r="M151" i="9"/>
  <c r="O151" i="9" s="1"/>
  <c r="P151" i="9" s="1"/>
  <c r="M187" i="9"/>
  <c r="M235" i="9"/>
  <c r="M247" i="9"/>
  <c r="M260" i="9"/>
  <c r="M266" i="9"/>
  <c r="M23" i="8"/>
  <c r="O23" i="8" s="1"/>
  <c r="P23" i="8" s="1"/>
  <c r="M25" i="8"/>
  <c r="O25" i="8" s="1"/>
  <c r="P25" i="8" s="1"/>
  <c r="M27" i="8"/>
  <c r="O27" i="8" s="1"/>
  <c r="P27" i="8" s="1"/>
  <c r="M40" i="8"/>
  <c r="O40" i="8" s="1"/>
  <c r="P40" i="8" s="1"/>
  <c r="M149" i="9"/>
  <c r="M163" i="9"/>
  <c r="O163" i="9" s="1"/>
  <c r="P163" i="9" s="1"/>
  <c r="M179" i="9"/>
  <c r="O179" i="9" s="1"/>
  <c r="P179" i="9" s="1"/>
  <c r="M195" i="9"/>
  <c r="M203" i="9"/>
  <c r="M223" i="9"/>
  <c r="M251" i="9"/>
  <c r="M257" i="9"/>
  <c r="M11" i="8"/>
  <c r="O11" i="8" s="1"/>
  <c r="P11" i="8" s="1"/>
  <c r="M147" i="9"/>
  <c r="O147" i="9" s="1"/>
  <c r="P147" i="9" s="1"/>
  <c r="M171" i="9"/>
  <c r="O171" i="9" s="1"/>
  <c r="P171" i="9" s="1"/>
  <c r="M211" i="9"/>
  <c r="M239" i="9"/>
  <c r="N11" i="8"/>
  <c r="M31" i="8"/>
  <c r="M33" i="8"/>
  <c r="O33" i="8" s="1"/>
  <c r="P33" i="8" s="1"/>
  <c r="M35" i="8"/>
  <c r="O35" i="8" s="1"/>
  <c r="P35" i="8" s="1"/>
  <c r="M12" i="9"/>
  <c r="M14" i="9"/>
  <c r="O14" i="9" s="1"/>
  <c r="P14" i="9" s="1"/>
  <c r="M16" i="9"/>
  <c r="M18" i="9"/>
  <c r="O18" i="9" s="1"/>
  <c r="P18" i="9" s="1"/>
  <c r="M20" i="9"/>
  <c r="M22" i="9"/>
  <c r="O22" i="9" s="1"/>
  <c r="P22" i="9" s="1"/>
  <c r="M24" i="9"/>
  <c r="M26" i="9"/>
  <c r="O26" i="9" s="1"/>
  <c r="P26" i="9" s="1"/>
  <c r="M28" i="9"/>
  <c r="M30" i="9"/>
  <c r="O30" i="9" s="1"/>
  <c r="P30" i="9" s="1"/>
  <c r="M32" i="9"/>
  <c r="M34" i="9"/>
  <c r="O34" i="9" s="1"/>
  <c r="P34" i="9" s="1"/>
  <c r="M36" i="9"/>
  <c r="O36" i="9" s="1"/>
  <c r="P36" i="9" s="1"/>
  <c r="M38" i="9"/>
  <c r="O38" i="9" s="1"/>
  <c r="P38" i="9" s="1"/>
  <c r="M40" i="9"/>
  <c r="O40" i="9" s="1"/>
  <c r="P40" i="9" s="1"/>
  <c r="M42" i="9"/>
  <c r="O42" i="9" s="1"/>
  <c r="P42" i="9" s="1"/>
  <c r="M44" i="9"/>
  <c r="O44" i="9" s="1"/>
  <c r="P44" i="9" s="1"/>
  <c r="M46" i="9"/>
  <c r="O46" i="9" s="1"/>
  <c r="P46" i="9" s="1"/>
  <c r="M48" i="9"/>
  <c r="O48" i="9" s="1"/>
  <c r="P48" i="9" s="1"/>
  <c r="M50" i="9"/>
  <c r="O50" i="9" s="1"/>
  <c r="P50" i="9" s="1"/>
  <c r="M52" i="9"/>
  <c r="O52" i="9" s="1"/>
  <c r="P52" i="9" s="1"/>
  <c r="M54" i="9"/>
  <c r="M56" i="9"/>
  <c r="O56" i="9" s="1"/>
  <c r="P56" i="9" s="1"/>
  <c r="M58" i="9"/>
  <c r="O58" i="9" s="1"/>
  <c r="P58" i="9" s="1"/>
  <c r="M60" i="9"/>
  <c r="O60" i="9" s="1"/>
  <c r="P60" i="9" s="1"/>
  <c r="M62" i="9"/>
  <c r="O62" i="9" s="1"/>
  <c r="P62" i="9" s="1"/>
  <c r="M64" i="9"/>
  <c r="O64" i="9" s="1"/>
  <c r="P64" i="9" s="1"/>
  <c r="M66" i="9"/>
  <c r="O66" i="9" s="1"/>
  <c r="P66" i="9" s="1"/>
  <c r="M68" i="9"/>
  <c r="M70" i="9"/>
  <c r="O70" i="9" s="1"/>
  <c r="P70" i="9" s="1"/>
  <c r="M72" i="9"/>
  <c r="M74" i="9"/>
  <c r="O74" i="9" s="1"/>
  <c r="P74" i="9" s="1"/>
  <c r="M76" i="9"/>
  <c r="M78" i="9"/>
  <c r="O78" i="9" s="1"/>
  <c r="P78" i="9" s="1"/>
  <c r="M80" i="9"/>
  <c r="M82" i="9"/>
  <c r="O82" i="9" s="1"/>
  <c r="P82" i="9" s="1"/>
  <c r="M84" i="9"/>
  <c r="M86" i="9"/>
  <c r="O86" i="9" s="1"/>
  <c r="P86" i="9" s="1"/>
  <c r="M88" i="9"/>
  <c r="M90" i="9"/>
  <c r="O90" i="9" s="1"/>
  <c r="P90" i="9" s="1"/>
  <c r="M92" i="9"/>
  <c r="M94" i="9"/>
  <c r="O94" i="9" s="1"/>
  <c r="P94" i="9" s="1"/>
  <c r="M96" i="9"/>
  <c r="O96" i="9" s="1"/>
  <c r="P96" i="9" s="1"/>
  <c r="M98" i="9"/>
  <c r="M100" i="9"/>
  <c r="O100" i="9" s="1"/>
  <c r="P100" i="9" s="1"/>
  <c r="M102" i="9"/>
  <c r="M104" i="9"/>
  <c r="O104" i="9" s="1"/>
  <c r="P104" i="9" s="1"/>
  <c r="M106" i="9"/>
  <c r="M108" i="9"/>
  <c r="O108" i="9" s="1"/>
  <c r="P108" i="9" s="1"/>
  <c r="M110" i="9"/>
  <c r="M112" i="9"/>
  <c r="O112" i="9" s="1"/>
  <c r="P112" i="9" s="1"/>
  <c r="M114" i="9"/>
  <c r="M116" i="9"/>
  <c r="O116" i="9" s="1"/>
  <c r="P116" i="9" s="1"/>
  <c r="M118" i="9"/>
  <c r="M120" i="9"/>
  <c r="O120" i="9" s="1"/>
  <c r="P120" i="9" s="1"/>
  <c r="M122" i="9"/>
  <c r="M124" i="9"/>
  <c r="M126" i="9"/>
  <c r="O126" i="9" s="1"/>
  <c r="P126" i="9" s="1"/>
  <c r="M128" i="9"/>
  <c r="O128" i="9" s="1"/>
  <c r="P128" i="9" s="1"/>
  <c r="M130" i="9"/>
  <c r="M132" i="9"/>
  <c r="O132" i="9" s="1"/>
  <c r="P132" i="9" s="1"/>
  <c r="M134" i="9"/>
  <c r="M136" i="9"/>
  <c r="O136" i="9" s="1"/>
  <c r="P136" i="9" s="1"/>
  <c r="M145" i="9"/>
  <c r="M185" i="9"/>
  <c r="O185" i="9" s="1"/>
  <c r="P185" i="9" s="1"/>
  <c r="M201" i="9"/>
  <c r="M221" i="9"/>
  <c r="M262" i="9"/>
  <c r="O262" i="9" s="1"/>
  <c r="P262" i="9" s="1"/>
</calcChain>
</file>

<file path=xl/comments1.xml><?xml version="1.0" encoding="utf-8"?>
<comments xmlns="http://schemas.openxmlformats.org/spreadsheetml/2006/main">
  <authors>
    <author>AGCO</author>
  </authors>
  <commentList>
    <comment ref="C84" authorId="0" shapeId="0">
      <text>
        <r>
          <rPr>
            <sz val="10"/>
            <rFont val="Arial"/>
            <family val="2"/>
          </rPr>
          <t>AGCO:
GD_THR_CleaningSieveTopPositionActual
GD_THR_CleaningSieveTopPositionSetpoint
GD_THR_CleaningSieveBotPositionActual
GD_THR_CleaningSieveBotPositionSetpoint
GD_THR_CleaningFanSpeedSetpoint
GD_ID_HDR_TiltRaw
GD_THR_RotorSpeedSet
GD_THR_ConcaveClearanceAct
GD_THR_ConcaveClearanceSet
GD_IO_CylinderDrivenSpeed
GD_IO_StrawWalkerSpeed
GD_ID_HDR_HeaderHeightAct
GD_ID_HDR_ReelSpeedActRPM
GD_ID_HDR_ReelSpeedAct
GD_ID_DSC_UnloaderPosition
GD_ID_UnloaderON
GD_THR_TailingsRetVolume
GD_THR_TailingsRetVolumeSensitivity
GD_ID_HDR_ReelSpeedSet
GD_ID_HDR_ReelDiameter
GD_ID_HDR_ReelPPR</t>
        </r>
      </text>
    </comment>
  </commentList>
</comments>
</file>

<file path=xl/comments2.xml><?xml version="1.0" encoding="utf-8"?>
<comments xmlns="http://schemas.openxmlformats.org/spreadsheetml/2006/main">
  <authors>
    <author>AGCO</author>
    <author>Gerald Johnson</author>
  </authors>
  <commentList>
    <comment ref="D3" authorId="0" shapeId="0">
      <text>
        <r>
          <rPr>
            <sz val="10"/>
            <rFont val="Arial"/>
            <family val="2"/>
          </rPr>
          <t>AGCO:
Enter short name for ECU logical name</t>
        </r>
      </text>
    </comment>
    <comment ref="D8" authorId="1" shapeId="0">
      <text>
        <r>
          <rPr>
            <sz val="10"/>
            <rFont val="Arial"/>
            <family val="2"/>
          </rPr>
          <t>Gerald Johnson:
R, W, R/W</t>
        </r>
      </text>
    </comment>
    <comment ref="W24" authorId="0" shapeId="0">
      <text>
        <r>
          <rPr>
            <sz val="10"/>
            <rFont val="Arial"/>
            <family val="2"/>
          </rPr>
          <t>AGCO:
Enter value description of the signal</t>
        </r>
      </text>
    </comment>
    <comment ref="X24" authorId="0" shapeId="0">
      <text>
        <r>
          <rPr>
            <sz val="10"/>
            <rFont val="Arial"/>
            <family val="2"/>
          </rPr>
          <t>AGCO:
Enter the value description in the signal</t>
        </r>
      </text>
    </comment>
    <comment ref="Z24" authorId="0" shapeId="0">
      <text>
        <r>
          <rPr>
            <sz val="10"/>
            <rFont val="Arial"/>
            <family val="2"/>
          </rPr>
          <t>AGCO:
Enter the start bit for the signals</t>
        </r>
      </text>
    </comment>
    <comment ref="AA24" authorId="0" shapeId="0">
      <text>
        <r>
          <rPr>
            <sz val="10"/>
            <rFont val="Arial"/>
            <family val="2"/>
          </rPr>
          <t>AGCO:
Enter the bit name for the signal under consideration</t>
        </r>
      </text>
    </comment>
    <comment ref="C40" authorId="0" shapeId="0">
      <text>
        <r>
          <rPr>
            <sz val="10"/>
            <rFont val="Arial"/>
            <family val="2"/>
          </rPr>
          <t>AGCO:
Enter the Life Message with the format shown</t>
        </r>
      </text>
    </comment>
  </commentList>
</comments>
</file>

<file path=xl/comments3.xml><?xml version="1.0" encoding="utf-8"?>
<comments xmlns="http://schemas.openxmlformats.org/spreadsheetml/2006/main">
  <authors>
    <author>AGCO</author>
  </authors>
  <commentList>
    <comment ref="A1" authorId="0" shapeId="0">
      <text>
        <r>
          <rPr>
            <sz val="10"/>
            <rFont val="Arial"/>
            <family val="2"/>
          </rPr>
          <t>AGCO:
Enter the ECU Logical Node Name</t>
        </r>
      </text>
    </comment>
    <comment ref="D3" authorId="0" shapeId="0">
      <text>
        <r>
          <rPr>
            <sz val="10"/>
            <rFont val="Arial"/>
            <family val="2"/>
          </rPr>
          <t>AGCO:
Enter short name for ECU logical name</t>
        </r>
      </text>
    </comment>
    <comment ref="C12" authorId="0" shapeId="0">
      <text>
        <r>
          <rPr>
            <sz val="10"/>
            <rFont val="Arial"/>
            <family val="2"/>
          </rPr>
          <t>AGCO:
Follow the pattern to generate signal information for the logical node</t>
        </r>
      </text>
    </comment>
    <comment ref="D12" authorId="0" shapeId="0">
      <text>
        <r>
          <rPr>
            <sz val="10"/>
            <rFont val="Arial"/>
            <family val="2"/>
          </rPr>
          <t>AGCO:
Enter R, W, R/W based on the signal type</t>
        </r>
      </text>
    </comment>
    <comment ref="E12" authorId="0" shapeId="0">
      <text>
        <r>
          <rPr>
            <sz val="10"/>
            <rFont val="Arial"/>
            <family val="2"/>
          </rPr>
          <t>AGCO:
Enter --- to generate 16 bit signal or 0/1 for single bit signal in the generated files</t>
        </r>
      </text>
    </comment>
    <comment ref="W31" authorId="0" shapeId="0">
      <text>
        <r>
          <rPr>
            <sz val="10"/>
            <rFont val="Arial"/>
            <family val="2"/>
          </rPr>
          <t>AGCO:
Enter value description of the signal</t>
        </r>
      </text>
    </comment>
    <comment ref="X31" authorId="0" shapeId="0">
      <text>
        <r>
          <rPr>
            <sz val="10"/>
            <rFont val="Arial"/>
            <family val="2"/>
          </rPr>
          <t>AGCO:
Enter the value description in the signal</t>
        </r>
      </text>
    </comment>
    <comment ref="Z31" authorId="0" shapeId="0">
      <text>
        <r>
          <rPr>
            <sz val="10"/>
            <rFont val="Arial"/>
            <family val="2"/>
          </rPr>
          <t>AGCO:
Enter the start bit for the signals</t>
        </r>
      </text>
    </comment>
    <comment ref="AA31" authorId="0" shapeId="0">
      <text>
        <r>
          <rPr>
            <sz val="10"/>
            <rFont val="Arial"/>
            <family val="2"/>
          </rPr>
          <t>AGCO:
Enter the bit name for the signal under consideration</t>
        </r>
      </text>
    </comment>
    <comment ref="A255" authorId="0" shapeId="0">
      <text>
        <r>
          <rPr>
            <sz val="10"/>
            <rFont val="Arial"/>
            <family val="2"/>
          </rPr>
          <t>AGCO:
Never leave blank spaces between the rows. This will affect generation of files</t>
        </r>
      </text>
    </comment>
    <comment ref="A256" authorId="0" shapeId="0">
      <text>
        <r>
          <rPr>
            <sz val="10"/>
            <rFont val="Arial"/>
            <family val="2"/>
          </rPr>
          <t>AGCO:
Enter 494 for error message signal. This holds good for all logical nodes</t>
        </r>
      </text>
    </comment>
    <comment ref="A267" authorId="0" shapeId="0">
      <text>
        <r>
          <rPr>
            <sz val="10"/>
            <rFont val="Arial"/>
            <family val="2"/>
          </rPr>
          <t>AGCO:
Make sure to enter 511 for life message. This holds good for all the logical nodes</t>
        </r>
      </text>
    </comment>
  </commentList>
</comments>
</file>

<file path=xl/comments4.xml><?xml version="1.0" encoding="utf-8"?>
<comments xmlns="http://schemas.openxmlformats.org/spreadsheetml/2006/main">
  <authors>
    <author>AGCO</author>
  </authors>
  <commentList>
    <comment ref="A1" authorId="0" shapeId="0">
      <text>
        <r>
          <rPr>
            <sz val="10"/>
            <rFont val="Arial"/>
            <family val="2"/>
          </rPr>
          <t>AGCO:
Enter the ECU Logical Node Name</t>
        </r>
      </text>
    </comment>
    <comment ref="D3" authorId="0" shapeId="0">
      <text>
        <r>
          <rPr>
            <sz val="10"/>
            <rFont val="Arial"/>
            <family val="2"/>
          </rPr>
          <t>AGCO:
Enter short name for ECU logical name</t>
        </r>
      </text>
    </comment>
    <comment ref="W24" authorId="0" shapeId="0">
      <text>
        <r>
          <rPr>
            <sz val="10"/>
            <rFont val="Arial"/>
            <family val="2"/>
          </rPr>
          <t>AGCO:
Enter value description of the signal</t>
        </r>
      </text>
    </comment>
    <comment ref="X24" authorId="0" shapeId="0">
      <text>
        <r>
          <rPr>
            <sz val="10"/>
            <rFont val="Arial"/>
            <family val="2"/>
          </rPr>
          <t>AGCO:
Enter the value description in the signal</t>
        </r>
      </text>
    </comment>
    <comment ref="Z24" authorId="0" shapeId="0">
      <text>
        <r>
          <rPr>
            <sz val="10"/>
            <rFont val="Arial"/>
            <family val="2"/>
          </rPr>
          <t>AGCO:
Enter the start bit for the signals</t>
        </r>
      </text>
    </comment>
    <comment ref="AA24" authorId="0" shapeId="0">
      <text>
        <r>
          <rPr>
            <sz val="10"/>
            <rFont val="Arial"/>
            <family val="2"/>
          </rPr>
          <t>AGCO:
Enter the bit name for the signal under consideration</t>
        </r>
      </text>
    </comment>
    <comment ref="A207" authorId="0" shapeId="0">
      <text>
        <r>
          <rPr>
            <sz val="10"/>
            <rFont val="Arial"/>
            <family val="2"/>
          </rPr>
          <t>AGCO:
Never leave blank spaces between the rows. This will affect generation of files</t>
        </r>
      </text>
    </comment>
    <comment ref="A208" authorId="0" shapeId="0">
      <text>
        <r>
          <rPr>
            <sz val="10"/>
            <rFont val="Arial"/>
            <family val="2"/>
          </rPr>
          <t>AGCO:
Enter 494 for error message signal. This holds good for all logical nodes</t>
        </r>
      </text>
    </comment>
    <comment ref="A210" authorId="0" shapeId="0">
      <text>
        <r>
          <rPr>
            <sz val="10"/>
            <rFont val="Arial"/>
            <family val="2"/>
          </rPr>
          <t>AGCO:
Make sure to enter 511 for life message. This holds good for all the logical nodes</t>
        </r>
      </text>
    </comment>
  </commentList>
</comments>
</file>

<file path=xl/comments5.xml><?xml version="1.0" encoding="utf-8"?>
<comments xmlns="http://schemas.openxmlformats.org/spreadsheetml/2006/main">
  <authors>
    <author>AGCO</author>
  </authors>
  <commentList>
    <comment ref="A1" authorId="0" shapeId="0">
      <text>
        <r>
          <rPr>
            <sz val="10"/>
            <rFont val="Arial"/>
            <family val="2"/>
          </rPr>
          <t>AGCO:
Enter the ECU Logical Node Name</t>
        </r>
      </text>
    </comment>
    <comment ref="D3" authorId="0" shapeId="0">
      <text>
        <r>
          <rPr>
            <sz val="10"/>
            <rFont val="Arial"/>
            <family val="2"/>
          </rPr>
          <t>AGCO:
Enter short name for ECU logical name</t>
        </r>
      </text>
    </comment>
    <comment ref="A13" authorId="0" shapeId="0">
      <text>
        <r>
          <rPr>
            <sz val="10"/>
            <rFont val="Arial"/>
            <family val="2"/>
          </rPr>
          <t>AGCO:
Enter 494 for error message signal. This holds good for all logical nodes</t>
        </r>
      </text>
    </comment>
    <comment ref="A15" authorId="0" shapeId="0">
      <text>
        <r>
          <rPr>
            <sz val="10"/>
            <rFont val="Arial"/>
            <family val="2"/>
          </rPr>
          <t>AGCO:
Make sure to enter 511 for life message. This holds good for all the logical nodes</t>
        </r>
      </text>
    </comment>
  </commentList>
</comments>
</file>

<file path=xl/comments6.xml><?xml version="1.0" encoding="utf-8"?>
<comments xmlns="http://schemas.openxmlformats.org/spreadsheetml/2006/main">
  <authors>
    <author>AGCO</author>
  </authors>
  <commentList>
    <comment ref="A1" authorId="0" shapeId="0">
      <text>
        <r>
          <rPr>
            <sz val="10"/>
            <rFont val="Arial"/>
            <family val="2"/>
          </rPr>
          <t>AGCO:
Enter the ECU Logical Node Name</t>
        </r>
      </text>
    </comment>
    <comment ref="D3" authorId="0" shapeId="0">
      <text>
        <r>
          <rPr>
            <sz val="10"/>
            <rFont val="Arial"/>
            <family val="2"/>
          </rPr>
          <t>AGCO:
Enter short name for ECU logical name</t>
        </r>
      </text>
    </comment>
    <comment ref="C11" authorId="0" shapeId="0">
      <text>
        <r>
          <rPr>
            <sz val="10"/>
            <rFont val="Arial"/>
            <family val="2"/>
          </rPr>
          <t>AGCO:
Follow the pattern to generate signal information for the logical node</t>
        </r>
      </text>
    </comment>
    <comment ref="D11" authorId="0" shapeId="0">
      <text>
        <r>
          <rPr>
            <sz val="10"/>
            <rFont val="Arial"/>
            <family val="2"/>
          </rPr>
          <t>AGCO:
Enter R, W, R/W based on the signal type</t>
        </r>
      </text>
    </comment>
    <comment ref="E11" authorId="0" shapeId="0">
      <text>
        <r>
          <rPr>
            <sz val="10"/>
            <rFont val="Arial"/>
            <family val="2"/>
          </rPr>
          <t>AGCO:
Enter --- to generate 16 bit signal or 0/1 for single bit signal in the generated files</t>
        </r>
      </text>
    </comment>
    <comment ref="S11" authorId="0" shapeId="0">
      <text>
        <r>
          <rPr>
            <sz val="10"/>
            <rFont val="Arial"/>
            <family val="2"/>
          </rPr>
          <t>AGCO:
Enter the Value description for the signal defined. Make sure to enter --- in fhe status column</t>
        </r>
      </text>
    </comment>
    <comment ref="T11" authorId="0" shapeId="0">
      <text>
        <r>
          <rPr>
            <sz val="10"/>
            <rFont val="Arial"/>
            <family val="2"/>
          </rPr>
          <t>AGCO:
Enter the bits of the 16 bit signal. Make sure to enter --- in status column</t>
        </r>
      </text>
    </comment>
    <comment ref="E18" authorId="0" shapeId="0">
      <text>
        <r>
          <rPr>
            <sz val="10"/>
            <rFont val="Arial"/>
            <family val="2"/>
          </rPr>
          <t>AGCO:
Enter --- to generate 16 bit signal or 0/1 for single bit signal in the generated files</t>
        </r>
      </text>
    </comment>
    <comment ref="E20" authorId="0" shapeId="0">
      <text>
        <r>
          <rPr>
            <sz val="10"/>
            <rFont val="Arial"/>
            <family val="2"/>
          </rPr>
          <t>AGCO:
Enter --- to generate 16 bit signal or 0/1 for single bit signal in the generated files</t>
        </r>
      </text>
    </comment>
    <comment ref="E21" authorId="0" shapeId="0">
      <text>
        <r>
          <rPr>
            <sz val="10"/>
            <rFont val="Arial"/>
            <family val="2"/>
          </rPr>
          <t>AGCO:
Enter --- to generate 16 bit signal or 0/1 for single bit signal in the generated files</t>
        </r>
      </text>
    </comment>
    <comment ref="E23" authorId="0" shapeId="0">
      <text>
        <r>
          <rPr>
            <sz val="10"/>
            <rFont val="Arial"/>
            <family val="2"/>
          </rPr>
          <t>AGCO:
Enter --- to generate 16 bit signal or 0/1 for single bit signal in the generated files</t>
        </r>
      </text>
    </comment>
    <comment ref="E24" authorId="0" shapeId="0">
      <text>
        <r>
          <rPr>
            <sz val="10"/>
            <rFont val="Arial"/>
            <family val="2"/>
          </rPr>
          <t>AGCO:
Enter --- to generate 16 bit signal or 0/1 for single bit signal in the generated files</t>
        </r>
      </text>
    </comment>
    <comment ref="E27" authorId="0" shapeId="0">
      <text>
        <r>
          <rPr>
            <sz val="10"/>
            <rFont val="Arial"/>
            <family val="2"/>
          </rPr>
          <t>AGCO:
Enter --- to generate 16 bit signal or 0/1 for single bit signal in the generated files</t>
        </r>
      </text>
    </comment>
    <comment ref="E28" authorId="0" shapeId="0">
      <text>
        <r>
          <rPr>
            <sz val="10"/>
            <rFont val="Arial"/>
            <family val="2"/>
          </rPr>
          <t>AGCO:
Enter --- to generate 16 bit signal or 0/1 for single bit signal in the generated files</t>
        </r>
      </text>
    </comment>
    <comment ref="E29" authorId="0" shapeId="0">
      <text>
        <r>
          <rPr>
            <sz val="10"/>
            <rFont val="Arial"/>
            <family val="2"/>
          </rPr>
          <t>AGCO:
Enter --- to generate 16 bit signal or 0/1 for single bit signal in the generated files</t>
        </r>
      </text>
    </comment>
    <comment ref="E31" authorId="0" shapeId="0">
      <text>
        <r>
          <rPr>
            <sz val="10"/>
            <rFont val="Arial"/>
            <family val="2"/>
          </rPr>
          <t>AGCO:
Enter --- to generate 16 bit signal or 0/1 for single bit signal in the generated files</t>
        </r>
      </text>
    </comment>
  </commentList>
</comments>
</file>

<file path=xl/comments7.xml><?xml version="1.0" encoding="utf-8"?>
<comments xmlns="http://schemas.openxmlformats.org/spreadsheetml/2006/main">
  <authors>
    <author>AGCO</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A310"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311"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313"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List>
</comments>
</file>

<file path=xl/comments8.xml><?xml version="1.0" encoding="utf-8"?>
<comments xmlns="http://schemas.openxmlformats.org/spreadsheetml/2006/main">
  <authors>
    <author>AGCO</author>
    <author>Gerald Johnson</author>
    <author>Eric Bongaerts</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T8" authorId="1" shapeId="0">
      <text>
        <r>
          <rPr>
            <b/>
            <sz val="8"/>
            <color indexed="81"/>
            <rFont val="Tahoma"/>
            <family val="2"/>
          </rPr>
          <t>Gerald Johnson:</t>
        </r>
        <r>
          <rPr>
            <sz val="8"/>
            <color indexed="81"/>
            <rFont val="Tahoma"/>
            <family val="2"/>
          </rPr>
          <t xml:space="preserve">
Assign index to Panel variable</t>
        </r>
      </text>
    </comment>
    <comment ref="C12" authorId="0" shapeId="0">
      <text>
        <r>
          <rPr>
            <b/>
            <sz val="8"/>
            <color indexed="81"/>
            <rFont val="Tahoma"/>
            <family val="2"/>
          </rPr>
          <t>AGCO:</t>
        </r>
        <r>
          <rPr>
            <sz val="8"/>
            <color indexed="81"/>
            <rFont val="Tahoma"/>
            <family val="2"/>
          </rPr>
          <t xml:space="preserve">
Follow the pattern to generate signal information for the logical node</t>
        </r>
      </text>
    </comment>
    <comment ref="D12" authorId="0" shapeId="0">
      <text>
        <r>
          <rPr>
            <b/>
            <sz val="8"/>
            <color indexed="81"/>
            <rFont val="Tahoma"/>
            <family val="2"/>
          </rPr>
          <t>AGCO:</t>
        </r>
        <r>
          <rPr>
            <sz val="8"/>
            <color indexed="81"/>
            <rFont val="Tahoma"/>
            <family val="2"/>
          </rPr>
          <t xml:space="preserve">
Enter R, W, R/W based on the signal type</t>
        </r>
      </text>
    </comment>
    <comment ref="E12"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W30" authorId="0" shapeId="0">
      <text>
        <r>
          <rPr>
            <b/>
            <sz val="8"/>
            <color indexed="81"/>
            <rFont val="Tahoma"/>
            <family val="2"/>
          </rPr>
          <t>AGCO:</t>
        </r>
        <r>
          <rPr>
            <sz val="8"/>
            <color indexed="81"/>
            <rFont val="Tahoma"/>
            <family val="2"/>
          </rPr>
          <t xml:space="preserve">
Enter value description of the signal</t>
        </r>
      </text>
    </comment>
    <comment ref="X30" authorId="0" shapeId="0">
      <text>
        <r>
          <rPr>
            <b/>
            <sz val="8"/>
            <color indexed="81"/>
            <rFont val="Tahoma"/>
            <family val="2"/>
          </rPr>
          <t>AGCO:</t>
        </r>
        <r>
          <rPr>
            <sz val="8"/>
            <color indexed="81"/>
            <rFont val="Tahoma"/>
            <family val="2"/>
          </rPr>
          <t xml:space="preserve">
Enter the value description in the signal</t>
        </r>
      </text>
    </comment>
    <comment ref="Z30" authorId="0" shapeId="0">
      <text>
        <r>
          <rPr>
            <b/>
            <sz val="8"/>
            <color indexed="81"/>
            <rFont val="Tahoma"/>
            <family val="2"/>
          </rPr>
          <t>AGCO:</t>
        </r>
        <r>
          <rPr>
            <sz val="8"/>
            <color indexed="81"/>
            <rFont val="Tahoma"/>
            <family val="2"/>
          </rPr>
          <t xml:space="preserve">
Enter the start bit for the signals</t>
        </r>
      </text>
    </comment>
    <comment ref="AA30" authorId="0" shapeId="0">
      <text>
        <r>
          <rPr>
            <b/>
            <sz val="8"/>
            <color indexed="81"/>
            <rFont val="Tahoma"/>
            <family val="2"/>
          </rPr>
          <t>AGCO:</t>
        </r>
        <r>
          <rPr>
            <sz val="8"/>
            <color indexed="81"/>
            <rFont val="Tahoma"/>
            <family val="2"/>
          </rPr>
          <t xml:space="preserve">
Enter the bit name for the signal under consideration</t>
        </r>
      </text>
    </comment>
    <comment ref="L105" authorId="2" shapeId="0">
      <text>
        <r>
          <rPr>
            <b/>
            <sz val="9"/>
            <color indexed="81"/>
            <rFont val="Tahoma"/>
            <family val="2"/>
          </rPr>
          <t xml:space="preserve">       &lt;!-- ISO : state : defines how the terminal should behave on ISO-Bus --&gt;
        &lt;!-- data == 0x00 -&gt; ISO functionality OFF                           --&gt;
        &lt;!-- data == 0x01 -&gt; send basic data                                 --&gt;
        &lt;!-- data == 0x02 -&gt; send joystick data                              --&gt;
        &lt;!-- data == 0x04 -&gt; ISO projects to be displayed                    --&gt;
        &lt;!-- data == 0x08 -&gt; ISO functionality ON                            --&gt;</t>
        </r>
        <r>
          <rPr>
            <sz val="9"/>
            <color indexed="81"/>
            <rFont val="Tahoma"/>
            <family val="2"/>
          </rPr>
          <t xml:space="preserve">
</t>
        </r>
      </text>
    </comment>
    <comment ref="A527"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528"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530"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List>
</comments>
</file>

<file path=xl/comments9.xml><?xml version="1.0" encoding="utf-8"?>
<comments xmlns="http://schemas.openxmlformats.org/spreadsheetml/2006/main">
  <authors>
    <author>AGCO</author>
    <author>Edwards, Nick</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C12" authorId="0" shapeId="0">
      <text>
        <r>
          <rPr>
            <b/>
            <sz val="8"/>
            <color indexed="81"/>
            <rFont val="Tahoma"/>
            <family val="2"/>
          </rPr>
          <t>AGCO:</t>
        </r>
        <r>
          <rPr>
            <sz val="8"/>
            <color indexed="81"/>
            <rFont val="Tahoma"/>
            <family val="2"/>
          </rPr>
          <t xml:space="preserve">
Follow the pattern to generate signal information for the logical node</t>
        </r>
      </text>
    </comment>
    <comment ref="D12" authorId="0" shapeId="0">
      <text>
        <r>
          <rPr>
            <b/>
            <sz val="8"/>
            <color indexed="81"/>
            <rFont val="Tahoma"/>
            <family val="2"/>
          </rPr>
          <t>AGCO:</t>
        </r>
        <r>
          <rPr>
            <sz val="8"/>
            <color indexed="81"/>
            <rFont val="Tahoma"/>
            <family val="2"/>
          </rPr>
          <t xml:space="preserve">
Enter R, W, R/W based on the signal type</t>
        </r>
      </text>
    </comment>
    <comment ref="E12"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J51" authorId="1" shapeId="0">
      <text>
        <r>
          <rPr>
            <b/>
            <sz val="9"/>
            <color indexed="81"/>
            <rFont val="Tahoma"/>
            <family val="2"/>
          </rPr>
          <t>Edwards, Nick:</t>
        </r>
        <r>
          <rPr>
            <sz val="9"/>
            <color indexed="81"/>
            <rFont val="Tahoma"/>
            <family val="2"/>
          </rPr>
          <t xml:space="preserve">
0 - Normal Operation
1 - Automatic Operation A
2 - Automatic Operation B
3 - Dual Operation
4 - Error</t>
        </r>
      </text>
    </comment>
    <comment ref="A64"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85"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87"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List>
</comments>
</file>

<file path=xl/comments10.xml><?xml version="1.0" encoding="utf-8"?>
<comments xmlns="http://schemas.openxmlformats.org/spreadsheetml/2006/main">
  <authors>
    <author>AGCO</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A138"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140"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 ref="C140" authorId="0" shapeId="0">
      <text>
        <r>
          <rPr>
            <b/>
            <sz val="8"/>
            <color indexed="81"/>
            <rFont val="Tahoma"/>
            <family val="2"/>
          </rPr>
          <t>AGCO:</t>
        </r>
        <r>
          <rPr>
            <sz val="8"/>
            <color indexed="81"/>
            <rFont val="Tahoma"/>
            <family val="2"/>
          </rPr>
          <t xml:space="preserve">
Enter the Life Message with the format shown</t>
        </r>
      </text>
    </comment>
  </commentList>
</comments>
</file>

<file path=xl/comments11.xml><?xml version="1.0" encoding="utf-8"?>
<comments xmlns="http://schemas.openxmlformats.org/spreadsheetml/2006/main">
  <authors>
    <author>AGCO</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C11" authorId="0" shapeId="0">
      <text>
        <r>
          <rPr>
            <b/>
            <sz val="8"/>
            <color indexed="81"/>
            <rFont val="Tahoma"/>
            <family val="2"/>
          </rPr>
          <t>AGCO:</t>
        </r>
        <r>
          <rPr>
            <sz val="8"/>
            <color indexed="81"/>
            <rFont val="Tahoma"/>
            <family val="2"/>
          </rPr>
          <t xml:space="preserve">
Follow the pattern to generate signal information for the logical node</t>
        </r>
      </text>
    </comment>
    <comment ref="D11" authorId="0" shapeId="0">
      <text>
        <r>
          <rPr>
            <b/>
            <sz val="8"/>
            <color indexed="81"/>
            <rFont val="Tahoma"/>
            <family val="2"/>
          </rPr>
          <t>AGCO:</t>
        </r>
        <r>
          <rPr>
            <sz val="8"/>
            <color indexed="81"/>
            <rFont val="Tahoma"/>
            <family val="2"/>
          </rPr>
          <t xml:space="preserve">
Enter R, W, R/W based on the signal type</t>
        </r>
      </text>
    </comment>
    <comment ref="E11"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S11" authorId="0" shapeId="0">
      <text>
        <r>
          <rPr>
            <b/>
            <sz val="8"/>
            <color indexed="81"/>
            <rFont val="Tahoma"/>
            <family val="2"/>
          </rPr>
          <t>AGCO:</t>
        </r>
        <r>
          <rPr>
            <sz val="8"/>
            <color indexed="81"/>
            <rFont val="Tahoma"/>
            <family val="2"/>
          </rPr>
          <t xml:space="preserve">
Enter the Value description for the signal defined. Make sure to enter --- in fhe status column</t>
        </r>
      </text>
    </comment>
    <comment ref="T11" authorId="0" shapeId="0">
      <text>
        <r>
          <rPr>
            <b/>
            <sz val="8"/>
            <color indexed="81"/>
            <rFont val="Tahoma"/>
            <family val="2"/>
          </rPr>
          <t>AGCO:</t>
        </r>
        <r>
          <rPr>
            <sz val="8"/>
            <color indexed="81"/>
            <rFont val="Tahoma"/>
            <family val="2"/>
          </rPr>
          <t xml:space="preserve">
Enter the bits of the 16 bit signal. Make sure to enter --- in status column</t>
        </r>
      </text>
    </comment>
    <comment ref="E18"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0"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2"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4"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5"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8"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29"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30"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32"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35"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41"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43"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E67" authorId="0" shapeId="0">
      <text>
        <r>
          <rPr>
            <b/>
            <sz val="8"/>
            <color indexed="81"/>
            <rFont val="Tahoma"/>
            <family val="2"/>
          </rPr>
          <t>AGCO:</t>
        </r>
        <r>
          <rPr>
            <sz val="8"/>
            <color indexed="81"/>
            <rFont val="Tahoma"/>
            <family val="2"/>
          </rPr>
          <t xml:space="preserve">
Enter --- to generate 16 bit signal or 0/1 for single bit signal in the generated files</t>
        </r>
      </text>
    </comment>
    <comment ref="A106"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107"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109"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 ref="C109" authorId="0" shapeId="0">
      <text>
        <r>
          <rPr>
            <b/>
            <sz val="8"/>
            <color indexed="81"/>
            <rFont val="Tahoma"/>
            <family val="2"/>
          </rPr>
          <t>AGCO:</t>
        </r>
        <r>
          <rPr>
            <sz val="8"/>
            <color indexed="81"/>
            <rFont val="Tahoma"/>
            <family val="2"/>
          </rPr>
          <t xml:space="preserve">
Enter the Life Message with the format shown</t>
        </r>
      </text>
    </comment>
  </commentList>
</comments>
</file>

<file path=xl/comments12.xml><?xml version="1.0" encoding="utf-8"?>
<comments xmlns="http://schemas.openxmlformats.org/spreadsheetml/2006/main">
  <authors>
    <author>AGCO</author>
    <author>Hodnefield, Eric</author>
    <author>Windows User</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C55" authorId="1" shapeId="0">
      <text>
        <r>
          <rPr>
            <b/>
            <sz val="9"/>
            <color indexed="81"/>
            <rFont val="Tahoma"/>
            <family val="2"/>
          </rPr>
          <t>Hodnefield, Eric:</t>
        </r>
        <r>
          <rPr>
            <sz val="9"/>
            <color indexed="81"/>
            <rFont val="Tahoma"/>
            <family val="2"/>
          </rPr>
          <t xml:space="preserve">
Must be sent cyclically or else value will change back to 0</t>
        </r>
      </text>
    </comment>
    <comment ref="C66" authorId="1" shapeId="0">
      <text>
        <r>
          <rPr>
            <b/>
            <sz val="9"/>
            <color indexed="81"/>
            <rFont val="Tahoma"/>
            <family val="2"/>
          </rPr>
          <t>Hodnefield, Eric:</t>
        </r>
        <r>
          <rPr>
            <sz val="9"/>
            <color indexed="81"/>
            <rFont val="Tahoma"/>
            <family val="2"/>
          </rPr>
          <t xml:space="preserve">
Must be sent cyclically or else value will change back to 0</t>
        </r>
      </text>
    </comment>
    <comment ref="F97" authorId="2" shapeId="0">
      <text>
        <r>
          <rPr>
            <b/>
            <sz val="9"/>
            <color indexed="81"/>
            <rFont val="Tahoma"/>
            <family val="2"/>
          </rPr>
          <t>Road Mode Range:
1000-1000;
Field Mode Range:
1000-1950</t>
        </r>
        <r>
          <rPr>
            <sz val="9"/>
            <color indexed="81"/>
            <rFont val="Tahoma"/>
            <family val="2"/>
          </rPr>
          <t xml:space="preserve">
</t>
        </r>
      </text>
    </comment>
    <comment ref="C130" authorId="1" shapeId="0">
      <text/>
    </comment>
    <comment ref="C145" authorId="1" shapeId="0">
      <text>
        <r>
          <rPr>
            <b/>
            <sz val="9"/>
            <color indexed="81"/>
            <rFont val="Tahoma"/>
            <family val="2"/>
          </rPr>
          <t>Hodnefield, Eric:</t>
        </r>
        <r>
          <rPr>
            <sz val="9"/>
            <color indexed="81"/>
            <rFont val="Tahoma"/>
            <family val="2"/>
          </rPr>
          <t xml:space="preserve">
Must be sent cyclically or else value will change back to 0.  This value will disappear off the dash when the value is 25.9 or greater.  The value won't reappear until its 25.19 or less.</t>
        </r>
      </text>
    </comment>
    <comment ref="A326" authorId="1" shapeId="0">
      <text>
        <r>
          <rPr>
            <b/>
            <sz val="9"/>
            <color indexed="81"/>
            <rFont val="Tahoma"/>
            <family val="2"/>
          </rPr>
          <t xml:space="preserve">AGCO:
</t>
        </r>
        <r>
          <rPr>
            <sz val="9"/>
            <color indexed="81"/>
            <rFont val="Tahoma"/>
            <family val="2"/>
          </rPr>
          <t xml:space="preserve">Enter 494 for error message signal. This holds good for all logical nodes
</t>
        </r>
      </text>
    </comment>
    <comment ref="A328" authorId="1" shapeId="0">
      <text>
        <r>
          <rPr>
            <b/>
            <sz val="9"/>
            <color indexed="81"/>
            <rFont val="Tahoma"/>
            <family val="2"/>
          </rPr>
          <t xml:space="preserve">AGCO:
</t>
        </r>
        <r>
          <rPr>
            <sz val="9"/>
            <color indexed="81"/>
            <rFont val="Tahoma"/>
            <family val="2"/>
          </rPr>
          <t>Make sure to enter 511 for life message. This holds good for all the logical nodes</t>
        </r>
      </text>
    </comment>
  </commentList>
</comments>
</file>

<file path=xl/comments13.xml><?xml version="1.0" encoding="utf-8"?>
<comments xmlns="http://schemas.openxmlformats.org/spreadsheetml/2006/main">
  <authors>
    <author>AGCO</author>
    <author>Eric Bongaerts</author>
  </authors>
  <commentList>
    <comment ref="A1" authorId="0" shapeId="0">
      <text>
        <r>
          <rPr>
            <b/>
            <sz val="8"/>
            <color indexed="81"/>
            <rFont val="Tahoma"/>
            <family val="2"/>
          </rPr>
          <t>AGCO:</t>
        </r>
        <r>
          <rPr>
            <sz val="8"/>
            <color indexed="81"/>
            <rFont val="Tahoma"/>
            <family val="2"/>
          </rPr>
          <t xml:space="preserve">
Enter the ECU Logical Node Name</t>
        </r>
      </text>
    </comment>
    <comment ref="D3" authorId="0" shapeId="0">
      <text>
        <r>
          <rPr>
            <b/>
            <sz val="8"/>
            <color indexed="81"/>
            <rFont val="Tahoma"/>
            <family val="2"/>
          </rPr>
          <t>AGCO:</t>
        </r>
        <r>
          <rPr>
            <sz val="8"/>
            <color indexed="81"/>
            <rFont val="Tahoma"/>
            <family val="2"/>
          </rPr>
          <t xml:space="preserve">
Enter short name for ECU logical name</t>
        </r>
      </text>
    </comment>
    <comment ref="D12" authorId="0" shapeId="0">
      <text>
        <r>
          <rPr>
            <b/>
            <sz val="8"/>
            <color indexed="81"/>
            <rFont val="Tahoma"/>
            <family val="2"/>
          </rPr>
          <t>AGCO:</t>
        </r>
        <r>
          <rPr>
            <sz val="8"/>
            <color indexed="81"/>
            <rFont val="Tahoma"/>
            <family val="2"/>
          </rPr>
          <t xml:space="preserve">
Enter R, W, R/W based on the signal type</t>
        </r>
      </text>
    </comment>
    <comment ref="C13" authorId="1" shapeId="0">
      <text>
        <r>
          <rPr>
            <b/>
            <sz val="9"/>
            <color indexed="81"/>
            <rFont val="Tahoma"/>
            <family val="2"/>
          </rPr>
          <t xml:space="preserve">    // Access: w
    // Signals:
    // ---------------------------------------------------------------------------------------------------------------------------------------
    // Signal Name                                                 |Byte|Bit|Length|DataType|Factor|Offset|   Unit   |  Min |  Max
    // ---------------------------------------------------------------------------------------------------------------------------------------
    // Aktivierungsbit                                           |  5 | 7 |   1  |  UINT  |     1|     0|          |     0|     1
    // Fehlercode                                                   |  6 | 0 |   8  |  UINT  |     1|     0|          |     0|   255
    // LaufendeNummer                                        |  7 | 0 |   8  |  UINT  |     1|     0|          |     0|   255</t>
        </r>
        <r>
          <rPr>
            <sz val="9"/>
            <color indexed="81"/>
            <rFont val="Tahoma"/>
            <family val="2"/>
          </rPr>
          <t xml:space="preserve">
</t>
        </r>
      </text>
    </comment>
    <comment ref="W24" authorId="0" shapeId="0">
      <text>
        <r>
          <rPr>
            <b/>
            <sz val="8"/>
            <color indexed="81"/>
            <rFont val="Tahoma"/>
            <family val="2"/>
          </rPr>
          <t>AGCO:</t>
        </r>
        <r>
          <rPr>
            <sz val="8"/>
            <color indexed="81"/>
            <rFont val="Tahoma"/>
            <family val="2"/>
          </rPr>
          <t xml:space="preserve">
Enter value description of the signal</t>
        </r>
      </text>
    </comment>
    <comment ref="X24" authorId="0" shapeId="0">
      <text>
        <r>
          <rPr>
            <b/>
            <sz val="8"/>
            <color indexed="81"/>
            <rFont val="Tahoma"/>
            <family val="2"/>
          </rPr>
          <t>AGCO:</t>
        </r>
        <r>
          <rPr>
            <sz val="8"/>
            <color indexed="81"/>
            <rFont val="Tahoma"/>
            <family val="2"/>
          </rPr>
          <t xml:space="preserve">
Enter the value description in the signal</t>
        </r>
      </text>
    </comment>
    <comment ref="Z24" authorId="0" shapeId="0">
      <text>
        <r>
          <rPr>
            <b/>
            <sz val="8"/>
            <color indexed="81"/>
            <rFont val="Tahoma"/>
            <family val="2"/>
          </rPr>
          <t>AGCO:</t>
        </r>
        <r>
          <rPr>
            <sz val="8"/>
            <color indexed="81"/>
            <rFont val="Tahoma"/>
            <family val="2"/>
          </rPr>
          <t xml:space="preserve">
Enter the start bit for the signals</t>
        </r>
      </text>
    </comment>
    <comment ref="AA24" authorId="0" shapeId="0">
      <text>
        <r>
          <rPr>
            <b/>
            <sz val="8"/>
            <color indexed="81"/>
            <rFont val="Tahoma"/>
            <family val="2"/>
          </rPr>
          <t>AGCO:</t>
        </r>
        <r>
          <rPr>
            <sz val="8"/>
            <color indexed="81"/>
            <rFont val="Tahoma"/>
            <family val="2"/>
          </rPr>
          <t xml:space="preserve">
Enter the bit name for the signal under consideration</t>
        </r>
      </text>
    </comment>
    <comment ref="C77" authorId="1" shapeId="0">
      <text>
        <r>
          <rPr>
            <b/>
            <sz val="9"/>
            <color indexed="81"/>
            <rFont val="Tahoma"/>
            <family val="2"/>
          </rPr>
          <t xml:space="preserve">    // Function: Uebertragen der Fehler ans Terminal mit HS
    // Access: r
    // Signals:
    // ---------------------------------------------------------------------------------------------------------------------------------------
    // Signal Name                                                 |Byte|Bit|Length|DataType|Factor|Offset|   Unit   |  Min |  Max
    // ---------------------------------------------------------------------------------------------------------------------------------------
    // Aktivierungsbit                                           |  5 | 7 |   1  |  UINT  |     1|     0|          |     0|     1
    // Fehlercode                                                   |  6 | 0 |   8  |  UINT  |     1|     0|          |     0|   255
    // Fehlerort                                                     |  7 | 0 |   8  |  UINT  |     1|     0|          |     0|   255
 </t>
        </r>
        <r>
          <rPr>
            <sz val="9"/>
            <color indexed="81"/>
            <rFont val="Tahoma"/>
            <family val="2"/>
          </rPr>
          <t xml:space="preserve">
</t>
        </r>
      </text>
    </comment>
    <comment ref="C80" authorId="1" shapeId="0">
      <text>
        <r>
          <rPr>
            <b/>
            <sz val="9"/>
            <color indexed="81"/>
            <rFont val="Tahoma"/>
            <family val="2"/>
          </rPr>
          <t xml:space="preserve">    // Function: Bestaetigung fuer einen Fehler
    // Access: w
    // Signals:
    // ---------------------------------------------------------------------------------------------------------------------------------------
    // Signal Name                                                 |Byte|Bit|Length|DataType|Factor|Offset|   Unit   |  Min |  Max
    // ---------------------------------------------------------------------------------------------------------------------------------------
    // Acknowledge                                               |  5 | 7 |   1  |  UINT  |     1|     0|          |     0|     1
    // Fehlercode                                                   |  6 | 0 |   8  |  UINT  |     1|     0|          |     0|   255
    // Fehlerort                                                      |  7 | 0 |   8  |  UINT  |     1|     0|          |     0|   255
</t>
        </r>
        <r>
          <rPr>
            <sz val="9"/>
            <color indexed="81"/>
            <rFont val="Tahoma"/>
            <family val="2"/>
          </rPr>
          <t xml:space="preserve">
</t>
        </r>
      </text>
    </comment>
    <comment ref="C82" authorId="1" shapeId="0">
      <text>
        <r>
          <rPr>
            <b/>
            <sz val="9"/>
            <color indexed="81"/>
            <rFont val="Tahoma"/>
            <family val="2"/>
          </rPr>
          <t xml:space="preserve">    // Function: Statusvariable fuer Uebertragung der Werte
    // Access: w
    // Signals:
    // ---------------------------------------------------------------------------------------------------------------------------------------
    // Signal Name                                                 |Byte|Bit|Length|DataType|Factor|Offset|   Unit   |  Min |  Max
    // ---------------------------------------------------------------------------------------------------------------------------------------
    // Fehlercode                                                  |  6 | 0 |   8  |  UINT  |     1|     0|          |     0|   255
    // Fehlerort                                                   |  7 | 0 |   8  |  UINT  |     1|     0|          |     0|   255</t>
        </r>
        <r>
          <rPr>
            <sz val="9"/>
            <color indexed="81"/>
            <rFont val="Tahoma"/>
            <family val="2"/>
          </rPr>
          <t xml:space="preserve">
</t>
        </r>
      </text>
    </comment>
    <comment ref="C83" authorId="1" shapeId="0">
      <text>
        <r>
          <rPr>
            <b/>
            <sz val="9"/>
            <color indexed="81"/>
            <rFont val="Tahoma"/>
            <family val="2"/>
          </rPr>
          <t xml:space="preserve">    // Function: Umgebungsvariable 1
    // Access: r
    // Signals:
    // ---------------------------------------------------------------------------------------------------------------------------------------
    // Signal Name                                                 |Byte|Bit|Length|DataType|Factor|Offset|   Unit   |  Min |  Max
    // ---------------------------------------------------------------------------------------------------------------------------------------
    // Wert                                                        |  6 | 0 |  16  |  UINT  |     1|     0|          |     0| 65535
</t>
        </r>
        <r>
          <rPr>
            <sz val="9"/>
            <color indexed="81"/>
            <rFont val="Tahoma"/>
            <family val="2"/>
          </rPr>
          <t xml:space="preserve">
</t>
        </r>
      </text>
    </comment>
    <comment ref="C94" authorId="1" shapeId="0">
      <text>
        <r>
          <rPr>
            <b/>
            <sz val="9"/>
            <color indexed="81"/>
            <rFont val="Tahoma"/>
            <family val="2"/>
          </rPr>
          <t xml:space="preserve">    // Function: Statusvariable fuer Uebertragung der Werte
    // Access: r
    // Signals:
    // ---------------------------------------------------------------------------------------------------------------------------------------
    // Signal Name                                                 |Byte|Bit|Length|DataType|Texttable
    // ---------------------------------------------------------------------------------------------------------------------------------------
    // Status                                                      |  6 | 0 |  16  |  UINT  |     Value     |Meaning
    //                                                                                      |-------------------------------------------------
    //                                                                                      |     0 (0x00)  |EMM_ENVVAR_TRANSFER_START
    //                                                                                      |     1 (0x01)  |EMM_ENVVAR_TRANSFER_OK
    //                                                                                      |     2 (0x02)  |EMM_ENVVAR_NO_ENTRY
    //                                                                                      |     3 (0x03)  |EMM_ENVVAR_TRANSFER_ERROR
    //                                                                                      |-------------------------------------------------
</t>
        </r>
        <r>
          <rPr>
            <sz val="9"/>
            <color indexed="81"/>
            <rFont val="Tahoma"/>
            <family val="2"/>
          </rPr>
          <t xml:space="preserve">
</t>
        </r>
      </text>
    </comment>
    <comment ref="C99" authorId="1" shapeId="0">
      <text>
        <r>
          <rPr>
            <b/>
            <sz val="9"/>
            <color indexed="81"/>
            <rFont val="Tahoma"/>
            <family val="2"/>
          </rPr>
          <t xml:space="preserve">    // Function: Schnittstelle zum direkten Setzen/Ruecksetzen von Fehlern ueber GD
    // Access: w
    // Signals:
    // ---------------------------------------------------------------------------------------------------------------------------------------
    // Signal Name                                                 |Byte|Bit|Length|DataType|Factor|Offset|   Unit   |  Min |  Max
    // ---------------------------------------------------------------------------------------------------------------------------------------
    // Fehlercode                                                  |  6 | 0 |   8  |  UINT  |     1|     0|          |     0|   255
    // Fehlerort                                                   |  7 | 0 |   8  |  UINT  |     1|     0|          |     0|   255
</t>
        </r>
        <r>
          <rPr>
            <sz val="9"/>
            <color indexed="81"/>
            <rFont val="Tahoma"/>
            <family val="2"/>
          </rPr>
          <t xml:space="preserve">
</t>
        </r>
      </text>
    </comment>
    <comment ref="C100" authorId="1" shapeId="0">
      <text>
        <r>
          <rPr>
            <b/>
            <sz val="9"/>
            <color indexed="81"/>
            <rFont val="Tahoma"/>
            <family val="2"/>
          </rPr>
          <t xml:space="preserve">    // Function: Status des Fehlermanagements
    // Access: r
    // Signals:
    // ---------------------------------------------------------------------------------------------------------------------------------------
    // Signal Name                                                 |Byte|Bit|Length|DataType|Texttable
    // ---------------------------------------------------------------------------------------------------------------------------------------
    // Status                                                      |  6 | 0 |  16  |  UINT  |     Value     |Meaning
    //                                                                                      |-------------------------------------------------
    //                                                                                      |     0 (0x00)  |EMM_STATUS_NONE
    //                                                                                      |     1 (0x01)  |EMM_STATUS_RUNNING
    //                                                                                      |     2 (0x02)  |EMM_STATUS_EXT_ON_AIR
    //                                                                                      |     4 (0x04)  |EMM_STATUS_KOMBI_ON_AIR
    //                                                                                      |     8 (0x08)  |EMM_STATUS_HVAC_ON_AIR
    //                                                                                      |    15 (0x0F)  |EMM_STATUS_READY
    //                                                                                      |-------------------------------------------------
</t>
        </r>
        <r>
          <rPr>
            <sz val="9"/>
            <color indexed="81"/>
            <rFont val="Tahoma"/>
            <family val="2"/>
          </rPr>
          <t xml:space="preserve">
</t>
        </r>
      </text>
    </comment>
    <comment ref="A111"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112"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114"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 ref="Z134" authorId="0" shapeId="0">
      <text>
        <r>
          <rPr>
            <b/>
            <sz val="8"/>
            <color indexed="81"/>
            <rFont val="Tahoma"/>
            <family val="2"/>
          </rPr>
          <t>AGCO:</t>
        </r>
        <r>
          <rPr>
            <sz val="8"/>
            <color indexed="81"/>
            <rFont val="Tahoma"/>
            <family val="2"/>
          </rPr>
          <t xml:space="preserve">
Enter the start bit for the signals</t>
        </r>
      </text>
    </comment>
    <comment ref="AA134" authorId="0" shapeId="0">
      <text>
        <r>
          <rPr>
            <b/>
            <sz val="8"/>
            <color indexed="81"/>
            <rFont val="Tahoma"/>
            <family val="2"/>
          </rPr>
          <t>AGCO:</t>
        </r>
        <r>
          <rPr>
            <sz val="8"/>
            <color indexed="81"/>
            <rFont val="Tahoma"/>
            <family val="2"/>
          </rPr>
          <t xml:space="preserve">
Enter the bit name for the signal under consideration</t>
        </r>
      </text>
    </comment>
    <comment ref="C187" authorId="1" shapeId="0">
      <text>
        <r>
          <rPr>
            <b/>
            <sz val="9"/>
            <color indexed="81"/>
            <rFont val="Tahoma"/>
            <family val="2"/>
          </rPr>
          <t xml:space="preserve">    // Function: Uebertragen der Fehler ans Terminal mit HS
    // Access: r
    // Signals:
    // ---------------------------------------------------------------------------------------------------------------------------------------
    // Signal Name                                                 |Byte|Bit|Length|DataType|Factor|Offset|   Unit   |  Min |  Max
    // ---------------------------------------------------------------------------------------------------------------------------------------
    // Aktivierungsbit                                           |  5 | 7 |   1  |  UINT  |     1|     0|          |     0|     1
    // Fehlercode                                                   |  6 | 0 |   8  |  UINT  |     1|     0|          |     0|   255
    // Fehlerort                                                     |  7 | 0 |   8  |  UINT  |     1|     0|          |     0|   255
 </t>
        </r>
        <r>
          <rPr>
            <sz val="9"/>
            <color indexed="81"/>
            <rFont val="Tahoma"/>
            <family val="2"/>
          </rPr>
          <t xml:space="preserve">
</t>
        </r>
      </text>
    </comment>
    <comment ref="C189" authorId="1" shapeId="0">
      <text>
        <r>
          <rPr>
            <b/>
            <sz val="9"/>
            <color indexed="81"/>
            <rFont val="Tahoma"/>
            <family val="2"/>
          </rPr>
          <t xml:space="preserve">    // Function: Bestaetigung fuer einen Fehler
    // Access: w
    // Signals:
    // ---------------------------------------------------------------------------------------------------------------------------------------
    // Signal Name                                                 |Byte|Bit|Length|DataType|Factor|Offset|   Unit   |  Min |  Max
    // ---------------------------------------------------------------------------------------------------------------------------------------
    // Acknowledge                                               |  5 | 7 |   1  |  UINT  |     1|     0|          |     0|     1
    // Fehlercode                                                   |  6 | 0 |   8  |  UINT  |     1|     0|          |     0|   255
    // Fehlerort                                                      |  7 | 0 |   8  |  UINT  |     1|     0|          |     0|   255
</t>
        </r>
        <r>
          <rPr>
            <sz val="9"/>
            <color indexed="81"/>
            <rFont val="Tahoma"/>
            <family val="2"/>
          </rPr>
          <t xml:space="preserve">
</t>
        </r>
      </text>
    </comment>
    <comment ref="C191" authorId="1" shapeId="0">
      <text>
        <r>
          <rPr>
            <b/>
            <sz val="9"/>
            <color indexed="81"/>
            <rFont val="Tahoma"/>
            <family val="2"/>
          </rPr>
          <t xml:space="preserve">    // Function: Statusvariable fuer Uebertragung der Werte
    // Access: w
    // Signals:
    // ---------------------------------------------------------------------------------------------------------------------------------------
    // Signal Name                                                 |Byte|Bit|Length|DataType|Factor|Offset|   Unit   |  Min |  Max
    // ---------------------------------------------------------------------------------------------------------------------------------------
    // Fehlercode                                                  |  6 | 0 |   8  |  UINT  |     1|     0|          |     0|   255
    // Fehlerort                                                   |  7 | 0 |   8  |  UINT  |     1|     0|          |     0|   255</t>
        </r>
        <r>
          <rPr>
            <sz val="9"/>
            <color indexed="81"/>
            <rFont val="Tahoma"/>
            <family val="2"/>
          </rPr>
          <t xml:space="preserve">
</t>
        </r>
      </text>
    </comment>
    <comment ref="C192" authorId="1" shapeId="0">
      <text>
        <r>
          <rPr>
            <b/>
            <sz val="9"/>
            <color indexed="81"/>
            <rFont val="Tahoma"/>
            <family val="2"/>
          </rPr>
          <t xml:space="preserve">    // Function: Umgebungsvariable 1
    // Access: r
    // Signals:
    // ---------------------------------------------------------------------------------------------------------------------------------------
    // Signal Name                                                 |Byte|Bit|Length|DataType|Factor|Offset|   Unit   |  Min |  Max
    // ---------------------------------------------------------------------------------------------------------------------------------------
    // Wert                                                        |  6 | 0 |  16  |  UINT  |     1|     0|          |     0| 65535
</t>
        </r>
        <r>
          <rPr>
            <sz val="9"/>
            <color indexed="81"/>
            <rFont val="Tahoma"/>
            <family val="2"/>
          </rPr>
          <t xml:space="preserve">
</t>
        </r>
      </text>
    </comment>
    <comment ref="C203" authorId="1" shapeId="0">
      <text>
        <r>
          <rPr>
            <b/>
            <sz val="9"/>
            <color indexed="81"/>
            <rFont val="Tahoma"/>
            <family val="2"/>
          </rPr>
          <t xml:space="preserve">    // Function: Statusvariable fuer Uebertragung der Werte
    // Access: r
    // Signals:
    // ---------------------------------------------------------------------------------------------------------------------------------------
    // Signal Name                                                 |Byte|Bit|Length|DataType|Texttable
    // ---------------------------------------------------------------------------------------------------------------------------------------
    // Status                                                      |  6 | 0 |  16  |  UINT  |     Value     |Meaning
    //                                                                                      |-------------------------------------------------
    //                                                                                      |     0 (0x00)  |EMM_ENVVAR_TRANSFER_START
    //                                                                                      |     1 (0x01)  |EMM_ENVVAR_TRANSFER_OK
    //                                                                                      |     2 (0x02)  |EMM_ENVVAR_NO_ENTRY
    //                                                                                      |     3 (0x03)  |EMM_ENVVAR_TRANSFER_ERROR
    //                                                                                      |-------------------------------------------------
</t>
        </r>
        <r>
          <rPr>
            <sz val="9"/>
            <color indexed="81"/>
            <rFont val="Tahoma"/>
            <family val="2"/>
          </rPr>
          <t xml:space="preserve">
</t>
        </r>
      </text>
    </comment>
    <comment ref="C208" authorId="1" shapeId="0">
      <text>
        <r>
          <rPr>
            <b/>
            <sz val="9"/>
            <color indexed="81"/>
            <rFont val="Tahoma"/>
            <family val="2"/>
          </rPr>
          <t xml:space="preserve">    // Function: Schnittstelle zum direkten Setzen/Ruecksetzen von Fehlern ueber GD
    // Access: w
    // Signals:
    // ---------------------------------------------------------------------------------------------------------------------------------------
    // Signal Name                                                 |Byte|Bit|Length|DataType|Factor|Offset|   Unit   |  Min |  Max
    // ---------------------------------------------------------------------------------------------------------------------------------------
    // Fehlercode                                                  |  6 | 0 |   8  |  UINT  |     1|     0|          |     0|   255
    // Fehlerort                                                   |  7 | 0 |   8  |  UINT  |     1|     0|          |     0|   255
</t>
        </r>
        <r>
          <rPr>
            <sz val="9"/>
            <color indexed="81"/>
            <rFont val="Tahoma"/>
            <family val="2"/>
          </rPr>
          <t xml:space="preserve">
</t>
        </r>
      </text>
    </comment>
    <comment ref="C209" authorId="1" shapeId="0">
      <text>
        <r>
          <rPr>
            <b/>
            <sz val="9"/>
            <color indexed="81"/>
            <rFont val="Tahoma"/>
            <family val="2"/>
          </rPr>
          <t xml:space="preserve">    // Function: Status des Fehlermanagements
    // Access: r
    // Signals:
    // ---------------------------------------------------------------------------------------------------------------------------------------
    // Signal Name                                                 |Byte|Bit|Length|DataType|Texttable
    // ---------------------------------------------------------------------------------------------------------------------------------------
    // Status                                                      |  6 | 0 |  16  |  UINT  |     Value     |Meaning
    //                                                                                      |-------------------------------------------------
    //                                                                                      |     0 (0x00)  |EMM_STATUS_NONE
    //                                                                                      |     1 (0x01)  |EMM_STATUS_RUNNING
    //                                                                                      |     2 (0x02)  |EMM_STATUS_EXT_ON_AIR
    //                                                                                      |     4 (0x04)  |EMM_STATUS_KOMBI_ON_AIR
    //                                                                                      |     8 (0x08)  |EMM_STATUS_HVAC_ON_AIR
    //                                                                                      |    15 (0x0F)  |EMM_STATUS_READY
    //                                                                                      |-------------------------------------------------
</t>
        </r>
        <r>
          <rPr>
            <sz val="9"/>
            <color indexed="81"/>
            <rFont val="Tahoma"/>
            <family val="2"/>
          </rPr>
          <t xml:space="preserve">
</t>
        </r>
      </text>
    </comment>
    <comment ref="A217" authorId="0" shapeId="0">
      <text>
        <r>
          <rPr>
            <b/>
            <sz val="8"/>
            <color indexed="81"/>
            <rFont val="Tahoma"/>
            <family val="2"/>
          </rPr>
          <t>AGCO:</t>
        </r>
        <r>
          <rPr>
            <sz val="8"/>
            <color indexed="81"/>
            <rFont val="Tahoma"/>
            <family val="2"/>
          </rPr>
          <t xml:space="preserve">
Never leave blank spaces between the rows. This will affect generation of files</t>
        </r>
      </text>
    </comment>
    <comment ref="A218" authorId="0" shapeId="0">
      <text>
        <r>
          <rPr>
            <b/>
            <sz val="8"/>
            <color indexed="81"/>
            <rFont val="Tahoma"/>
            <family val="2"/>
          </rPr>
          <t>AGCO:</t>
        </r>
        <r>
          <rPr>
            <sz val="8"/>
            <color indexed="81"/>
            <rFont val="Tahoma"/>
            <family val="2"/>
          </rPr>
          <t xml:space="preserve">
Enter 494 for error message signal. This holds good for all logical nodes
</t>
        </r>
      </text>
    </comment>
    <comment ref="A220" authorId="0" shapeId="0">
      <text>
        <r>
          <rPr>
            <b/>
            <sz val="8"/>
            <color indexed="81"/>
            <rFont val="Tahoma"/>
            <family val="2"/>
          </rPr>
          <t>AGCO:</t>
        </r>
        <r>
          <rPr>
            <sz val="8"/>
            <color indexed="81"/>
            <rFont val="Tahoma"/>
            <family val="2"/>
          </rPr>
          <t xml:space="preserve">
Make sure to enter 511 for life message. This holds good for all the logical nodes
</t>
        </r>
      </text>
    </comment>
  </commentList>
</comments>
</file>

<file path=xl/sharedStrings.xml><?xml version="1.0" encoding="utf-8"?>
<sst xmlns="http://schemas.openxmlformats.org/spreadsheetml/2006/main" count="9461" uniqueCount="3289">
  <si>
    <t>Date</t>
  </si>
  <si>
    <t>Auther</t>
  </si>
  <si>
    <t>Description</t>
  </si>
  <si>
    <t>Gerald Johnson</t>
  </si>
  <si>
    <t>Initial Version</t>
  </si>
  <si>
    <t>Initial Variable assignements</t>
  </si>
  <si>
    <t>Updated Macro.  Normalized columns.</t>
  </si>
  <si>
    <t>Praveen Antony</t>
  </si>
  <si>
    <t>1. VBA macros changed to generate CAPL, Panel and Database files
2. All the sheets formatted to maintain uniformity across worksheets
3. Template sheet updated with comments in the cell to help user to enter information for generation of files</t>
  </si>
  <si>
    <t>Sergey Shavshyn</t>
  </si>
  <si>
    <t>1. IO, IO_J1939_ENG, IO_J1939_MC, IO_CAN_ISO nodes defined
2. IO_C, IO_R removed
3. ENG changed</t>
  </si>
  <si>
    <t>1. Removed common indexes between engine and IO_J1939 from engine</t>
  </si>
  <si>
    <t>Added data for lighting control panel received from Fendt.</t>
  </si>
  <si>
    <t>Updated Prop tab to remove indexes that are owned by IO</t>
  </si>
  <si>
    <t>Added MFA definitions for MFA and MFH</t>
  </si>
  <si>
    <t>LGT, MFA Changes</t>
  </si>
  <si>
    <t>APE</t>
  </si>
  <si>
    <t>Engine, J1939 and IO indexes changed. Removing dummy, renamed used and comments added</t>
  </si>
  <si>
    <t>Vitaliy Pudov</t>
  </si>
  <si>
    <t>GD_ID_PROP_InactiveOPSAlarm variable added to PROP</t>
  </si>
  <si>
    <t>GD_IO_StarterRelay added to IO, changes in IO_J1939_ENG</t>
  </si>
  <si>
    <t>GD_ID_PROP_WheelSpeed, GD_ID_PROP_Warning, GD_ID_PROP_Error variables added to PROP</t>
  </si>
  <si>
    <t>J1939 indexes renamed</t>
  </si>
  <si>
    <t>LGT Changes.  Merged changes.</t>
  </si>
  <si>
    <t>Added P/I/R column (Planned, Implemented, To be removed).  Macros do not support this column at this time.
Added/Updated IDs for Unloader light, Discharge rate and unloader swing.  
Corrected the LGT columns.</t>
  </si>
  <si>
    <t>Added GD_IO_CradleSwitch, GD_IO_PivotSwitch</t>
  </si>
  <si>
    <t>Added error management messages to work with NT01.
IO_Auger_Valve_IN and out changed to R/W</t>
  </si>
  <si>
    <t>Created in IO_J1939_Eng: GD_IO_EngOilPressurePct, GD_IO_EngCoolantTempPct
Create in GTM: GD_ID_GTM_GrainTankVolumeWt, GD_ID_GTM_GraintTankVolume
Create in DSC: GD_ID_DSC_UnloaderOperation</t>
  </si>
  <si>
    <t>Created in GTM: GD_ID_GTM_GrainTankVolumePct</t>
  </si>
  <si>
    <t>Updated MFA routing indexes to include all Zone C switches/LED's.  Note: may not work with tractor style armrests.</t>
  </si>
  <si>
    <t>I/P/R flags updated for ENG, IO_J1939_ENG, IO_J1939_MB, PROP</t>
  </si>
  <si>
    <t>Merged Changes</t>
  </si>
  <si>
    <t>MFA - use increase/decreased based up Graphic.  Changed layout to match graphic</t>
  </si>
  <si>
    <t xml:space="preserve">Updated spreadsheet to match GD_ID.h header file in source code.  </t>
  </si>
  <si>
    <t>Changes in IO_Control, Thresher</t>
  </si>
  <si>
    <t>Implemented AUTO Code generation for EXT.  Generated code compiled with current application</t>
  </si>
  <si>
    <t>Added more comments to J1939_EB, Thresher, new parameters in SysManager</t>
  </si>
  <si>
    <t>Widened generated code space.  Added units to some speed signals</t>
  </si>
  <si>
    <t>Added Telemetry to Routing data table at logical node 53, physical node 6.  Updated checksum calculation for table to handle duplicate logical node numbers for machine variants.</t>
  </si>
  <si>
    <t>Andrey Perepitaylo</t>
  </si>
  <si>
    <t>Added new parameters to State Manager tab, PROP tab</t>
  </si>
  <si>
    <t>Corrected LGT_DC macro assignment
Merged NT01 XML file generation</t>
  </si>
  <si>
    <t>Changed J1939 MB for Delta Centora according to changes in code, bugfixing, removed HCD4</t>
  </si>
  <si>
    <t>Prakash Kajuluri</t>
  </si>
  <si>
    <t>Modified Lighting Control Panel GD Indexes to reflect the address of the original MOD RDC spreadsheet</t>
  </si>
  <si>
    <t>Added Turn Lever Position GD's</t>
  </si>
  <si>
    <t>MFA_DC: ZoneC_1B, 1C, 2B, 2C names changed, added status 'I'</t>
  </si>
  <si>
    <t>GTM variables added, GD_MB_... changed to GD_IO…</t>
  </si>
  <si>
    <t>THR tab update (cleaning variables added)</t>
  </si>
  <si>
    <t>IO_MB_DC (HCD_3 outputs status parameters defined)</t>
  </si>
  <si>
    <t>Changed some status names in IO_MB_DC for HCD2</t>
  </si>
  <si>
    <t>GD_ID_GTM_First_Param, GD_ID_GTM_Last_Param added</t>
  </si>
  <si>
    <t>Peng Li</t>
  </si>
  <si>
    <t xml:space="preserve">add GD_ID_HDR_Reel_State, GD_ID_HDR_Header_State </t>
  </si>
  <si>
    <t>added GD_THR_TailingsRetSensitivity to THR</t>
  </si>
  <si>
    <t>added NT01 Reference Column</t>
  </si>
  <si>
    <t>MFA_DC name changed :GD_ID_MFA_ZoneC_1A</t>
  </si>
  <si>
    <t>Export to DBC macros fixed</t>
  </si>
  <si>
    <t>Added IO_Axial, IO_MB_Axial</t>
  </si>
  <si>
    <t>GD addresses for Zone C Updated based on Gerald's mail on Day 3 Breganze Test</t>
  </si>
  <si>
    <t>Corrected Scripting for CANoe testing to match original SPFH spreadsheet.  Primarily impacted CAPL and Panels.  Minimal changes to DBC files.</t>
  </si>
  <si>
    <t>More corrections for scripting</t>
  </si>
  <si>
    <t>Lot os fixes in parameters for Axial</t>
  </si>
  <si>
    <t>A few translations in scripting to test SVN upload</t>
  </si>
  <si>
    <t>MFA Bin cover buttons were reversed
MFA Rotor Speed buttons were reverse
Updated IO_MFA_Axial for correct button descriptions
Change names of MFA Linear modules to match functions</t>
  </si>
  <si>
    <t>Some IO parameters names changed for Delta and Axial</t>
  </si>
  <si>
    <t>Added to THR Rotor Rock commands (both Axial and Delta)</t>
  </si>
  <si>
    <t>Added to Thresher: GD_THR_ConcCalibrate_Cmd, removed multiline comments in MFA, fixing errors…</t>
  </si>
  <si>
    <t>Added LCP Lighting GD_Indexes for Axial variant</t>
  </si>
  <si>
    <t>Added GD's for IO J1939 Machine Bus</t>
  </si>
  <si>
    <t>Modified GD Index addresses for S4, S5 and S6 MFH buttons</t>
  </si>
  <si>
    <t>Modified MFA GD Indexes for Header Up, Down, Right, Left, and Reel Up, Down, Aft, Fore, Spd_Inc, Spd_Dec. 
And change GD_IO_CutebarPressure_Valve to GD_IO_SelectorCutterBarPressure</t>
  </si>
  <si>
    <t>Added HCD4 and CEDC GD's</t>
  </si>
  <si>
    <t>Changed the Wiper and Washer Fluid GD addresses as per original Lighting Addresses sent by Stefan</t>
  </si>
  <si>
    <t>Add GD's for Cooling Fan module in ENG tab for Axial combine</t>
  </si>
  <si>
    <t>Renamed IO MB Lighting GD Indexes to be able able to move certain GD's to Common machine library</t>
  </si>
  <si>
    <t>GD_IO_Eng_ForcedStopFlag variable added for Axial</t>
  </si>
  <si>
    <t>Index 494 for ALL logical nodes are reserved for Error Management acknowledgment.</t>
  </si>
  <si>
    <t>Added GD's for Alarms and Status for Hydraulic Clutch Module</t>
  </si>
  <si>
    <t>Changed parameter name in IO_ENG_Axial &amp; IO_ENG_DC, Error management names fixed to be able to build project</t>
  </si>
  <si>
    <t>Added GD_ENG_CF_Alarms in ENG tab for Axial</t>
  </si>
  <si>
    <t>Added GD's for Unloader and Left Cab Exit Light Status from Unloader Module on Axial</t>
  </si>
  <si>
    <t>Added GD's for Left Turn Switch and Right turn Switch on Delta</t>
  </si>
  <si>
    <t>HCD4 parameters order corrected in IO_MB_Axial</t>
  </si>
  <si>
    <t>Modified order of CEDC IO MB GD's</t>
  </si>
  <si>
    <t>Modified IO_MB_DC for CEDC Delta</t>
  </si>
  <si>
    <t>Paolo Turcato</t>
  </si>
  <si>
    <t>Added M-Series sheets</t>
  </si>
  <si>
    <t>IO_ENG_DC, IO_ENG_Axial updated scaling factors</t>
  </si>
  <si>
    <t>working on IO_MFA_M</t>
  </si>
  <si>
    <t>added DashBoard parameters,  added parameters to ENG, mergaed with Paolo's changes</t>
  </si>
  <si>
    <t>Added GD_IO_PositionFront and GD_IO_FuelLevelSensor as they were missing for Axial on from Global Electronics IO sheet.</t>
  </si>
  <si>
    <t>Added GDs for Cutterbar pressure</t>
  </si>
  <si>
    <t>Changed scaling for following ID's:  (Defined in comment)</t>
  </si>
  <si>
    <t>Corrected Hex2Dec function in all tabs.  Added ID 494 for Error Management for those nodes not already including it.</t>
  </si>
  <si>
    <t>operator selected tire circumference parameter was added to PROP (GD_PROP_Tire_Circumference)</t>
  </si>
  <si>
    <t>Updated NT01 Reference Column for XML file auto generation with correcting few min and max values</t>
  </si>
  <si>
    <t>Added GD GD_IO_BrakeSwitch 0x3418, // 13336 -</t>
  </si>
  <si>
    <t>Rearranged HCD4 GD's as per Leonard's latest updates</t>
  </si>
  <si>
    <t>Renamed GD's for CEDC Switches</t>
  </si>
  <si>
    <t>Added GD_ID_hazard_button_Status to update Hazard button status to CEDC</t>
  </si>
  <si>
    <t>Removed parameters 0x3422, 0x3423, 0x3424 from Delta IO as dummy</t>
  </si>
  <si>
    <t>Moved GD_ID_hazard_button_Status from Lighting Module to IO Control</t>
  </si>
  <si>
    <t>Added GD_ID_hazard_button_Status for Delta</t>
  </si>
  <si>
    <t>Added GD GD_IO_Thresher_Status in Axial and Delta to carry the Thresher Status for CEDC</t>
  </si>
  <si>
    <t>Modifed few IO MB Indexes for Delta and added GD's for Left turn and Right Turn switches from CEDC</t>
  </si>
  <si>
    <t>Renamed GD_ID_hazard_button_Status to GD_IO_hazard_button_Status being a IO Machine Bus GD</t>
  </si>
  <si>
    <t>Remaned GD_ID_HDR_Reel_State to GD_ID_HDR_ReelSpeed_State, added GD_ID_HDR_ReelPosition_State</t>
  </si>
  <si>
    <t>Removed EXT IO GD's for Delta for Left turn switch and Right turn switch. GD's GD_IO_TurnRightSwitch and GD_IO_TurnLeftSwitch.</t>
  </si>
  <si>
    <t>Moved the order of GD Indexes GD_ID_LCP_BOARD_IDENTIFICATION_R, GD_ID_LCP_HARDWARE_REVISION_R, GD_ID_LCP_SOFTWARE_VERSION_R, GD_ID_LCP_ERROR_MANAGEMENT_W for Axial and Delta</t>
  </si>
  <si>
    <t>Created LGT_APP_Axial and Moved GD_LGT_State from IO_LGT_Axial to LGT_APP_Axial</t>
  </si>
  <si>
    <t>Added First and Last Parameters in LGT_APP_Axial</t>
  </si>
  <si>
    <t>Corrected IO_LGT_APP.  Was preventing GD_ID.h creation.</t>
  </si>
  <si>
    <t>Updated the NT01 reference and all new limits as per WidgetsVsGDIndexes.xls spreadsheet for autogeneration</t>
  </si>
  <si>
    <t>Added a list of assumed GD's for DMGT Counters to start with and moved GD_LGT_State from IO_LGT_DC and 
IO_LGT_Axial into IO_LGT_Appl_DC and IO_LGT_Appl_Axial</t>
  </si>
  <si>
    <t>Further updated the NT01 reference and all new limits as per WidgetsVsGDIndexes.xls spreadsheet for autogeneration</t>
  </si>
  <si>
    <t>Added GD's for Counters in DMGT</t>
  </si>
  <si>
    <t>Added GD's for Yield in YLD for differential grain quantities which would be updated by Peng while doing Yield.</t>
  </si>
  <si>
    <t>Added Reset GD in DMGT (Counters)</t>
  </si>
  <si>
    <t>Added GD's required for Counters module in DMGT tab.</t>
  </si>
  <si>
    <t>Added GD_ID_ul_minute_min_on in DSC for Counters to check if Unloader is OFF after being ON for 1 minute.</t>
  </si>
  <si>
    <t>Renamed DMGT to CTRS to differentiate GD's for different Data Management GD indexes</t>
  </si>
  <si>
    <t>Reduced Number of GD's in DMGT for counters</t>
  </si>
  <si>
    <t>Added GD_ID_HDR_Harvest_Differential in Header for Counter Module</t>
  </si>
  <si>
    <t>Added GD_ENG_Fuel_Differential in Engine for Counter Module</t>
  </si>
  <si>
    <t>TM (M-series Translation Module) tab parameters fill down, M-series parameters fill down (markes with green)</t>
  </si>
  <si>
    <t>More TM params added, some more parameters for M-series added.</t>
  </si>
  <si>
    <t>Linear buttons definition for M-series MFA</t>
  </si>
  <si>
    <t>Added GD Index for Rotor Rock Enable Functionality on thresher tab</t>
  </si>
  <si>
    <t>M-series indexes added</t>
  </si>
  <si>
    <t>Added NT01 reference for newly added GD Index for auto generation of XML file. Also filled the fields of GD Index that are generated</t>
  </si>
  <si>
    <t>Term tab update with System Date and Time GD Index</t>
  </si>
  <si>
    <t>EMM indexes changed names</t>
  </si>
  <si>
    <t>Alexander Chamara</t>
  </si>
  <si>
    <t>Changed Zone C GD indexes for M-series</t>
  </si>
  <si>
    <t>Variables for inclinometer were corrected in IO_DC. (GD_IO_InclinometerLongFront, GD_IO_InclinometerTransLeft, GD_IO_InclinometerLongRear, GD_IO_InclinometerTransRight)</t>
  </si>
  <si>
    <t xml:space="preserve">Added GD ID indexes for TM for transmiting alarms and warnings. </t>
  </si>
  <si>
    <t>Added GD indexes for autoleveling and translation module</t>
  </si>
  <si>
    <t>IO_M, IO_MB_M parameters defined</t>
  </si>
  <si>
    <t>Added indexes for state mashine state for autolevel, discharge, RWA  and translation modules</t>
  </si>
  <si>
    <t>Status column was filled for modules which used in M-series project</t>
  </si>
  <si>
    <t>Was changed GD indexes for GD_MFA_Tilt_Left and GD_MFA_Tilt_Right parameters</t>
  </si>
  <si>
    <t>Added indexes for Header and Translation modules.</t>
  </si>
  <si>
    <t>In TM was added "GD_TM_DistTravled_cm_LW" and "GD_TM_DistTravled_cm_HW" parameters. Swap "GD_MFA_Header_Engage" and "GD_MFA_Thresher_Engage". Added "GD_TM_Joy_Dead_Band" parameter.</t>
  </si>
  <si>
    <t>In TM was added "GD_TM_ParkBrakeEngaged" parameter</t>
  </si>
  <si>
    <t>Added index for MFA left / right joy analog value for M-Series</t>
  </si>
  <si>
    <t>Sieve setroints and position paramaters in TM for M-Series</t>
  </si>
  <si>
    <t>Calibration parameters added to TM</t>
  </si>
  <si>
    <t>In TM was added "GD_TM_DSB_MSG1_VKRight" and "GD_TM_DSB_MSG1_VKLeft"</t>
  </si>
  <si>
    <t>Moved parameters from TM to IO_MB_M</t>
  </si>
  <si>
    <t>Added parameters in to TM</t>
  </si>
  <si>
    <t>IO_ENG_DC scalling factors changed, added new parameter</t>
  </si>
  <si>
    <t>Modified indexes in HDR,THR, IO_MB_M (yellow backbround) to start test in M-Series</t>
  </si>
  <si>
    <t>Parameter "GD_TM_WSM_MSG2_TiltPushButton" was replaced by new one "GD_TM_FTD2_MSG5_ReelSpeedAuto"</t>
  </si>
  <si>
    <t>Was changed indexes for reel and header command  in IO_MFA_M</t>
  </si>
  <si>
    <t>Correct indexes for reel command in IO_MFA_M</t>
  </si>
  <si>
    <t>IO_ENG_M alligned with IO_ENG_DC (GD_IO_EngOilPressurePct, GD_IO_EngCoolantTempPct) moved down in the list</t>
  </si>
  <si>
    <t>IO_MFA_M Zone-D LEDs indexes added</t>
  </si>
  <si>
    <t>EMM GD names changed to allign with NT01</t>
  </si>
  <si>
    <t>Moved GD_TM_State from IO_MB_M to TM</t>
  </si>
  <si>
    <t>Added GD_ENG_FuelLevelPct, maximum for GD_IO_EngDEFLevel set to 255 == 100%</t>
  </si>
  <si>
    <t>Scaling changed for IO_ENG_DC to allign with M-Series and Axial</t>
  </si>
  <si>
    <t>NT01 parameters binding</t>
  </si>
  <si>
    <t>IO_MB_M added falgs for Threser and Header engaged</t>
  </si>
  <si>
    <t>IO_MB_M added indexes for max acceleration and deceleration in soft stop</t>
  </si>
  <si>
    <t>Kirill Diduk</t>
  </si>
  <si>
    <t>Parameters "GD_PROP_RWA_Alarm" and "GD_PROP_RWA_Mode" were added. Comment, status field and access field were added for the "GD_PROP_RWA_state" parameter.</t>
  </si>
  <si>
    <t>MFA buttons for AutoLeveling were added (DC). Zone C for DC was copied from M-seriel</t>
  </si>
  <si>
    <t>Zone C for Axialwas copied from M-seriel</t>
  </si>
  <si>
    <t>Zone D for DC variant was corrected</t>
  </si>
  <si>
    <t>Updated the NT01 reference and all new limits as per WidgetsVsGDIndexes.xls spreadsheet for autogeneration - Bugs Closure 1693, 1731, 1756,  1780, 1882, 1889 and for new Info+ shafts page 1 and 2 widgets</t>
  </si>
  <si>
    <t>Updated the NT01 reference and all new limits as per latest updated 12March WidgetsVsGDIndexes.xls spreadsheet for autogeneration.</t>
  </si>
  <si>
    <t>Parameters for handling the choke (Cleaning module, Thresher) have been added.</t>
  </si>
  <si>
    <t>Added Grain Tank State in IO_M to support M-Series Counters Module</t>
  </si>
  <si>
    <t>Added GD GD_ID_CNTRS_Set_status        = 0x161C, // 5660 for NT01 to receive the previous Counter Active Status</t>
  </si>
  <si>
    <t>Added GD_ID_UL_AUGER_MINUTE_ON, GD_ID_DELTA_FUEL_USED, GD_ID_DELTA_HARVEST_AREA for lifetime counters calculation</t>
  </si>
  <si>
    <t>Added GD's for life time counters</t>
  </si>
  <si>
    <t>Added GD_ID_TOTAL_ENGINE_HOURSA, GD_ID_TOTAL_ENGINE_HOURSB, GD_ID_DELTA_DEF_VALUE for DMGT Counters</t>
  </si>
  <si>
    <t>Added GD GD_ID_acrs_per_hr for DMGT Counters</t>
  </si>
  <si>
    <t>IO_MB_M updated with new Sauer variables</t>
  </si>
  <si>
    <t>DMGT updated with GD_ID_CNTRS_Life_DefA and GD_ID_CNTRS_Life_DefB</t>
  </si>
  <si>
    <t>Removed GD_IO_GrainTankEmpty from IO_M Tab ask there is another GD which duplicates the usage.</t>
  </si>
  <si>
    <t>Added GD's GD_ID_CNTRS_ENGHRS_TOTA , GD_ID_CNTRS_ENGHRS_TOTB, GD_ID_CNTRS_TOTAL_DISTA, GD_ID_CNTRS_TOTAL_DISTB, GD_ID_CNTRS_acrs_per_hr, GD_ID_CNTRS_FUEL_PER_ACRE, GD_ID_CNTRS_AVG_DEF_USAGE, GD_ID_CNTRS_TOT_GAL_PER_BUSHEL in DMGT tab</t>
  </si>
  <si>
    <t>Added GD_ID_CNTRS_DELTA_DIST_VAL</t>
  </si>
  <si>
    <t>Changed Resolution Factor to 0.01 for Life Time Counter GD's dealing with floating points.</t>
  </si>
  <si>
    <t>IO_MB_M parameters moved to dif. Tabs (request from Paolo). Engine bus params added(total engine time and total fuel used)</t>
  </si>
  <si>
    <t>Modified some NT01 references</t>
  </si>
  <si>
    <t>Few IO_MB_M params added to support Header heigth recalculations</t>
  </si>
  <si>
    <t>Filippo Carollo</t>
  </si>
  <si>
    <t>Modified data ranges and scaling factors in IO_ENG_M</t>
  </si>
  <si>
    <t>Added NT01 references</t>
  </si>
  <si>
    <t>Added GD's for VIN Module</t>
  </si>
  <si>
    <t>Added VIN GD's related to Machine bus in IO Machine Bus for M-Series</t>
  </si>
  <si>
    <t>Added GD_Index for Bias Left, Bias Right &amp; modified min &amp; max for discharge type, deflector width and bias. Hybrid Rotor added in Thresher. Info+ indexes added in NT01 reference columns</t>
  </si>
  <si>
    <t>Added some indexes to support M-Series</t>
  </si>
  <si>
    <t>Added some indexes to support M-Series (IO_MB_M params)</t>
  </si>
  <si>
    <t>Modified GD variables name in "IO_LGT_M" tab according to the Light Control Panel buttons</t>
  </si>
  <si>
    <t>Modified Linear Modules GD variables name in "IO_MFA_M" tab according to the definitive armrest</t>
  </si>
  <si>
    <t>New parameters for M-Series added to be translated</t>
  </si>
  <si>
    <t xml:space="preserve">Modified the header movement variables GD indexes in the "IO_MFA_M" tab
GD_ID_MFH_Tilt_Left --&gt; 0x0620
GD_ID_MFH_Tilt_Right --&gt; 0x0621
GD_ID_MFH_Header_Up_Slow --&gt; 0x0622
GD_ID_MFH_Header_Down_Slow --&gt; 0x0624  </t>
  </si>
  <si>
    <t>Updated the Routing-Data Combine tab for Label 15 upgrade</t>
  </si>
  <si>
    <t>Modified Reel movement variables names according to the MFA labels in the "IO_MFA_M" tab</t>
  </si>
  <si>
    <t>GD_ID_FTD2_MSG5_StChBfPos index added</t>
  </si>
  <si>
    <t>Added top/bottom sieve calibration command. Added "GD_ID_FH_Analog_LR" index in to IO_MFA_DC</t>
  </si>
  <si>
    <t xml:space="preserve">GD_ID_DSC_StrawChopperCalib_Cmd parameter added (This is command for start straw chopper calibration). Was copyed MFA GD parameters from IO_MFA_M tab to IO_MFA_DC tab. </t>
  </si>
  <si>
    <t>Added GD Index for Shoe Calibration on Theresher tab</t>
  </si>
  <si>
    <t>Added GD indexes for Delta GenII combine configuration</t>
  </si>
  <si>
    <t>Added 2 parameters in THR tab for Centora combine (GD_THR_Cleaning_RotorLossPct, GD_THR_StrawWalkerSpeedAct)</t>
  </si>
  <si>
    <t>Andrey Derevyanko</t>
  </si>
  <si>
    <t>Added sensitivity parameters for Header</t>
  </si>
  <si>
    <t>Added indexes for header calibration (commands and calibration statuses)</t>
  </si>
  <si>
    <t>Added GD indexes for propulsion pump calibration</t>
  </si>
  <si>
    <t>Added GD indexes for calibration response</t>
  </si>
  <si>
    <t>Fixing NT01 reference (if possible) to have correct auto generated file)</t>
  </si>
  <si>
    <t>added GD index for M-series about Saures modules are alive</t>
  </si>
  <si>
    <t xml:space="preserve">Switched varibale name of 0x0660/0x0662 and 0x0661/0x0663 in IO_MFA_M tab </t>
  </si>
  <si>
    <t>Added data for Vario Guide AGI4 GD Indexes.  Data supplied by ATS.</t>
  </si>
  <si>
    <t>Added GD Indexes for counter implementations</t>
  </si>
  <si>
    <t>Were added parameters for zero cutting hight calibration</t>
  </si>
  <si>
    <t xml:space="preserve">IO_MFA_M and IO_MFA_DC tabs: multifunction handler GD variable names and descriptions have been modified in order to fix bug 1898 </t>
  </si>
  <si>
    <t>Variables for Maintanance module were added</t>
  </si>
  <si>
    <t>M-series indexes added, 0x added in VGD tab for all indexes</t>
  </si>
  <si>
    <t>GD_Powertrain_Rueckfahrwarner_Soll_Zustand_R added</t>
  </si>
  <si>
    <t>DMGT Indexes updated</t>
  </si>
  <si>
    <t>GD_IO_Sauer_Power added in M-Series to control Sauer ECUS power</t>
  </si>
  <si>
    <t>DMGT Indexes updated for scaling factor</t>
  </si>
  <si>
    <t>Added GD indexes for Info+ Counterset</t>
  </si>
  <si>
    <t>Added details for Maintenance and some variables in IO_MB_M</t>
  </si>
  <si>
    <t>Added GD_EXT_SW_Version in IO_M</t>
  </si>
  <si>
    <t>Added GD indexes for constant flow calibration.</t>
  </si>
  <si>
    <t xml:space="preserve">Added constant flow calibration response GD index </t>
  </si>
  <si>
    <t>Added indexes in HDR module</t>
  </si>
  <si>
    <t>Added details in IO_MB_M for ENEDC diagnostic GDs</t>
  </si>
  <si>
    <t>Added loss sensors sensitivity settings for THR</t>
  </si>
  <si>
    <t>Added IO_TM_DC sheet for GenII project. Was changed sheet name from "TM" to "IO_TM"</t>
  </si>
  <si>
    <t>Added GD indexes for shaft alarm calibration</t>
  </si>
  <si>
    <t>Added GD indexes for leveling calibration</t>
  </si>
  <si>
    <t>Added details in IO_MB_M for LEVEL diagnostic GDs</t>
  </si>
  <si>
    <t>NT01 Date/Time parameters updated on the TERM tab</t>
  </si>
  <si>
    <t>var_XT README</t>
  </si>
  <si>
    <t xml:space="preserve">The excel spreadsheet Routing_Data is meant to be the one and only source of CAN IDs for a special vehicle project. 
</t>
  </si>
  <si>
    <t>- Some tabs offer a structure that allows exports to a dbc file plus panels and config file for special parts of the file.</t>
  </si>
  <si>
    <t>- A logical node with a certain id must sit in one physical and not be distributed.</t>
  </si>
  <si>
    <t>- The named ids for logical nodes shall not be avoided for new logical nodes.</t>
  </si>
  <si>
    <t>-There is planned to have macros to generate header source files for the NT01 projects.</t>
  </si>
  <si>
    <t>-There is planned to have macros to generate header and source files for the EXT IO Control projects.</t>
  </si>
  <si>
    <t>To Do:</t>
  </si>
  <si>
    <t>Gerald - Complete the known armrest indexes</t>
  </si>
  <si>
    <t>Gerald, APE - Add more comments on IO parameters, add scaling factor and units</t>
  </si>
  <si>
    <t>GD Assignments are to be made to logical Nodes such that the data is only updated by the equivalent software code module.</t>
  </si>
  <si>
    <t>If the GD Index is to be updated by software residing on the EXT, then it must reside in a logical node that has the EXT as the physical address.</t>
  </si>
  <si>
    <t>Enter a "P" in the status column if the GD is to be reserved but not included in the header file</t>
  </si>
  <si>
    <t>Generate Source files from "Routing Data Combine" worksheet</t>
  </si>
  <si>
    <t>Select file name.  Select machine variant.  Press Generate EXT button</t>
  </si>
  <si>
    <t>EXT Software Modules</t>
  </si>
  <si>
    <t>Functional Area</t>
  </si>
  <si>
    <t>Index Tab</t>
  </si>
  <si>
    <t>DC</t>
  </si>
  <si>
    <t>Machine Control</t>
  </si>
  <si>
    <t>SysMan</t>
  </si>
  <si>
    <t>AutoLevel</t>
  </si>
  <si>
    <t>AL!A1</t>
  </si>
  <si>
    <t>Baler</t>
  </si>
  <si>
    <t>Cleaning</t>
  </si>
  <si>
    <t>THR!A1</t>
  </si>
  <si>
    <t>Discharge</t>
  </si>
  <si>
    <t>DSC!A1</t>
  </si>
  <si>
    <t>Propulsion_CVT</t>
  </si>
  <si>
    <t>Propulsion_Z</t>
  </si>
  <si>
    <t>Ground Drive_EST</t>
  </si>
  <si>
    <t>Ground Drive_HGD</t>
  </si>
  <si>
    <t>PROP!A1</t>
  </si>
  <si>
    <t>Engine</t>
  </si>
  <si>
    <t>ENG!A1</t>
  </si>
  <si>
    <t>Cooling Fan</t>
  </si>
  <si>
    <t>Grain Tank</t>
  </si>
  <si>
    <t>GTM!A1</t>
  </si>
  <si>
    <t>Header</t>
  </si>
  <si>
    <t>HDR!A1</t>
  </si>
  <si>
    <t>HVAC</t>
  </si>
  <si>
    <t>HVAC!A1</t>
  </si>
  <si>
    <t>Hydraulic</t>
  </si>
  <si>
    <t>Lighting</t>
  </si>
  <si>
    <t>LGT!A1</t>
  </si>
  <si>
    <t>Misc</t>
  </si>
  <si>
    <t>Reel</t>
  </si>
  <si>
    <t>RWA</t>
  </si>
  <si>
    <t>System Manager</t>
  </si>
  <si>
    <t>SYS!A1</t>
  </si>
  <si>
    <t>Thresher</t>
  </si>
  <si>
    <t>Unloader</t>
  </si>
  <si>
    <t>Yield</t>
  </si>
  <si>
    <t>YLD!A1</t>
  </si>
  <si>
    <t>Steering</t>
  </si>
  <si>
    <t>STRG!A1</t>
  </si>
  <si>
    <t>Headland</t>
  </si>
  <si>
    <t>HDLD!A1</t>
  </si>
  <si>
    <t>Counters</t>
  </si>
  <si>
    <t>DMGT!A1</t>
  </si>
  <si>
    <t>Presets</t>
  </si>
  <si>
    <t>Maintainance</t>
  </si>
  <si>
    <t>MTNC!A1</t>
  </si>
  <si>
    <t>Dashboard</t>
  </si>
  <si>
    <t>DB!A1</t>
  </si>
  <si>
    <t>Error Management</t>
  </si>
  <si>
    <t>EMM!A1</t>
  </si>
  <si>
    <t>Valve Current Control</t>
  </si>
  <si>
    <t>VLCC!A1</t>
  </si>
  <si>
    <t>Hyd Clutch Control</t>
  </si>
  <si>
    <t>CLT!A1</t>
  </si>
  <si>
    <t>Data Collection</t>
  </si>
  <si>
    <t>Diagnostics</t>
  </si>
  <si>
    <t>DIAG!A1</t>
  </si>
  <si>
    <t>VIN</t>
  </si>
  <si>
    <t>Data Management</t>
  </si>
  <si>
    <t>Constant Flow</t>
  </si>
  <si>
    <t>I/O Control</t>
  </si>
  <si>
    <t>IO</t>
  </si>
  <si>
    <t>I/O J1939 Engine Control</t>
  </si>
  <si>
    <t>IO_J1939_ENG</t>
  </si>
  <si>
    <t>ISO</t>
  </si>
  <si>
    <t>I/O J1939 Machine Control</t>
  </si>
  <si>
    <t>IO_J1939_MB</t>
  </si>
  <si>
    <t>I/O Isolated CAN</t>
  </si>
  <si>
    <t>IO_CAN_ISO</t>
  </si>
  <si>
    <t>Routing Data</t>
  </si>
  <si>
    <t>Assignment of logical operators - physical node</t>
  </si>
  <si>
    <t>Node Name</t>
  </si>
  <si>
    <t>Logical
Node</t>
  </si>
  <si>
    <t>Physical
Node</t>
  </si>
  <si>
    <t>Bus 
Number</t>
  </si>
  <si>
    <t>Routing Data
(EEPROM)</t>
  </si>
  <si>
    <t>Symbol
Link</t>
  </si>
  <si>
    <t>Module Folder Name</t>
  </si>
  <si>
    <t>Include?</t>
  </si>
  <si>
    <t>Short Controller Name</t>
  </si>
  <si>
    <t>Physical Node #</t>
  </si>
  <si>
    <t>Long Controller Name</t>
  </si>
  <si>
    <t>GD Bus Name</t>
  </si>
  <si>
    <t>Bus Number</t>
  </si>
  <si>
    <t>DASH</t>
  </si>
  <si>
    <t>Dash</t>
  </si>
  <si>
    <t>External</t>
  </si>
  <si>
    <t>ES</t>
  </si>
  <si>
    <t>ES!A1</t>
  </si>
  <si>
    <t>Engine Speed</t>
  </si>
  <si>
    <t>Engine_Speed</t>
  </si>
  <si>
    <t>ACM</t>
  </si>
  <si>
    <t>AGCO Connectivity Module</t>
  </si>
  <si>
    <t>Main GD Bus</t>
  </si>
  <si>
    <t>NT01</t>
  </si>
  <si>
    <t>NT01!A1</t>
  </si>
  <si>
    <t>Console</t>
  </si>
  <si>
    <t>MFA</t>
  </si>
  <si>
    <t>MFA!A1</t>
  </si>
  <si>
    <t>Multifunctional Armrest</t>
  </si>
  <si>
    <t>DRIVE</t>
  </si>
  <si>
    <t>DRIVE!A1</t>
  </si>
  <si>
    <t>Drive Control Module</t>
  </si>
  <si>
    <t>Danfoss_Drive_Control</t>
  </si>
  <si>
    <t>---</t>
  </si>
  <si>
    <t>CHS</t>
  </si>
  <si>
    <t>Chassis</t>
  </si>
  <si>
    <t>LCP</t>
  </si>
  <si>
    <t>Light Control Panel</t>
  </si>
  <si>
    <t>TI</t>
  </si>
  <si>
    <t>TeachIn Master</t>
  </si>
  <si>
    <t>TeachIn</t>
  </si>
  <si>
    <t>DIAGNOSE</t>
  </si>
  <si>
    <t>TELEM</t>
  </si>
  <si>
    <t>VD!A1</t>
  </si>
  <si>
    <t>VarioDoc</t>
  </si>
  <si>
    <t>VD03</t>
  </si>
  <si>
    <t>VG!A1</t>
  </si>
  <si>
    <t>ZE</t>
  </si>
  <si>
    <t>ZE!A1</t>
  </si>
  <si>
    <t>Central Electric</t>
  </si>
  <si>
    <t>Global</t>
  </si>
  <si>
    <t>EBT!A1</t>
  </si>
  <si>
    <t>Lighting Control Panel</t>
  </si>
  <si>
    <t>INFO</t>
  </si>
  <si>
    <t>INFO!A1</t>
  </si>
  <si>
    <t>Machine Information Module</t>
  </si>
  <si>
    <t>Machine_Information</t>
  </si>
  <si>
    <t>SUSP!A1</t>
  </si>
  <si>
    <t>SCT</t>
  </si>
  <si>
    <t>EHS!A1</t>
  </si>
  <si>
    <t>Electo-Hydraulic Steering Module</t>
  </si>
  <si>
    <t>WBZ</t>
  </si>
  <si>
    <t>WBZ!A1</t>
  </si>
  <si>
    <t>WBZ Bridge Module</t>
  </si>
  <si>
    <t>WBZ_Bridge</t>
  </si>
  <si>
    <t>SBL</t>
  </si>
  <si>
    <t>System Brightness</t>
  </si>
  <si>
    <t>System_Brightness</t>
  </si>
  <si>
    <t>Generate Source Code</t>
  </si>
  <si>
    <t>TA</t>
  </si>
  <si>
    <t>TA!A1</t>
  </si>
  <si>
    <t>Track Adjust Module</t>
  </si>
  <si>
    <t>Track_Adjust</t>
  </si>
  <si>
    <t>Project Path:</t>
  </si>
  <si>
    <t>NT01 XML File Name:</t>
  </si>
  <si>
    <t>C:\Dev\Docs\GD\ntbus_Rg3_Objects.xml</t>
  </si>
  <si>
    <t>RG600!A1</t>
  </si>
  <si>
    <t>EDT XML File Name:</t>
  </si>
  <si>
    <t>EMM</t>
  </si>
  <si>
    <t>Error Managment Module</t>
  </si>
  <si>
    <t>Error_Handler</t>
  </si>
  <si>
    <t>GD DBC File Name:</t>
  </si>
  <si>
    <t>CEAG</t>
  </si>
  <si>
    <t>VG2!A1</t>
  </si>
  <si>
    <t>VarioGuide Light</t>
  </si>
  <si>
    <t>Simplified GD DBC File Name:</t>
  </si>
  <si>
    <t>PICTO</t>
  </si>
  <si>
    <t>Pictogrom Interface Module</t>
  </si>
  <si>
    <t>Dash_Pictogram</t>
  </si>
  <si>
    <t>EFC</t>
  </si>
  <si>
    <t>Engine Fan Control</t>
  </si>
  <si>
    <t>Engine_Fan_Control</t>
  </si>
  <si>
    <t>TB!A1</t>
  </si>
  <si>
    <t>HC</t>
  </si>
  <si>
    <t>PMM!A1</t>
  </si>
  <si>
    <t>High Clearance</t>
  </si>
  <si>
    <t>High_Clearance</t>
  </si>
  <si>
    <t>4WS</t>
  </si>
  <si>
    <t>4 Wheel Steer Module</t>
  </si>
  <si>
    <t>Danfoss_4WS_Interface</t>
  </si>
  <si>
    <t>ACM!A1</t>
  </si>
  <si>
    <t>Check-
Sum</t>
  </si>
  <si>
    <t>0x1D0</t>
  </si>
  <si>
    <t>0x1D1</t>
  </si>
  <si>
    <t>0x1D2</t>
  </si>
  <si>
    <t>0x1D3</t>
  </si>
  <si>
    <t>Calculation for the classification of index numbers for the GD Index</t>
  </si>
  <si>
    <t>There are 32768 (16 bit) variables for ach participant in the physical CAN network provided.</t>
  </si>
  <si>
    <t>The Physical Network is divided into logical nodes.  The maximum number of logical nodes is 64.</t>
  </si>
  <si>
    <t>Dividing the maximum (32768) by 64, the result is 512 indexes per logical node.</t>
  </si>
  <si>
    <t>For logical node, a list from 0 to 511 is created, with each index assigned to a data element.</t>
  </si>
  <si>
    <t xml:space="preserve">The calculation formula below is used to generate a global unique ID for each GD index data element. </t>
  </si>
  <si>
    <t>The ID is used globally for complete system communication.  This allows any participant on the phsyical CAN network</t>
  </si>
  <si>
    <t>access to any data element housed within any physical node.</t>
  </si>
  <si>
    <t>Calculation Formula</t>
  </si>
  <si>
    <t xml:space="preserve">where </t>
  </si>
  <si>
    <t>X = logical node</t>
  </si>
  <si>
    <t>Y = Index within each logical node</t>
  </si>
  <si>
    <t>Example:</t>
  </si>
  <si>
    <t>If logical node = 4 and index = 10, then the global index number = 4 * 29 + 10 = 2058</t>
  </si>
  <si>
    <t>EDIT THIS COLUMN ONLY</t>
  </si>
  <si>
    <t>EXT EEPROM</t>
  </si>
  <si>
    <t>VECTOR DBC</t>
  </si>
  <si>
    <t>GD SIGNAL NAME</t>
  </si>
  <si>
    <t>GD INDEX</t>
  </si>
  <si>
    <t>HEX</t>
  </si>
  <si>
    <t>SCALING</t>
  </si>
  <si>
    <t>OFFSET</t>
  </si>
  <si>
    <t>PGN</t>
  </si>
  <si>
    <t>START BYTE</t>
  </si>
  <si>
    <t>STATUS BIT LOCATION</t>
  </si>
  <si>
    <t>UNITS</t>
  </si>
  <si>
    <t>MIN</t>
  </si>
  <si>
    <t>MAX</t>
  </si>
  <si>
    <t>29 bit ID</t>
  </si>
  <si>
    <t>Data1</t>
  </si>
  <si>
    <t>Data2</t>
  </si>
  <si>
    <t>Data3</t>
  </si>
  <si>
    <t>SB1</t>
  </si>
  <si>
    <t>SB2</t>
  </si>
  <si>
    <t>SB3</t>
  </si>
  <si>
    <t>GD_ID_NT01_MainBoardTemp</t>
  </si>
  <si>
    <t>byte 1</t>
  </si>
  <si>
    <t>byte2</t>
  </si>
  <si>
    <t>byte3</t>
  </si>
  <si>
    <t>byte4</t>
  </si>
  <si>
    <t>byte5</t>
  </si>
  <si>
    <t>byte6</t>
  </si>
  <si>
    <t>byte7</t>
  </si>
  <si>
    <t>byte8</t>
  </si>
  <si>
    <t>GD_ID_NT01_Software_Version</t>
  </si>
  <si>
    <t>GD_ID_NT01_Software_Revision</t>
  </si>
  <si>
    <t>GD_ID_NT01_Build_Date_Day_Month</t>
  </si>
  <si>
    <t>GD_ID_NT01_Build_Date_Year</t>
  </si>
  <si>
    <t>GD_ID_NT01_Build_Time_Hrs_Min</t>
  </si>
  <si>
    <t>GD_ID_NT01_Build_Time_Seconds</t>
  </si>
  <si>
    <t>GD_ID_NT01_Date_Year</t>
  </si>
  <si>
    <t>GD_ID_NT01_Date_Month</t>
  </si>
  <si>
    <t>GD_ID_NT01_Date_Day</t>
  </si>
  <si>
    <t>GD_ID_NT01_Date_WeekDay</t>
  </si>
  <si>
    <t>GD_ID_NT01_Time_Hours</t>
  </si>
  <si>
    <t>GD_ID_NT01_Time_Minutes</t>
  </si>
  <si>
    <t>GD_ID_NT01_Time_Seconds</t>
  </si>
  <si>
    <t>GD_ID_INFO_LAST_RESET_YEAR</t>
  </si>
  <si>
    <t>GD_ID_INFO_LAST_RESET_MONTH</t>
  </si>
  <si>
    <t>GD_ID_INFO_LAST_RESET_DATE</t>
  </si>
  <si>
    <t>GD_ID_INFO_LAST_RESET_HOUR</t>
  </si>
  <si>
    <t>GD_ID_INFO_LAST_RESET_MINUTE</t>
  </si>
  <si>
    <t>GD_ID_INFO_LAST_RESET_SECOND</t>
  </si>
  <si>
    <t>GD_ID_CHS_Software_Project_part1</t>
  </si>
  <si>
    <t>GD_ID_CHS_Software_Project_part2</t>
  </si>
  <si>
    <t>GD_ID_CHS_Software_Project_part3</t>
  </si>
  <si>
    <t>GD_ID_CHS_Software_Project_part4</t>
  </si>
  <si>
    <t>GD_ID_CHS_Software_Version</t>
  </si>
  <si>
    <t>GD_ID_CHS_Software_Revision</t>
  </si>
  <si>
    <t>GD_ID_DRIVE_DANFOSS_IN_DRIVE_MODE_COMMANDED</t>
  </si>
  <si>
    <t>Logical name:</t>
  </si>
  <si>
    <t>Physical Node:</t>
  </si>
  <si>
    <t>Logical Node:</t>
  </si>
  <si>
    <t>Index
0 - 511</t>
  </si>
  <si>
    <t>Status</t>
  </si>
  <si>
    <t>Variable Name
Begin with GD_ID_ES_</t>
  </si>
  <si>
    <t>Access
R, W, R/W</t>
  </si>
  <si>
    <t>Data - Min/Max</t>
  </si>
  <si>
    <t>Offset</t>
  </si>
  <si>
    <t>Scaling</t>
  </si>
  <si>
    <t>Unit</t>
  </si>
  <si>
    <t>Data
Dimension</t>
  </si>
  <si>
    <t>Subscriber Number</t>
  </si>
  <si>
    <t>Globaler Index</t>
  </si>
  <si>
    <t>NT01 Reference</t>
  </si>
  <si>
    <t>Used by EDT</t>
  </si>
  <si>
    <t>Nodes to Respond to Variable</t>
  </si>
  <si>
    <t>Nodes to Request Variable</t>
  </si>
  <si>
    <t>Nodes to Immediate Write Variable</t>
  </si>
  <si>
    <t>Value Table Name For 16 Bit Value</t>
  </si>
  <si>
    <t>Value Text Description</t>
  </si>
  <si>
    <t>Value</t>
  </si>
  <si>
    <t>Bit Table Name For 1 Bit Status</t>
  </si>
  <si>
    <t>Bit Value Description</t>
  </si>
  <si>
    <t>Bit Value</t>
  </si>
  <si>
    <t>(P/I/R)</t>
  </si>
  <si>
    <t>DB5 - Bit7</t>
  </si>
  <si>
    <t xml:space="preserve">MIN </t>
  </si>
  <si>
    <t>Max</t>
  </si>
  <si>
    <t>Factor</t>
  </si>
  <si>
    <t>Logical Node</t>
  </si>
  <si>
    <t>Phy Node</t>
  </si>
  <si>
    <t>Dec</t>
  </si>
  <si>
    <t>Hex</t>
  </si>
  <si>
    <t>1/0</t>
  </si>
  <si>
    <t>OFF</t>
  </si>
  <si>
    <t>XXXXXXXXXXXXXXXXXXXXX</t>
  </si>
  <si>
    <t>ON</t>
  </si>
  <si>
    <t>bar</t>
  </si>
  <si>
    <t>%</t>
  </si>
  <si>
    <t>rpm</t>
  </si>
  <si>
    <t>-gs</t>
  </si>
  <si>
    <t>h</t>
  </si>
  <si>
    <t>min</t>
  </si>
  <si>
    <t>s</t>
  </si>
  <si>
    <t>mV</t>
  </si>
  <si>
    <t>W</t>
  </si>
  <si>
    <t>Error Code</t>
  </si>
  <si>
    <t>Return path for fault management (acknowledgment)</t>
  </si>
  <si>
    <t>R</t>
  </si>
  <si>
    <t>[ms]</t>
  </si>
  <si>
    <t>mSec</t>
  </si>
  <si>
    <t>Lifemessage</t>
  </si>
  <si>
    <t>End</t>
  </si>
  <si>
    <t>Anl. 1:</t>
  </si>
  <si>
    <t>0 = OFF</t>
  </si>
  <si>
    <t>1 = ON</t>
  </si>
  <si>
    <t>2 = Flashing</t>
  </si>
  <si>
    <t>Terminal</t>
  </si>
  <si>
    <t>Logial name:</t>
  </si>
  <si>
    <t>Variable Name
Begin with GD_TERM_</t>
  </si>
  <si>
    <t>Node/s to Respond to Variable</t>
  </si>
  <si>
    <t>RW</t>
  </si>
  <si>
    <t>NT01 System Year</t>
  </si>
  <si>
    <t>x</t>
  </si>
  <si>
    <t>NT01 System Month</t>
  </si>
  <si>
    <t>NT01 System Day</t>
  </si>
  <si>
    <t>NT01 System Day of the Week</t>
  </si>
  <si>
    <t>NT01 System Hours</t>
  </si>
  <si>
    <t>NT01 System Minutes</t>
  </si>
  <si>
    <t>NT01 System Seconds</t>
  </si>
  <si>
    <t>NT01 actual main board temperature</t>
  </si>
  <si>
    <t>GD_ID_NT01_LightSensor</t>
  </si>
  <si>
    <t>NT01 actual light sensor value</t>
  </si>
  <si>
    <t>kPa</t>
  </si>
  <si>
    <t>NT01 ECU Software Version: Major (&amp;0xFF00), Minor (&amp;0x00FF)</t>
  </si>
  <si>
    <t>-gui</t>
  </si>
  <si>
    <t>NT01 ECU Software Version: Revision (&amp;0x00FF)</t>
  </si>
  <si>
    <t>d m</t>
  </si>
  <si>
    <t>NT01 ECU Build Date: Day (&amp;0xFF00), Month (&amp;0x00FF)</t>
  </si>
  <si>
    <t>y</t>
  </si>
  <si>
    <t>NT01 ECU Build Date: Year (&amp;0x0FFF)</t>
  </si>
  <si>
    <t>h min</t>
  </si>
  <si>
    <t>NT01 ECU Build Time: Hours (&amp;0xFF00), Minutes (&amp;0x00FF)</t>
  </si>
  <si>
    <t>NT01 ECU Build Time: Seconds (&amp;0x00FF)</t>
  </si>
  <si>
    <t>EMM module needs these. Need to figure our what to do</t>
  </si>
  <si>
    <t>GD_ID_Time_Seconds</t>
  </si>
  <si>
    <t xml:space="preserve">s </t>
  </si>
  <si>
    <t>Time: Seconds</t>
  </si>
  <si>
    <t>GD_ID_Time_Hours_Minutes</t>
  </si>
  <si>
    <t xml:space="preserve">min h </t>
  </si>
  <si>
    <t>Time: Minutes (low byte) and Hours (high byte)</t>
  </si>
  <si>
    <t>GD_ID_Date_Month_Day</t>
  </si>
  <si>
    <t>m d</t>
  </si>
  <si>
    <t>Date: Month (low byte) and Day (high byte)</t>
  </si>
  <si>
    <t>GD_ID_Date_Year</t>
  </si>
  <si>
    <t>Date: Year</t>
  </si>
  <si>
    <t>-giu</t>
  </si>
  <si>
    <t>ms</t>
  </si>
  <si>
    <t>Variable Name
Begin with GD_ID_XXX_</t>
  </si>
  <si>
    <t>GD_ID_MFA_A19</t>
  </si>
  <si>
    <t>r</t>
  </si>
  <si>
    <t>Logical state + count</t>
  </si>
  <si>
    <t>Zone A, Button 19</t>
  </si>
  <si>
    <t>GD_ID_MFA_A11</t>
  </si>
  <si>
    <t>Zone A, Button 11</t>
  </si>
  <si>
    <t>GD_ID_MFA_A11_LED</t>
  </si>
  <si>
    <t>r / w</t>
  </si>
  <si>
    <t>State (See 3)</t>
  </si>
  <si>
    <t>Zone A, LED Button 11</t>
  </si>
  <si>
    <t>A11_LED</t>
  </si>
  <si>
    <t>LED off</t>
  </si>
  <si>
    <t>LED on</t>
  </si>
  <si>
    <t>LED flashing</t>
  </si>
  <si>
    <t>GD_ID_MFA_A12</t>
  </si>
  <si>
    <t>Zone A, Button 12</t>
  </si>
  <si>
    <t>GD_ID_MFA_A12_LED</t>
  </si>
  <si>
    <t>Zone A, LED Button 12</t>
  </si>
  <si>
    <t>A12_LED</t>
  </si>
  <si>
    <t>GD_ID_MFA_A13</t>
  </si>
  <si>
    <t>Zone A, Button 13</t>
  </si>
  <si>
    <t>GD_ID_MFA_A13_LED</t>
  </si>
  <si>
    <t>Zone A, LED Button 13</t>
  </si>
  <si>
    <t>A13_LED</t>
  </si>
  <si>
    <t>GD_ID_MFA_A14</t>
  </si>
  <si>
    <t>Zone A, Button 14</t>
  </si>
  <si>
    <t>GD_ID_MFA_A14_LED</t>
  </si>
  <si>
    <t>Zone A, LED Button 14</t>
  </si>
  <si>
    <t>A14_LED</t>
  </si>
  <si>
    <t>GD_ID_MFA_A1</t>
  </si>
  <si>
    <t>0.1</t>
  </si>
  <si>
    <t>State (See 0)</t>
  </si>
  <si>
    <t>Zone A, Lever FWD/REV</t>
  </si>
  <si>
    <t>-gd</t>
  </si>
  <si>
    <t>GD_ID_MFA_A2</t>
  </si>
  <si>
    <t>Zone A, Lever LEFT/RIGHT</t>
  </si>
  <si>
    <t>GD_ID_MFA_A10</t>
  </si>
  <si>
    <t>Zone A, Button 10</t>
  </si>
  <si>
    <t>GD_ID_MFA_A8</t>
  </si>
  <si>
    <t>Zone A, Button 8</t>
  </si>
  <si>
    <t>GD_ID_MFA_A7</t>
  </si>
  <si>
    <t>Zone A, Button 7</t>
  </si>
  <si>
    <t>GD_ID_MFA_A24</t>
  </si>
  <si>
    <t>Zone A, Button 24</t>
  </si>
  <si>
    <t>GD_ID_MFA_A9</t>
  </si>
  <si>
    <t>Zone A, Button 9</t>
  </si>
  <si>
    <t>GD_ID_MFA_A26</t>
  </si>
  <si>
    <t>Zone A, Button 26</t>
  </si>
  <si>
    <t>GD_ID_MFA_A17</t>
  </si>
  <si>
    <t>Zone A, Button 17</t>
  </si>
  <si>
    <t>GD_ID_MFA_A18</t>
  </si>
  <si>
    <t>Zone A, Button 18</t>
  </si>
  <si>
    <t>GD_ID_MFA_A15</t>
  </si>
  <si>
    <t>Zone A, Button 15</t>
  </si>
  <si>
    <t>GD_ID_MFA_A16</t>
  </si>
  <si>
    <t>Zone A, Button 16</t>
  </si>
  <si>
    <t>GD_ID_MFA_A3</t>
  </si>
  <si>
    <t>zxcv</t>
  </si>
  <si>
    <t>GD_ID_MFA_A20</t>
  </si>
  <si>
    <t>Zone A, Button 20</t>
  </si>
  <si>
    <t>GD_ID_MFA_A5</t>
  </si>
  <si>
    <t>Zone A, Button 5</t>
  </si>
  <si>
    <t>GD_ID_MFA_A22</t>
  </si>
  <si>
    <t>Zone A, Button 22</t>
  </si>
  <si>
    <t>GD_ID_MFA_A4</t>
  </si>
  <si>
    <t>Zone A, Button 4</t>
  </si>
  <si>
    <t>GD_ID_MFA_A6</t>
  </si>
  <si>
    <t>Zone A, Button 6</t>
  </si>
  <si>
    <t>GD_ID_MFA_E1</t>
  </si>
  <si>
    <t>0.4</t>
  </si>
  <si>
    <t>Position (See 1)</t>
  </si>
  <si>
    <t>Zone E, Hydraulic Function 1</t>
  </si>
  <si>
    <t>GD_ID_MFA_E2</t>
  </si>
  <si>
    <t>Zone E, Hydraulic Function 2</t>
  </si>
  <si>
    <t>GD_ID_MFA_E3</t>
  </si>
  <si>
    <t>Zone E, Hydraulic Function 3</t>
  </si>
  <si>
    <t>GD_ID_MFA_E4</t>
  </si>
  <si>
    <t>Zone E, Hydraulic Function 4</t>
  </si>
  <si>
    <t>GD_ID_MFA_ZONE_D_ROCKER_1</t>
  </si>
  <si>
    <t>State (See 6)</t>
  </si>
  <si>
    <t>Zone D, Section switch 1</t>
  </si>
  <si>
    <t>GD_ID_MFA_ZONE_D_LED_ROCKER_1</t>
  </si>
  <si>
    <t>Zone D, LED Section switch 1</t>
  </si>
  <si>
    <t>GD_ID_MFA_ZONE_D_ROCKER_2</t>
  </si>
  <si>
    <t>Zone D, Section switch 2</t>
  </si>
  <si>
    <t>GD_ID_MFA_ZONE_D_LED_ROCKER_2</t>
  </si>
  <si>
    <t>Zone D, LED Section switch 2</t>
  </si>
  <si>
    <t>GD_ID_MFA_ZONE_D_ROCKER_3</t>
  </si>
  <si>
    <t>Zone D, Section switch 3</t>
  </si>
  <si>
    <t>GD_ID_MFA_ZONE_D_LED_ROCKER_3</t>
  </si>
  <si>
    <t>Zone D, LED Section switch 3</t>
  </si>
  <si>
    <t>GD_ID_MFA_ZONE_D_ROCKER_4</t>
  </si>
  <si>
    <t>Zone D, Section switch 4</t>
  </si>
  <si>
    <t>GD_ID_MFA_ZONE_D_LED_ROCKER_4</t>
  </si>
  <si>
    <t>Zone D, LED Section switch 4</t>
  </si>
  <si>
    <t>GD_ID_MFA_ZONE_D_ROCKER_5</t>
  </si>
  <si>
    <t>Zone D, Section switch 5</t>
  </si>
  <si>
    <t>GD_ID_MFA_ZONE_D_LED_ROCKER_5</t>
  </si>
  <si>
    <t>Zone D, LED Section switch 5</t>
  </si>
  <si>
    <t>GD_ID_MFA_B1</t>
  </si>
  <si>
    <t>Position (See 2)</t>
  </si>
  <si>
    <t>Zone B, Throttle</t>
  </si>
  <si>
    <t>GD_ID_MFA_F1</t>
  </si>
  <si>
    <t>GD_ID_MFA_C17</t>
  </si>
  <si>
    <t>Logical State + Count</t>
  </si>
  <si>
    <t>Zone C, Button 17</t>
  </si>
  <si>
    <t>GD_ID_MFA_C17_LED</t>
  </si>
  <si>
    <t>Zone C, LED Button 17</t>
  </si>
  <si>
    <t>C17_LED</t>
  </si>
  <si>
    <t>GD_ID_MFA_C18</t>
  </si>
  <si>
    <t>Zone C, Button 18</t>
  </si>
  <si>
    <t>GD_ID_MFA_C18_LED</t>
  </si>
  <si>
    <t>Zone C, LED Button 18</t>
  </si>
  <si>
    <t>C18_LED</t>
  </si>
  <si>
    <t>GD_ID_MFA_C9</t>
  </si>
  <si>
    <t>Zone C, Button C9</t>
  </si>
  <si>
    <t>GD_ID_MFA_C9_LED</t>
  </si>
  <si>
    <t>Zone C, LED Button 9</t>
  </si>
  <si>
    <t>C9_LED</t>
  </si>
  <si>
    <t>GD_ID_MFA_C10</t>
  </si>
  <si>
    <t>Zone C, Button 10</t>
  </si>
  <si>
    <t>GD_ID_MFA_C10_LED</t>
  </si>
  <si>
    <t>Zone C, LED Button 10</t>
  </si>
  <si>
    <t>C10_LED</t>
  </si>
  <si>
    <t>GD_ID_MFA_C1</t>
  </si>
  <si>
    <t>Zone C, Button C1</t>
  </si>
  <si>
    <t>GD_ID_MFA_C1_LED</t>
  </si>
  <si>
    <t>Zone C, LED Button 1</t>
  </si>
  <si>
    <t>C1_LED</t>
  </si>
  <si>
    <t>GD_ID_MFA_C2</t>
  </si>
  <si>
    <t>Zone C, Button C2</t>
  </si>
  <si>
    <t>GD_ID_MFA_C2_LED</t>
  </si>
  <si>
    <t>Zone C, LED Button 2</t>
  </si>
  <si>
    <t>C2_LED</t>
  </si>
  <si>
    <t>GD_ID_MFA_ZONE_D_BUTTON_LEFT_INSIDE</t>
  </si>
  <si>
    <t>Zone D, Button left inside</t>
  </si>
  <si>
    <t>GD_ID_MFA_ZONE_D_LED_LEFT_INSIDE</t>
  </si>
  <si>
    <t>Zone D, LED Button left inside</t>
  </si>
  <si>
    <t>GD_ID_MFA_ZONE_D_BUTTON_LEFT_OUTSIDE</t>
  </si>
  <si>
    <t>Zone D, Button left outside</t>
  </si>
  <si>
    <t>GD_ID_MFA_ZONE_D_LED_LEFT_OUTSIDE</t>
  </si>
  <si>
    <t>Zone D, LED Button left outside</t>
  </si>
  <si>
    <t>GD_ID_MFA_C19</t>
  </si>
  <si>
    <t>Zone C, Button 19</t>
  </si>
  <si>
    <t>GD_ID_MFA_C19_LED</t>
  </si>
  <si>
    <t>Zone C, LED Button 19</t>
  </si>
  <si>
    <t>C19_LED</t>
  </si>
  <si>
    <t>GD_ID_MFA_C20</t>
  </si>
  <si>
    <t>Zone C, Button 20</t>
  </si>
  <si>
    <t>GD_ID_MFA_C20_LED</t>
  </si>
  <si>
    <t>Zone C, LED Button 20</t>
  </si>
  <si>
    <t>C20_LED</t>
  </si>
  <si>
    <t>GD_ID_MFA_C11</t>
  </si>
  <si>
    <t>Zone C, Button 11</t>
  </si>
  <si>
    <t>GD_ID_MFA_C11_LED</t>
  </si>
  <si>
    <t>Zone C, LED Button 11</t>
  </si>
  <si>
    <t>C11_LED</t>
  </si>
  <si>
    <t>GD_ID_MFA_C12</t>
  </si>
  <si>
    <t>Zone C, Button 12</t>
  </si>
  <si>
    <t>GD_ID_MFA_C12_LED</t>
  </si>
  <si>
    <t>Zone C, LED Button 12</t>
  </si>
  <si>
    <t>C12_LED</t>
  </si>
  <si>
    <t>GD_ID_MFA_C3</t>
  </si>
  <si>
    <t>Zone C, Button C3</t>
  </si>
  <si>
    <t>GD_ID_MFA_C3_LED</t>
  </si>
  <si>
    <t>Zone C, LED Button 3</t>
  </si>
  <si>
    <t>C3_LED</t>
  </si>
  <si>
    <t>GD_ID_MFA_C4</t>
  </si>
  <si>
    <t>Zone C, Button C4</t>
  </si>
  <si>
    <t>GD_ID_MFA_C4_LED</t>
  </si>
  <si>
    <t>Zone C, LED Button 4</t>
  </si>
  <si>
    <t>C4_LED</t>
  </si>
  <si>
    <t>GD_ID_MFA_ZONE_D_BUTTON_RIGHT_INSIDE</t>
  </si>
  <si>
    <t>Zone D, Button right inside</t>
  </si>
  <si>
    <t>GD_ID_MFA_ZONE_D_LED_RIGHT_INSIDE</t>
  </si>
  <si>
    <t>Zone D, LED Button right inside</t>
  </si>
  <si>
    <t>GD_ID_MFA_ZONE_D_BUTTON_RIGHT_OUTSIDE</t>
  </si>
  <si>
    <t>Zone D, Button right outside</t>
  </si>
  <si>
    <t>GD_ID_MFA_ZONE_D_LED_RIGHT_OUTSIDE</t>
  </si>
  <si>
    <t>Zone D, LED Button right outside</t>
  </si>
  <si>
    <t>GD_ID_MFA_C21</t>
  </si>
  <si>
    <t>Zone C, Button 21</t>
  </si>
  <si>
    <t>GD_ID_MFA_C21_LED</t>
  </si>
  <si>
    <t>Zone C, LED Button 21</t>
  </si>
  <si>
    <t>C21_LED</t>
  </si>
  <si>
    <t>GD_ID_MFA_C22</t>
  </si>
  <si>
    <t>Zone C, Button 22</t>
  </si>
  <si>
    <t>GD_ID_MFA_C22_LED</t>
  </si>
  <si>
    <t>Zone C, LED Button 22</t>
  </si>
  <si>
    <t>C22_LED</t>
  </si>
  <si>
    <t>GD_ID_MFA_C13</t>
  </si>
  <si>
    <t>Zone C, Button 13</t>
  </si>
  <si>
    <t>GD_ID_MFA_C13_LED</t>
  </si>
  <si>
    <t>Zone C, LED Button 13</t>
  </si>
  <si>
    <t>C13_LED</t>
  </si>
  <si>
    <t>GD_ID_MFA_C14</t>
  </si>
  <si>
    <t>Zone C, Button 14</t>
  </si>
  <si>
    <t>GD_ID_MFA_C14_LED</t>
  </si>
  <si>
    <t>Zone C, LED Button 14</t>
  </si>
  <si>
    <t>C14_LED</t>
  </si>
  <si>
    <t>GD_ID_MFA_C5</t>
  </si>
  <si>
    <t>Zone C, Button C5</t>
  </si>
  <si>
    <t>GD_ID_MFA_C5_LED</t>
  </si>
  <si>
    <t>Zone C, LED Button 5</t>
  </si>
  <si>
    <t>C5_LED</t>
  </si>
  <si>
    <t>GD_ID_MFA_C6</t>
  </si>
  <si>
    <t>Zone C, Button C6</t>
  </si>
  <si>
    <t>GD_ID_MFA_C6_LED</t>
  </si>
  <si>
    <t>Zone C, LED Button 6</t>
  </si>
  <si>
    <t>C6_LED</t>
  </si>
  <si>
    <t>GD_ID_MFA_C23</t>
  </si>
  <si>
    <t>Zone C, Button 23</t>
  </si>
  <si>
    <t>GD_ID_MFA_C23_LED</t>
  </si>
  <si>
    <t>Zone C, LED Button 23</t>
  </si>
  <si>
    <t>C23_LED</t>
  </si>
  <si>
    <t>GD_ID_MFA_C24</t>
  </si>
  <si>
    <t>Zone C, Button 24</t>
  </si>
  <si>
    <t>GD_ID_MFA_C24_LED</t>
  </si>
  <si>
    <t>Zone C, LED Button 24</t>
  </si>
  <si>
    <t>C24_LED</t>
  </si>
  <si>
    <t>GD_ID_MFA_C15</t>
  </si>
  <si>
    <t>Zone C, Button 15</t>
  </si>
  <si>
    <t>GD_ID_MFA_C15_LED</t>
  </si>
  <si>
    <t>Zone C, LED Button 15</t>
  </si>
  <si>
    <t>C15_LED</t>
  </si>
  <si>
    <t>GD_ID_MFA_C16</t>
  </si>
  <si>
    <t>Zone C, Button 16</t>
  </si>
  <si>
    <t>GD_ID_MFA_C16_LED</t>
  </si>
  <si>
    <t>Zone C, LED Button 16</t>
  </si>
  <si>
    <t>C16_LED</t>
  </si>
  <si>
    <t>GD_ID_MFA_C7</t>
  </si>
  <si>
    <t>Zone C, Button C7</t>
  </si>
  <si>
    <t>GD_ID_MFA_C7_LED</t>
  </si>
  <si>
    <t>Zone C, LED Button 7</t>
  </si>
  <si>
    <t>C7_LED</t>
  </si>
  <si>
    <t>GD_ID_MFA_C8</t>
  </si>
  <si>
    <t>Zone C, Button C8</t>
  </si>
  <si>
    <t>GD_ID_MFA_C8_LED</t>
  </si>
  <si>
    <t>Zone C, LED Button 8</t>
  </si>
  <si>
    <t>C8_LED</t>
  </si>
  <si>
    <t>GD_ID_MFA_FunctionLighting</t>
  </si>
  <si>
    <t>Brightness</t>
  </si>
  <si>
    <t>GD_ID_MFA_NightDesign</t>
  </si>
  <si>
    <t>GD_ID_MFA_Throttle_CalibCmd</t>
  </si>
  <si>
    <t>Command (See 4)</t>
  </si>
  <si>
    <t>Throttle Calibration command</t>
  </si>
  <si>
    <t>Throttle_CalibCmd</t>
  </si>
  <si>
    <t>Confirm forward position</t>
  </si>
  <si>
    <t>Confirm backward position</t>
  </si>
  <si>
    <t>GD_ID_MFA_Throttle_CalibState</t>
  </si>
  <si>
    <t>State (See 5)</t>
  </si>
  <si>
    <t>Throttle Calibration state</t>
  </si>
  <si>
    <t>Throttle_CalibState</t>
  </si>
  <si>
    <t>Request middle position</t>
  </si>
  <si>
    <t>Request right position</t>
  </si>
  <si>
    <t>Request left position</t>
  </si>
  <si>
    <t>Request forward position</t>
  </si>
  <si>
    <t>Request reverse position</t>
  </si>
  <si>
    <t>GD_ID_MFA_UNKNOWN_Calibration_Cmd</t>
  </si>
  <si>
    <t>??</t>
  </si>
  <si>
    <t>Confirm mid position</t>
  </si>
  <si>
    <t>Confirm right position</t>
  </si>
  <si>
    <t>Confirm left position</t>
  </si>
  <si>
    <t>Confirm reverse position</t>
  </si>
  <si>
    <t>GD_ID_MFA_UNKNOWN_Calibration_Status</t>
  </si>
  <si>
    <t>Request backward position</t>
  </si>
  <si>
    <t xml:space="preserve">GD_ID_LM1_CalibrationCommand </t>
  </si>
  <si>
    <t>LM1 Calibration command</t>
  </si>
  <si>
    <t>LM1_CalibCmd</t>
  </si>
  <si>
    <t>Confirm pressure point forward position</t>
  </si>
  <si>
    <t>Confirm pressure point backward position</t>
  </si>
  <si>
    <t xml:space="preserve">GD_ID_LM1_CalibrationStatus  </t>
  </si>
  <si>
    <t>LM1 Calibration state</t>
  </si>
  <si>
    <t>LM1_CalibState</t>
  </si>
  <si>
    <t>Request pressure point forward position</t>
  </si>
  <si>
    <t>Request pressure point backward position</t>
  </si>
  <si>
    <t>GD_ID_MFA_Lever_CalibCmd</t>
  </si>
  <si>
    <t>Control Lever Calibration command</t>
  </si>
  <si>
    <t>Lever_CalibCmd</t>
  </si>
  <si>
    <t xml:space="preserve">GD_ID_MFA_Lever_CalibState </t>
  </si>
  <si>
    <t>Control Lever Calibration state</t>
  </si>
  <si>
    <t xml:space="preserve">Lever_CalibState </t>
  </si>
  <si>
    <t xml:space="preserve">GD_ID_LM3_CalibrationCommand </t>
  </si>
  <si>
    <t>LM3 Calibration command</t>
  </si>
  <si>
    <t>LM3_CalibCmd</t>
  </si>
  <si>
    <t xml:space="preserve">GD_ID_LM3_CalibrationStatus  </t>
  </si>
  <si>
    <t>LM3 Calibration state</t>
  </si>
  <si>
    <t>LM3_CalibState</t>
  </si>
  <si>
    <t xml:space="preserve">GD_ID_LM4_CalibrationCommand </t>
  </si>
  <si>
    <t>LM4 Calibration command</t>
  </si>
  <si>
    <t>LM4_CalibCmd</t>
  </si>
  <si>
    <t xml:space="preserve">GD_ID_LM4_CalibrationStatus  </t>
  </si>
  <si>
    <t>LM4 Calibration state</t>
  </si>
  <si>
    <t>LM4_CalibState</t>
  </si>
  <si>
    <t xml:space="preserve">GD_ID_HwConfigMFA       </t>
  </si>
  <si>
    <t>Configuration of the mainboard</t>
  </si>
  <si>
    <t>GD_ID_IdentificationModule</t>
  </si>
  <si>
    <t>Identification for LIN-module (Zone C)</t>
  </si>
  <si>
    <t>GD_ID_MFA_SoftwareVersion</t>
  </si>
  <si>
    <t>MFA softwareversion</t>
  </si>
  <si>
    <t>-gu</t>
  </si>
  <si>
    <t>GD_ID_SwVersionAJS</t>
  </si>
  <si>
    <t>Drivelever softwareversion</t>
  </si>
  <si>
    <t>GD_ID_SerialNumber1st</t>
  </si>
  <si>
    <t>Serialnumber BCD-coded (8 to 5 position)</t>
  </si>
  <si>
    <t>GD_ID_SerialNumber2nd</t>
  </si>
  <si>
    <t>Serialnumber BCD-coded (4 to 1 position)</t>
  </si>
  <si>
    <t>0) Value table drive lever</t>
  </si>
  <si>
    <t>DB6 / DB7</t>
  </si>
  <si>
    <t>1000</t>
  </si>
  <si>
    <t>Forward/right</t>
  </si>
  <si>
    <t>1 .. 999</t>
  </si>
  <si>
    <t>Middle position</t>
  </si>
  <si>
    <t>-1 .. -999</t>
  </si>
  <si>
    <t>Reverse/left</t>
  </si>
  <si>
    <t>1) Value table linear modules</t>
  </si>
  <si>
    <t>255</t>
  </si>
  <si>
    <t>Flow position</t>
  </si>
  <si>
    <t>1..254</t>
  </si>
  <si>
    <t>Down</t>
  </si>
  <si>
    <t>0</t>
  </si>
  <si>
    <t>-1..-254</t>
  </si>
  <si>
    <t>Up</t>
  </si>
  <si>
    <t>2) Value table throttle</t>
  </si>
  <si>
    <t>0..999</t>
  </si>
  <si>
    <t>Position</t>
  </si>
  <si>
    <t>3) Value table leds</t>
  </si>
  <si>
    <t>1</t>
  </si>
  <si>
    <t>2</t>
  </si>
  <si>
    <t>4) Calibration commands</t>
  </si>
  <si>
    <t>Drive lever</t>
  </si>
  <si>
    <t>0x01 / 0xCC</t>
  </si>
  <si>
    <t>Confirmation middle position</t>
  </si>
  <si>
    <t>0x02 / 0xCC</t>
  </si>
  <si>
    <t>Confirmation right position</t>
  </si>
  <si>
    <t>0x03 / 0xCC</t>
  </si>
  <si>
    <t>Confirmation left position</t>
  </si>
  <si>
    <t>0x04 / 0xCC</t>
  </si>
  <si>
    <t>Confirmation forward position</t>
  </si>
  <si>
    <t>0x05 / 0xCC</t>
  </si>
  <si>
    <t>Confirmation reverse position</t>
  </si>
  <si>
    <t>Linear modules</t>
  </si>
  <si>
    <t>Confirmation backward position</t>
  </si>
  <si>
    <t>Confirmation pressure point forward position</t>
  </si>
  <si>
    <t>Confirmation pressure point backward position</t>
  </si>
  <si>
    <t>Throttle</t>
  </si>
  <si>
    <t>5) Calibration states</t>
  </si>
  <si>
    <t>0x01 / 0x0?</t>
  </si>
  <si>
    <t>0x02 / 0x0?</t>
  </si>
  <si>
    <t>0x03 / 0x0?</t>
  </si>
  <si>
    <t>0x04 / 0x0?</t>
  </si>
  <si>
    <t>0x05 / 0x0?</t>
  </si>
  <si>
    <t>6) Value table rocker switches</t>
  </si>
  <si>
    <t>Backward</t>
  </si>
  <si>
    <t>Forward position 1</t>
  </si>
  <si>
    <t>3</t>
  </si>
  <si>
    <t>Forward position 2</t>
  </si>
  <si>
    <t>R/W</t>
  </si>
  <si>
    <t>GSM</t>
  </si>
  <si>
    <t>GPRS</t>
  </si>
  <si>
    <t>Block Transfer</t>
  </si>
  <si>
    <t>-g</t>
  </si>
  <si>
    <t>C</t>
  </si>
  <si>
    <t>DB6</t>
  </si>
  <si>
    <t>DB7</t>
  </si>
  <si>
    <t>0x01</t>
  </si>
  <si>
    <t>0x02</t>
  </si>
  <si>
    <t>0x04</t>
  </si>
  <si>
    <t>0x08</t>
  </si>
  <si>
    <t>0x10</t>
  </si>
  <si>
    <t>0x20</t>
  </si>
  <si>
    <t>enum</t>
  </si>
  <si>
    <t>CEA-Guide Guidance Controller</t>
  </si>
  <si>
    <t>//Field</t>
  </si>
  <si>
    <t>GD_ID_CEAG_FIELD_HEADLAND_WIDTH_RW</t>
  </si>
  <si>
    <t>r/w</t>
  </si>
  <si>
    <t>cm</t>
  </si>
  <si>
    <t>Headland width</t>
  </si>
  <si>
    <t>GD_ID_CEAG_FIELD_HEADLAND_DISTANCE_RW</t>
  </si>
  <si>
    <t>Distance to headland</t>
  </si>
  <si>
    <t>//Implement</t>
  </si>
  <si>
    <t>GD_ID_CEAG_IMPLEMENT_PATHTOPATHDISTANCE_RW</t>
  </si>
  <si>
    <t>Implement path-to-path distance</t>
  </si>
  <si>
    <t>GD_ID_CEAG_IMPLEMENT_LINKAGETYPE_RW</t>
  </si>
  <si>
    <t>(See 19)</t>
  </si>
  <si>
    <t>Implement linkage type rear</t>
  </si>
  <si>
    <t>GD_ID_CEAG_IMPLEMENT_LINKAGEFRONT_RW</t>
  </si>
  <si>
    <t>Bit15=Status / Bit0…14=Value</t>
  </si>
  <si>
    <t>Implement front - existing/non-existing and linkage position front (measured from the center  of the front axle rim)</t>
  </si>
  <si>
    <t>GD_ID_CEAG_IMPLEMENT_LINKAGEREAR_RW</t>
  </si>
  <si>
    <t>Implement rear - existing/non-existing and linkage position rear (measured from the center  of the rear axle rim)</t>
  </si>
  <si>
    <t>GD_ID_CEAG_IMPLEMENT_MINIMUMRADIUS_RW</t>
  </si>
  <si>
    <t>Minimum implement turning radius</t>
  </si>
  <si>
    <t>GD_ID_CEAG_IMPLEMENT_OFFSET_SETOFFSET_RW</t>
  </si>
  <si>
    <t>Entered implement offset (for implement offset calculation)</t>
  </si>
  <si>
    <t>GD_ID_CEAG_IMPLEMENT_OFFSET_SETWORKINGWIDTH_RW</t>
  </si>
  <si>
    <t>Entered implement working width (for implement offset calculation)</t>
  </si>
  <si>
    <t>GD_ID_CEAG_IMPLEMENT_OFFSET_STATUS_RW</t>
  </si>
  <si>
    <t>(See 23)</t>
  </si>
  <si>
    <t>Status implement offset</t>
  </si>
  <si>
    <t>//Communication</t>
  </si>
  <si>
    <t>GD_ID_CEAG_COMMUNICATION_COMMAND_W</t>
  </si>
  <si>
    <t>w</t>
  </si>
  <si>
    <t>(See 16)</t>
  </si>
  <si>
    <t>GD_ID_CEAG_COMMUNICATION_COMMAND_STATUS_R</t>
  </si>
  <si>
    <t>(See 17)</t>
  </si>
  <si>
    <t>//Path</t>
  </si>
  <si>
    <t>GD_ID_CEAG_PATH_DATA_BLKRW</t>
  </si>
  <si>
    <t>Block transfer (See 18)</t>
  </si>
  <si>
    <t>Path data set</t>
  </si>
  <si>
    <t>GD_ID_CEAG_PATH_AB_ANGLE_RW</t>
  </si>
  <si>
    <t>0.1 deg</t>
  </si>
  <si>
    <t>Path mode AB: angle (north = 0°) and target angle for A+</t>
  </si>
  <si>
    <t>GD_ID_CEAG_PATH_AB_DISTANCE_R</t>
  </si>
  <si>
    <t>m</t>
  </si>
  <si>
    <t>Path mode AB: Distance to point A from current position</t>
  </si>
  <si>
    <t>GD_ID_CEAG_PATH_PIVOT_CENTERPOINT_ACCURACY_R</t>
  </si>
  <si>
    <t>Path mode circle: Theoretical accuracy of the center of the circle</t>
  </si>
  <si>
    <t>GD_ID_CEAG_PATH_SEGMENT_ACTUAL_R</t>
  </si>
  <si>
    <t>Number</t>
  </si>
  <si>
    <t>Segment number</t>
  </si>
  <si>
    <t>GD_ID_CEAG_PATH_NUMBER_ACTUAL_R</t>
  </si>
  <si>
    <t xml:space="preserve">r </t>
  </si>
  <si>
    <t>Number/Direction
DB6/DB7=Value</t>
  </si>
  <si>
    <t>Path number and direction</t>
  </si>
  <si>
    <t>GD_ID_CEAG_PATH_LP_SLOPE_RW</t>
  </si>
  <si>
    <t>0/1</t>
  </si>
  <si>
    <t>0=OFF; 1=ON</t>
  </si>
  <si>
    <t>Activation of LastPass mode depending on the slope</t>
  </si>
  <si>
    <t>GD_ID_CEAG_PATH_DATA_ACKNOWLEDGE_R</t>
  </si>
  <si>
    <t>dimensionless
DB5/Bit7=Validation (0=Inactive; 1=Active)
DB6/DB7=CRC Checksum</t>
  </si>
  <si>
    <t>Acknowledge for wayline data transfer</t>
  </si>
  <si>
    <t>//Offset</t>
  </si>
  <si>
    <t>GD_ID_CEAG_NUDGEOFFSET_MANUAL_RW</t>
  </si>
  <si>
    <t>Nudge offset: manual value</t>
  </si>
  <si>
    <t>GD_ID_CEAG_NUDGEOFFSET_TOTAL_R</t>
  </si>
  <si>
    <t>DB5/Bit7=Direction (0=Left; 1=Right)
DB6/DB7=Value</t>
  </si>
  <si>
    <t>Nudge offset: total value and direction</t>
  </si>
  <si>
    <t>GD_ID_CEAG_OFFSET_NORTH</t>
  </si>
  <si>
    <t>Nudge offset north: value and direction</t>
  </si>
  <si>
    <t>GD_ID_CEAG_OFFSET_EAST</t>
  </si>
  <si>
    <t>Nudge offset east: value and direction</t>
  </si>
  <si>
    <t>//Automatic Function</t>
  </si>
  <si>
    <t>GD_ID_CEAG_AUTOTURN_SETTINGS_RW</t>
  </si>
  <si>
    <t>(See 20)</t>
  </si>
  <si>
    <t>Automatic function AutoTurn: Settings</t>
  </si>
  <si>
    <t>GD_ID_CEAG_AUTOTURN_DIMENSIONS_R</t>
  </si>
  <si>
    <t>(See 21)</t>
  </si>
  <si>
    <t>Automatic function AutoTurn: Dimensions</t>
  </si>
  <si>
    <t>GD_ID_CEAG_AUTOTURN_STATUS_R</t>
  </si>
  <si>
    <t>(See 22)</t>
  </si>
  <si>
    <t>Automatic function AutoTurn: Status</t>
  </si>
  <si>
    <t>//Status Information</t>
  </si>
  <si>
    <t>GD_ID_CEAG_STATUSPAGE_POSITION_GNSS_R</t>
  </si>
  <si>
    <t>0=NOK; 1=OK (steering possible)</t>
  </si>
  <si>
    <t>Status page: valid GNSS position</t>
  </si>
  <si>
    <t>GD_ID_CEAG_STATUSPAGE_CORRECTION_R</t>
  </si>
  <si>
    <t>Status page: valid correction signal</t>
  </si>
  <si>
    <t>GD_ID_CEAG_STATUSPAGE_INERTIAL_R</t>
  </si>
  <si>
    <t>Status page: IMU</t>
  </si>
  <si>
    <t>GD_ID_CEAG_STATUSPAGE_STEERING_SUBSYSTEM_R</t>
  </si>
  <si>
    <t>Status page: steering controller</t>
  </si>
  <si>
    <t>GD_ID_CEAG_STATUSPAGE_XTRK_R</t>
  </si>
  <si>
    <t>Status page: distance to wayline</t>
  </si>
  <si>
    <t>GD_ID_CEAG_STATUSPAGE_HEADINGTOWAYLINE_R</t>
  </si>
  <si>
    <t>Status page: angle to wayline</t>
  </si>
  <si>
    <t>GD_ID_CEAG_STATUSPAGE_VELOCITY_R</t>
  </si>
  <si>
    <t>Status page: velocity</t>
  </si>
  <si>
    <t>GD_ID_CEAG_STATUSPAGE_CALIBRATION_R</t>
  </si>
  <si>
    <t>Status page: calibration</t>
  </si>
  <si>
    <t>GD_ID_CEAG_STATUSPAGE_SYSTEM_R</t>
  </si>
  <si>
    <t>Status page: system (receiver)</t>
  </si>
  <si>
    <t>GD_ID_CEAG_STATUS_XTRK_R</t>
  </si>
  <si>
    <t>Distance to desired path</t>
  </si>
  <si>
    <t>GD_ID_CEAG_STATUS_HEADING_R</t>
  </si>
  <si>
    <t>0.01 deg</t>
  </si>
  <si>
    <t xml:space="preserve">Angle of North-South direction (North = 0°); clockwise </t>
  </si>
  <si>
    <t>GD_ID_CEAG_STATUS_STEERING_R</t>
  </si>
  <si>
    <t>(See 5)</t>
  </si>
  <si>
    <t>Steering status</t>
  </si>
  <si>
    <t>not valid</t>
  </si>
  <si>
    <t>Preactivated</t>
  </si>
  <si>
    <t>Activated</t>
  </si>
  <si>
    <t>Activation not Possible</t>
  </si>
  <si>
    <t>Error</t>
  </si>
  <si>
    <t>GD_ID_CEAG_STEERING_SENSITIVITY_LINEACQUISITION_RW</t>
  </si>
  <si>
    <t>Steering sensivity: line aquisition</t>
  </si>
  <si>
    <t>GD_ID_CEAG_STEERING_SENSITIVITY_ONLINE_RW</t>
  </si>
  <si>
    <t>0.1%</t>
  </si>
  <si>
    <t>Steering sensivity: staying on line</t>
  </si>
  <si>
    <t>GD_ID_CEAG_SYSTEM_STANDBYTIME_RW</t>
  </si>
  <si>
    <t>GNSS receiver stand-by time in minutes</t>
  </si>
  <si>
    <t>GD_ID_CEAG_SYSTEM_POWERSUPPLY_INPUT_R</t>
  </si>
  <si>
    <t>0.01V</t>
  </si>
  <si>
    <t>Supply voltage  GNSS receiver</t>
  </si>
  <si>
    <t>GD_ID_CEAG_SYSTEM_POWERSUPPLY_OUTPUT_R</t>
  </si>
  <si>
    <t>Supply voltage external radio modem</t>
  </si>
  <si>
    <t>GD_ID_CEAG_SYSTEM_ALTITUDE_GEOIDAL_SEPARATION_R</t>
  </si>
  <si>
    <t xml:space="preserve">Geoidal altitude difference </t>
  </si>
  <si>
    <t>GD_ID_CEAG_STEERING_DISENGAGE_REASON_R</t>
  </si>
  <si>
    <t>(See 30)</t>
  </si>
  <si>
    <t>Reason of steering disengaging</t>
  </si>
  <si>
    <t>//GNSS Information</t>
  </si>
  <si>
    <t>GD_ID_CEAG_GNSS_GPS_SATVISIBLE_R</t>
  </si>
  <si>
    <t>Number of visible GPS satellites</t>
  </si>
  <si>
    <t>GD_ID_CEAG_GNSS_GPS_SATUSED_R</t>
  </si>
  <si>
    <t>Number of  GPS satellites in use</t>
  </si>
  <si>
    <t>GD_ID_CEAG_GNSS_GLONASS_SATVISIBLE_R</t>
  </si>
  <si>
    <t>Number of visible GLONASS satellites</t>
  </si>
  <si>
    <t>GD_ID_CEAG_GNSS_GLONASS_SATUSED_R</t>
  </si>
  <si>
    <t>Number of  GLONASS satellites in use</t>
  </si>
  <si>
    <t>GD_ID_CEAG_GNSS_GALILEO_SATVISIBLE_R</t>
  </si>
  <si>
    <t xml:space="preserve">Number of visible GALILEO satellites </t>
  </si>
  <si>
    <t>GD_ID_CEAG_GNSS_GALILEO_SATUSED_R</t>
  </si>
  <si>
    <t>Number of  GALILEO satellites in use</t>
  </si>
  <si>
    <t>GD_ID_CEAG_GNSS_VALIDPOSITION_R</t>
  </si>
  <si>
    <t>0=NOK; 1=OK</t>
  </si>
  <si>
    <t>Valid GNSS position</t>
  </si>
  <si>
    <t>GD_ID_CEAG_GNSS_POSITION_ACTUAL_BLKR</t>
  </si>
  <si>
    <t>Block transfer (See 24)</t>
  </si>
  <si>
    <t>Actual GNSS position (14 Byte) of reference point</t>
  </si>
  <si>
    <t>GD_ID_CEAG_GNSS_DOP_R</t>
  </si>
  <si>
    <t>DOP value for position accuracy evaluation for 12 h forecast</t>
  </si>
  <si>
    <t>GD_ID_CEAG_GNSS_TIME_HOURMINUTE_R</t>
  </si>
  <si>
    <t>h/min</t>
  </si>
  <si>
    <t>DB7: 0 … 23 
DB6: 0 … 59</t>
  </si>
  <si>
    <t xml:space="preserve">GNSS time: hours/minutes (UTC) </t>
  </si>
  <si>
    <t>GD_ID_CEAG_GNSS_TIME_SECOND_R</t>
  </si>
  <si>
    <t>GNSS time: seconds (UTC)</t>
  </si>
  <si>
    <t>GD_ID_CEAG_GNSS_ANTENNA_INSTALLATION_RW</t>
  </si>
  <si>
    <t>0=Internal; 1=External</t>
  </si>
  <si>
    <t>Usage of internal/external GNSS antenna</t>
  </si>
  <si>
    <t>GD_ID_CEAG_GNSS_VELOCITY_R</t>
  </si>
  <si>
    <t>0.01</t>
  </si>
  <si>
    <t>km/h</t>
  </si>
  <si>
    <t>9990 = Error</t>
  </si>
  <si>
    <t>GNSS velocity</t>
  </si>
  <si>
    <t>GD_ID_CEAG_GNSS_DISTANCE_R</t>
  </si>
  <si>
    <t>mm</t>
  </si>
  <si>
    <t>FF FF = Error</t>
  </si>
  <si>
    <t>GNSS driven distance - Counting up in forward and reverse travel direction</t>
  </si>
  <si>
    <t>//Correction Signal</t>
  </si>
  <si>
    <t>GD_ID_CEAG_CORRECTIONSIGNAL_RTKNETWORK_ROAMING_RW</t>
  </si>
  <si>
    <t>0=Roaming off; 1=Roaming on</t>
  </si>
  <si>
    <t>Activation/Deactivation of Roaming</t>
  </si>
  <si>
    <t>GD_ID_CEAG_CORRECTIONSIGNAL_RTK_DUHF2_CHANNELSPACING_RW</t>
  </si>
  <si>
    <t>(See 27)</t>
  </si>
  <si>
    <t>Channel spacing for Topcon DUHF2 modem</t>
  </si>
  <si>
    <t>GD_ID_CEAG_CORRECTIONSIGNAL_RTK_DUHF2_PROTOCOL_RW</t>
  </si>
  <si>
    <t>(See 28)</t>
  </si>
  <si>
    <t>Protocol for Topcon DUHF2 modem</t>
  </si>
  <si>
    <t>GD_ID_CEAG_CORRECTIONSIGNAL_RTK_DUHF2_ERRORCORRECTION_RW</t>
  </si>
  <si>
    <t>(See 29)</t>
  </si>
  <si>
    <t>Forward error correction for Topcon DUHF2 modem</t>
  </si>
  <si>
    <t>GD_ID_CEAG_CORRECTIONSIGNAL_RTK_FH915_CHANNEL_RW</t>
  </si>
  <si>
    <t>Channel for Freewave FH915 modem</t>
  </si>
  <si>
    <t>GD_ID_CEAG_CORRECTIONSIGNAL_RTK_FH915_LOCATION_RW</t>
  </si>
  <si>
    <t>(See 26)</t>
  </si>
  <si>
    <t>Location for Freewave FH915 modem</t>
  </si>
  <si>
    <t>GD_ID_CEAG_CORRECTIONSIGNAL_RTK_FH915_NETWORKID_RW</t>
  </si>
  <si>
    <t>Network ID for Freewave FH915 modem</t>
  </si>
  <si>
    <t>GD_ID_CEAG_CORRECTIONSIGNAL_OMNISTAR_FREQUENCY_HIGH_RW</t>
  </si>
  <si>
    <t>MHz</t>
  </si>
  <si>
    <t>OmniStar frequency in MHz (digits to the left of the decimal point)</t>
  </si>
  <si>
    <t>GD_ID_CEAG_CORRECTIONSIGNAL_OMNISTAR_FREQUENCY_LOW_RW</t>
  </si>
  <si>
    <t>OmniStar frequency in MHz (digits after the decimal point)</t>
  </si>
  <si>
    <t>GD_ID_CEAG_CORRECTIONSIGNAL_TYPE_SELECTED_RW</t>
  </si>
  <si>
    <t>(See 2)</t>
  </si>
  <si>
    <t>Selected correction source</t>
  </si>
  <si>
    <t>GD_ID_CEAG_CORRECTIONSIGNAL_OMNISTAR_BAUDRATE_RW</t>
  </si>
  <si>
    <t>(See 25)</t>
  </si>
  <si>
    <t>Baudrate of OmniStar correction signal</t>
  </si>
  <si>
    <t>GD_ID_CEAG_CORRECTIONSIGNAL_VBS_EXPIRYDATE_DAYMONTH_R</t>
  </si>
  <si>
    <t>day/month</t>
  </si>
  <si>
    <t>DB7: 1 … 31 
DB6: 1 … 12</t>
  </si>
  <si>
    <t>Expiration date (day and month) of OmniStar VBS subscribtion</t>
  </si>
  <si>
    <t>GD_ID_CEAG_CORRECTIONSIGNAL_BARGRAPH_R</t>
  </si>
  <si>
    <t>No. of visible bars</t>
  </si>
  <si>
    <t>Bar1 = GNSS position (no auto steering allowed)</t>
  </si>
  <si>
    <t>Bar2 = Correction signal (no auto steering allowed)</t>
  </si>
  <si>
    <t>Bar3 = Bad accuracy (auto steering allowed)</t>
  </si>
  <si>
    <t>Bar4 = Middle accuracy (auto steering allowed)</t>
  </si>
  <si>
    <t>Bar5 = Good accuracy (auto steering allowe</t>
  </si>
  <si>
    <t>GD_ID_CEAG_CORRECTIONSIGNAL_VBS_EXPIRYDATE_YEAR_R</t>
  </si>
  <si>
    <t>year</t>
  </si>
  <si>
    <t>Expiration date (year) of OmniStar VBS subscribtion</t>
  </si>
  <si>
    <t>GD_ID_CEAG_CORRECTIONSIGNAL_HP_XP_EXPIRYDATE_DAYMONTH_R</t>
  </si>
  <si>
    <t>Expiration date (day and month) of OmniStar HP subscribtion</t>
  </si>
  <si>
    <t>GD_ID_CEAG_CORRECTIONSIGNAL_HP_XP_EXPIRYDATE_YEAR_R</t>
  </si>
  <si>
    <t>Expiration date (year) of OmniStar HP subscribtion</t>
  </si>
  <si>
    <t>GD_ID_CEAG_CORRECTIONSIGNAL_STATUS_R</t>
  </si>
  <si>
    <t>(see 7) DB5/Bit7=TrackingStatus (0=NOK; 1=OK)</t>
  </si>
  <si>
    <t>Status of correction signal</t>
  </si>
  <si>
    <t>GD_ID_CEAG_CORRECTIONSIGNAL_OMNISTAR_SERIALNUMBER_HIGH_R</t>
  </si>
  <si>
    <t>OmniStar serial number (first 3 digits)</t>
  </si>
  <si>
    <t>GD_ID_CEAG_CORRECTIONSIGNAL_OMNISTAR_SERIALNUMBER_LOW_R</t>
  </si>
  <si>
    <t>OmniStar serial number (last 3 digits)</t>
  </si>
  <si>
    <t>GD_ID_CEAG_CORRECTIONSIGNAL_RTK_AGCO_CHANNEL_RW</t>
  </si>
  <si>
    <t>RTK AGCO Base: Channel number of the radio modem</t>
  </si>
  <si>
    <t>GD_ID_CEAG_CORRECTIONSIGNAL_RTK_AGCO_FREQUENCY_HIGH_R</t>
  </si>
  <si>
    <t>RTK AGCO Base: Frequency in MHz (3 pre-decimal point digits)</t>
  </si>
  <si>
    <t>GD_ID_CEAG_CORRECTIONSIGNAL_RTK_AGCO_FREQUENCY_LOW_R</t>
  </si>
  <si>
    <t>RTK AGCO Base: Frequency  in MHz (4 digits after the decimal point)</t>
  </si>
  <si>
    <t>GD_ID_CEAG_CORRECTIONSIGNAL_RTK_AGCO_RADIOTYPE_R</t>
  </si>
  <si>
    <t>(See 15)</t>
  </si>
  <si>
    <t>RTK AGCO Base: Radio Type</t>
  </si>
  <si>
    <t>GD_ID_CEAG_CORRECTIONSIGNAL_RTK_EXTERNAL_SERIALINTERFACE_RW</t>
  </si>
  <si>
    <t>(See 8)</t>
  </si>
  <si>
    <t>RTK External Base: Baud rate, parity and flow control</t>
  </si>
  <si>
    <t>GD_ID_CEAG_CORRECTIONSIGNAL_RTK_RADIOINSTALLATION_RW</t>
  </si>
  <si>
    <t>RTK: Internal/external radio modem</t>
  </si>
  <si>
    <t>GD_ID_CEAG_CORRECTIONSIGNAL_RTK_AGCO_CORRECTIONFORMAT_RW</t>
  </si>
  <si>
    <t>(See 11)</t>
  </si>
  <si>
    <t>RTK AGCO Base: Correction signal format</t>
  </si>
  <si>
    <t>GD_ID_CEAG_CORRECTIONSIGNAL_RTK_EXTERNAL_CORRECTIONFORMAT_RW</t>
  </si>
  <si>
    <t>RTK External Base: Correction signal format</t>
  </si>
  <si>
    <t>GD_ID_CEAG_CORRECTIONSIGNAL_RTK_GPS_SATVISIBLE_R</t>
  </si>
  <si>
    <t>RTK: Number of visible GPS satellites</t>
  </si>
  <si>
    <t>GD_ID_CEAG_CORRECTIONSIGNAL_RTK_GPS_SATUSED_R</t>
  </si>
  <si>
    <t>RTK: Number of  GPS satellites in use</t>
  </si>
  <si>
    <t>GD_ID_CEAG_CORRECTIONSIGNAL_RTK_GLONASS_SATVISIBLE_R</t>
  </si>
  <si>
    <t>RTK: Number of visible GLONASS satellites</t>
  </si>
  <si>
    <t>GD_ID_CEAG_CORRECTIONSIGNAL_RTK_GLONASS_SATUSED_R</t>
  </si>
  <si>
    <t>RTK: Number of  GLONASS satellites in use</t>
  </si>
  <si>
    <t>GD_ID_CEAG_CORRECTIONSIGNAL_RTK_GALILEO_SATVISIBLE_R</t>
  </si>
  <si>
    <t xml:space="preserve">RTK: Number of visible GALILEO satellites </t>
  </si>
  <si>
    <t>GD_ID_CEAG_CORRECTIONSIGNAL_RTK_GALILEO_SATUSED_R</t>
  </si>
  <si>
    <t>RTK: Number of  GALILEO satellites in use</t>
  </si>
  <si>
    <t>GD_ID_CEAG_CORRECTIONSIGNAL_RTK_RADIO_CONFIGURABLE_R</t>
  </si>
  <si>
    <t>0 = Radio modem not configurable
1 = Radio modem configurable</t>
  </si>
  <si>
    <t>RTK: Status of radio modem</t>
  </si>
  <si>
    <t>GD_ID_CEAG_CORRECTIONSIGNAL_RTK_BASELINE_R</t>
  </si>
  <si>
    <t>RTK: Distance between base station and GNSS receiver</t>
  </si>
  <si>
    <t>GD_ID_CEAG_CORRECTIONSIGNAL_SIGNALLAG_R</t>
  </si>
  <si>
    <t>Update rate of the correction signal</t>
  </si>
  <si>
    <t>GD_ID_CEAG_CORRECTIONSIGNAL_FALLBACK_RW</t>
  </si>
  <si>
    <t>Fallback settings OmniStar HP/VBS</t>
  </si>
  <si>
    <t>GD_ID_CEAG_CORRECTIONSIGNAL_ACCURACY_GNSSANTENNA_R</t>
  </si>
  <si>
    <t>Theoretical accuracy of  the GNSS antenna</t>
  </si>
  <si>
    <t>GD_ID_CEAG_CORRECTIONSIGNAL_ACCURACY_VEHICLEREFERENCEPOINT_R</t>
  </si>
  <si>
    <t>Theoretical accuracy of  the vehicle reference point (Kalman filter)</t>
  </si>
  <si>
    <t>GD_ID_CEAG_CORRECTIONSIGNAL_AUTHORISATIONLEVEL_R</t>
  </si>
  <si>
    <t>(See 14)</t>
  </si>
  <si>
    <t>Authorized accuracy level</t>
  </si>
  <si>
    <t>GD_ID_CEAG_CORRECTIONSIGNAL_RTKNETWORK_GSM_NUMBER_BLKRW</t>
  </si>
  <si>
    <t>Block Transfer
Text (Number and/or letter)
1. Byte = Datalength
2. - X. Byte = Data</t>
  </si>
  <si>
    <t>Tel. number of SIM card</t>
  </si>
  <si>
    <t>GD_ID_CEAG_CORRECTIONSIGNAL_RTKNETWORK_GSM_PIN_BLKRW</t>
  </si>
  <si>
    <t>PIN number of SIM card</t>
  </si>
  <si>
    <t>GD_ID_CEAG_CORRECTIONSIGNAL_RTKNETWORK_CORRECTIONFORMAT_RW</t>
  </si>
  <si>
    <t>RTK Network correction signal format</t>
  </si>
  <si>
    <t>GD_ID_CEAG_CORRECTIONSIGNAL_RTKNETWORK_GPRS_ACCESSPOINT_BLKRW</t>
  </si>
  <si>
    <t>Accesspoint of GPRS connection</t>
  </si>
  <si>
    <t>GD_ID_CEAG_CORRECTIONSIGNAL_RTKNETWORK_GPRS_IPADDRESS_BLKRW</t>
  </si>
  <si>
    <t>IP address of GPRS connection</t>
  </si>
  <si>
    <t>GD_ID_CEAG_CORRECTIONSIGNAL_RTKNETWORK_GPRS_PORT_BLKRW</t>
  </si>
  <si>
    <t>Port of GPRS connection</t>
  </si>
  <si>
    <t>GD_ID_CEAG_CORRECTIONSIGNAL_RTKNETWORK_GPRS_MOUNTPOINT_BLKRW</t>
  </si>
  <si>
    <t>Mountpoint of GPRS connection</t>
  </si>
  <si>
    <t>GD_ID_CEAG_CORRECTIONSIGNAL_RTKNETWORK_GPRS_USERNAME_CONNECTIONPOVIDER_BLKRW</t>
  </si>
  <si>
    <t>Username for mobile communication provider of GPRS connection</t>
  </si>
  <si>
    <t>GD_ID_CEAG_CORRECTIONSIGNAL_RTKNETWORK_GPRS_PASSWORD_CONNECTIONPROVIDER_BLKRW</t>
  </si>
  <si>
    <t>Password for mobile communication provider of GPRS connection</t>
  </si>
  <si>
    <t>GD_ID_CEAG_CORRECTIONSIGNAL_RTKNETWORK_NMEA_DATA_RW</t>
  </si>
  <si>
    <t>(See 13)</t>
  </si>
  <si>
    <t>NMEA Data for RTK-Network (Response of actual positon)</t>
  </si>
  <si>
    <t>GD_ID_CEAG_CORRECTIONSIGNAL_TYPE_ACTUAL_R</t>
  </si>
  <si>
    <t>(See 12)</t>
  </si>
  <si>
    <t>Actual correction signal</t>
  </si>
  <si>
    <t>GD_ID_CEAG_CORRECTIONSIGNAL_RTKNETWORK_GPRS_USERNAME_SIGNALPROVIDER_BLKRW</t>
  </si>
  <si>
    <t>Username for correction signal provider</t>
  </si>
  <si>
    <t>GD_ID_CEAG_CORRECTIONSIGNAL_RTKNETWORK_GPRS_PASSWORD_SIGNALPROVIDER_BLKRW</t>
  </si>
  <si>
    <t>Password for correction signal provider</t>
  </si>
  <si>
    <t>GD_ID_CEAG_CORRECTIONSIGNAL_RTKNETWORK_GSM_GPRS_CONNECTION_RW</t>
  </si>
  <si>
    <t>0=not active; 1=active</t>
  </si>
  <si>
    <t>GSM/GPRS communication active/not active</t>
  </si>
  <si>
    <t>GD_ID_CEAG_CORRECTIONSIGNAL_RTKNETWORK_GPRS_PIN_BLKRW</t>
  </si>
  <si>
    <t>Block transfer</t>
  </si>
  <si>
    <t>GD_ID_CEAG_CORRECTIONSIGNAL_RTKNETWORK_MODE_RW</t>
  </si>
  <si>
    <t>0=GSM; 1=GPRS</t>
  </si>
  <si>
    <t>GSM/GPRS communication mode</t>
  </si>
  <si>
    <t>//NMEA Data</t>
  </si>
  <si>
    <t>GD_ID_CEAG_NMEA_SERIALINTERFACE_RW</t>
  </si>
  <si>
    <t>NMEA: baud rate, parity and flow control of the serial port</t>
  </si>
  <si>
    <t>GD_ID_CEAG_NMEA_DATA_1_RW</t>
  </si>
  <si>
    <t>NMEA: Update rate 1 of the serial port</t>
  </si>
  <si>
    <t>GD_ID_CEAG_NMEA_DATA_2_RW</t>
  </si>
  <si>
    <t>NMEA: Update rate 2 of the serial port</t>
  </si>
  <si>
    <t>GD_ID_CEAG_NMEA_DATA_3_RW</t>
  </si>
  <si>
    <t>NMEA: Update rate 3 of the serial port</t>
  </si>
  <si>
    <t>GD_ID_CEAG_NMEA_DATA_4_RW</t>
  </si>
  <si>
    <t>NMEA: Update rate 4 of the serial port</t>
  </si>
  <si>
    <t>GD_ID_CEAG_NMEA_DATA_5_RW</t>
  </si>
  <si>
    <t>NMEA: Update rate 5 of the serial port</t>
  </si>
  <si>
    <t>GD_ID_CEAG_NMEA_OUTPUT_RW</t>
  </si>
  <si>
    <t>NMEA output</t>
  </si>
  <si>
    <t>//IMU</t>
  </si>
  <si>
    <t>GD_ID_CEAG_SENSOR_IMU_ROLL_R</t>
  </si>
  <si>
    <t>DB5/Bit7=Positive/Negative (0=Negative; 1=Positive)
DB6/DB7=Value</t>
  </si>
  <si>
    <t>IMU roll angle</t>
  </si>
  <si>
    <t>GD_ID_CEAG_SENSOR_IMU_PITCH_R</t>
  </si>
  <si>
    <t>IMU pitch angle</t>
  </si>
  <si>
    <t>GD_ID_CEAG_SENSOR_IMU_YAW_R</t>
  </si>
  <si>
    <t>DB5/Bit7=Drehrichtung (0=Gegenuhrzeigersinn; 1=Uhrzeigersinn)
DB6/DB7=Wert</t>
  </si>
  <si>
    <t>IMU yaw angle</t>
  </si>
  <si>
    <t>GD_ID_CEAG_SENSOR_IMU_MOUNTINGBIAS_R</t>
  </si>
  <si>
    <t>IMU calibration: roll bias value</t>
  </si>
  <si>
    <t>GD_ID_CEAG_SENSOR_IMU_DHEADING_R</t>
  </si>
  <si>
    <t>0.01 deg/s</t>
  </si>
  <si>
    <t>Value and direction 
(negative=anti-clockwise; positive=clockwise)</t>
  </si>
  <si>
    <t>IMU yaw-rate</t>
  </si>
  <si>
    <t>GD_ID_CEAG_SENSOR_IMU_WARMING_TIME_R</t>
  </si>
  <si>
    <t>Warm-up duration time until IMU calibration is possible: Countdown timer (Active-bit equals false means no calibration data available =&gt; calibration is mandatory)</t>
  </si>
  <si>
    <t>GD_ID_CEAG_SENSOR_IMU_CALIBRATION_TIME_R</t>
  </si>
  <si>
    <t>Duration time since start of calibration (Calibration is running if value &lt; 255, Active-bit equals true means: calibration was successful)</t>
  </si>
  <si>
    <t>GD_ID_CEAG_ID_FA_KALIB_IMU_SET_R</t>
  </si>
  <si>
    <t>Here, calibration commands are sent to the terminal</t>
  </si>
  <si>
    <t>GD_ID_CEAG_ID_FA_KALIB_IMU_GET_W</t>
  </si>
  <si>
    <t>Here, the calibration status is received by the terminal</t>
  </si>
  <si>
    <t>GD_ID_CEAG_ID_GNSS_ANTENNA_TYPE_R</t>
  </si>
  <si>
    <t>Antenna manufacturer and type information</t>
  </si>
  <si>
    <t>Unknown</t>
  </si>
  <si>
    <t>NovAtel Smart6-L</t>
  </si>
  <si>
    <t>Trimble AG-382</t>
  </si>
  <si>
    <t>// Authorisationcode Handling</t>
  </si>
  <si>
    <t>GD_ID_CEAG_ID_GNSS_ANTENNA_MODEL_BLKR</t>
  </si>
  <si>
    <t>Block Transfer - Text</t>
  </si>
  <si>
    <t>Antenna accuracy / model</t>
  </si>
  <si>
    <t>GD_ID_CEAG_ID_GNSS_ANTENNA_PSN_BLKR</t>
  </si>
  <si>
    <t>Antenna serial number</t>
  </si>
  <si>
    <t>GD_ID_CEAG_ID_GNSS_ANTENNA_HWVERSION_BLKR</t>
  </si>
  <si>
    <t>Antenna hardware revision</t>
  </si>
  <si>
    <t>GD_ID_CEAG_ID_GNSS_ANTENNA_SWVERSION_BLKR</t>
  </si>
  <si>
    <t>Antenna software revision</t>
  </si>
  <si>
    <t>GD_ID_CEAG_ID_GNSS_ANTENNA_BOOTVERSION_BLKR</t>
  </si>
  <si>
    <t>Antenna boot revision</t>
  </si>
  <si>
    <t>GD_ID_CEAG_ID_GNSS_ANTENNA_COMPILE_DATE_BLKR</t>
  </si>
  <si>
    <t>Compile date of antenna software</t>
  </si>
  <si>
    <t>GD_ID_CEAG_ID_GNSS_ANTENNA_AUTHCODE_BLKW</t>
  </si>
  <si>
    <t>Set authentification code</t>
  </si>
  <si>
    <t>GD_ID_CEAG_ID_CORRECTIONSIGNAL_NTRIP_DELAY_R</t>
  </si>
  <si>
    <t>Duration time since last NTRIP data was received</t>
  </si>
  <si>
    <t>App. 1</t>
  </si>
  <si>
    <t>Path type</t>
  </si>
  <si>
    <t>DB5-Bit7</t>
  </si>
  <si>
    <t>Meaning</t>
  </si>
  <si>
    <t>/</t>
  </si>
  <si>
    <t>AB</t>
  </si>
  <si>
    <t>Center pivot</t>
  </si>
  <si>
    <t>A + Heading</t>
  </si>
  <si>
    <t>Contour</t>
  </si>
  <si>
    <t>LastPath-Slope</t>
  </si>
  <si>
    <t>LastPath-Manual Override</t>
  </si>
  <si>
    <t>Contour Sgement</t>
  </si>
  <si>
    <t>App. 2</t>
  </si>
  <si>
    <t>Correction signal</t>
  </si>
  <si>
    <t>GNSS only / Autonomous</t>
  </si>
  <si>
    <t>EGNOS</t>
  </si>
  <si>
    <t>WAAS</t>
  </si>
  <si>
    <t>not used (was CDGPS)</t>
  </si>
  <si>
    <t>OmniStar VBS</t>
  </si>
  <si>
    <t>OmniStar XP</t>
  </si>
  <si>
    <t>OmniStar HP</t>
  </si>
  <si>
    <t>(RTK L1 internal)  not used!</t>
  </si>
  <si>
    <t>RTK L1/L2</t>
  </si>
  <si>
    <t>(RTK L1/L2 external)  not used!</t>
  </si>
  <si>
    <t>RTK Netzwerk</t>
  </si>
  <si>
    <t>(RTK Netzwerk AGCO)  not used!</t>
  </si>
  <si>
    <t>other</t>
  </si>
  <si>
    <t>App. 5</t>
  </si>
  <si>
    <t>Status steering</t>
  </si>
  <si>
    <t>Off</t>
  </si>
  <si>
    <t>Activation not possible</t>
  </si>
  <si>
    <t>App. 7</t>
  </si>
  <si>
    <t>Status Correction signal</t>
  </si>
  <si>
    <t>OmniStar not valid</t>
  </si>
  <si>
    <t>OmniStar</t>
  </si>
  <si>
    <t>OmniStar Good</t>
  </si>
  <si>
    <t>OmniStar Need Update</t>
  </si>
  <si>
    <t>OmniStar No Time</t>
  </si>
  <si>
    <t>OmniStar No Position</t>
  </si>
  <si>
    <t>OmniStar No Almanach-Data</t>
  </si>
  <si>
    <t>OmniStar No Transmitter</t>
  </si>
  <si>
    <t>OmniStar Link error</t>
  </si>
  <si>
    <t>OmniStar Wet error</t>
  </si>
  <si>
    <t>OmniStar Out of region</t>
  </si>
  <si>
    <t>OmniStar Expired</t>
  </si>
  <si>
    <t>GPRS Undefined</t>
  </si>
  <si>
    <t>GPRS Waiting for User</t>
  </si>
  <si>
    <t>GPRS Busy</t>
  </si>
  <si>
    <t>GPRS Error Init</t>
  </si>
  <si>
    <t>GPRS No Simcard</t>
  </si>
  <si>
    <t>GPRS Enter Pin</t>
  </si>
  <si>
    <t>GPRS Enter Puk</t>
  </si>
  <si>
    <t>GPRS No Net</t>
  </si>
  <si>
    <t>GPRS Error Connect</t>
  </si>
  <si>
    <t>Ntrip No Connection</t>
  </si>
  <si>
    <t>Ntrip</t>
  </si>
  <si>
    <t>Ntrip Wrong Authorisation</t>
  </si>
  <si>
    <t>Ntrip Connected</t>
  </si>
  <si>
    <t>Ntrip Data Got</t>
  </si>
  <si>
    <t>GSM Undefined</t>
  </si>
  <si>
    <t>GSM Waiting for User</t>
  </si>
  <si>
    <t>GSM Busy</t>
  </si>
  <si>
    <t>GSM Error Init</t>
  </si>
  <si>
    <t>GSM No Simcard</t>
  </si>
  <si>
    <t>GSM Enter Pin</t>
  </si>
  <si>
    <t>GSM Enter Puk</t>
  </si>
  <si>
    <t>GSM No Net</t>
  </si>
  <si>
    <t>GSM Error Connect</t>
  </si>
  <si>
    <t>GSM Dailed</t>
  </si>
  <si>
    <t>App. 8</t>
  </si>
  <si>
    <t>Baudrate / Parity / Flow control</t>
  </si>
  <si>
    <t>Baudrate</t>
  </si>
  <si>
    <t>DB7 High Nibble</t>
  </si>
  <si>
    <t>Parity</t>
  </si>
  <si>
    <t>Without</t>
  </si>
  <si>
    <t>Even</t>
  </si>
  <si>
    <t>Odd</t>
  </si>
  <si>
    <t>DB 7 Low Nibble</t>
  </si>
  <si>
    <t>Flow control</t>
  </si>
  <si>
    <t>No</t>
  </si>
  <si>
    <t>Hardware</t>
  </si>
  <si>
    <t>Xon/Xoff</t>
  </si>
  <si>
    <t>App. 11</t>
  </si>
  <si>
    <t>Correction signal format</t>
  </si>
  <si>
    <t>CMR</t>
  </si>
  <si>
    <t>CMR+</t>
  </si>
  <si>
    <t>RTCM2.3</t>
  </si>
  <si>
    <t>RTCM 3.1</t>
  </si>
  <si>
    <t>App. 12</t>
  </si>
  <si>
    <t>Bit 0</t>
  </si>
  <si>
    <t>NMEA Serial output (0=OFF; 1=ON)</t>
  </si>
  <si>
    <t>Bit 1</t>
  </si>
  <si>
    <t>NMEA CAN output (NMEA2000) (0=OFF; 1=ON)</t>
  </si>
  <si>
    <t>App. 13</t>
  </si>
  <si>
    <t>NMEA data type (DB6) and rate (DB7)</t>
  </si>
  <si>
    <t>type</t>
  </si>
  <si>
    <t>ALM</t>
  </si>
  <si>
    <t>GGA</t>
  </si>
  <si>
    <t>GLL</t>
  </si>
  <si>
    <t>GSA</t>
  </si>
  <si>
    <t>GST</t>
  </si>
  <si>
    <t>GSV</t>
  </si>
  <si>
    <t>RMC</t>
  </si>
  <si>
    <t>VTG</t>
  </si>
  <si>
    <t>ZDA</t>
  </si>
  <si>
    <t>rate</t>
  </si>
  <si>
    <t>0,1 Hz</t>
  </si>
  <si>
    <t>0,2 Hz</t>
  </si>
  <si>
    <t>0,5 Hz</t>
  </si>
  <si>
    <t>1,0 Hz</t>
  </si>
  <si>
    <t>2,0 Hz</t>
  </si>
  <si>
    <t>5,0 Hz</t>
  </si>
  <si>
    <t>10,0 Hz</t>
  </si>
  <si>
    <t>App. 14</t>
  </si>
  <si>
    <t>Authorisation level</t>
  </si>
  <si>
    <t>Centimeter</t>
  </si>
  <si>
    <t>Dezimeter</t>
  </si>
  <si>
    <t>Submeter</t>
  </si>
  <si>
    <t>Autonomous</t>
  </si>
  <si>
    <t>SBAS</t>
  </si>
  <si>
    <t>System Topcon</t>
  </si>
  <si>
    <t>System VarioGuideLight (only NT02)</t>
  </si>
  <si>
    <t>System VarioGuideLight (NT01 + NT02)</t>
  </si>
  <si>
    <t>App. 15</t>
  </si>
  <si>
    <t>RTK Radio Type</t>
  </si>
  <si>
    <t>Topcon VHF</t>
  </si>
  <si>
    <t>--&gt; RTK (Basisstation)</t>
  </si>
  <si>
    <t>(SATEL UHF Low)  not used!</t>
  </si>
  <si>
    <t>SATEL UHF</t>
  </si>
  <si>
    <t>--&gt; RTK (Basisstation); RTK Network (GSM/GPRS)</t>
  </si>
  <si>
    <t>Topcon FH915</t>
  </si>
  <si>
    <t>--&gt; RTK (Basisstation); NA, Australia</t>
  </si>
  <si>
    <t>Arwest UHF</t>
  </si>
  <si>
    <t>Topcon digital DUHF2</t>
  </si>
  <si>
    <t>Satel Easy UHF</t>
  </si>
  <si>
    <t>App. 16</t>
  </si>
  <si>
    <t>Command</t>
  </si>
  <si>
    <t>DB6:                0x00</t>
  </si>
  <si>
    <t>Reserved (no command)</t>
  </si>
  <si>
    <t>Path AB Set Point A</t>
  </si>
  <si>
    <t>Path AB Set Point B</t>
  </si>
  <si>
    <t>0x03</t>
  </si>
  <si>
    <t>Path Center Pivot Start</t>
  </si>
  <si>
    <t>Path Center Pivot Stop</t>
  </si>
  <si>
    <t>0x05</t>
  </si>
  <si>
    <t>Path A+ Set Point A</t>
  </si>
  <si>
    <t>0x06</t>
  </si>
  <si>
    <t>Path Contour Start</t>
  </si>
  <si>
    <t>0x07</t>
  </si>
  <si>
    <t>Path Contour Stop</t>
  </si>
  <si>
    <t>Path Contour Pause</t>
  </si>
  <si>
    <t>0x09</t>
  </si>
  <si>
    <t>Path Contour Resume</t>
  </si>
  <si>
    <t>0x0A</t>
  </si>
  <si>
    <t>Path Last Path Start</t>
  </si>
  <si>
    <t>0x0B</t>
  </si>
  <si>
    <t>Path Last Path Stop</t>
  </si>
  <si>
    <t>0x0C</t>
  </si>
  <si>
    <t>Path Last Path Pause</t>
  </si>
  <si>
    <t>0x0D</t>
  </si>
  <si>
    <t>Path Last Path Resume</t>
  </si>
  <si>
    <t>0x0E</t>
  </si>
  <si>
    <t>Nudge Offset automatic</t>
  </si>
  <si>
    <t>0x0F</t>
  </si>
  <si>
    <t>Nudge Offset manual left</t>
  </si>
  <si>
    <t>Nudge Offset manual right</t>
  </si>
  <si>
    <t>0x11</t>
  </si>
  <si>
    <t>Nudge Offset Delete</t>
  </si>
  <si>
    <t>0x13</t>
  </si>
  <si>
    <t>Calibration IMU Start</t>
  </si>
  <si>
    <t>0x14</t>
  </si>
  <si>
    <t>Calibration IMU Stop</t>
  </si>
  <si>
    <t>0x15</t>
  </si>
  <si>
    <t>Calibration IMU Cancel</t>
  </si>
  <si>
    <t>0x16</t>
  </si>
  <si>
    <t>Calibration Compass Start</t>
  </si>
  <si>
    <t>0x17</t>
  </si>
  <si>
    <t>Calibration Compass Stop</t>
  </si>
  <si>
    <t>0x18</t>
  </si>
  <si>
    <t>Calibration Compass Cancel</t>
  </si>
  <si>
    <t>0x19</t>
  </si>
  <si>
    <t>Datalogging</t>
  </si>
  <si>
    <t>0x1A</t>
  </si>
  <si>
    <t>Radio Settings Commit</t>
  </si>
  <si>
    <t>0x1B</t>
  </si>
  <si>
    <t>Radio Settings Cancel</t>
  </si>
  <si>
    <t>0x1C</t>
  </si>
  <si>
    <t>OmniStar Frequency and Baudrate Set</t>
  </si>
  <si>
    <t>0x1D</t>
  </si>
  <si>
    <t>OmniStar Frequency and Baudrate Cancel</t>
  </si>
  <si>
    <t>0x1E</t>
  </si>
  <si>
    <t>Request of wayline data</t>
  </si>
  <si>
    <t>0x1F</t>
  </si>
  <si>
    <t>Request of wayline data Cancel</t>
  </si>
  <si>
    <t>Programming of base station Set</t>
  </si>
  <si>
    <t>0x21</t>
  </si>
  <si>
    <t>Programming of base station Cancel</t>
  </si>
  <si>
    <t>0x22</t>
  </si>
  <si>
    <t>Clear current wayline</t>
  </si>
  <si>
    <t>0x23</t>
  </si>
  <si>
    <t>Path Contour Segment Start Recording</t>
  </si>
  <si>
    <t>0x24</t>
  </si>
  <si>
    <t>Path Contour Segment Stop Recording</t>
  </si>
  <si>
    <t>0x25</t>
  </si>
  <si>
    <t>Path Contour Segment Close this Segment</t>
  </si>
  <si>
    <t>0x26</t>
  </si>
  <si>
    <t>Path Contour Segment Open new Segemnt</t>
  </si>
  <si>
    <t>DB7:                0x00</t>
  </si>
  <si>
    <t xml:space="preserve">Reserved  </t>
  </si>
  <si>
    <t>App. 17</t>
  </si>
  <si>
    <t>Command status</t>
  </si>
  <si>
    <t>DB6            /  DB7 
0x01…0x11  /  0x00
                       0xF0
                       0xF1
                        0xFF</t>
  </si>
  <si>
    <t xml:space="preserve">
OK
No GNSS Position
Bad Accuracy
General error</t>
  </si>
  <si>
    <t>DB6            /  DB7 
0x13…0x18  /  0x00
                        0xFF</t>
  </si>
  <si>
    <t xml:space="preserve">
OK
General error</t>
  </si>
  <si>
    <t>DB6         /  DB7   0x19           /  0x00...
                      0x1F
                       0xF0
                       0xF1
                        0xFF</t>
  </si>
  <si>
    <t xml:space="preserve">
OK; File no.
Memory full
Saving not possible
General error</t>
  </si>
  <si>
    <t>DB6            /  DB7 
0x1A…0x1D /  0x00
                        0xFF</t>
  </si>
  <si>
    <t>DB6            /  DB7 
0x1E…0x1F /  0x00
                        0xFF</t>
  </si>
  <si>
    <t xml:space="preserve">DB6            /  DB7 
0x20…0x21 /  0x00
                         0x01
                         0x02
                         0x03
                         0x04
                        0xFA
                   </t>
  </si>
  <si>
    <t xml:space="preserve">
OK
Detecting base
Synchronising settings
Redetecting internal radio
Complete
Failed (radio type does not match)
Failed (frequency not valid)
Failed to detect base
Failed to sync settings to base
Failed to redetect internal radio 
General error</t>
  </si>
  <si>
    <t>App. 18</t>
  </si>
  <si>
    <t>Path_Data</t>
  </si>
  <si>
    <t>Data Format:</t>
  </si>
  <si>
    <t>Byte 1-2</t>
  </si>
  <si>
    <t>Datalength</t>
  </si>
  <si>
    <t>Byte 3-4</t>
  </si>
  <si>
    <t>CRC</t>
  </si>
  <si>
    <t>Bytes 5</t>
  </si>
  <si>
    <t>Statusinformation (e.g. with or without altitude)</t>
  </si>
  <si>
    <t>Bytes 6</t>
  </si>
  <si>
    <t>Version</t>
  </si>
  <si>
    <t>Byte 7-20</t>
  </si>
  <si>
    <t>Reference Station Position (if available); 14 Byte (see app. 24)</t>
  </si>
  <si>
    <t>Byte 21</t>
  </si>
  <si>
    <t>Guidance Path Type (see appendix 1)</t>
  </si>
  <si>
    <t>AB:</t>
  </si>
  <si>
    <t>Byte 22-35</t>
  </si>
  <si>
    <t>Point A; 14 Byte (see app. 24)</t>
  </si>
  <si>
    <t>Byte 36-49</t>
  </si>
  <si>
    <t>Point B; 14 Byte (see app. 24)</t>
  </si>
  <si>
    <t>Byte 50-51</t>
  </si>
  <si>
    <t>Heading; 2 Byte; Resolution in radians * 1e4</t>
  </si>
  <si>
    <t>A + Heading:</t>
  </si>
  <si>
    <t>Byte 36-37</t>
  </si>
  <si>
    <t>Contour:</t>
  </si>
  <si>
    <t>First Point; 14 Byte (see app. 24)</t>
  </si>
  <si>
    <t>No. of positions (just Delta position)</t>
  </si>
  <si>
    <t>Byte 38-41</t>
  </si>
  <si>
    <t xml:space="preserve">Second Point (Delta X, Delta Y); Each axis (X,Y) 2 Bytes; Resolution in mm
</t>
  </si>
  <si>
    <t>Byte 42-45</t>
  </si>
  <si>
    <t>Third Point (Delta-Delta X, Delta-Delta Y); Each axis (X,Y) 2 Bytes; Resolution in mm</t>
  </si>
  <si>
    <t>… Continue with rest of Points for this wayline</t>
  </si>
  <si>
    <t>Contour-Segment:</t>
  </si>
  <si>
    <t>No. of positions in the first segment (just Delta position)</t>
  </si>
  <si>
    <t>… Continue with rest of Points for this segment</t>
  </si>
  <si>
    <t>Byte n - (n+1)</t>
  </si>
  <si>
    <t>No. of positions in the second segment (just Delta position)</t>
  </si>
  <si>
    <t>Byte (n+2) - (n+5)</t>
  </si>
  <si>
    <t xml:space="preserve">First Point (Delta X, Delta Y); Each axis (X,Y) 2 Bytes; Resolution in mm
</t>
  </si>
  <si>
    <t>Byte (n+6) - (n+9)</t>
  </si>
  <si>
    <t>Byte (n+10) - (n+13)</t>
  </si>
  <si>
    <t xml:space="preserve">Third Point (Delta X, Delta Y); Each axis (X,Y) 2 Bytes; Resolution in mm
</t>
  </si>
  <si>
    <t>… Continue with the rest segments</t>
  </si>
  <si>
    <t>Center Pivot:</t>
  </si>
  <si>
    <t>Center Point; 14 Byte (see app. 24)</t>
  </si>
  <si>
    <t>Byte 36-38</t>
  </si>
  <si>
    <t>Radius; 3 Byte; Resolution in mm</t>
  </si>
  <si>
    <t>App. 19</t>
  </si>
  <si>
    <t>Linkage Type</t>
  </si>
  <si>
    <t>0x00 / 0x01</t>
  </si>
  <si>
    <t>Linkage Type (0=Hitch  / 1=Three point)</t>
  </si>
  <si>
    <t>App. 20</t>
  </si>
  <si>
    <t>AutoTurn Settings</t>
  </si>
  <si>
    <t>Set (Start point of turn)</t>
  </si>
  <si>
    <t>Bit 2</t>
  </si>
  <si>
    <t>Type of turn: Deadloop</t>
  </si>
  <si>
    <t>Bit 3…9</t>
  </si>
  <si>
    <t>Swath Jump (-50…50)</t>
  </si>
  <si>
    <t>Bit 10…16</t>
  </si>
  <si>
    <t>Bias (-50…50 [m])</t>
  </si>
  <si>
    <t>App. 21</t>
  </si>
  <si>
    <t>AutoTurn Dimensions</t>
  </si>
  <si>
    <t>Bit 1…8</t>
  </si>
  <si>
    <t>Deep (0…100 [m])</t>
  </si>
  <si>
    <t>Bit 9…16</t>
  </si>
  <si>
    <t>Width (0…100 [m])</t>
  </si>
  <si>
    <t>App. 22</t>
  </si>
  <si>
    <t>AutoTurn Status</t>
  </si>
  <si>
    <t>Bit 2…4</t>
  </si>
  <si>
    <t>Type of turn (0-no turn; 1-U-turn; 2-mixed turn; 3-key-hole turn; 4-dead-loop turn; 5-cloverleaf turn)</t>
  </si>
  <si>
    <t>Percentage of turn process [%]</t>
  </si>
  <si>
    <t>App. 23</t>
  </si>
  <si>
    <t>Implement Offset_Status</t>
  </si>
  <si>
    <t>Status of implement offset (0=no implement offset  / 1=implement offset)</t>
  </si>
  <si>
    <t>App. 24</t>
  </si>
  <si>
    <t>Actual GNSS position</t>
  </si>
  <si>
    <t>Byte 1</t>
  </si>
  <si>
    <t>Latitude degrees [2 degrees] (-45 … 45)</t>
  </si>
  <si>
    <t>Byte 2-5</t>
  </si>
  <si>
    <t>Latitude fraction [1E-8 degrees] (-199999999 … 199999999)</t>
  </si>
  <si>
    <t>Longitude degrees [2 degrees] (-90 … 90)</t>
  </si>
  <si>
    <t>Bytes 7-10</t>
  </si>
  <si>
    <t>Longitude fraction [1E-8 degrees] (-199999999 … 199999999)</t>
  </si>
  <si>
    <t>Byte 11-14</t>
  </si>
  <si>
    <t>Altitude [mm] (-10000000 … 200000000)</t>
  </si>
  <si>
    <t>App. 25</t>
  </si>
  <si>
    <t>Baudrate of Omnistar correction signal</t>
  </si>
  <si>
    <t>App. 26</t>
  </si>
  <si>
    <t>Location of Freewave FH915 modem</t>
  </si>
  <si>
    <t>North America (USA / Canada)</t>
  </si>
  <si>
    <t>Australia</t>
  </si>
  <si>
    <t>New Zealand</t>
  </si>
  <si>
    <t>App. 27</t>
  </si>
  <si>
    <t>25kHz</t>
  </si>
  <si>
    <t>12.5kHz</t>
  </si>
  <si>
    <t>20kHz</t>
  </si>
  <si>
    <t>App. 28</t>
  </si>
  <si>
    <t>Trimble Protocol</t>
  </si>
  <si>
    <t>PDL / GMSK Protocol</t>
  </si>
  <si>
    <t>PDL / 4LFSK Protocol</t>
  </si>
  <si>
    <t>SATEL Protocol (FCS Off)</t>
  </si>
  <si>
    <t>SATEL Protocol (FCS On)</t>
  </si>
  <si>
    <t>--&gt; not used</t>
  </si>
  <si>
    <t>App. 29</t>
  </si>
  <si>
    <t>Forward error correction for Topcon DUHF2 modem (for SATEL protocol)</t>
  </si>
  <si>
    <t>disabled</t>
  </si>
  <si>
    <t>enabled</t>
  </si>
  <si>
    <t>App. 30</t>
  </si>
  <si>
    <t>Steering disengage reason</t>
  </si>
  <si>
    <t>No attempt made to engage</t>
  </si>
  <si>
    <t>System currently engaged</t>
  </si>
  <si>
    <t>Unknown rason</t>
  </si>
  <si>
    <t>Kalman filter not initialised</t>
  </si>
  <si>
    <t>User Intervention</t>
  </si>
  <si>
    <t>Roading lockout activated</t>
  </si>
  <si>
    <t>Operator not present</t>
  </si>
  <si>
    <t>Communications with terminal lost</t>
  </si>
  <si>
    <t>Position type is not good enough</t>
  </si>
  <si>
    <t>Accuracy is not good enough</t>
  </si>
  <si>
    <t>Crosstrack exceeded in steady state</t>
  </si>
  <si>
    <t>Crosstrack exceeded while aquiring</t>
  </si>
  <si>
    <t>Heading error too large</t>
  </si>
  <si>
    <t>Speed too fast</t>
  </si>
  <si>
    <t>Speed too slow</t>
  </si>
  <si>
    <t>Direction does not match gear</t>
  </si>
  <si>
    <t>No steering subsystem</t>
  </si>
  <si>
    <t>Steering subsystem in fault mode</t>
  </si>
  <si>
    <t>Error in electronic steering wheel</t>
  </si>
  <si>
    <t>Error in wheel angle</t>
  </si>
  <si>
    <t>Terminal not ready</t>
  </si>
  <si>
    <t>No Wayline or Implement Defined</t>
  </si>
  <si>
    <t>No Wayline Defined</t>
  </si>
  <si>
    <t>No Implement Defined</t>
  </si>
  <si>
    <t>Zero working width</t>
  </si>
  <si>
    <t>Error in Inertial Subsystem</t>
  </si>
  <si>
    <t>Invalid compass calibration</t>
  </si>
  <si>
    <t>Invalid Wheel Angle Sensor calibration</t>
  </si>
  <si>
    <t>Differential mode not allowed</t>
  </si>
  <si>
    <t>Steering subsystem has incompatible firmware</t>
  </si>
  <si>
    <t>Steering subsystem bad config_NO_HPSPG</t>
  </si>
  <si>
    <t>Steering subsystem bad config_NO_STEER_SENSOR</t>
  </si>
  <si>
    <t>Steering subsystem bad config_NO_WHEEL_SENSOR</t>
  </si>
  <si>
    <t>Steering subsystem</t>
  </si>
  <si>
    <t>Steering subsystem bad config_RESET</t>
  </si>
  <si>
    <t>Steering subsystem bad config_CROSSCHECK</t>
  </si>
  <si>
    <t>Some diagnostic</t>
  </si>
  <si>
    <t>Accuracy</t>
  </si>
  <si>
    <t>Differential</t>
  </si>
  <si>
    <t>Inertial</t>
  </si>
  <si>
    <t>Crosstrack</t>
  </si>
  <si>
    <t xml:space="preserve">Heading  </t>
  </si>
  <si>
    <t>Velocity</t>
  </si>
  <si>
    <t>Calibration</t>
  </si>
  <si>
    <t xml:space="preserve">System  </t>
  </si>
  <si>
    <t>Operator Presence</t>
  </si>
  <si>
    <t>Enable</t>
  </si>
  <si>
    <t>Enabling</t>
  </si>
  <si>
    <t>No item manager</t>
  </si>
  <si>
    <t>Kalman filter data timed out</t>
  </si>
  <si>
    <t>GPS data timed out</t>
  </si>
  <si>
    <t>Controller did not engage</t>
  </si>
  <si>
    <t>-gm 0x3FFFF</t>
  </si>
  <si>
    <t>GD_ID_ACM_ErrorManagement</t>
  </si>
  <si>
    <t>GD_ID_ACM_LifeMessage</t>
  </si>
  <si>
    <t>Diagnose</t>
  </si>
  <si>
    <t xml:space="preserve"> </t>
  </si>
  <si>
    <t>GD_ID_DIAGNOSE_ErrorManagement</t>
  </si>
  <si>
    <t>GD_ID_DIAGNOSE_LifeMessage</t>
  </si>
  <si>
    <t>Note: This sheet is a protected copy of the source sheet. All updates should be _x000D_
made to the source sheet available in this module's Doc folder</t>
  </si>
  <si>
    <t>Manual</t>
  </si>
  <si>
    <t>Drive Control</t>
  </si>
  <si>
    <t>GD_ID_DRIVE_AIR_PRESSURE</t>
  </si>
  <si>
    <t>psi</t>
  </si>
  <si>
    <t>Pressure of Air tank in PSI</t>
  </si>
  <si>
    <t>GD_ID_DRIVE_HYDRAULICS_ENABLE</t>
  </si>
  <si>
    <t>CCO Hydraulic enable for 4WS, Booms, TA, Ladder...</t>
  </si>
  <si>
    <t>GD_ID_DRIVE_REQUEST_HYD_ENABLE_OFF</t>
  </si>
  <si>
    <t>To request the hydrualics be disabled</t>
  </si>
  <si>
    <t>GD_ID_DRIVE_BRAKE_PEDAL_POSITION_A</t>
  </si>
  <si>
    <t>Sensor Brake Pedal Signal A</t>
  </si>
  <si>
    <t>GD_ID_DRIVE_BRAKE_PEDAL_POSITION_B</t>
  </si>
  <si>
    <t>Sensor Brake Pedal Signal B</t>
  </si>
  <si>
    <t>GD_ID_DRIVE_BRAKE_PEDAL_POSITION</t>
  </si>
  <si>
    <t>Sensor Brake Pedal</t>
  </si>
  <si>
    <t>GD_ID_DRIVE_HYD_MOT_RPM_FR</t>
  </si>
  <si>
    <t>Sensor RPM Hydro Motor Front Right</t>
  </si>
  <si>
    <t>GD_ID_DRIVE_HYD_MOT_RPM_RR</t>
  </si>
  <si>
    <t>Sensor RPM Hydro Motor Rear Right</t>
  </si>
  <si>
    <t>GD_ID_DRIVE_HYD_MOT_RPM_RL</t>
  </si>
  <si>
    <t>Sensor RPM Hydro Motor Rear Left</t>
  </si>
  <si>
    <t>GD_ID_DRIVE_HYD_MOT_RPM_FL</t>
  </si>
  <si>
    <t>Sensor RPM Hydro Motor Front Left</t>
  </si>
  <si>
    <t>GD_ID_DRIVE_FORWARD_SS_DEFAULT_SPEED</t>
  </si>
  <si>
    <t>Shuttle Shift Forward Default Speed</t>
  </si>
  <si>
    <t>GD_ID_DRIVE_REVERSE_SS_DEFAULT_SPEED</t>
  </si>
  <si>
    <t>Shuttle Shift Reverse Default Speed</t>
  </si>
  <si>
    <t>GD_ID_DRIVE_WHEEL_BASED_MACHINE_SPEED</t>
  </si>
  <si>
    <t xml:space="preserve">Machine Speed Calculated by Wheel Speeds </t>
  </si>
  <si>
    <t>GD_ID_DRIVE_DANFOSS_IN_SV_STATE_COMMANDED</t>
  </si>
  <si>
    <t>SV State Commanded Into the Danfoss Module</t>
  </si>
  <si>
    <t>GD_ID_DRIVE_DANFOSS_OUT_SV_STATE_ACTUAL</t>
  </si>
  <si>
    <t>SV State Actual Out of the Danfoss Module</t>
  </si>
  <si>
    <t>GD_ID_DRIVE_DANFOSS_IN_SV_SPEED</t>
  </si>
  <si>
    <t>SV Speed Into the Danfoss Module</t>
  </si>
  <si>
    <t>GD_ID_DRIVE_DANFOSS_OUT_DRIVE_MODE_ACTUAL</t>
  </si>
  <si>
    <t>Actual Drive Mode Out of the Danfoss Module</t>
  </si>
  <si>
    <t>Lever</t>
  </si>
  <si>
    <t>Pedal</t>
  </si>
  <si>
    <t>Commanded Drive Mode into Danfoss Module</t>
  </si>
  <si>
    <t>GD_ID_DRIVE_SV_1</t>
  </si>
  <si>
    <t>SV1 speed setting. Status High: unattainable setpoint</t>
  </si>
  <si>
    <t>GD_ID_DRIVE_SV_2</t>
  </si>
  <si>
    <t>SV2 speed setting. Status High: unattainable setpoint</t>
  </si>
  <si>
    <t>GD_ID_DRIVE_SV_STATE</t>
  </si>
  <si>
    <t xml:space="preserve">2,4: SV1,2 is active. 1,3 SV1,2 is selected. 0 not active. </t>
  </si>
  <si>
    <t>SV 1 selected</t>
  </si>
  <si>
    <t>SV 1 active</t>
  </si>
  <si>
    <t>SV 2 selected</t>
  </si>
  <si>
    <t>SV 2 active</t>
  </si>
  <si>
    <t>GD_ID_DRIVE_MAX_ENGINE_DROP</t>
  </si>
  <si>
    <t>Amount of engine droop before antistall reacts</t>
  </si>
  <si>
    <t>GD_ID_DRIVE_CALIB_STATE_BRAKE_PEDAL</t>
  </si>
  <si>
    <t>TRUE/FALSE</t>
  </si>
  <si>
    <t>Brake pedal calibrated</t>
  </si>
  <si>
    <t>GD_ID_DRIVE_MAX_SV_SPEED</t>
  </si>
  <si>
    <t>Max speed that the user is allowed to enter via the Nt01</t>
  </si>
  <si>
    <t>GD_ID_DRIVE_PRESSURE_A</t>
  </si>
  <si>
    <t>Forward transmission drive pressure</t>
  </si>
  <si>
    <t>GD_ID_DRIVE_PRESSURE_B</t>
  </si>
  <si>
    <t>Reverse transmission drive pressure</t>
  </si>
  <si>
    <t>GD_ID_DRIVE_CHARGE_PRESSURE</t>
  </si>
  <si>
    <t>Transmission charge pressure</t>
  </si>
  <si>
    <t>GD_ID_DRIVE_DASH_DISPLAYED_ENGINE_SPEED</t>
  </si>
  <si>
    <t>Value displayed on the dash's left segment display</t>
  </si>
  <si>
    <t>GD_ID_DRIVE_FRONT_STEER_ANGLE</t>
  </si>
  <si>
    <t>deg</t>
  </si>
  <si>
    <t xml:space="preserve">Angle of Front Wheels. Negative - left steer, Positive - right steer </t>
  </si>
  <si>
    <t>GD_ID_DRIVE_DANFOSS_OUT_PARKBRK_REQUEST</t>
  </si>
  <si>
    <t>Request for park brake to be applied out of Danfoss module</t>
  </si>
  <si>
    <t>Release</t>
  </si>
  <si>
    <t>Apply</t>
  </si>
  <si>
    <t>GD_ID_DRIVE_DANFOSS_OUT_CCO_VALVE_REQUEST</t>
  </si>
  <si>
    <t>Request for CCO Valve to be applied out of Danfoss Module</t>
  </si>
  <si>
    <t>GD_ID_DRIVE_CCO_VALVE_COMMAND</t>
  </si>
  <si>
    <t>Commanded signal out to CCO valve</t>
  </si>
  <si>
    <t>Low</t>
  </si>
  <si>
    <t>High</t>
  </si>
  <si>
    <t>GD_ID_DRIVE_TIRE_RCI</t>
  </si>
  <si>
    <t>RCI</t>
  </si>
  <si>
    <t>Rolling circumference index for tire size</t>
  </si>
  <si>
    <t>GD_ID_DRIVE_DASH_DISPLAYED_MACHINE_SPEED2</t>
  </si>
  <si>
    <t>Value displayed on the dash's right bottom segment display</t>
  </si>
  <si>
    <t>GD_ID_DRIVE_CARGO_OVER_WEIGHT</t>
  </si>
  <si>
    <t>Identifies whether cargo weight is high enough to derate max machine speed. Value bytes is the psi from the sensor.</t>
  </si>
  <si>
    <t>GD_ID_DRIVE_ROGATOR_MACHINE_CONFIGURATION</t>
  </si>
  <si>
    <t>Identifies the RoGator Model</t>
  </si>
  <si>
    <t>RG900</t>
  </si>
  <si>
    <t>RG1100</t>
  </si>
  <si>
    <t>RG1300</t>
  </si>
  <si>
    <t>RG1300 Rear Torque</t>
  </si>
  <si>
    <t>GD_ID_DRIVE_TIRE_ROLLING_CIRCUMFERENCE</t>
  </si>
  <si>
    <t>Rolling circumference of the wheels</t>
  </si>
  <si>
    <t>GD_ID_DRIVE_BRAKE_LIGHT_COMMAND</t>
  </si>
  <si>
    <t>Indicates whether brake light should be on according to machine deceleration</t>
  </si>
  <si>
    <t>GD_ID_DRIVE_TARGET_MACHINE_SPEED</t>
  </si>
  <si>
    <t>Target machine speed</t>
  </si>
  <si>
    <t>GD_ID_DRIVE_MAX_MACHINE_SPEED</t>
  </si>
  <si>
    <t>Maximum allowed machine speed based on state / machine configuration</t>
  </si>
  <si>
    <t>GD_ID_DRIVE_EXPECTED_MACHINE_SPEED</t>
  </si>
  <si>
    <t>Software calculated expected machine speed</t>
  </si>
  <si>
    <t>GD_ID_DRIVE_CALIB_BRAKE_PEDAL_START</t>
  </si>
  <si>
    <t>TRUE/n.a.</t>
  </si>
  <si>
    <t>Brake pedal calibration - Start command</t>
  </si>
  <si>
    <t>GD_ID_DRIVE_CALIB_BRAKE_PEDAL_ACTIVE</t>
  </si>
  <si>
    <t>ON/OFF</t>
  </si>
  <si>
    <t>Brake pedal calibration - Active report</t>
  </si>
  <si>
    <t>GD_ID_DRIVE_CALIB_BRAKE_PEDAL_DOWN</t>
  </si>
  <si>
    <t>Brake pedal calibration - Down command</t>
  </si>
  <si>
    <t>GD_ID_DRIVE_CALIB_BRAKE_PEDAL_DOWN_RET</t>
  </si>
  <si>
    <t>Brake pedal calibration - Down processed</t>
  </si>
  <si>
    <t>GD_ID_DRIVE_CALIB_BRAKE_PEDAL_UP</t>
  </si>
  <si>
    <t>Brake pedal calibration - Up command</t>
  </si>
  <si>
    <t>GD_ID_DRIVE_CALIB_BRAKE_PEDAL_UP_RET</t>
  </si>
  <si>
    <t>Brake pedal calibration - Up processed</t>
  </si>
  <si>
    <t>GD_ID_DRIVE_CALIB_BRAKE_PEDAL_ACCEPT</t>
  </si>
  <si>
    <t>Brake pedal calibration - Accept command</t>
  </si>
  <si>
    <t>GD_ID_DRIVE_CALIB_BRAKE_PEDAL_DECLINE</t>
  </si>
  <si>
    <t>Brake pedal calibration - Decline command</t>
  </si>
  <si>
    <t>GD_ID_DRIVE_CALIB_BRAKE_PEDAL_PROCESSED</t>
  </si>
  <si>
    <t>Brake pedal calibration - Accept/Decline processed</t>
  </si>
  <si>
    <t>GD_ID_DRIVE_CALIB_BRAKE_PEDAL_ERROR</t>
  </si>
  <si>
    <t>Brake pedal calibration - Error report</t>
  </si>
  <si>
    <t>GD_ID_DRIVE_FIELD_STREET_STATE</t>
  </si>
  <si>
    <t>Speed range mode</t>
  </si>
  <si>
    <t>Field</t>
  </si>
  <si>
    <t>Street</t>
  </si>
  <si>
    <t>Street Tank Limit</t>
  </si>
  <si>
    <t>GD_ID_DRIVE_DTM_ENALBED_IN_MANUAL</t>
  </si>
  <si>
    <t>1 to enable dtm setpoint while in manual engine speed mode</t>
  </si>
  <si>
    <t>GD_ID_DRIVE_STATE</t>
  </si>
  <si>
    <t>Drive state</t>
  </si>
  <si>
    <t>Neutral</t>
  </si>
  <si>
    <t>Forward</t>
  </si>
  <si>
    <t>Reverse</t>
  </si>
  <si>
    <t>GD_ID_DRIVE_DTM_MIN_RPM</t>
  </si>
  <si>
    <t>0.125</t>
  </si>
  <si>
    <t>Minimal engine RPM setting for PowerManagement</t>
  </si>
  <si>
    <t>GD_ID_DRIVE_DTM_MAX_RPM</t>
  </si>
  <si>
    <t>Maximal engine RPM setting for PowerManagement</t>
  </si>
  <si>
    <t>GD_ID_DRIVE_DRIVEPUMP_A_COMCURRENT</t>
  </si>
  <si>
    <t>mA</t>
  </si>
  <si>
    <t>Commanded current [mA] for coil A drive pump</t>
  </si>
  <si>
    <t>GD_ID_DRIVE_DRIVEPUMP_B_COMCURRENT</t>
  </si>
  <si>
    <t>Commanded current [mA] for coil B drive pump</t>
  </si>
  <si>
    <t>GD_ID_DRIVE_HYD_MOT_FR_COMCURRENT</t>
  </si>
  <si>
    <t>Desired rate [mA] for coil wheel motor front right</t>
  </si>
  <si>
    <t>GD_ID_DRIVE_HYD_MOT_RR_COMCURRENT</t>
  </si>
  <si>
    <t>Desired rate [mA] for coil wheel motor rear right</t>
  </si>
  <si>
    <t>GD_ID_DRIVE_HYD_MOT_RL_COMCURRENT</t>
  </si>
  <si>
    <t>Desired rate [mA] for coil wheel motor rear left</t>
  </si>
  <si>
    <t>GD_ID_DRIVE_HYD_MOT_FL_COMCURRENT</t>
  </si>
  <si>
    <t>Desired rate [mA] for coil wheel motor front left</t>
  </si>
  <si>
    <t>GD_ID_DRIVE_HYDRAULIC_OIl_TEMP</t>
  </si>
  <si>
    <t>Hydraulic oil temperature</t>
  </si>
  <si>
    <t>GD_ID_DRIVE_FUEL_LEVEL</t>
  </si>
  <si>
    <t>Fuel level %</t>
  </si>
  <si>
    <t>GD_ID_DRIVE_PARKBRAKE_COMMAND</t>
  </si>
  <si>
    <t>the commanded state of the park brake</t>
  </si>
  <si>
    <t>GD_ID_DRIVE_PARKBRAKE_VALVE_SIGNALOUT</t>
  </si>
  <si>
    <t>GD_ID_DRIVE_OPERATION_MODE</t>
  </si>
  <si>
    <t>Identifies whether a limited mode is active</t>
  </si>
  <si>
    <t>Normal Operation</t>
  </si>
  <si>
    <t>Limited Mode 1</t>
  </si>
  <si>
    <t>Limited Mode 2</t>
  </si>
  <si>
    <t>Limited Mode 3</t>
  </si>
  <si>
    <t>Limited Mode 4</t>
  </si>
  <si>
    <t>Stop Mode 1</t>
  </si>
  <si>
    <t>Stop Mode 2</t>
  </si>
  <si>
    <t>GD_ID_DRIVE_DRIVEPUMP_A_FEEDBACK_CURRENT</t>
  </si>
  <si>
    <t>Feedback current [mA] for coil A drive pump</t>
  </si>
  <si>
    <t>GD_ID_DRIVE_DRIVEPUMP_B_FEEDBACK_CURRENT</t>
  </si>
  <si>
    <t>Feedback current [mA] for coil B drive pump</t>
  </si>
  <si>
    <t>GD_ID_DRIVE_HYD_MOT_FR_FEEDBACK_CURRENT</t>
  </si>
  <si>
    <t>Feedback current [mA] for coil wheel motor front right</t>
  </si>
  <si>
    <t>GD_ID_DRIVE_HYD_MOT_RR_FEEDBACK_CURRENT</t>
  </si>
  <si>
    <t>Feedback current [mA] for coil wheel motor rear right</t>
  </si>
  <si>
    <t>GD_ID_DRIVE_HYD_MOT_RL_FEEDBACK_CURRENT</t>
  </si>
  <si>
    <t>Feedback current [mA] for coil wheel motor rear left</t>
  </si>
  <si>
    <t>GD_ID_DRIVE_HYD_MOT_FL_FEEDBACK_CURRENT</t>
  </si>
  <si>
    <t>Feedback current [mA] for coil wheel motor front left</t>
  </si>
  <si>
    <t>GD_ID_DRIVE_RADAR_SPEED</t>
  </si>
  <si>
    <t>kph</t>
  </si>
  <si>
    <t>Machine Speed based on radar sensor</t>
  </si>
  <si>
    <t>GD_ID_DRIVE_DASH_DISPLAYED_PARK_BRAKE_LED</t>
  </si>
  <si>
    <t>Indicates the commanded state of the park brake LED on dash.  Value is directly linked to park brake pressure switch state (J1-36)</t>
  </si>
  <si>
    <t>GD_ID_DRIVE_CURRENT_GEAR</t>
  </si>
  <si>
    <t>gear</t>
  </si>
  <si>
    <t>Current Gear</t>
  </si>
  <si>
    <t>Park</t>
  </si>
  <si>
    <t>GD_ID_DRIVE_SELECTED_GEAR</t>
  </si>
  <si>
    <t>Selected Gear</t>
  </si>
  <si>
    <t>GD_ID_DRIVE_DRIVE_PEDAL_POSITION</t>
  </si>
  <si>
    <t>Drive Pedal Position</t>
  </si>
  <si>
    <t>GD_ID_DRIVE_DASH_DISPLAYED_MACHINE_SPEED1</t>
  </si>
  <si>
    <t>Value displayed on the dash's right upper segment display</t>
  </si>
  <si>
    <t>GD_ID_DRIVE_DTM_COMMANDED_RPM</t>
  </si>
  <si>
    <t>Commanded engine speed from power management</t>
  </si>
  <si>
    <t>GD_ID_DRIVE_DISPLAY_UNITS</t>
  </si>
  <si>
    <t>0 = NT01 displays Metric units (kph), 1 = NT01 displays American units (mph)</t>
  </si>
  <si>
    <t>GD_ID_DRIVE_RESET_DEFAULT_PROFILES</t>
  </si>
  <si>
    <t>A 1 resets all profiles to default "3"</t>
  </si>
  <si>
    <t>Reset Profiles</t>
  </si>
  <si>
    <t>GD_ID_DRIVE_LEVER_ACCEL_PROFILE</t>
  </si>
  <si>
    <t>Enum</t>
  </si>
  <si>
    <t>Agressivness setting for acceleration profile for lever</t>
  </si>
  <si>
    <t>GD_ID_DRIVE_LEVER_DECEL_PROFILE</t>
  </si>
  <si>
    <t>Agressivness setting for decceleration profile for lever</t>
  </si>
  <si>
    <t>GD_ID_DRIVE_PEDAL_ACCEL_PROFILE</t>
  </si>
  <si>
    <t>Agressivness setting for acceleration profile for foot pedal</t>
  </si>
  <si>
    <t>GD_ID_DRIVE_PEDAL_DECEL_PROFILE</t>
  </si>
  <si>
    <t>Agressivness setting for decceleration profile for brake pedal</t>
  </si>
  <si>
    <t>GD_ID_DRIVE_SV_ACCELDECEL_PROFILE</t>
  </si>
  <si>
    <t>Agressivness setting for acceleration and deceleration profile for SV</t>
  </si>
  <si>
    <t>GD_ID_DRIVE_SHUTTLE_ACCELDECEL_PROFILE</t>
  </si>
  <si>
    <t>Agressivness setting for acceleration and deceleration profile for shuttle shift</t>
  </si>
  <si>
    <t>GD_ID_DRIVE_DANFOSS_IN_OUTFAULTS</t>
  </si>
  <si>
    <t>Collection of fault statuses into the Danfoss Module</t>
  </si>
  <si>
    <t>Bit 0 (0x0001): Pump forward coil open/short to GND</t>
  </si>
  <si>
    <t>Bit 1 (0x0002): Pump reverse coil open/short to GND</t>
  </si>
  <si>
    <t>Bit 2 (0x0004): Front left motor coil open/short to GND</t>
  </si>
  <si>
    <t>Bit 3 (0x0008): Front right motor coil open/short to GND</t>
  </si>
  <si>
    <t>Bit 4 (0x0010): Rear left motor coil open/short to GND</t>
  </si>
  <si>
    <t>Bit 5 (0x0020): Rear right motor coil open/short to GND</t>
  </si>
  <si>
    <t>Bit 6 (0x0040): CCO open/short to GND</t>
  </si>
  <si>
    <t>Bit 7 (0x0080): Park brake open/short to GND</t>
  </si>
  <si>
    <t>Bit 8 (0x0010): Pump forward coil short to battery</t>
  </si>
  <si>
    <t>Bit 9 (0x0020): Pump reverse coil short to battery</t>
  </si>
  <si>
    <t>Bit 10 (0x0040): Front left motor coil short to battery</t>
  </si>
  <si>
    <t>Bit 11 (0x0080): Front right motor coil short to battery</t>
  </si>
  <si>
    <t>Bit 12 (0x0100): Rear left motor coil short to battery</t>
  </si>
  <si>
    <t>Bit 13 (0x0200): Rear right motor coil short to battery</t>
  </si>
  <si>
    <t>Bit 14 (0x0400): CCO short to battery</t>
  </si>
  <si>
    <t>Bit 15 (0x0800): Park brake short to battery</t>
  </si>
  <si>
    <t>GD_ID_ASC_RAMP_RL_DECTM</t>
  </si>
  <si>
    <t>GD_ID_ASC_PID_FL_KIUP_ASC</t>
  </si>
  <si>
    <t>GD_ID_ASC_PID_FL_KIDOWN_ASC</t>
  </si>
  <si>
    <t>GD_ID_ASC_PID_FL_KPUP_ASC</t>
  </si>
  <si>
    <t>GD_ID_ASC_PID_FL_KPDOWN_ASC</t>
  </si>
  <si>
    <t>GD_ID_ASC_PID_FL_KDUP_ASC</t>
  </si>
  <si>
    <t>GD_ID_ASC_PID_FL_IRED</t>
  </si>
  <si>
    <t>GD_ID_ASC_INCHING_INCHMODE</t>
  </si>
  <si>
    <t>GD_ID_ASC_INCHING_TVOLINCH</t>
  </si>
  <si>
    <t>GD_ID_ASC_REFSPDDISABLE_ABS_MINREFSPD_MMSEC</t>
  </si>
  <si>
    <t>GD_ID_ASC_REFSPDDISABLE_ASC_MINREFSPD_MMSEC</t>
  </si>
  <si>
    <t>GD_ID_ASC_REFSPDDISABLE_ABS_DECRAMP60K</t>
  </si>
  <si>
    <t>GD_ID_ASC_FFPROFILES_REVBRAKINGFRONT_Y4_PTC2</t>
  </si>
  <si>
    <t>GD_ID_ASC_FFPROFILES_REVBRAKINGFRONT_Y5_PTC2</t>
  </si>
  <si>
    <t>GD_ID_ASC_FFPROFILES_REVBRAKINGFRONT_Y6_PTC2</t>
  </si>
  <si>
    <t>GD_ID_ASC_FFPROFILES_FWDBRAKINGREAR_Y5_PTC2_LD</t>
  </si>
  <si>
    <t>GD_ID_ASC_FFPROFILES_FWDBRAKINGREAR_Y5_PTC2</t>
  </si>
  <si>
    <t>GD_ID_ASC_FFPROFILES_FWDBRAKINGREAR_Y6_PTC2_LD</t>
  </si>
  <si>
    <t>GD_ID_ASC_FFPROFILES_FWDBRAKINGREAR_Y6_PTC2</t>
  </si>
  <si>
    <t>GD_ID_ASC_CORE_ASC_MINTOLERANCE_PCT2</t>
  </si>
  <si>
    <t>GD_ID_ASC_PID_RL_KDUP_ASC</t>
  </si>
  <si>
    <t>GD_ID_ASC_PID_RL_KPUP_ASC</t>
  </si>
  <si>
    <t>GD_ID_ASC_PID_RL_KPDN_ASC</t>
  </si>
  <si>
    <t>GD_ID_ASC_PID_RL_KIUP_ASC</t>
  </si>
  <si>
    <t>GD_ID_ASC_PID_RL_KIDN_ASC</t>
  </si>
  <si>
    <t>GD_ID_ASC_PID_RL_IRED</t>
  </si>
  <si>
    <t>GD_ID_BRK_Y5</t>
  </si>
  <si>
    <t>GD_ID_ENGADJLD_FILTERTM_MS</t>
  </si>
  <si>
    <t>GD_ID_ENGADJLD_Y4</t>
  </si>
  <si>
    <t>GD_ID_MV_I_INT_I_GAIN</t>
  </si>
  <si>
    <t>GD_ID_MISC_PR_PERACT_Y3</t>
  </si>
  <si>
    <t>GD_ID_MISC_PR_PERACT_Y4</t>
  </si>
  <si>
    <t>GD_ID_MISC_PR_PERACT_Y5</t>
  </si>
  <si>
    <t>GD_ID_ASC_Core_ABS_Ang_Y1_ptc2</t>
  </si>
  <si>
    <t>GD_ID_ASC_Core_ABS_Ang_Y2_ptc2</t>
  </si>
  <si>
    <t>GD_ID_ASC_Core_ABS_Ang_Y3_ptc2</t>
  </si>
  <si>
    <t>GD_ID_ASC_Core_ABS_Ang_Y4_ptc2</t>
  </si>
  <si>
    <t>GD_ID_ASC_Core_ABS_Ang_Y5_ptc2</t>
  </si>
  <si>
    <t>GD_ID_ASC_Core_ABS_MinTolerance_pct2</t>
  </si>
  <si>
    <t>GD_ID_ASC_Core_ASC_Ang_Y1_ptc2</t>
  </si>
  <si>
    <t>GD_ID_ASC_Core_ASC_Ang_Y2_ptc2</t>
  </si>
  <si>
    <t>GD_ID_ASC_Core_ASC_Ang_Y3_ptc2</t>
  </si>
  <si>
    <t>GD_ID_ASC_Core_ASC_Ang_Y4_ptc2</t>
  </si>
  <si>
    <t>GD_ID_ASC_Core_ASC_Ang_Y5_ptc2</t>
  </si>
  <si>
    <t>GD_ID_DRIVE_PEDAL_CAL_COMMAND</t>
  </si>
  <si>
    <t>GD_ID_DRIVE_PEDAL_CAL_STATE</t>
  </si>
  <si>
    <t>GD_ID_DRIVE_BRAKE_PEDAL_CAL_COMMAND</t>
  </si>
  <si>
    <t>Start</t>
  </si>
  <si>
    <t>Proceed From Step1</t>
  </si>
  <si>
    <t>Proceed From Step2</t>
  </si>
  <si>
    <t>Accept</t>
  </si>
  <si>
    <t xml:space="preserve">Abort </t>
  </si>
  <si>
    <t>Decline</t>
  </si>
  <si>
    <t>GD_ID_DRIVE_BRAKE_PEDAL_CAL_STATE</t>
  </si>
  <si>
    <t>Step1 - Push Pedal</t>
  </si>
  <si>
    <t>Step2 - Release Pedal</t>
  </si>
  <si>
    <t>Confirm</t>
  </si>
  <si>
    <t>Calibration Finished</t>
  </si>
  <si>
    <t>Error - Pedal Down</t>
  </si>
  <si>
    <t>Error - Pedal Up</t>
  </si>
  <si>
    <t>Calibration Error</t>
  </si>
  <si>
    <t>GD_ID_DRIVE_WAS_CAL_COMMAND</t>
  </si>
  <si>
    <t>GD_ID_DRIVE_WAS_CAL_STATE</t>
  </si>
  <si>
    <t>GD_ID_DRIVE_HYDRO_CAL_COMMAND</t>
  </si>
  <si>
    <t>GD_ID_DRIVE_HYDRO_CAL_STATE</t>
  </si>
  <si>
    <t>GD_ID_DRIVE_WHEEL_SPEED_CALIBRATION_COMMAND</t>
  </si>
  <si>
    <t>Proceed From Step3</t>
  </si>
  <si>
    <t>Accept-Proceed From Step4</t>
  </si>
  <si>
    <t>Decline-Proceed From Step4</t>
  </si>
  <si>
    <t>Abort</t>
  </si>
  <si>
    <t>GD_ID_DRIVE_WHEEL_SPEED_CALIBRATION_STATE</t>
  </si>
  <si>
    <t>Step1 - Begin Calib</t>
  </si>
  <si>
    <t>Step2 - Start Position</t>
  </si>
  <si>
    <t>Step3 - End Position</t>
  </si>
  <si>
    <t>Step4 - User AcceptOrDeny</t>
  </si>
  <si>
    <t>GD_ID_DRIVE_WHEEL_SPEED_CALIBRATION_USER_DISTANCE</t>
  </si>
  <si>
    <t>GD_ID_DRIVE_RADAR_CALIBRATION_COMMAND</t>
  </si>
  <si>
    <t>Proceed from Step 1</t>
  </si>
  <si>
    <t>Accept-Proceed From Step2</t>
  </si>
  <si>
    <t>Decline-Proceed From Step2</t>
  </si>
  <si>
    <t>GD_ID_DRIVE_RADAR_CALIBRATION_STATE</t>
  </si>
  <si>
    <t>Step1 - End Position</t>
  </si>
  <si>
    <t>Step2 - User AcceptOrDeny</t>
  </si>
  <si>
    <t>GD_ID_DRIVE_RADAR_CALIBRATION_USER_DISTANCE</t>
  </si>
  <si>
    <t>GD_ID_DRIVE_COMBO_CALIBRATION_COMMAND</t>
  </si>
  <si>
    <t>GD_ID_DRIVE_COMBO_CALIBRATION_STATE</t>
  </si>
  <si>
    <t>GD_ID_DRIVE_COMBO_CALIBRATION_USER_DISTANCE</t>
  </si>
  <si>
    <t>GD_ID_DRIVE_DRIVEPUMP_A_START_CAL_CURRENT_STORED</t>
  </si>
  <si>
    <t>Pump A Solenoid Start Current Stored in EEPROM</t>
  </si>
  <si>
    <t>GD_ID_DRIVE_DRIVEPUMP_A_END_CAL_CURRENT_STORED</t>
  </si>
  <si>
    <t>Pump A Solenoid Ending Current Stored in EEPROM</t>
  </si>
  <si>
    <t>GD_ID_DRIVE_DRIVEPUMP_B_START_CAL_CURRENT_STORED</t>
  </si>
  <si>
    <t>Pump B Solenoid Start Current Stored in EEPROM</t>
  </si>
  <si>
    <t>GD_ID_DRIVE_DRIVEPUMP_B_END_CAL_CURRENT_STORED</t>
  </si>
  <si>
    <t>Pump B Solenoid Ending Current Stored in EEPROM</t>
  </si>
  <si>
    <t>GD_ID_DRIVE_MOTOR_FL_START_CAL_CURRENT_STORED</t>
  </si>
  <si>
    <t>Front Left Motor Solenoid Start Current Stored in EEPROM</t>
  </si>
  <si>
    <t>GD_ID_DRIVE_MOTOR_FL_END_CAL_CURRENT_STORED</t>
  </si>
  <si>
    <t>Front Left Motor Solenoid Ending Current Stored in EEPROM</t>
  </si>
  <si>
    <t>GD_ID_DRIVE_MOTOR_FR_START_CAL_CURRENT_STORED</t>
  </si>
  <si>
    <t>Front Right Motor Solenoid Start Current Stored in EEPROM</t>
  </si>
  <si>
    <t>GD_ID_DRIVE_MOTOR_FR_END_CAL_CURRENT_STORED</t>
  </si>
  <si>
    <t>Front Right Motor Solenoid Ending Current Stored in EEPROM</t>
  </si>
  <si>
    <t>GD_ID_DRIVE_MOTOR_RL_START_CAL_CURRENT_STORED</t>
  </si>
  <si>
    <t>Rear Left Motor Solenoid Start Current Stored in EEPROM</t>
  </si>
  <si>
    <t>GD_ID_DRIVE_MOTOR_RL_END_CAL_CURRENT_STORED</t>
  </si>
  <si>
    <t>Rear Left Motor Solenoid Ending Current Stored in EEPROM</t>
  </si>
  <si>
    <t>GD_ID_DRIVE_MOTOR_RR_START_CAL_CURRENT_STORED</t>
  </si>
  <si>
    <t>Rear Right Motor Solenoid Start Current Stored in EEPROM</t>
  </si>
  <si>
    <t>GD_ID_DRIVE_MOTOR_RR_END_CAL_CURRENT_STORED</t>
  </si>
  <si>
    <t>Rear Right Motor Solenoid Ending Current Stored in EEPROM</t>
  </si>
  <si>
    <t>GD_ID_DRIVE_DRIVEPUMP_A_START_CAL_CURRENT_NEW</t>
  </si>
  <si>
    <t>Pump A Solenoid Start Current NEW Value Not Yet in EEPROM</t>
  </si>
  <si>
    <t>GD_ID_DRIVE_DRIVEPUMP_A_END_CAL_CURRENT_NEW</t>
  </si>
  <si>
    <t>Pump A Solenoid Ending Current NEW Value Not Yet in EEPROM</t>
  </si>
  <si>
    <t>GD_ID_DRIVE_DRIVEPUMP_B_START_CAL_CURRENT_NEW</t>
  </si>
  <si>
    <t>Pump B Solenoid Start Current NEW Value Not Yet in EEPROM</t>
  </si>
  <si>
    <t>GD_ID_DRIVE_DRIVEPUMP_B_END_CAL_CURRENT_NEW</t>
  </si>
  <si>
    <t>Pump B Solenoid Ending Current NEW Value Not Yet in EEPROM</t>
  </si>
  <si>
    <t>GD_ID_DRIVE_MOTOR_FL_START_CAL_CURRENT_NEW</t>
  </si>
  <si>
    <t>Front Left Motor Solenoid Start NEW Value Not Yet in EEPROM</t>
  </si>
  <si>
    <t>GD_ID_DRIVE_MOTOR_FL_END_CAL_CURRENT_NEW</t>
  </si>
  <si>
    <t>Front Left Motor Solenoid Ending NEW Value Not Yet in EEPROM</t>
  </si>
  <si>
    <t>GD_ID_DRIVE_MOTOR_FR_START_CAL_CURRENT_NEW</t>
  </si>
  <si>
    <t>Front Right Motor Solenoid Start NEW Value Not Yet in EEPROM</t>
  </si>
  <si>
    <t>GD_ID_DRIVE_MOTOR_FR_END_CAL_CURRENT_NEW</t>
  </si>
  <si>
    <t>Front Right Motor Solenoid Ending NEW Value Not Yet in EEPROM</t>
  </si>
  <si>
    <t>GD_ID_DRIVE_MOTOR_RL_START_CAL_CURRENT_NEW</t>
  </si>
  <si>
    <t>Rear Left Motor Solenoid Start NEW Value Not Yet in EEPROM</t>
  </si>
  <si>
    <t>GD_ID_DRIVE_MOTOR_RL_END_CAL_CURRENT_NEW</t>
  </si>
  <si>
    <t>Rear Left Motor Solenoid Ending NEW Value Not Yet in EEPROM</t>
  </si>
  <si>
    <t>GD_ID_DRIVE_MOTOR_RR_START_CAL_CURRENT_NEW</t>
  </si>
  <si>
    <t>Rear Right Motor Solenoid Start NEW Value Not Yet in EEPROM</t>
  </si>
  <si>
    <t>GD_ID_DRIVE_MOTOR_RR_END_CAL_CURRENT_NEW</t>
  </si>
  <si>
    <t>Rear Right Motor Solenoid Ending NEW Value Not Yet in EEPROM</t>
  </si>
  <si>
    <t>GD_ID_DRIVE_DANFOSS_CAL_REQUEST</t>
  </si>
  <si>
    <t>Bitfield for calibration of pumps/motors</t>
  </si>
  <si>
    <t>Bit 0 (0x0001): Calibrate pumps</t>
  </si>
  <si>
    <t>Bit 1 (0x0002): Calibrate front left motor</t>
  </si>
  <si>
    <t>Bit 2 (0x0004): Calibrate front right motor</t>
  </si>
  <si>
    <t>Bit 3 (0x0008): Calibrate rear left motor</t>
  </si>
  <si>
    <t>Bit 4 (0x0010): Calibrate  rear right motor</t>
  </si>
  <si>
    <t>GD_ID_DRIVE_WHEEL_BASED_MACHINE_SPEED_KPH</t>
  </si>
  <si>
    <t>GD_ID_DRIVE_ERRORMANAGEMENT</t>
  </si>
  <si>
    <t>GD_ID_DRIVE_LIFEMESSAGE</t>
  </si>
  <si>
    <t>2 = FLASHING</t>
  </si>
  <si>
    <t>Disabled</t>
  </si>
  <si>
    <t>Enabled</t>
  </si>
  <si>
    <t>Not Available</t>
  </si>
  <si>
    <t>Inactive</t>
  </si>
  <si>
    <t>l</t>
  </si>
  <si>
    <t>l/h</t>
  </si>
  <si>
    <t>km</t>
  </si>
  <si>
    <t>ha</t>
  </si>
  <si>
    <t>Steering Control Module</t>
  </si>
  <si>
    <t>GD_ID_SCT_ENABLE</t>
  </si>
  <si>
    <t>Supported steering protocols</t>
  </si>
  <si>
    <t>GD_ID_SCT_MODUL_OUT_STATUS</t>
  </si>
  <si>
    <t>Status vector of the SCT module (output)</t>
  </si>
  <si>
    <t>(Byte 6, Bit 0) - SCT_OUT_SYSTEM_PREACTIVE</t>
  </si>
  <si>
    <t>(Byte 6, Bit 1) - SCT_OUT_SYSTEM_ACTIVE</t>
  </si>
  <si>
    <t>(Byte 6, Bit 2) - SCT_OUT_SYSTEM_ERROR</t>
  </si>
  <si>
    <t>(Byte 6, Bit 3) - SCT_OUT_FEELER_GUIDANCE_ACTIVATED</t>
  </si>
  <si>
    <t xml:space="preserve">(Byte 6, Bit 4) - SCT_OUT_CALIB_ACTIVE </t>
  </si>
  <si>
    <t>(Byte 6, Bit 5) - SCT_OUT_OVERLAY_STEERING_ACTIVE</t>
  </si>
  <si>
    <t>(Byte 6, Bit 6) - SCT_OUT_NO_GUIDANCE_SYSTEM_CHOSEN</t>
  </si>
  <si>
    <t>(Byte 6, Bit 7) - SCT_OUT_ROW_FINDER_NOT_ACTIVE</t>
  </si>
  <si>
    <t>(Byte 7, Bit 1) - SCT_OUT_MULTIPLE_CAN_VALVES_WITH_ADR_0</t>
  </si>
  <si>
    <t>GD_ID_SCT_MODUL_IN_STATUS</t>
  </si>
  <si>
    <t>Status vector of the SCT module (input)</t>
  </si>
  <si>
    <t>(Byte 6, Bit 0) - SCT_IN_SWITCH_AUTOGUIDE_OFF</t>
  </si>
  <si>
    <t xml:space="preserve">(Byte 6, Bit 1) - SCT_IN_SWITCH_AUTOGUIDE_PREACTIVE </t>
  </si>
  <si>
    <t xml:space="preserve">(Byte 6, Bit 2) - SCT_IN_SWITCH_AUTOGUIDE_ACTIVE </t>
  </si>
  <si>
    <t>(Byte 6, Bit 3) - SCT_IN_ENGINE_RUNNING</t>
  </si>
  <si>
    <t xml:space="preserve">(Byte 6, Bit 4) - SCT_IN_SEAT_SWITCH_ON </t>
  </si>
  <si>
    <t xml:space="preserve">(Byte 6, Bit 5) - SCT_IN_SEAT_SWITCH_OFF </t>
  </si>
  <si>
    <t>(Byte 6, Bit 6) - SCT_IN_FIELD_MODE_ACTIVE</t>
  </si>
  <si>
    <t>(Byte 6, Bit 7) - SCT_IN_STOP</t>
  </si>
  <si>
    <t>GD_ID_SCT_STATUSDISPLAY_TERMINAL</t>
  </si>
  <si>
    <t>Current state of the SCT module for displaying in the terminal</t>
  </si>
  <si>
    <t>SCT_OFF</t>
  </si>
  <si>
    <t>SCT_PREACTIVE</t>
  </si>
  <si>
    <t>SCT_ACTIVE</t>
  </si>
  <si>
    <t>GD_ID_SCT_TURNING_OFF_REASON</t>
  </si>
  <si>
    <t>Turning off reason of the automatic steering</t>
  </si>
  <si>
    <t>SCT_CHANGE_STATE_REASON_NONE</t>
  </si>
  <si>
    <t>SCT_CHANGE_STATE_REASON_USER_OVERRIDE</t>
  </si>
  <si>
    <t>SCT_CHANGE_STATE_REASON_BUTTON_ASSISTED_STEERING_PRESSED</t>
  </si>
  <si>
    <t>SCT_CHANGE_STATE_REASON_BUTTON_AUTO_STEERING_PRESSED</t>
  </si>
  <si>
    <t>SCT_CHANGE_STATE_REASON_OPERATOR_PRESENCE</t>
  </si>
  <si>
    <t>SCT_CHANGE_STATE_REASON_EXTERNAL_ACCESS</t>
  </si>
  <si>
    <t>SCT_CHANGE_STATE_REASON_ERROR_REGARDING_EXTERNAL_ACCESS</t>
  </si>
  <si>
    <t>SCT_CHANGE_STATE_REASON_SAFE_STATE_REGARDING_EXTERNAL_ACCESS</t>
  </si>
  <si>
    <t>SCT_CHANGE_STATE_REASON_BSAC_DEACTIVATION</t>
  </si>
  <si>
    <t>SCT_CHANGE_STATE_REASON_BSAC_NOT_AVAILABLE</t>
  </si>
  <si>
    <t>SCT_CHANGE_STATE_REASON_BSAC_TIMEOUT</t>
  </si>
  <si>
    <t>SCT_CHANGE_STATE_REASON_SPEED_LIMIT</t>
  </si>
  <si>
    <t>SCT_CHANGE_STATE_REASON_SPEED_ERROR</t>
  </si>
  <si>
    <t>SCT_CHANGE_STATE_REASON_IGNITION_OFF</t>
  </si>
  <si>
    <t>SCT_CHANGE_STATE_REASON_ENGINE_NOT_RUNNING</t>
  </si>
  <si>
    <t>SCT_CHANGE_STATE_REASON_SWS_STEERING_VALVE_CALIBRATION_ERROR</t>
  </si>
  <si>
    <t>SCT_CHANGE_STATE_REASON_EMERGENCY_OPERATION</t>
  </si>
  <si>
    <t>SCT_CHANGE_STATE_REASON_ERROR_MFA</t>
  </si>
  <si>
    <t>SCT_CHANGE_STATE_REASON_ERROR_OPERATOR_PRESENCE</t>
  </si>
  <si>
    <t>SCT_CHANGE_STATE_REASON_STEERING_WHEEL_CUT_OFF_VALVE</t>
  </si>
  <si>
    <t>SCT_CHANGE_STATE_REASON_ERROR_PILOT_PRESSURE_VALVE</t>
  </si>
  <si>
    <t>SCT_CHANGE_STATE_REASON_ERROR_WAS</t>
  </si>
  <si>
    <t>SCT_CHANGE_STATE_REASON_ERROR_SWS</t>
  </si>
  <si>
    <t>SCT_CHANGE_STATE_REASON_ERROR_PVED</t>
  </si>
  <si>
    <t>SCT_CHANGE_STATE_REASON_ERROR_PVED_NEUTRAL</t>
  </si>
  <si>
    <t>SCT_CHANGE_STATE_REASON_PLAUSI_ASSISTANCE_STEERING</t>
  </si>
  <si>
    <t>SCT_CHANGE_STATE_REASON_PLAUSI_AUTOMATIC_STEERING</t>
  </si>
  <si>
    <t>SCT_CHANGE_STATE_REASON_SYSTEM_ERROR</t>
  </si>
  <si>
    <t>SCT_CHANGE_STATE_REASON_MULTI_ERRORS</t>
  </si>
  <si>
    <t>SCT_CHANGE_STATE_REASON_WAS_CALIBRATION</t>
  </si>
  <si>
    <t>SCT_CHANGE_STATE_REASON_SWITCH_TO_OFF_REQUEST</t>
  </si>
  <si>
    <t>SCT_CHANGE_STATE_REASON_SWITCH_TO_ON_REQUEST</t>
  </si>
  <si>
    <t>GD_ID_SCT_STATE</t>
  </si>
  <si>
    <t>State of the steering system</t>
  </si>
  <si>
    <t>(Byte 6) - STATUS_NONE = 0</t>
  </si>
  <si>
    <t>(Byte 6) - STATUS_INIT = 1</t>
  </si>
  <si>
    <t>(Byte 6) - STATUS_OFF = 2</t>
  </si>
  <si>
    <t>(Byte 6) - STATUS_STANDBY = 3</t>
  </si>
  <si>
    <t>(Byte 6) - STATUS_ON = 4</t>
  </si>
  <si>
    <t>(Byte 6) - STATUS_PRE_ACTIVE = 5</t>
  </si>
  <si>
    <t>(Byte 6) - STATUS_ACTIVE = 6</t>
  </si>
  <si>
    <t>(Byte 6) - STATUS_POST_ACTIVE = 7</t>
  </si>
  <si>
    <t>(Byte 6) - STATUS_POST_ON = 8</t>
  </si>
  <si>
    <t>(Byte 6) - STATUS_CALIB = 9</t>
  </si>
  <si>
    <t>(Byte 7, Bit 0 - Bit 3) - feature deactivated (assisted steering) = 0</t>
  </si>
  <si>
    <t>(Byte 7, Bit 0 - Bit 3) - Superimposed steering) = 1</t>
  </si>
  <si>
    <t>(Byte 7, Bit 4 - Bit 7) - feature deactivated (automatic steering) = 0</t>
  </si>
  <si>
    <t>(Byte 7, Bit 4 - Bit 7) - VarioGUIDE = 1</t>
  </si>
  <si>
    <t>GD_ID_SCT_VOTED_ACTIVE_CLASS_1</t>
  </si>
  <si>
    <t>Feature "assisted steering" (Class 1)</t>
  </si>
  <si>
    <t>feature deactivated</t>
  </si>
  <si>
    <t>Superimposed steering</t>
  </si>
  <si>
    <t>GD_ID_SCT_VOTED_ACTIVE_CLASS_2</t>
  </si>
  <si>
    <t>Feature "automatic steering" (Class 2)</t>
  </si>
  <si>
    <t>GNSS Guidance</t>
  </si>
  <si>
    <t>Feeler Guidance</t>
  </si>
  <si>
    <t>TIM</t>
  </si>
  <si>
    <t>GD_ID_SCT_SETPOINT</t>
  </si>
  <si>
    <t>Steering angle and activation (Status bit)</t>
  </si>
  <si>
    <t>Not Active</t>
  </si>
  <si>
    <t>Active</t>
  </si>
  <si>
    <t>GD_ID_SCT_SETPOINT_FEELER_GUIDANCE</t>
  </si>
  <si>
    <t>GD_ID_SCT_SETPOINT_CURVATURE</t>
  </si>
  <si>
    <t>1/km</t>
  </si>
  <si>
    <t>Steering angle and activation (Status bit) as "Curvature" for GNSS-based guidance (see ISO11783-7:2009 Section A28.1)</t>
  </si>
  <si>
    <t>GD_ID_SCT_SETPOINT_CURVATURE_TIM</t>
  </si>
  <si>
    <t>Steering angle and activation (Status bit) as "Curvature" for TIM-based guidance (see ISO11783-7:2009 Section A28.1)</t>
  </si>
  <si>
    <t>GD_ID_SCT_SETPOINT_CURVATURE_FEELER_GUIDANCE</t>
  </si>
  <si>
    <t>Steering angle and activation (Status bit) as "Curvature" for feeler-based guidance (see ISO11783-7:2009 Section A28.1)</t>
  </si>
  <si>
    <t>GD_ID_SCT_WAS_RAW_VALUE</t>
  </si>
  <si>
    <t>Output of the wheel angle sensor (WAS)</t>
  </si>
  <si>
    <t>GD_ID_SCT_WAS_SCALED_VALUE</t>
  </si>
  <si>
    <t>Scaled output of the wheel angle sensor (WAS)</t>
  </si>
  <si>
    <t>GD_ID_SCT_WAS_SENSOR_ANGLE</t>
  </si>
  <si>
    <t>Angle of the wheel the sensor is connected to</t>
  </si>
  <si>
    <t>GD_ID_SCT_WAS_MEDIAN_ANGLE</t>
  </si>
  <si>
    <t>Mean wheel angle of the vehicle</t>
  </si>
  <si>
    <t>GD_ID_SCT_WAS_MEDIAN_ANGLE_MAX</t>
  </si>
  <si>
    <t>Max. mean wheel angle of the vehicle</t>
  </si>
  <si>
    <t>GD_ID_SCT_WAS_VIRTUAL_ANGLE</t>
  </si>
  <si>
    <t>Calculated angle of the wheel the sensor is NOT connected to</t>
  </si>
  <si>
    <t>GD_ID_SCT_WAS_MEDIAN_CURVATURE</t>
  </si>
  <si>
    <t>Mean wheel angle of the vehicle as "Curvature"</t>
  </si>
  <si>
    <t>GD_ID_SCT_WAS_MEDIAN_CURVATURE_MAX</t>
  </si>
  <si>
    <t>Max. mean wheel angle of the vehicle as "Curvature"</t>
  </si>
  <si>
    <t>GD_ID_SCT_WAS_CALIB_COMMAND</t>
  </si>
  <si>
    <t>Calibration command for the WAS from the terminal</t>
  </si>
  <si>
    <t>Start command</t>
  </si>
  <si>
    <t>Start calibration wheel angle sensor</t>
  </si>
  <si>
    <t>Turn max left and confirm</t>
  </si>
  <si>
    <t>Turn max right and confirm</t>
  </si>
  <si>
    <t>Turn straight and confirm</t>
  </si>
  <si>
    <t>Calibration successful</t>
  </si>
  <si>
    <t>GD_ID_SCT_WAS_CALIB_STATUS</t>
  </si>
  <si>
    <t>Calibration status of the WAS</t>
  </si>
  <si>
    <t>Startkommando</t>
  </si>
  <si>
    <t>GD_ID_SCT_SWS_RAW_VALUE</t>
  </si>
  <si>
    <t>uA</t>
  </si>
  <si>
    <t>Output of the steering wheel sensor (SWS) and indication of reverse station mode (Status bit)</t>
  </si>
  <si>
    <t>Reverse Station Mode OFF</t>
  </si>
  <si>
    <t>Reverse Station Mode ON</t>
  </si>
  <si>
    <t>GD_ID_SCT_SWS_LIMITED_ANGLE</t>
  </si>
  <si>
    <t>degrees</t>
  </si>
  <si>
    <t>Limited angle of the steering wheel sensor (inverted in reverse station mode) and indication of steering intervention (Status bit)</t>
  </si>
  <si>
    <t>NO Steering Intervention</t>
  </si>
  <si>
    <t>Steering Intervention</t>
  </si>
  <si>
    <t>GD_ID_SCT_SWS_CONTINUED_ANGLE</t>
  </si>
  <si>
    <t>Endless angle of the steering wheel sensor (inverted in reverse station mode) and indication of steering intervention (Status bit)</t>
  </si>
  <si>
    <t>GD_ID_SCT_SWS_ROTATIONAL_SPEED</t>
  </si>
  <si>
    <t>deg/sec</t>
  </si>
  <si>
    <t>Rotational speed of the steering wheel sensor (inverted in reverse station mode)</t>
  </si>
  <si>
    <t>GD_ID_SCT_VALVE_SETPOINT</t>
  </si>
  <si>
    <t>Setpoint from the steering controller to the CAN steering valve</t>
  </si>
  <si>
    <t>GD_ID_SCT_VALVE_POSITION</t>
  </si>
  <si>
    <t>GD_ID_SCT_VALVE_CALIB_COMMAND</t>
  </si>
  <si>
    <t>Calibration command for the steering valve from the terminal</t>
  </si>
  <si>
    <t>Start calibration steering valve</t>
  </si>
  <si>
    <t>Automatic turn left</t>
  </si>
  <si>
    <t>Automatic turn right</t>
  </si>
  <si>
    <t>GD_ID_SCT_VALVE_CALIB_STATUS</t>
  </si>
  <si>
    <t>Calibration status of the steering valve</t>
  </si>
  <si>
    <t>GD_ID_SCT_PILOTVALVE_STATUS</t>
  </si>
  <si>
    <t>Status of the pilot valve (Current + Diagnostics)</t>
  </si>
  <si>
    <t>Valve State - Not Active</t>
  </si>
  <si>
    <t>Valve State - Active</t>
  </si>
  <si>
    <t>GD_ID_SCT_OLAY_STEER_FACTOR</t>
  </si>
  <si>
    <t>Sensitivity of the overlay steering</t>
  </si>
  <si>
    <t>GD_ID_SCT_HEADLAND_CMD</t>
  </si>
  <si>
    <t>Guide activation command from headland management</t>
  </si>
  <si>
    <t>GD_ID_SCT_3RDPARTY_READY_STATUS</t>
  </si>
  <si>
    <t>Machine steering system indicates that it is free from faults that would preclude guidance system operation.</t>
  </si>
  <si>
    <t>GD_ID_SCT_3RDPARTY_POSITION_STATUS</t>
  </si>
  <si>
    <t>Machine steering system indicates whether manual steering is in the correct position for guidance to function</t>
  </si>
  <si>
    <t>GD_ID_SCT_3RDPARTY_CANCEL_REQUEST</t>
  </si>
  <si>
    <t>Machine steering system request to the automatic guidance system to change Curvature Command Status state from "Intended to steer" to "Not intended to steer"</t>
  </si>
  <si>
    <t>GD_ID_SCT_3RDPARTY_COMMAND_GUIDANCE</t>
  </si>
  <si>
    <t>Machine steering system requesting guidance ON, if not active or OFF if active.</t>
  </si>
  <si>
    <t>GD_ID_SCT_TSD_MIN_SPEED_FORWARD</t>
  </si>
  <si>
    <t>m/sec</t>
  </si>
  <si>
    <t>General BSAC message ID 40-1</t>
  </si>
  <si>
    <t>GD_ID_SCT_TSD_MAX_SPEED_FORWARD</t>
  </si>
  <si>
    <t>General BSAC message ID 40-2 (not used?)</t>
  </si>
  <si>
    <t>GD_ID_SCT_TSD_MIN_MACHINE_RADIUS</t>
  </si>
  <si>
    <t>General BSAC message ID 44-2</t>
  </si>
  <si>
    <t>GD_ID_SCT_TSD_MAX_ACQUISITION_ANGLE</t>
  </si>
  <si>
    <t>General BSAC message ID 46-2</t>
  </si>
  <si>
    <t>GD_ID_SCT_GUIDANCE_CONFIGURATION_DATA</t>
  </si>
  <si>
    <t>Access non-volatile memory block reserved for CEA Guide (GD block transfer)</t>
  </si>
  <si>
    <t>CEAGuideVersion</t>
  </si>
  <si>
    <t>GD_ID_SCT_STEERING_MODE</t>
  </si>
  <si>
    <t>Output of the current machine steering mode and indication if the steering mode of the machine is variable (Status bit)</t>
  </si>
  <si>
    <t>Front-Wheel (all except Three-Wheeler)</t>
  </si>
  <si>
    <t>Steering Mode NOT Variable</t>
  </si>
  <si>
    <t>Front-Wheel (Three-Wheeler)</t>
  </si>
  <si>
    <t>Steering Mode Variable</t>
  </si>
  <si>
    <t>Rear-Wheel</t>
  </si>
  <si>
    <t>Articulated</t>
  </si>
  <si>
    <t>Four-Wheel</t>
  </si>
  <si>
    <t>Auto-Coordinated 4-Wheel Steering</t>
  </si>
  <si>
    <t>Dog-Walk</t>
  </si>
  <si>
    <t>Crab Steering</t>
  </si>
  <si>
    <t>GD_ID_SCT_SECONDARY_WAS_RAW_VALUE</t>
  </si>
  <si>
    <t>Output of the secondary (rear) wheel angle sensor (WAS) and indication if a secondary WAS is present (Status bit)</t>
  </si>
  <si>
    <t>Secondary WAS Is NOT Present</t>
  </si>
  <si>
    <t>Secondary WAS Is Present</t>
  </si>
  <si>
    <t>GD_ID_SCT_SECONDARY_WAS_SENSOR_ANGLE</t>
  </si>
  <si>
    <t>Angle of the 4WS rear wheel the sensor is connected to and indication if a secondary WAS is present (Status bit)</t>
  </si>
  <si>
    <t>GD_ID_SCT_SECONDARY_WAS_MEDIAN_ANGLE</t>
  </si>
  <si>
    <t>Mean 4WS rear wheel angle of the vehicle and indication if a secondary WAS is present (Status bit)</t>
  </si>
  <si>
    <t>GD_ID_SCT_SECONDARY_WAS_MEDIAN_ANGLE_MAX</t>
  </si>
  <si>
    <t>Max. mean 4WS rear wheel angle of the vehicle and indication if a secondary WAS is present (Status bit)</t>
  </si>
  <si>
    <t>GD_ID_SCT_ALS_X_OFFSET</t>
  </si>
  <si>
    <t>Additional x offset caused by an active Auto Leveling System (ALS) and indication if ALS is active (Status bit)</t>
  </si>
  <si>
    <t>GD_ID_SCT_ALS_Y_OFFSET</t>
  </si>
  <si>
    <t>Additional y offset caused by an active Auto Leveling System (ALS) and indication if ALS is active (Status bit)</t>
  </si>
  <si>
    <t>GD_ID_SCT_ADDITIONAL_WORKING_HEIGHT</t>
  </si>
  <si>
    <t>Determines if a sprayer is using the additional working height</t>
  </si>
  <si>
    <t>GD_ID_SCT_VEHICLE_CURRENT_PAYLOAD</t>
  </si>
  <si>
    <t>Current percentage of vehicle payload defined in EEPROM of the EXT and indication if the vehicle can carry payload like combines and applicators (Status bit)</t>
  </si>
  <si>
    <t>Can NOT Carry Payload</t>
  </si>
  <si>
    <t>Can Carry Payload</t>
  </si>
  <si>
    <t>GD_ID_SCT_ISO_STATE</t>
  </si>
  <si>
    <t>Determines if the guidance controller is allowed to communicate NMEA2000 messages on the ISOBUS</t>
  </si>
  <si>
    <t>NMEA2000 Messages on ISOBus Prohibited</t>
  </si>
  <si>
    <t>NMEA2000 Messages on ISOBUS Allowed</t>
  </si>
  <si>
    <t>GD_ID_SCT_VEHICLE_SPEED</t>
  </si>
  <si>
    <t>Wheel-based (not GNSS) vehicle speed. Status bit indicates the vehicle driving direction which is independent of the direction of the driver</t>
  </si>
  <si>
    <t>GD_ID_SCT_VEHICLE_MOVEMENT</t>
  </si>
  <si>
    <t>Distance the vehicle moved since motor start calculated from tire size and indication if vehicle moved since motor start (Status bit).</t>
  </si>
  <si>
    <t>Moved</t>
  </si>
  <si>
    <t>NOT Moved</t>
  </si>
  <si>
    <t>GD_ID_SCT_PARKING_BRAKE</t>
  </si>
  <si>
    <t>Determines if the parking brake is activated or not. This information is used to ensure that the vehicle is definitely not moving i.e. for IMU calibration</t>
  </si>
  <si>
    <t>GD_ID_SCT_CONTROL_MSG_TERMINAL</t>
  </si>
  <si>
    <t>Steering Controller (EHL): 1: Sent by the terminal after all changes parameters are transfered to ID 302 - 306. The EHL now stores this information in the EEPROM, 2: 'Factory Reset' icon clicked on the terminal</t>
  </si>
  <si>
    <t>No Message</t>
  </si>
  <si>
    <t>New Data Available</t>
  </si>
  <si>
    <t>Factory Reset</t>
  </si>
  <si>
    <t>GD_ID_SCT_CONTROL_MSG_GUIDEANCE</t>
  </si>
  <si>
    <t>Message to communicate that new custom geometry parameters stored in the EEPROM. After that the Guidance Controller starts a new GD block transfer to access the EEPROM and replaces internally the changed values</t>
  </si>
  <si>
    <t>GD_ID_SCT_MODIFIED_REFERENCE_POINT_HEIGHT</t>
  </si>
  <si>
    <t>New value for reference point height due to a changes tire size</t>
  </si>
  <si>
    <t>GD_ID_SCT_MODIFIED_GNSS_ANTENNA_X_OFFSET</t>
  </si>
  <si>
    <t>New value for GNSS antenna phase center position in x direction</t>
  </si>
  <si>
    <t>GD_ID_SCT_MODIFIED_GNSS_ANTENNA_Y_OFFSET</t>
  </si>
  <si>
    <t>New value for GNSS antenna phase center position in y direction</t>
  </si>
  <si>
    <t>GD_ID_SCT_MODIFIED_GNSS_ANTENNA_Z_OFFSET</t>
  </si>
  <si>
    <t>New value for GNSS antenna phase center position in z direction</t>
  </si>
  <si>
    <t>GD_ID_SCT_MODIFIED_TRACK_WIDTH</t>
  </si>
  <si>
    <t>New value for changed track width</t>
  </si>
  <si>
    <t>GD_ID_SCT_MODIFIED_MOUNTING_ERROR_Y_OFFSET</t>
  </si>
  <si>
    <t>New value for compensation of the lateral positioning error introduced to production tolerances e.g. of the cab</t>
  </si>
  <si>
    <t>GD_ID_SCT_TRACTOR_SN_TYPE</t>
  </si>
  <si>
    <t>Vehicle type taken from vehicle serial number (DEPRICATED! Use GD_ID_SCT_GUIDANCE_CONFIGURATION_DATA instead!)</t>
  </si>
  <si>
    <t>GD_ID_SCT_TRACTOR_SN_GROUP</t>
  </si>
  <si>
    <t>Group taken from vehicle serial number (DEPRICATED! Use GD_ID_SCT_GUIDANCE_CONFIGURATION_DATA instead!)</t>
  </si>
  <si>
    <t>GD_ID_SCT_TRACTOR_SN_NUMBER</t>
  </si>
  <si>
    <t>Ongoing number taken from vehicle serial number (DEPRICATED! Use GD_ID_SCT_GUIDANCE_CONFIGURATION_DATA instead!)</t>
  </si>
  <si>
    <t>GD_ID_SCT_ERROR_ACKNOWLEDGE</t>
  </si>
  <si>
    <t>Feedback for Error Management</t>
  </si>
  <si>
    <t>Not Acknowledged</t>
  </si>
  <si>
    <t>Acknowledged</t>
  </si>
  <si>
    <t>GD_ID_SCT_ACTIVATE_DIAGNOSTICS</t>
  </si>
  <si>
    <t>Activate diagnostic messages for this task</t>
  </si>
  <si>
    <t>GD_ID_SCT_SAFETY_VERSION</t>
  </si>
  <si>
    <t>Current safety version</t>
  </si>
  <si>
    <t>First safety concept for MOD X900 for homologation of the EHL/EHPF in 2006</t>
  </si>
  <si>
    <t xml:space="preserve"> - Inclusion of superimposed steering  - Operation concept modification (omission of state StandBy; as a result of superimposed steering)  - Omission of the cut-off valve (as a result of the usage of the OSPE steering valve this functionality is now realised by the pilot pressure valve) - Plausibility check of steering wheel sensor (SWS) and wheel angle sensor (WAS)</t>
  </si>
  <si>
    <t>GD_ID_SCT_LIB_SAFETY_VERSION</t>
  </si>
  <si>
    <t>Access to used Steering Controller Library (SCL) Version: 102 means Version 1.02</t>
  </si>
  <si>
    <t>GD_ID_SCT_RECIPE_ACCESS_SETPOINT</t>
  </si>
  <si>
    <t>External access for SCT activation for recipe management</t>
  </si>
  <si>
    <t>(Byte 6, Bit 0) - Autoguide Active</t>
  </si>
  <si>
    <t>(Byte 6, Bit 1) - Superimposed Steering Active</t>
  </si>
  <si>
    <t>(Byte 7, Bit 0) - Preselection AutoGuide</t>
  </si>
  <si>
    <t>(Byte 7, Bit 1) - Preselection Superimpsed Steering</t>
  </si>
  <si>
    <t>GD_ID_SCT_TI_ACCESS_SETPOINT</t>
  </si>
  <si>
    <t>External access for SCT activation, setpoint from TI respectively settings</t>
  </si>
  <si>
    <t>GD_ID_SCT_TI_ACCESS_STATE</t>
  </si>
  <si>
    <t>External access for SCT activation, current state for TI</t>
  </si>
  <si>
    <t>GD_ID_SCT_TI_ACCESS_STATE_KL15</t>
  </si>
  <si>
    <t>External access for SCT activation, current state for settings (no update after ignition/pin 15 off)</t>
  </si>
  <si>
    <t>GD_ID_SCT_TI_SUB_STATE</t>
  </si>
  <si>
    <t>Sub-state for external access for SCT activation</t>
  </si>
  <si>
    <t>DISABLE</t>
  </si>
  <si>
    <t>TI_INIT</t>
  </si>
  <si>
    <t>RECORD_STANDBY</t>
  </si>
  <si>
    <t>RECORD_ACTIVE</t>
  </si>
  <si>
    <t>PLAY_STANDBY</t>
  </si>
  <si>
    <t>PLAY_ACTIVE</t>
  </si>
  <si>
    <t>CONFIG</t>
  </si>
  <si>
    <t>EDIT</t>
  </si>
  <si>
    <t>DATAXCHANGE</t>
  </si>
  <si>
    <t>SAFESTATE</t>
  </si>
  <si>
    <t>NO_SUBSTATEWXL</t>
  </si>
  <si>
    <t>WBZ Bridge</t>
  </si>
  <si>
    <t>GD_ID_Engine_Rpm</t>
  </si>
  <si>
    <t>1/min</t>
  </si>
  <si>
    <t>Engine 1/min</t>
  </si>
  <si>
    <t>GD_ID_Engine_Load</t>
  </si>
  <si>
    <t>Engine Load Factor</t>
  </si>
  <si>
    <t>GD_ID_Engine_Coolant_Temp</t>
  </si>
  <si>
    <t>Engine Coolant Temperature (1 if temp ok)</t>
  </si>
  <si>
    <t>GD_ID_Engine_Air_Intake_Temp</t>
  </si>
  <si>
    <t>Engine Air Intake Temperature</t>
  </si>
  <si>
    <t>GD_ID_Engine_Battery_Power</t>
  </si>
  <si>
    <t>0.05</t>
  </si>
  <si>
    <t>V</t>
  </si>
  <si>
    <t>Battery voltage (1 if voltage ok)</t>
  </si>
  <si>
    <t>GD_ID_Engine_Air_Intake_Pressure</t>
  </si>
  <si>
    <t>Engine air intake pressure</t>
  </si>
  <si>
    <t>GD_ID_Engine_Oil_Pressure</t>
  </si>
  <si>
    <t>Engine oil pressure</t>
  </si>
  <si>
    <t>GD_ID_Engine_Rpm_Setpoint</t>
  </si>
  <si>
    <t>Engine 1/min setpoint from Drive Control or Engine Speed task</t>
  </si>
  <si>
    <t>status bit: Drive Control or Engine Speed task has set setpoint</t>
  </si>
  <si>
    <t>GD_ID_Engine_Standing_Still</t>
  </si>
  <si>
    <t>STILL/RUNNING</t>
  </si>
  <si>
    <t>Engine is standing still</t>
  </si>
  <si>
    <t>Engine_Standing_Still</t>
  </si>
  <si>
    <t>Running</t>
  </si>
  <si>
    <t>Still</t>
  </si>
  <si>
    <t>GD_ID_Engine_Oil_Pressure_Low</t>
  </si>
  <si>
    <t>LOW/OK</t>
  </si>
  <si>
    <t>Engine oil pressure is low</t>
  </si>
  <si>
    <t>Engine_Oil_Pressure</t>
  </si>
  <si>
    <t>pressure is okay</t>
  </si>
  <si>
    <t>pressure is too low</t>
  </si>
  <si>
    <t>GD_ID_Engine_Oil_Service_Interval</t>
  </si>
  <si>
    <t>EXCEEDED/OK</t>
  </si>
  <si>
    <t>Engine oil service interval exceeded</t>
  </si>
  <si>
    <t>Engine_Oil_Interval</t>
  </si>
  <si>
    <t>interval is okay</t>
  </si>
  <si>
    <t>interval is exceeded</t>
  </si>
  <si>
    <t>GD_ID_Engine_Hours</t>
  </si>
  <si>
    <t>Engine hours</t>
  </si>
  <si>
    <t>GD_ID_Engine_Amber_Warning_Lamp</t>
  </si>
  <si>
    <t>Engine amber warning lamp (#errors &gt;= 1)</t>
  </si>
  <si>
    <t>GD_ID_Engine_Red_Stop_Lamp</t>
  </si>
  <si>
    <t>Engine red stop lamp (shutdown pending)</t>
  </si>
  <si>
    <t>GD_ID_Alt_Low_Idle</t>
  </si>
  <si>
    <t>Alternative low idle state</t>
  </si>
  <si>
    <t>Low_Idle</t>
  </si>
  <si>
    <t>ON (Alternative selection 1)</t>
  </si>
  <si>
    <t>GD_ID_Engine_Audible_Warning</t>
  </si>
  <si>
    <t>Engine audible warning</t>
  </si>
  <si>
    <t>GD_ID_Ambient_Temp</t>
  </si>
  <si>
    <t>Ambient temperature</t>
  </si>
  <si>
    <t>GD_ID_Ecu_Temp</t>
  </si>
  <si>
    <t>Ecu temperature</t>
  </si>
  <si>
    <t>GD_ID_Fuel_Rate</t>
  </si>
  <si>
    <t>Current Fuel Rate</t>
  </si>
  <si>
    <t>GD_ID_Trip_Fuel</t>
  </si>
  <si>
    <t>Trip Fuel Consumption</t>
  </si>
  <si>
    <t>GD_ID_Trip_DEF</t>
  </si>
  <si>
    <t>Trip DEF consumption</t>
  </si>
  <si>
    <t>GD_ID_DEF_Level</t>
  </si>
  <si>
    <t>DEF tank level</t>
  </si>
  <si>
    <t>GD_ID_Water_In_Fuel</t>
  </si>
  <si>
    <t>YES/NO</t>
  </si>
  <si>
    <t>Water in fuel indicator</t>
  </si>
  <si>
    <t>Water_In_Fuel</t>
  </si>
  <si>
    <t>Yes</t>
  </si>
  <si>
    <t>GD_ID_Engine_Malfunction_Lamp</t>
  </si>
  <si>
    <t>ON/OFF/FLASH</t>
  </si>
  <si>
    <t>Malfunction Indicator (MIL) - used for Aftertreatment malfunction indication</t>
  </si>
  <si>
    <t>GD_ID_DEF_Level_Warning</t>
  </si>
  <si>
    <t>DEF tank level warning</t>
  </si>
  <si>
    <t>GD_ID_Engine_WaitToStart</t>
  </si>
  <si>
    <t>Wait to start lamp</t>
  </si>
  <si>
    <t>GD_ID_Engine_Operating_State</t>
  </si>
  <si>
    <t>Engine operating state</t>
  </si>
  <si>
    <t>EngOpState</t>
  </si>
  <si>
    <t>Engine Stopped</t>
  </si>
  <si>
    <t>Pre-Start</t>
  </si>
  <si>
    <t>Starting</t>
  </si>
  <si>
    <t>Warm-Up</t>
  </si>
  <si>
    <t>Cool-down</t>
  </si>
  <si>
    <t>Engine Stopping</t>
  </si>
  <si>
    <t>Post-Run</t>
  </si>
  <si>
    <t>Not available</t>
  </si>
  <si>
    <t>GD_ID_Engine_Start_Enable</t>
  </si>
  <si>
    <t>Engine cold start aid device 1</t>
  </si>
  <si>
    <t>GD_ID_Implement_Transport_State</t>
  </si>
  <si>
    <t>OK/Not</t>
  </si>
  <si>
    <t>Implement may be transported (SPN 1869)</t>
  </si>
  <si>
    <t>GD_ID_Implement_Work_State</t>
  </si>
  <si>
    <t>Implement work status (in work / out-of-work)</t>
  </si>
  <si>
    <t>GD_ID_Implement_Actual_Working_Width</t>
  </si>
  <si>
    <t>Implement actual working width</t>
  </si>
  <si>
    <t>GD_ID_Implement_Actual_Flow</t>
  </si>
  <si>
    <t>l/s</t>
  </si>
  <si>
    <t>Implement actual product flow</t>
  </si>
  <si>
    <t>GD_ID_Implement_ReadyForFieldWork</t>
  </si>
  <si>
    <t>Implement ready for field work (SPN 1871)</t>
  </si>
  <si>
    <t>GD_ID_WheelBasedDistance_km</t>
  </si>
  <si>
    <t>Traveled distance km part - on basis of wheel based speed data</t>
  </si>
  <si>
    <t>GD_ID_WheelBasedDistance_m</t>
  </si>
  <si>
    <t>Traveled distance m part - on basis of wheel based speed data</t>
  </si>
  <si>
    <t>GD_ID_GroundBasedDistance_km</t>
  </si>
  <si>
    <t>Traveled distance km part - on basis of ground based speed data</t>
  </si>
  <si>
    <t>GD_ID_GroundBasedDistance_m</t>
  </si>
  <si>
    <t>Traveled distance m part - on basis of ground based speed data</t>
  </si>
  <si>
    <t>GD_ID_SelectedSpeedDistance_km</t>
  </si>
  <si>
    <t>Traveled distance km part - on basis of selected speed message data</t>
  </si>
  <si>
    <t>GD_ID_SelectedSpeedDistance_m</t>
  </si>
  <si>
    <t>GD_ID_MachineSelectedSpeed</t>
  </si>
  <si>
    <t>0.0036</t>
  </si>
  <si>
    <t>Machine selected speed</t>
  </si>
  <si>
    <t>GD_ID_WBZ_MACHINE_SELECTED_SOURCE</t>
  </si>
  <si>
    <t>Machine selected source</t>
  </si>
  <si>
    <t>SelectedSource</t>
  </si>
  <si>
    <t>Wheel</t>
  </si>
  <si>
    <t>Radar</t>
  </si>
  <si>
    <t>GPS</t>
  </si>
  <si>
    <t>Not Avaliable</t>
  </si>
  <si>
    <t>GD_ID_WBZ_MAX_ENG_RPM</t>
  </si>
  <si>
    <t>Max Engine RPM regarless of load that engine will allow. From EC1 message, SPN 1712</t>
  </si>
  <si>
    <t>GD_ID_Working_Time_SecMin_VD</t>
  </si>
  <si>
    <t>s/min</t>
  </si>
  <si>
    <t>VD displayed value of required time coming from TC: DB6 = Sec., DB7 = Min.</t>
  </si>
  <si>
    <t>GD_ID_Working_Time_Hours_VD</t>
  </si>
  <si>
    <t>VD displayed value of required time coming from TC</t>
  </si>
  <si>
    <t>-gul</t>
  </si>
  <si>
    <t>∞ (infinite)</t>
  </si>
  <si>
    <t>-.-- (invalid)</t>
  </si>
  <si>
    <t>GD_ID_Worked_Area_Ha_VD</t>
  </si>
  <si>
    <t>VD displayed value of worked area</t>
  </si>
  <si>
    <t>GD_ID_Worked_Area_0001Ha_VD</t>
  </si>
  <si>
    <t>GD_ID_Used_Fuel_VD</t>
  </si>
  <si>
    <t>VD displayed value of used fuel coming from TC</t>
  </si>
  <si>
    <t>GD_ID_Remaining_Time_SecMin_VD</t>
  </si>
  <si>
    <t xml:space="preserve">VD displayed value of remaining time: DB6 = Sec., DB7 = Min. </t>
  </si>
  <si>
    <t>GD_ID_Remaining_Time_Hours_VD</t>
  </si>
  <si>
    <t>VD displayed value of remaining time</t>
  </si>
  <si>
    <t>GD_ID_Remaining_Area_Ha_VD</t>
  </si>
  <si>
    <t>VD displayed value of remaining area</t>
  </si>
  <si>
    <t>GD_ID_Remaining_Area_0001Ha_VD</t>
  </si>
  <si>
    <t>GD_ID_Required_Fuel_VD</t>
  </si>
  <si>
    <t>VD displayed value of required fuel</t>
  </si>
  <si>
    <t>GD_ID_Field_Size_Ha_VD</t>
  </si>
  <si>
    <t>Field size current active task coming from TC, needed for calc remaining values</t>
  </si>
  <si>
    <t>GD_ID_Field_Size_0001Ha_VD</t>
  </si>
  <si>
    <t>Field size current active task coming from TC, needed for calc remaining values.  Eric Hodnefield confirmed that the scaling should be 1 instead of 0.0001 for this variable (3/16/2017)</t>
  </si>
  <si>
    <t>GD_ID_Reset_VD</t>
  </si>
  <si>
    <t>Reset Values VarioDoc Infoscreen.  Eric Hodnefield confirmed that the 16 bit value is used instead of the status bit for the reset state (3/16/2017)</t>
  </si>
  <si>
    <t>GD_Iso_IsoState_state_RW</t>
  </si>
  <si>
    <t>NT01 Isobus state (on/off: DB6: 0x9/0x0, DB7 0x1/0x0 used for imm by NT01)</t>
  </si>
  <si>
    <t>GD_ID_WBZ_TERMINAL_PAGE_SIZE</t>
  </si>
  <si>
    <t>Used to allow the implment to change the screen size of the nt01. 0: Do nothing, 1: Quarter, 2:Half, 3:Full</t>
  </si>
  <si>
    <t>DoNothing</t>
  </si>
  <si>
    <t>XXXXXXXXXXXXXX</t>
  </si>
  <si>
    <t>QuarterScreen</t>
  </si>
  <si>
    <t>HalfScreen</t>
  </si>
  <si>
    <t>FullScreen</t>
  </si>
  <si>
    <t>GD_ID_WBZ_ENG_DEF_LVL_LAMP</t>
  </si>
  <si>
    <t>GD_ID_WBZ_ENG_DEF_MIL_LAMP</t>
  </si>
  <si>
    <t>GD_ID_IgnitionState</t>
  </si>
  <si>
    <t>Ignition State</t>
  </si>
  <si>
    <t>GD_ID_WBZ_ENG_FAN_RPM</t>
  </si>
  <si>
    <t>RPM</t>
  </si>
  <si>
    <t>Reported engine fan speed in 0.125 rpm scale</t>
  </si>
  <si>
    <t>GD_ID_WBZ_ENG_FUEL_TEMP</t>
  </si>
  <si>
    <t xml:space="preserve">Engine Fuel Temperature </t>
  </si>
  <si>
    <t>GD_ID_WBZ_ENG_AUXIO1_01</t>
  </si>
  <si>
    <t>Auxiliary I/O Status 1, #01, SPN 701 (Engine, AC Clutch Status)</t>
  </si>
  <si>
    <t>GD_ID_WBZ_ENG_FAN_DUTY_CYCLE</t>
  </si>
  <si>
    <t>Requested fan driver PWM Duty Cycle Percent</t>
  </si>
  <si>
    <t>GD_ID_WBZ_DEF_TEMP</t>
  </si>
  <si>
    <t xml:space="preserve">Engine Def temperature </t>
  </si>
  <si>
    <t>GD_ID_WBZ_EXHAUST_TEMP</t>
  </si>
  <si>
    <t xml:space="preserve">Engine exhaust temperature </t>
  </si>
  <si>
    <t>GD_ID_WBZ_FUEL_PRESSURE</t>
  </si>
  <si>
    <t>Fuel tank pressure</t>
  </si>
  <si>
    <t>GD_ID_WBZ_CURVATURE_SETPOINT</t>
  </si>
  <si>
    <t>1/Km</t>
  </si>
  <si>
    <t>Desired course curvature over ground that a machine's steering system is required to achieve</t>
  </si>
  <si>
    <t>GD_ID_WBZ_CURVATURE_ENABLE</t>
  </si>
  <si>
    <t>This parameter indicates whether the guidance system is attempting to control steering with this command.</t>
  </si>
  <si>
    <t>GD_ID_WBZ_ENG_START_CMD</t>
  </si>
  <si>
    <t>GPM24, Start Engine message. 1: Start, 0: Not Start</t>
  </si>
  <si>
    <t>GD_ID_WBZ_AUXIO1_01_FI02</t>
  </si>
  <si>
    <t>Auxiliary I/O Status 1, #01, SPN 701 (B-post keypad, TA FL inward)</t>
  </si>
  <si>
    <t>Btn released</t>
  </si>
  <si>
    <t xml:space="preserve">       </t>
  </si>
  <si>
    <t>Btn pressed</t>
  </si>
  <si>
    <t>GD_ID_WBZ_AUXIO1_02_FI02</t>
  </si>
  <si>
    <t>Auxiliary I/O Status 1, #02, SPN 702 (B-post keypad, TA FR inward)</t>
  </si>
  <si>
    <t>GD_ID_WBZ_AUXIO1_03_FI02</t>
  </si>
  <si>
    <t>Auxiliary I/O Status 1, #03, SPN 703 (B-post keypad, TA FL outward)</t>
  </si>
  <si>
    <t>GD_ID_WBZ_AUXIO1_04_FI02</t>
  </si>
  <si>
    <t>Auxiliary I/O Status 1, #04, SPN 704 (B-post keypad, TA FR outward)</t>
  </si>
  <si>
    <t>GD_ID_WBZ_AUXIO1_05_FI02</t>
  </si>
  <si>
    <t>Auxiliary I/O Status 1, #05, SPN 705 (B-post keypad, AUX A pwr )</t>
  </si>
  <si>
    <t>GD_ID_WBZ_AUXIO1_06_FI02</t>
  </si>
  <si>
    <t>Auxiliary I/O Status 1, #06, SPN 706 (B-post keypad, AUX B pwr )</t>
  </si>
  <si>
    <t>GD_ID_WBZ_AUXIO1_07_FI02</t>
  </si>
  <si>
    <t>Auxiliary I/O Status 1, #07, SPN 707 (B-post keypad, TA RL inward)</t>
  </si>
  <si>
    <t>GD_ID_WBZ_AUXIO1_08_FI02</t>
  </si>
  <si>
    <t>Auxiliary I/O Status 1, #08, SPN 708 (B-post keypad, TA RR inward)</t>
  </si>
  <si>
    <t>GD_ID_WBZ_AUXIO1_09_FI02</t>
  </si>
  <si>
    <t>Auxiliary I/O Status 1, #09, SPN 709 (B-post keypad, TA RL outward)</t>
  </si>
  <si>
    <t>GD_ID_WBZ_AUXIO1_10_FI02</t>
  </si>
  <si>
    <t>Auxiliary I/O Status 1, #10, SPN 710 (B-post keypad, TA RR outward)</t>
  </si>
  <si>
    <t>GD_ID_WBZ_AUXIO1_11_FI02</t>
  </si>
  <si>
    <t>Auxiliary I/O Status 1, #11, SPN 711 (B-post keypad, boom lock)</t>
  </si>
  <si>
    <t>GD_ID_WBZ_AUXIO1_12_FI02</t>
  </si>
  <si>
    <t>Auxiliary I/O Status 1, #12, SPN 712 (B-post keypad, boom unlock)</t>
  </si>
  <si>
    <t>GD_ID_WBZ_AUXIO2_17_FI02</t>
  </si>
  <si>
    <t>Auxiliary I/O Status 2, #17, SPN 3840 (B-post keypad, LED AUX A pwr)</t>
  </si>
  <si>
    <t>GD_ID_WBZ_AUXIO2_18_FI02</t>
  </si>
  <si>
    <t>Auxiliary I/O Status 2, #18, SPN 3841 (B-post keypad, LED AUX B pwr)</t>
  </si>
  <si>
    <t>GD_ID_WBZ_AUXIO1_01_FI00</t>
  </si>
  <si>
    <t>Auxiliary I/O Status 1, #01, SPN 701 (Side Reload keypad, Sump)</t>
  </si>
  <si>
    <t>GD_ID_WBZ_AUXIO1_02_FI00</t>
  </si>
  <si>
    <t>Auxiliary I/O Status 1, #02, SPN 702 (Side Reload keypad, Pump )</t>
  </si>
  <si>
    <t>GD_ID_WBZ_AUXIO1_03_FI00</t>
  </si>
  <si>
    <t>Auxiliary I/O Status 1, #03, SPN 703 (Side Reload keypad, Sparge Increase )</t>
  </si>
  <si>
    <t>GD_ID_WBZ_AUXIO1_04_FI00</t>
  </si>
  <si>
    <t>Auxiliary I/O Status 1, #04, SPN 704  (Side Reload keypad, Sparge Decrease )</t>
  </si>
  <si>
    <t>GD_ID_WBZ_AUXIO1_05_FI00</t>
  </si>
  <si>
    <t>Auxiliary I/O Status 1, #05, SPN 705  (Side Reload keypad, Front Reload )</t>
  </si>
  <si>
    <t>GD_ID_WBZ_AUXIO1_06_FI00</t>
  </si>
  <si>
    <t>Auxiliary I/O Status 1, #06, SPN 706  (Side Reload keypad, Remote Throttle )</t>
  </si>
  <si>
    <t>GD_ID_WBZ_AUXIO1_07_FI00</t>
  </si>
  <si>
    <t>Auxiliary I/O Status 1, #07, SPN 707  (Side Reload keypad, RPM Increase )</t>
  </si>
  <si>
    <t>GD_ID_WBZ_AUXIO1_08_FI00</t>
  </si>
  <si>
    <t>Auxiliary I/O Status 1, #08, SPN 708 (Side Reload keypad, RPM Decrease )</t>
  </si>
  <si>
    <t>GD_ID_WBZ_AUXIO1_09_FI00</t>
  </si>
  <si>
    <t>Auxiliary I/O Status 1, #09, SPN 709 (Side Reload, NA)</t>
  </si>
  <si>
    <t>GD_ID_WBZ_AUXIO1_10_FI00</t>
  </si>
  <si>
    <t>Auxiliary I/O Status 1, #10, SPN 710  (Side Reload keypad, WorkLight#3 )</t>
  </si>
  <si>
    <t>GD_ID_WBZ_AUXIO1_11_FI00</t>
  </si>
  <si>
    <t>Auxiliary I/O Status 1, #11, SPN 711  (Side Reload keypad, WorkLight#4 )</t>
  </si>
  <si>
    <t>GD_ID_WBZ_AUXIO1_12_FI00</t>
  </si>
  <si>
    <t>Auxiliary I/O Status 1, #12, SPN 712  (Side Reload keypad, AUX A )</t>
  </si>
  <si>
    <t>GD_ID_WBZ_AUXIO1_13_FI00</t>
  </si>
  <si>
    <t>Auxiliary I/O Status 1, #13, SPN 713  (Side Reload keypad, AUX 1 )</t>
  </si>
  <si>
    <t>GD_ID_WBZ_AUXIO1_14_FI00</t>
  </si>
  <si>
    <t>Auxiliary I/O Status 1, #14, SPN 714  (Side Reload keypad, AUX 2 )</t>
  </si>
  <si>
    <t>GD_ID_WBZ_AUXIO1_15_FI00</t>
  </si>
  <si>
    <t>Auxiliary I/O Status 1, #15, SPN 715  (Side Reload keypad, AUX 3 )</t>
  </si>
  <si>
    <t>GD_ID_WBZ_AUXIO1_16_FI00</t>
  </si>
  <si>
    <t>Auxiliary I/O Status 1, #16, SPN 716  (Side Reload keypad, AUX B )</t>
  </si>
  <si>
    <t>GD_ID_WBZ_AUXIO1_CH2</t>
  </si>
  <si>
    <t>Auxiliary I/O Status 1, Channel 2, SPN 1084  (Side Reload keypad, Engine RPM )</t>
  </si>
  <si>
    <t>GD_ID_WBZ_AUXIO2_17_FI00</t>
  </si>
  <si>
    <t>Auxiliary I/O Status 2, #17, SPN 3840  (Side Reload keypad, Sump LED )</t>
  </si>
  <si>
    <t>GD_ID_WBZ_AUXIO2_18_FI00</t>
  </si>
  <si>
    <t>Auxiliary I/O Status 2, #18, SPN 3841  (Side Reload keypad, Pump LED )</t>
  </si>
  <si>
    <t>GD_ID_WBZ_AUXIO2_21_FI00</t>
  </si>
  <si>
    <t>Auxiliary I/O Status 2, #21, SPN 3844  (Side Reload keypad, FrontReload LED )</t>
  </si>
  <si>
    <t>GD_ID_WBZ_AUXIO2_22_FI00</t>
  </si>
  <si>
    <t>Auxiliary I/O Status 2, #22, SPN 3845  (Side Reload keypad, RemotteThrottle LED )</t>
  </si>
  <si>
    <t>GD_ID_WBZ_AUXIO2_26_FI00</t>
  </si>
  <si>
    <t>Auxiliary I/O Status 2, #26, SPN 3849  (Side Reload keypad, WorkLight#3 LED )</t>
  </si>
  <si>
    <t>GD_ID_WBZ_AUXIO2_27_FI00</t>
  </si>
  <si>
    <t>Auxiliary I/O Status 2, #27, SPN 3850  (Side Reload keypad, WorkLight#4 LED )</t>
  </si>
  <si>
    <t>GD_ID_WBZ_AUXIO2_28_FI00</t>
  </si>
  <si>
    <t>Auxiliary I/O Status 2, #28, SPN 3851  (Side Reload keypad, AUX A LED )</t>
  </si>
  <si>
    <t>GD_ID_WBZ_AUXIO2_29_FI00</t>
  </si>
  <si>
    <t>Auxiliary I/O Status 2, #29, SPN 3852  (Side Reload keypad, AUX 1 LED )</t>
  </si>
  <si>
    <t>GD_ID_WBZ_AUXIO2_30_FI00</t>
  </si>
  <si>
    <t>Auxiliary I/O Status 2, #30, SPN 3853  (Side Reload keypad, AUX 2 LED )</t>
  </si>
  <si>
    <t>GD_ID_WBZ_AUXIO2_31_FI00</t>
  </si>
  <si>
    <t>Auxiliary I/O Status 2, #31, SPN 3854  (Side Reload keypad, AUX 3 LED )</t>
  </si>
  <si>
    <t>GD_ID_WBZ_AUXIO2_32_FI00</t>
  </si>
  <si>
    <t>Auxiliary I/O Status 2, #32, SPN 3855  (Side Reload keypad, AUX B LED )</t>
  </si>
  <si>
    <t>GD_ID_WBZ_AUXIO1_01_FI01</t>
  </si>
  <si>
    <t>Auxiliary I/O Status 1, #01, SPN 701 (Front Reload keypad, Sump)</t>
  </si>
  <si>
    <t>GD_ID_WBZ_AUXIO1_02_FI01</t>
  </si>
  <si>
    <t>Auxiliary I/O Status 1, #02, SPN 702 (Front Reload keypad, Pump )</t>
  </si>
  <si>
    <t>GD_ID_WBZ_AUXIO1_03_FI01</t>
  </si>
  <si>
    <t>Auxiliary I/O Status 1, #03, SPN 703 (Front Reload keypad, Sparge Increase )</t>
  </si>
  <si>
    <t>GD_ID_WBZ_AUXIO1_04_FI01</t>
  </si>
  <si>
    <t>Auxiliary I/O Status 1, #04, SPN 704  (Front Reload keypad, Sparge Decrease )</t>
  </si>
  <si>
    <t>GD_ID_WBZ_AUXIO1_05_FI01</t>
  </si>
  <si>
    <t>Auxiliary I/O Status 1, #05, SPN 705  (Front Reload keypad, Front Reload )</t>
  </si>
  <si>
    <t>GD_ID_WBZ_AUXIO1_06_FI01</t>
  </si>
  <si>
    <t>Auxiliary I/O Status 1, #06, SPN 706  (Front Reload keypad, Remote Throttle )</t>
  </si>
  <si>
    <t>GD_ID_WBZ_AUXIO1_07_FI01</t>
  </si>
  <si>
    <t>Auxiliary I/O Status 1, #07, SPN 707  (Front Reload keypad, RPM Increase )</t>
  </si>
  <si>
    <t>GD_ID_WBZ_AUXIO1_08_FI01</t>
  </si>
  <si>
    <t>Auxiliary I/O Status 1, #08, SPN 708 (Front Reload keypad, RPM Decrease )</t>
  </si>
  <si>
    <t>GD_ID_WBZ_AUXIO1_09_FI01</t>
  </si>
  <si>
    <t>Auxiliary I/O Status 1, #09, SPN 709 (Front Reload, NA)</t>
  </si>
  <si>
    <t>GD_ID_WBZ_AUXIO1_10_FI01</t>
  </si>
  <si>
    <t>Auxiliary I/O Status 1, #10, SPN 710  (Front Reload keypad, WorkLight#3 )</t>
  </si>
  <si>
    <t>GD_ID_WBZ_AUXIO1_11_FI01</t>
  </si>
  <si>
    <t>Auxiliary I/O Status 1, #11, SPN 711  (Front Reload keypad, WorkLight#4 )</t>
  </si>
  <si>
    <t>GD_ID_WBZ_AUXIO1_12_FI01</t>
  </si>
  <si>
    <t>Auxiliary I/O Status 1, #12, SPN 712  (Front Reload keypad, AUX A )</t>
  </si>
  <si>
    <t>GD_ID_WBZ_AUXIO1_13_FI01</t>
  </si>
  <si>
    <t>Auxiliary I/O Status 1, #13, SPN 713  (Front Reload keypad, AUX 1 )</t>
  </si>
  <si>
    <t>GD_ID_WBZ_AUXIO1_14_FI01</t>
  </si>
  <si>
    <t>Auxiliary I/O Status 1, #14, SPN 714  (Front Reload keypad, AUX 2 )</t>
  </si>
  <si>
    <t>GD_ID_WBZ_AUXIO1_15_FI01</t>
  </si>
  <si>
    <t>Auxiliary I/O Status 1, #15, SPN 715  (Front Reload keypad, AUX 3 )</t>
  </si>
  <si>
    <t>GD_ID_WBZ_AUXIO1_16_FI01</t>
  </si>
  <si>
    <t>Auxiliary I/O Status 1, #16, SPN 716  (Front Reload keypad, AUX B )</t>
  </si>
  <si>
    <t>GD_ID_WBZ_AUXIO2_17_FI01</t>
  </si>
  <si>
    <t>Auxiliary I/O Status 2, #17, SPN 3840  (Front Reload keypad, Sump LED )</t>
  </si>
  <si>
    <t>GD_ID_WBZ_AUXIO2_18_FI01</t>
  </si>
  <si>
    <t>Auxiliary I/O Status 2, #18, SPN 3841  (Front Reload keypad, Pump LED )</t>
  </si>
  <si>
    <t>GD_ID_WBZ_AUXIO2_21_FI01</t>
  </si>
  <si>
    <t>Auxiliary I/O Status 2, #21, SPN 3844  (Front Reload keypad, FrontReload LED )</t>
  </si>
  <si>
    <t>GD_ID_WBZ_AUXIO2_22_FI01</t>
  </si>
  <si>
    <t>Auxiliary I/O Status 2, #22, SPN 3845  (Front Reload keypad, RemotteThrottle LED )</t>
  </si>
  <si>
    <t>GD_ID_WBZ_AUXIO2_26_FI01</t>
  </si>
  <si>
    <t>Auxiliary I/O Status 2, #26, SPN 3849  (Front Reload keypad, WorkLight#3 LED )</t>
  </si>
  <si>
    <t>GD_ID_WBZ_AUXIO2_27_FI01</t>
  </si>
  <si>
    <t>Auxiliary I/O Status 2, #27, SPN 3850  (Front Reload keypad, WorkLight#4 LED )</t>
  </si>
  <si>
    <t>GD_ID_WBZ_AUXIO2_28_FI01</t>
  </si>
  <si>
    <t>Auxiliary I/O Status 2, #28, SPN 3851  (Front Reload keypad, AUX A LED )</t>
  </si>
  <si>
    <t>GD_ID_WBZ_AUXIO2_29_FI01</t>
  </si>
  <si>
    <t>Auxiliary I/O Status 2, #29, SPN 3852  (Front Reload keypad, AUX 1 LED )</t>
  </si>
  <si>
    <t>GD_ID_WBZ_AUXIO2_30_FI01</t>
  </si>
  <si>
    <t>Auxiliary I/O Status 2, #30, SPN 3853  (Front Reload keypad, AUX 2 LED )</t>
  </si>
  <si>
    <t>GD_ID_WBZ_AUXIO2_31_FI01</t>
  </si>
  <si>
    <t>Auxiliary I/O Status 2, #31, SPN 3854  (Front Reload keypad, AUX 3 LED )</t>
  </si>
  <si>
    <t>GD_ID_WBZ_AUXIO2_32_FI01</t>
  </si>
  <si>
    <t>Auxiliary I/O Status 2, #32, SPN 3855  (Front Reload keypad, AUX B LED )</t>
  </si>
  <si>
    <t>GD_ID_WBZ_AUXIO2_21_FI02</t>
  </si>
  <si>
    <t>Auxiliary I/O Status 2, #21, SPN 3844  (B-Post Keypad, AUX A Power)</t>
  </si>
  <si>
    <t>GD_ID_WBZ_AUXIO2_22_FI02</t>
  </si>
  <si>
    <t>Auxiliary I/O Status 2, #22, SPN 3845  (B-Post Keypad, AUX B Power)</t>
  </si>
  <si>
    <t>GD_ID_WBZ_TI_ACCESS</t>
  </si>
  <si>
    <t>GD index written by TeachIn module in order to control Aux inputs to VT</t>
  </si>
  <si>
    <t>GD_ID_Unknown_Engine_Error_Part1</t>
  </si>
  <si>
    <t>SPN and FMI information unknown engine error.  Part1 16 bit status --&gt; 11 LSb of SPN (MSb of 16 bit value), and 5 bits total for FMI (LSb of 16 bit value).  The SPN is 19 bits in total - use combination of Part1 and Part2 to make the complete SPN.</t>
  </si>
  <si>
    <t>GD_ID_Unknown_Engine_Error_Part2</t>
  </si>
  <si>
    <t>SPN and FMI information unknown engine error.  Part2 16 bit status --&gt; 8 MSb of the SPN (so only 8 bits of the 16 bit value are used for the SPN).  The 8 MSb of the 16 bit value should always be 0.</t>
  </si>
  <si>
    <t>1 bit/error</t>
  </si>
  <si>
    <t>Track Adjust</t>
  </si>
  <si>
    <t>GD_ID_Current_Track_Width</t>
  </si>
  <si>
    <t>Current Track Width</t>
  </si>
  <si>
    <t>GD_ID_TA_Min_Track_Width</t>
  </si>
  <si>
    <t>Small track width setting</t>
  </si>
  <si>
    <t>GD_ID_Max_Track_Width</t>
  </si>
  <si>
    <t>Wide track width setting</t>
  </si>
  <si>
    <t>GD_ID_Calib_State_Track_Width</t>
  </si>
  <si>
    <t>Track width calibrated</t>
  </si>
  <si>
    <t>GD_ID_TA_Front_Axle_Width</t>
  </si>
  <si>
    <t>Axle width front axle</t>
  </si>
  <si>
    <t>GD_ID_TA_Front_Track_Width</t>
  </si>
  <si>
    <t>Track width front axle</t>
  </si>
  <si>
    <t>GD_ID_TA_Rear_Axle_Width</t>
  </si>
  <si>
    <t>Axle width rear axle</t>
  </si>
  <si>
    <t>GD_ID_TA_Rear_Track_Width</t>
  </si>
  <si>
    <t>Track width rear axle</t>
  </si>
  <si>
    <t>GD_ID_Track_Adjust_Errors</t>
  </si>
  <si>
    <t>Track adjust errors</t>
  </si>
  <si>
    <t>0x00 No errors</t>
  </si>
  <si>
    <t>0x01 Difference front and rear axle too big</t>
  </si>
  <si>
    <t>GD_ID_TA_Calibration_Command</t>
  </si>
  <si>
    <t>Calibration Command</t>
  </si>
  <si>
    <t>GD_ID_TA_Calibration_State</t>
  </si>
  <si>
    <t>Calibration State</t>
  </si>
  <si>
    <t>Step2 - Min Track</t>
  </si>
  <si>
    <t>Step3 - Max Track</t>
  </si>
  <si>
    <t>GD_ID_TA_MANUAL_IN</t>
  </si>
  <si>
    <t>immediate write for manual tracking (calibrations)</t>
  </si>
  <si>
    <t>GD_ID_TA_MANUAL_OUT</t>
  </si>
  <si>
    <t>GD_ID_TA_Actual_Front_In_R</t>
  </si>
  <si>
    <t>Report valve state front axle in for Right side</t>
  </si>
  <si>
    <t>GD_ID_TA_Actual_Front_Out_R</t>
  </si>
  <si>
    <t>Report valve state front axle out for Right side</t>
  </si>
  <si>
    <t>GD_ID_TA_Actual_Rear_In_R</t>
  </si>
  <si>
    <t>Report valve state rear axle in for Right side</t>
  </si>
  <si>
    <t>GD_ID_TA_Actual_Rear_Out_R</t>
  </si>
  <si>
    <t>Report valve state rear axle out for Right side</t>
  </si>
  <si>
    <t>GD_ID_TA_Actual_Front_In</t>
  </si>
  <si>
    <t>Report valve state front axle in</t>
  </si>
  <si>
    <t>GD_ID_TA_Actual_Front_Out</t>
  </si>
  <si>
    <t>Report valve state front axle out</t>
  </si>
  <si>
    <t>GD_ID_TA_Actual_Rear_In</t>
  </si>
  <si>
    <t>Report valve state rear axle in</t>
  </si>
  <si>
    <t>GD_ID_TA_Actual_Rear_Out</t>
  </si>
  <si>
    <t>Report valve state rear axle out</t>
  </si>
  <si>
    <t>GD_ID_Track_Adjust_Equipped</t>
  </si>
  <si>
    <t>Report if machine has Track Adjust</t>
  </si>
  <si>
    <t>GD_ID_TA_Min_Tire_Track_Width</t>
  </si>
  <si>
    <t>Current Tire Mininimal Track Width</t>
  </si>
  <si>
    <t>GD_ID_Current_Axle_Width</t>
  </si>
  <si>
    <t>Current Axle Width</t>
  </si>
  <si>
    <t>GD_ID_TA_Operation_State</t>
  </si>
  <si>
    <t>AutoA</t>
  </si>
  <si>
    <t>AutoB</t>
  </si>
  <si>
    <t>AutoDual</t>
  </si>
  <si>
    <t>GD_ID_TA_In_Tolerance</t>
  </si>
  <si>
    <t>bool</t>
  </si>
  <si>
    <t>GD_ID_TA_Auto_Enable_A</t>
  </si>
  <si>
    <t>GD_ID_TA_Auto_Enable_B</t>
  </si>
  <si>
    <t>GD_ID_TA_Auto_Enable_Dual</t>
  </si>
  <si>
    <t>GD_ID_TA_Setpoint_A</t>
  </si>
  <si>
    <t>GD_ID_TA_Setpoint_B</t>
  </si>
  <si>
    <t>GD_ID_TA_Setpoint_Dual_Front</t>
  </si>
  <si>
    <t>GD_ID_TA_Setpoint_Dual_Rear</t>
  </si>
  <si>
    <t>GD_ID_TA_Equipped</t>
  </si>
  <si>
    <t>Report if machine is equipped with track adjust</t>
  </si>
  <si>
    <t>GD_ID_TA_FL_POSITION</t>
  </si>
  <si>
    <t>GD_ID_TA_FR_POSITION</t>
  </si>
  <si>
    <t>GD_ID_TA_RL_POSITION</t>
  </si>
  <si>
    <t>GD_ID_TA_RR_POSITION</t>
  </si>
  <si>
    <t>GD_ID_TA_Setpoint_A_Rear</t>
  </si>
  <si>
    <t>GD_ID_TA_Setpoint_B_Rear</t>
  </si>
  <si>
    <t>GD_ID_TA_TARGET_TRACKWIDTH_FL</t>
  </si>
  <si>
    <t>Target width for the FL track</t>
  </si>
  <si>
    <t>GD_ID_TA_TARGET_TRACKWIDTH_FR</t>
  </si>
  <si>
    <t>Target width for the FR track</t>
  </si>
  <si>
    <t>GD_ID_TA_TARGET_TRACKWIDTH_RL</t>
  </si>
  <si>
    <t>Target width for the RL track</t>
  </si>
  <si>
    <t>GD_ID_TA_TARGET_TRACKWIDTH_RR</t>
  </si>
  <si>
    <t>Target width for the RR track</t>
  </si>
  <si>
    <t>GD_ID_TA_ErrorManagement</t>
  </si>
  <si>
    <t>GD_ID_TA_LifeMessage</t>
  </si>
  <si>
    <t>4 Wheel Steer</t>
  </si>
  <si>
    <t>GD_ID_4WS_REQUESTED_MODE</t>
  </si>
  <si>
    <t>0:Off  1:2WS  2:4WS Auto  3:4WS  4:Crab</t>
  </si>
  <si>
    <t>2WS</t>
  </si>
  <si>
    <t>4WS Auto</t>
  </si>
  <si>
    <t>Crab</t>
  </si>
  <si>
    <t>GD_ID_4WS_CURRENT_MODE</t>
  </si>
  <si>
    <t>GD_ID_4WS_JOG_LEFT</t>
  </si>
  <si>
    <t>Jog rear axle to the left</t>
  </si>
  <si>
    <t>GD_ID_4WS_JOG_RIGHT</t>
  </si>
  <si>
    <t>Jog rear axle to the right</t>
  </si>
  <si>
    <t>GD_ID_4WS_JOG_CLEAR</t>
  </si>
  <si>
    <t>Clear jog</t>
  </si>
  <si>
    <t>GD_ID_4WS_JOG_ANGLE</t>
  </si>
  <si>
    <t>DB5/Bit7=Positive/Negative (0=Left; 1=Right)
DB6/DB7=Value</t>
  </si>
  <si>
    <t>Jog angle</t>
  </si>
  <si>
    <t>Left</t>
  </si>
  <si>
    <t>Right</t>
  </si>
  <si>
    <t>GD_ID_4WS_UI_FRONT_ANGLE</t>
  </si>
  <si>
    <t>GD_ID_4WS_FRONT_ANGLE</t>
  </si>
  <si>
    <t>GD_ID_4WS_UI_REAR_ANGLE</t>
  </si>
  <si>
    <t>GD_ID_4WS_REAR_ANGLE</t>
  </si>
  <si>
    <t>GD_ID_4WS_MACHINE_REAR_ANGLE</t>
  </si>
  <si>
    <t>GD_ID_4WS_REAR_ANGLE_SENSOR_VALUE</t>
  </si>
  <si>
    <t>Raw sensor value read in uA's</t>
  </si>
  <si>
    <t>GD_ID_4WS_REAR_ANGLE_CALIB_COMMAND</t>
  </si>
  <si>
    <t>Access for beginning or aborting a calibration</t>
  </si>
  <si>
    <t>START_CALIBRATION</t>
  </si>
  <si>
    <t>ABORT_CALIBRATION</t>
  </si>
  <si>
    <t>GD_ID_4WS_REAR_ANGLE_CALIB_STATUS</t>
  </si>
  <si>
    <t>Returns the current calibration state of the rear wheel sensor</t>
  </si>
  <si>
    <t>COMPLETED</t>
  </si>
  <si>
    <t>RECORD_CENTER</t>
  </si>
  <si>
    <t>COMMAND_4WS</t>
  </si>
  <si>
    <t>COMMAND_LEFT</t>
  </si>
  <si>
    <t>RECORD_LEFT</t>
  </si>
  <si>
    <t>COMMAND_RIGHT</t>
  </si>
  <si>
    <t>RECORD_RIGHT</t>
  </si>
  <si>
    <t>INTERRUPTED</t>
  </si>
  <si>
    <t>BAD_STORED_CALIBS</t>
  </si>
  <si>
    <t>BAD_CENTER_VALUE</t>
  </si>
  <si>
    <t>COULD_NOT_ENTER_4WS</t>
  </si>
  <si>
    <t>WHEEL_NOT_LEFT</t>
  </si>
  <si>
    <t>BAD_LEFT_VALUE</t>
  </si>
  <si>
    <t>WHEEL_NOT_RIGHT</t>
  </si>
  <si>
    <t>BAD_RIGHT_VALUE</t>
  </si>
  <si>
    <t>COULD_NOT_RECENTER</t>
  </si>
  <si>
    <t>GD_ID_4WS_ErrorManagement</t>
  </si>
  <si>
    <t>High Clearance Module</t>
  </si>
  <si>
    <t>GD_ID_HC_TARGET_STATE</t>
  </si>
  <si>
    <t>Data, Target state for control. Status, Control is enabled</t>
  </si>
  <si>
    <t>XXXXXXXXXXXXXXXXX</t>
  </si>
  <si>
    <t>MovingUp</t>
  </si>
  <si>
    <t>MovingDown</t>
  </si>
  <si>
    <t>Calibrating</t>
  </si>
  <si>
    <t>GD_ID_HC_MACHINE_STATE</t>
  </si>
  <si>
    <t>Data, Actual state of machine. Status, Control is active</t>
  </si>
  <si>
    <t>Deactive</t>
  </si>
  <si>
    <t>GD_ID_HC_LEG_STATE_FRONTLEFT</t>
  </si>
  <si>
    <t>Actual state of leg</t>
  </si>
  <si>
    <t>GD_ID_HC_LEG_STATE_FRONTRIGHT</t>
  </si>
  <si>
    <t>GD_ID_HC_LEG_STATE_REARLEFT</t>
  </si>
  <si>
    <t>GD_ID_HC_LEG_STATE_REARRIGHT</t>
  </si>
  <si>
    <t>GD_ID_HC_TARGET_CLEARANCE_FL</t>
  </si>
  <si>
    <t>Target clearance height for leg</t>
  </si>
  <si>
    <t>GD_ID_HC_TARGET_CLEARANCE_FR</t>
  </si>
  <si>
    <t>GD_ID_HC_TARGET_CLEARANCE_RL</t>
  </si>
  <si>
    <t>GD_ID_HC_TARGET_CLEARANCE_RR</t>
  </si>
  <si>
    <t>GD_ID_HC_ACTUAL_CLEARANCE_FL</t>
  </si>
  <si>
    <t>Data, Actual clearance height for leg. Status, Leg control is enabled</t>
  </si>
  <si>
    <t>GD_ID_ACTUAL_CLEARANCE_FL</t>
  </si>
  <si>
    <t>GD_ID_HC_ACTUAL_CLEARANCE_FR</t>
  </si>
  <si>
    <t>GD_ID_ACTUAL_CLEARANCE_FR</t>
  </si>
  <si>
    <t>GD_ID_HC_ACTUAL_CLEARANCE_RL</t>
  </si>
  <si>
    <t>GD_ID_ACTUAL_CLEARANCE_RL</t>
  </si>
  <si>
    <t>GD_ID_HC_ACTUAL_CLEARANCE_RR</t>
  </si>
  <si>
    <t>GD_ID_ACTUAL_CLEARANCE_RR</t>
  </si>
  <si>
    <t>GD_ID_HC_OKAY_TO_TRANSITION</t>
  </si>
  <si>
    <t>bitfield</t>
  </si>
  <si>
    <t>Indicates if settings are sutible for raising and lowering</t>
  </si>
  <si>
    <t>GD_ID_OKAY_TO_TRANSITION</t>
  </si>
  <si>
    <t>NotOkay</t>
  </si>
  <si>
    <t>RaiseOK</t>
  </si>
  <si>
    <t>LowerOK</t>
  </si>
  <si>
    <t>BothOK</t>
  </si>
  <si>
    <t>GD_ID_HC_LADDER_EXTEND</t>
  </si>
  <si>
    <t>Command to extend ladder</t>
  </si>
  <si>
    <t>Retract</t>
  </si>
  <si>
    <t>Extend</t>
  </si>
  <si>
    <t>GD_ID_HC_REQUEST_CCO_OFF</t>
  </si>
  <si>
    <t>Request to kill enable for hydrualic power</t>
  </si>
  <si>
    <t>False</t>
  </si>
  <si>
    <t>True</t>
  </si>
  <si>
    <t>GD_ID_HC_USER_WARNINGS</t>
  </si>
  <si>
    <t>Induicates which warning(s) is preventing movement</t>
  </si>
  <si>
    <t>Normal</t>
  </si>
  <si>
    <t>TrackWidth</t>
  </si>
  <si>
    <t>Speed</t>
  </si>
  <si>
    <t>Guide</t>
  </si>
  <si>
    <t>WAS</t>
  </si>
  <si>
    <t>FWS</t>
  </si>
  <si>
    <t>RoadMode</t>
  </si>
  <si>
    <t>CAL</t>
  </si>
  <si>
    <t>ParkBrake</t>
  </si>
  <si>
    <t>GD_ID_HC_MOVEMENT_ERROR_FL</t>
  </si>
  <si>
    <t>Indicates if a movement error happened on a leg</t>
  </si>
  <si>
    <t>Movement</t>
  </si>
  <si>
    <t>CcoOff</t>
  </si>
  <si>
    <t>NoMovement</t>
  </si>
  <si>
    <t>GD_ID_HC_MOVEMENT_ERROR_FR</t>
  </si>
  <si>
    <t>GD_ID_HC_MOVEMENT_ERROR_RL</t>
  </si>
  <si>
    <t>GD_ID_HC_MOVEMENT_ERROR_RR</t>
  </si>
  <si>
    <t>GD_ID_HC_MANUAL_OVERRIDE</t>
  </si>
  <si>
    <t>Data - R/W, See definition Doc. Status - R, Manual override active</t>
  </si>
  <si>
    <t>GD_ID_HC_CAL_STATE</t>
  </si>
  <si>
    <t>Data, See definition Doc. Status, Calibration overriding control</t>
  </si>
  <si>
    <t>GD_ID_HC_CAL_CMD</t>
  </si>
  <si>
    <t>Data, See definition Doc.</t>
  </si>
  <si>
    <t>Life message</t>
  </si>
  <si>
    <t>GD_ID_ACM_BT_SERVER_ADDR_ROUTER</t>
  </si>
  <si>
    <t>C:\Dev\Chassis_Development\RGCH2</t>
  </si>
  <si>
    <t>C:\Dev\Chassis_Development\RGCH2\Doc\GD\RG_CHS2_GD2.dbc</t>
  </si>
  <si>
    <t>C:\Dev\Chassis_Development\RGCH2\Doc\GD\RG_CHS2_GD_SIMPLIFIED2.dbc</t>
  </si>
  <si>
    <t>C:\Dev\Chassis_Development\RGCH2\Doc\GD\master.xml</t>
  </si>
  <si>
    <t>Proprietary engine message for low def level.</t>
  </si>
  <si>
    <t>Flash</t>
  </si>
  <si>
    <t>Solid</t>
  </si>
  <si>
    <t>On</t>
  </si>
  <si>
    <t>Proprietary engine message for def malfunction.</t>
  </si>
  <si>
    <t>GD_ID_WBZ_DPF_WARNING_LAMP</t>
  </si>
  <si>
    <t>DPF lamp (Diesel Particle Filter)</t>
  </si>
  <si>
    <t>GD_ID_WBZ_DPF_HEST_LAMP</t>
  </si>
  <si>
    <t>HEST lamp (High Exhaust System Temperature)</t>
  </si>
  <si>
    <t>GD_ID_WBZ_DPF_SOOT_ASH</t>
  </si>
  <si>
    <t>Soot load [DB6] and Ash load [DB7]</t>
  </si>
  <si>
    <t>GD_ID_WBZ_DPF_HOURS_SINCE_REGEN</t>
  </si>
  <si>
    <t>Hours since last DPF regeneration</t>
  </si>
  <si>
    <t>GD_ID_WBZ_DPF_MINUTES_SINCE_REGEN</t>
  </si>
  <si>
    <t>Minutes since last DPF regeneration</t>
  </si>
  <si>
    <t>GD_ID_WBZ_DPF_STATI</t>
  </si>
  <si>
    <t>DPF state and regeneration process</t>
  </si>
  <si>
    <t>DPF_State</t>
  </si>
  <si>
    <t>No heat mode</t>
  </si>
  <si>
    <t>Heat mode 1</t>
  </si>
  <si>
    <t>Heat mode 2</t>
  </si>
  <si>
    <t>Active regeneration needed</t>
  </si>
  <si>
    <t>Power derating 1</t>
  </si>
  <si>
    <t>Power derating 2</t>
  </si>
  <si>
    <t>Regeneration Succesful</t>
  </si>
  <si>
    <t>Precondition active</t>
  </si>
  <si>
    <t>GD_ID_WBZ_DPF_NR_OF_REGENS</t>
  </si>
  <si>
    <t>Number of active regenerations</t>
  </si>
  <si>
    <t>GD_ID_WBZ_DPF_INHIBITED_STATI</t>
  </si>
  <si>
    <t>DPF inhibit reasons and overall state</t>
  </si>
  <si>
    <t>DPF_Inhibit</t>
  </si>
  <si>
    <t>Not Inhibited</t>
  </si>
  <si>
    <t>Engine operation state not reached</t>
  </si>
  <si>
    <t>Coolant temperature not reached</t>
  </si>
  <si>
    <t>Transmission not in neutral</t>
  </si>
  <si>
    <t>Parking brake not applied</t>
  </si>
  <si>
    <t>Hydraulic function deactivated</t>
  </si>
  <si>
    <t>PTO disengaged</t>
  </si>
  <si>
    <t>Regeneration activatable</t>
  </si>
  <si>
    <t>GD_ID_WBZ_DPF_CONTROL_REGEN</t>
  </si>
  <si>
    <t>Start/Cancel DPF regeneration</t>
  </si>
  <si>
    <t>DPF_Control</t>
  </si>
  <si>
    <t>Cancel</t>
  </si>
  <si>
    <t>GD_ID_WBZ_DPF_ENABLE_REGEN</t>
  </si>
  <si>
    <t>To set by EDT to enable regen button</t>
  </si>
  <si>
    <t/>
  </si>
  <si>
    <t>CHS2</t>
  </si>
  <si>
    <t>Chassis 2</t>
  </si>
  <si>
    <t>-gl 0xFF00</t>
  </si>
  <si>
    <t>GD_ID_WBZ_THIRD_PARTY_MANUS</t>
  </si>
  <si>
    <t>Number of approved third party guinace manufacturers on the bus</t>
  </si>
  <si>
    <t>NA</t>
  </si>
  <si>
    <t>GD_ID_EMM_SIGNAL_LN00_ERROR_W</t>
  </si>
  <si>
    <t>Reception of error codes of logical node 0</t>
  </si>
  <si>
    <t>GD_ID_EMM_SIGNAL_LN01_ERROR_W</t>
  </si>
  <si>
    <t>Reception of error codes of logical node 1</t>
  </si>
  <si>
    <t>GD_ID_EMM_SIGNAL_LN02_ERROR_W</t>
  </si>
  <si>
    <t>Reception of error codes of logical node 2</t>
  </si>
  <si>
    <t>GD_ID_EMM_SIGNAL_LN03_ERROR_W</t>
  </si>
  <si>
    <t>Reception of error codes of logical node 3</t>
  </si>
  <si>
    <t>GD_ID_EMM_SIGNAL_LN04_ERROR_W</t>
  </si>
  <si>
    <t>Reception of error codes of logical node 4</t>
  </si>
  <si>
    <t>GD_ID_EMM_SIGNAL_LN05_ERROR_W</t>
  </si>
  <si>
    <t>Reception of error codes of logical node 5</t>
  </si>
  <si>
    <t>GD_ID_EMM_SIGNAL_LN06_ERROR_W</t>
  </si>
  <si>
    <t>Reception of error codes of logical node 6</t>
  </si>
  <si>
    <t>GD_ID_EMM_SIGNAL_LN07_ERROR_W</t>
  </si>
  <si>
    <t>Reception of error codes of logical node 7</t>
  </si>
  <si>
    <t>GD_ID_EMM_SIGNAL_LN08_ERROR_W</t>
  </si>
  <si>
    <t>Reception of error codes of logical node 8</t>
  </si>
  <si>
    <t>GD_ID_EMM_SIGNAL_LN09_ERROR_W</t>
  </si>
  <si>
    <t>Reception of error codes of logical node 9</t>
  </si>
  <si>
    <t>GD_ID_EMM_SIGNAL_LN10_ERROR_W</t>
  </si>
  <si>
    <t>Reception of error codes of logical node 10</t>
  </si>
  <si>
    <t>GD_ID_EMM_SIGNAL_LN11_ERROR_W</t>
  </si>
  <si>
    <t>Reception of error codes of logical node 11</t>
  </si>
  <si>
    <t>GD_ID_EMM_SIGNAL_LN12_ERROR_W</t>
  </si>
  <si>
    <t>Reception of error codes of logical node 12</t>
  </si>
  <si>
    <t>GD_ID_EMM_SIGNAL_LN13_ERROR_W</t>
  </si>
  <si>
    <t>Reception of error codes of logical node 13</t>
  </si>
  <si>
    <t>GD_ID_EMM_SIGNAL_LN14_ERROR_W</t>
  </si>
  <si>
    <t>Reception of error codes of logical node 14</t>
  </si>
  <si>
    <t>GD_ID_EMM_SIGNAL_LN15_ERROR_W</t>
  </si>
  <si>
    <t>Reception of error codes of logical node 15</t>
  </si>
  <si>
    <t>GD_ID_EMM_SIGNAL_LN16_ERROR_W</t>
  </si>
  <si>
    <t>Reception of error codes of logical node 16</t>
  </si>
  <si>
    <t>GD_ID_EMM_SIGNAL_LN17_ERROR_W</t>
  </si>
  <si>
    <t>Reception of error codes of logical node 17</t>
  </si>
  <si>
    <t>GD_ID_EMM_SIGNAL_LN18_ERROR_W</t>
  </si>
  <si>
    <t>Reception of error codes of logical node 18</t>
  </si>
  <si>
    <t>GD_ID_EMM_SIGNAL_LN19_ERROR_W</t>
  </si>
  <si>
    <t>Reception of error codes of logical node 19</t>
  </si>
  <si>
    <t>GD_ID_EMM_SIGNAL_LN20_ERROR_W</t>
  </si>
  <si>
    <t>Reception of error codes of logical node 20</t>
  </si>
  <si>
    <t>GD_ID_EMM_SIGNAL_LN21_ERROR_W</t>
  </si>
  <si>
    <t>Reception of error codes of logical node 21</t>
  </si>
  <si>
    <t>GD_ID_EMM_SIGNAL_LN22_ERROR_W</t>
  </si>
  <si>
    <t>Reception of error codes of logical node 22</t>
  </si>
  <si>
    <t>GD_ID_EMM_SIGNAL_LN23_ERROR_W</t>
  </si>
  <si>
    <t>Reception of error codes of logical node 23</t>
  </si>
  <si>
    <t>GD_ID_EMM_SIGNAL_LN24_ERROR_W</t>
  </si>
  <si>
    <t>Reception of error codes of logical node 24</t>
  </si>
  <si>
    <t>GD_ID_EMM_SIGNAL_LN25_ERROR_W</t>
  </si>
  <si>
    <t>Reception of error codes of logical node 25</t>
  </si>
  <si>
    <t>GD_ID_EMM_SIGNAL_LN26_ERROR_W</t>
  </si>
  <si>
    <t>Reception of error codes of logical node 26</t>
  </si>
  <si>
    <t>GD_ID_EMM_SIGNAL_LN27_ERROR_W</t>
  </si>
  <si>
    <t>Reception of error codes of logical node 27</t>
  </si>
  <si>
    <t>GD_ID_EMM_SIGNAL_LN28_ERROR_W</t>
  </si>
  <si>
    <t>Reception of error codes of logical node 28</t>
  </si>
  <si>
    <t>GD_ID_EMM_SIGNAL_LN29_ERROR_W</t>
  </si>
  <si>
    <t>Reception of error codes of logical node 29</t>
  </si>
  <si>
    <t>GD_ID_EMM_SIGNAL_LN30_ERROR_W</t>
  </si>
  <si>
    <t>Reception of error codes of logical node 30</t>
  </si>
  <si>
    <t>GD_ID_EMM_SIGNAL_LN31_ERROR_W</t>
  </si>
  <si>
    <t>Reception of error codes of logical node 31</t>
  </si>
  <si>
    <t>GD_ID_EMM_SIGNAL_LN32_ERROR_W</t>
  </si>
  <si>
    <t>Reception of error codes of logical node 32</t>
  </si>
  <si>
    <t>GD_ID_EMM_SIGNAL_LN33_ERROR_W</t>
  </si>
  <si>
    <t>Reception of error codes of logical node 33</t>
  </si>
  <si>
    <t>GD_ID_EMM_SIGNAL_LN34_ERROR_W</t>
  </si>
  <si>
    <t>Reception of error codes of logical node 34</t>
  </si>
  <si>
    <t>GD_ID_EMM_SIGNAL_LN35_ERROR_W</t>
  </si>
  <si>
    <t>Reception of error codes of logical node 35</t>
  </si>
  <si>
    <t>GD_ID_EMM_SIGNAL_LN36_ERROR_W</t>
  </si>
  <si>
    <t>Reception of error codes of logical node 36</t>
  </si>
  <si>
    <t>GD_ID_EMM_SIGNAL_LN37_ERROR_W</t>
  </si>
  <si>
    <t>Reception of error codes of logical node 37</t>
  </si>
  <si>
    <t>GD_ID_EMM_SIGNAL_LN38_ERROR_W</t>
  </si>
  <si>
    <t>Reception of error codes of logical node 38</t>
  </si>
  <si>
    <t>GD_ID_EMM_SIGNAL_LN39_ERROR_W</t>
  </si>
  <si>
    <t>Reception of error codes of logical node 39</t>
  </si>
  <si>
    <t>GD_ID_EMM_SIGNAL_LN40_ERROR_W</t>
  </si>
  <si>
    <t>Reception of error codes of logical node 40</t>
  </si>
  <si>
    <t>GD_ID_EMM_SIGNAL_LN41_ERROR_W</t>
  </si>
  <si>
    <t>Reception of error codes of logical node 41</t>
  </si>
  <si>
    <t>GD_ID_EMM_SIGNAL_LN42_ERROR_W</t>
  </si>
  <si>
    <t>Reception of error codes of logical node 42</t>
  </si>
  <si>
    <t>GD_ID_EMM_SIGNAL_LN43_ERROR_W</t>
  </si>
  <si>
    <t>Reception of error codes of logical node 43</t>
  </si>
  <si>
    <t>GD_ID_EMM_SIGNAL_LN44_ERROR_W</t>
  </si>
  <si>
    <t>Reception of error codes of logical node 44</t>
  </si>
  <si>
    <t>GD_ID_EMM_SIGNAL_LN45_ERROR_W</t>
  </si>
  <si>
    <t>Reception of error codes of logical node 45</t>
  </si>
  <si>
    <t>GD_ID_EMM_SIGNAL_LN46_ERROR_W</t>
  </si>
  <si>
    <t>Reception of error codes of logical node 46</t>
  </si>
  <si>
    <t>GD_ID_EMM_SIGNAL_LN47_ERROR_W</t>
  </si>
  <si>
    <t>Reception of error codes of logical node 47</t>
  </si>
  <si>
    <t>GD_ID_EMM_SIGNAL_LN48_ERROR_W</t>
  </si>
  <si>
    <t>Reception of error codes of logical node 48</t>
  </si>
  <si>
    <t>GD_ID_EMM_SIGNAL_LN49_ERROR_W</t>
  </si>
  <si>
    <t>Reception of error codes of logical node 49</t>
  </si>
  <si>
    <t>GD_ID_EMM_SIGNAL_LN50_ERROR_W</t>
  </si>
  <si>
    <t>Reception of error codes of logical node 50</t>
  </si>
  <si>
    <t>GD_ID_EMM_SIGNAL_LN51_ERROR_W</t>
  </si>
  <si>
    <t>Reception of error codes of logical node 51</t>
  </si>
  <si>
    <t>GD_ID_EMM_SIGNAL_LN52_ERROR_W</t>
  </si>
  <si>
    <t>Reception of error codes of logical node 52</t>
  </si>
  <si>
    <t>GD_ID_EMM_SIGNAL_LN53_ERROR_W</t>
  </si>
  <si>
    <t>Reception of error codes of logical node 53</t>
  </si>
  <si>
    <t>GD_ID_EMM_SIGNAL_LN54_ERROR_W</t>
  </si>
  <si>
    <t>Reception of error codes of logical node 54</t>
  </si>
  <si>
    <t>GD_ID_EMM_SIGNAL_LN55_ERROR_W</t>
  </si>
  <si>
    <t>Reception of error codes of logical node 55</t>
  </si>
  <si>
    <t>GD_ID_EMM_SIGNAL_LN56_ERROR_W</t>
  </si>
  <si>
    <t>Reception of error codes of logical node 56</t>
  </si>
  <si>
    <t>GD_ID_EMM_SIGNAL_LN57_ERROR_W</t>
  </si>
  <si>
    <t>Reception of error codes of logical node 57</t>
  </si>
  <si>
    <t>GD_ID_EMM_SIGNAL_LN58_ERROR_W</t>
  </si>
  <si>
    <t>Reception of error codes of logical node 58</t>
  </si>
  <si>
    <t>GD_ID_EMM_SIGNAL_LN59_ERROR_W</t>
  </si>
  <si>
    <t>Reception of error codes of logical node 59</t>
  </si>
  <si>
    <t>GD_ID_EMM_SIGNAL_LN60_ERROR_W</t>
  </si>
  <si>
    <t>Reception of error codes of logical node 60</t>
  </si>
  <si>
    <t>GD_ID_EMM_SIGNAL_LN61_ERROR_W</t>
  </si>
  <si>
    <t>Reception of error codes of logical node 61</t>
  </si>
  <si>
    <t>GD_ID_EMM_SIGNAL_LN62_ERROR_W</t>
  </si>
  <si>
    <t>Reception of error codes of logical node 62</t>
  </si>
  <si>
    <t>GD_ID_EMM_SIGNAL_LN63_ERROR_W</t>
  </si>
  <si>
    <t>Reception of error codes of logical node 63</t>
  </si>
  <si>
    <t>GD_ID_EMM_TERMINAL_TRANSFER_R</t>
  </si>
  <si>
    <t>Transfer of error to terminal with handshake</t>
  </si>
  <si>
    <t>-g 0xFFFFFF</t>
  </si>
  <si>
    <t>GD_ID_EMM_ACM_TRANSFER_R</t>
  </si>
  <si>
    <t>Transfer error to the AGCO Connectivity Module (ACM) with hand shake</t>
  </si>
  <si>
    <t>GD_ID_EMM_TERMINAL_ACKNOWLEDGE_W</t>
  </si>
  <si>
    <t>Acknowledge of an error</t>
  </si>
  <si>
    <t>GD_ID_EMM_REQUEST_ENVVAR_W</t>
  </si>
  <si>
    <t>Request transfer of environmental variables</t>
  </si>
  <si>
    <t>GD_ID_EMM_ENV_VAR_VALUE1</t>
  </si>
  <si>
    <t>Environmental variable 1</t>
  </si>
  <si>
    <t>GD_ID_EMM_ENV_VAR_VALUE2</t>
  </si>
  <si>
    <t>Environmental variable 2</t>
  </si>
  <si>
    <t>GD_ID_EMM_ENV_VAR_VALUE3</t>
  </si>
  <si>
    <t>Environmental variable 3</t>
  </si>
  <si>
    <t>GD_ID_EMM_ENV_VAR_VALUE4</t>
  </si>
  <si>
    <t>Environmental variable 4</t>
  </si>
  <si>
    <t>GD_ID_EMM_ENV_VAR_VALUE5</t>
  </si>
  <si>
    <t>Environmental variable 5</t>
  </si>
  <si>
    <t>GD_ID_EMM_ENV_VAR_OPERATING_HOUR</t>
  </si>
  <si>
    <t>Operating hours</t>
  </si>
  <si>
    <t>GD_ID_EMM_ENV_VAR_ERROR_COUNTER</t>
  </si>
  <si>
    <t>Error counter</t>
  </si>
  <si>
    <t>GD_ID_EMM_ENV_VAR_DATE1</t>
  </si>
  <si>
    <t>Date ???</t>
  </si>
  <si>
    <t>GD_ID_EMM_ENV_VAR_DATE2</t>
  </si>
  <si>
    <t>GD_ID_EMM_ENV_VAR_TIME1</t>
  </si>
  <si>
    <t>Time ???</t>
  </si>
  <si>
    <t>GD_ID_EMM_ENV_VAR_TIME2</t>
  </si>
  <si>
    <t>GD_ID_EMM_ENV_VAR_STATUS</t>
  </si>
  <si>
    <t>Status variable for transfer of environmental variables</t>
  </si>
  <si>
    <t>envar_status</t>
  </si>
  <si>
    <t>EMM_ENVVAR_TRANSFER_START</t>
  </si>
  <si>
    <t>EMM_ENVVAR_TRANSFER_OK</t>
  </si>
  <si>
    <t>EMM_ENVVAR_NO_ENTRY</t>
  </si>
  <si>
    <t>EMM_ENVVAR_TRANSFER_ERROR</t>
  </si>
  <si>
    <t>GD_ID_EMM_DEBUG_SET_RESET_ERROR</t>
  </si>
  <si>
    <t>Interface for direct set/reset of errors via GD</t>
  </si>
  <si>
    <t>GD_ID_EMM_STATUS_R</t>
  </si>
  <si>
    <t>Error Management status</t>
  </si>
  <si>
    <t>emm_status</t>
  </si>
  <si>
    <t>EMM_STATUS_NONE</t>
  </si>
  <si>
    <t>EMM_STATUS_RUNNING</t>
  </si>
  <si>
    <t>EMM_STATUS_EXT_ON_AIR</t>
  </si>
  <si>
    <t>EMM_STATUS_KOMBI_ON_AIR</t>
  </si>
  <si>
    <t>EMM_STATUS_HVAC_ON_AIR</t>
  </si>
  <si>
    <t>EMM_STATUS_READY</t>
  </si>
  <si>
    <t>GD_ID_EMM_ERR_LOG_DELETED</t>
  </si>
  <si>
    <t>Error Log Deleted since last Restart</t>
  </si>
  <si>
    <t>GD_ID_EMM_ERR_ACTIVE</t>
  </si>
  <si>
    <t>One or more errors are active (status + counter)</t>
  </si>
  <si>
    <t>GD_ID_DRIVE_NORMALIZED_WHEEL_SPEED_FL</t>
  </si>
  <si>
    <t>Machine Speed wheel speeds normalized by wheel angles</t>
  </si>
  <si>
    <t>GD_ID_DRIVE_NORMALIZED_WHEEL_SPEED_FR</t>
  </si>
  <si>
    <t>GD_ID_DRIVE_NORMALIZED_WHEEL_SPEED_RL</t>
  </si>
  <si>
    <t>GD_ID_DRIVE_NORMALIZED_WHEEL_SPEED_RR</t>
  </si>
  <si>
    <t>GD_ID_DRIVE_AIRBAG_DEFLATE</t>
  </si>
  <si>
    <t>Value Is the current on the air release coil, and status is commanded to deflate or not</t>
  </si>
  <si>
    <t>active</t>
  </si>
  <si>
    <t>idle</t>
  </si>
  <si>
    <t>Transition</t>
  </si>
  <si>
    <t>GD_ID_TA_ADDITIONAL_WIDTH_FL</t>
  </si>
  <si>
    <t>Additional track width accounting for height of leg</t>
  </si>
  <si>
    <t>GD_ID_TA_ADDITIONAL_WIDTH_FR</t>
  </si>
  <si>
    <t>GD_ID_TA_ADDITIONAL_WIDTH_RL</t>
  </si>
  <si>
    <t>GD_ID_TA_ADDITIONAL_WIDTH_RR</t>
  </si>
  <si>
    <t>GD_ID_HC_STROKE_LEGNTH_RAW_FL</t>
  </si>
  <si>
    <t>Raw length cylinder is extended</t>
  </si>
  <si>
    <t>GD_ID_HC_STROKE_LEGNTH_RAW_FR</t>
  </si>
  <si>
    <t>GD_ID_HC_STROKE_LEGNTH_RAW_RL</t>
  </si>
  <si>
    <t>GD_ID_HC_STROKE_LEGNTH_RAW_RR</t>
  </si>
  <si>
    <t>GD_ID_HC_CYLINDER_PWM_EXTEND_FL</t>
  </si>
  <si>
    <t>Dutycycle pct for cylinder</t>
  </si>
  <si>
    <t>GD_ID_HC_CYLINDER_PWM_EXTEND_FR</t>
  </si>
  <si>
    <t>GD_ID_HC_CYLINDER_PWM_EXTEND_RL</t>
  </si>
  <si>
    <t>GD_ID_HC_CYLINDER_PWM_EXTEND_RR</t>
  </si>
  <si>
    <t>GD_ID_HC_CYLINDER_PWM_RETRCT_FL</t>
  </si>
  <si>
    <t>GD_ID_HC_CYLINDER_PWM_RETRCT_FR</t>
  </si>
  <si>
    <t>GD_ID_HC_CYLINDER_PWM_RETRCT_RL</t>
  </si>
  <si>
    <t>GD_ID_HC_CYLINDER_PWM_RETRCT_RR</t>
  </si>
  <si>
    <t>GD_ID_HC_SENSOR_RAW_FL</t>
  </si>
  <si>
    <t>Height cylinder position sensor current</t>
  </si>
  <si>
    <t>GD_ID_HC_SENSOR_RAW_FR</t>
  </si>
  <si>
    <t>GD_ID_HC_SENSOR_RAW_RL</t>
  </si>
  <si>
    <t>GD_ID_HC_SENSOR_RAW_RR</t>
  </si>
  <si>
    <t>GD_ID_HC_COIL_RAW_EXTEND_FL</t>
  </si>
  <si>
    <t>Cylinder coil current</t>
  </si>
  <si>
    <t>GD_ID_HC_COIL_RAW_RETRCT_FL</t>
  </si>
  <si>
    <t>GD_ID_HC_COIL_RAW_EXTEND_FR</t>
  </si>
  <si>
    <t>GD_ID_HC_COIL_RAW_RETRCT_FR</t>
  </si>
  <si>
    <t>GD_ID_HC_COIL_RAW_EXTEND_RL</t>
  </si>
  <si>
    <t>GD_ID_HC_COIL_RAW_RETRCT_RL</t>
  </si>
  <si>
    <t>GD_ID_HC_COIL_RAW_EXTEND_RR</t>
  </si>
  <si>
    <t>GD_ID_HC_COIL_RAW_RETRCT_RR</t>
  </si>
  <si>
    <t>GD_ID_HC_STROKE_LEGNTH_FILTER_FL</t>
  </si>
  <si>
    <t>Value: Filtered length cylinder is extended. Status: Filter enabled or not</t>
  </si>
  <si>
    <t>GD_ID_HC_STROKE_LEGNTH_FILTER_FR</t>
  </si>
  <si>
    <t>GD_ID_HC_STROKE_LEGNTH_FILTER_RL</t>
  </si>
  <si>
    <t>GD_ID_HC_STROKE_LEGNTH_FILTER_RR</t>
  </si>
  <si>
    <t>Front steer angle indicating actual wheel direction (Wheels pointing left = LEFT)</t>
  </si>
  <si>
    <t>Rear steer angle indicating actual wheel direction (Wheels pointing left = LEFT)</t>
  </si>
  <si>
    <t>Rear steer angle, formatted the same as SCT angle indicating curvature (Wheels pointing left = Positive)</t>
  </si>
  <si>
    <t>GD_ID_4WS_REAR_ANGLE_SETPOINT</t>
  </si>
  <si>
    <t>Rear steer angle setpoint formatted the same as SCT angle indicating curvature (Wheels pointing left = Positive)</t>
  </si>
  <si>
    <t>GD_ID_4WS_CURRENT_CONTROL_KP</t>
  </si>
  <si>
    <t>PI loop Kp for controlling rear output duty cycles to a target current</t>
  </si>
  <si>
    <t>Not used</t>
  </si>
  <si>
    <t>Used</t>
  </si>
  <si>
    <t>GD_ID_4WS_CURRENT_CONTROL_KI</t>
  </si>
  <si>
    <t>PI loop Ki for controlling rear output duty cycles a target current</t>
  </si>
  <si>
    <t>GD_ID_4WS_REAR_ANGLE_TARGET</t>
  </si>
  <si>
    <t>Angle to command the rear wheels to</t>
  </si>
  <si>
    <t>GD_ID_4WS_LEFT_PWM</t>
  </si>
  <si>
    <t>PWM percent of the left coil for the 4WS system</t>
  </si>
  <si>
    <t>GD_ID_4WS_RIGHT_PWM</t>
  </si>
  <si>
    <t>PWM percent of the right coil for the 4WS system</t>
  </si>
  <si>
    <t>GD_ID_4WS_RIGHT_VALVE_COIL_CURRENT</t>
  </si>
  <si>
    <t>current going through the right valve coil of the 4WS system</t>
  </si>
  <si>
    <t>GD_ID_4WS_LEFT_VALVE_COIL_CURRENT</t>
  </si>
  <si>
    <t>current going through the left valve coil of the 4WS system</t>
  </si>
  <si>
    <t>GD_ID_4WS_ANGLE_CONTROL_KP</t>
  </si>
  <si>
    <t>PI loop Kp for controlling rear output current to a target angle</t>
  </si>
  <si>
    <t>GD_ID_4WS_ANGLE_CONTROL_KI</t>
  </si>
  <si>
    <t>PI loop Ki for controlling rear output current to a target angle</t>
  </si>
  <si>
    <t>GD_ID_4WS_TARGET_CURRENT</t>
  </si>
  <si>
    <t>Target current for controlling rear output. Status bit 1 = right coil, and status bit 0 = left coil</t>
  </si>
  <si>
    <t>GD_ID_4WS_CURRENT_CONTROL_KC</t>
  </si>
  <si>
    <t>PI loop Kc for controlling rear output duty cycles a target current</t>
  </si>
  <si>
    <t>GD_ID_4WS_COMMAND_CURRENT</t>
  </si>
  <si>
    <t>Directly commanding a target current for the system to control to</t>
  </si>
  <si>
    <t>GD_ID_4WS_ACTIVE_CURRENT_LOOP</t>
  </si>
  <si>
    <t>Displays the current contol loop(s) that is/are active if any</t>
  </si>
  <si>
    <t>LEFT_COIL</t>
  </si>
  <si>
    <t>RIGHT_COIL</t>
  </si>
  <si>
    <t>BOTH</t>
  </si>
  <si>
    <t>NEITHER</t>
  </si>
  <si>
    <t>GD_ID_4WS_UNFILTERED_REAR_ANGLE</t>
  </si>
  <si>
    <t>Displays the rear wheel angle before it is filtered by the max slew rate</t>
  </si>
  <si>
    <t>GD_ID_4WS_START_CURRENT_CALIB_COMMAND</t>
  </si>
  <si>
    <t>Access for beginning or aborting a start current calibration</t>
  </si>
  <si>
    <t>GD_ID_4WS_START_CURRENT_CALIB_STATUS</t>
  </si>
  <si>
    <t>Returns the state of the start current calibration</t>
  </si>
  <si>
    <t>COMPLETE</t>
  </si>
  <si>
    <t>CENTER_WHEELS</t>
  </si>
  <si>
    <t>CALIBRATE_LEFT</t>
  </si>
  <si>
    <t>CALIBRATE_RIGHT</t>
  </si>
  <si>
    <t>BAD_CALIB</t>
  </si>
  <si>
    <t>RECENTER_TIMEOUT</t>
  </si>
  <si>
    <t>LEFT_OUTSIDE_LIMITS</t>
  </si>
  <si>
    <t>RIGHT_OUTSIDE_LIMITS</t>
  </si>
  <si>
    <t>LEFT_WRONG_DIRECTION</t>
  </si>
  <si>
    <t>RIGHT_WRONG_DIRECTION</t>
  </si>
  <si>
    <t>INTERNAL_INTERRUPTION</t>
  </si>
  <si>
    <t>EXTERNAL_INTERRUPTION</t>
  </si>
  <si>
    <t>RECENTER</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</si>
</sst>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_-* #,##0.00\ &quot;DM&quot;_-;\-* #,##0.00\ &quot;DM&quot;_-;_-* &quot;-&quot;??\ &quot;DM&quot;_-;_-@_-"/>
    <numFmt numFmtId="166" formatCode="_-* #,##0.00\ [$€]_-;\-* #,##0.00\ [$€]_-;_-* &quot;-&quot;??\ [$€]_-;_-@_-"/>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b/>
      <sz val="14"/>
      <name val="Arial"/>
      <family val="2"/>
    </font>
    <font>
      <sz val="14"/>
      <name val="Arial"/>
      <family val="2"/>
    </font>
    <font>
      <sz val="10"/>
      <name val="Arial"/>
      <family val="2"/>
    </font>
    <font>
      <b/>
      <sz val="10"/>
      <name val="Arial"/>
      <family val="2"/>
    </font>
    <font>
      <u/>
      <sz val="10"/>
      <color indexed="12"/>
      <name val="Arial"/>
      <family val="2"/>
    </font>
    <font>
      <sz val="10"/>
      <name val="Arial"/>
      <family val="2"/>
    </font>
    <font>
      <b/>
      <sz val="20"/>
      <name val="Arial"/>
      <family val="2"/>
    </font>
    <font>
      <b/>
      <u/>
      <sz val="16"/>
      <name val="Arial"/>
      <family val="2"/>
    </font>
    <font>
      <b/>
      <i/>
      <sz val="16"/>
      <name val="Courier New"/>
      <family val="3"/>
    </font>
    <font>
      <sz val="10"/>
      <color indexed="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1"/>
      <color indexed="52"/>
      <name val="Calibri"/>
      <family val="2"/>
    </font>
    <font>
      <sz val="11"/>
      <color indexed="10"/>
      <name val="Calibri"/>
      <family val="2"/>
    </font>
    <font>
      <b/>
      <sz val="11"/>
      <color indexed="9"/>
      <name val="Calibri"/>
      <family val="2"/>
    </font>
    <font>
      <sz val="10"/>
      <color indexed="8"/>
      <name val="Arial"/>
      <family val="2"/>
    </font>
    <font>
      <b/>
      <sz val="12"/>
      <name val="Arial"/>
      <family val="2"/>
    </font>
    <font>
      <b/>
      <sz val="11"/>
      <name val="Arial"/>
      <family val="2"/>
    </font>
    <font>
      <sz val="10"/>
      <name val="Arial"/>
      <family val="2"/>
      <charset val="204"/>
    </font>
    <font>
      <b/>
      <sz val="10"/>
      <name val="Arial"/>
      <family val="2"/>
      <charset val="204"/>
    </font>
    <font>
      <u/>
      <sz val="10"/>
      <color indexed="12"/>
      <name val="Arial"/>
      <family val="2"/>
      <charset val="204"/>
    </font>
    <font>
      <sz val="10"/>
      <name val="Courier New"/>
      <family val="3"/>
    </font>
    <font>
      <sz val="12"/>
      <name val="Arial"/>
      <family val="2"/>
    </font>
    <font>
      <b/>
      <sz val="10"/>
      <name val="Courier New"/>
      <family val="3"/>
    </font>
    <font>
      <u/>
      <sz val="10"/>
      <name val="Arial"/>
      <family val="2"/>
    </font>
    <font>
      <strike/>
      <sz val="10"/>
      <name val="Arial"/>
      <family val="2"/>
    </font>
    <font>
      <sz val="10"/>
      <name val="Arial"/>
      <family val="2"/>
    </font>
    <font>
      <sz val="11"/>
      <color theme="1"/>
      <name val="Calibri"/>
      <family val="2"/>
      <charset val="204"/>
      <scheme val="minor"/>
    </font>
    <font>
      <sz val="11"/>
      <color theme="1"/>
      <name val="Calibri"/>
      <family val="2"/>
      <scheme val="minor"/>
    </font>
    <font>
      <sz val="10"/>
      <color theme="1"/>
      <name val="Arial"/>
      <family val="2"/>
    </font>
    <font>
      <sz val="8"/>
      <color rgb="FF333333"/>
      <name val="Verdana"/>
      <family val="2"/>
    </font>
    <font>
      <b/>
      <u/>
      <sz val="10"/>
      <color theme="2" tint="-0.89999084444715716"/>
      <name val="Arial"/>
      <family val="2"/>
    </font>
    <font>
      <b/>
      <sz val="14"/>
      <color rgb="FF000000"/>
      <name val="Arial"/>
      <family val="2"/>
    </font>
    <font>
      <sz val="10"/>
      <color rgb="FF000000"/>
      <name val="Arial"/>
      <family val="2"/>
    </font>
    <font>
      <strike/>
      <sz val="10"/>
      <color indexed="8"/>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s>
  <fills count="32">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51"/>
      </patternFill>
    </fill>
    <fill>
      <patternFill patternType="solid">
        <fgColor indexed="5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0"/>
      </patternFill>
    </fill>
    <fill>
      <patternFill patternType="solid">
        <fgColor indexed="62"/>
      </patternFill>
    </fill>
    <fill>
      <patternFill patternType="solid">
        <fgColor indexed="57"/>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44"/>
        <bgColor indexed="64"/>
      </patternFill>
    </fill>
    <fill>
      <patternFill patternType="solid">
        <fgColor indexed="47"/>
        <bgColor indexed="64"/>
      </patternFill>
    </fill>
    <fill>
      <patternFill patternType="solid">
        <fgColor rgb="FFCCFFCC"/>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C000"/>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indexed="64"/>
      </right>
      <top/>
      <bottom/>
      <diagonal/>
    </border>
    <border>
      <left style="thin">
        <color indexed="64"/>
      </left>
      <right style="thin">
        <color indexed="64"/>
      </right>
      <top/>
      <bottom/>
      <diagonal/>
    </border>
    <border>
      <left style="thin">
        <color indexed="55"/>
      </left>
      <right style="thin">
        <color indexed="55"/>
      </right>
      <top/>
      <bottom/>
      <diagonal/>
    </border>
    <border>
      <left/>
      <right style="thin">
        <color indexed="55"/>
      </right>
      <top/>
      <bottom/>
      <diagonal/>
    </border>
    <border>
      <left/>
      <right/>
      <top style="thin">
        <color indexed="64"/>
      </top>
      <bottom/>
      <diagonal/>
    </border>
    <border>
      <left/>
      <right/>
      <top/>
      <bottom style="thick">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style="thick">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right style="thin">
        <color indexed="8"/>
      </right>
      <top/>
      <bottom/>
      <diagonal/>
    </border>
    <border>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ck">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bottom/>
      <diagonal/>
    </border>
    <border>
      <left style="thick">
        <color indexed="64"/>
      </left>
      <right/>
      <top/>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ck">
        <color indexed="64"/>
      </top>
      <bottom/>
      <diagonal/>
    </border>
    <border>
      <left style="thick">
        <color indexed="64"/>
      </left>
      <right/>
      <top style="medium">
        <color indexed="64"/>
      </top>
      <bottom/>
      <diagonal/>
    </border>
    <border>
      <left style="thick">
        <color indexed="64"/>
      </left>
      <right/>
      <top/>
      <bottom style="thick">
        <color indexed="64"/>
      </bottom>
      <diagonal/>
    </border>
    <border>
      <left style="medium">
        <color indexed="64"/>
      </left>
      <right/>
      <top/>
      <bottom style="thin">
        <color indexed="64"/>
      </bottom>
      <diagonal/>
    </border>
    <border>
      <left style="medium">
        <color indexed="64"/>
      </left>
      <right/>
      <top style="thick">
        <color indexed="64"/>
      </top>
      <bottom/>
      <diagonal/>
    </border>
    <border>
      <left style="thin">
        <color indexed="8"/>
      </left>
      <right style="thin">
        <color indexed="64"/>
      </right>
      <top/>
      <bottom/>
      <diagonal/>
    </border>
    <border>
      <left/>
      <right style="thin">
        <color indexed="64"/>
      </right>
      <top style="thick">
        <color indexed="64"/>
      </top>
      <bottom/>
      <diagonal/>
    </border>
    <border>
      <left style="medium">
        <color indexed="64"/>
      </left>
      <right style="thin">
        <color indexed="64"/>
      </right>
      <top/>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s>
  <cellStyleXfs count="439">
    <xf numFmtId="0" fontId="0" fillId="0" borderId="0"/>
    <xf numFmtId="0" fontId="19" fillId="7" borderId="0"/>
    <xf numFmtId="0" fontId="19" fillId="8" borderId="0"/>
    <xf numFmtId="0" fontId="19" fillId="9" borderId="0"/>
    <xf numFmtId="0" fontId="19" fillId="10" borderId="0"/>
    <xf numFmtId="0" fontId="19" fillId="6" borderId="0"/>
    <xf numFmtId="0" fontId="19" fillId="5" borderId="0"/>
    <xf numFmtId="0" fontId="19" fillId="2" borderId="0"/>
    <xf numFmtId="0" fontId="19" fillId="3" borderId="0"/>
    <xf numFmtId="0" fontId="19" fillId="11" borderId="0"/>
    <xf numFmtId="0" fontId="19" fillId="10" borderId="0"/>
    <xf numFmtId="0" fontId="19" fillId="2" borderId="0"/>
    <xf numFmtId="0" fontId="19" fillId="12" borderId="0"/>
    <xf numFmtId="0" fontId="20" fillId="14" borderId="0"/>
    <xf numFmtId="0" fontId="20" fillId="3" borderId="0"/>
    <xf numFmtId="0" fontId="20" fillId="11" borderId="0"/>
    <xf numFmtId="0" fontId="20" fillId="15" borderId="0"/>
    <xf numFmtId="0" fontId="20" fillId="16" borderId="0"/>
    <xf numFmtId="0" fontId="20" fillId="17" borderId="0"/>
    <xf numFmtId="0" fontId="20" fillId="19" borderId="0"/>
    <xf numFmtId="0" fontId="20" fillId="18" borderId="0"/>
    <xf numFmtId="0" fontId="20" fillId="20" borderId="0"/>
    <xf numFmtId="0" fontId="20" fillId="15" borderId="0"/>
    <xf numFmtId="0" fontId="20" fillId="16" borderId="0"/>
    <xf numFmtId="0" fontId="20" fillId="13" borderId="0"/>
    <xf numFmtId="0" fontId="21" fillId="21" borderId="1"/>
    <xf numFmtId="0" fontId="22" fillId="21" borderId="2"/>
    <xf numFmtId="165" fontId="46" fillId="0" borderId="0"/>
    <xf numFmtId="165" fontId="46" fillId="0" borderId="0"/>
    <xf numFmtId="165" fontId="46" fillId="0" borderId="0"/>
    <xf numFmtId="165" fontId="46" fillId="0" borderId="0"/>
    <xf numFmtId="165" fontId="46" fillId="0" borderId="0"/>
    <xf numFmtId="165" fontId="46" fillId="0" borderId="0"/>
    <xf numFmtId="165" fontId="46" fillId="0" borderId="0"/>
    <xf numFmtId="0" fontId="23" fillId="5" borderId="2"/>
    <xf numFmtId="0" fontId="24" fillId="0" borderId="4"/>
    <xf numFmtId="0" fontId="25" fillId="0" borderId="0"/>
    <xf numFmtId="166" fontId="46" fillId="0" borderId="0"/>
    <xf numFmtId="0" fontId="26" fillId="9" borderId="0"/>
    <xf numFmtId="0" fontId="13" fillId="0" borderId="0"/>
    <xf numFmtId="0" fontId="13" fillId="0" borderId="0"/>
    <xf numFmtId="0" fontId="13" fillId="0" borderId="0"/>
    <xf numFmtId="0" fontId="13" fillId="0" borderId="0"/>
    <xf numFmtId="0" fontId="13" fillId="0" borderId="0"/>
    <xf numFmtId="0" fontId="1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6" fillId="0" borderId="0"/>
    <xf numFmtId="0" fontId="46" fillId="0" borderId="0"/>
    <xf numFmtId="0" fontId="46" fillId="0" borderId="0"/>
    <xf numFmtId="0" fontId="38" fillId="0" borderId="0"/>
    <xf numFmtId="0" fontId="46" fillId="0" borderId="0"/>
    <xf numFmtId="0" fontId="46" fillId="0" borderId="0"/>
    <xf numFmtId="0" fontId="46" fillId="0" borderId="0"/>
    <xf numFmtId="0" fontId="3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6" fillId="0" borderId="0"/>
    <xf numFmtId="0" fontId="49" fillId="0" borderId="0"/>
    <xf numFmtId="0" fontId="46"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7" fillId="0" borderId="0"/>
    <xf numFmtId="0" fontId="46" fillId="0" borderId="0"/>
    <xf numFmtId="0" fontId="46"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6" fillId="0" borderId="0"/>
    <xf numFmtId="0" fontId="46" fillId="0" borderId="0"/>
    <xf numFmtId="0" fontId="46"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6" fillId="4" borderId="5"/>
    <xf numFmtId="0" fontId="46" fillId="0" borderId="0"/>
    <xf numFmtId="0" fontId="46" fillId="0" borderId="0"/>
    <xf numFmtId="0" fontId="46" fillId="0" borderId="0"/>
    <xf numFmtId="0" fontId="46" fillId="0" borderId="0"/>
    <xf numFmtId="0" fontId="27" fillId="8"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38" fillId="0" borderId="0"/>
    <xf numFmtId="0" fontId="46" fillId="0" borderId="0"/>
    <xf numFmtId="0" fontId="17" fillId="0" borderId="0"/>
    <xf numFmtId="0" fontId="28" fillId="0" borderId="6"/>
    <xf numFmtId="0" fontId="29" fillId="0" borderId="7"/>
    <xf numFmtId="0" fontId="30" fillId="0" borderId="8"/>
    <xf numFmtId="0" fontId="30" fillId="0" borderId="0"/>
    <xf numFmtId="0" fontId="17" fillId="0" borderId="0"/>
    <xf numFmtId="0" fontId="31" fillId="0" borderId="0"/>
    <xf numFmtId="0" fontId="32" fillId="0" borderId="9"/>
    <xf numFmtId="0" fontId="33" fillId="0" borderId="0"/>
    <xf numFmtId="0" fontId="34" fillId="22" borderId="3"/>
    <xf numFmtId="0" fontId="38" fillId="0" borderId="0"/>
    <xf numFmtId="165" fontId="46" fillId="0" borderId="0"/>
    <xf numFmtId="0" fontId="46" fillId="0" borderId="0"/>
    <xf numFmtId="0" fontId="46" fillId="0" borderId="0"/>
    <xf numFmtId="0" fontId="48" fillId="0" borderId="0"/>
    <xf numFmtId="0" fontId="46" fillId="0" borderId="0"/>
    <xf numFmtId="0" fontId="46"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6"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65" fontId="46" fillId="0" borderId="0"/>
    <xf numFmtId="0" fontId="46" fillId="0" borderId="0"/>
    <xf numFmtId="0" fontId="46" fillId="0" borderId="0"/>
    <xf numFmtId="0" fontId="46" fillId="0" borderId="0"/>
    <xf numFmtId="0" fontId="46" fillId="0" borderId="0"/>
    <xf numFmtId="165" fontId="46" fillId="0" borderId="0"/>
    <xf numFmtId="0" fontId="46" fillId="0" borderId="0"/>
    <xf numFmtId="0" fontId="46" fillId="0" borderId="0"/>
    <xf numFmtId="165" fontId="46" fillId="0" borderId="0"/>
    <xf numFmtId="0" fontId="46" fillId="0" borderId="0"/>
    <xf numFmtId="0" fontId="48" fillId="0" borderId="0"/>
    <xf numFmtId="0" fontId="48" fillId="0" borderId="0"/>
    <xf numFmtId="0" fontId="48" fillId="0" borderId="0"/>
    <xf numFmtId="165" fontId="8"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165" fontId="8" fillId="0" borderId="0" applyFont="0" applyFill="0" applyBorder="0" applyAlignment="0" applyProtection="0"/>
    <xf numFmtId="0" fontId="8" fillId="0" borderId="0"/>
    <xf numFmtId="0" fontId="8" fillId="0" borderId="0"/>
    <xf numFmtId="0" fontId="6" fillId="0" borderId="0"/>
    <xf numFmtId="0" fontId="8" fillId="0" borderId="0"/>
    <xf numFmtId="0" fontId="5" fillId="0" borderId="0"/>
    <xf numFmtId="0" fontId="4" fillId="0" borderId="0"/>
    <xf numFmtId="0" fontId="3" fillId="0" borderId="0"/>
    <xf numFmtId="0" fontId="2" fillId="0" borderId="0"/>
    <xf numFmtId="0" fontId="8" fillId="0" borderId="0"/>
    <xf numFmtId="0" fontId="1" fillId="0" borderId="0"/>
  </cellStyleXfs>
  <cellXfs count="1028">
    <xf numFmtId="0" fontId="0" fillId="0" borderId="0" xfId="0"/>
    <xf numFmtId="0" fontId="0" fillId="0" borderId="10" xfId="0" applyBorder="1" applyAlignment="1">
      <alignment horizontal="center"/>
    </xf>
    <xf numFmtId="0" fontId="0" fillId="0" borderId="10" xfId="0" applyBorder="1" applyAlignment="1">
      <alignment vertical="top" wrapText="1"/>
    </xf>
    <xf numFmtId="0" fontId="0" fillId="0" borderId="0" xfId="0" applyAlignment="1">
      <alignment vertical="top"/>
    </xf>
    <xf numFmtId="0" fontId="0" fillId="0" borderId="0" xfId="0" applyAlignment="1">
      <alignment vertical="top" wrapText="1"/>
    </xf>
    <xf numFmtId="0" fontId="0" fillId="0" borderId="11" xfId="0" applyBorder="1" applyAlignment="1">
      <alignment horizontal="center" wrapText="1"/>
    </xf>
    <xf numFmtId="0" fontId="0" fillId="0" borderId="0" xfId="0" applyAlignment="1">
      <alignment horizontal="left" vertical="top"/>
    </xf>
    <xf numFmtId="0" fontId="12" fillId="23" borderId="12" xfId="0" applyFont="1" applyFill="1" applyBorder="1" applyAlignment="1">
      <alignment vertical="top"/>
    </xf>
    <xf numFmtId="0" fontId="8" fillId="0" borderId="10" xfId="0" quotePrefix="1" applyFont="1" applyBorder="1" applyAlignment="1">
      <alignment horizontal="center" vertical="top"/>
    </xf>
    <xf numFmtId="0" fontId="11" fillId="0" borderId="0" xfId="0" applyFont="1" applyAlignment="1">
      <alignment vertical="top" wrapText="1"/>
    </xf>
    <xf numFmtId="0" fontId="11" fillId="0" borderId="0" xfId="0" applyFont="1" applyAlignment="1">
      <alignment horizontal="center" vertical="top" wrapText="1"/>
    </xf>
    <xf numFmtId="0" fontId="0" fillId="0" borderId="0" xfId="0" applyAlignment="1">
      <alignment horizontal="left" wrapText="1"/>
    </xf>
    <xf numFmtId="14" fontId="12" fillId="23" borderId="13" xfId="0" applyNumberFormat="1" applyFont="1" applyFill="1" applyBorder="1" applyAlignment="1">
      <alignment horizontal="center" vertical="top"/>
    </xf>
    <xf numFmtId="0" fontId="0" fillId="0" borderId="10" xfId="0" applyBorder="1" applyAlignment="1">
      <alignment horizontal="center" wrapText="1"/>
    </xf>
    <xf numFmtId="0" fontId="8" fillId="0" borderId="14" xfId="0" quotePrefix="1" applyFont="1" applyBorder="1" applyAlignment="1">
      <alignment horizontal="center" vertical="top"/>
    </xf>
    <xf numFmtId="49" fontId="0" fillId="0" borderId="0" xfId="0" applyNumberFormat="1" applyAlignment="1">
      <alignment vertical="top" wrapText="1"/>
    </xf>
    <xf numFmtId="0" fontId="10" fillId="0" borderId="0" xfId="0" applyFont="1" applyAlignment="1">
      <alignment horizontal="centerContinuous"/>
    </xf>
    <xf numFmtId="0" fontId="0" fillId="0" borderId="0" xfId="0" applyAlignment="1">
      <alignment horizontal="centerContinuous"/>
    </xf>
    <xf numFmtId="49" fontId="0" fillId="0" borderId="0" xfId="0" applyNumberFormat="1" applyAlignment="1">
      <alignment horizontal="left" vertical="top" wrapText="1"/>
    </xf>
    <xf numFmtId="0" fontId="11" fillId="0" borderId="0" xfId="229" applyFont="1" applyAlignment="1">
      <alignment horizontal="center" vertical="top"/>
    </xf>
    <xf numFmtId="0" fontId="8" fillId="0" borderId="0" xfId="229" applyFont="1" applyAlignment="1">
      <alignment vertical="top"/>
    </xf>
    <xf numFmtId="0" fontId="8" fillId="0" borderId="0" xfId="229" applyFont="1" applyAlignment="1">
      <alignment horizontal="center" vertical="top"/>
    </xf>
    <xf numFmtId="49" fontId="0" fillId="0" borderId="0" xfId="0" applyNumberFormat="1" applyAlignment="1">
      <alignment wrapText="1"/>
    </xf>
    <xf numFmtId="11" fontId="0" fillId="0" borderId="0" xfId="0" applyNumberFormat="1" applyAlignment="1">
      <alignment vertical="top" wrapText="1"/>
    </xf>
    <xf numFmtId="0" fontId="12" fillId="23" borderId="12" xfId="0" applyFont="1" applyFill="1" applyBorder="1" applyAlignment="1">
      <alignment horizontal="left" vertical="top"/>
    </xf>
    <xf numFmtId="14" fontId="0" fillId="0" borderId="0" xfId="0" applyNumberFormat="1" applyAlignment="1">
      <alignment horizontal="center"/>
    </xf>
    <xf numFmtId="0" fontId="12" fillId="0" borderId="0" xfId="0" applyFont="1" applyAlignment="1">
      <alignment vertical="top"/>
    </xf>
    <xf numFmtId="0" fontId="18" fillId="0" borderId="0" xfId="0" applyFont="1" applyAlignment="1">
      <alignment vertical="top"/>
    </xf>
    <xf numFmtId="0" fontId="11" fillId="0" borderId="0" xfId="0" applyFont="1" applyAlignment="1">
      <alignment horizontal="left" indent="1"/>
    </xf>
    <xf numFmtId="0" fontId="0" fillId="0" borderId="10" xfId="0" applyBorder="1" applyAlignment="1">
      <alignment horizontal="left"/>
    </xf>
    <xf numFmtId="0" fontId="36" fillId="0" borderId="0" xfId="0" applyFont="1"/>
    <xf numFmtId="0" fontId="0" fillId="0" borderId="15" xfId="0" applyBorder="1"/>
    <xf numFmtId="0" fontId="0" fillId="0" borderId="15" xfId="0" applyBorder="1" applyAlignment="1">
      <alignment horizontal="center"/>
    </xf>
    <xf numFmtId="0" fontId="7" fillId="0" borderId="15" xfId="0" applyFont="1" applyBorder="1" applyAlignment="1">
      <alignment horizontal="center"/>
    </xf>
    <xf numFmtId="0" fontId="0" fillId="0" borderId="15" xfId="0" applyBorder="1" applyAlignment="1">
      <alignment wrapText="1"/>
    </xf>
    <xf numFmtId="0" fontId="7" fillId="0" borderId="15" xfId="0" applyFont="1" applyBorder="1"/>
    <xf numFmtId="0" fontId="11" fillId="0" borderId="15" xfId="0" applyFont="1" applyBorder="1" applyAlignment="1">
      <alignment horizontal="left" vertical="top"/>
    </xf>
    <xf numFmtId="0" fontId="0" fillId="0" borderId="15" xfId="0" applyBorder="1" applyAlignment="1">
      <alignment horizontal="left"/>
    </xf>
    <xf numFmtId="0" fontId="12" fillId="0" borderId="0" xfId="229" applyFont="1" applyAlignment="1">
      <alignment horizontal="center" vertical="top"/>
    </xf>
    <xf numFmtId="0" fontId="10" fillId="0" borderId="0" xfId="0" applyFont="1" applyAlignment="1">
      <alignment horizontal="center"/>
    </xf>
    <xf numFmtId="0" fontId="11" fillId="0" borderId="0" xfId="0" applyFont="1" applyAlignment="1">
      <alignment horizontal="centerContinuous"/>
    </xf>
    <xf numFmtId="0" fontId="8" fillId="0" borderId="10" xfId="39" applyFont="1" applyBorder="1" applyAlignment="1">
      <alignment horizontal="center" vertical="top"/>
    </xf>
    <xf numFmtId="0" fontId="0" fillId="0" borderId="0" xfId="0" quotePrefix="1"/>
    <xf numFmtId="0" fontId="11" fillId="0" borderId="11" xfId="231" applyFont="1" applyBorder="1" applyAlignment="1">
      <alignment horizontal="center" vertical="top"/>
    </xf>
    <xf numFmtId="0" fontId="11" fillId="0" borderId="10" xfId="231" applyFont="1" applyBorder="1" applyAlignment="1">
      <alignment vertical="top"/>
    </xf>
    <xf numFmtId="0" fontId="11" fillId="0" borderId="11" xfId="231" applyFont="1" applyBorder="1" applyAlignment="1">
      <alignment horizontal="left" vertical="top"/>
    </xf>
    <xf numFmtId="0" fontId="11" fillId="0" borderId="10" xfId="231" applyFont="1" applyBorder="1" applyAlignment="1">
      <alignment horizontal="center" vertical="top"/>
    </xf>
    <xf numFmtId="0" fontId="11" fillId="0" borderId="11" xfId="0" applyFont="1" applyBorder="1"/>
    <xf numFmtId="0" fontId="11" fillId="0" borderId="11" xfId="0" applyFont="1" applyBorder="1" applyAlignment="1">
      <alignment horizontal="center"/>
    </xf>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0" xfId="0" applyBorder="1" applyAlignment="1">
      <alignment horizontal="left"/>
    </xf>
    <xf numFmtId="0" fontId="0" fillId="0" borderId="21" xfId="0" applyBorder="1" applyAlignment="1">
      <alignment horizontal="left"/>
    </xf>
    <xf numFmtId="0" fontId="37" fillId="0" borderId="0" xfId="0" applyFont="1" applyAlignment="1">
      <alignment horizontal="center"/>
    </xf>
    <xf numFmtId="0" fontId="12" fillId="0" borderId="0" xfId="0" applyFont="1" applyAlignment="1">
      <alignment horizontal="centerContinuous"/>
    </xf>
    <xf numFmtId="0" fontId="0" fillId="0" borderId="23" xfId="0" applyBorder="1"/>
    <xf numFmtId="0" fontId="0" fillId="0" borderId="11" xfId="0" applyBorder="1" applyAlignment="1">
      <alignment horizontal="center"/>
    </xf>
    <xf numFmtId="0" fontId="0" fillId="0" borderId="10" xfId="0" applyBorder="1"/>
    <xf numFmtId="0" fontId="8" fillId="0" borderId="20" xfId="229" applyFont="1" applyBorder="1" applyAlignment="1">
      <alignment vertical="top"/>
    </xf>
    <xf numFmtId="0" fontId="8" fillId="0" borderId="21" xfId="229" applyFont="1" applyBorder="1" applyAlignment="1">
      <alignment vertical="top"/>
    </xf>
    <xf numFmtId="0" fontId="11" fillId="0" borderId="24" xfId="0" applyFont="1" applyBorder="1" applyAlignment="1">
      <alignment horizontal="left" vertical="top"/>
    </xf>
    <xf numFmtId="0" fontId="11" fillId="0" borderId="25" xfId="0" applyFont="1" applyBorder="1" applyAlignment="1">
      <alignment horizontal="left" vertical="top"/>
    </xf>
    <xf numFmtId="0" fontId="0" fillId="0" borderId="24" xfId="0" applyBorder="1" applyAlignment="1">
      <alignment horizontal="left"/>
    </xf>
    <xf numFmtId="0" fontId="0" fillId="0" borderId="25" xfId="0" applyBorder="1" applyAlignment="1">
      <alignment horizontal="left"/>
    </xf>
    <xf numFmtId="0" fontId="38" fillId="0" borderId="0" xfId="39" applyFont="1" applyAlignment="1">
      <alignment horizontal="left" vertical="top"/>
    </xf>
    <xf numFmtId="0" fontId="38" fillId="0" borderId="10" xfId="88" applyBorder="1" applyAlignment="1">
      <alignment horizontal="center"/>
    </xf>
    <xf numFmtId="0" fontId="38" fillId="0" borderId="10" xfId="39" applyFont="1" applyBorder="1" applyAlignment="1">
      <alignment horizontal="center" vertical="top"/>
    </xf>
    <xf numFmtId="0" fontId="38" fillId="0" borderId="0" xfId="0" quotePrefix="1" applyFont="1" applyAlignment="1">
      <alignment horizontal="center" vertical="top"/>
    </xf>
    <xf numFmtId="49" fontId="38" fillId="0" borderId="0" xfId="0" applyNumberFormat="1" applyFont="1" applyAlignment="1">
      <alignment vertical="top" wrapText="1"/>
    </xf>
    <xf numFmtId="14" fontId="0" fillId="0" borderId="0" xfId="0" applyNumberFormat="1" applyAlignment="1">
      <alignment horizontal="center" vertical="top"/>
    </xf>
    <xf numFmtId="0" fontId="13" fillId="0" borderId="0" xfId="39" applyAlignment="1">
      <alignment horizontal="right"/>
    </xf>
    <xf numFmtId="0" fontId="38" fillId="0" borderId="11" xfId="88" applyBorder="1"/>
    <xf numFmtId="0" fontId="13" fillId="0" borderId="0" xfId="39" applyAlignment="1">
      <alignment horizontal="left" vertical="top"/>
    </xf>
    <xf numFmtId="0" fontId="38" fillId="0" borderId="27" xfId="88" applyBorder="1" applyAlignment="1">
      <alignment horizontal="center"/>
    </xf>
    <xf numFmtId="0" fontId="38" fillId="0" borderId="0" xfId="88" applyAlignment="1">
      <alignment wrapText="1"/>
    </xf>
    <xf numFmtId="0" fontId="42" fillId="0" borderId="0" xfId="0" applyFont="1" applyAlignment="1">
      <alignment vertical="top"/>
    </xf>
    <xf numFmtId="0" fontId="36" fillId="0" borderId="0" xfId="0" applyFont="1" applyAlignment="1">
      <alignment vertical="top"/>
    </xf>
    <xf numFmtId="49" fontId="38" fillId="0" borderId="0" xfId="0" applyNumberFormat="1" applyFont="1" applyAlignment="1">
      <alignment vertical="top"/>
    </xf>
    <xf numFmtId="14" fontId="0" fillId="0" borderId="0" xfId="0" applyNumberFormat="1" applyAlignment="1">
      <alignment horizontal="left" vertical="top"/>
    </xf>
    <xf numFmtId="0" fontId="11" fillId="0" borderId="28" xfId="229" applyFont="1" applyBorder="1" applyAlignment="1">
      <alignment horizontal="center" vertical="top"/>
    </xf>
    <xf numFmtId="0" fontId="8" fillId="0" borderId="28" xfId="229" quotePrefix="1" applyFont="1" applyBorder="1" applyAlignment="1">
      <alignment horizontal="center" vertical="top"/>
    </xf>
    <xf numFmtId="0" fontId="8" fillId="0" borderId="28" xfId="229" applyFont="1" applyBorder="1" applyAlignment="1">
      <alignment horizontal="center" vertical="top"/>
    </xf>
    <xf numFmtId="0" fontId="11" fillId="0" borderId="28" xfId="226" applyFont="1" applyBorder="1" applyAlignment="1">
      <alignment horizontal="center" vertical="top"/>
    </xf>
    <xf numFmtId="0" fontId="0" fillId="0" borderId="28" xfId="0" applyBorder="1" applyAlignment="1">
      <alignment horizontal="center"/>
    </xf>
    <xf numFmtId="0" fontId="0" fillId="0" borderId="28" xfId="0" applyBorder="1"/>
    <xf numFmtId="0" fontId="11" fillId="0" borderId="28" xfId="0" applyFont="1" applyBorder="1"/>
    <xf numFmtId="0" fontId="11" fillId="0" borderId="28" xfId="0" applyFont="1" applyBorder="1" applyAlignment="1">
      <alignment horizontal="right"/>
    </xf>
    <xf numFmtId="0" fontId="38" fillId="0" borderId="29" xfId="88" applyBorder="1" applyAlignment="1">
      <alignment horizontal="center"/>
    </xf>
    <xf numFmtId="0" fontId="36" fillId="0" borderId="28" xfId="0" applyFont="1" applyBorder="1"/>
    <xf numFmtId="0" fontId="0" fillId="0" borderId="30" xfId="0" applyBorder="1"/>
    <xf numFmtId="0" fontId="0" fillId="0" borderId="22" xfId="0" applyBorder="1"/>
    <xf numFmtId="0" fontId="13" fillId="0" borderId="16" xfId="39" applyBorder="1" applyAlignment="1">
      <alignment horizontal="right"/>
    </xf>
    <xf numFmtId="0" fontId="0" fillId="0" borderId="11" xfId="0" applyBorder="1" applyAlignment="1">
      <alignment vertical="top"/>
    </xf>
    <xf numFmtId="49" fontId="0" fillId="0" borderId="0" xfId="0" applyNumberFormat="1" applyAlignment="1">
      <alignment vertical="top"/>
    </xf>
    <xf numFmtId="0" fontId="8" fillId="0" borderId="0" xfId="39" applyFont="1" applyAlignment="1">
      <alignment horizontal="left" vertical="top"/>
    </xf>
    <xf numFmtId="0" fontId="38" fillId="0" borderId="0" xfId="0" applyFont="1" applyAlignment="1">
      <alignment horizontal="left" vertical="top"/>
    </xf>
    <xf numFmtId="49" fontId="11" fillId="0" borderId="0" xfId="0" applyNumberFormat="1" applyFont="1" applyAlignment="1">
      <alignment vertical="top" wrapText="1"/>
    </xf>
    <xf numFmtId="14" fontId="38" fillId="0" borderId="0" xfId="0" applyNumberFormat="1" applyFont="1" applyAlignment="1">
      <alignment horizontal="center" vertical="top"/>
    </xf>
    <xf numFmtId="0" fontId="40" fillId="0" borderId="0" xfId="39" applyFont="1" applyAlignment="1">
      <alignment horizontal="left" vertical="top"/>
    </xf>
    <xf numFmtId="0" fontId="8" fillId="0" borderId="0" xfId="0" applyFont="1" applyAlignment="1">
      <alignment horizontal="left" vertical="top"/>
    </xf>
    <xf numFmtId="49" fontId="8" fillId="0" borderId="0" xfId="0" applyNumberFormat="1" applyFont="1" applyAlignment="1">
      <alignment vertical="top" wrapText="1"/>
    </xf>
    <xf numFmtId="49" fontId="8" fillId="0" borderId="0" xfId="0" applyNumberFormat="1" applyFont="1" applyAlignment="1">
      <alignment vertical="top"/>
    </xf>
    <xf numFmtId="0" fontId="8" fillId="0" borderId="0" xfId="0" applyFont="1" applyAlignment="1">
      <alignment horizontal="centerContinuous"/>
    </xf>
    <xf numFmtId="0" fontId="8" fillId="0" borderId="23" xfId="0" applyFont="1" applyBorder="1" applyAlignment="1">
      <alignment horizontal="center"/>
    </xf>
    <xf numFmtId="0" fontId="8" fillId="0" borderId="31" xfId="0" applyFont="1" applyBorder="1" applyAlignment="1">
      <alignment vertical="top"/>
    </xf>
    <xf numFmtId="0" fontId="8" fillId="0" borderId="11" xfId="0" applyFont="1" applyBorder="1" applyAlignment="1">
      <alignment vertical="top"/>
    </xf>
    <xf numFmtId="0" fontId="8" fillId="0" borderId="11" xfId="0" applyFont="1" applyBorder="1" applyAlignment="1">
      <alignment horizontal="left" vertical="top"/>
    </xf>
    <xf numFmtId="0" fontId="35" fillId="0" borderId="0" xfId="0" quotePrefix="1" applyFont="1" applyAlignment="1">
      <alignment horizontal="center" vertical="top"/>
    </xf>
    <xf numFmtId="0" fontId="41" fillId="0" borderId="0" xfId="231" applyFont="1" applyAlignment="1">
      <alignment vertical="top"/>
    </xf>
    <xf numFmtId="0" fontId="41" fillId="24" borderId="28" xfId="231" applyFont="1" applyFill="1" applyBorder="1" applyAlignment="1">
      <alignment horizontal="left" vertical="top"/>
    </xf>
    <xf numFmtId="49" fontId="43" fillId="24" borderId="28" xfId="231" applyNumberFormat="1" applyFont="1" applyFill="1" applyBorder="1" applyAlignment="1">
      <alignment horizontal="center" vertical="top"/>
    </xf>
    <xf numFmtId="1" fontId="43" fillId="24" borderId="28" xfId="231" applyNumberFormat="1" applyFont="1" applyFill="1" applyBorder="1" applyAlignment="1">
      <alignment horizontal="center" vertical="top"/>
    </xf>
    <xf numFmtId="0" fontId="41" fillId="0" borderId="0" xfId="231" applyFont="1" applyAlignment="1">
      <alignment horizontal="left" vertical="top"/>
    </xf>
    <xf numFmtId="0" fontId="43" fillId="0" borderId="0" xfId="231" applyFont="1" applyAlignment="1">
      <alignment horizontal="center" vertical="top"/>
    </xf>
    <xf numFmtId="49" fontId="41" fillId="0" borderId="0" xfId="231" applyNumberFormat="1" applyFont="1" applyAlignment="1">
      <alignment horizontal="left" vertical="top"/>
    </xf>
    <xf numFmtId="1" fontId="43" fillId="0" borderId="0" xfId="231" applyNumberFormat="1" applyFont="1" applyAlignment="1">
      <alignment horizontal="center" vertical="top"/>
    </xf>
    <xf numFmtId="0" fontId="11" fillId="0" borderId="0" xfId="0" quotePrefix="1" applyFont="1" applyAlignment="1">
      <alignment horizontal="center"/>
    </xf>
    <xf numFmtId="0" fontId="0" fillId="0" borderId="0" xfId="0" applyAlignment="1">
      <alignment horizontal="center" wrapText="1"/>
    </xf>
    <xf numFmtId="0" fontId="11" fillId="0" borderId="0" xfId="0" applyFont="1" applyAlignment="1">
      <alignment horizontal="center"/>
    </xf>
    <xf numFmtId="0" fontId="11" fillId="0" borderId="0" xfId="0" applyFont="1" applyAlignment="1">
      <alignment horizontal="right"/>
    </xf>
    <xf numFmtId="2" fontId="11" fillId="0" borderId="0" xfId="0" applyNumberFormat="1" applyFont="1" applyAlignment="1">
      <alignment horizontal="center"/>
    </xf>
    <xf numFmtId="0" fontId="0" fillId="0" borderId="29" xfId="0" applyBorder="1" applyAlignment="1">
      <alignment horizontal="center"/>
    </xf>
    <xf numFmtId="0" fontId="8" fillId="0" borderId="16" xfId="0" quotePrefix="1" applyFont="1" applyBorder="1" applyAlignment="1">
      <alignment horizontal="center" vertical="top"/>
    </xf>
    <xf numFmtId="0" fontId="8" fillId="0" borderId="10" xfId="0" applyFont="1" applyBorder="1"/>
    <xf numFmtId="0" fontId="8" fillId="0" borderId="14" xfId="0" applyFont="1" applyBorder="1" applyAlignment="1">
      <alignment vertical="top"/>
    </xf>
    <xf numFmtId="0" fontId="8" fillId="0" borderId="14" xfId="0" applyFont="1" applyBorder="1" applyAlignment="1">
      <alignment horizontal="center" vertical="top"/>
    </xf>
    <xf numFmtId="0" fontId="8" fillId="0" borderId="30" xfId="0" quotePrefix="1" applyFont="1" applyBorder="1" applyAlignment="1">
      <alignment horizontal="center" vertical="top"/>
    </xf>
    <xf numFmtId="0" fontId="8" fillId="0" borderId="16" xfId="0" applyFont="1" applyBorder="1" applyAlignment="1">
      <alignment vertical="top"/>
    </xf>
    <xf numFmtId="0" fontId="8" fillId="0" borderId="16" xfId="0" applyFont="1" applyBorder="1" applyAlignment="1">
      <alignment horizontal="center" vertical="top"/>
    </xf>
    <xf numFmtId="0" fontId="8" fillId="0" borderId="22" xfId="0" quotePrefix="1" applyFont="1" applyBorder="1" applyAlignment="1">
      <alignment horizontal="center" vertical="top"/>
    </xf>
    <xf numFmtId="0" fontId="12" fillId="24" borderId="34" xfId="231" applyFont="1" applyFill="1" applyBorder="1" applyAlignment="1">
      <alignment horizontal="left" vertical="top"/>
    </xf>
    <xf numFmtId="0" fontId="8" fillId="24" borderId="14" xfId="231" applyFont="1" applyFill="1" applyBorder="1" applyAlignment="1">
      <alignment vertical="top"/>
    </xf>
    <xf numFmtId="0" fontId="8" fillId="24" borderId="14" xfId="231" applyFont="1" applyFill="1" applyBorder="1" applyAlignment="1">
      <alignment horizontal="center" vertical="top"/>
    </xf>
    <xf numFmtId="0" fontId="8" fillId="24" borderId="29" xfId="231" applyFont="1" applyFill="1" applyBorder="1" applyAlignment="1">
      <alignment horizontal="center" vertical="top"/>
    </xf>
    <xf numFmtId="0" fontId="8" fillId="24" borderId="0" xfId="231" applyFont="1" applyFill="1" applyAlignment="1">
      <alignment vertical="top"/>
    </xf>
    <xf numFmtId="0" fontId="8" fillId="24" borderId="0" xfId="231" applyFont="1" applyFill="1" applyAlignment="1">
      <alignment horizontal="center" vertical="top"/>
    </xf>
    <xf numFmtId="0" fontId="8" fillId="24" borderId="29" xfId="0" applyFont="1" applyFill="1" applyBorder="1"/>
    <xf numFmtId="0" fontId="8" fillId="24" borderId="0" xfId="0" applyFont="1" applyFill="1"/>
    <xf numFmtId="0" fontId="8" fillId="24" borderId="0" xfId="0" applyFont="1" applyFill="1" applyAlignment="1">
      <alignment horizontal="center"/>
    </xf>
    <xf numFmtId="0" fontId="8" fillId="24" borderId="35" xfId="0" applyFont="1" applyFill="1" applyBorder="1"/>
    <xf numFmtId="0" fontId="8" fillId="24" borderId="16" xfId="0" applyFont="1" applyFill="1" applyBorder="1"/>
    <xf numFmtId="0" fontId="8" fillId="24" borderId="16" xfId="0" applyFont="1" applyFill="1" applyBorder="1" applyAlignment="1">
      <alignment horizontal="center"/>
    </xf>
    <xf numFmtId="0" fontId="12" fillId="24" borderId="36" xfId="231" applyFont="1" applyFill="1" applyBorder="1" applyAlignment="1">
      <alignment horizontal="center" vertical="top"/>
    </xf>
    <xf numFmtId="0" fontId="12" fillId="24" borderId="37" xfId="231" applyFont="1" applyFill="1" applyBorder="1" applyAlignment="1">
      <alignment horizontal="center" vertical="top"/>
    </xf>
    <xf numFmtId="0" fontId="12" fillId="24" borderId="37" xfId="231" applyFont="1" applyFill="1" applyBorder="1" applyAlignment="1">
      <alignment horizontal="left" vertical="top"/>
    </xf>
    <xf numFmtId="0" fontId="8" fillId="24" borderId="38" xfId="0" applyFont="1" applyFill="1" applyBorder="1"/>
    <xf numFmtId="0" fontId="8" fillId="24" borderId="36" xfId="0" applyFont="1" applyFill="1" applyBorder="1"/>
    <xf numFmtId="0" fontId="8" fillId="24" borderId="36" xfId="231" quotePrefix="1" applyFont="1" applyFill="1" applyBorder="1" applyAlignment="1">
      <alignment horizontal="center" vertical="top"/>
    </xf>
    <xf numFmtId="0" fontId="8" fillId="24" borderId="37" xfId="0" applyFont="1" applyFill="1" applyBorder="1" applyAlignment="1">
      <alignment horizontal="center"/>
    </xf>
    <xf numFmtId="49" fontId="8" fillId="24" borderId="37" xfId="231" applyNumberFormat="1" applyFont="1" applyFill="1" applyBorder="1" applyAlignment="1">
      <alignment vertical="top"/>
    </xf>
    <xf numFmtId="49" fontId="12" fillId="24" borderId="16" xfId="231" applyNumberFormat="1" applyFont="1" applyFill="1" applyBorder="1" applyAlignment="1">
      <alignment vertical="top"/>
    </xf>
    <xf numFmtId="0" fontId="8" fillId="24" borderId="22" xfId="0" applyFont="1" applyFill="1" applyBorder="1"/>
    <xf numFmtId="1" fontId="8" fillId="24" borderId="37" xfId="231" applyNumberFormat="1" applyFont="1" applyFill="1" applyBorder="1" applyAlignment="1">
      <alignment vertical="top"/>
    </xf>
    <xf numFmtId="1" fontId="12" fillId="24" borderId="16" xfId="231" applyNumberFormat="1" applyFont="1" applyFill="1" applyBorder="1" applyAlignment="1">
      <alignment vertical="top"/>
    </xf>
    <xf numFmtId="0" fontId="8" fillId="24" borderId="37" xfId="0" applyFont="1" applyFill="1" applyBorder="1"/>
    <xf numFmtId="0" fontId="12" fillId="24" borderId="29" xfId="231" applyFont="1" applyFill="1" applyBorder="1" applyAlignment="1">
      <alignment horizontal="left" vertical="top"/>
    </xf>
    <xf numFmtId="0" fontId="8" fillId="24" borderId="35" xfId="231" applyFont="1" applyFill="1" applyBorder="1" applyAlignment="1">
      <alignment horizontal="center" vertical="top"/>
    </xf>
    <xf numFmtId="0" fontId="8" fillId="24" borderId="16" xfId="231" applyFont="1" applyFill="1" applyBorder="1" applyAlignment="1">
      <alignment vertical="top"/>
    </xf>
    <xf numFmtId="0" fontId="8" fillId="24" borderId="16" xfId="231" applyFont="1" applyFill="1" applyBorder="1" applyAlignment="1">
      <alignment horizontal="center" vertical="top"/>
    </xf>
    <xf numFmtId="0" fontId="12" fillId="25" borderId="34" xfId="231" applyFont="1" applyFill="1" applyBorder="1" applyAlignment="1">
      <alignment horizontal="left" vertical="top"/>
    </xf>
    <xf numFmtId="0" fontId="8" fillId="25" borderId="14" xfId="231" applyFont="1" applyFill="1" applyBorder="1" applyAlignment="1">
      <alignment vertical="top"/>
    </xf>
    <xf numFmtId="0" fontId="8" fillId="25" borderId="14" xfId="231" applyFont="1" applyFill="1" applyBorder="1" applyAlignment="1">
      <alignment horizontal="center" vertical="top"/>
    </xf>
    <xf numFmtId="0" fontId="12" fillId="25" borderId="29" xfId="231" applyFont="1" applyFill="1" applyBorder="1" applyAlignment="1">
      <alignment horizontal="left" vertical="top"/>
    </xf>
    <xf numFmtId="0" fontId="8" fillId="25" borderId="0" xfId="231" applyFont="1" applyFill="1" applyAlignment="1">
      <alignment vertical="top"/>
    </xf>
    <xf numFmtId="0" fontId="8" fillId="25" borderId="0" xfId="231" applyFont="1" applyFill="1" applyAlignment="1">
      <alignment horizontal="center" vertical="top"/>
    </xf>
    <xf numFmtId="0" fontId="8" fillId="25" borderId="29" xfId="231" applyFont="1" applyFill="1" applyBorder="1" applyAlignment="1">
      <alignment horizontal="center" vertical="top"/>
    </xf>
    <xf numFmtId="0" fontId="8" fillId="25" borderId="29" xfId="0" applyFont="1" applyFill="1" applyBorder="1"/>
    <xf numFmtId="0" fontId="8" fillId="25" borderId="0" xfId="0" applyFont="1" applyFill="1"/>
    <xf numFmtId="0" fontId="8" fillId="25" borderId="0" xfId="0" applyFont="1" applyFill="1" applyAlignment="1">
      <alignment horizontal="center"/>
    </xf>
    <xf numFmtId="0" fontId="8" fillId="25" borderId="35" xfId="0" applyFont="1" applyFill="1" applyBorder="1"/>
    <xf numFmtId="0" fontId="8" fillId="25" borderId="16" xfId="0" applyFont="1" applyFill="1" applyBorder="1"/>
    <xf numFmtId="0" fontId="8" fillId="25" borderId="16" xfId="0" applyFont="1" applyFill="1" applyBorder="1" applyAlignment="1">
      <alignment horizontal="center"/>
    </xf>
    <xf numFmtId="0" fontId="8" fillId="25" borderId="37" xfId="0" applyFont="1" applyFill="1" applyBorder="1"/>
    <xf numFmtId="0" fontId="8" fillId="25" borderId="38" xfId="0" applyFont="1" applyFill="1" applyBorder="1"/>
    <xf numFmtId="0" fontId="8" fillId="25" borderId="38" xfId="0" applyFont="1" applyFill="1" applyBorder="1" applyAlignment="1">
      <alignment horizontal="center"/>
    </xf>
    <xf numFmtId="0" fontId="12" fillId="26" borderId="34" xfId="0" applyFont="1" applyFill="1" applyBorder="1"/>
    <xf numFmtId="0" fontId="8" fillId="26" borderId="14" xfId="0" applyFont="1" applyFill="1" applyBorder="1"/>
    <xf numFmtId="0" fontId="8" fillId="26" borderId="14" xfId="0" applyFont="1" applyFill="1" applyBorder="1" applyAlignment="1">
      <alignment horizontal="center"/>
    </xf>
    <xf numFmtId="0" fontId="8" fillId="26" borderId="29" xfId="0" applyFont="1" applyFill="1" applyBorder="1"/>
    <xf numFmtId="0" fontId="8" fillId="26" borderId="0" xfId="0" applyFont="1" applyFill="1"/>
    <xf numFmtId="0" fontId="8" fillId="26" borderId="0" xfId="0" applyFont="1" applyFill="1" applyAlignment="1">
      <alignment horizontal="center"/>
    </xf>
    <xf numFmtId="0" fontId="8" fillId="26" borderId="35" xfId="0" applyFont="1" applyFill="1" applyBorder="1"/>
    <xf numFmtId="0" fontId="8" fillId="26" borderId="16" xfId="0" applyFont="1" applyFill="1" applyBorder="1"/>
    <xf numFmtId="0" fontId="8" fillId="26" borderId="16" xfId="0" applyFont="1" applyFill="1" applyBorder="1" applyAlignment="1">
      <alignment horizontal="center"/>
    </xf>
    <xf numFmtId="0" fontId="12" fillId="24" borderId="35" xfId="231" applyFont="1" applyFill="1" applyBorder="1" applyAlignment="1">
      <alignment horizontal="left" vertical="top"/>
    </xf>
    <xf numFmtId="0" fontId="8" fillId="24" borderId="37" xfId="231" applyFont="1" applyFill="1" applyBorder="1" applyAlignment="1">
      <alignment horizontal="left" vertical="top"/>
    </xf>
    <xf numFmtId="0" fontId="8" fillId="24" borderId="14" xfId="0" applyFont="1" applyFill="1" applyBorder="1"/>
    <xf numFmtId="0" fontId="8" fillId="24" borderId="30" xfId="0" applyFont="1" applyFill="1" applyBorder="1"/>
    <xf numFmtId="0" fontId="8" fillId="24" borderId="34" xfId="0" applyFont="1" applyFill="1" applyBorder="1"/>
    <xf numFmtId="0" fontId="8" fillId="24" borderId="10" xfId="0" applyFont="1" applyFill="1" applyBorder="1"/>
    <xf numFmtId="0" fontId="12" fillId="24" borderId="36" xfId="231" quotePrefix="1" applyFont="1" applyFill="1" applyBorder="1" applyAlignment="1">
      <alignment horizontal="center" vertical="top"/>
    </xf>
    <xf numFmtId="0" fontId="8" fillId="24" borderId="30" xfId="231" quotePrefix="1" applyFont="1" applyFill="1" applyBorder="1" applyAlignment="1">
      <alignment horizontal="center" vertical="top"/>
    </xf>
    <xf numFmtId="0" fontId="8" fillId="24" borderId="34" xfId="0" applyFont="1" applyFill="1" applyBorder="1" applyAlignment="1">
      <alignment horizontal="center"/>
    </xf>
    <xf numFmtId="0" fontId="8" fillId="24" borderId="34" xfId="231" applyFont="1" applyFill="1" applyBorder="1" applyAlignment="1">
      <alignment horizontal="left" vertical="top"/>
    </xf>
    <xf numFmtId="0" fontId="8" fillId="24" borderId="0" xfId="231" quotePrefix="1" applyFont="1" applyFill="1" applyAlignment="1">
      <alignment horizontal="center" vertical="top"/>
    </xf>
    <xf numFmtId="0" fontId="8" fillId="24" borderId="29" xfId="0" applyFont="1" applyFill="1" applyBorder="1" applyAlignment="1">
      <alignment horizontal="center"/>
    </xf>
    <xf numFmtId="0" fontId="8" fillId="24" borderId="10" xfId="231" quotePrefix="1" applyFont="1" applyFill="1" applyBorder="1" applyAlignment="1">
      <alignment horizontal="center" vertical="top"/>
    </xf>
    <xf numFmtId="0" fontId="8" fillId="24" borderId="29" xfId="0" applyFont="1" applyFill="1" applyBorder="1" applyAlignment="1">
      <alignment horizontal="left"/>
    </xf>
    <xf numFmtId="0" fontId="8" fillId="24" borderId="22" xfId="231" quotePrefix="1" applyFont="1" applyFill="1" applyBorder="1" applyAlignment="1">
      <alignment horizontal="center" vertical="top"/>
    </xf>
    <xf numFmtId="0" fontId="8" fillId="24" borderId="35" xfId="0" applyFont="1" applyFill="1" applyBorder="1" applyAlignment="1">
      <alignment horizontal="center"/>
    </xf>
    <xf numFmtId="0" fontId="8" fillId="24" borderId="35" xfId="0" applyFont="1" applyFill="1" applyBorder="1" applyAlignment="1">
      <alignment horizontal="left"/>
    </xf>
    <xf numFmtId="1" fontId="8" fillId="24" borderId="37" xfId="231" applyNumberFormat="1" applyFont="1" applyFill="1" applyBorder="1" applyAlignment="1">
      <alignment horizontal="left" vertical="top"/>
    </xf>
    <xf numFmtId="0" fontId="8" fillId="24" borderId="37" xfId="0" applyFont="1" applyFill="1" applyBorder="1" applyAlignment="1">
      <alignment horizontal="left"/>
    </xf>
    <xf numFmtId="0" fontId="12" fillId="24" borderId="34" xfId="231" applyFont="1" applyFill="1" applyBorder="1" applyAlignment="1">
      <alignment horizontal="center" vertical="top"/>
    </xf>
    <xf numFmtId="0" fontId="8" fillId="24" borderId="28" xfId="231" applyFont="1" applyFill="1" applyBorder="1" applyAlignment="1">
      <alignment horizontal="center" vertical="top"/>
    </xf>
    <xf numFmtId="0" fontId="8" fillId="24" borderId="38" xfId="231" applyFont="1" applyFill="1" applyBorder="1" applyAlignment="1">
      <alignment horizontal="left" vertical="top"/>
    </xf>
    <xf numFmtId="0" fontId="8" fillId="24" borderId="14" xfId="231" quotePrefix="1" applyFont="1" applyFill="1" applyBorder="1" applyAlignment="1">
      <alignment horizontal="center" vertical="top"/>
    </xf>
    <xf numFmtId="0" fontId="8" fillId="24" borderId="31" xfId="0" applyFont="1" applyFill="1" applyBorder="1" applyAlignment="1">
      <alignment horizontal="center"/>
    </xf>
    <xf numFmtId="49" fontId="12" fillId="24" borderId="14" xfId="231" applyNumberFormat="1" applyFont="1" applyFill="1" applyBorder="1" applyAlignment="1">
      <alignment vertical="top"/>
    </xf>
    <xf numFmtId="49" fontId="12" fillId="24" borderId="0" xfId="231" applyNumberFormat="1" applyFont="1" applyFill="1" applyAlignment="1">
      <alignment vertical="top"/>
    </xf>
    <xf numFmtId="49" fontId="8" fillId="24" borderId="29" xfId="231" applyNumberFormat="1" applyFont="1" applyFill="1" applyBorder="1" applyAlignment="1">
      <alignment vertical="top"/>
    </xf>
    <xf numFmtId="1" fontId="12" fillId="24" borderId="0" xfId="231" applyNumberFormat="1" applyFont="1" applyFill="1" applyAlignment="1">
      <alignment vertical="top"/>
    </xf>
    <xf numFmtId="1" fontId="8" fillId="24" borderId="29" xfId="231" applyNumberFormat="1" applyFont="1" applyFill="1" applyBorder="1" applyAlignment="1">
      <alignment vertical="top"/>
    </xf>
    <xf numFmtId="0" fontId="8" fillId="24" borderId="16" xfId="231" quotePrefix="1" applyFont="1" applyFill="1" applyBorder="1" applyAlignment="1">
      <alignment horizontal="center" vertical="top"/>
    </xf>
    <xf numFmtId="0" fontId="8" fillId="24" borderId="11" xfId="0" applyFont="1" applyFill="1" applyBorder="1" applyAlignment="1">
      <alignment horizontal="center"/>
    </xf>
    <xf numFmtId="0" fontId="8" fillId="24" borderId="32" xfId="0" applyFont="1" applyFill="1" applyBorder="1" applyAlignment="1">
      <alignment horizontal="center"/>
    </xf>
    <xf numFmtId="0" fontId="8" fillId="24" borderId="37" xfId="231" applyFont="1" applyFill="1" applyBorder="1" applyAlignment="1">
      <alignment horizontal="center" vertical="top"/>
    </xf>
    <xf numFmtId="0" fontId="8" fillId="24" borderId="36" xfId="231" applyFont="1" applyFill="1" applyBorder="1" applyAlignment="1">
      <alignment horizontal="center" vertical="top"/>
    </xf>
    <xf numFmtId="49" fontId="8" fillId="24" borderId="16" xfId="231" quotePrefix="1" applyNumberFormat="1" applyFont="1" applyFill="1" applyBorder="1" applyAlignment="1">
      <alignment vertical="top"/>
    </xf>
    <xf numFmtId="0" fontId="8" fillId="24" borderId="16" xfId="0" quotePrefix="1" applyFont="1" applyFill="1" applyBorder="1"/>
    <xf numFmtId="0" fontId="12" fillId="25" borderId="36" xfId="231" applyFont="1" applyFill="1" applyBorder="1" applyAlignment="1">
      <alignment horizontal="center" vertical="top"/>
    </xf>
    <xf numFmtId="0" fontId="12" fillId="25" borderId="34" xfId="231" applyFont="1" applyFill="1" applyBorder="1" applyAlignment="1">
      <alignment horizontal="center" vertical="top"/>
    </xf>
    <xf numFmtId="0" fontId="12" fillId="25" borderId="37" xfId="231" applyFont="1" applyFill="1" applyBorder="1" applyAlignment="1">
      <alignment horizontal="left" vertical="top"/>
    </xf>
    <xf numFmtId="0" fontId="8" fillId="25" borderId="36" xfId="0" applyFont="1" applyFill="1" applyBorder="1"/>
    <xf numFmtId="0" fontId="8" fillId="25" borderId="38" xfId="231" quotePrefix="1" applyFont="1" applyFill="1" applyBorder="1" applyAlignment="1">
      <alignment horizontal="center" vertical="top"/>
    </xf>
    <xf numFmtId="0" fontId="12" fillId="25" borderId="31" xfId="231" applyFont="1" applyFill="1" applyBorder="1" applyAlignment="1">
      <alignment horizontal="left" vertical="top"/>
    </xf>
    <xf numFmtId="49" fontId="8" fillId="25" borderId="38" xfId="231" applyNumberFormat="1" applyFont="1" applyFill="1" applyBorder="1" applyAlignment="1">
      <alignment vertical="top"/>
    </xf>
    <xf numFmtId="0" fontId="8" fillId="25" borderId="22" xfId="0" applyFont="1" applyFill="1" applyBorder="1"/>
    <xf numFmtId="0" fontId="8" fillId="25" borderId="11" xfId="231" applyFont="1" applyFill="1" applyBorder="1" applyAlignment="1">
      <alignment horizontal="center" vertical="top"/>
    </xf>
    <xf numFmtId="0" fontId="8" fillId="25" borderId="38" xfId="0" applyFont="1" applyFill="1" applyBorder="1" applyAlignment="1">
      <alignment vertical="top"/>
    </xf>
    <xf numFmtId="0" fontId="8" fillId="25" borderId="16" xfId="0" applyFont="1" applyFill="1" applyBorder="1" applyAlignment="1">
      <alignment vertical="top"/>
    </xf>
    <xf numFmtId="49" fontId="12" fillId="25" borderId="16" xfId="231" applyNumberFormat="1" applyFont="1" applyFill="1" applyBorder="1" applyAlignment="1">
      <alignment vertical="top"/>
    </xf>
    <xf numFmtId="1" fontId="12" fillId="25" borderId="16" xfId="231" applyNumberFormat="1" applyFont="1" applyFill="1" applyBorder="1" applyAlignment="1">
      <alignment vertical="top"/>
    </xf>
    <xf numFmtId="0" fontId="8" fillId="25" borderId="16" xfId="231" applyFont="1" applyFill="1" applyBorder="1" applyAlignment="1">
      <alignment vertical="top"/>
    </xf>
    <xf numFmtId="0" fontId="8" fillId="25" borderId="38" xfId="231" applyFont="1" applyFill="1" applyBorder="1" applyAlignment="1">
      <alignment vertical="top"/>
    </xf>
    <xf numFmtId="0" fontId="8" fillId="25" borderId="36" xfId="231" quotePrefix="1" applyFont="1" applyFill="1" applyBorder="1" applyAlignment="1">
      <alignment horizontal="center" vertical="top"/>
    </xf>
    <xf numFmtId="0" fontId="12" fillId="25" borderId="28" xfId="231" applyFont="1" applyFill="1" applyBorder="1" applyAlignment="1">
      <alignment horizontal="left" vertical="top"/>
    </xf>
    <xf numFmtId="0" fontId="8" fillId="25" borderId="35" xfId="231" applyFont="1" applyFill="1" applyBorder="1" applyAlignment="1">
      <alignment vertical="top"/>
    </xf>
    <xf numFmtId="0" fontId="12" fillId="25" borderId="37" xfId="231" applyFont="1" applyFill="1" applyBorder="1" applyAlignment="1">
      <alignment horizontal="center" vertical="top"/>
    </xf>
    <xf numFmtId="0" fontId="8" fillId="25" borderId="30" xfId="231" quotePrefix="1" applyFont="1" applyFill="1" applyBorder="1" applyAlignment="1">
      <alignment horizontal="center" vertical="top"/>
    </xf>
    <xf numFmtId="49" fontId="8" fillId="25" borderId="34" xfId="231" applyNumberFormat="1" applyFont="1" applyFill="1" applyBorder="1" applyAlignment="1">
      <alignment vertical="top"/>
    </xf>
    <xf numFmtId="49" fontId="12" fillId="25" borderId="0" xfId="231" applyNumberFormat="1" applyFont="1" applyFill="1" applyAlignment="1">
      <alignment vertical="top"/>
    </xf>
    <xf numFmtId="0" fontId="8" fillId="25" borderId="10" xfId="0" applyFont="1" applyFill="1" applyBorder="1"/>
    <xf numFmtId="0" fontId="8" fillId="25" borderId="28" xfId="231" quotePrefix="1" applyFont="1" applyFill="1" applyBorder="1" applyAlignment="1">
      <alignment horizontal="center" vertical="top"/>
    </xf>
    <xf numFmtId="0" fontId="12" fillId="25" borderId="28" xfId="231" applyFont="1" applyFill="1" applyBorder="1" applyAlignment="1">
      <alignment horizontal="center" vertical="top"/>
    </xf>
    <xf numFmtId="49" fontId="8" fillId="25" borderId="37" xfId="231" applyNumberFormat="1" applyFont="1" applyFill="1" applyBorder="1" applyAlignment="1">
      <alignment vertical="top"/>
    </xf>
    <xf numFmtId="1" fontId="12" fillId="25" borderId="38" xfId="231" applyNumberFormat="1" applyFont="1" applyFill="1" applyBorder="1" applyAlignment="1">
      <alignment vertical="top"/>
    </xf>
    <xf numFmtId="0" fontId="8" fillId="25" borderId="22" xfId="231" quotePrefix="1" applyFont="1" applyFill="1" applyBorder="1" applyAlignment="1">
      <alignment horizontal="center" vertical="top"/>
    </xf>
    <xf numFmtId="0" fontId="12" fillId="26" borderId="37" xfId="231" applyFont="1" applyFill="1" applyBorder="1" applyAlignment="1">
      <alignment horizontal="left" vertical="top"/>
    </xf>
    <xf numFmtId="0" fontId="8" fillId="26" borderId="38" xfId="0" applyFont="1" applyFill="1" applyBorder="1"/>
    <xf numFmtId="0" fontId="8" fillId="26" borderId="36" xfId="0" applyFont="1" applyFill="1" applyBorder="1"/>
    <xf numFmtId="0" fontId="8" fillId="26" borderId="35" xfId="231" applyFont="1" applyFill="1" applyBorder="1" applyAlignment="1">
      <alignment horizontal="left" vertical="top"/>
    </xf>
    <xf numFmtId="0" fontId="8" fillId="26" borderId="37" xfId="0" applyFont="1" applyFill="1" applyBorder="1"/>
    <xf numFmtId="0" fontId="8" fillId="26" borderId="22" xfId="0" applyFont="1" applyFill="1" applyBorder="1"/>
    <xf numFmtId="0" fontId="44" fillId="26" borderId="29" xfId="0" applyFont="1" applyFill="1" applyBorder="1"/>
    <xf numFmtId="0" fontId="8" fillId="26" borderId="10" xfId="0" applyFont="1" applyFill="1" applyBorder="1"/>
    <xf numFmtId="0" fontId="12" fillId="24" borderId="28" xfId="231" applyFont="1" applyFill="1" applyBorder="1" applyAlignment="1">
      <alignment horizontal="center" vertical="top"/>
    </xf>
    <xf numFmtId="0" fontId="8" fillId="24" borderId="28" xfId="231" quotePrefix="1" applyFont="1" applyFill="1" applyBorder="1" applyAlignment="1">
      <alignment horizontal="center" vertical="top"/>
    </xf>
    <xf numFmtId="0" fontId="8" fillId="24" borderId="31" xfId="231" applyFont="1" applyFill="1" applyBorder="1" applyAlignment="1">
      <alignment horizontal="center" vertical="top"/>
    </xf>
    <xf numFmtId="49" fontId="8" fillId="24" borderId="38" xfId="231" applyNumberFormat="1" applyFont="1" applyFill="1" applyBorder="1" applyAlignment="1">
      <alignment vertical="top"/>
    </xf>
    <xf numFmtId="0" fontId="8" fillId="26" borderId="30" xfId="0" applyFont="1" applyFill="1" applyBorder="1"/>
    <xf numFmtId="0" fontId="8" fillId="26" borderId="37" xfId="231" applyFont="1" applyFill="1" applyBorder="1" applyAlignment="1">
      <alignment horizontal="left" vertical="top"/>
    </xf>
    <xf numFmtId="1" fontId="8" fillId="24" borderId="16" xfId="231" quotePrefix="1" applyNumberFormat="1" applyFont="1" applyFill="1" applyBorder="1" applyAlignment="1">
      <alignment vertical="top"/>
    </xf>
    <xf numFmtId="1" fontId="12" fillId="24" borderId="38" xfId="231" applyNumberFormat="1" applyFont="1" applyFill="1" applyBorder="1" applyAlignment="1">
      <alignment vertical="top"/>
    </xf>
    <xf numFmtId="0" fontId="8" fillId="24" borderId="28" xfId="0" applyFont="1" applyFill="1" applyBorder="1" applyAlignment="1">
      <alignment horizontal="center"/>
    </xf>
    <xf numFmtId="0" fontId="0" fillId="27" borderId="16" xfId="0" applyFill="1" applyBorder="1" applyAlignment="1">
      <alignment horizontal="center"/>
    </xf>
    <xf numFmtId="0" fontId="0" fillId="27" borderId="38" xfId="0" applyFill="1" applyBorder="1" applyAlignment="1">
      <alignment horizontal="center"/>
    </xf>
    <xf numFmtId="1" fontId="12" fillId="27" borderId="38" xfId="231" applyNumberFormat="1" applyFont="1" applyFill="1" applyBorder="1" applyAlignment="1">
      <alignment vertical="top"/>
    </xf>
    <xf numFmtId="49" fontId="8" fillId="27" borderId="38" xfId="231" quotePrefix="1" applyNumberFormat="1" applyFont="1" applyFill="1" applyBorder="1" applyAlignment="1">
      <alignment vertical="top"/>
    </xf>
    <xf numFmtId="0" fontId="8" fillId="26" borderId="38" xfId="0" applyFont="1" applyFill="1" applyBorder="1" applyAlignment="1">
      <alignment horizontal="left" vertical="top"/>
    </xf>
    <xf numFmtId="0" fontId="8" fillId="26" borderId="37" xfId="0" applyFont="1" applyFill="1" applyBorder="1" applyAlignment="1">
      <alignment horizontal="left" vertical="top"/>
    </xf>
    <xf numFmtId="0" fontId="9" fillId="0" borderId="0" xfId="0" applyFont="1" applyAlignment="1">
      <alignment horizontal="center" vertical="top"/>
    </xf>
    <xf numFmtId="0" fontId="8" fillId="0" borderId="11" xfId="0" applyFont="1" applyBorder="1" applyAlignment="1">
      <alignment horizontal="center" vertical="top"/>
    </xf>
    <xf numFmtId="0" fontId="14" fillId="0" borderId="11" xfId="0" applyFont="1" applyBorder="1" applyAlignment="1">
      <alignment horizontal="center" vertical="top"/>
    </xf>
    <xf numFmtId="0" fontId="12" fillId="23" borderId="20" xfId="0" applyFont="1" applyFill="1" applyBorder="1" applyAlignment="1">
      <alignment horizontal="center" vertical="top" wrapText="1"/>
    </xf>
    <xf numFmtId="49" fontId="12" fillId="23" borderId="0" xfId="0" applyNumberFormat="1" applyFont="1" applyFill="1" applyAlignment="1">
      <alignment horizontal="center" vertical="top" wrapText="1"/>
    </xf>
    <xf numFmtId="0" fontId="12" fillId="23" borderId="21" xfId="0" applyFont="1" applyFill="1" applyBorder="1" applyAlignment="1">
      <alignment horizontal="center" vertical="center"/>
    </xf>
    <xf numFmtId="49" fontId="12" fillId="23" borderId="0" xfId="0" applyNumberFormat="1" applyFont="1" applyFill="1" applyAlignment="1">
      <alignment horizontal="center" vertical="center"/>
    </xf>
    <xf numFmtId="49" fontId="12" fillId="23" borderId="0" xfId="0" applyNumberFormat="1" applyFont="1" applyFill="1" applyAlignment="1">
      <alignment horizontal="center" vertical="center" wrapText="1"/>
    </xf>
    <xf numFmtId="0" fontId="12" fillId="0" borderId="11" xfId="0" applyFont="1" applyBorder="1" applyAlignment="1">
      <alignment vertical="top"/>
    </xf>
    <xf numFmtId="0" fontId="38" fillId="0" borderId="0" xfId="0" applyFont="1" applyAlignment="1">
      <alignment vertical="top"/>
    </xf>
    <xf numFmtId="0" fontId="8" fillId="0" borderId="10" xfId="0" applyFont="1" applyBorder="1" applyAlignment="1">
      <alignment horizontal="center" vertical="top"/>
    </xf>
    <xf numFmtId="0" fontId="8" fillId="0" borderId="34" xfId="0" applyFont="1" applyBorder="1" applyAlignment="1">
      <alignment horizontal="center" vertical="top"/>
    </xf>
    <xf numFmtId="0" fontId="38" fillId="0" borderId="10" xfId="0" quotePrefix="1" applyFont="1" applyBorder="1" applyAlignment="1">
      <alignment horizontal="center" vertical="top"/>
    </xf>
    <xf numFmtId="0" fontId="8" fillId="0" borderId="11" xfId="0" applyFont="1" applyBorder="1" applyAlignment="1">
      <alignment horizontal="right"/>
    </xf>
    <xf numFmtId="0" fontId="8" fillId="0" borderId="23" xfId="0" applyFont="1" applyBorder="1" applyAlignment="1">
      <alignment horizontal="right"/>
    </xf>
    <xf numFmtId="0" fontId="8" fillId="0" borderId="11" xfId="0" quotePrefix="1" applyFont="1" applyBorder="1" applyAlignment="1">
      <alignment horizontal="center"/>
    </xf>
    <xf numFmtId="0" fontId="0" fillId="0" borderId="11" xfId="0" applyBorder="1" applyAlignment="1">
      <alignment horizontal="left"/>
    </xf>
    <xf numFmtId="0" fontId="8" fillId="0" borderId="10" xfId="90" applyFont="1" applyBorder="1" applyAlignment="1">
      <alignment horizontal="center" wrapText="1"/>
    </xf>
    <xf numFmtId="0" fontId="35" fillId="0" borderId="0" xfId="90" applyFont="1" applyAlignment="1">
      <alignment horizontal="left" wrapText="1"/>
    </xf>
    <xf numFmtId="0" fontId="35" fillId="0" borderId="0" xfId="90" applyFont="1" applyAlignment="1">
      <alignment wrapText="1"/>
    </xf>
    <xf numFmtId="0" fontId="8" fillId="0" borderId="11" xfId="231" applyFont="1" applyBorder="1" applyAlignment="1">
      <alignment horizontal="center" vertical="top"/>
    </xf>
    <xf numFmtId="0" fontId="8" fillId="0" borderId="10" xfId="231" applyFont="1" applyBorder="1" applyAlignment="1">
      <alignment vertical="top"/>
    </xf>
    <xf numFmtId="0" fontId="8" fillId="0" borderId="11" xfId="231" applyFont="1" applyBorder="1" applyAlignment="1">
      <alignment horizontal="left" vertical="top"/>
    </xf>
    <xf numFmtId="0" fontId="8" fillId="0" borderId="10" xfId="231" applyFont="1" applyBorder="1" applyAlignment="1">
      <alignment horizontal="center" vertical="top"/>
    </xf>
    <xf numFmtId="0" fontId="8" fillId="0" borderId="11" xfId="90" applyFont="1" applyBorder="1"/>
    <xf numFmtId="0" fontId="8" fillId="0" borderId="11" xfId="39" applyFont="1" applyBorder="1" applyAlignment="1">
      <alignment horizontal="left" vertical="top"/>
    </xf>
    <xf numFmtId="0" fontId="8" fillId="0" borderId="28" xfId="228" applyFont="1" applyBorder="1" applyAlignment="1">
      <alignment horizontal="left" vertical="top"/>
    </xf>
    <xf numFmtId="0" fontId="8" fillId="0" borderId="23" xfId="90" applyFont="1" applyBorder="1" applyAlignment="1">
      <alignment horizontal="center"/>
    </xf>
    <xf numFmtId="2" fontId="8" fillId="0" borderId="23" xfId="90" applyNumberFormat="1" applyFont="1" applyBorder="1" applyAlignment="1">
      <alignment horizontal="center"/>
    </xf>
    <xf numFmtId="0" fontId="12" fillId="0" borderId="0" xfId="90" applyFont="1" applyAlignment="1">
      <alignment horizontal="center"/>
    </xf>
    <xf numFmtId="0" fontId="12" fillId="0" borderId="0" xfId="90" applyFont="1" applyAlignment="1">
      <alignment horizontal="left"/>
    </xf>
    <xf numFmtId="0" fontId="8" fillId="0" borderId="11" xfId="90" applyFont="1" applyBorder="1" applyAlignment="1">
      <alignment horizontal="center"/>
    </xf>
    <xf numFmtId="0" fontId="8" fillId="0" borderId="28" xfId="228" applyFont="1" applyBorder="1" applyAlignment="1">
      <alignment horizontal="center" vertical="top"/>
    </xf>
    <xf numFmtId="0" fontId="8" fillId="0" borderId="0" xfId="90" applyFont="1" applyAlignment="1">
      <alignment horizontal="left" wrapText="1"/>
    </xf>
    <xf numFmtId="0" fontId="8" fillId="0" borderId="11" xfId="0" applyFont="1" applyBorder="1"/>
    <xf numFmtId="0" fontId="8" fillId="0" borderId="11" xfId="0" applyFont="1" applyBorder="1" applyAlignment="1">
      <alignment horizontal="center"/>
    </xf>
    <xf numFmtId="0" fontId="0" fillId="0" borderId="10" xfId="0" quotePrefix="1" applyBorder="1" applyAlignment="1">
      <alignment horizontal="center"/>
    </xf>
    <xf numFmtId="0" fontId="8" fillId="0" borderId="11" xfId="90" applyFont="1" applyBorder="1" applyAlignment="1">
      <alignment horizontal="center" wrapText="1"/>
    </xf>
    <xf numFmtId="0" fontId="8" fillId="0" borderId="0" xfId="231" applyFont="1" applyAlignment="1">
      <alignment horizontal="center" vertical="top"/>
    </xf>
    <xf numFmtId="0" fontId="38" fillId="0" borderId="23" xfId="88" applyBorder="1" applyAlignment="1">
      <alignment wrapText="1"/>
    </xf>
    <xf numFmtId="0" fontId="38" fillId="0" borderId="11" xfId="88" applyBorder="1" applyAlignment="1">
      <alignment wrapText="1"/>
    </xf>
    <xf numFmtId="0" fontId="8" fillId="0" borderId="39" xfId="231" applyFont="1" applyBorder="1" applyAlignment="1">
      <alignment vertical="top"/>
    </xf>
    <xf numFmtId="0" fontId="8" fillId="0" borderId="39" xfId="231" applyFont="1" applyBorder="1" applyAlignment="1">
      <alignment horizontal="center" vertical="top"/>
    </xf>
    <xf numFmtId="0" fontId="12" fillId="0" borderId="39" xfId="231" applyFont="1" applyBorder="1" applyAlignment="1">
      <alignment vertical="top"/>
    </xf>
    <xf numFmtId="0" fontId="8" fillId="0" borderId="39" xfId="231" applyFont="1" applyBorder="1" applyAlignment="1">
      <alignment vertical="top" wrapText="1"/>
    </xf>
    <xf numFmtId="0" fontId="13" fillId="0" borderId="0" xfId="39"/>
    <xf numFmtId="0" fontId="13" fillId="0" borderId="11" xfId="39" applyBorder="1" applyAlignment="1">
      <alignment horizontal="left"/>
    </xf>
    <xf numFmtId="0" fontId="8" fillId="0" borderId="39" xfId="231" applyFont="1" applyBorder="1" applyAlignment="1">
      <alignment horizontal="left" vertical="top"/>
    </xf>
    <xf numFmtId="0" fontId="13" fillId="0" borderId="39" xfId="39" applyBorder="1" applyAlignment="1">
      <alignment vertical="top" wrapText="1"/>
    </xf>
    <xf numFmtId="0" fontId="8" fillId="0" borderId="28" xfId="229" applyFont="1" applyBorder="1" applyAlignment="1">
      <alignment horizontal="left" vertical="top"/>
    </xf>
    <xf numFmtId="0" fontId="8" fillId="0" borderId="28" xfId="227" applyFont="1" applyBorder="1" applyAlignment="1">
      <alignment horizontal="center" vertical="top"/>
    </xf>
    <xf numFmtId="0" fontId="0" fillId="0" borderId="11" xfId="0" quotePrefix="1" applyBorder="1" applyAlignment="1">
      <alignment horizontal="center" wrapText="1"/>
    </xf>
    <xf numFmtId="0" fontId="8" fillId="0" borderId="28" xfId="0" applyFont="1" applyBorder="1" applyAlignment="1">
      <alignment horizontal="center"/>
    </xf>
    <xf numFmtId="0" fontId="7" fillId="0" borderId="0" xfId="229" applyFont="1" applyAlignment="1">
      <alignment horizontal="center" vertical="center" wrapText="1"/>
    </xf>
    <xf numFmtId="0" fontId="7" fillId="0" borderId="21" xfId="229" applyFont="1" applyBorder="1" applyAlignment="1">
      <alignment horizontal="center" vertical="center" wrapText="1"/>
    </xf>
    <xf numFmtId="0" fontId="8" fillId="0" borderId="10" xfId="90" applyFont="1" applyBorder="1" applyAlignment="1">
      <alignment horizontal="center"/>
    </xf>
    <xf numFmtId="0" fontId="43" fillId="25" borderId="37" xfId="231" applyFont="1" applyFill="1" applyBorder="1" applyAlignment="1">
      <alignment horizontal="left" vertical="top"/>
    </xf>
    <xf numFmtId="0" fontId="8" fillId="0" borderId="10" xfId="0" applyFont="1" applyBorder="1" applyAlignment="1">
      <alignment horizontal="center"/>
    </xf>
    <xf numFmtId="2" fontId="8" fillId="0" borderId="0" xfId="0" applyNumberFormat="1" applyFont="1" applyAlignment="1">
      <alignment horizontal="center"/>
    </xf>
    <xf numFmtId="0" fontId="0" fillId="0" borderId="10" xfId="0" quotePrefix="1" applyBorder="1" applyAlignment="1">
      <alignment horizontal="center" wrapText="1"/>
    </xf>
    <xf numFmtId="0" fontId="0" fillId="0" borderId="0" xfId="0" quotePrefix="1" applyAlignment="1">
      <alignment horizontal="center" wrapText="1"/>
    </xf>
    <xf numFmtId="1" fontId="12" fillId="27" borderId="16" xfId="231" applyNumberFormat="1" applyFont="1" applyFill="1" applyBorder="1" applyAlignment="1">
      <alignment vertical="top"/>
    </xf>
    <xf numFmtId="49" fontId="8" fillId="27" borderId="16" xfId="231" quotePrefix="1" applyNumberFormat="1" applyFont="1" applyFill="1" applyBorder="1" applyAlignment="1">
      <alignment vertical="top"/>
    </xf>
    <xf numFmtId="0" fontId="0" fillId="0" borderId="11" xfId="0" quotePrefix="1" applyBorder="1" applyAlignment="1">
      <alignment horizontal="center"/>
    </xf>
    <xf numFmtId="0" fontId="0" fillId="0" borderId="29" xfId="0" applyBorder="1" applyAlignment="1">
      <alignment horizontal="center" wrapText="1"/>
    </xf>
    <xf numFmtId="0" fontId="8" fillId="0" borderId="0" xfId="0" applyFont="1" applyAlignment="1">
      <alignment horizontal="center"/>
    </xf>
    <xf numFmtId="0" fontId="0" fillId="0" borderId="32" xfId="0" applyBorder="1" applyAlignment="1">
      <alignment horizontal="left"/>
    </xf>
    <xf numFmtId="0" fontId="0" fillId="0" borderId="40" xfId="0" applyBorder="1"/>
    <xf numFmtId="0" fontId="0" fillId="0" borderId="37" xfId="0" applyBorder="1" applyAlignment="1">
      <alignment horizontal="center"/>
    </xf>
    <xf numFmtId="2" fontId="8" fillId="0" borderId="28" xfId="90" applyNumberFormat="1" applyFont="1" applyBorder="1" applyAlignment="1">
      <alignment horizontal="center"/>
    </xf>
    <xf numFmtId="2" fontId="8" fillId="0" borderId="41" xfId="90" applyNumberFormat="1" applyFont="1" applyBorder="1" applyAlignment="1">
      <alignment horizontal="center"/>
    </xf>
    <xf numFmtId="0" fontId="0" fillId="0" borderId="42" xfId="0" applyBorder="1"/>
    <xf numFmtId="0" fontId="0" fillId="0" borderId="41" xfId="0" applyBorder="1"/>
    <xf numFmtId="0" fontId="8" fillId="0" borderId="40" xfId="90" applyFont="1" applyBorder="1"/>
    <xf numFmtId="2" fontId="8" fillId="0" borderId="29" xfId="0" applyNumberFormat="1" applyFont="1" applyBorder="1" applyAlignment="1">
      <alignment horizontal="center"/>
    </xf>
    <xf numFmtId="0" fontId="0" fillId="0" borderId="38" xfId="0" applyBorder="1"/>
    <xf numFmtId="2" fontId="8" fillId="0" borderId="23" xfId="0" applyNumberFormat="1" applyFont="1" applyBorder="1" applyAlignment="1">
      <alignment horizontal="center"/>
    </xf>
    <xf numFmtId="0" fontId="13" fillId="0" borderId="10" xfId="39" applyBorder="1" applyAlignment="1">
      <alignment horizontal="left" vertical="top"/>
    </xf>
    <xf numFmtId="0" fontId="35" fillId="0" borderId="11" xfId="0" applyFont="1" applyBorder="1" applyAlignment="1">
      <alignment wrapText="1"/>
    </xf>
    <xf numFmtId="0" fontId="35" fillId="0" borderId="11" xfId="0" applyFont="1" applyBorder="1" applyAlignment="1">
      <alignment horizontal="left" wrapText="1"/>
    </xf>
    <xf numFmtId="2" fontId="8" fillId="0" borderId="11" xfId="0" applyNumberFormat="1" applyFont="1" applyBorder="1" applyAlignment="1">
      <alignment horizontal="center"/>
    </xf>
    <xf numFmtId="0" fontId="8" fillId="0" borderId="37" xfId="228" applyFont="1" applyBorder="1" applyAlignment="1">
      <alignment horizontal="center" vertical="top"/>
    </xf>
    <xf numFmtId="2" fontId="8" fillId="0" borderId="37" xfId="90" applyNumberFormat="1" applyFont="1" applyBorder="1" applyAlignment="1">
      <alignment horizontal="center"/>
    </xf>
    <xf numFmtId="0" fontId="43" fillId="24" borderId="34" xfId="231" applyFont="1" applyFill="1" applyBorder="1" applyAlignment="1">
      <alignment vertical="top"/>
    </xf>
    <xf numFmtId="0" fontId="43" fillId="24" borderId="14" xfId="231" applyFont="1" applyFill="1" applyBorder="1" applyAlignment="1">
      <alignment vertical="top"/>
    </xf>
    <xf numFmtId="0" fontId="43" fillId="24" borderId="30" xfId="231" applyFont="1" applyFill="1" applyBorder="1" applyAlignment="1">
      <alignment vertical="top"/>
    </xf>
    <xf numFmtId="0" fontId="43" fillId="24" borderId="29" xfId="231" applyFont="1" applyFill="1" applyBorder="1" applyAlignment="1">
      <alignment vertical="top"/>
    </xf>
    <xf numFmtId="0" fontId="43" fillId="24" borderId="0" xfId="231" applyFont="1" applyFill="1" applyAlignment="1">
      <alignment vertical="top"/>
    </xf>
    <xf numFmtId="0" fontId="43" fillId="24" borderId="10" xfId="231" applyFont="1" applyFill="1" applyBorder="1" applyAlignment="1">
      <alignment vertical="top"/>
    </xf>
    <xf numFmtId="0" fontId="43" fillId="24" borderId="35" xfId="231" applyFont="1" applyFill="1" applyBorder="1" applyAlignment="1">
      <alignment vertical="top"/>
    </xf>
    <xf numFmtId="0" fontId="43" fillId="24" borderId="16" xfId="231" applyFont="1" applyFill="1" applyBorder="1" applyAlignment="1">
      <alignment vertical="top"/>
    </xf>
    <xf numFmtId="0" fontId="43" fillId="24" borderId="22" xfId="231" applyFont="1" applyFill="1" applyBorder="1" applyAlignment="1">
      <alignment vertical="top"/>
    </xf>
    <xf numFmtId="0" fontId="8" fillId="0" borderId="25" xfId="0" applyFont="1" applyBorder="1" applyAlignment="1">
      <alignment horizontal="left" vertical="top"/>
    </xf>
    <xf numFmtId="0" fontId="8" fillId="0" borderId="15" xfId="0" applyFont="1" applyBorder="1" applyAlignment="1">
      <alignment horizontal="left" vertical="top"/>
    </xf>
    <xf numFmtId="0" fontId="8" fillId="0" borderId="24" xfId="0" applyFont="1" applyBorder="1" applyAlignment="1">
      <alignment horizontal="left" vertical="top"/>
    </xf>
    <xf numFmtId="0" fontId="0" fillId="0" borderId="10" xfId="0" applyBorder="1" applyAlignment="1">
      <alignment horizontal="right"/>
    </xf>
    <xf numFmtId="0" fontId="8" fillId="0" borderId="0" xfId="90" applyFont="1" applyAlignment="1">
      <alignment horizontal="center" wrapText="1"/>
    </xf>
    <xf numFmtId="0" fontId="8" fillId="0" borderId="0" xfId="0" applyFont="1"/>
    <xf numFmtId="0" fontId="18" fillId="0" borderId="11" xfId="0" applyFont="1" applyBorder="1"/>
    <xf numFmtId="0" fontId="0" fillId="0" borderId="21" xfId="0" applyBorder="1" applyAlignment="1">
      <alignment horizontal="center"/>
    </xf>
    <xf numFmtId="49" fontId="8" fillId="0" borderId="11" xfId="0" applyNumberFormat="1" applyFont="1" applyBorder="1" applyAlignment="1">
      <alignment horizontal="center"/>
    </xf>
    <xf numFmtId="49" fontId="0" fillId="0" borderId="11" xfId="0" applyNumberFormat="1" applyBorder="1" applyAlignment="1">
      <alignment horizontal="center"/>
    </xf>
    <xf numFmtId="49" fontId="0" fillId="0" borderId="0" xfId="0" applyNumberFormat="1" applyAlignment="1">
      <alignment horizontal="center"/>
    </xf>
    <xf numFmtId="49" fontId="0" fillId="0" borderId="28" xfId="0" applyNumberFormat="1" applyBorder="1" applyAlignment="1">
      <alignment horizontal="center"/>
    </xf>
    <xf numFmtId="0" fontId="0" fillId="0" borderId="28" xfId="0" applyBorder="1" applyAlignment="1">
      <alignment horizontal="left"/>
    </xf>
    <xf numFmtId="0" fontId="0" fillId="0" borderId="11" xfId="0" applyBorder="1" applyAlignment="1">
      <alignment horizontal="left" wrapText="1"/>
    </xf>
    <xf numFmtId="49" fontId="8" fillId="0" borderId="29" xfId="0" applyNumberFormat="1" applyFont="1" applyBorder="1" applyAlignment="1">
      <alignment horizontal="center"/>
    </xf>
    <xf numFmtId="49" fontId="0" fillId="0" borderId="29" xfId="0" applyNumberFormat="1" applyBorder="1" applyAlignment="1">
      <alignment horizontal="center"/>
    </xf>
    <xf numFmtId="0" fontId="7" fillId="0" borderId="0" xfId="0" applyFont="1" applyAlignment="1">
      <alignment horizontal="center"/>
    </xf>
    <xf numFmtId="0" fontId="7" fillId="0" borderId="0" xfId="0" applyFont="1" applyAlignment="1">
      <alignment horizontal="left"/>
    </xf>
    <xf numFmtId="0" fontId="0" fillId="0" borderId="0" xfId="0" applyAlignment="1">
      <alignment wrapText="1"/>
    </xf>
    <xf numFmtId="0" fontId="8" fillId="0" borderId="39" xfId="0" quotePrefix="1" applyFont="1" applyBorder="1" applyAlignment="1">
      <alignment horizontal="center"/>
    </xf>
    <xf numFmtId="0" fontId="0" fillId="0" borderId="39" xfId="0" applyBorder="1" applyAlignment="1">
      <alignment horizontal="center" wrapText="1"/>
    </xf>
    <xf numFmtId="0" fontId="8" fillId="0" borderId="0" xfId="231" applyFont="1" applyAlignment="1">
      <alignment horizontal="left" vertical="top"/>
    </xf>
    <xf numFmtId="0" fontId="8" fillId="0" borderId="0" xfId="231" applyFont="1" applyAlignment="1">
      <alignment vertical="top"/>
    </xf>
    <xf numFmtId="0" fontId="8" fillId="0" borderId="0" xfId="229" quotePrefix="1" applyFont="1" applyAlignment="1">
      <alignment horizontal="center" vertical="top"/>
    </xf>
    <xf numFmtId="0" fontId="12" fillId="0" borderId="0" xfId="0" applyFont="1" applyAlignment="1">
      <alignment horizontal="center"/>
    </xf>
    <xf numFmtId="0" fontId="12" fillId="0" borderId="21" xfId="0" applyFont="1" applyBorder="1" applyAlignment="1">
      <alignment horizontal="center"/>
    </xf>
    <xf numFmtId="0" fontId="12" fillId="0" borderId="20" xfId="0" applyFont="1" applyBorder="1" applyAlignment="1">
      <alignment horizontal="center"/>
    </xf>
    <xf numFmtId="0" fontId="0" fillId="0" borderId="20" xfId="0" applyBorder="1" applyAlignment="1">
      <alignment horizontal="center"/>
    </xf>
    <xf numFmtId="0" fontId="41" fillId="0" borderId="0" xfId="231" applyFont="1" applyAlignment="1">
      <alignment horizontal="center" vertical="top"/>
    </xf>
    <xf numFmtId="0" fontId="8" fillId="0" borderId="11" xfId="0" applyFont="1" applyBorder="1" applyAlignment="1">
      <alignment horizontal="left"/>
    </xf>
    <xf numFmtId="0" fontId="0" fillId="0" borderId="48" xfId="0" applyBorder="1" applyAlignment="1">
      <alignment horizontal="center"/>
    </xf>
    <xf numFmtId="0" fontId="0" fillId="0" borderId="39" xfId="0" applyBorder="1" applyAlignment="1">
      <alignment horizontal="center"/>
    </xf>
    <xf numFmtId="0" fontId="8" fillId="0" borderId="39" xfId="0" applyFont="1" applyBorder="1" applyAlignment="1">
      <alignment horizontal="left"/>
    </xf>
    <xf numFmtId="0" fontId="0" fillId="0" borderId="39" xfId="0" applyBorder="1" applyAlignment="1">
      <alignment horizontal="left" wrapText="1"/>
    </xf>
    <xf numFmtId="0" fontId="8" fillId="0" borderId="39" xfId="0" applyFont="1" applyBorder="1" applyAlignment="1">
      <alignment horizontal="center"/>
    </xf>
    <xf numFmtId="0" fontId="0" fillId="0" borderId="39" xfId="0" applyBorder="1"/>
    <xf numFmtId="0" fontId="0" fillId="0" borderId="39" xfId="0" applyBorder="1" applyAlignment="1">
      <alignment horizontal="left" vertical="top" wrapText="1"/>
    </xf>
    <xf numFmtId="0" fontId="0" fillId="0" borderId="39" xfId="0" applyBorder="1" applyAlignment="1">
      <alignment horizontal="center" vertical="top" wrapText="1"/>
    </xf>
    <xf numFmtId="0" fontId="8" fillId="0" borderId="39" xfId="0" quotePrefix="1" applyFont="1" applyBorder="1" applyAlignment="1">
      <alignment horizontal="center" vertical="top"/>
    </xf>
    <xf numFmtId="0" fontId="8" fillId="0" borderId="39" xfId="0" applyFont="1" applyBorder="1" applyAlignment="1">
      <alignment vertical="top"/>
    </xf>
    <xf numFmtId="0" fontId="8" fillId="0" borderId="39" xfId="0" applyFont="1" applyBorder="1" applyAlignment="1">
      <alignment vertical="top" wrapText="1"/>
    </xf>
    <xf numFmtId="0" fontId="8" fillId="0" borderId="39" xfId="0" applyFont="1" applyBorder="1" applyAlignment="1">
      <alignment horizontal="left" vertical="top"/>
    </xf>
    <xf numFmtId="0" fontId="12" fillId="0" borderId="39" xfId="0" applyFont="1" applyBorder="1" applyAlignment="1">
      <alignment vertical="top"/>
    </xf>
    <xf numFmtId="0" fontId="8" fillId="0" borderId="39" xfId="0" applyFont="1" applyBorder="1"/>
    <xf numFmtId="0" fontId="8" fillId="0" borderId="39" xfId="0" applyFont="1" applyBorder="1" applyAlignment="1">
      <alignment horizontal="center" vertical="top"/>
    </xf>
    <xf numFmtId="0" fontId="0" fillId="0" borderId="39" xfId="0" quotePrefix="1" applyBorder="1" applyAlignment="1">
      <alignment horizontal="center" vertical="top" wrapText="1"/>
    </xf>
    <xf numFmtId="0" fontId="8" fillId="0" borderId="39" xfId="0" applyFont="1" applyBorder="1" applyAlignment="1">
      <alignment horizontal="left" vertical="top" wrapText="1"/>
    </xf>
    <xf numFmtId="0" fontId="0" fillId="0" borderId="39" xfId="0" quotePrefix="1" applyBorder="1" applyAlignment="1">
      <alignment horizontal="center" wrapText="1"/>
    </xf>
    <xf numFmtId="0" fontId="8" fillId="0" borderId="39" xfId="0" applyFont="1" applyBorder="1" applyAlignment="1">
      <alignment wrapText="1"/>
    </xf>
    <xf numFmtId="0" fontId="12" fillId="0" borderId="39" xfId="0" applyFont="1" applyBorder="1"/>
    <xf numFmtId="0" fontId="0" fillId="0" borderId="39" xfId="0" applyBorder="1" applyAlignment="1">
      <alignment horizontal="left"/>
    </xf>
    <xf numFmtId="0" fontId="0" fillId="0" borderId="39" xfId="0" applyBorder="1" applyAlignment="1">
      <alignment horizontal="center" vertical="top"/>
    </xf>
    <xf numFmtId="0" fontId="0" fillId="0" borderId="39" xfId="0" applyBorder="1" applyAlignment="1">
      <alignment horizontal="left" vertical="top"/>
    </xf>
    <xf numFmtId="0" fontId="8" fillId="0" borderId="48" xfId="0" applyFont="1" applyBorder="1" applyAlignment="1">
      <alignment horizontal="center"/>
    </xf>
    <xf numFmtId="0" fontId="0" fillId="0" borderId="39" xfId="0" quotePrefix="1" applyBorder="1" applyAlignment="1">
      <alignment horizontal="center"/>
    </xf>
    <xf numFmtId="0" fontId="0" fillId="0" borderId="29" xfId="0" applyBorder="1"/>
    <xf numFmtId="0" fontId="7" fillId="0" borderId="11" xfId="0" applyFont="1" applyBorder="1"/>
    <xf numFmtId="0" fontId="7" fillId="0" borderId="11" xfId="0" applyFont="1" applyBorder="1" applyAlignment="1">
      <alignment horizontal="center"/>
    </xf>
    <xf numFmtId="0" fontId="12" fillId="0" borderId="11" xfId="0" applyFont="1" applyBorder="1"/>
    <xf numFmtId="0" fontId="0" fillId="0" borderId="33" xfId="0" applyBorder="1"/>
    <xf numFmtId="0" fontId="7" fillId="0" borderId="23" xfId="0" applyFont="1" applyBorder="1"/>
    <xf numFmtId="0" fontId="0" fillId="0" borderId="23" xfId="0" applyBorder="1" applyAlignment="1">
      <alignment horizontal="left" wrapText="1"/>
    </xf>
    <xf numFmtId="0" fontId="0" fillId="0" borderId="23" xfId="0" applyBorder="1" applyAlignment="1">
      <alignment horizontal="center"/>
    </xf>
    <xf numFmtId="0" fontId="7" fillId="0" borderId="23" xfId="0" applyFont="1" applyBorder="1" applyAlignment="1">
      <alignment horizontal="center"/>
    </xf>
    <xf numFmtId="0" fontId="0" fillId="0" borderId="49" xfId="0" applyBorder="1"/>
    <xf numFmtId="49" fontId="0" fillId="0" borderId="15" xfId="0" applyNumberFormat="1" applyBorder="1"/>
    <xf numFmtId="2" fontId="8" fillId="0" borderId="0" xfId="90" applyNumberFormat="1" applyFont="1" applyAlignment="1">
      <alignment horizontal="center"/>
    </xf>
    <xf numFmtId="2" fontId="8" fillId="0" borderId="11" xfId="90" applyNumberFormat="1" applyFont="1" applyBorder="1" applyAlignment="1">
      <alignment horizontal="center"/>
    </xf>
    <xf numFmtId="0" fontId="8" fillId="0" borderId="10" xfId="90" applyFont="1" applyBorder="1"/>
    <xf numFmtId="49" fontId="12" fillId="0" borderId="0" xfId="0" applyNumberFormat="1" applyFont="1" applyAlignment="1">
      <alignment horizontal="centerContinuous"/>
    </xf>
    <xf numFmtId="0" fontId="0" fillId="0" borderId="11" xfId="0" applyBorder="1"/>
    <xf numFmtId="0" fontId="8" fillId="0" borderId="10" xfId="90" applyFont="1" applyBorder="1" applyAlignment="1">
      <alignment horizontal="left"/>
    </xf>
    <xf numFmtId="0" fontId="8" fillId="0" borderId="0" xfId="227" applyFont="1" applyAlignment="1">
      <alignment horizontal="center" vertical="top"/>
    </xf>
    <xf numFmtId="0" fontId="8" fillId="0" borderId="28" xfId="90" applyFont="1" applyBorder="1" applyAlignment="1">
      <alignment horizontal="center"/>
    </xf>
    <xf numFmtId="0" fontId="8" fillId="0" borderId="11" xfId="86" applyFont="1" applyBorder="1"/>
    <xf numFmtId="0" fontId="8" fillId="0" borderId="32" xfId="90" applyFont="1" applyBorder="1" applyAlignment="1">
      <alignment horizontal="center"/>
    </xf>
    <xf numFmtId="0" fontId="8" fillId="0" borderId="0" xfId="86" applyFont="1"/>
    <xf numFmtId="0" fontId="8" fillId="0" borderId="21" xfId="86" applyFont="1" applyBorder="1"/>
    <xf numFmtId="0" fontId="8" fillId="0" borderId="28" xfId="0" applyFont="1" applyBorder="1"/>
    <xf numFmtId="0" fontId="7" fillId="0" borderId="0" xfId="0" applyFont="1"/>
    <xf numFmtId="0" fontId="8" fillId="0" borderId="20" xfId="0" applyFont="1" applyBorder="1" applyAlignment="1">
      <alignment horizontal="left" vertical="top"/>
    </xf>
    <xf numFmtId="0" fontId="8" fillId="0" borderId="21" xfId="0" applyFont="1" applyBorder="1" applyAlignment="1">
      <alignment horizontal="left" vertical="top"/>
    </xf>
    <xf numFmtId="0" fontId="12" fillId="0" borderId="51" xfId="0" applyFont="1" applyBorder="1" applyProtection="1">
      <protection locked="0"/>
    </xf>
    <xf numFmtId="0" fontId="0" fillId="0" borderId="52" xfId="0" applyBorder="1" applyProtection="1">
      <protection locked="0"/>
    </xf>
    <xf numFmtId="0" fontId="0" fillId="0" borderId="10" xfId="0" applyBorder="1" applyProtection="1">
      <protection locked="0"/>
    </xf>
    <xf numFmtId="0" fontId="12" fillId="28" borderId="53" xfId="0" applyFont="1" applyFill="1" applyBorder="1"/>
    <xf numFmtId="0" fontId="12" fillId="28" borderId="53" xfId="0" applyFont="1" applyFill="1" applyBorder="1" applyAlignment="1">
      <alignment horizontal="center"/>
    </xf>
    <xf numFmtId="0" fontId="12" fillId="29" borderId="53" xfId="0" applyFont="1" applyFill="1" applyBorder="1"/>
    <xf numFmtId="0" fontId="50" fillId="28" borderId="32" xfId="0" applyFont="1" applyFill="1" applyBorder="1" applyAlignment="1">
      <alignment horizontal="right"/>
    </xf>
    <xf numFmtId="0" fontId="50" fillId="29" borderId="32" xfId="0" applyFont="1" applyFill="1" applyBorder="1" applyAlignment="1">
      <alignment horizontal="right"/>
    </xf>
    <xf numFmtId="0" fontId="0" fillId="29" borderId="32" xfId="0" applyFill="1" applyBorder="1" applyAlignment="1">
      <alignment horizontal="right"/>
    </xf>
    <xf numFmtId="0" fontId="0" fillId="29" borderId="32" xfId="0" applyFill="1" applyBorder="1"/>
    <xf numFmtId="0" fontId="50" fillId="28" borderId="22" xfId="0" applyFont="1" applyFill="1" applyBorder="1" applyAlignment="1">
      <alignment horizontal="right"/>
    </xf>
    <xf numFmtId="0" fontId="51" fillId="30" borderId="0" xfId="0" applyFont="1" applyFill="1"/>
    <xf numFmtId="0" fontId="12" fillId="0" borderId="0" xfId="0" applyFont="1"/>
    <xf numFmtId="0" fontId="50" fillId="28" borderId="11" xfId="0" applyFont="1" applyFill="1" applyBorder="1" applyAlignment="1">
      <alignment horizontal="right"/>
    </xf>
    <xf numFmtId="0" fontId="50" fillId="29" borderId="11" xfId="0" applyFont="1" applyFill="1" applyBorder="1" applyAlignment="1">
      <alignment horizontal="right"/>
    </xf>
    <xf numFmtId="0" fontId="0" fillId="29" borderId="11" xfId="0" applyFill="1" applyBorder="1" applyAlignment="1">
      <alignment horizontal="right"/>
    </xf>
    <xf numFmtId="0" fontId="0" fillId="29" borderId="11" xfId="0" applyFill="1" applyBorder="1"/>
    <xf numFmtId="0" fontId="8" fillId="0" borderId="0" xfId="0" applyFont="1" applyProtection="1">
      <protection locked="0"/>
    </xf>
    <xf numFmtId="0" fontId="50" fillId="0" borderId="0" xfId="0" applyFont="1" applyAlignment="1">
      <alignment horizontal="right"/>
    </xf>
    <xf numFmtId="0" fontId="0" fillId="0" borderId="0" xfId="0" applyAlignment="1">
      <alignment horizontal="right"/>
    </xf>
    <xf numFmtId="0" fontId="8" fillId="0" borderId="10" xfId="0" applyFont="1" applyBorder="1" applyProtection="1">
      <protection locked="0"/>
    </xf>
    <xf numFmtId="0" fontId="8" fillId="0" borderId="31" xfId="45" applyFont="1" applyBorder="1" applyAlignment="1">
      <alignment vertical="top"/>
    </xf>
    <xf numFmtId="0" fontId="8" fillId="0" borderId="11" xfId="45" applyFont="1" applyBorder="1" applyAlignment="1">
      <alignment vertical="top"/>
    </xf>
    <xf numFmtId="0" fontId="48" fillId="0" borderId="11" xfId="45" applyBorder="1" applyAlignment="1">
      <alignment vertical="top"/>
    </xf>
    <xf numFmtId="0" fontId="8" fillId="0" borderId="11" xfId="45" applyFont="1" applyBorder="1" applyAlignment="1">
      <alignment horizontal="left" vertical="top"/>
    </xf>
    <xf numFmtId="0" fontId="8" fillId="0" borderId="32" xfId="0" applyFont="1" applyBorder="1" applyAlignment="1">
      <alignment vertical="top"/>
    </xf>
    <xf numFmtId="0" fontId="8" fillId="0" borderId="0" xfId="90" quotePrefix="1" applyFont="1" applyAlignment="1">
      <alignment horizontal="center"/>
    </xf>
    <xf numFmtId="0" fontId="8" fillId="0" borderId="11" xfId="90" quotePrefix="1" applyFont="1" applyBorder="1" applyAlignment="1">
      <alignment horizontal="center"/>
    </xf>
    <xf numFmtId="0" fontId="8" fillId="0" borderId="0" xfId="90" applyFont="1" applyAlignment="1">
      <alignment horizontal="left"/>
    </xf>
    <xf numFmtId="0" fontId="45" fillId="0" borderId="26" xfId="88" applyFont="1" applyBorder="1" applyAlignment="1">
      <alignment horizontal="center"/>
    </xf>
    <xf numFmtId="0" fontId="8" fillId="0" borderId="10" xfId="90" applyFont="1" applyBorder="1" applyProtection="1">
      <protection locked="0"/>
    </xf>
    <xf numFmtId="0" fontId="8" fillId="0" borderId="0" xfId="90" applyFont="1" applyAlignment="1">
      <alignment horizontal="center"/>
    </xf>
    <xf numFmtId="0" fontId="8" fillId="0" borderId="0" xfId="90" applyFont="1"/>
    <xf numFmtId="0" fontId="8" fillId="0" borderId="28" xfId="90" applyFont="1" applyBorder="1"/>
    <xf numFmtId="0" fontId="38" fillId="0" borderId="10" xfId="242" applyBorder="1" applyAlignment="1">
      <alignment horizontal="center"/>
    </xf>
    <xf numFmtId="0" fontId="38" fillId="0" borderId="27" xfId="242" applyBorder="1" applyAlignment="1">
      <alignment horizontal="center"/>
    </xf>
    <xf numFmtId="0" fontId="39" fillId="0" borderId="0" xfId="242" applyFont="1" applyAlignment="1">
      <alignment horizontal="center"/>
    </xf>
    <xf numFmtId="0" fontId="39" fillId="0" borderId="0" xfId="242" applyFont="1" applyAlignment="1">
      <alignment horizontal="left"/>
    </xf>
    <xf numFmtId="0" fontId="8" fillId="0" borderId="0" xfId="90" applyFont="1" applyAlignment="1">
      <alignment wrapText="1"/>
    </xf>
    <xf numFmtId="0" fontId="9" fillId="0" borderId="0" xfId="0" applyFont="1" applyAlignment="1">
      <alignment vertical="center"/>
    </xf>
    <xf numFmtId="0" fontId="15" fillId="0" borderId="0" xfId="0" applyFont="1" applyAlignment="1">
      <alignment vertical="top"/>
    </xf>
    <xf numFmtId="0" fontId="8" fillId="0" borderId="0" xfId="45" applyFont="1" applyAlignment="1">
      <alignment vertical="top"/>
    </xf>
    <xf numFmtId="0" fontId="14" fillId="0" borderId="0" xfId="0" applyFont="1" applyAlignment="1">
      <alignment horizontal="left" vertical="top"/>
    </xf>
    <xf numFmtId="0" fontId="8" fillId="0" borderId="0" xfId="39" applyFont="1" applyAlignment="1">
      <alignment horizontal="center" vertical="top"/>
    </xf>
    <xf numFmtId="0" fontId="8" fillId="0" borderId="0" xfId="0" quotePrefix="1" applyFont="1" applyAlignment="1">
      <alignment horizontal="center" vertical="top"/>
    </xf>
    <xf numFmtId="0" fontId="43" fillId="25" borderId="28" xfId="231" applyFont="1" applyFill="1" applyBorder="1" applyAlignment="1">
      <alignment horizontal="center" vertical="top"/>
    </xf>
    <xf numFmtId="0" fontId="43" fillId="24" borderId="30" xfId="231" applyFont="1" applyFill="1" applyBorder="1" applyAlignment="1">
      <alignment horizontal="left" vertical="top"/>
    </xf>
    <xf numFmtId="0" fontId="43" fillId="24" borderId="10" xfId="231" applyFont="1" applyFill="1" applyBorder="1" applyAlignment="1">
      <alignment horizontal="left" vertical="top"/>
    </xf>
    <xf numFmtId="0" fontId="43" fillId="24" borderId="22" xfId="231" applyFont="1" applyFill="1" applyBorder="1" applyAlignment="1">
      <alignment horizontal="left" vertical="top"/>
    </xf>
    <xf numFmtId="164" fontId="0" fillId="0" borderId="0" xfId="0" applyNumberFormat="1" applyAlignment="1">
      <alignment vertical="top" wrapText="1"/>
    </xf>
    <xf numFmtId="0" fontId="10" fillId="0" borderId="0" xfId="88" applyFont="1" applyAlignment="1">
      <alignment horizontal="centerContinuous"/>
    </xf>
    <xf numFmtId="0" fontId="38" fillId="0" borderId="0" xfId="88"/>
    <xf numFmtId="0" fontId="39" fillId="0" borderId="0" xfId="230" applyFont="1" applyAlignment="1">
      <alignment horizontal="center" vertical="top" wrapText="1"/>
    </xf>
    <xf numFmtId="0" fontId="39" fillId="0" borderId="0" xfId="230" applyFont="1" applyAlignment="1">
      <alignment horizontal="center" vertical="top"/>
    </xf>
    <xf numFmtId="0" fontId="38" fillId="0" borderId="15" xfId="88" applyBorder="1" applyAlignment="1">
      <alignment wrapText="1"/>
    </xf>
    <xf numFmtId="0" fontId="38" fillId="0" borderId="28" xfId="88" applyBorder="1" applyAlignment="1">
      <alignment horizontal="center"/>
    </xf>
    <xf numFmtId="0" fontId="38" fillId="0" borderId="26" xfId="88" applyBorder="1" applyAlignment="1">
      <alignment horizontal="center"/>
    </xf>
    <xf numFmtId="0" fontId="10" fillId="0" borderId="0" xfId="88" applyFont="1" applyAlignment="1">
      <alignment horizontal="center"/>
    </xf>
    <xf numFmtId="0" fontId="38" fillId="0" borderId="11" xfId="88" applyBorder="1" applyAlignment="1">
      <alignment horizontal="center"/>
    </xf>
    <xf numFmtId="0" fontId="39" fillId="0" borderId="0" xfId="88" applyFont="1" applyAlignment="1">
      <alignment horizontal="center"/>
    </xf>
    <xf numFmtId="0" fontId="39" fillId="0" borderId="0" xfId="88" applyFont="1" applyAlignment="1">
      <alignment horizontal="left"/>
    </xf>
    <xf numFmtId="0" fontId="0" fillId="0" borderId="0" xfId="0"/>
    <xf numFmtId="0" fontId="15" fillId="0" borderId="0" xfId="0" applyFont="1" applyAlignment="1">
      <alignment horizontal="center" vertical="top"/>
    </xf>
    <xf numFmtId="0" fontId="8" fillId="0" borderId="0" xfId="0" applyFont="1" applyAlignment="1">
      <alignment vertical="top"/>
    </xf>
    <xf numFmtId="0" fontId="8" fillId="0" borderId="0" xfId="0" applyFont="1" applyAlignment="1">
      <alignment horizontal="center" vertical="top"/>
    </xf>
    <xf numFmtId="0" fontId="11" fillId="0" borderId="0" xfId="0" applyFont="1"/>
    <xf numFmtId="0" fontId="14" fillId="0" borderId="0" xfId="0" applyFont="1" applyAlignment="1">
      <alignment vertical="top"/>
    </xf>
    <xf numFmtId="0" fontId="16" fillId="0" borderId="0" xfId="0" applyFont="1" applyAlignment="1">
      <alignment horizontal="left"/>
    </xf>
    <xf numFmtId="0" fontId="0" fillId="0" borderId="0" xfId="0" applyProtection="1">
      <protection locked="0"/>
    </xf>
    <xf numFmtId="0" fontId="7" fillId="0" borderId="0" xfId="229" applyFont="1" applyAlignment="1">
      <alignment horizontal="center" vertical="top"/>
    </xf>
    <xf numFmtId="49" fontId="0" fillId="0" borderId="0" xfId="0" applyNumberFormat="1"/>
    <xf numFmtId="0" fontId="38" fillId="0" borderId="0" xfId="88" applyAlignment="1">
      <alignment horizontal="center"/>
    </xf>
    <xf numFmtId="0" fontId="0" fillId="0" borderId="0" xfId="0" applyAlignment="1">
      <alignment horizontal="center"/>
    </xf>
    <xf numFmtId="0" fontId="0" fillId="0" borderId="0" xfId="0" applyAlignment="1">
      <alignment horizontal="left"/>
    </xf>
    <xf numFmtId="0" fontId="41" fillId="24" borderId="28" xfId="231" applyFont="1" applyFill="1" applyBorder="1" applyAlignment="1">
      <alignment horizontal="center" vertical="top"/>
    </xf>
    <xf numFmtId="0" fontId="41" fillId="25" borderId="28" xfId="231" applyFont="1" applyFill="1" applyBorder="1" applyAlignment="1">
      <alignment horizontal="center" vertical="top"/>
    </xf>
    <xf numFmtId="0" fontId="43" fillId="25" borderId="28" xfId="231" applyFont="1" applyFill="1" applyBorder="1" applyAlignment="1">
      <alignment horizontal="left" vertical="top"/>
    </xf>
    <xf numFmtId="49" fontId="41" fillId="24" borderId="28" xfId="231" applyNumberFormat="1" applyFont="1" applyFill="1" applyBorder="1" applyAlignment="1">
      <alignment horizontal="left" vertical="top"/>
    </xf>
    <xf numFmtId="0" fontId="38" fillId="0" borderId="0" xfId="242" applyAlignment="1">
      <alignment horizontal="center"/>
    </xf>
    <xf numFmtId="0" fontId="10" fillId="0" borderId="0" xfId="88" applyFont="1" applyFill="1" applyAlignment="1">
      <alignment horizontal="centerContinuous"/>
    </xf>
    <xf numFmtId="0" fontId="38" fillId="0" borderId="0" xfId="88" applyFill="1"/>
    <xf numFmtId="0" fontId="39" fillId="0" borderId="0" xfId="230" applyFont="1" applyBorder="1" applyAlignment="1">
      <alignment horizontal="center" vertical="top" wrapText="1"/>
    </xf>
    <xf numFmtId="0" fontId="7" fillId="0" borderId="0" xfId="422" applyFont="1" applyBorder="1" applyAlignment="1">
      <alignment horizontal="center" vertical="center" wrapText="1"/>
    </xf>
    <xf numFmtId="0" fontId="39" fillId="0" borderId="0" xfId="230" applyFont="1" applyBorder="1" applyAlignment="1">
      <alignment horizontal="center" vertical="top"/>
    </xf>
    <xf numFmtId="0" fontId="8" fillId="0" borderId="0" xfId="422" applyFont="1" applyBorder="1" applyAlignment="1">
      <alignment horizontal="center" vertical="top"/>
    </xf>
    <xf numFmtId="0" fontId="8" fillId="0" borderId="20" xfId="422" applyBorder="1" applyAlignment="1">
      <alignment vertical="top"/>
    </xf>
    <xf numFmtId="0" fontId="8" fillId="0" borderId="0" xfId="422" applyBorder="1" applyAlignment="1">
      <alignment vertical="top"/>
    </xf>
    <xf numFmtId="0" fontId="8" fillId="0" borderId="21" xfId="422" applyBorder="1" applyAlignment="1">
      <alignment vertical="top"/>
    </xf>
    <xf numFmtId="0" fontId="38" fillId="0" borderId="15" xfId="88" applyFont="1" applyBorder="1" applyAlignment="1">
      <alignment wrapText="1"/>
    </xf>
    <xf numFmtId="0" fontId="38" fillId="0" borderId="26" xfId="88" applyFont="1" applyBorder="1" applyAlignment="1">
      <alignment horizontal="center"/>
    </xf>
    <xf numFmtId="0" fontId="8" fillId="0" borderId="11" xfId="424" applyFont="1" applyBorder="1" applyAlignment="1">
      <alignment horizontal="center" vertical="top"/>
    </xf>
    <xf numFmtId="0" fontId="8" fillId="0" borderId="10" xfId="424" applyFont="1" applyBorder="1" applyAlignment="1">
      <alignment horizontal="center" vertical="top"/>
    </xf>
    <xf numFmtId="0" fontId="8" fillId="0" borderId="11" xfId="424" applyFont="1" applyBorder="1" applyAlignment="1">
      <alignment horizontal="left" vertical="top"/>
    </xf>
    <xf numFmtId="0" fontId="8" fillId="0" borderId="10" xfId="424" applyFont="1" applyBorder="1" applyAlignment="1">
      <alignment vertical="top"/>
    </xf>
    <xf numFmtId="0" fontId="38" fillId="0" borderId="0" xfId="88" applyFont="1" applyBorder="1" applyAlignment="1">
      <alignment horizontal="center"/>
    </xf>
    <xf numFmtId="0" fontId="38" fillId="0" borderId="28" xfId="88" applyFont="1" applyBorder="1" applyAlignment="1">
      <alignment horizontal="center"/>
    </xf>
    <xf numFmtId="0" fontId="8" fillId="0" borderId="28" xfId="422" applyFont="1" applyBorder="1" applyAlignment="1">
      <alignment horizontal="center" vertical="top"/>
    </xf>
    <xf numFmtId="0" fontId="8" fillId="0" borderId="28" xfId="422" quotePrefix="1" applyBorder="1" applyAlignment="1">
      <alignment horizontal="center" vertical="top"/>
    </xf>
    <xf numFmtId="0" fontId="8" fillId="0" borderId="28" xfId="425" applyBorder="1" applyAlignment="1">
      <alignment horizontal="center" vertical="top"/>
    </xf>
    <xf numFmtId="0" fontId="8" fillId="0" borderId="28" xfId="425" applyFont="1" applyBorder="1" applyAlignment="1">
      <alignment horizontal="center" vertical="top"/>
    </xf>
    <xf numFmtId="0" fontId="38" fillId="0" borderId="0" xfId="88" applyBorder="1" applyAlignment="1">
      <alignment horizontal="center"/>
    </xf>
    <xf numFmtId="0" fontId="38" fillId="0" borderId="0" xfId="88" applyFont="1" applyAlignment="1">
      <alignment horizontal="center"/>
    </xf>
    <xf numFmtId="0" fontId="8" fillId="0" borderId="0" xfId="423"/>
    <xf numFmtId="0" fontId="8" fillId="0" borderId="0" xfId="423" applyBorder="1"/>
    <xf numFmtId="0" fontId="8" fillId="0" borderId="11" xfId="426" applyBorder="1" applyAlignment="1">
      <alignment horizontal="center" wrapText="1"/>
    </xf>
    <xf numFmtId="0" fontId="35" fillId="0" borderId="11" xfId="426" applyFont="1" applyBorder="1" applyAlignment="1">
      <alignment horizontal="center" wrapText="1"/>
    </xf>
    <xf numFmtId="0" fontId="8" fillId="0" borderId="11" xfId="426" quotePrefix="1" applyBorder="1" applyAlignment="1">
      <alignment horizontal="center" wrapText="1"/>
    </xf>
    <xf numFmtId="0" fontId="8" fillId="0" borderId="11" xfId="426" applyBorder="1" applyAlignment="1">
      <alignment horizontal="center"/>
    </xf>
    <xf numFmtId="0" fontId="38" fillId="0" borderId="26" xfId="88" applyFont="1" applyFill="1" applyBorder="1" applyAlignment="1">
      <alignment horizontal="center"/>
    </xf>
    <xf numFmtId="0" fontId="8" fillId="0" borderId="0" xfId="423" applyBorder="1" applyAlignment="1">
      <alignment horizontal="center"/>
    </xf>
    <xf numFmtId="0" fontId="8" fillId="0" borderId="21" xfId="423" applyBorder="1"/>
    <xf numFmtId="0" fontId="8" fillId="0" borderId="11" xfId="423" applyBorder="1" applyAlignment="1">
      <alignment horizontal="center"/>
    </xf>
    <xf numFmtId="0" fontId="8" fillId="0" borderId="10" xfId="427" applyBorder="1" applyAlignment="1">
      <alignment horizontal="center"/>
    </xf>
    <xf numFmtId="0" fontId="8" fillId="0" borderId="11" xfId="427" applyBorder="1"/>
    <xf numFmtId="0" fontId="8" fillId="0" borderId="11" xfId="427" applyBorder="1" applyAlignment="1">
      <alignment horizontal="center"/>
    </xf>
    <xf numFmtId="0" fontId="8" fillId="0" borderId="11" xfId="427" applyBorder="1" applyAlignment="1">
      <alignment horizontal="center" wrapText="1"/>
    </xf>
    <xf numFmtId="0" fontId="8" fillId="0" borderId="0" xfId="427" applyBorder="1" applyAlignment="1">
      <alignment horizontal="center" wrapText="1"/>
    </xf>
    <xf numFmtId="0" fontId="8" fillId="0" borderId="11" xfId="427" applyFill="1" applyBorder="1"/>
    <xf numFmtId="0" fontId="8" fillId="0" borderId="10" xfId="427" applyBorder="1" applyAlignment="1">
      <alignment horizontal="center" wrapText="1"/>
    </xf>
    <xf numFmtId="0" fontId="8" fillId="0" borderId="21" xfId="423" applyFill="1" applyBorder="1"/>
    <xf numFmtId="0" fontId="8" fillId="0" borderId="11" xfId="427" applyFont="1" applyBorder="1"/>
    <xf numFmtId="0" fontId="8" fillId="0" borderId="37" xfId="425" applyBorder="1" applyAlignment="1">
      <alignment horizontal="center" vertical="top"/>
    </xf>
    <xf numFmtId="0" fontId="8" fillId="0" borderId="0" xfId="423" applyAlignment="1">
      <alignment horizontal="center"/>
    </xf>
    <xf numFmtId="0" fontId="7" fillId="0" borderId="0" xfId="423" applyFont="1" applyAlignment="1">
      <alignment horizontal="center"/>
    </xf>
    <xf numFmtId="0" fontId="7" fillId="0" borderId="0" xfId="423" applyFont="1" applyAlignment="1">
      <alignment horizontal="left"/>
    </xf>
    <xf numFmtId="0" fontId="8" fillId="0" borderId="0" xfId="423" applyAlignment="1">
      <alignment wrapText="1"/>
    </xf>
    <xf numFmtId="0" fontId="8" fillId="0" borderId="0" xfId="423" applyAlignment="1">
      <alignment horizontal="left"/>
    </xf>
    <xf numFmtId="0" fontId="10" fillId="0" borderId="0" xfId="242" applyFont="1" applyFill="1" applyAlignment="1">
      <alignment horizontal="centerContinuous"/>
    </xf>
    <xf numFmtId="0" fontId="38" fillId="0" borderId="0" xfId="242" applyFill="1"/>
    <xf numFmtId="0" fontId="7" fillId="0" borderId="21" xfId="422" applyFont="1" applyBorder="1" applyAlignment="1">
      <alignment horizontal="center" vertical="center" wrapText="1"/>
    </xf>
    <xf numFmtId="0" fontId="8" fillId="0" borderId="0" xfId="423" applyBorder="1" applyAlignment="1">
      <alignment horizontal="left"/>
    </xf>
    <xf numFmtId="0" fontId="38" fillId="0" borderId="15" xfId="242" applyFont="1" applyBorder="1" applyAlignment="1">
      <alignment wrapText="1"/>
    </xf>
    <xf numFmtId="0" fontId="8" fillId="0" borderId="10" xfId="423" applyBorder="1" applyAlignment="1">
      <alignment horizontal="center"/>
    </xf>
    <xf numFmtId="0" fontId="38" fillId="0" borderId="26" xfId="242" applyFont="1" applyBorder="1" applyAlignment="1">
      <alignment horizontal="center"/>
    </xf>
    <xf numFmtId="0" fontId="8" fillId="0" borderId="11" xfId="423" applyBorder="1"/>
    <xf numFmtId="0" fontId="8" fillId="0" borderId="11" xfId="423" quotePrefix="1" applyFont="1" applyBorder="1" applyAlignment="1">
      <alignment horizontal="center"/>
    </xf>
    <xf numFmtId="0" fontId="8" fillId="0" borderId="11" xfId="423" applyBorder="1" applyAlignment="1">
      <alignment horizontal="center" wrapText="1"/>
    </xf>
    <xf numFmtId="0" fontId="8" fillId="0" borderId="10" xfId="423" applyBorder="1" applyAlignment="1">
      <alignment horizontal="center" wrapText="1"/>
    </xf>
    <xf numFmtId="0" fontId="8" fillId="0" borderId="10" xfId="423" applyBorder="1"/>
    <xf numFmtId="0" fontId="8" fillId="0" borderId="11" xfId="423" applyFont="1" applyBorder="1" applyAlignment="1">
      <alignment horizontal="center"/>
    </xf>
    <xf numFmtId="0" fontId="8" fillId="0" borderId="11" xfId="423" quotePrefix="1" applyBorder="1" applyAlignment="1">
      <alignment horizontal="center"/>
    </xf>
    <xf numFmtId="0" fontId="8" fillId="0" borderId="11" xfId="423" applyFill="1" applyBorder="1" applyAlignment="1">
      <alignment horizontal="center"/>
    </xf>
    <xf numFmtId="0" fontId="8" fillId="0" borderId="11" xfId="423" applyFont="1" applyFill="1" applyBorder="1" applyAlignment="1">
      <alignment horizontal="center"/>
    </xf>
    <xf numFmtId="0" fontId="8" fillId="0" borderId="11" xfId="423" applyFont="1" applyBorder="1"/>
    <xf numFmtId="0" fontId="38" fillId="0" borderId="0" xfId="242" applyFont="1" applyBorder="1" applyAlignment="1">
      <alignment horizontal="center"/>
    </xf>
    <xf numFmtId="0" fontId="8" fillId="0" borderId="28" xfId="423" applyBorder="1" applyAlignment="1">
      <alignment horizontal="center"/>
    </xf>
    <xf numFmtId="0" fontId="38" fillId="0" borderId="28" xfId="242" applyFont="1" applyBorder="1" applyAlignment="1">
      <alignment horizontal="center"/>
    </xf>
    <xf numFmtId="0" fontId="8" fillId="0" borderId="28" xfId="423" applyBorder="1"/>
    <xf numFmtId="0" fontId="8" fillId="0" borderId="28" xfId="429" applyBorder="1" applyAlignment="1">
      <alignment horizontal="center" vertical="top"/>
    </xf>
    <xf numFmtId="0" fontId="8" fillId="0" borderId="28" xfId="429" applyFont="1" applyBorder="1" applyAlignment="1">
      <alignment horizontal="center" vertical="top"/>
    </xf>
    <xf numFmtId="0" fontId="38" fillId="0" borderId="0" xfId="242" applyBorder="1" applyAlignment="1">
      <alignment horizontal="center"/>
    </xf>
    <xf numFmtId="0" fontId="38" fillId="0" borderId="0" xfId="242" applyFont="1" applyAlignment="1">
      <alignment horizontal="center"/>
    </xf>
    <xf numFmtId="0" fontId="8" fillId="0" borderId="0" xfId="430"/>
    <xf numFmtId="0" fontId="8" fillId="0" borderId="17" xfId="430" applyBorder="1"/>
    <xf numFmtId="0" fontId="8" fillId="0" borderId="18" xfId="430" applyBorder="1"/>
    <xf numFmtId="0" fontId="8" fillId="0" borderId="19" xfId="430" applyBorder="1"/>
    <xf numFmtId="0" fontId="10" fillId="0" borderId="0" xfId="88" applyFont="1" applyFill="1" applyAlignment="1">
      <alignment horizontal="center"/>
    </xf>
    <xf numFmtId="0" fontId="37" fillId="0" borderId="0" xfId="430" applyFont="1" applyAlignment="1">
      <alignment horizontal="center"/>
    </xf>
    <xf numFmtId="0" fontId="37" fillId="0" borderId="0" xfId="430" applyFont="1" applyFill="1" applyAlignment="1">
      <alignment horizontal="center"/>
    </xf>
    <xf numFmtId="0" fontId="8" fillId="0" borderId="0" xfId="430" applyFont="1" applyFill="1" applyAlignment="1">
      <alignment horizontal="center"/>
    </xf>
    <xf numFmtId="0" fontId="8" fillId="0" borderId="0" xfId="430" applyFill="1" applyAlignment="1">
      <alignment horizontal="center"/>
    </xf>
    <xf numFmtId="0" fontId="8" fillId="0" borderId="0" xfId="430" applyFill="1"/>
    <xf numFmtId="0" fontId="8" fillId="0" borderId="20" xfId="430" applyBorder="1"/>
    <xf numFmtId="0" fontId="8" fillId="0" borderId="0" xfId="430" applyBorder="1"/>
    <xf numFmtId="0" fontId="8" fillId="0" borderId="21" xfId="430" applyBorder="1"/>
    <xf numFmtId="0" fontId="7" fillId="0" borderId="0" xfId="430" applyFont="1" applyFill="1" applyAlignment="1">
      <alignment horizontal="center"/>
    </xf>
    <xf numFmtId="0" fontId="7" fillId="23" borderId="20" xfId="430" applyFont="1" applyFill="1" applyBorder="1" applyAlignment="1">
      <alignment horizontal="center" vertical="top" wrapText="1"/>
    </xf>
    <xf numFmtId="49" fontId="7" fillId="23" borderId="0" xfId="430" applyNumberFormat="1" applyFont="1" applyFill="1" applyBorder="1" applyAlignment="1">
      <alignment horizontal="center" vertical="top" wrapText="1"/>
    </xf>
    <xf numFmtId="0" fontId="7" fillId="23" borderId="21" xfId="430" applyFont="1" applyFill="1" applyBorder="1" applyAlignment="1">
      <alignment horizontal="center" vertical="center"/>
    </xf>
    <xf numFmtId="49" fontId="7" fillId="23" borderId="0" xfId="430" applyNumberFormat="1" applyFont="1" applyFill="1" applyBorder="1" applyAlignment="1">
      <alignment horizontal="center" vertical="center" wrapText="1"/>
    </xf>
    <xf numFmtId="49" fontId="7" fillId="23" borderId="0" xfId="430" applyNumberFormat="1" applyFont="1" applyFill="1" applyBorder="1" applyAlignment="1">
      <alignment horizontal="center" vertical="center"/>
    </xf>
    <xf numFmtId="0" fontId="8" fillId="0" borderId="0" xfId="430" applyBorder="1" applyAlignment="1">
      <alignment horizontal="left"/>
    </xf>
    <xf numFmtId="0" fontId="8" fillId="0" borderId="0" xfId="430" applyBorder="1" applyAlignment="1">
      <alignment horizontal="center"/>
    </xf>
    <xf numFmtId="0" fontId="8" fillId="0" borderId="15" xfId="430" applyBorder="1"/>
    <xf numFmtId="0" fontId="8" fillId="0" borderId="15" xfId="430" applyBorder="1" applyAlignment="1">
      <alignment horizontal="center"/>
    </xf>
    <xf numFmtId="0" fontId="7" fillId="0" borderId="15" xfId="430" applyFont="1" applyBorder="1" applyAlignment="1">
      <alignment horizontal="center"/>
    </xf>
    <xf numFmtId="0" fontId="8" fillId="0" borderId="15" xfId="430" applyBorder="1" applyAlignment="1">
      <alignment wrapText="1"/>
    </xf>
    <xf numFmtId="0" fontId="7" fillId="0" borderId="15" xfId="430" applyFont="1" applyBorder="1"/>
    <xf numFmtId="0" fontId="8" fillId="0" borderId="24" xfId="430" applyFont="1" applyBorder="1" applyAlignment="1">
      <alignment horizontal="left" vertical="top"/>
    </xf>
    <xf numFmtId="0" fontId="8" fillId="0" borderId="15" xfId="430" applyFont="1" applyBorder="1" applyAlignment="1">
      <alignment horizontal="left" vertical="top"/>
    </xf>
    <xf numFmtId="0" fontId="8" fillId="0" borderId="25" xfId="430" applyFont="1" applyBorder="1" applyAlignment="1">
      <alignment horizontal="left" vertical="top"/>
    </xf>
    <xf numFmtId="0" fontId="8" fillId="0" borderId="15" xfId="430" applyBorder="1" applyAlignment="1">
      <alignment horizontal="left"/>
    </xf>
    <xf numFmtId="0" fontId="8" fillId="0" borderId="11" xfId="423" applyBorder="1" applyAlignment="1">
      <alignment wrapText="1"/>
    </xf>
    <xf numFmtId="0" fontId="8" fillId="0" borderId="23" xfId="430" applyFont="1" applyBorder="1" applyAlignment="1">
      <alignment horizontal="center"/>
    </xf>
    <xf numFmtId="49" fontId="8" fillId="0" borderId="11" xfId="430" applyNumberFormat="1" applyFont="1" applyBorder="1" applyAlignment="1">
      <alignment horizontal="center"/>
    </xf>
    <xf numFmtId="0" fontId="8" fillId="0" borderId="11" xfId="430" applyFont="1" applyBorder="1" applyAlignment="1">
      <alignment horizontal="center"/>
    </xf>
    <xf numFmtId="0" fontId="8" fillId="0" borderId="10" xfId="430" applyFont="1" applyBorder="1" applyAlignment="1">
      <alignment horizontal="center"/>
    </xf>
    <xf numFmtId="0" fontId="8" fillId="0" borderId="10" xfId="430" applyBorder="1" applyAlignment="1">
      <alignment horizontal="center"/>
    </xf>
    <xf numFmtId="0" fontId="8" fillId="0" borderId="11" xfId="430" applyBorder="1" applyAlignment="1">
      <alignment horizontal="center"/>
    </xf>
    <xf numFmtId="49" fontId="8" fillId="0" borderId="11" xfId="430" applyNumberFormat="1" applyBorder="1" applyAlignment="1">
      <alignment horizontal="center"/>
    </xf>
    <xf numFmtId="0" fontId="8" fillId="0" borderId="10" xfId="423" quotePrefix="1" applyBorder="1" applyAlignment="1">
      <alignment horizontal="center"/>
    </xf>
    <xf numFmtId="0" fontId="8" fillId="0" borderId="0" xfId="423" applyBorder="1" applyAlignment="1">
      <alignment horizontal="center" wrapText="1"/>
    </xf>
    <xf numFmtId="0" fontId="7" fillId="0" borderId="0" xfId="430" applyFont="1" applyAlignment="1">
      <alignment horizontal="center"/>
    </xf>
    <xf numFmtId="0" fontId="8" fillId="0" borderId="0" xfId="430" applyAlignment="1">
      <alignment horizontal="center"/>
    </xf>
    <xf numFmtId="0" fontId="8" fillId="0" borderId="0" xfId="430" applyAlignment="1">
      <alignment horizontal="left"/>
    </xf>
    <xf numFmtId="0" fontId="8" fillId="0" borderId="40" xfId="430" applyBorder="1"/>
    <xf numFmtId="0" fontId="8" fillId="0" borderId="11" xfId="423" quotePrefix="1" applyBorder="1" applyAlignment="1">
      <alignment horizontal="center" wrapText="1"/>
    </xf>
    <xf numFmtId="0" fontId="8" fillId="0" borderId="0" xfId="423" quotePrefix="1" applyBorder="1" applyAlignment="1">
      <alignment horizontal="center" wrapText="1"/>
    </xf>
    <xf numFmtId="0" fontId="8" fillId="0" borderId="0" xfId="423" quotePrefix="1" applyBorder="1" applyAlignment="1">
      <alignment horizontal="center"/>
    </xf>
    <xf numFmtId="0" fontId="35" fillId="0" borderId="11" xfId="423" applyFont="1" applyBorder="1" applyAlignment="1">
      <alignment horizontal="center" wrapText="1"/>
    </xf>
    <xf numFmtId="0" fontId="8" fillId="0" borderId="10" xfId="423" quotePrefix="1" applyBorder="1" applyAlignment="1">
      <alignment horizontal="center" wrapText="1"/>
    </xf>
    <xf numFmtId="0" fontId="8" fillId="0" borderId="21" xfId="423" applyBorder="1" applyAlignment="1">
      <alignment horizontal="center"/>
    </xf>
    <xf numFmtId="0" fontId="8" fillId="0" borderId="0" xfId="423" applyFill="1" applyBorder="1" applyAlignment="1">
      <alignment horizontal="center"/>
    </xf>
    <xf numFmtId="0" fontId="8" fillId="0" borderId="21" xfId="423" applyFill="1" applyBorder="1" applyAlignment="1">
      <alignment horizontal="center"/>
    </xf>
    <xf numFmtId="0" fontId="8" fillId="0" borderId="0" xfId="423" applyFill="1" applyBorder="1"/>
    <xf numFmtId="0" fontId="8" fillId="0" borderId="0" xfId="423" applyFont="1" applyFill="1" applyBorder="1"/>
    <xf numFmtId="0" fontId="8" fillId="0" borderId="0" xfId="423" applyFont="1" applyBorder="1"/>
    <xf numFmtId="0" fontId="8" fillId="31" borderId="10" xfId="423" applyFill="1" applyBorder="1" applyAlignment="1">
      <alignment horizontal="center"/>
    </xf>
    <xf numFmtId="0" fontId="38" fillId="31" borderId="26" xfId="88" applyFont="1" applyFill="1" applyBorder="1" applyAlignment="1">
      <alignment horizontal="center"/>
    </xf>
    <xf numFmtId="0" fontId="8" fillId="31" borderId="10" xfId="423" applyFill="1" applyBorder="1"/>
    <xf numFmtId="0" fontId="8" fillId="31" borderId="11" xfId="423" applyFill="1" applyBorder="1" applyAlignment="1">
      <alignment horizontal="center"/>
    </xf>
    <xf numFmtId="0" fontId="8" fillId="31" borderId="10" xfId="423" quotePrefix="1" applyFill="1" applyBorder="1" applyAlignment="1">
      <alignment horizontal="center"/>
    </xf>
    <xf numFmtId="0" fontId="8" fillId="31" borderId="0" xfId="423" quotePrefix="1" applyFill="1" applyBorder="1" applyAlignment="1">
      <alignment horizontal="center"/>
    </xf>
    <xf numFmtId="0" fontId="35" fillId="31" borderId="11" xfId="423" applyFont="1" applyFill="1" applyBorder="1" applyAlignment="1">
      <alignment horizontal="center" wrapText="1"/>
    </xf>
    <xf numFmtId="0" fontId="8" fillId="31" borderId="11" xfId="423" applyFill="1" applyBorder="1"/>
    <xf numFmtId="0" fontId="8" fillId="0" borderId="11" xfId="423" quotePrefix="1" applyFill="1" applyBorder="1" applyAlignment="1">
      <alignment horizontal="center"/>
    </xf>
    <xf numFmtId="0" fontId="45" fillId="0" borderId="10" xfId="423" applyFont="1" applyBorder="1" applyAlignment="1">
      <alignment horizontal="center"/>
    </xf>
    <xf numFmtId="0" fontId="45" fillId="0" borderId="10" xfId="423" applyFont="1" applyBorder="1"/>
    <xf numFmtId="0" fontId="45" fillId="0" borderId="11" xfId="423" quotePrefix="1" applyFont="1" applyBorder="1" applyAlignment="1">
      <alignment horizontal="center"/>
    </xf>
    <xf numFmtId="0" fontId="45" fillId="0" borderId="11" xfId="423" quotePrefix="1" applyFont="1" applyBorder="1" applyAlignment="1">
      <alignment horizontal="center" wrapText="1"/>
    </xf>
    <xf numFmtId="0" fontId="45" fillId="0" borderId="0" xfId="423" quotePrefix="1" applyFont="1" applyBorder="1" applyAlignment="1">
      <alignment horizontal="center" wrapText="1"/>
    </xf>
    <xf numFmtId="0" fontId="54" fillId="0" borderId="11" xfId="423" applyFont="1" applyBorder="1" applyAlignment="1">
      <alignment horizontal="center" wrapText="1"/>
    </xf>
    <xf numFmtId="0" fontId="45" fillId="0" borderId="11" xfId="423" applyFont="1" applyBorder="1"/>
    <xf numFmtId="0" fontId="45" fillId="0" borderId="11" xfId="423" applyFont="1" applyBorder="1" applyAlignment="1">
      <alignment horizontal="center"/>
    </xf>
    <xf numFmtId="0" fontId="35" fillId="0" borderId="0" xfId="423" applyFont="1" applyAlignment="1">
      <alignment horizontal="center" wrapText="1"/>
    </xf>
    <xf numFmtId="0" fontId="35" fillId="0" borderId="11" xfId="423" applyFont="1" applyBorder="1" applyAlignment="1">
      <alignment wrapText="1"/>
    </xf>
    <xf numFmtId="0" fontId="8" fillId="0" borderId="10" xfId="423" applyBorder="1" applyAlignment="1">
      <alignment horizontal="left"/>
    </xf>
    <xf numFmtId="0" fontId="8" fillId="0" borderId="10" xfId="426" applyBorder="1" applyAlignment="1">
      <alignment horizontal="center"/>
    </xf>
    <xf numFmtId="17" fontId="8" fillId="0" borderId="11" xfId="426" quotePrefix="1" applyNumberFormat="1" applyFont="1" applyBorder="1" applyAlignment="1">
      <alignment horizontal="center"/>
    </xf>
    <xf numFmtId="0" fontId="8" fillId="0" borderId="0" xfId="426" applyBorder="1" applyAlignment="1">
      <alignment horizontal="center" wrapText="1"/>
    </xf>
    <xf numFmtId="0" fontId="8" fillId="0" borderId="11" xfId="426" applyFill="1" applyBorder="1" applyAlignment="1">
      <alignment horizontal="left"/>
    </xf>
    <xf numFmtId="0" fontId="8" fillId="0" borderId="11" xfId="426" applyBorder="1"/>
    <xf numFmtId="0" fontId="53" fillId="0" borderId="0" xfId="432" applyFont="1" applyAlignment="1"/>
    <xf numFmtId="0" fontId="8" fillId="0" borderId="10" xfId="432" applyFont="1" applyBorder="1" applyAlignment="1">
      <alignment horizontal="center"/>
    </xf>
    <xf numFmtId="0" fontId="8" fillId="0" borderId="11" xfId="432" quotePrefix="1" applyFont="1" applyBorder="1" applyAlignment="1">
      <alignment horizontal="center"/>
    </xf>
    <xf numFmtId="0" fontId="8" fillId="0" borderId="10" xfId="432" applyBorder="1" applyAlignment="1">
      <alignment horizontal="center"/>
    </xf>
    <xf numFmtId="0" fontId="8" fillId="0" borderId="11" xfId="432" applyBorder="1" applyAlignment="1">
      <alignment horizontal="center" wrapText="1"/>
    </xf>
    <xf numFmtId="0" fontId="8" fillId="0" borderId="0" xfId="432" applyBorder="1" applyAlignment="1">
      <alignment horizontal="center" wrapText="1"/>
    </xf>
    <xf numFmtId="0" fontId="8" fillId="0" borderId="11" xfId="432" applyFill="1" applyBorder="1" applyAlignment="1">
      <alignment horizontal="center"/>
    </xf>
    <xf numFmtId="0" fontId="8" fillId="0" borderId="11" xfId="432" applyBorder="1"/>
    <xf numFmtId="0" fontId="8" fillId="0" borderId="0" xfId="432" applyFont="1"/>
    <xf numFmtId="49" fontId="8" fillId="0" borderId="11" xfId="432" applyNumberFormat="1" applyFont="1" applyBorder="1" applyAlignment="1">
      <alignment horizontal="center"/>
    </xf>
    <xf numFmtId="0" fontId="8" fillId="0" borderId="0" xfId="432" applyBorder="1" applyAlignment="1">
      <alignment horizontal="center"/>
    </xf>
    <xf numFmtId="0" fontId="8" fillId="0" borderId="21" xfId="432" applyFont="1" applyBorder="1" applyAlignment="1">
      <alignment horizontal="center"/>
    </xf>
    <xf numFmtId="0" fontId="8" fillId="0" borderId="0" xfId="432" applyBorder="1"/>
    <xf numFmtId="0" fontId="8" fillId="0" borderId="0" xfId="432"/>
    <xf numFmtId="0" fontId="8" fillId="0" borderId="11" xfId="423" applyBorder="1" applyAlignment="1">
      <alignment horizontal="left"/>
    </xf>
    <xf numFmtId="0" fontId="8" fillId="0" borderId="0" xfId="423" applyFont="1" applyFill="1" applyBorder="1" applyAlignment="1">
      <alignment horizontal="center"/>
    </xf>
    <xf numFmtId="0" fontId="8" fillId="0" borderId="32" xfId="423" applyBorder="1"/>
    <xf numFmtId="0" fontId="10" fillId="0" borderId="0" xfId="430" applyFont="1" applyFill="1" applyAlignment="1">
      <alignment horizontal="centerContinuous"/>
    </xf>
    <xf numFmtId="0" fontId="8" fillId="0" borderId="0" xfId="430" applyFont="1" applyFill="1" applyAlignment="1">
      <alignment horizontal="centerContinuous"/>
    </xf>
    <xf numFmtId="0" fontId="8" fillId="0" borderId="0" xfId="430" applyFill="1" applyAlignment="1">
      <alignment horizontal="centerContinuous"/>
    </xf>
    <xf numFmtId="0" fontId="7" fillId="0" borderId="0" xfId="430" applyFont="1" applyFill="1" applyAlignment="1">
      <alignment horizontal="centerContinuous"/>
    </xf>
    <xf numFmtId="0" fontId="7" fillId="0" borderId="20" xfId="430" applyFont="1" applyFill="1" applyBorder="1" applyAlignment="1">
      <alignment horizontal="center"/>
    </xf>
    <xf numFmtId="0" fontId="7" fillId="0" borderId="0" xfId="430" applyFont="1" applyFill="1" applyBorder="1" applyAlignment="1">
      <alignment horizontal="centerContinuous"/>
    </xf>
    <xf numFmtId="0" fontId="7" fillId="0" borderId="21" xfId="430" applyFont="1" applyFill="1" applyBorder="1" applyAlignment="1">
      <alignment horizontal="center"/>
    </xf>
    <xf numFmtId="0" fontId="7" fillId="0" borderId="21" xfId="430" applyFont="1" applyFill="1" applyBorder="1" applyAlignment="1">
      <alignment horizontal="centerContinuous"/>
    </xf>
    <xf numFmtId="49" fontId="7" fillId="23" borderId="21" xfId="430" applyNumberFormat="1" applyFont="1" applyFill="1" applyBorder="1" applyAlignment="1">
      <alignment horizontal="center" vertical="center"/>
    </xf>
    <xf numFmtId="0" fontId="8" fillId="0" borderId="21" xfId="430" applyBorder="1" applyAlignment="1">
      <alignment horizontal="left"/>
    </xf>
    <xf numFmtId="0" fontId="8" fillId="0" borderId="25" xfId="430" applyBorder="1" applyAlignment="1">
      <alignment horizontal="left"/>
    </xf>
    <xf numFmtId="0" fontId="8" fillId="0" borderId="29" xfId="430" applyFont="1" applyBorder="1" applyAlignment="1">
      <alignment horizontal="center"/>
    </xf>
    <xf numFmtId="0" fontId="8" fillId="0" borderId="29" xfId="430" applyBorder="1" applyAlignment="1">
      <alignment horizontal="center"/>
    </xf>
    <xf numFmtId="0" fontId="8" fillId="0" borderId="21" xfId="430" applyBorder="1" applyAlignment="1">
      <alignment horizontal="center"/>
    </xf>
    <xf numFmtId="0" fontId="8" fillId="0" borderId="21" xfId="430" applyFont="1" applyBorder="1" applyAlignment="1">
      <alignment horizontal="center"/>
    </xf>
    <xf numFmtId="0" fontId="8" fillId="0" borderId="11" xfId="430" quotePrefix="1" applyBorder="1" applyAlignment="1">
      <alignment horizontal="center" wrapText="1"/>
    </xf>
    <xf numFmtId="0" fontId="8" fillId="0" borderId="0" xfId="430" quotePrefix="1" applyBorder="1" applyAlignment="1">
      <alignment horizontal="center" wrapText="1"/>
    </xf>
    <xf numFmtId="0" fontId="8" fillId="0" borderId="11" xfId="430" applyBorder="1"/>
    <xf numFmtId="0" fontId="8" fillId="0" borderId="0" xfId="430" applyFont="1" applyBorder="1"/>
    <xf numFmtId="0" fontId="8" fillId="0" borderId="10" xfId="430" applyBorder="1"/>
    <xf numFmtId="0" fontId="8" fillId="0" borderId="10" xfId="430" applyFill="1" applyBorder="1" applyAlignment="1">
      <alignment horizontal="center"/>
    </xf>
    <xf numFmtId="0" fontId="8" fillId="0" borderId="10" xfId="430" applyFont="1" applyFill="1" applyBorder="1"/>
    <xf numFmtId="0" fontId="8" fillId="0" borderId="11" xfId="430" quotePrefix="1" applyFont="1" applyFill="1" applyBorder="1" applyAlignment="1">
      <alignment horizontal="center"/>
    </xf>
    <xf numFmtId="0" fontId="8" fillId="0" borderId="11" xfId="430" applyFill="1" applyBorder="1" applyAlignment="1">
      <alignment horizontal="center" wrapText="1"/>
    </xf>
    <xf numFmtId="0" fontId="8" fillId="0" borderId="0" xfId="430" applyFill="1" applyBorder="1" applyAlignment="1">
      <alignment horizontal="center" wrapText="1"/>
    </xf>
    <xf numFmtId="0" fontId="35" fillId="0" borderId="11" xfId="430" applyFont="1" applyFill="1" applyBorder="1" applyAlignment="1">
      <alignment horizontal="center" wrapText="1"/>
    </xf>
    <xf numFmtId="0" fontId="8" fillId="0" borderId="11" xfId="430" applyFill="1" applyBorder="1"/>
    <xf numFmtId="0" fontId="8" fillId="0" borderId="11" xfId="430" applyFill="1" applyBorder="1" applyAlignment="1">
      <alignment horizontal="center"/>
    </xf>
    <xf numFmtId="49" fontId="8" fillId="0" borderId="11" xfId="430" applyNumberFormat="1" applyFont="1" applyFill="1" applyBorder="1" applyAlignment="1">
      <alignment horizontal="center"/>
    </xf>
    <xf numFmtId="0" fontId="8" fillId="0" borderId="29" xfId="430" applyFill="1" applyBorder="1" applyAlignment="1">
      <alignment horizontal="center"/>
    </xf>
    <xf numFmtId="0" fontId="8" fillId="0" borderId="0" xfId="430" applyFont="1" applyFill="1" applyBorder="1"/>
    <xf numFmtId="0" fontId="8" fillId="0" borderId="0" xfId="430" applyFill="1" applyBorder="1"/>
    <xf numFmtId="0" fontId="8" fillId="0" borderId="21" xfId="430" applyFill="1" applyBorder="1"/>
    <xf numFmtId="0" fontId="8" fillId="0" borderId="11" xfId="430" quotePrefix="1" applyFont="1" applyBorder="1" applyAlignment="1">
      <alignment horizontal="center"/>
    </xf>
    <xf numFmtId="0" fontId="8" fillId="0" borderId="11" xfId="430" applyBorder="1" applyAlignment="1">
      <alignment horizontal="center" wrapText="1"/>
    </xf>
    <xf numFmtId="0" fontId="8" fillId="0" borderId="0" xfId="430" applyBorder="1" applyAlignment="1">
      <alignment horizontal="center" wrapText="1"/>
    </xf>
    <xf numFmtId="0" fontId="35" fillId="0" borderId="11" xfId="430" applyFont="1" applyBorder="1" applyAlignment="1">
      <alignment horizontal="center" wrapText="1"/>
    </xf>
    <xf numFmtId="49" fontId="8" fillId="31" borderId="11" xfId="430" applyNumberFormat="1" applyFill="1" applyBorder="1" applyAlignment="1">
      <alignment horizontal="center"/>
    </xf>
    <xf numFmtId="0" fontId="8" fillId="31" borderId="0" xfId="430" applyFill="1" applyBorder="1" applyAlignment="1">
      <alignment horizontal="center"/>
    </xf>
    <xf numFmtId="0" fontId="8" fillId="31" borderId="21" xfId="430" applyFill="1" applyBorder="1" applyAlignment="1">
      <alignment horizontal="center"/>
    </xf>
    <xf numFmtId="0" fontId="8" fillId="31" borderId="0" xfId="430" applyFill="1" applyBorder="1"/>
    <xf numFmtId="0" fontId="8" fillId="31" borderId="21" xfId="430" applyFill="1" applyBorder="1"/>
    <xf numFmtId="0" fontId="8" fillId="31" borderId="0" xfId="430" applyFill="1"/>
    <xf numFmtId="0" fontId="8" fillId="0" borderId="11" xfId="430" applyFont="1" applyBorder="1"/>
    <xf numFmtId="49" fontId="45" fillId="0" borderId="11" xfId="430" applyNumberFormat="1" applyFont="1" applyBorder="1" applyAlignment="1">
      <alignment horizontal="center"/>
    </xf>
    <xf numFmtId="0" fontId="45" fillId="0" borderId="0" xfId="430" applyFont="1" applyBorder="1" applyAlignment="1">
      <alignment horizontal="center"/>
    </xf>
    <xf numFmtId="0" fontId="45" fillId="0" borderId="21" xfId="430" applyFont="1" applyBorder="1" applyAlignment="1">
      <alignment horizontal="center"/>
    </xf>
    <xf numFmtId="0" fontId="45" fillId="0" borderId="0" xfId="430" applyFont="1" applyBorder="1"/>
    <xf numFmtId="0" fontId="45" fillId="0" borderId="21" xfId="430" applyFont="1" applyBorder="1"/>
    <xf numFmtId="0" fontId="45" fillId="0" borderId="0" xfId="430" applyFont="1"/>
    <xf numFmtId="0" fontId="8" fillId="0" borderId="10" xfId="430" applyFont="1" applyBorder="1"/>
    <xf numFmtId="0" fontId="8" fillId="0" borderId="11" xfId="430" applyFill="1" applyBorder="1" applyAlignment="1">
      <alignment horizontal="left"/>
    </xf>
    <xf numFmtId="0" fontId="8" fillId="0" borderId="11" xfId="430" quotePrefix="1" applyBorder="1" applyAlignment="1">
      <alignment horizontal="center"/>
    </xf>
    <xf numFmtId="0" fontId="8" fillId="0" borderId="10" xfId="430" applyBorder="1" applyAlignment="1">
      <alignment horizontal="center" wrapText="1"/>
    </xf>
    <xf numFmtId="0" fontId="35" fillId="0" borderId="11" xfId="430" applyFont="1" applyBorder="1" applyAlignment="1">
      <alignment wrapText="1"/>
    </xf>
    <xf numFmtId="0" fontId="8" fillId="0" borderId="0" xfId="430" applyFont="1" applyAlignment="1">
      <alignment vertical="center"/>
    </xf>
    <xf numFmtId="0" fontId="8" fillId="0" borderId="0" xfId="430" applyFont="1"/>
    <xf numFmtId="0" fontId="7" fillId="0" borderId="21" xfId="430" applyFont="1" applyBorder="1" applyAlignment="1">
      <alignment horizontal="center"/>
    </xf>
    <xf numFmtId="0" fontId="7" fillId="0" borderId="21" xfId="430" applyFont="1" applyBorder="1"/>
    <xf numFmtId="49" fontId="8" fillId="0" borderId="28" xfId="430" applyNumberFormat="1" applyBorder="1" applyAlignment="1">
      <alignment horizontal="center"/>
    </xf>
    <xf numFmtId="0" fontId="8" fillId="0" borderId="28" xfId="430" applyBorder="1" applyAlignment="1">
      <alignment horizontal="center"/>
    </xf>
    <xf numFmtId="49" fontId="8" fillId="0" borderId="0" xfId="430" applyNumberFormat="1"/>
    <xf numFmtId="0" fontId="8" fillId="0" borderId="20" xfId="430" applyBorder="1" applyAlignment="1">
      <alignment horizontal="center"/>
    </xf>
    <xf numFmtId="49" fontId="7" fillId="0" borderId="0" xfId="430" applyNumberFormat="1" applyFont="1" applyFill="1" applyAlignment="1">
      <alignment horizontal="centerContinuous"/>
    </xf>
    <xf numFmtId="0" fontId="7" fillId="0" borderId="20" xfId="430" applyFont="1" applyBorder="1" applyAlignment="1">
      <alignment horizontal="center"/>
    </xf>
    <xf numFmtId="0" fontId="7" fillId="0" borderId="0" xfId="430" applyFont="1" applyBorder="1" applyAlignment="1">
      <alignment horizontal="center"/>
    </xf>
    <xf numFmtId="49" fontId="8" fillId="0" borderId="15" xfId="430" applyNumberFormat="1" applyBorder="1"/>
    <xf numFmtId="0" fontId="8" fillId="0" borderId="23" xfId="430" applyFill="1" applyBorder="1" applyAlignment="1">
      <alignment horizontal="left"/>
    </xf>
    <xf numFmtId="2" fontId="8" fillId="0" borderId="33" xfId="430" applyNumberFormat="1" applyFont="1" applyBorder="1" applyAlignment="1">
      <alignment horizontal="center"/>
    </xf>
    <xf numFmtId="0" fontId="8" fillId="0" borderId="23" xfId="430" applyBorder="1"/>
    <xf numFmtId="0" fontId="8" fillId="0" borderId="11" xfId="430" applyBorder="1" applyAlignment="1">
      <alignment horizontal="left"/>
    </xf>
    <xf numFmtId="0" fontId="8" fillId="0" borderId="11" xfId="430" applyFont="1" applyBorder="1" applyAlignment="1">
      <alignment horizontal="left"/>
    </xf>
    <xf numFmtId="0" fontId="8" fillId="0" borderId="50" xfId="430" applyFont="1" applyBorder="1" applyAlignment="1">
      <alignment horizontal="center"/>
    </xf>
    <xf numFmtId="0" fontId="35" fillId="0" borderId="11" xfId="430" applyFont="1" applyBorder="1" applyAlignment="1">
      <alignment horizontal="left" wrapText="1"/>
    </xf>
    <xf numFmtId="0" fontId="8" fillId="0" borderId="11" xfId="430" applyFont="1" applyFill="1" applyBorder="1" applyAlignment="1">
      <alignment horizontal="center"/>
    </xf>
    <xf numFmtId="0" fontId="8" fillId="0" borderId="0" xfId="430" applyFont="1" applyFill="1" applyBorder="1" applyAlignment="1">
      <alignment horizontal="center"/>
    </xf>
    <xf numFmtId="0" fontId="8" fillId="0" borderId="32" xfId="430" applyBorder="1" applyAlignment="1">
      <alignment horizontal="left"/>
    </xf>
    <xf numFmtId="0" fontId="8" fillId="0" borderId="28" xfId="430" applyBorder="1"/>
    <xf numFmtId="0" fontId="8" fillId="0" borderId="28" xfId="430" applyFont="1" applyBorder="1" applyAlignment="1">
      <alignment horizontal="center"/>
    </xf>
    <xf numFmtId="0" fontId="8" fillId="0" borderId="37" xfId="430" applyBorder="1" applyAlignment="1">
      <alignment horizontal="center"/>
    </xf>
    <xf numFmtId="0" fontId="8" fillId="0" borderId="42" xfId="430" applyBorder="1"/>
    <xf numFmtId="0" fontId="8" fillId="0" borderId="41" xfId="430" applyBorder="1"/>
    <xf numFmtId="0" fontId="8" fillId="0" borderId="38" xfId="430" applyBorder="1"/>
    <xf numFmtId="0" fontId="7" fillId="0" borderId="0" xfId="430" applyFont="1" applyAlignment="1">
      <alignment horizontal="left"/>
    </xf>
    <xf numFmtId="0" fontId="8" fillId="0" borderId="0" xfId="430" applyAlignment="1">
      <alignment wrapText="1"/>
    </xf>
    <xf numFmtId="2" fontId="8" fillId="0" borderId="0" xfId="430" applyNumberFormat="1" applyFont="1" applyBorder="1" applyAlignment="1">
      <alignment horizontal="center"/>
    </xf>
    <xf numFmtId="0" fontId="8" fillId="0" borderId="0" xfId="430" applyFont="1" applyAlignment="1">
      <alignment horizontal="center"/>
    </xf>
    <xf numFmtId="0" fontId="8" fillId="0" borderId="10" xfId="430" quotePrefix="1" applyBorder="1" applyAlignment="1">
      <alignment horizontal="center"/>
    </xf>
    <xf numFmtId="0" fontId="8" fillId="0" borderId="23" xfId="430" applyFill="1" applyBorder="1" applyAlignment="1">
      <alignment horizontal="center"/>
    </xf>
    <xf numFmtId="0" fontId="8" fillId="0" borderId="0" xfId="430" quotePrefix="1" applyBorder="1" applyAlignment="1">
      <alignment horizontal="center"/>
    </xf>
    <xf numFmtId="0" fontId="8" fillId="0" borderId="29" xfId="430" applyBorder="1" applyAlignment="1">
      <alignment horizontal="center" wrapText="1"/>
    </xf>
    <xf numFmtId="0" fontId="8" fillId="0" borderId="11" xfId="430" quotePrefix="1" applyBorder="1"/>
    <xf numFmtId="0" fontId="8" fillId="0" borderId="11" xfId="430" applyBorder="1" applyAlignment="1">
      <alignment wrapText="1"/>
    </xf>
    <xf numFmtId="17" fontId="8" fillId="0" borderId="11" xfId="430" quotePrefix="1" applyNumberFormat="1" applyFont="1" applyBorder="1" applyAlignment="1">
      <alignment horizontal="center"/>
    </xf>
    <xf numFmtId="0" fontId="8" fillId="0" borderId="10" xfId="430" applyFill="1" applyBorder="1"/>
    <xf numFmtId="49" fontId="8" fillId="0" borderId="11" xfId="430" applyNumberFormat="1" applyFill="1" applyBorder="1" applyAlignment="1">
      <alignment horizontal="center"/>
    </xf>
    <xf numFmtId="0" fontId="8" fillId="0" borderId="20" xfId="430" applyFill="1" applyBorder="1"/>
    <xf numFmtId="0" fontId="8" fillId="0" borderId="11" xfId="430" applyFont="1" applyFill="1" applyBorder="1"/>
    <xf numFmtId="0" fontId="8" fillId="0" borderId="10" xfId="430" applyFont="1" applyFill="1" applyBorder="1" applyAlignment="1">
      <alignment horizontal="center"/>
    </xf>
    <xf numFmtId="0" fontId="8" fillId="0" borderId="20" xfId="430" applyFont="1" applyFill="1" applyBorder="1"/>
    <xf numFmtId="0" fontId="45" fillId="0" borderId="10" xfId="430" applyFont="1" applyFill="1" applyBorder="1"/>
    <xf numFmtId="0" fontId="8" fillId="0" borderId="50" xfId="430" applyFont="1" applyFill="1" applyBorder="1"/>
    <xf numFmtId="0" fontId="8" fillId="0" borderId="29" xfId="430" applyFont="1" applyFill="1" applyBorder="1" applyAlignment="1">
      <alignment horizontal="center"/>
    </xf>
    <xf numFmtId="0" fontId="8" fillId="0" borderId="20" xfId="430" applyFont="1" applyBorder="1"/>
    <xf numFmtId="0" fontId="8" fillId="0" borderId="11" xfId="430" applyFont="1" applyBorder="1" applyAlignment="1">
      <alignment wrapText="1"/>
    </xf>
    <xf numFmtId="0" fontId="35" fillId="0" borderId="11" xfId="430" applyNumberFormat="1" applyFont="1" applyBorder="1" applyAlignment="1">
      <alignment horizontal="center" wrapText="1"/>
    </xf>
    <xf numFmtId="0" fontId="8" fillId="0" borderId="47" xfId="430" applyBorder="1"/>
    <xf numFmtId="0" fontId="8" fillId="0" borderId="43" xfId="430" applyBorder="1"/>
    <xf numFmtId="2" fontId="8" fillId="0" borderId="29" xfId="430" applyNumberFormat="1" applyBorder="1" applyAlignment="1">
      <alignment horizontal="center"/>
    </xf>
    <xf numFmtId="0" fontId="8" fillId="0" borderId="29" xfId="430" quotePrefix="1" applyBorder="1" applyAlignment="1">
      <alignment horizontal="center"/>
    </xf>
    <xf numFmtId="0" fontId="8" fillId="0" borderId="46" xfId="430" applyBorder="1"/>
    <xf numFmtId="0" fontId="8" fillId="0" borderId="0" xfId="0" applyFont="1" applyAlignment="1">
      <alignment vertical="top"/>
    </xf>
    <xf numFmtId="0" fontId="38" fillId="0" borderId="0" xfId="88" applyAlignment="1">
      <alignment horizontal="center"/>
    </xf>
    <xf numFmtId="0" fontId="7" fillId="0" borderId="0" xfId="422" applyFont="1" applyBorder="1" applyAlignment="1">
      <alignment horizontal="center" vertical="top"/>
    </xf>
    <xf numFmtId="0" fontId="10" fillId="0" borderId="0" xfId="430" applyFont="1" applyFill="1" applyAlignment="1">
      <alignment horizontal="center"/>
    </xf>
    <xf numFmtId="0" fontId="8" fillId="0" borderId="20" xfId="430" applyBorder="1" applyAlignment="1">
      <alignment horizontal="left"/>
    </xf>
    <xf numFmtId="0" fontId="8" fillId="0" borderId="24" xfId="430" applyBorder="1" applyAlignment="1">
      <alignment horizontal="left"/>
    </xf>
    <xf numFmtId="0" fontId="8" fillId="0" borderId="39" xfId="430" quotePrefix="1" applyFont="1" applyBorder="1" applyAlignment="1">
      <alignment horizontal="center"/>
    </xf>
    <xf numFmtId="0" fontId="8" fillId="0" borderId="39" xfId="430" applyBorder="1" applyAlignment="1">
      <alignment horizontal="center" wrapText="1"/>
    </xf>
    <xf numFmtId="0" fontId="8" fillId="0" borderId="39" xfId="426" quotePrefix="1" applyFont="1" applyBorder="1" applyAlignment="1">
      <alignment horizontal="center"/>
    </xf>
    <xf numFmtId="0" fontId="8" fillId="0" borderId="39" xfId="426" applyBorder="1" applyAlignment="1">
      <alignment horizontal="center" wrapText="1"/>
    </xf>
    <xf numFmtId="0" fontId="8" fillId="0" borderId="10" xfId="426" applyBorder="1"/>
    <xf numFmtId="0" fontId="8" fillId="0" borderId="10" xfId="426" applyFont="1" applyBorder="1"/>
    <xf numFmtId="0" fontId="8" fillId="0" borderId="0" xfId="430" quotePrefix="1" applyFont="1" applyBorder="1" applyAlignment="1">
      <alignment horizontal="center"/>
    </xf>
    <xf numFmtId="0" fontId="8" fillId="0" borderId="0" xfId="430" applyFill="1" applyBorder="1" applyAlignment="1">
      <alignment horizontal="left"/>
    </xf>
    <xf numFmtId="0" fontId="8" fillId="0" borderId="0" xfId="430" applyFont="1" applyBorder="1" applyAlignment="1">
      <alignment horizontal="center"/>
    </xf>
    <xf numFmtId="0" fontId="35" fillId="0" borderId="0" xfId="430" applyFont="1" applyBorder="1" applyAlignment="1">
      <alignment horizontal="left" wrapText="1"/>
    </xf>
    <xf numFmtId="0" fontId="8" fillId="0" borderId="0" xfId="430" applyFill="1" applyBorder="1" applyAlignment="1">
      <alignment horizontal="center"/>
    </xf>
    <xf numFmtId="0" fontId="8" fillId="0" borderId="0" xfId="424" applyFont="1" applyBorder="1" applyAlignment="1">
      <alignment horizontal="center" vertical="top"/>
    </xf>
    <xf numFmtId="0" fontId="8" fillId="0" borderId="0" xfId="424" applyFont="1" applyBorder="1" applyAlignment="1">
      <alignment horizontal="left" vertical="top"/>
    </xf>
    <xf numFmtId="0" fontId="8" fillId="0" borderId="0" xfId="424" applyFont="1" applyBorder="1" applyAlignment="1">
      <alignment vertical="top"/>
    </xf>
    <xf numFmtId="0" fontId="8" fillId="0" borderId="0" xfId="422" quotePrefix="1" applyBorder="1" applyAlignment="1">
      <alignment horizontal="center" vertical="top"/>
    </xf>
    <xf numFmtId="0" fontId="8" fillId="0" borderId="0" xfId="425" applyBorder="1" applyAlignment="1">
      <alignment horizontal="center" vertical="top"/>
    </xf>
    <xf numFmtId="0" fontId="8" fillId="0" borderId="0" xfId="425" applyFont="1" applyBorder="1" applyAlignment="1">
      <alignment horizontal="center" vertical="top"/>
    </xf>
    <xf numFmtId="0" fontId="7" fillId="0" borderId="0" xfId="430" applyFont="1" applyBorder="1" applyAlignment="1">
      <alignment horizontal="left"/>
    </xf>
    <xf numFmtId="0" fontId="8" fillId="0" borderId="0" xfId="430" applyBorder="1" applyAlignment="1">
      <alignment wrapText="1"/>
    </xf>
    <xf numFmtId="0" fontId="39" fillId="0" borderId="0" xfId="88" applyFont="1" applyBorder="1" applyAlignment="1">
      <alignment horizontal="center"/>
    </xf>
    <xf numFmtId="0" fontId="39" fillId="0" borderId="0" xfId="88" applyFont="1" applyBorder="1" applyAlignment="1">
      <alignment horizontal="left"/>
    </xf>
    <xf numFmtId="0" fontId="13" fillId="0" borderId="29" xfId="39" applyBorder="1" applyAlignment="1">
      <alignment horizontal="center"/>
    </xf>
    <xf numFmtId="0" fontId="0" fillId="0" borderId="0" xfId="0"/>
    <xf numFmtId="0" fontId="13" fillId="0" borderId="34" xfId="39" applyBorder="1" applyAlignment="1">
      <alignment horizontal="center"/>
    </xf>
    <xf numFmtId="0" fontId="15" fillId="0" borderId="0" xfId="0" applyFont="1" applyAlignment="1">
      <alignment horizontal="center" vertical="top"/>
    </xf>
    <xf numFmtId="0" fontId="8" fillId="0" borderId="0" xfId="0" applyFont="1" applyAlignment="1">
      <alignment vertical="top"/>
    </xf>
    <xf numFmtId="0" fontId="8" fillId="0" borderId="0" xfId="0" applyFont="1" applyAlignment="1">
      <alignment horizontal="center" vertical="top"/>
    </xf>
    <xf numFmtId="0" fontId="7" fillId="0" borderId="31" xfId="0" applyFont="1" applyBorder="1" applyAlignment="1">
      <alignment horizontal="center" vertical="top" wrapText="1"/>
    </xf>
    <xf numFmtId="0" fontId="7" fillId="0" borderId="31" xfId="0" applyFont="1" applyBorder="1" applyAlignment="1">
      <alignment horizontal="center" vertical="center"/>
    </xf>
    <xf numFmtId="0" fontId="7" fillId="0" borderId="34" xfId="0" applyFont="1" applyBorder="1" applyAlignment="1">
      <alignment horizontal="center" vertical="top" wrapText="1"/>
    </xf>
    <xf numFmtId="0" fontId="11" fillId="0" borderId="0" xfId="0" applyFont="1"/>
    <xf numFmtId="0" fontId="14" fillId="0" borderId="0" xfId="0" applyFont="1" applyAlignment="1">
      <alignment vertical="top"/>
    </xf>
    <xf numFmtId="0" fontId="13" fillId="0" borderId="37" xfId="39" applyBorder="1" applyAlignment="1">
      <alignment horizontal="center"/>
    </xf>
    <xf numFmtId="0" fontId="8" fillId="0" borderId="31" xfId="0" applyFont="1" applyBorder="1" applyAlignment="1">
      <alignment horizontal="center" vertical="center" textRotation="90" wrapText="1"/>
    </xf>
    <xf numFmtId="0" fontId="16" fillId="0" borderId="0" xfId="0" applyFont="1" applyAlignment="1">
      <alignment horizontal="left"/>
    </xf>
    <xf numFmtId="0" fontId="12" fillId="0" borderId="31" xfId="0" applyFont="1" applyBorder="1" applyAlignment="1">
      <alignment horizontal="center" vertical="center"/>
    </xf>
    <xf numFmtId="0" fontId="12" fillId="0" borderId="11" xfId="0" applyFont="1" applyBorder="1" applyAlignment="1">
      <alignment horizontal="center" vertical="top" wrapText="1"/>
    </xf>
    <xf numFmtId="0" fontId="0" fillId="0" borderId="53" xfId="0" applyBorder="1" applyAlignment="1" applyProtection="1">
      <alignment horizontal="center"/>
      <protection locked="0"/>
    </xf>
    <xf numFmtId="0" fontId="0" fillId="0" borderId="0" xfId="0" applyProtection="1">
      <protection locked="0"/>
    </xf>
    <xf numFmtId="0" fontId="0" fillId="28" borderId="54" xfId="0" applyFill="1" applyBorder="1" applyAlignment="1">
      <alignment horizontal="center"/>
    </xf>
    <xf numFmtId="0" fontId="0" fillId="29" borderId="0" xfId="0" applyFill="1" applyAlignment="1">
      <alignment horizontal="center"/>
    </xf>
    <xf numFmtId="0" fontId="0" fillId="0" borderId="52" xfId="0" applyBorder="1" applyAlignment="1" applyProtection="1">
      <alignment horizontal="center"/>
      <protection locked="0"/>
    </xf>
    <xf numFmtId="0" fontId="7" fillId="0" borderId="0" xfId="229" applyFont="1" applyAlignment="1">
      <alignment horizontal="center" vertical="top"/>
    </xf>
    <xf numFmtId="0" fontId="9" fillId="0" borderId="0" xfId="0" applyFont="1" applyAlignment="1">
      <alignment horizontal="center"/>
    </xf>
    <xf numFmtId="0" fontId="38" fillId="0" borderId="0" xfId="88" applyAlignment="1">
      <alignment horizontal="center"/>
    </xf>
    <xf numFmtId="0" fontId="0" fillId="0" borderId="0" xfId="0" applyAlignment="1">
      <alignment horizontal="center"/>
    </xf>
    <xf numFmtId="0" fontId="0" fillId="0" borderId="0" xfId="0" applyAlignment="1">
      <alignment horizontal="left"/>
    </xf>
    <xf numFmtId="0" fontId="7" fillId="0" borderId="0" xfId="229" applyFont="1" applyAlignment="1">
      <alignment horizontal="center" vertical="top" wrapText="1"/>
    </xf>
    <xf numFmtId="0" fontId="12" fillId="0" borderId="0" xfId="229" applyFont="1" applyAlignment="1">
      <alignment vertical="top" wrapText="1"/>
    </xf>
    <xf numFmtId="0" fontId="7" fillId="0" borderId="0" xfId="229" applyFont="1" applyAlignment="1">
      <alignment vertical="top"/>
    </xf>
    <xf numFmtId="0" fontId="43" fillId="25" borderId="28" xfId="231" quotePrefix="1" applyFont="1" applyFill="1" applyBorder="1" applyAlignment="1">
      <alignment horizontal="center" vertical="top"/>
    </xf>
    <xf numFmtId="49" fontId="41" fillId="25" borderId="28" xfId="231" applyNumberFormat="1" applyFont="1" applyFill="1" applyBorder="1" applyAlignment="1">
      <alignment horizontal="left" vertical="top"/>
    </xf>
    <xf numFmtId="0" fontId="43" fillId="24" borderId="30" xfId="231" applyFont="1" applyFill="1" applyBorder="1" applyAlignment="1">
      <alignment horizontal="center" vertical="top"/>
    </xf>
    <xf numFmtId="0" fontId="41" fillId="24" borderId="28" xfId="231" applyFont="1" applyFill="1" applyBorder="1" applyAlignment="1">
      <alignment horizontal="center" vertical="top"/>
    </xf>
    <xf numFmtId="0" fontId="43" fillId="24" borderId="28" xfId="231" quotePrefix="1" applyFont="1" applyFill="1" applyBorder="1" applyAlignment="1">
      <alignment horizontal="center" vertical="top"/>
    </xf>
    <xf numFmtId="0" fontId="43" fillId="25" borderId="37" xfId="231" quotePrefix="1" applyFont="1" applyFill="1" applyBorder="1" applyAlignment="1">
      <alignment horizontal="center" vertical="top"/>
    </xf>
    <xf numFmtId="0" fontId="41" fillId="25" borderId="28" xfId="231" applyFont="1" applyFill="1" applyBorder="1" applyAlignment="1">
      <alignment horizontal="center" vertical="top"/>
    </xf>
    <xf numFmtId="0" fontId="41" fillId="25" borderId="28" xfId="231" applyFont="1" applyFill="1" applyBorder="1" applyAlignment="1">
      <alignment horizontal="left" vertical="top"/>
    </xf>
    <xf numFmtId="0" fontId="43" fillId="25" borderId="28" xfId="231" applyFont="1" applyFill="1" applyBorder="1" applyAlignment="1">
      <alignment horizontal="left" vertical="top"/>
    </xf>
    <xf numFmtId="0" fontId="43" fillId="24" borderId="34" xfId="231" applyFont="1" applyFill="1" applyBorder="1" applyAlignment="1">
      <alignment horizontal="left" vertical="top"/>
    </xf>
    <xf numFmtId="0" fontId="43" fillId="24" borderId="28" xfId="231" applyFont="1" applyFill="1" applyBorder="1" applyAlignment="1">
      <alignment horizontal="center" vertical="top"/>
    </xf>
    <xf numFmtId="49" fontId="7" fillId="0" borderId="0" xfId="229" applyNumberFormat="1" applyFont="1" applyAlignment="1">
      <alignment horizontal="center" vertical="top"/>
    </xf>
    <xf numFmtId="49" fontId="0" fillId="0" borderId="0" xfId="0" applyNumberFormat="1"/>
    <xf numFmtId="165" fontId="9" fillId="0" borderId="0" xfId="27" applyFont="1" applyAlignment="1">
      <alignment horizontal="center"/>
    </xf>
    <xf numFmtId="49" fontId="41" fillId="24" borderId="31" xfId="231" applyNumberFormat="1" applyFont="1" applyFill="1" applyBorder="1" applyAlignment="1">
      <alignment horizontal="left" vertical="center"/>
    </xf>
    <xf numFmtId="49" fontId="8" fillId="24" borderId="28" xfId="231" applyNumberFormat="1" applyFont="1" applyFill="1" applyBorder="1" applyAlignment="1">
      <alignment horizontal="left" vertical="top"/>
    </xf>
    <xf numFmtId="0" fontId="8" fillId="24" borderId="28" xfId="231" applyFont="1" applyFill="1" applyBorder="1" applyAlignment="1">
      <alignment horizontal="left" vertical="top"/>
    </xf>
    <xf numFmtId="0" fontId="0" fillId="27" borderId="14" xfId="0" applyFill="1" applyBorder="1" applyAlignment="1">
      <alignment horizontal="left" vertical="top"/>
    </xf>
    <xf numFmtId="0" fontId="8" fillId="24" borderId="31" xfId="0" applyFont="1" applyFill="1" applyBorder="1" applyAlignment="1">
      <alignment horizontal="left"/>
    </xf>
    <xf numFmtId="0" fontId="8" fillId="24" borderId="28" xfId="0" applyFont="1" applyFill="1" applyBorder="1" applyAlignment="1">
      <alignment horizontal="left"/>
    </xf>
    <xf numFmtId="0" fontId="8" fillId="24" borderId="14" xfId="0" applyFont="1" applyFill="1" applyBorder="1" applyAlignment="1">
      <alignment horizontal="left" vertical="top"/>
    </xf>
    <xf numFmtId="1" fontId="8" fillId="24" borderId="28" xfId="231" applyNumberFormat="1" applyFont="1" applyFill="1" applyBorder="1" applyAlignment="1">
      <alignment horizontal="left" vertical="top"/>
    </xf>
    <xf numFmtId="0" fontId="8" fillId="25" borderId="37" xfId="231" applyFont="1" applyFill="1" applyBorder="1" applyAlignment="1">
      <alignment horizontal="center" vertical="top" wrapText="1"/>
    </xf>
    <xf numFmtId="0" fontId="8" fillId="25" borderId="37" xfId="0" applyFont="1" applyFill="1" applyBorder="1" applyAlignment="1">
      <alignment horizontal="left" vertical="top" wrapText="1"/>
    </xf>
    <xf numFmtId="0" fontId="8" fillId="25" borderId="34" xfId="231" applyFont="1" applyFill="1" applyBorder="1" applyAlignment="1">
      <alignment horizontal="center" vertical="top" wrapText="1"/>
    </xf>
    <xf numFmtId="0" fontId="0" fillId="27" borderId="28" xfId="0" applyFill="1" applyBorder="1" applyAlignment="1">
      <alignment horizontal="left" vertical="top"/>
    </xf>
    <xf numFmtId="0" fontId="7" fillId="0" borderId="0" xfId="422" applyFont="1" applyBorder="1" applyAlignment="1">
      <alignment horizontal="center" vertical="top"/>
    </xf>
    <xf numFmtId="49" fontId="7" fillId="0" borderId="0" xfId="422" applyNumberFormat="1" applyFont="1" applyBorder="1" applyAlignment="1">
      <alignment horizontal="center" vertical="top"/>
    </xf>
    <xf numFmtId="0" fontId="10" fillId="0" borderId="0" xfId="430" applyFont="1" applyFill="1" applyAlignment="1">
      <alignment horizontal="center" wrapText="1"/>
    </xf>
    <xf numFmtId="0" fontId="10" fillId="0" borderId="0" xfId="430" applyFont="1" applyFill="1" applyAlignment="1">
      <alignment horizontal="center"/>
    </xf>
    <xf numFmtId="165" fontId="9" fillId="0" borderId="0" xfId="421" applyFont="1" applyAlignment="1">
      <alignment horizontal="center"/>
    </xf>
    <xf numFmtId="165" fontId="8" fillId="0" borderId="0" xfId="421" applyAlignment="1">
      <alignment horizontal="center"/>
    </xf>
    <xf numFmtId="0" fontId="7" fillId="0" borderId="0" xfId="422" applyFont="1" applyBorder="1" applyAlignment="1">
      <alignment horizontal="center" vertical="top" wrapText="1"/>
    </xf>
    <xf numFmtId="0" fontId="7" fillId="0" borderId="0" xfId="422" applyFont="1" applyBorder="1" applyAlignment="1">
      <alignment vertical="top" wrapText="1"/>
    </xf>
    <xf numFmtId="0" fontId="7" fillId="0" borderId="0" xfId="422" applyFont="1" applyBorder="1" applyAlignment="1">
      <alignment vertical="top"/>
    </xf>
    <xf numFmtId="165" fontId="9" fillId="0" borderId="0" xfId="428" applyFont="1" applyAlignment="1">
      <alignment horizontal="center"/>
    </xf>
    <xf numFmtId="165" fontId="8" fillId="0" borderId="0" xfId="428" applyAlignment="1">
      <alignment horizontal="center"/>
    </xf>
    <xf numFmtId="0" fontId="8" fillId="0" borderId="10" xfId="437" applyBorder="1" applyAlignment="1">
      <alignment horizontal="center"/>
    </xf>
    <xf numFmtId="0" fontId="53" fillId="0" borderId="0" xfId="430" applyFont="1"/>
    <xf numFmtId="0" fontId="8" fillId="0" borderId="11" xfId="437" applyBorder="1" applyAlignment="1">
      <alignment horizontal="center"/>
    </xf>
    <xf numFmtId="0" fontId="8" fillId="0" borderId="11" xfId="437" applyFont="1" applyBorder="1" applyAlignment="1">
      <alignment horizontal="center"/>
    </xf>
    <xf numFmtId="2" fontId="8" fillId="0" borderId="23" xfId="437" applyNumberFormat="1" applyFont="1" applyBorder="1" applyAlignment="1">
      <alignment horizontal="center"/>
    </xf>
    <xf numFmtId="2" fontId="8" fillId="0" borderId="0" xfId="437" applyNumberFormat="1" applyFont="1" applyBorder="1" applyAlignment="1">
      <alignment horizontal="center"/>
    </xf>
    <xf numFmtId="2" fontId="8" fillId="0" borderId="11" xfId="437" applyNumberFormat="1" applyFont="1" applyBorder="1" applyAlignment="1">
      <alignment horizontal="center"/>
    </xf>
    <xf numFmtId="2" fontId="8" fillId="0" borderId="28" xfId="437" applyNumberFormat="1" applyFont="1" applyBorder="1" applyAlignment="1">
      <alignment horizontal="center"/>
    </xf>
    <xf numFmtId="2" fontId="8" fillId="0" borderId="38" xfId="437" applyNumberFormat="1" applyFont="1" applyBorder="1" applyAlignment="1">
      <alignment horizontal="center"/>
    </xf>
    <xf numFmtId="0" fontId="8" fillId="0" borderId="0" xfId="437"/>
    <xf numFmtId="0" fontId="8" fillId="0" borderId="0" xfId="437" applyBorder="1"/>
    <xf numFmtId="0" fontId="8" fillId="0" borderId="44" xfId="437" applyBorder="1"/>
    <xf numFmtId="0" fontId="8" fillId="0" borderId="18" xfId="437" applyBorder="1"/>
    <xf numFmtId="0" fontId="8" fillId="0" borderId="40" xfId="437" applyBorder="1"/>
    <xf numFmtId="0" fontId="7" fillId="23" borderId="40" xfId="437" applyFont="1" applyFill="1" applyBorder="1" applyAlignment="1">
      <alignment horizontal="center" vertical="top" wrapText="1"/>
    </xf>
    <xf numFmtId="49" fontId="7" fillId="23" borderId="0" xfId="437" applyNumberFormat="1" applyFont="1" applyFill="1" applyBorder="1" applyAlignment="1">
      <alignment horizontal="center" vertical="top" wrapText="1"/>
    </xf>
    <xf numFmtId="0" fontId="7" fillId="23" borderId="0" xfId="437" applyFont="1" applyFill="1" applyBorder="1" applyAlignment="1">
      <alignment horizontal="center" vertical="center"/>
    </xf>
    <xf numFmtId="49" fontId="7" fillId="23" borderId="0" xfId="437" applyNumberFormat="1" applyFont="1" applyFill="1" applyBorder="1" applyAlignment="1">
      <alignment horizontal="center" vertical="center" wrapText="1"/>
    </xf>
    <xf numFmtId="49" fontId="7" fillId="23" borderId="0" xfId="437" applyNumberFormat="1" applyFont="1" applyFill="1" applyBorder="1" applyAlignment="1">
      <alignment horizontal="center" vertical="center"/>
    </xf>
    <xf numFmtId="0" fontId="8" fillId="0" borderId="15" xfId="437" applyBorder="1"/>
    <xf numFmtId="0" fontId="8" fillId="0" borderId="45" xfId="437" applyFont="1" applyBorder="1" applyAlignment="1">
      <alignment horizontal="left" vertical="top"/>
    </xf>
    <xf numFmtId="0" fontId="8" fillId="0" borderId="15" xfId="437" applyFont="1" applyBorder="1" applyAlignment="1">
      <alignment horizontal="left" vertical="top"/>
    </xf>
    <xf numFmtId="0" fontId="8" fillId="0" borderId="15" xfId="437" applyBorder="1" applyAlignment="1">
      <alignment horizontal="center"/>
    </xf>
    <xf numFmtId="0" fontId="8" fillId="0" borderId="15" xfId="437" applyBorder="1" applyAlignment="1">
      <alignment horizontal="left"/>
    </xf>
    <xf numFmtId="2" fontId="8" fillId="0" borderId="11" xfId="437" applyNumberFormat="1" applyFont="1" applyFill="1" applyBorder="1" applyAlignment="1">
      <alignment horizontal="center"/>
    </xf>
    <xf numFmtId="2" fontId="8" fillId="0" borderId="0" xfId="437" applyNumberFormat="1" applyFont="1" applyFill="1" applyBorder="1" applyAlignment="1">
      <alignment horizontal="center"/>
    </xf>
    <xf numFmtId="2" fontId="8" fillId="0" borderId="41" xfId="437" applyNumberFormat="1" applyFont="1" applyBorder="1" applyAlignment="1">
      <alignment horizontal="center"/>
    </xf>
    <xf numFmtId="2" fontId="8" fillId="0" borderId="33" xfId="437" applyNumberFormat="1" applyFont="1" applyBorder="1" applyAlignment="1">
      <alignment horizontal="center"/>
    </xf>
    <xf numFmtId="2" fontId="8" fillId="0" borderId="43" xfId="437" applyNumberFormat="1" applyFont="1" applyBorder="1" applyAlignment="1">
      <alignment horizontal="center"/>
    </xf>
    <xf numFmtId="0" fontId="8" fillId="0" borderId="29" xfId="437" applyBorder="1" applyAlignment="1">
      <alignment horizontal="center"/>
    </xf>
    <xf numFmtId="0" fontId="8" fillId="0" borderId="0" xfId="437" applyBorder="1" applyAlignment="1">
      <alignment horizontal="center"/>
    </xf>
    <xf numFmtId="0" fontId="8" fillId="0" borderId="20" xfId="437" applyBorder="1"/>
    <xf numFmtId="0" fontId="8" fillId="0" borderId="21" xfId="437" applyBorder="1"/>
    <xf numFmtId="0" fontId="8" fillId="0" borderId="21" xfId="437" applyFill="1" applyBorder="1"/>
    <xf numFmtId="0" fontId="8" fillId="0" borderId="37" xfId="437" applyBorder="1" applyAlignment="1">
      <alignment horizontal="center"/>
    </xf>
    <xf numFmtId="0" fontId="8" fillId="0" borderId="38" xfId="437" applyBorder="1" applyAlignment="1">
      <alignment horizontal="center"/>
    </xf>
    <xf numFmtId="0" fontId="8" fillId="0" borderId="0" xfId="437" applyAlignment="1">
      <alignment horizontal="center"/>
    </xf>
    <xf numFmtId="0" fontId="7" fillId="0" borderId="0" xfId="437" applyFont="1" applyAlignment="1">
      <alignment horizontal="center"/>
    </xf>
    <xf numFmtId="0" fontId="7" fillId="0" borderId="0" xfId="437" applyFont="1" applyAlignment="1">
      <alignment horizontal="left"/>
    </xf>
    <xf numFmtId="0" fontId="8" fillId="0" borderId="0" xfId="437" applyAlignment="1">
      <alignment wrapText="1"/>
    </xf>
    <xf numFmtId="0" fontId="8" fillId="0" borderId="0" xfId="437" applyAlignment="1">
      <alignment horizontal="left"/>
    </xf>
    <xf numFmtId="0" fontId="8" fillId="0" borderId="17" xfId="437" applyBorder="1"/>
    <xf numFmtId="0" fontId="8" fillId="0" borderId="19" xfId="437" applyBorder="1"/>
    <xf numFmtId="0" fontId="10" fillId="0" borderId="0" xfId="437" applyFont="1" applyFill="1" applyAlignment="1">
      <alignment horizontal="centerContinuous"/>
    </xf>
    <xf numFmtId="0" fontId="37" fillId="0" borderId="0" xfId="437" applyFont="1" applyAlignment="1">
      <alignment horizontal="center"/>
    </xf>
    <xf numFmtId="0" fontId="37" fillId="0" borderId="0" xfId="437" applyFont="1" applyFill="1" applyAlignment="1">
      <alignment horizontal="center"/>
    </xf>
    <xf numFmtId="0" fontId="8" fillId="0" borderId="0" xfId="437" applyFont="1" applyFill="1" applyAlignment="1">
      <alignment horizontal="centerContinuous"/>
    </xf>
    <xf numFmtId="0" fontId="8" fillId="0" borderId="0" xfId="437" applyFill="1" applyAlignment="1">
      <alignment horizontal="centerContinuous"/>
    </xf>
    <xf numFmtId="0" fontId="8" fillId="0" borderId="0" xfId="437" applyFill="1"/>
    <xf numFmtId="0" fontId="8" fillId="0" borderId="0" xfId="437" applyFont="1" applyFill="1" applyAlignment="1">
      <alignment horizontal="center"/>
    </xf>
    <xf numFmtId="0" fontId="7" fillId="0" borderId="0" xfId="437" applyFont="1" applyFill="1" applyAlignment="1">
      <alignment horizontal="centerContinuous"/>
    </xf>
    <xf numFmtId="0" fontId="7" fillId="0" borderId="0" xfId="437" applyFont="1" applyFill="1" applyAlignment="1">
      <alignment horizontal="center"/>
    </xf>
    <xf numFmtId="0" fontId="7" fillId="23" borderId="20" xfId="437" applyFont="1" applyFill="1" applyBorder="1" applyAlignment="1">
      <alignment horizontal="center" vertical="top" wrapText="1"/>
    </xf>
    <xf numFmtId="49" fontId="7" fillId="23" borderId="0" xfId="437" applyNumberFormat="1" applyFont="1" applyFill="1" applyBorder="1" applyAlignment="1">
      <alignment horizontal="center" vertical="top" wrapText="1"/>
    </xf>
    <xf numFmtId="0" fontId="7" fillId="23" borderId="21" xfId="437" applyFont="1" applyFill="1" applyBorder="1" applyAlignment="1">
      <alignment horizontal="center" vertical="center"/>
    </xf>
    <xf numFmtId="49" fontId="7" fillId="23" borderId="0" xfId="437" applyNumberFormat="1" applyFont="1" applyFill="1" applyBorder="1" applyAlignment="1">
      <alignment horizontal="center" vertical="center" wrapText="1"/>
    </xf>
    <xf numFmtId="49" fontId="7" fillId="23" borderId="0" xfId="437" applyNumberFormat="1" applyFont="1" applyFill="1" applyBorder="1" applyAlignment="1">
      <alignment horizontal="center" vertical="center"/>
    </xf>
    <xf numFmtId="0" fontId="8" fillId="0" borderId="0" xfId="437" applyBorder="1" applyAlignment="1">
      <alignment horizontal="left"/>
    </xf>
    <xf numFmtId="0" fontId="7" fillId="0" borderId="15" xfId="437" applyFont="1" applyBorder="1" applyAlignment="1">
      <alignment horizontal="center"/>
    </xf>
    <xf numFmtId="0" fontId="8" fillId="0" borderId="15" xfId="437" applyBorder="1" applyAlignment="1">
      <alignment wrapText="1"/>
    </xf>
    <xf numFmtId="0" fontId="7" fillId="0" borderId="15" xfId="437" applyFont="1" applyBorder="1"/>
    <xf numFmtId="0" fontId="8" fillId="0" borderId="24" xfId="437" applyFont="1" applyBorder="1" applyAlignment="1">
      <alignment horizontal="left" vertical="top"/>
    </xf>
    <xf numFmtId="0" fontId="8" fillId="0" borderId="25" xfId="437" applyFont="1" applyBorder="1" applyAlignment="1">
      <alignment horizontal="left" vertical="top"/>
    </xf>
    <xf numFmtId="0" fontId="8" fillId="0" borderId="11" xfId="437" applyBorder="1"/>
    <xf numFmtId="0" fontId="8" fillId="0" borderId="11" xfId="437" quotePrefix="1" applyFont="1" applyBorder="1" applyAlignment="1">
      <alignment horizontal="center"/>
    </xf>
    <xf numFmtId="0" fontId="8" fillId="0" borderId="11" xfId="437" applyBorder="1" applyAlignment="1">
      <alignment horizontal="center" wrapText="1"/>
    </xf>
    <xf numFmtId="0" fontId="8" fillId="0" borderId="10" xfId="437" applyBorder="1" applyAlignment="1">
      <alignment horizontal="center" wrapText="1"/>
    </xf>
    <xf numFmtId="0" fontId="8" fillId="0" borderId="10" xfId="437" applyFill="1" applyBorder="1" applyAlignment="1">
      <alignment horizontal="left"/>
    </xf>
    <xf numFmtId="0" fontId="8" fillId="0" borderId="10" xfId="437" applyBorder="1"/>
    <xf numFmtId="0" fontId="8" fillId="0" borderId="23" xfId="437" applyFont="1" applyBorder="1" applyAlignment="1">
      <alignment horizontal="center"/>
    </xf>
    <xf numFmtId="0" fontId="8" fillId="0" borderId="0" xfId="437" applyFont="1" applyBorder="1" applyAlignment="1">
      <alignment horizontal="center"/>
    </xf>
    <xf numFmtId="0" fontId="8" fillId="0" borderId="11" xfId="437" quotePrefix="1" applyBorder="1" applyAlignment="1">
      <alignment horizontal="center"/>
    </xf>
    <xf numFmtId="0" fontId="8" fillId="0" borderId="0" xfId="437" applyAlignment="1">
      <alignment horizontal="left" wrapText="1"/>
    </xf>
    <xf numFmtId="0" fontId="35" fillId="0" borderId="0" xfId="437" applyFont="1" applyAlignment="1">
      <alignment horizontal="left" wrapText="1"/>
    </xf>
    <xf numFmtId="0" fontId="35" fillId="0" borderId="0" xfId="437" applyFont="1" applyAlignment="1">
      <alignment wrapText="1"/>
    </xf>
    <xf numFmtId="0" fontId="8" fillId="0" borderId="11" xfId="437" applyFill="1" applyBorder="1"/>
    <xf numFmtId="0" fontId="8" fillId="0" borderId="11" xfId="437" applyFill="1" applyBorder="1" applyAlignment="1">
      <alignment horizontal="center"/>
    </xf>
    <xf numFmtId="0" fontId="8" fillId="0" borderId="0" xfId="437" quotePrefix="1"/>
    <xf numFmtId="0" fontId="8" fillId="0" borderId="11" xfId="437" applyFont="1" applyFill="1" applyBorder="1" applyAlignment="1">
      <alignment horizontal="center"/>
    </xf>
    <xf numFmtId="0" fontId="8" fillId="0" borderId="11" xfId="437" applyFont="1" applyBorder="1"/>
    <xf numFmtId="0" fontId="8" fillId="0" borderId="32" xfId="437" applyBorder="1" applyAlignment="1">
      <alignment horizontal="center" wrapText="1"/>
    </xf>
    <xf numFmtId="0" fontId="8" fillId="0" borderId="28" xfId="437" applyBorder="1" applyAlignment="1">
      <alignment horizontal="center"/>
    </xf>
    <xf numFmtId="0" fontId="8" fillId="0" borderId="28" xfId="437" applyBorder="1"/>
    <xf numFmtId="0" fontId="8" fillId="0" borderId="28" xfId="437" applyFont="1" applyBorder="1" applyAlignment="1">
      <alignment horizontal="center"/>
    </xf>
    <xf numFmtId="0" fontId="10" fillId="0" borderId="0" xfId="437" applyFont="1" applyFill="1" applyAlignment="1">
      <alignment horizontal="center"/>
    </xf>
    <xf numFmtId="0" fontId="10" fillId="0" borderId="0" xfId="437" applyFont="1" applyFill="1" applyAlignment="1">
      <alignment horizontal="center" wrapText="1"/>
    </xf>
    <xf numFmtId="0" fontId="8" fillId="0" borderId="11" xfId="437" applyBorder="1" applyAlignment="1">
      <alignment wrapText="1"/>
    </xf>
    <xf numFmtId="0" fontId="8" fillId="0" borderId="10" xfId="437" applyFont="1" applyBorder="1" applyAlignment="1">
      <alignment horizontal="center"/>
    </xf>
    <xf numFmtId="0" fontId="8" fillId="0" borderId="0" xfId="437" applyFill="1" applyBorder="1" applyAlignment="1">
      <alignment horizontal="left"/>
    </xf>
    <xf numFmtId="0" fontId="8" fillId="0" borderId="10" xfId="437" quotePrefix="1" applyBorder="1" applyAlignment="1">
      <alignment horizontal="center"/>
    </xf>
    <xf numFmtId="0" fontId="8" fillId="0" borderId="0" xfId="437" applyFont="1"/>
    <xf numFmtId="0" fontId="8" fillId="0" borderId="39" xfId="437" applyFont="1" applyBorder="1" applyAlignment="1">
      <alignment vertical="top" wrapText="1"/>
    </xf>
    <xf numFmtId="0" fontId="8" fillId="0" borderId="11" xfId="437" applyFont="1" applyBorder="1" applyAlignment="1">
      <alignment wrapText="1"/>
    </xf>
    <xf numFmtId="0" fontId="8" fillId="0" borderId="10" xfId="437" applyFont="1" applyBorder="1"/>
    <xf numFmtId="0" fontId="8" fillId="0" borderId="11" xfId="437" applyFont="1" applyBorder="1" applyAlignment="1">
      <alignment horizontal="center" wrapText="1"/>
    </xf>
    <xf numFmtId="0" fontId="1" fillId="0" borderId="10" xfId="438" applyBorder="1" applyAlignment="1">
      <alignment horizontal="center"/>
    </xf>
    <xf numFmtId="0" fontId="1" fillId="0" borderId="11" xfId="438" applyBorder="1" applyAlignment="1">
      <alignment horizontal="center"/>
    </xf>
    <xf numFmtId="49" fontId="8" fillId="0" borderId="11" xfId="438" applyNumberFormat="1" applyFont="1" applyBorder="1" applyAlignment="1">
      <alignment horizontal="center"/>
    </xf>
    <xf numFmtId="0" fontId="1" fillId="0" borderId="0" xfId="438"/>
    <xf numFmtId="0" fontId="1" fillId="0" borderId="0" xfId="438" applyBorder="1"/>
    <xf numFmtId="49" fontId="1" fillId="0" borderId="11" xfId="438" applyNumberFormat="1" applyBorder="1" applyAlignment="1">
      <alignment horizontal="center"/>
    </xf>
    <xf numFmtId="0" fontId="8" fillId="0" borderId="0" xfId="437" applyFont="1" applyBorder="1" applyAlignment="1">
      <alignment horizontal="center" wrapText="1"/>
    </xf>
    <xf numFmtId="0" fontId="8" fillId="0" borderId="0" xfId="437" applyFont="1" applyBorder="1" applyAlignment="1">
      <alignment vertical="top" wrapText="1"/>
    </xf>
    <xf numFmtId="0" fontId="8" fillId="0" borderId="0" xfId="437" applyAlignment="1">
      <alignment horizontal="center" wrapText="1"/>
    </xf>
    <xf numFmtId="0" fontId="8" fillId="0" borderId="11" xfId="437" applyFont="1" applyBorder="1" applyAlignment="1">
      <alignment horizontal="left" wrapText="1"/>
    </xf>
    <xf numFmtId="0" fontId="1" fillId="0" borderId="21" xfId="438" applyBorder="1"/>
    <xf numFmtId="0" fontId="8" fillId="0" borderId="11" xfId="437" applyBorder="1" applyAlignment="1">
      <alignment horizontal="left"/>
    </xf>
    <xf numFmtId="17" fontId="8" fillId="0" borderId="11" xfId="437" quotePrefix="1" applyNumberFormat="1" applyFont="1" applyBorder="1" applyAlignment="1">
      <alignment horizontal="center"/>
    </xf>
    <xf numFmtId="0" fontId="1" fillId="0" borderId="0" xfId="438" applyFill="1" applyBorder="1"/>
    <xf numFmtId="0" fontId="8" fillId="0" borderId="11" xfId="437" applyFont="1" applyBorder="1" applyAlignment="1">
      <alignment horizontal="left"/>
    </xf>
    <xf numFmtId="0" fontId="8" fillId="0" borderId="0" xfId="437" applyBorder="1" applyAlignment="1">
      <alignment wrapText="1"/>
    </xf>
    <xf numFmtId="0" fontId="8" fillId="0" borderId="10" xfId="437" applyFont="1" applyFill="1" applyBorder="1" applyAlignment="1">
      <alignment horizontal="center"/>
    </xf>
    <xf numFmtId="0" fontId="8" fillId="0" borderId="0" xfId="437" applyBorder="1" applyAlignment="1">
      <alignment horizontal="center" wrapText="1"/>
    </xf>
    <xf numFmtId="0" fontId="1" fillId="0" borderId="40" xfId="438" applyBorder="1"/>
    <xf numFmtId="0" fontId="1" fillId="0" borderId="28" xfId="438" applyBorder="1" applyAlignment="1">
      <alignment horizontal="center"/>
    </xf>
    <xf numFmtId="0" fontId="1" fillId="0" borderId="28" xfId="438" applyBorder="1"/>
    <xf numFmtId="0" fontId="8" fillId="0" borderId="28" xfId="438" applyFont="1" applyBorder="1" applyAlignment="1">
      <alignment horizontal="center"/>
    </xf>
    <xf numFmtId="49" fontId="1" fillId="0" borderId="28" xfId="438" applyNumberFormat="1" applyBorder="1" applyAlignment="1">
      <alignment horizontal="center"/>
    </xf>
    <xf numFmtId="0" fontId="1" fillId="0" borderId="0" xfId="438" applyAlignment="1">
      <alignment horizontal="center"/>
    </xf>
    <xf numFmtId="0" fontId="1" fillId="0" borderId="0" xfId="438" applyAlignment="1">
      <alignment horizontal="left"/>
    </xf>
    <xf numFmtId="0" fontId="1" fillId="0" borderId="0" xfId="438" applyBorder="1" applyAlignment="1">
      <alignment horizontal="center"/>
    </xf>
    <xf numFmtId="0" fontId="7" fillId="0" borderId="0" xfId="438" applyFont="1" applyAlignment="1">
      <alignment horizontal="center"/>
    </xf>
    <xf numFmtId="0" fontId="7" fillId="0" borderId="0" xfId="438" applyFont="1" applyAlignment="1">
      <alignment horizontal="left"/>
    </xf>
    <xf numFmtId="0" fontId="1" fillId="0" borderId="0" xfId="438" applyAlignment="1">
      <alignment wrapText="1"/>
    </xf>
    <xf numFmtId="0" fontId="7" fillId="0" borderId="0" xfId="430" applyFont="1" applyFill="1" applyAlignment="1">
      <alignment horizontal="center"/>
    </xf>
    <xf numFmtId="0" fontId="7" fillId="0" borderId="0" xfId="430" applyFont="1" applyFill="1" applyAlignment="1">
      <alignment horizontal="center" wrapText="1"/>
    </xf>
  </cellXfs>
  <cellStyles count="439">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urrency" xfId="27" builtinId="4"/>
    <cellStyle name="Currency 10" xfId="421"/>
    <cellStyle name="Currency 2" xfId="28"/>
    <cellStyle name="Currency 2 2" xfId="416"/>
    <cellStyle name="Currency 2 3" xfId="428"/>
    <cellStyle name="Currency 3" xfId="29"/>
    <cellStyle name="Currency 4" xfId="30"/>
    <cellStyle name="Currency 5" xfId="31"/>
    <cellStyle name="Currency 6" xfId="32"/>
    <cellStyle name="Currency 7" xfId="33"/>
    <cellStyle name="Currency 8" xfId="243"/>
    <cellStyle name="Currency 8 2" xfId="413"/>
    <cellStyle name="Currency 9" xfId="408"/>
    <cellStyle name="Eingabe" xfId="34"/>
    <cellStyle name="Ergebnis" xfId="35"/>
    <cellStyle name="Erklärender Text" xfId="36"/>
    <cellStyle name="Euro" xfId="37"/>
    <cellStyle name="Gut" xfId="38"/>
    <cellStyle name="Hyperlink" xfId="39" builtinId="8"/>
    <cellStyle name="Hyperlink 2" xfId="40"/>
    <cellStyle name="Hyperlink 3" xfId="41"/>
    <cellStyle name="Hyperlink 3 2" xfId="42"/>
    <cellStyle name="Hyperlink 3 3" xfId="43"/>
    <cellStyle name="Hyperlink 3 4" xfId="44"/>
    <cellStyle name="Normal" xfId="0" builtinId="0"/>
    <cellStyle name="Normal 10" xfId="45"/>
    <cellStyle name="Normal 10 10" xfId="430"/>
    <cellStyle name="Normal 10 2" xfId="46"/>
    <cellStyle name="Normal 10 2 2" xfId="47"/>
    <cellStyle name="Normal 10 2 2 2" xfId="48"/>
    <cellStyle name="Normal 10 2 2 2 2" xfId="49"/>
    <cellStyle name="Normal 10 2 2 2 2 2" xfId="50"/>
    <cellStyle name="Normal 10 2 2 2 2 2 2" xfId="252"/>
    <cellStyle name="Normal 10 2 2 2 2 3" xfId="253"/>
    <cellStyle name="Normal 10 2 2 2 3" xfId="51"/>
    <cellStyle name="Normal 10 2 2 2 3 2" xfId="254"/>
    <cellStyle name="Normal 10 2 2 2 4" xfId="255"/>
    <cellStyle name="Normal 10 2 2 3" xfId="52"/>
    <cellStyle name="Normal 10 2 2 3 2" xfId="53"/>
    <cellStyle name="Normal 10 2 2 3 2 2" xfId="256"/>
    <cellStyle name="Normal 10 2 2 3 3" xfId="257"/>
    <cellStyle name="Normal 10 2 2 4" xfId="54"/>
    <cellStyle name="Normal 10 2 2 4 2" xfId="55"/>
    <cellStyle name="Normal 10 2 2 4 2 2" xfId="258"/>
    <cellStyle name="Normal 10 2 2 4 3" xfId="259"/>
    <cellStyle name="Normal 10 2 2 5" xfId="56"/>
    <cellStyle name="Normal 10 2 2 5 2" xfId="260"/>
    <cellStyle name="Normal 10 2 2 6" xfId="261"/>
    <cellStyle name="Normal 10 2 3" xfId="57"/>
    <cellStyle name="Normal 10 2 3 2" xfId="58"/>
    <cellStyle name="Normal 10 2 3 2 2" xfId="59"/>
    <cellStyle name="Normal 10 2 3 2 2 2" xfId="262"/>
    <cellStyle name="Normal 10 2 3 2 3" xfId="263"/>
    <cellStyle name="Normal 10 2 3 3" xfId="60"/>
    <cellStyle name="Normal 10 2 3 3 2" xfId="264"/>
    <cellStyle name="Normal 10 2 3 4" xfId="265"/>
    <cellStyle name="Normal 10 2 4" xfId="61"/>
    <cellStyle name="Normal 10 2 4 2" xfId="62"/>
    <cellStyle name="Normal 10 2 4 2 2" xfId="266"/>
    <cellStyle name="Normal 10 2 4 3" xfId="267"/>
    <cellStyle name="Normal 10 2 5" xfId="63"/>
    <cellStyle name="Normal 10 2 5 2" xfId="64"/>
    <cellStyle name="Normal 10 2 5 2 2" xfId="268"/>
    <cellStyle name="Normal 10 2 5 3" xfId="269"/>
    <cellStyle name="Normal 10 2 6" xfId="65"/>
    <cellStyle name="Normal 10 2 6 2" xfId="270"/>
    <cellStyle name="Normal 10 2 7" xfId="271"/>
    <cellStyle name="Normal 10 3" xfId="66"/>
    <cellStyle name="Normal 10 3 2" xfId="67"/>
    <cellStyle name="Normal 10 3 2 2" xfId="68"/>
    <cellStyle name="Normal 10 3 2 2 2" xfId="69"/>
    <cellStyle name="Normal 10 3 2 2 2 2" xfId="272"/>
    <cellStyle name="Normal 10 3 2 2 3" xfId="273"/>
    <cellStyle name="Normal 10 3 2 3" xfId="70"/>
    <cellStyle name="Normal 10 3 2 3 2" xfId="274"/>
    <cellStyle name="Normal 10 3 2 4" xfId="275"/>
    <cellStyle name="Normal 10 3 3" xfId="71"/>
    <cellStyle name="Normal 10 3 3 2" xfId="72"/>
    <cellStyle name="Normal 10 3 3 2 2" xfId="276"/>
    <cellStyle name="Normal 10 3 3 3" xfId="277"/>
    <cellStyle name="Normal 10 3 4" xfId="73"/>
    <cellStyle name="Normal 10 3 4 2" xfId="74"/>
    <cellStyle name="Normal 10 3 4 2 2" xfId="278"/>
    <cellStyle name="Normal 10 3 4 3" xfId="279"/>
    <cellStyle name="Normal 10 3 5" xfId="75"/>
    <cellStyle name="Normal 10 3 5 2" xfId="280"/>
    <cellStyle name="Normal 10 3 6" xfId="281"/>
    <cellStyle name="Normal 10 4" xfId="76"/>
    <cellStyle name="Normal 10 4 2" xfId="77"/>
    <cellStyle name="Normal 10 4 2 2" xfId="78"/>
    <cellStyle name="Normal 10 4 2 2 2" xfId="282"/>
    <cellStyle name="Normal 10 4 2 3" xfId="283"/>
    <cellStyle name="Normal 10 4 3" xfId="79"/>
    <cellStyle name="Normal 10 4 3 2" xfId="284"/>
    <cellStyle name="Normal 10 4 4" xfId="285"/>
    <cellStyle name="Normal 10 5" xfId="80"/>
    <cellStyle name="Normal 10 5 2" xfId="81"/>
    <cellStyle name="Normal 10 5 2 2" xfId="286"/>
    <cellStyle name="Normal 10 5 3" xfId="287"/>
    <cellStyle name="Normal 10 6" xfId="82"/>
    <cellStyle name="Normal 10 6 2" xfId="83"/>
    <cellStyle name="Normal 10 6 2 2" xfId="288"/>
    <cellStyle name="Normal 10 6 3" xfId="289"/>
    <cellStyle name="Normal 10 7" xfId="84"/>
    <cellStyle name="Normal 10 7 2" xfId="290"/>
    <cellStyle name="Normal 10 8" xfId="244"/>
    <cellStyle name="Normal 10 9" xfId="417"/>
    <cellStyle name="Normal 11" xfId="85"/>
    <cellStyle name="Normal 11 2" xfId="86"/>
    <cellStyle name="Normal 11 3" xfId="411"/>
    <cellStyle name="Normal 11 4" xfId="426"/>
    <cellStyle name="Normal 12" xfId="87"/>
    <cellStyle name="Normal 12 2" xfId="245"/>
    <cellStyle name="Normal 12 3" xfId="291"/>
    <cellStyle name="Normal 12 4" xfId="412"/>
    <cellStyle name="Normal 12 5" xfId="432"/>
    <cellStyle name="Normal 13" xfId="246"/>
    <cellStyle name="Normal 13 2" xfId="247"/>
    <cellStyle name="Normal 14" xfId="249"/>
    <cellStyle name="Normal 15" xfId="250"/>
    <cellStyle name="Normal 16" xfId="251"/>
    <cellStyle name="Normal 17" xfId="406"/>
    <cellStyle name="Normal 18" xfId="407"/>
    <cellStyle name="Normal 19" xfId="409"/>
    <cellStyle name="Normal 2" xfId="88"/>
    <cellStyle name="Normal 2 2" xfId="89"/>
    <cellStyle name="Normal 2 2 2" xfId="90"/>
    <cellStyle name="Normal 2 2 2 2" xfId="91"/>
    <cellStyle name="Normal 2 2 2 3" xfId="248"/>
    <cellStyle name="Normal 2 2 2 3 2" xfId="414"/>
    <cellStyle name="Normal 2 2 2 3 5" xfId="437"/>
    <cellStyle name="Normal 2 2 2 4" xfId="410"/>
    <cellStyle name="Normal 2 2 2 5" xfId="423"/>
    <cellStyle name="Normal 2 2 3" xfId="242"/>
    <cellStyle name="Normal 2 3" xfId="92"/>
    <cellStyle name="Normal 2 3 2" xfId="93"/>
    <cellStyle name="Normal 2 3 2 2" xfId="94"/>
    <cellStyle name="Normal 2 3 2 2 2" xfId="292"/>
    <cellStyle name="Normal 2 3 2 3" xfId="293"/>
    <cellStyle name="Normal 2 3 3" xfId="95"/>
    <cellStyle name="Normal 2 3 3 2" xfId="96"/>
    <cellStyle name="Normal 2 3 3 2 2" xfId="294"/>
    <cellStyle name="Normal 2 3 3 3" xfId="295"/>
    <cellStyle name="Normal 2 3 4" xfId="97"/>
    <cellStyle name="Normal 2 3 4 2" xfId="296"/>
    <cellStyle name="Normal 2 3 5" xfId="98"/>
    <cellStyle name="Normal 2 3 5 2" xfId="297"/>
    <cellStyle name="Normal 20" xfId="418"/>
    <cellStyle name="Normal 21" xfId="419"/>
    <cellStyle name="Normal 22" xfId="420"/>
    <cellStyle name="Normal 23" xfId="431"/>
    <cellStyle name="Normal 24" xfId="433"/>
    <cellStyle name="Normal 25" xfId="434"/>
    <cellStyle name="Normal 26" xfId="435"/>
    <cellStyle name="Normal 27" xfId="436"/>
    <cellStyle name="Normal 28" xfId="438"/>
    <cellStyle name="Normal 3" xfId="99"/>
    <cellStyle name="Normal 3 10" xfId="298"/>
    <cellStyle name="Normal 3 2" xfId="100"/>
    <cellStyle name="Normal 3 2 2" xfId="101"/>
    <cellStyle name="Normal 3 2 2 2" xfId="102"/>
    <cellStyle name="Normal 3 2 2 2 2" xfId="103"/>
    <cellStyle name="Normal 3 2 2 2 2 2" xfId="104"/>
    <cellStyle name="Normal 3 2 2 2 2 2 2" xfId="299"/>
    <cellStyle name="Normal 3 2 2 2 2 3" xfId="300"/>
    <cellStyle name="Normal 3 2 2 2 3" xfId="105"/>
    <cellStyle name="Normal 3 2 2 2 3 2" xfId="301"/>
    <cellStyle name="Normal 3 2 2 2 4" xfId="302"/>
    <cellStyle name="Normal 3 2 2 3" xfId="106"/>
    <cellStyle name="Normal 3 2 2 3 2" xfId="107"/>
    <cellStyle name="Normal 3 2 2 3 2 2" xfId="303"/>
    <cellStyle name="Normal 3 2 2 3 3" xfId="304"/>
    <cellStyle name="Normal 3 2 2 4" xfId="108"/>
    <cellStyle name="Normal 3 2 2 4 2" xfId="109"/>
    <cellStyle name="Normal 3 2 2 4 2 2" xfId="305"/>
    <cellStyle name="Normal 3 2 2 4 3" xfId="306"/>
    <cellStyle name="Normal 3 2 2 5" xfId="110"/>
    <cellStyle name="Normal 3 2 2 5 2" xfId="307"/>
    <cellStyle name="Normal 3 2 2 6" xfId="308"/>
    <cellStyle name="Normal 3 2 3" xfId="111"/>
    <cellStyle name="Normal 3 2 3 2" xfId="112"/>
    <cellStyle name="Normal 3 2 3 2 2" xfId="113"/>
    <cellStyle name="Normal 3 2 3 2 2 2" xfId="309"/>
    <cellStyle name="Normal 3 2 3 2 3" xfId="310"/>
    <cellStyle name="Normal 3 2 3 3" xfId="114"/>
    <cellStyle name="Normal 3 2 3 3 2" xfId="311"/>
    <cellStyle name="Normal 3 2 3 4" xfId="312"/>
    <cellStyle name="Normal 3 2 4" xfId="115"/>
    <cellStyle name="Normal 3 2 4 2" xfId="116"/>
    <cellStyle name="Normal 3 2 4 2 2" xfId="313"/>
    <cellStyle name="Normal 3 2 4 3" xfId="314"/>
    <cellStyle name="Normal 3 2 5" xfId="117"/>
    <cellStyle name="Normal 3 2 5 2" xfId="118"/>
    <cellStyle name="Normal 3 2 5 2 2" xfId="315"/>
    <cellStyle name="Normal 3 2 5 3" xfId="316"/>
    <cellStyle name="Normal 3 2 6" xfId="119"/>
    <cellStyle name="Normal 3 2 6 2" xfId="317"/>
    <cellStyle name="Normal 3 2 7" xfId="318"/>
    <cellStyle name="Normal 3 3" xfId="120"/>
    <cellStyle name="Normal 3 3 2" xfId="121"/>
    <cellStyle name="Normal 3 3 2 2" xfId="122"/>
    <cellStyle name="Normal 3 3 2 2 2" xfId="123"/>
    <cellStyle name="Normal 3 3 2 2 2 2" xfId="319"/>
    <cellStyle name="Normal 3 3 2 2 3" xfId="320"/>
    <cellStyle name="Normal 3 3 2 3" xfId="124"/>
    <cellStyle name="Normal 3 3 2 3 2" xfId="321"/>
    <cellStyle name="Normal 3 3 2 4" xfId="322"/>
    <cellStyle name="Normal 3 3 3" xfId="125"/>
    <cellStyle name="Normal 3 3 3 2" xfId="126"/>
    <cellStyle name="Normal 3 3 3 2 2" xfId="323"/>
    <cellStyle name="Normal 3 3 3 3" xfId="324"/>
    <cellStyle name="Normal 3 3 4" xfId="127"/>
    <cellStyle name="Normal 3 3 4 2" xfId="128"/>
    <cellStyle name="Normal 3 3 4 2 2" xfId="325"/>
    <cellStyle name="Normal 3 3 4 3" xfId="326"/>
    <cellStyle name="Normal 3 3 5" xfId="129"/>
    <cellStyle name="Normal 3 3 5 2" xfId="327"/>
    <cellStyle name="Normal 3 3 6" xfId="328"/>
    <cellStyle name="Normal 3 4" xfId="130"/>
    <cellStyle name="Normal 3 4 2" xfId="131"/>
    <cellStyle name="Normal 3 4 2 2" xfId="132"/>
    <cellStyle name="Normal 3 4 2 2 2" xfId="133"/>
    <cellStyle name="Normal 3 4 2 2 2 2" xfId="329"/>
    <cellStyle name="Normal 3 4 2 2 3" xfId="330"/>
    <cellStyle name="Normal 3 4 2 3" xfId="134"/>
    <cellStyle name="Normal 3 4 2 3 2" xfId="331"/>
    <cellStyle name="Normal 3 4 2 4" xfId="332"/>
    <cellStyle name="Normal 3 4 3" xfId="135"/>
    <cellStyle name="Normal 3 4 3 2" xfId="136"/>
    <cellStyle name="Normal 3 4 3 2 2" xfId="333"/>
    <cellStyle name="Normal 3 4 3 3" xfId="334"/>
    <cellStyle name="Normal 3 4 4" xfId="137"/>
    <cellStyle name="Normal 3 4 4 2" xfId="138"/>
    <cellStyle name="Normal 3 4 4 2 2" xfId="335"/>
    <cellStyle name="Normal 3 4 4 3" xfId="336"/>
    <cellStyle name="Normal 3 4 5" xfId="139"/>
    <cellStyle name="Normal 3 4 5 2" xfId="337"/>
    <cellStyle name="Normal 3 4 6" xfId="140"/>
    <cellStyle name="Normal 3 4 7" xfId="338"/>
    <cellStyle name="Normal 3 5" xfId="141"/>
    <cellStyle name="Normal 3 5 2" xfId="142"/>
    <cellStyle name="Normal 3 5 2 2" xfId="143"/>
    <cellStyle name="Normal 3 5 2 2 2" xfId="144"/>
    <cellStyle name="Normal 3 5 2 2 2 2" xfId="339"/>
    <cellStyle name="Normal 3 5 2 2 3" xfId="340"/>
    <cellStyle name="Normal 3 5 2 3" xfId="145"/>
    <cellStyle name="Normal 3 5 2 3 2" xfId="341"/>
    <cellStyle name="Normal 3 5 2 4" xfId="342"/>
    <cellStyle name="Normal 3 5 3" xfId="146"/>
    <cellStyle name="Normal 3 5 3 2" xfId="147"/>
    <cellStyle name="Normal 3 5 3 2 2" xfId="343"/>
    <cellStyle name="Normal 3 5 3 3" xfId="344"/>
    <cellStyle name="Normal 3 5 4" xfId="148"/>
    <cellStyle name="Normal 3 5 4 2" xfId="149"/>
    <cellStyle name="Normal 3 5 4 2 2" xfId="345"/>
    <cellStyle name="Normal 3 5 4 3" xfId="346"/>
    <cellStyle name="Normal 3 5 5" xfId="150"/>
    <cellStyle name="Normal 3 5 5 2" xfId="347"/>
    <cellStyle name="Normal 3 5 6" xfId="348"/>
    <cellStyle name="Normal 3 6" xfId="151"/>
    <cellStyle name="Normal 3 6 2" xfId="152"/>
    <cellStyle name="Normal 3 6 2 2" xfId="153"/>
    <cellStyle name="Normal 3 6 2 2 2" xfId="349"/>
    <cellStyle name="Normal 3 6 2 3" xfId="350"/>
    <cellStyle name="Normal 3 6 3" xfId="154"/>
    <cellStyle name="Normal 3 6 3 2" xfId="351"/>
    <cellStyle name="Normal 3 6 4" xfId="352"/>
    <cellStyle name="Normal 3 7" xfId="155"/>
    <cellStyle name="Normal 3 7 2" xfId="156"/>
    <cellStyle name="Normal 3 7 2 2" xfId="353"/>
    <cellStyle name="Normal 3 7 3" xfId="354"/>
    <cellStyle name="Normal 3 8" xfId="157"/>
    <cellStyle name="Normal 3 8 2" xfId="158"/>
    <cellStyle name="Normal 3 8 2 2" xfId="355"/>
    <cellStyle name="Normal 3 8 3" xfId="356"/>
    <cellStyle name="Normal 3 9" xfId="159"/>
    <cellStyle name="Normal 3 9 2" xfId="357"/>
    <cellStyle name="Normal 4" xfId="160"/>
    <cellStyle name="Normal 4 2" xfId="161"/>
    <cellStyle name="Normal 5" xfId="162"/>
    <cellStyle name="Normal 5 2" xfId="163"/>
    <cellStyle name="Normal 5 2 2" xfId="164"/>
    <cellStyle name="Normal 5 2 2 2" xfId="165"/>
    <cellStyle name="Normal 5 2 2 2 2" xfId="166"/>
    <cellStyle name="Normal 5 2 2 2 2 2" xfId="358"/>
    <cellStyle name="Normal 5 2 2 2 3" xfId="359"/>
    <cellStyle name="Normal 5 2 2 3" xfId="167"/>
    <cellStyle name="Normal 5 2 2 3 2" xfId="168"/>
    <cellStyle name="Normal 5 2 2 3 2 2" xfId="360"/>
    <cellStyle name="Normal 5 2 2 3 3" xfId="361"/>
    <cellStyle name="Normal 5 2 2 4" xfId="169"/>
    <cellStyle name="Normal 5 2 2 4 2" xfId="362"/>
    <cellStyle name="Normal 5 2 2 5" xfId="363"/>
    <cellStyle name="Normal 5 2 3" xfId="170"/>
    <cellStyle name="Normal 5 2 3 2" xfId="171"/>
    <cellStyle name="Normal 5 2 3 2 2" xfId="364"/>
    <cellStyle name="Normal 5 2 3 3" xfId="365"/>
    <cellStyle name="Normal 5 2 4" xfId="172"/>
    <cellStyle name="Normal 5 2 4 2" xfId="173"/>
    <cellStyle name="Normal 5 2 4 2 2" xfId="366"/>
    <cellStyle name="Normal 5 2 4 3" xfId="367"/>
    <cellStyle name="Normal 5 2 5" xfId="174"/>
    <cellStyle name="Normal 5 2 5 2" xfId="368"/>
    <cellStyle name="Normal 5 2 6" xfId="369"/>
    <cellStyle name="Normal 5 3" xfId="175"/>
    <cellStyle name="Normal 5 3 2" xfId="176"/>
    <cellStyle name="Normal 5 3 2 2" xfId="177"/>
    <cellStyle name="Normal 5 3 2 2 2" xfId="370"/>
    <cellStyle name="Normal 5 3 2 3" xfId="371"/>
    <cellStyle name="Normal 5 3 3" xfId="178"/>
    <cellStyle name="Normal 5 3 3 2" xfId="179"/>
    <cellStyle name="Normal 5 3 3 2 2" xfId="372"/>
    <cellStyle name="Normal 5 3 3 3" xfId="373"/>
    <cellStyle name="Normal 5 3 4" xfId="180"/>
    <cellStyle name="Normal 5 3 4 2" xfId="374"/>
    <cellStyle name="Normal 5 3 5" xfId="375"/>
    <cellStyle name="Normal 5 4" xfId="181"/>
    <cellStyle name="Normal 5 4 2" xfId="182"/>
    <cellStyle name="Normal 5 4 2 2" xfId="376"/>
    <cellStyle name="Normal 5 4 3" xfId="377"/>
    <cellStyle name="Normal 5 5" xfId="183"/>
    <cellStyle name="Normal 5 5 2" xfId="184"/>
    <cellStyle name="Normal 5 5 2 2" xfId="378"/>
    <cellStyle name="Normal 5 5 3" xfId="379"/>
    <cellStyle name="Normal 5 6" xfId="185"/>
    <cellStyle name="Normal 5 6 2" xfId="380"/>
    <cellStyle name="Normal 5 7" xfId="186"/>
    <cellStyle name="Normal 5 7 2" xfId="381"/>
    <cellStyle name="Normal 6" xfId="187"/>
    <cellStyle name="Normal 6 2" xfId="188"/>
    <cellStyle name="Normal 7" xfId="189"/>
    <cellStyle name="Normal 7 2" xfId="190"/>
    <cellStyle name="Normal 7 2 2" xfId="191"/>
    <cellStyle name="Normal 7 2 2 2" xfId="192"/>
    <cellStyle name="Normal 7 2 2 2 2" xfId="382"/>
    <cellStyle name="Normal 7 2 2 3" xfId="383"/>
    <cellStyle name="Normal 7 2 3" xfId="193"/>
    <cellStyle name="Normal 7 2 3 2" xfId="194"/>
    <cellStyle name="Normal 7 2 3 2 2" xfId="384"/>
    <cellStyle name="Normal 7 2 3 3" xfId="385"/>
    <cellStyle name="Normal 7 2 4" xfId="195"/>
    <cellStyle name="Normal 7 2 4 2" xfId="386"/>
    <cellStyle name="Normal 7 2 5" xfId="387"/>
    <cellStyle name="Normal 7 3" xfId="196"/>
    <cellStyle name="Normal 7 3 2" xfId="197"/>
    <cellStyle name="Normal 7 3 2 2" xfId="388"/>
    <cellStyle name="Normal 7 3 3" xfId="389"/>
    <cellStyle name="Normal 7 4" xfId="198"/>
    <cellStyle name="Normal 7 4 2" xfId="199"/>
    <cellStyle name="Normal 7 4 2 2" xfId="390"/>
    <cellStyle name="Normal 7 4 3" xfId="391"/>
    <cellStyle name="Normal 7 5" xfId="200"/>
    <cellStyle name="Normal 7 5 2" xfId="392"/>
    <cellStyle name="Normal 7 6" xfId="201"/>
    <cellStyle name="Normal 7 6 2" xfId="393"/>
    <cellStyle name="Normal 8" xfId="202"/>
    <cellStyle name="Normal 8 2" xfId="203"/>
    <cellStyle name="Normal 8 2 2" xfId="415"/>
    <cellStyle name="Normal 8 2 3" xfId="427"/>
    <cellStyle name="Normal 9" xfId="204"/>
    <cellStyle name="Normal 9 2" xfId="205"/>
    <cellStyle name="Normal 9 2 2" xfId="206"/>
    <cellStyle name="Normal 9 2 2 2" xfId="207"/>
    <cellStyle name="Normal 9 2 2 2 2" xfId="394"/>
    <cellStyle name="Normal 9 2 2 3" xfId="395"/>
    <cellStyle name="Normal 9 2 3" xfId="208"/>
    <cellStyle name="Normal 9 2 3 2" xfId="209"/>
    <cellStyle name="Normal 9 2 3 2 2" xfId="396"/>
    <cellStyle name="Normal 9 2 3 3" xfId="397"/>
    <cellStyle name="Normal 9 2 4" xfId="210"/>
    <cellStyle name="Normal 9 2 4 2" xfId="398"/>
    <cellStyle name="Normal 9 2 5" xfId="399"/>
    <cellStyle name="Normal 9 3" xfId="211"/>
    <cellStyle name="Normal 9 3 2" xfId="212"/>
    <cellStyle name="Normal 9 3 2 2" xfId="400"/>
    <cellStyle name="Normal 9 3 3" xfId="401"/>
    <cellStyle name="Normal 9 4" xfId="213"/>
    <cellStyle name="Normal 9 4 2" xfId="214"/>
    <cellStyle name="Normal 9 4 2 2" xfId="402"/>
    <cellStyle name="Normal 9 4 3" xfId="403"/>
    <cellStyle name="Normal 9 5" xfId="215"/>
    <cellStyle name="Normal 9 5 2" xfId="404"/>
    <cellStyle name="Normal 9 6" xfId="216"/>
    <cellStyle name="Normal 9 6 2" xfId="405"/>
    <cellStyle name="Notiz" xfId="217"/>
    <cellStyle name="Percent 2" xfId="218"/>
    <cellStyle name="Percent 2 2" xfId="219"/>
    <cellStyle name="Percent 2 2 2" xfId="220"/>
    <cellStyle name="Percent 2 3" xfId="221"/>
    <cellStyle name="Schlecht" xfId="222"/>
    <cellStyle name="Standard 2" xfId="223"/>
    <cellStyle name="Standard 2 2" xfId="224"/>
    <cellStyle name="Standard_EBT" xfId="225"/>
    <cellStyle name="Standard_khr" xfId="226"/>
    <cellStyle name="Standard_khr 2" xfId="227"/>
    <cellStyle name="Standard_khr 2 3" xfId="429"/>
    <cellStyle name="Standard_khr_GD_Routing_RG600" xfId="228"/>
    <cellStyle name="Standard_khr_GD_Routing_RG600 2" xfId="425"/>
    <cellStyle name="Standard_mfaERR" xfId="229"/>
    <cellStyle name="Standard_mfaERR 2" xfId="230"/>
    <cellStyle name="Standard_mfaERR 3" xfId="422"/>
    <cellStyle name="Standard_Variable_XT" xfId="231"/>
    <cellStyle name="Standard_Variable_XT 2" xfId="424"/>
    <cellStyle name="Überschrift" xfId="232"/>
    <cellStyle name="Überschrift 1" xfId="233"/>
    <cellStyle name="Überschrift 2" xfId="234"/>
    <cellStyle name="Überschrift 3" xfId="235"/>
    <cellStyle name="Überschrift 4" xfId="236"/>
    <cellStyle name="Überschrift 5" xfId="237"/>
    <cellStyle name="Überschrift_AWB" xfId="238"/>
    <cellStyle name="Verknüpfte Zelle" xfId="239"/>
    <cellStyle name="Warnender Text" xfId="240"/>
    <cellStyle name="Zelle überprüfen" xfId="241"/>
  </cellStyles>
  <dxfs count="2">
    <dxf>
      <fill>
        <patternFill>
          <bgColor theme="6" tint="0.39994506668294322"/>
        </patternFill>
      </fill>
    </dxf>
    <dxf>
      <font>
        <condense val="0"/>
        <extend val="0"/>
        <color indexed="2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P$6" lockText="1" noThreeD="1"/>
</file>

<file path=xl/ctrlProps/ctrlProp7.xml><?xml version="1.0" encoding="utf-8"?>
<formControlPr xmlns="http://schemas.microsoft.com/office/spreadsheetml/2009/9/main" objectType="CheckBox" fmlaLink="$P$7" lockText="1" noThreeD="1"/>
</file>

<file path=xl/ctrlProps/ctrlProp8.xml><?xml version="1.0" encoding="utf-8"?>
<formControlPr xmlns="http://schemas.microsoft.com/office/spreadsheetml/2009/9/main" objectType="CheckBox" checked="Checked" fmlaLink="$P$8" lockText="1" noThreeD="1"/>
</file>

<file path=xl/ctrlProps/ctrlProp9.xml><?xml version="1.0" encoding="utf-8"?>
<formControlPr xmlns="http://schemas.microsoft.com/office/spreadsheetml/2009/9/main" objectType="CheckBox" checked="Checked" fmlaLink="$P$9" lockText="1" noThreeD="1"/>
</file>

<file path=xl/ctrlProps/ctrlProp10.xml><?xml version="1.0" encoding="utf-8"?>
<formControlPr xmlns="http://schemas.microsoft.com/office/spreadsheetml/2009/9/main" objectType="CheckBox" checked="Checked" fmlaLink="$P$10" lockText="1" noThreeD="1"/>
</file>

<file path=xl/ctrlProps/ctrlProp11.xml><?xml version="1.0" encoding="utf-8"?>
<formControlPr xmlns="http://schemas.microsoft.com/office/spreadsheetml/2009/9/main" objectType="CheckBox" fmlaLink="$P$11" lockText="1" noThreeD="1"/>
</file>

<file path=xl/ctrlProps/ctrlProp12.xml><?xml version="1.0" encoding="utf-8"?>
<formControlPr xmlns="http://schemas.microsoft.com/office/spreadsheetml/2009/9/main" objectType="CheckBox" fmlaLink="$P$12" lockText="1" noThreeD="1"/>
</file>

<file path=xl/ctrlProps/ctrlProp13.xml><?xml version="1.0" encoding="utf-8"?>
<formControlPr xmlns="http://schemas.microsoft.com/office/spreadsheetml/2009/9/main" objectType="CheckBox" fmlaLink="$P$13" lockText="1" noThreeD="1"/>
</file>

<file path=xl/ctrlProps/ctrlProp14.xml><?xml version="1.0" encoding="utf-8"?>
<formControlPr xmlns="http://schemas.microsoft.com/office/spreadsheetml/2009/9/main" objectType="CheckBox" fmlaLink="$P$14" lockText="1" noThreeD="1"/>
</file>

<file path=xl/ctrlProps/ctrlProp15.xml><?xml version="1.0" encoding="utf-8"?>
<formControlPr xmlns="http://schemas.microsoft.com/office/spreadsheetml/2009/9/main" objectType="CheckBox" fmlaLink="$P$15" lockText="1" noThreeD="1"/>
</file>

<file path=xl/ctrlProps/ctrlProp16.xml><?xml version="1.0" encoding="utf-8"?>
<formControlPr xmlns="http://schemas.microsoft.com/office/spreadsheetml/2009/9/main" objectType="CheckBox" fmlaLink="$P$16" lockText="1" noThreeD="1"/>
</file>

<file path=xl/ctrlProps/ctrlProp17.xml><?xml version="1.0" encoding="utf-8"?>
<formControlPr xmlns="http://schemas.microsoft.com/office/spreadsheetml/2009/9/main" objectType="CheckBox" fmlaLink="$P$17" lockText="1" noThreeD="1"/>
</file>

<file path=xl/ctrlProps/ctrlProp18.xml><?xml version="1.0" encoding="utf-8"?>
<formControlPr xmlns="http://schemas.microsoft.com/office/spreadsheetml/2009/9/main" objectType="CheckBox" checked="Checked" fmlaLink="$P$18" lockText="1" noThreeD="1"/>
</file>

<file path=xl/ctrlProps/ctrlProp19.xml><?xml version="1.0" encoding="utf-8"?>
<formControlPr xmlns="http://schemas.microsoft.com/office/spreadsheetml/2009/9/main" objectType="CheckBox" fmlaLink="$P$19" lockText="1" noThreeD="1"/>
</file>

<file path=xl/ctrlProps/ctrlProp20.xml><?xml version="1.0" encoding="utf-8"?>
<formControlPr xmlns="http://schemas.microsoft.com/office/spreadsheetml/2009/9/main" objectType="CheckBox" fmlaLink="$P$20" lockText="1" noThreeD="1"/>
</file>

<file path=xl/ctrlProps/ctrlProp21.xml><?xml version="1.0" encoding="utf-8"?>
<formControlPr xmlns="http://schemas.microsoft.com/office/spreadsheetml/2009/9/main" objectType="CheckBox" fmlaLink="$P$21" lockText="1" noThreeD="1"/>
</file>

<file path=xl/ctrlProps/ctrlProp22.xml><?xml version="1.0" encoding="utf-8"?>
<formControlPr xmlns="http://schemas.microsoft.com/office/spreadsheetml/2009/9/main" objectType="CheckBox" fmlaLink="$P$22" lockText="1" noThreeD="1"/>
</file>

<file path=xl/ctrlProps/ctrlProp23.xml><?xml version="1.0" encoding="utf-8"?>
<formControlPr xmlns="http://schemas.microsoft.com/office/spreadsheetml/2009/9/main" objectType="CheckBox" fmlaLink="$P$23" lockText="1" noThreeD="1"/>
</file>

<file path=xl/ctrlProps/ctrlProp24.xml><?xml version="1.0" encoding="utf-8"?>
<formControlPr xmlns="http://schemas.microsoft.com/office/spreadsheetml/2009/9/main" objectType="CheckBox" fmlaLink="$P$24" lockText="1" noThreeD="1"/>
</file>

<file path=xl/ctrlProps/ctrlProp25.xml><?xml version="1.0" encoding="utf-8"?>
<formControlPr xmlns="http://schemas.microsoft.com/office/spreadsheetml/2009/9/main" objectType="CheckBox" fmlaLink="$P$25" lockText="1" noThreeD="1"/>
</file>

<file path=xl/ctrlProps/ctrlProp26.xml><?xml version="1.0" encoding="utf-8"?>
<formControlPr xmlns="http://schemas.microsoft.com/office/spreadsheetml/2009/9/main" objectType="CheckBox" fmlaLink="$P$26" lockText="1" noThreeD="1"/>
</file>

<file path=xl/ctrlProps/ctrlProp27.xml><?xml version="1.0" encoding="utf-8"?>
<formControlPr xmlns="http://schemas.microsoft.com/office/spreadsheetml/2009/9/main" objectType="CheckBox" fmlaLink="$P$27" lockText="1" noThreeD="1"/>
</file>

<file path=xl/ctrlProps/ctrlProp28.xml><?xml version="1.0" encoding="utf-8"?>
<formControlPr xmlns="http://schemas.microsoft.com/office/spreadsheetml/2009/9/main" objectType="CheckBox" fmlaLink="$P$28" lockText="1" noThreeD="1"/>
</file>

<file path=xl/ctrlProps/ctrlProp29.xml><?xml version="1.0" encoding="utf-8"?>
<formControlPr xmlns="http://schemas.microsoft.com/office/spreadsheetml/2009/9/main" objectType="CheckBox" fmlaLink="$P$29" lockText="1" noThreeD="1"/>
</file>

<file path=xl/ctrlProps/ctrlProp30.xml><?xml version="1.0" encoding="utf-8"?>
<formControlPr xmlns="http://schemas.microsoft.com/office/spreadsheetml/2009/9/main" objectType="CheckBox" checked="Checked" fmlaLink="$P$30" lockText="1" noThreeD="1"/>
</file>

<file path=xl/ctrlProps/ctrlProp31.xml><?xml version="1.0" encoding="utf-8"?>
<formControlPr xmlns="http://schemas.microsoft.com/office/spreadsheetml/2009/9/main" objectType="CheckBox" checked="Checked" fmlaLink="$P$31" lockText="1" noThreeD="1"/>
</file>

<file path=xl/ctrlProps/ctrlProp32.xml><?xml version="1.0" encoding="utf-8"?>
<formControlPr xmlns="http://schemas.microsoft.com/office/spreadsheetml/2009/9/main" objectType="CheckBox" fmlaLink="$P$32" lockText="1" noThreeD="1"/>
</file>

<file path=xl/ctrlProps/ctrlProp33.xml><?xml version="1.0" encoding="utf-8"?>
<formControlPr xmlns="http://schemas.microsoft.com/office/spreadsheetml/2009/9/main" objectType="CheckBox" checked="Checked" fmlaLink="$P$33" lockText="1" noThreeD="1"/>
</file>

<file path=xl/ctrlProps/ctrlProp34.xml><?xml version="1.0" encoding="utf-8"?>
<formControlPr xmlns="http://schemas.microsoft.com/office/spreadsheetml/2009/9/main" objectType="CheckBox" fmlaLink="$P$34" lockText="1" noThreeD="1"/>
</file>

<file path=xl/ctrlProps/ctrlProp35.xml><?xml version="1.0" encoding="utf-8"?>
<formControlPr xmlns="http://schemas.microsoft.com/office/spreadsheetml/2009/9/main" objectType="CheckBox" fmlaLink="$P$35" lockText="1" noThreeD="1"/>
</file>

<file path=xl/ctrlProps/ctrlProp36.xml><?xml version="1.0" encoding="utf-8"?>
<formControlPr xmlns="http://schemas.microsoft.com/office/spreadsheetml/2009/9/main" objectType="CheckBox" fmlaLink="$P$36" lockText="1" noThreeD="1"/>
</file>

<file path=xl/ctrlProps/ctrlProp37.xml><?xml version="1.0" encoding="utf-8"?>
<formControlPr xmlns="http://schemas.microsoft.com/office/spreadsheetml/2009/9/main" objectType="CheckBox" checked="Checked" fmlaLink="$P$37" lockText="1" noThreeD="1"/>
</file>

<file path=xl/ctrlProps/ctrlProp38.xml><?xml version="1.0" encoding="utf-8"?>
<formControlPr xmlns="http://schemas.microsoft.com/office/spreadsheetml/2009/9/main" objectType="CheckBox" checked="Checked" fmlaLink="$P$38" lockText="1" noThreeD="1"/>
</file>

<file path=xl/ctrlProps/ctrlProp39.xml><?xml version="1.0" encoding="utf-8"?>
<formControlPr xmlns="http://schemas.microsoft.com/office/spreadsheetml/2009/9/main" objectType="CheckBox" fmlaLink="$P$39" lockText="1" noThreeD="1"/>
</file>

<file path=xl/ctrlProps/ctrlProp40.xml><?xml version="1.0" encoding="utf-8"?>
<formControlPr xmlns="http://schemas.microsoft.com/office/spreadsheetml/2009/9/main" objectType="CheckBox" fmlaLink="$P$40" lockText="1" noThreeD="1"/>
</file>

<file path=xl/ctrlProps/ctrlProp41.xml><?xml version="1.0" encoding="utf-8"?>
<formControlPr xmlns="http://schemas.microsoft.com/office/spreadsheetml/2009/9/main" objectType="CheckBox" fmlaLink="$P$41" lockText="1" noThreeD="1"/>
</file>

<file path=xl/ctrlProps/ctrlProp42.xml><?xml version="1.0" encoding="utf-8"?>
<formControlPr xmlns="http://schemas.microsoft.com/office/spreadsheetml/2009/9/main" objectType="CheckBox" fmlaLink="$P$42" lockText="1" noThreeD="1"/>
</file>

<file path=xl/ctrlProps/ctrlProp43.xml><?xml version="1.0" encoding="utf-8"?>
<formControlPr xmlns="http://schemas.microsoft.com/office/spreadsheetml/2009/9/main" objectType="CheckBox" fmlaLink="$P$43" lockText="1" noThreeD="1"/>
</file>

<file path=xl/ctrlProps/ctrlProp44.xml><?xml version="1.0" encoding="utf-8"?>
<formControlPr xmlns="http://schemas.microsoft.com/office/spreadsheetml/2009/9/main" objectType="CheckBox" fmlaLink="$P$44" lockText="1" noThreeD="1"/>
</file>

<file path=xl/ctrlProps/ctrlProp45.xml><?xml version="1.0" encoding="utf-8"?>
<formControlPr xmlns="http://schemas.microsoft.com/office/spreadsheetml/2009/9/main" objectType="CheckBox" fmlaLink="$P$45" lockText="1" noThreeD="1"/>
</file>

<file path=xl/ctrlProps/ctrlProp46.xml><?xml version="1.0" encoding="utf-8"?>
<formControlPr xmlns="http://schemas.microsoft.com/office/spreadsheetml/2009/9/main" objectType="CheckBox" fmlaLink="$P$46" lockText="1" noThreeD="1"/>
</file>

<file path=xl/ctrlProps/ctrlProp47.xml><?xml version="1.0" encoding="utf-8"?>
<formControlPr xmlns="http://schemas.microsoft.com/office/spreadsheetml/2009/9/main" objectType="CheckBox" fmlaLink="$P$47" lockText="1" noThreeD="1"/>
</file>

<file path=xl/ctrlProps/ctrlProp48.xml><?xml version="1.0" encoding="utf-8"?>
<formControlPr xmlns="http://schemas.microsoft.com/office/spreadsheetml/2009/9/main" objectType="CheckBox" fmlaLink="$P$48" lockText="1" noThreeD="1"/>
</file>

<file path=xl/ctrlProps/ctrlProp49.xml><?xml version="1.0" encoding="utf-8"?>
<formControlPr xmlns="http://schemas.microsoft.com/office/spreadsheetml/2009/9/main" objectType="CheckBox" fmlaLink="$P$49" lockText="1" noThreeD="1"/>
</file>

<file path=xl/ctrlProps/ctrlProp50.xml><?xml version="1.0" encoding="utf-8"?>
<formControlPr xmlns="http://schemas.microsoft.com/office/spreadsheetml/2009/9/main" objectType="CheckBox" fmlaLink="$P$50" lockText="1" noThreeD="1"/>
</file>

<file path=xl/ctrlProps/ctrlProp51.xml><?xml version="1.0" encoding="utf-8"?>
<formControlPr xmlns="http://schemas.microsoft.com/office/spreadsheetml/2009/9/main" objectType="CheckBox" fmlaLink="$P$51" lockText="1" noThreeD="1"/>
</file>

<file path=xl/ctrlProps/ctrlProp52.xml><?xml version="1.0" encoding="utf-8"?>
<formControlPr xmlns="http://schemas.microsoft.com/office/spreadsheetml/2009/9/main" objectType="CheckBox" fmlaLink="$P$52" lockText="1" noThreeD="1"/>
</file>

<file path=xl/ctrlProps/ctrlProp53.xml><?xml version="1.0" encoding="utf-8"?>
<formControlPr xmlns="http://schemas.microsoft.com/office/spreadsheetml/2009/9/main" objectType="CheckBox" fmlaLink="$P$53" lockText="1" noThreeD="1"/>
</file>

<file path=xl/ctrlProps/ctrlProp54.xml><?xml version="1.0" encoding="utf-8"?>
<formControlPr xmlns="http://schemas.microsoft.com/office/spreadsheetml/2009/9/main" objectType="CheckBox" fmlaLink="$P$54" lockText="1" noThreeD="1"/>
</file>

<file path=xl/ctrlProps/ctrlProp55.xml><?xml version="1.0" encoding="utf-8"?>
<formControlPr xmlns="http://schemas.microsoft.com/office/spreadsheetml/2009/9/main" objectType="CheckBox" fmlaLink="$P$55" lockText="1" noThreeD="1"/>
</file>

<file path=xl/ctrlProps/ctrlProp56.xml><?xml version="1.0" encoding="utf-8"?>
<formControlPr xmlns="http://schemas.microsoft.com/office/spreadsheetml/2009/9/main" objectType="CheckBox" fmlaLink="$P$56" lockText="1" noThreeD="1"/>
</file>

<file path=xl/ctrlProps/ctrlProp57.xml><?xml version="1.0" encoding="utf-8"?>
<formControlPr xmlns="http://schemas.microsoft.com/office/spreadsheetml/2009/9/main" objectType="CheckBox" fmlaLink="$P$57" lockText="1" noThreeD="1"/>
</file>

<file path=xl/ctrlProps/ctrlProp58.xml><?xml version="1.0" encoding="utf-8"?>
<formControlPr xmlns="http://schemas.microsoft.com/office/spreadsheetml/2009/9/main" objectType="CheckBox" fmlaLink="$P$58" lockText="1" noThreeD="1"/>
</file>

<file path=xl/ctrlProps/ctrlProp59.xml><?xml version="1.0" encoding="utf-8"?>
<formControlPr xmlns="http://schemas.microsoft.com/office/spreadsheetml/2009/9/main" objectType="CheckBox" fmlaLink="$P$59" lockText="1" noThreeD="1"/>
</file>

<file path=xl/ctrlProps/ctrlProp60.xml><?xml version="1.0" encoding="utf-8"?>
<formControlPr xmlns="http://schemas.microsoft.com/office/spreadsheetml/2009/9/main" objectType="CheckBox" checked="Checked" fmlaLink="$P$60" lockText="1" noThreeD="1"/>
</file>

<file path=xl/ctrlProps/ctrlProp61.xml><?xml version="1.0" encoding="utf-8"?>
<formControlPr xmlns="http://schemas.microsoft.com/office/spreadsheetml/2009/9/main" objectType="CheckBox" checked="Checked" fmlaLink="$P$61" lockText="1" noThreeD="1"/>
</file>

<file path=xl/ctrlProps/ctrlProp62.xml><?xml version="1.0" encoding="utf-8"?>
<formControlPr xmlns="http://schemas.microsoft.com/office/spreadsheetml/2009/9/main" objectType="CheckBox" fmlaLink="$P$62" lockText="1" noThreeD="1"/>
</file>

<file path=xl/ctrlProps/ctrlProp63.xml><?xml version="1.0" encoding="utf-8"?>
<formControlPr xmlns="http://schemas.microsoft.com/office/spreadsheetml/2009/9/main" objectType="CheckBox" fmlaLink="$P$63" lockText="1" noThreeD="1"/>
</file>

<file path=xl/ctrlProps/ctrlProp64.xml><?xml version="1.0" encoding="utf-8"?>
<formControlPr xmlns="http://schemas.microsoft.com/office/spreadsheetml/2009/9/main" objectType="CheckBox" fmlaLink="$P$64" lockText="1" noThreeD="1"/>
</file>

<file path=xl/ctrlProps/ctrlProp65.xml><?xml version="1.0" encoding="utf-8"?>
<formControlPr xmlns="http://schemas.microsoft.com/office/spreadsheetml/2009/9/main" objectType="CheckBox" fmlaLink="$P$65" lockText="1" noThreeD="1"/>
</file>

<file path=xl/ctrlProps/ctrlProp66.xml><?xml version="1.0" encoding="utf-8"?>
<formControlPr xmlns="http://schemas.microsoft.com/office/spreadsheetml/2009/9/main" objectType="CheckBox" fmlaLink="$P$66" lockText="1" noThreeD="1"/>
</file>

<file path=xl/ctrlProps/ctrlProp67.xml><?xml version="1.0" encoding="utf-8"?>
<formControlPr xmlns="http://schemas.microsoft.com/office/spreadsheetml/2009/9/main" objectType="CheckBox" fmlaLink="$P$67" lockText="1" noThreeD="1"/>
</file>

<file path=xl/ctrlProps/ctrlProp68.xml><?xml version="1.0" encoding="utf-8"?>
<formControlPr xmlns="http://schemas.microsoft.com/office/spreadsheetml/2009/9/main" objectType="CheckBox" fmlaLink="$P$68" lockText="1" noThreeD="1"/>
</file>

<file path=xl/ctrlProps/ctrlProp69.xml><?xml version="1.0" encoding="utf-8"?>
<formControlPr xmlns="http://schemas.microsoft.com/office/spreadsheetml/2009/9/main" objectType="CheckBox" checked="Checked" fmlaLink="$P$69"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7620</xdr:colOff>
          <xdr:row>40</xdr:row>
          <xdr:rowOff>0</xdr:rowOff>
        </xdr:from>
        <xdr:to>
          <xdr:col>18</xdr:col>
          <xdr:colOff>982980</xdr:colOff>
          <xdr:row>43</xdr:row>
          <xdr:rowOff>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EXT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44</xdr:row>
          <xdr:rowOff>0</xdr:rowOff>
        </xdr:from>
        <xdr:to>
          <xdr:col>18</xdr:col>
          <xdr:colOff>944880</xdr:colOff>
          <xdr:row>47</xdr:row>
          <xdr:rowOff>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NT01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48</xdr:row>
          <xdr:rowOff>7620</xdr:rowOff>
        </xdr:from>
        <xdr:to>
          <xdr:col>18</xdr:col>
          <xdr:colOff>975360</xdr:colOff>
          <xdr:row>51</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EDT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464820</xdr:colOff>
          <xdr:row>43</xdr:row>
          <xdr:rowOff>160020</xdr:rowOff>
        </xdr:from>
        <xdr:to>
          <xdr:col>23</xdr:col>
          <xdr:colOff>518160</xdr:colOff>
          <xdr:row>46</xdr:row>
          <xdr:rowOff>160020</xdr:rowOff>
        </xdr:to>
        <xdr:sp macro="" textlink="">
          <xdr:nvSpPr>
            <xdr:cNvPr id="6175" name="Button 31" hidden="1">
              <a:extLst>
                <a:ext uri="{63B3BB69-23CF-44E3-9099-C40C66FF867C}">
                  <a14:compatExt spid="_x0000_s617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DBC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533400</xdr:colOff>
          <xdr:row>47</xdr:row>
          <xdr:rowOff>114300</xdr:rowOff>
        </xdr:from>
        <xdr:to>
          <xdr:col>23</xdr:col>
          <xdr:colOff>457200</xdr:colOff>
          <xdr:row>51</xdr:row>
          <xdr:rowOff>152400</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SIMPLIFIED DBC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0</xdr:rowOff>
        </xdr:from>
        <xdr:to>
          <xdr:col>15</xdr:col>
          <xdr:colOff>487680</xdr:colOff>
          <xdr:row>6</xdr:row>
          <xdr:rowOff>45720</xdr:rowOff>
        </xdr:to>
        <xdr:sp macro="" textlink="">
          <xdr:nvSpPr>
            <xdr:cNvPr id="6245" name="Check Box 101" hidden="1">
              <a:extLst>
                <a:ext uri="{63B3BB69-23CF-44E3-9099-C40C66FF867C}">
                  <a14:compatExt spid="_x0000_s62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xdr:row>
          <xdr:rowOff>0</xdr:rowOff>
        </xdr:from>
        <xdr:to>
          <xdr:col>15</xdr:col>
          <xdr:colOff>487680</xdr:colOff>
          <xdr:row>7</xdr:row>
          <xdr:rowOff>45720</xdr:rowOff>
        </xdr:to>
        <xdr:sp macro="" textlink="">
          <xdr:nvSpPr>
            <xdr:cNvPr id="6246" name="Check Box 102" hidden="1">
              <a:extLst>
                <a:ext uri="{63B3BB69-23CF-44E3-9099-C40C66FF867C}">
                  <a14:compatExt spid="_x0000_s62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15</xdr:col>
          <xdr:colOff>487680</xdr:colOff>
          <xdr:row>8</xdr:row>
          <xdr:rowOff>45720</xdr:rowOff>
        </xdr:to>
        <xdr:sp macro="" textlink="">
          <xdr:nvSpPr>
            <xdr:cNvPr id="6247" name="Check Box 103" hidden="1">
              <a:extLst>
                <a:ext uri="{63B3BB69-23CF-44E3-9099-C40C66FF867C}">
                  <a14:compatExt spid="_x0000_s62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15</xdr:col>
          <xdr:colOff>487680</xdr:colOff>
          <xdr:row>9</xdr:row>
          <xdr:rowOff>45720</xdr:rowOff>
        </xdr:to>
        <xdr:sp macro="" textlink="">
          <xdr:nvSpPr>
            <xdr:cNvPr id="6248" name="Check Box 104" hidden="1">
              <a:extLst>
                <a:ext uri="{63B3BB69-23CF-44E3-9099-C40C66FF867C}">
                  <a14:compatExt spid="_x0000_s62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0</xdr:rowOff>
        </xdr:from>
        <xdr:to>
          <xdr:col>15</xdr:col>
          <xdr:colOff>487680</xdr:colOff>
          <xdr:row>10</xdr:row>
          <xdr:rowOff>45720</xdr:rowOff>
        </xdr:to>
        <xdr:sp macro="" textlink="">
          <xdr:nvSpPr>
            <xdr:cNvPr id="6249" name="Check Box 105" hidden="1">
              <a:extLst>
                <a:ext uri="{63B3BB69-23CF-44E3-9099-C40C66FF867C}">
                  <a14:compatExt spid="_x0000_s62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xdr:row>
          <xdr:rowOff>0</xdr:rowOff>
        </xdr:from>
        <xdr:to>
          <xdr:col>15</xdr:col>
          <xdr:colOff>487680</xdr:colOff>
          <xdr:row>11</xdr:row>
          <xdr:rowOff>45720</xdr:rowOff>
        </xdr:to>
        <xdr:sp macro="" textlink="">
          <xdr:nvSpPr>
            <xdr:cNvPr id="6250" name="Check Box 106" hidden="1">
              <a:extLst>
                <a:ext uri="{63B3BB69-23CF-44E3-9099-C40C66FF867C}">
                  <a14:compatExt spid="_x0000_s6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0</xdr:rowOff>
        </xdr:from>
        <xdr:to>
          <xdr:col>15</xdr:col>
          <xdr:colOff>487680</xdr:colOff>
          <xdr:row>12</xdr:row>
          <xdr:rowOff>45720</xdr:rowOff>
        </xdr:to>
        <xdr:sp macro="" textlink="">
          <xdr:nvSpPr>
            <xdr:cNvPr id="6251" name="Check Box 107" hidden="1">
              <a:extLst>
                <a:ext uri="{63B3BB69-23CF-44E3-9099-C40C66FF867C}">
                  <a14:compatExt spid="_x0000_s6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15</xdr:col>
          <xdr:colOff>487680</xdr:colOff>
          <xdr:row>13</xdr:row>
          <xdr:rowOff>45720</xdr:rowOff>
        </xdr:to>
        <xdr:sp macro="" textlink="">
          <xdr:nvSpPr>
            <xdr:cNvPr id="6252" name="Check Box 108" hidden="1">
              <a:extLst>
                <a:ext uri="{63B3BB69-23CF-44E3-9099-C40C66FF867C}">
                  <a14:compatExt spid="_x0000_s6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15</xdr:col>
          <xdr:colOff>487680</xdr:colOff>
          <xdr:row>14</xdr:row>
          <xdr:rowOff>45720</xdr:rowOff>
        </xdr:to>
        <xdr:sp macro="" textlink="">
          <xdr:nvSpPr>
            <xdr:cNvPr id="6253" name="Check Box 109" hidden="1">
              <a:extLst>
                <a:ext uri="{63B3BB69-23CF-44E3-9099-C40C66FF867C}">
                  <a14:compatExt spid="_x0000_s6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xdr:row>
          <xdr:rowOff>0</xdr:rowOff>
        </xdr:from>
        <xdr:to>
          <xdr:col>15</xdr:col>
          <xdr:colOff>487680</xdr:colOff>
          <xdr:row>15</xdr:row>
          <xdr:rowOff>45720</xdr:rowOff>
        </xdr:to>
        <xdr:sp macro="" textlink="">
          <xdr:nvSpPr>
            <xdr:cNvPr id="6254" name="Check Box 110" hidden="1">
              <a:extLst>
                <a:ext uri="{63B3BB69-23CF-44E3-9099-C40C66FF867C}">
                  <a14:compatExt spid="_x0000_s6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0</xdr:rowOff>
        </xdr:from>
        <xdr:to>
          <xdr:col>15</xdr:col>
          <xdr:colOff>487680</xdr:colOff>
          <xdr:row>16</xdr:row>
          <xdr:rowOff>45720</xdr:rowOff>
        </xdr:to>
        <xdr:sp macro="" textlink="">
          <xdr:nvSpPr>
            <xdr:cNvPr id="6255" name="Check Box 111" hidden="1">
              <a:extLst>
                <a:ext uri="{63B3BB69-23CF-44E3-9099-C40C66FF867C}">
                  <a14:compatExt spid="_x0000_s6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15</xdr:col>
          <xdr:colOff>487680</xdr:colOff>
          <xdr:row>17</xdr:row>
          <xdr:rowOff>45720</xdr:rowOff>
        </xdr:to>
        <xdr:sp macro="" textlink="">
          <xdr:nvSpPr>
            <xdr:cNvPr id="6256" name="Check Box 112" hidden="1">
              <a:extLst>
                <a:ext uri="{63B3BB69-23CF-44E3-9099-C40C66FF867C}">
                  <a14:compatExt spid="_x0000_s6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xdr:row>
          <xdr:rowOff>0</xdr:rowOff>
        </xdr:from>
        <xdr:to>
          <xdr:col>15</xdr:col>
          <xdr:colOff>487680</xdr:colOff>
          <xdr:row>18</xdr:row>
          <xdr:rowOff>45720</xdr:rowOff>
        </xdr:to>
        <xdr:sp macro="" textlink="">
          <xdr:nvSpPr>
            <xdr:cNvPr id="6257" name="Check Box 113" hidden="1">
              <a:extLst>
                <a:ext uri="{63B3BB69-23CF-44E3-9099-C40C66FF867C}">
                  <a14:compatExt spid="_x0000_s6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xdr:row>
          <xdr:rowOff>0</xdr:rowOff>
        </xdr:from>
        <xdr:to>
          <xdr:col>15</xdr:col>
          <xdr:colOff>487680</xdr:colOff>
          <xdr:row>19</xdr:row>
          <xdr:rowOff>45720</xdr:rowOff>
        </xdr:to>
        <xdr:sp macro="" textlink="">
          <xdr:nvSpPr>
            <xdr:cNvPr id="6258" name="Check Box 114" hidden="1">
              <a:extLst>
                <a:ext uri="{63B3BB69-23CF-44E3-9099-C40C66FF867C}">
                  <a14:compatExt spid="_x0000_s6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xdr:row>
          <xdr:rowOff>0</xdr:rowOff>
        </xdr:from>
        <xdr:to>
          <xdr:col>15</xdr:col>
          <xdr:colOff>487680</xdr:colOff>
          <xdr:row>20</xdr:row>
          <xdr:rowOff>45720</xdr:rowOff>
        </xdr:to>
        <xdr:sp macro="" textlink="">
          <xdr:nvSpPr>
            <xdr:cNvPr id="6259" name="Check Box 115" hidden="1">
              <a:extLst>
                <a:ext uri="{63B3BB69-23CF-44E3-9099-C40C66FF867C}">
                  <a14:compatExt spid="_x0000_s6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0</xdr:rowOff>
        </xdr:from>
        <xdr:to>
          <xdr:col>15</xdr:col>
          <xdr:colOff>487680</xdr:colOff>
          <xdr:row>21</xdr:row>
          <xdr:rowOff>45720</xdr:rowOff>
        </xdr:to>
        <xdr:sp macro="" textlink="">
          <xdr:nvSpPr>
            <xdr:cNvPr id="6260" name="Check Box 116" hidden="1">
              <a:extLst>
                <a:ext uri="{63B3BB69-23CF-44E3-9099-C40C66FF867C}">
                  <a14:compatExt spid="_x0000_s6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0</xdr:rowOff>
        </xdr:from>
        <xdr:to>
          <xdr:col>15</xdr:col>
          <xdr:colOff>487680</xdr:colOff>
          <xdr:row>22</xdr:row>
          <xdr:rowOff>45720</xdr:rowOff>
        </xdr:to>
        <xdr:sp macro="" textlink="">
          <xdr:nvSpPr>
            <xdr:cNvPr id="6261" name="Check Box 117" hidden="1">
              <a:extLst>
                <a:ext uri="{63B3BB69-23CF-44E3-9099-C40C66FF867C}">
                  <a14:compatExt spid="_x0000_s6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15</xdr:col>
          <xdr:colOff>487680</xdr:colOff>
          <xdr:row>23</xdr:row>
          <xdr:rowOff>45720</xdr:rowOff>
        </xdr:to>
        <xdr:sp macro="" textlink="">
          <xdr:nvSpPr>
            <xdr:cNvPr id="6262" name="Check Box 118" hidden="1">
              <a:extLst>
                <a:ext uri="{63B3BB69-23CF-44E3-9099-C40C66FF867C}">
                  <a14:compatExt spid="_x0000_s6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15</xdr:col>
          <xdr:colOff>487680</xdr:colOff>
          <xdr:row>24</xdr:row>
          <xdr:rowOff>45720</xdr:rowOff>
        </xdr:to>
        <xdr:sp macro="" textlink="">
          <xdr:nvSpPr>
            <xdr:cNvPr id="6263" name="Check Box 119" hidden="1">
              <a:extLst>
                <a:ext uri="{63B3BB69-23CF-44E3-9099-C40C66FF867C}">
                  <a14:compatExt spid="_x0000_s6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xdr:row>
          <xdr:rowOff>0</xdr:rowOff>
        </xdr:from>
        <xdr:to>
          <xdr:col>15</xdr:col>
          <xdr:colOff>487680</xdr:colOff>
          <xdr:row>25</xdr:row>
          <xdr:rowOff>45720</xdr:rowOff>
        </xdr:to>
        <xdr:sp macro="" textlink="">
          <xdr:nvSpPr>
            <xdr:cNvPr id="6264" name="Check Box 120" hidden="1">
              <a:extLst>
                <a:ext uri="{63B3BB69-23CF-44E3-9099-C40C66FF867C}">
                  <a14:compatExt spid="_x0000_s6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15</xdr:col>
          <xdr:colOff>487680</xdr:colOff>
          <xdr:row>26</xdr:row>
          <xdr:rowOff>45720</xdr:rowOff>
        </xdr:to>
        <xdr:sp macro="" textlink="">
          <xdr:nvSpPr>
            <xdr:cNvPr id="6265" name="Check Box 121" hidden="1">
              <a:extLst>
                <a:ext uri="{63B3BB69-23CF-44E3-9099-C40C66FF867C}">
                  <a14:compatExt spid="_x0000_s6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0</xdr:rowOff>
        </xdr:from>
        <xdr:to>
          <xdr:col>15</xdr:col>
          <xdr:colOff>487680</xdr:colOff>
          <xdr:row>27</xdr:row>
          <xdr:rowOff>45720</xdr:rowOff>
        </xdr:to>
        <xdr:sp macro="" textlink="">
          <xdr:nvSpPr>
            <xdr:cNvPr id="6266" name="Check Box 122" hidden="1">
              <a:extLst>
                <a:ext uri="{63B3BB69-23CF-44E3-9099-C40C66FF867C}">
                  <a14:compatExt spid="_x0000_s6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27</xdr:row>
          <xdr:rowOff>0</xdr:rowOff>
        </xdr:from>
        <xdr:to>
          <xdr:col>15</xdr:col>
          <xdr:colOff>487680</xdr:colOff>
          <xdr:row>28</xdr:row>
          <xdr:rowOff>45720</xdr:rowOff>
        </xdr:to>
        <xdr:sp macro="" textlink="">
          <xdr:nvSpPr>
            <xdr:cNvPr id="6267" name="Check Box 123" hidden="1">
              <a:extLst>
                <a:ext uri="{63B3BB69-23CF-44E3-9099-C40C66FF867C}">
                  <a14:compatExt spid="_x0000_s6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15</xdr:col>
          <xdr:colOff>487680</xdr:colOff>
          <xdr:row>29</xdr:row>
          <xdr:rowOff>45720</xdr:rowOff>
        </xdr:to>
        <xdr:sp macro="" textlink="">
          <xdr:nvSpPr>
            <xdr:cNvPr id="6268" name="Check Box 124" hidden="1">
              <a:extLst>
                <a:ext uri="{63B3BB69-23CF-44E3-9099-C40C66FF867C}">
                  <a14:compatExt spid="_x0000_s6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29</xdr:row>
          <xdr:rowOff>0</xdr:rowOff>
        </xdr:from>
        <xdr:to>
          <xdr:col>15</xdr:col>
          <xdr:colOff>487680</xdr:colOff>
          <xdr:row>30</xdr:row>
          <xdr:rowOff>45720</xdr:rowOff>
        </xdr:to>
        <xdr:sp macro="" textlink="">
          <xdr:nvSpPr>
            <xdr:cNvPr id="6269" name="Check Box 125" hidden="1">
              <a:extLst>
                <a:ext uri="{63B3BB69-23CF-44E3-9099-C40C66FF867C}">
                  <a14:compatExt spid="_x0000_s6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30</xdr:row>
          <xdr:rowOff>0</xdr:rowOff>
        </xdr:from>
        <xdr:to>
          <xdr:col>15</xdr:col>
          <xdr:colOff>487680</xdr:colOff>
          <xdr:row>31</xdr:row>
          <xdr:rowOff>45720</xdr:rowOff>
        </xdr:to>
        <xdr:sp macro="" textlink="">
          <xdr:nvSpPr>
            <xdr:cNvPr id="6270" name="Check Box 126" hidden="1">
              <a:extLst>
                <a:ext uri="{63B3BB69-23CF-44E3-9099-C40C66FF867C}">
                  <a14:compatExt spid="_x0000_s6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31</xdr:row>
          <xdr:rowOff>0</xdr:rowOff>
        </xdr:from>
        <xdr:to>
          <xdr:col>15</xdr:col>
          <xdr:colOff>487680</xdr:colOff>
          <xdr:row>31</xdr:row>
          <xdr:rowOff>251460</xdr:rowOff>
        </xdr:to>
        <xdr:sp macro="" textlink="">
          <xdr:nvSpPr>
            <xdr:cNvPr id="6271" name="Check Box 127" hidden="1">
              <a:extLst>
                <a:ext uri="{63B3BB69-23CF-44E3-9099-C40C66FF867C}">
                  <a14:compatExt spid="_x0000_s6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32</xdr:row>
          <xdr:rowOff>0</xdr:rowOff>
        </xdr:from>
        <xdr:to>
          <xdr:col>15</xdr:col>
          <xdr:colOff>487680</xdr:colOff>
          <xdr:row>33</xdr:row>
          <xdr:rowOff>45720</xdr:rowOff>
        </xdr:to>
        <xdr:sp macro="" textlink="">
          <xdr:nvSpPr>
            <xdr:cNvPr id="6272" name="Check Box 128" hidden="1">
              <a:extLst>
                <a:ext uri="{63B3BB69-23CF-44E3-9099-C40C66FF867C}">
                  <a14:compatExt spid="_x0000_s6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15</xdr:col>
          <xdr:colOff>487680</xdr:colOff>
          <xdr:row>34</xdr:row>
          <xdr:rowOff>45720</xdr:rowOff>
        </xdr:to>
        <xdr:sp macro="" textlink="">
          <xdr:nvSpPr>
            <xdr:cNvPr id="6273" name="Check Box 129" hidden="1">
              <a:extLst>
                <a:ext uri="{63B3BB69-23CF-44E3-9099-C40C66FF867C}">
                  <a14:compatExt spid="_x0000_s6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34</xdr:row>
          <xdr:rowOff>0</xdr:rowOff>
        </xdr:from>
        <xdr:to>
          <xdr:col>15</xdr:col>
          <xdr:colOff>487680</xdr:colOff>
          <xdr:row>35</xdr:row>
          <xdr:rowOff>45720</xdr:rowOff>
        </xdr:to>
        <xdr:sp macro="" textlink="">
          <xdr:nvSpPr>
            <xdr:cNvPr id="6274" name="Check Box 130" hidden="1">
              <a:extLst>
                <a:ext uri="{63B3BB69-23CF-44E3-9099-C40C66FF867C}">
                  <a14:compatExt spid="_x0000_s6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35</xdr:row>
          <xdr:rowOff>0</xdr:rowOff>
        </xdr:from>
        <xdr:to>
          <xdr:col>15</xdr:col>
          <xdr:colOff>487680</xdr:colOff>
          <xdr:row>36</xdr:row>
          <xdr:rowOff>45720</xdr:rowOff>
        </xdr:to>
        <xdr:sp macro="" textlink="">
          <xdr:nvSpPr>
            <xdr:cNvPr id="6275" name="Check Box 131" hidden="1">
              <a:extLst>
                <a:ext uri="{63B3BB69-23CF-44E3-9099-C40C66FF867C}">
                  <a14:compatExt spid="_x0000_s6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0</xdr:rowOff>
        </xdr:from>
        <xdr:to>
          <xdr:col>15</xdr:col>
          <xdr:colOff>487680</xdr:colOff>
          <xdr:row>37</xdr:row>
          <xdr:rowOff>45720</xdr:rowOff>
        </xdr:to>
        <xdr:sp macro="" textlink="">
          <xdr:nvSpPr>
            <xdr:cNvPr id="6276" name="Check Box 132" hidden="1">
              <a:extLst>
                <a:ext uri="{63B3BB69-23CF-44E3-9099-C40C66FF867C}">
                  <a14:compatExt spid="_x0000_s6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0</xdr:rowOff>
        </xdr:from>
        <xdr:to>
          <xdr:col>15</xdr:col>
          <xdr:colOff>487680</xdr:colOff>
          <xdr:row>38</xdr:row>
          <xdr:rowOff>45720</xdr:rowOff>
        </xdr:to>
        <xdr:sp macro="" textlink="">
          <xdr:nvSpPr>
            <xdr:cNvPr id="6277" name="Check Box 133" hidden="1">
              <a:extLst>
                <a:ext uri="{63B3BB69-23CF-44E3-9099-C40C66FF867C}">
                  <a14:compatExt spid="_x0000_s6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15</xdr:col>
          <xdr:colOff>487680</xdr:colOff>
          <xdr:row>39</xdr:row>
          <xdr:rowOff>45720</xdr:rowOff>
        </xdr:to>
        <xdr:sp macro="" textlink="">
          <xdr:nvSpPr>
            <xdr:cNvPr id="6278" name="Check Box 134" hidden="1">
              <a:extLst>
                <a:ext uri="{63B3BB69-23CF-44E3-9099-C40C66FF867C}">
                  <a14:compatExt spid="_x0000_s6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0</xdr:rowOff>
        </xdr:from>
        <xdr:to>
          <xdr:col>15</xdr:col>
          <xdr:colOff>487680</xdr:colOff>
          <xdr:row>40</xdr:row>
          <xdr:rowOff>45720</xdr:rowOff>
        </xdr:to>
        <xdr:sp macro="" textlink="">
          <xdr:nvSpPr>
            <xdr:cNvPr id="6279" name="Check Box 135" hidden="1">
              <a:extLst>
                <a:ext uri="{63B3BB69-23CF-44E3-9099-C40C66FF867C}">
                  <a14:compatExt spid="_x0000_s6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40</xdr:row>
          <xdr:rowOff>0</xdr:rowOff>
        </xdr:from>
        <xdr:to>
          <xdr:col>15</xdr:col>
          <xdr:colOff>487680</xdr:colOff>
          <xdr:row>41</xdr:row>
          <xdr:rowOff>45720</xdr:rowOff>
        </xdr:to>
        <xdr:sp macro="" textlink="">
          <xdr:nvSpPr>
            <xdr:cNvPr id="6280" name="Check Box 136" hidden="1">
              <a:extLst>
                <a:ext uri="{63B3BB69-23CF-44E3-9099-C40C66FF867C}">
                  <a14:compatExt spid="_x0000_s6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41</xdr:row>
          <xdr:rowOff>0</xdr:rowOff>
        </xdr:from>
        <xdr:to>
          <xdr:col>15</xdr:col>
          <xdr:colOff>487680</xdr:colOff>
          <xdr:row>42</xdr:row>
          <xdr:rowOff>45720</xdr:rowOff>
        </xdr:to>
        <xdr:sp macro="" textlink="">
          <xdr:nvSpPr>
            <xdr:cNvPr id="6281" name="Check Box 137" hidden="1">
              <a:extLst>
                <a:ext uri="{63B3BB69-23CF-44E3-9099-C40C66FF867C}">
                  <a14:compatExt spid="_x0000_s6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42</xdr:row>
          <xdr:rowOff>0</xdr:rowOff>
        </xdr:from>
        <xdr:to>
          <xdr:col>15</xdr:col>
          <xdr:colOff>487680</xdr:colOff>
          <xdr:row>43</xdr:row>
          <xdr:rowOff>45720</xdr:rowOff>
        </xdr:to>
        <xdr:sp macro="" textlink="">
          <xdr:nvSpPr>
            <xdr:cNvPr id="6282" name="Check Box 138" hidden="1">
              <a:extLst>
                <a:ext uri="{63B3BB69-23CF-44E3-9099-C40C66FF867C}">
                  <a14:compatExt spid="_x0000_s6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15</xdr:col>
          <xdr:colOff>487680</xdr:colOff>
          <xdr:row>44</xdr:row>
          <xdr:rowOff>45720</xdr:rowOff>
        </xdr:to>
        <xdr:sp macro="" textlink="">
          <xdr:nvSpPr>
            <xdr:cNvPr id="6283" name="Check Box 139" hidden="1">
              <a:extLst>
                <a:ext uri="{63B3BB69-23CF-44E3-9099-C40C66FF867C}">
                  <a14:compatExt spid="_x0000_s6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15</xdr:col>
          <xdr:colOff>487680</xdr:colOff>
          <xdr:row>45</xdr:row>
          <xdr:rowOff>45720</xdr:rowOff>
        </xdr:to>
        <xdr:sp macro="" textlink="">
          <xdr:nvSpPr>
            <xdr:cNvPr id="6284" name="Check Box 140" hidden="1">
              <a:extLst>
                <a:ext uri="{63B3BB69-23CF-44E3-9099-C40C66FF867C}">
                  <a14:compatExt spid="_x0000_s6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45</xdr:row>
          <xdr:rowOff>0</xdr:rowOff>
        </xdr:from>
        <xdr:to>
          <xdr:col>15</xdr:col>
          <xdr:colOff>487680</xdr:colOff>
          <xdr:row>46</xdr:row>
          <xdr:rowOff>45720</xdr:rowOff>
        </xdr:to>
        <xdr:sp macro="" textlink="">
          <xdr:nvSpPr>
            <xdr:cNvPr id="6285" name="Check Box 141" hidden="1">
              <a:extLst>
                <a:ext uri="{63B3BB69-23CF-44E3-9099-C40C66FF867C}">
                  <a14:compatExt spid="_x0000_s6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46</xdr:row>
          <xdr:rowOff>0</xdr:rowOff>
        </xdr:from>
        <xdr:to>
          <xdr:col>15</xdr:col>
          <xdr:colOff>487680</xdr:colOff>
          <xdr:row>47</xdr:row>
          <xdr:rowOff>45720</xdr:rowOff>
        </xdr:to>
        <xdr:sp macro="" textlink="">
          <xdr:nvSpPr>
            <xdr:cNvPr id="6286" name="Check Box 142" hidden="1">
              <a:extLst>
                <a:ext uri="{63B3BB69-23CF-44E3-9099-C40C66FF867C}">
                  <a14:compatExt spid="_x0000_s6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47</xdr:row>
          <xdr:rowOff>0</xdr:rowOff>
        </xdr:from>
        <xdr:to>
          <xdr:col>15</xdr:col>
          <xdr:colOff>487680</xdr:colOff>
          <xdr:row>48</xdr:row>
          <xdr:rowOff>45720</xdr:rowOff>
        </xdr:to>
        <xdr:sp macro="" textlink="">
          <xdr:nvSpPr>
            <xdr:cNvPr id="6287" name="Check Box 143" hidden="1">
              <a:extLst>
                <a:ext uri="{63B3BB69-23CF-44E3-9099-C40C66FF867C}">
                  <a14:compatExt spid="_x0000_s6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48</xdr:row>
          <xdr:rowOff>0</xdr:rowOff>
        </xdr:from>
        <xdr:to>
          <xdr:col>15</xdr:col>
          <xdr:colOff>487680</xdr:colOff>
          <xdr:row>49</xdr:row>
          <xdr:rowOff>45720</xdr:rowOff>
        </xdr:to>
        <xdr:sp macro="" textlink="">
          <xdr:nvSpPr>
            <xdr:cNvPr id="6288" name="Check Box 144" hidden="1">
              <a:extLst>
                <a:ext uri="{63B3BB69-23CF-44E3-9099-C40C66FF867C}">
                  <a14:compatExt spid="_x0000_s6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49</xdr:row>
          <xdr:rowOff>0</xdr:rowOff>
        </xdr:from>
        <xdr:to>
          <xdr:col>15</xdr:col>
          <xdr:colOff>487680</xdr:colOff>
          <xdr:row>50</xdr:row>
          <xdr:rowOff>45720</xdr:rowOff>
        </xdr:to>
        <xdr:sp macro="" textlink="">
          <xdr:nvSpPr>
            <xdr:cNvPr id="6289" name="Check Box 145" hidden="1">
              <a:extLst>
                <a:ext uri="{63B3BB69-23CF-44E3-9099-C40C66FF867C}">
                  <a14:compatExt spid="_x0000_s6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50</xdr:row>
          <xdr:rowOff>0</xdr:rowOff>
        </xdr:from>
        <xdr:to>
          <xdr:col>15</xdr:col>
          <xdr:colOff>487680</xdr:colOff>
          <xdr:row>51</xdr:row>
          <xdr:rowOff>45720</xdr:rowOff>
        </xdr:to>
        <xdr:sp macro="" textlink="">
          <xdr:nvSpPr>
            <xdr:cNvPr id="6290" name="Check Box 146" hidden="1">
              <a:extLst>
                <a:ext uri="{63B3BB69-23CF-44E3-9099-C40C66FF867C}">
                  <a14:compatExt spid="_x0000_s6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51</xdr:row>
          <xdr:rowOff>0</xdr:rowOff>
        </xdr:from>
        <xdr:to>
          <xdr:col>15</xdr:col>
          <xdr:colOff>487680</xdr:colOff>
          <xdr:row>52</xdr:row>
          <xdr:rowOff>45720</xdr:rowOff>
        </xdr:to>
        <xdr:sp macro="" textlink="">
          <xdr:nvSpPr>
            <xdr:cNvPr id="6291" name="Check Box 147" hidden="1">
              <a:extLst>
                <a:ext uri="{63B3BB69-23CF-44E3-9099-C40C66FF867C}">
                  <a14:compatExt spid="_x0000_s6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52</xdr:row>
          <xdr:rowOff>0</xdr:rowOff>
        </xdr:from>
        <xdr:to>
          <xdr:col>15</xdr:col>
          <xdr:colOff>487680</xdr:colOff>
          <xdr:row>53</xdr:row>
          <xdr:rowOff>45720</xdr:rowOff>
        </xdr:to>
        <xdr:sp macro="" textlink="">
          <xdr:nvSpPr>
            <xdr:cNvPr id="6292" name="Check Box 148" hidden="1">
              <a:extLst>
                <a:ext uri="{63B3BB69-23CF-44E3-9099-C40C66FF867C}">
                  <a14:compatExt spid="_x0000_s62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53</xdr:row>
          <xdr:rowOff>0</xdr:rowOff>
        </xdr:from>
        <xdr:to>
          <xdr:col>15</xdr:col>
          <xdr:colOff>487680</xdr:colOff>
          <xdr:row>54</xdr:row>
          <xdr:rowOff>45720</xdr:rowOff>
        </xdr:to>
        <xdr:sp macro="" textlink="">
          <xdr:nvSpPr>
            <xdr:cNvPr id="6293" name="Check Box 149" hidden="1">
              <a:extLst>
                <a:ext uri="{63B3BB69-23CF-44E3-9099-C40C66FF867C}">
                  <a14:compatExt spid="_x0000_s62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54</xdr:row>
          <xdr:rowOff>0</xdr:rowOff>
        </xdr:from>
        <xdr:to>
          <xdr:col>15</xdr:col>
          <xdr:colOff>487680</xdr:colOff>
          <xdr:row>55</xdr:row>
          <xdr:rowOff>45720</xdr:rowOff>
        </xdr:to>
        <xdr:sp macro="" textlink="">
          <xdr:nvSpPr>
            <xdr:cNvPr id="6294" name="Check Box 150" hidden="1">
              <a:extLst>
                <a:ext uri="{63B3BB69-23CF-44E3-9099-C40C66FF867C}">
                  <a14:compatExt spid="_x0000_s62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55</xdr:row>
          <xdr:rowOff>0</xdr:rowOff>
        </xdr:from>
        <xdr:to>
          <xdr:col>15</xdr:col>
          <xdr:colOff>487680</xdr:colOff>
          <xdr:row>56</xdr:row>
          <xdr:rowOff>45720</xdr:rowOff>
        </xdr:to>
        <xdr:sp macro="" textlink="">
          <xdr:nvSpPr>
            <xdr:cNvPr id="6295" name="Check Box 151" hidden="1">
              <a:extLst>
                <a:ext uri="{63B3BB69-23CF-44E3-9099-C40C66FF867C}">
                  <a14:compatExt spid="_x0000_s62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56</xdr:row>
          <xdr:rowOff>0</xdr:rowOff>
        </xdr:from>
        <xdr:to>
          <xdr:col>15</xdr:col>
          <xdr:colOff>487680</xdr:colOff>
          <xdr:row>57</xdr:row>
          <xdr:rowOff>45720</xdr:rowOff>
        </xdr:to>
        <xdr:sp macro="" textlink="">
          <xdr:nvSpPr>
            <xdr:cNvPr id="6296" name="Check Box 152" hidden="1">
              <a:extLst>
                <a:ext uri="{63B3BB69-23CF-44E3-9099-C40C66FF867C}">
                  <a14:compatExt spid="_x0000_s62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57</xdr:row>
          <xdr:rowOff>0</xdr:rowOff>
        </xdr:from>
        <xdr:to>
          <xdr:col>15</xdr:col>
          <xdr:colOff>487680</xdr:colOff>
          <xdr:row>58</xdr:row>
          <xdr:rowOff>45720</xdr:rowOff>
        </xdr:to>
        <xdr:sp macro="" textlink="">
          <xdr:nvSpPr>
            <xdr:cNvPr id="6297" name="Check Box 153" hidden="1">
              <a:extLst>
                <a:ext uri="{63B3BB69-23CF-44E3-9099-C40C66FF867C}">
                  <a14:compatExt spid="_x0000_s62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58</xdr:row>
          <xdr:rowOff>0</xdr:rowOff>
        </xdr:from>
        <xdr:to>
          <xdr:col>15</xdr:col>
          <xdr:colOff>487680</xdr:colOff>
          <xdr:row>59</xdr:row>
          <xdr:rowOff>45720</xdr:rowOff>
        </xdr:to>
        <xdr:sp macro="" textlink="">
          <xdr:nvSpPr>
            <xdr:cNvPr id="6298" name="Check Box 154" hidden="1">
              <a:extLst>
                <a:ext uri="{63B3BB69-23CF-44E3-9099-C40C66FF867C}">
                  <a14:compatExt spid="_x0000_s6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59</xdr:row>
          <xdr:rowOff>0</xdr:rowOff>
        </xdr:from>
        <xdr:to>
          <xdr:col>15</xdr:col>
          <xdr:colOff>487680</xdr:colOff>
          <xdr:row>60</xdr:row>
          <xdr:rowOff>45720</xdr:rowOff>
        </xdr:to>
        <xdr:sp macro="" textlink="">
          <xdr:nvSpPr>
            <xdr:cNvPr id="6299" name="Check Box 155" hidden="1">
              <a:extLst>
                <a:ext uri="{63B3BB69-23CF-44E3-9099-C40C66FF867C}">
                  <a14:compatExt spid="_x0000_s6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60</xdr:row>
          <xdr:rowOff>0</xdr:rowOff>
        </xdr:from>
        <xdr:to>
          <xdr:col>15</xdr:col>
          <xdr:colOff>487680</xdr:colOff>
          <xdr:row>61</xdr:row>
          <xdr:rowOff>45720</xdr:rowOff>
        </xdr:to>
        <xdr:sp macro="" textlink="">
          <xdr:nvSpPr>
            <xdr:cNvPr id="6300" name="Check Box 156" hidden="1">
              <a:extLst>
                <a:ext uri="{63B3BB69-23CF-44E3-9099-C40C66FF867C}">
                  <a14:compatExt spid="_x0000_s6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61</xdr:row>
          <xdr:rowOff>0</xdr:rowOff>
        </xdr:from>
        <xdr:to>
          <xdr:col>15</xdr:col>
          <xdr:colOff>487680</xdr:colOff>
          <xdr:row>62</xdr:row>
          <xdr:rowOff>45720</xdr:rowOff>
        </xdr:to>
        <xdr:sp macro="" textlink="">
          <xdr:nvSpPr>
            <xdr:cNvPr id="6301" name="Check Box 157" hidden="1">
              <a:extLst>
                <a:ext uri="{63B3BB69-23CF-44E3-9099-C40C66FF867C}">
                  <a14:compatExt spid="_x0000_s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62</xdr:row>
          <xdr:rowOff>0</xdr:rowOff>
        </xdr:from>
        <xdr:to>
          <xdr:col>15</xdr:col>
          <xdr:colOff>487680</xdr:colOff>
          <xdr:row>63</xdr:row>
          <xdr:rowOff>45720</xdr:rowOff>
        </xdr:to>
        <xdr:sp macro="" textlink="">
          <xdr:nvSpPr>
            <xdr:cNvPr id="6302" name="Check Box 158" hidden="1">
              <a:extLst>
                <a:ext uri="{63B3BB69-23CF-44E3-9099-C40C66FF867C}">
                  <a14:compatExt spid="_x0000_s6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63</xdr:row>
          <xdr:rowOff>0</xdr:rowOff>
        </xdr:from>
        <xdr:to>
          <xdr:col>15</xdr:col>
          <xdr:colOff>487680</xdr:colOff>
          <xdr:row>64</xdr:row>
          <xdr:rowOff>45720</xdr:rowOff>
        </xdr:to>
        <xdr:sp macro="" textlink="">
          <xdr:nvSpPr>
            <xdr:cNvPr id="6303" name="Check Box 159" hidden="1">
              <a:extLst>
                <a:ext uri="{63B3BB69-23CF-44E3-9099-C40C66FF867C}">
                  <a14:compatExt spid="_x0000_s6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64</xdr:row>
          <xdr:rowOff>0</xdr:rowOff>
        </xdr:from>
        <xdr:to>
          <xdr:col>15</xdr:col>
          <xdr:colOff>487680</xdr:colOff>
          <xdr:row>65</xdr:row>
          <xdr:rowOff>45720</xdr:rowOff>
        </xdr:to>
        <xdr:sp macro="" textlink="">
          <xdr:nvSpPr>
            <xdr:cNvPr id="6304" name="Check Box 160" hidden="1">
              <a:extLst>
                <a:ext uri="{63B3BB69-23CF-44E3-9099-C40C66FF867C}">
                  <a14:compatExt spid="_x0000_s6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65</xdr:row>
          <xdr:rowOff>0</xdr:rowOff>
        </xdr:from>
        <xdr:to>
          <xdr:col>15</xdr:col>
          <xdr:colOff>487680</xdr:colOff>
          <xdr:row>66</xdr:row>
          <xdr:rowOff>45720</xdr:rowOff>
        </xdr:to>
        <xdr:sp macro="" textlink="">
          <xdr:nvSpPr>
            <xdr:cNvPr id="6305" name="Check Box 161" hidden="1">
              <a:extLst>
                <a:ext uri="{63B3BB69-23CF-44E3-9099-C40C66FF867C}">
                  <a14:compatExt spid="_x0000_s6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66</xdr:row>
          <xdr:rowOff>0</xdr:rowOff>
        </xdr:from>
        <xdr:to>
          <xdr:col>15</xdr:col>
          <xdr:colOff>487680</xdr:colOff>
          <xdr:row>67</xdr:row>
          <xdr:rowOff>45720</xdr:rowOff>
        </xdr:to>
        <xdr:sp macro="" textlink="">
          <xdr:nvSpPr>
            <xdr:cNvPr id="6306" name="Check Box 162" hidden="1">
              <a:extLst>
                <a:ext uri="{63B3BB69-23CF-44E3-9099-C40C66FF867C}">
                  <a14:compatExt spid="_x0000_s6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15</xdr:col>
          <xdr:colOff>487680</xdr:colOff>
          <xdr:row>68</xdr:row>
          <xdr:rowOff>45720</xdr:rowOff>
        </xdr:to>
        <xdr:sp macro="" textlink="">
          <xdr:nvSpPr>
            <xdr:cNvPr id="6307" name="Check Box 163" hidden="1">
              <a:extLst>
                <a:ext uri="{63B3BB69-23CF-44E3-9099-C40C66FF867C}">
                  <a14:compatExt spid="_x0000_s6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68</xdr:row>
          <xdr:rowOff>0</xdr:rowOff>
        </xdr:from>
        <xdr:to>
          <xdr:col>15</xdr:col>
          <xdr:colOff>487680</xdr:colOff>
          <xdr:row>69</xdr:row>
          <xdr:rowOff>45720</xdr:rowOff>
        </xdr:to>
        <xdr:sp macro="" textlink="">
          <xdr:nvSpPr>
            <xdr:cNvPr id="6308" name="Check Box 164" hidden="1">
              <a:extLst>
                <a:ext uri="{63B3BB69-23CF-44E3-9099-C40C66FF867C}">
                  <a14:compatExt spid="_x0000_s6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68580</xdr:colOff>
          <xdr:row>25</xdr:row>
          <xdr:rowOff>30480</xdr:rowOff>
        </xdr:from>
        <xdr:to>
          <xdr:col>17</xdr:col>
          <xdr:colOff>2247900</xdr:colOff>
          <xdr:row>29</xdr:row>
          <xdr:rowOff>0</xdr:rowOff>
        </xdr:to>
        <xdr:sp macro="" textlink="">
          <xdr:nvSpPr>
            <xdr:cNvPr id="6310" name="Button 166" descr="Update Modules" hidden="1">
              <a:extLst>
                <a:ext uri="{63B3BB69-23CF-44E3-9099-C40C66FF867C}">
                  <a14:compatExt spid="_x0000_s631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Update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457200</xdr:colOff>
          <xdr:row>40</xdr:row>
          <xdr:rowOff>38100</xdr:rowOff>
        </xdr:from>
        <xdr:to>
          <xdr:col>23</xdr:col>
          <xdr:colOff>502920</xdr:colOff>
          <xdr:row>43</xdr:row>
          <xdr:rowOff>38100</xdr:rowOff>
        </xdr:to>
        <xdr:sp macro="" textlink="">
          <xdr:nvSpPr>
            <xdr:cNvPr id="6313" name="Button 169" hidden="1">
              <a:extLst>
                <a:ext uri="{63B3BB69-23CF-44E3-9099-C40C66FF867C}">
                  <a14:compatExt spid="_x0000_s6313"/>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400" b="1" i="0" u="none" strike="noStrike" baseline="0">
                  <a:solidFill>
                    <a:srgbClr val="000000"/>
                  </a:solidFill>
                  <a:latin typeface="Arial"/>
                  <a:cs typeface="Arial"/>
                </a:rPr>
                <a:t>LOCAL DBC 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297180</xdr:colOff>
          <xdr:row>11</xdr:row>
          <xdr:rowOff>0</xdr:rowOff>
        </xdr:from>
        <xdr:to>
          <xdr:col>23</xdr:col>
          <xdr:colOff>137160</xdr:colOff>
          <xdr:row>16</xdr:row>
          <xdr:rowOff>198120</xdr:rowOff>
        </xdr:to>
        <xdr:sp macro="" textlink="">
          <xdr:nvSpPr>
            <xdr:cNvPr id="407553" name="Button 1" hidden="1">
              <a:extLst>
                <a:ext uri="{63B3BB69-23CF-44E3-9099-C40C66FF867C}">
                  <a14:compatExt spid="_x0000_s4075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.eep and .dbc</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228600</xdr:rowOff>
        </xdr:from>
        <xdr:to>
          <xdr:col>6</xdr:col>
          <xdr:colOff>693420</xdr:colOff>
          <xdr:row>4</xdr:row>
          <xdr:rowOff>7620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228600</xdr:rowOff>
        </xdr:from>
        <xdr:to>
          <xdr:col>6</xdr:col>
          <xdr:colOff>693420</xdr:colOff>
          <xdr:row>4</xdr:row>
          <xdr:rowOff>7620</xdr:rowOff>
        </xdr:to>
        <xdr:sp macro="" textlink="">
          <xdr:nvSpPr>
            <xdr:cNvPr id="386066" name="Button 18" hidden="1">
              <a:extLst>
                <a:ext uri="{63B3BB69-23CF-44E3-9099-C40C66FF867C}">
                  <a14:compatExt spid="_x0000_s3860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228600</xdr:rowOff>
        </xdr:from>
        <xdr:to>
          <xdr:col>6</xdr:col>
          <xdr:colOff>693420</xdr:colOff>
          <xdr:row>4</xdr:row>
          <xdr:rowOff>7620</xdr:rowOff>
        </xdr:to>
        <xdr:sp macro="" textlink="">
          <xdr:nvSpPr>
            <xdr:cNvPr id="400394" name="Button 10" hidden="1">
              <a:extLst>
                <a:ext uri="{63B3BB69-23CF-44E3-9099-C40C66FF867C}">
                  <a14:compatExt spid="_x0000_s4003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464820</xdr:colOff>
          <xdr:row>2</xdr:row>
          <xdr:rowOff>236220</xdr:rowOff>
        </xdr:from>
        <xdr:to>
          <xdr:col>9</xdr:col>
          <xdr:colOff>350520</xdr:colOff>
          <xdr:row>4</xdr:row>
          <xdr:rowOff>22860</xdr:rowOff>
        </xdr:to>
        <xdr:sp macro="" textlink="">
          <xdr:nvSpPr>
            <xdr:cNvPr id="405505" name="Button 1" hidden="1">
              <a:extLst>
                <a:ext uri="{63B3BB69-23CF-44E3-9099-C40C66FF867C}">
                  <a14:compatExt spid="_x0000_s4055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464820</xdr:colOff>
          <xdr:row>2</xdr:row>
          <xdr:rowOff>236220</xdr:rowOff>
        </xdr:from>
        <xdr:to>
          <xdr:col>9</xdr:col>
          <xdr:colOff>350520</xdr:colOff>
          <xdr:row>4</xdr:row>
          <xdr:rowOff>22860</xdr:rowOff>
        </xdr:to>
        <xdr:sp macro="" textlink="">
          <xdr:nvSpPr>
            <xdr:cNvPr id="405506" name="Button 2" hidden="1">
              <a:extLst>
                <a:ext uri="{63B3BB69-23CF-44E3-9099-C40C66FF867C}">
                  <a14:compatExt spid="_x0000_s40550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228600</xdr:rowOff>
        </xdr:from>
        <xdr:to>
          <xdr:col>6</xdr:col>
          <xdr:colOff>693420</xdr:colOff>
          <xdr:row>4</xdr:row>
          <xdr:rowOff>7620</xdr:rowOff>
        </xdr:to>
        <xdr:sp macro="" textlink="">
          <xdr:nvSpPr>
            <xdr:cNvPr id="403457" name="Button 1" hidden="1">
              <a:extLst>
                <a:ext uri="{63B3BB69-23CF-44E3-9099-C40C66FF867C}">
                  <a14:compatExt spid="_x0000_s403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Export dbc</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v/JAX_Documentation/AED/Terragator/TG3/Software/GD/GD_Routing_TG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odsrvfil001\home1\PROJEKTE\DOC\KHR\kh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ev/Jax_Doc/AED/Rogator/RG3/Software/GD/GD_Routing_RG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ev/Chassis_Development/RG3_TeachIn_Dev/TeachIn_G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ev/AED/RG600/Doc/GD/GD_Routing_RG60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Danfoss_Drive_Control/Doc/GD_ID_DRIVE.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Steering/Doc/GD_ID_SCT.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WBZ_Bridge/Doc/GD_ID_WBZ.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Track_Adjust/Doc/GD_ID_T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Error_Handler/Doc/GD_ID_EMM.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High_Clearance/Doc/GD_ID_HC.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ev/Chassis_Development/RGCH2/ExternalLinks/Parts_Store/Chassis/Chassis_Functions/Control_Logic/Danfoss_4WS_Interface/Doc/GD_ID_4W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Readme"/>
      <sheetName val="Rules"/>
      <sheetName val="EXT Domain Areas"/>
      <sheetName val="Routing-Data TG3"/>
      <sheetName val="GDBridge"/>
      <sheetName val="PICTO"/>
      <sheetName val="EFC"/>
      <sheetName val="EMM"/>
      <sheetName val="MC"/>
      <sheetName val="INFO"/>
      <sheetName val="ML"/>
      <sheetName val="SBL"/>
      <sheetName val="SCT"/>
      <sheetName val="GW"/>
      <sheetName val="TI"/>
      <sheetName val="TG3"/>
      <sheetName val="WBZ"/>
      <sheetName val="CEAG"/>
      <sheetName val="DASH"/>
      <sheetName val="DIAGNOSE"/>
      <sheetName val="LCP"/>
      <sheetName val="MFA"/>
      <sheetName val="NT01"/>
      <sheetName val="ZE"/>
      <sheetName val="TELEMETRY"/>
      <sheetName val="template"/>
      <sheetName val="GD_Routing_TG3"/>
    </sheetNames>
    <sheetDataSet>
      <sheetData sheetId="0"/>
      <sheetData sheetId="1"/>
      <sheetData sheetId="2"/>
      <sheetData sheetId="3"/>
      <sheetData sheetId="4">
        <row r="23">
          <cell r="P23" t="str">
            <v>Select Machine Variant</v>
          </cell>
        </row>
        <row r="29">
          <cell r="P29" t="str">
            <v>Generate Data for:</v>
          </cell>
        </row>
        <row r="30">
          <cell r="P30" t="str">
            <v>TG3</v>
          </cell>
        </row>
        <row r="34">
          <cell r="P34" t="str">
            <v>Generate Source Code</v>
          </cell>
        </row>
        <row r="35">
          <cell r="P35" t="str">
            <v>NT01 XML File Name:</v>
          </cell>
        </row>
        <row r="36">
          <cell r="P36" t="str">
            <v>EDT XML File Name:</v>
          </cell>
        </row>
        <row r="37">
          <cell r="P37" t="str">
            <v>GD DBC File Name:</v>
          </cell>
        </row>
        <row r="38">
          <cell r="P38" t="str">
            <v>Simplified GD DBC File Name:</v>
          </cell>
        </row>
        <row r="53">
          <cell r="P53" t="str">
            <v>Machine Variants</v>
          </cell>
        </row>
        <row r="54">
          <cell r="P54" t="str">
            <v>TG3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
      <sheetName val="EEPR_ADR"/>
      <sheetName val="GD_ID"/>
      <sheetName val="CALIB"/>
      <sheetName val="ERROR_CODE"/>
      <sheetName val="DIAG_MSG"/>
    </sheetNames>
    <sheetDataSet>
      <sheetData sheetId="0"/>
      <sheetData sheetId="1"/>
      <sheetData sheetId="2">
        <row r="70">
          <cell r="A70" t="str">
            <v>zu 1)</v>
          </cell>
          <cell r="B70" t="str">
            <v>Betriebsstatus</v>
          </cell>
          <cell r="D70" t="str">
            <v>DB5 - Bit7</v>
          </cell>
          <cell r="E70" t="str">
            <v>DB6 / DB7</v>
          </cell>
          <cell r="F70" t="str">
            <v>Bedeutung</v>
          </cell>
        </row>
        <row r="71">
          <cell r="D71" t="str">
            <v>---</v>
          </cell>
          <cell r="E71" t="str">
            <v>Bit 15</v>
          </cell>
          <cell r="F71" t="str">
            <v>Betätigung über Hecktaster</v>
          </cell>
        </row>
        <row r="72">
          <cell r="D72" t="str">
            <v>---</v>
          </cell>
          <cell r="E72" t="str">
            <v>Bit 14</v>
          </cell>
          <cell r="F72" t="str">
            <v>Starre Ackerschiene</v>
          </cell>
        </row>
        <row r="73">
          <cell r="D73" t="str">
            <v>---</v>
          </cell>
          <cell r="E73" t="str">
            <v>Bit 13</v>
          </cell>
          <cell r="F73" t="str">
            <v>Tastbetrieb/Automatik</v>
          </cell>
        </row>
        <row r="74">
          <cell r="D74" t="str">
            <v>---</v>
          </cell>
          <cell r="E74" t="str">
            <v>Bit 12</v>
          </cell>
          <cell r="F74" t="str">
            <v>Schnelleinzug</v>
          </cell>
        </row>
        <row r="75">
          <cell r="D75" t="str">
            <v>---</v>
          </cell>
          <cell r="E75" t="str">
            <v>Bit 11</v>
          </cell>
          <cell r="F75" t="str">
            <v>---</v>
          </cell>
        </row>
        <row r="76">
          <cell r="D76" t="str">
            <v>---</v>
          </cell>
          <cell r="E76" t="str">
            <v>Bit 10</v>
          </cell>
          <cell r="F76" t="str">
            <v>Entriegelungsstatus</v>
          </cell>
        </row>
        <row r="77">
          <cell r="D77" t="str">
            <v>---</v>
          </cell>
          <cell r="E77" t="str">
            <v>Bit 9/8</v>
          </cell>
          <cell r="F77" t="str">
            <v>Stellung Aushubhebel</v>
          </cell>
        </row>
        <row r="78">
          <cell r="D78" t="str">
            <v>---</v>
          </cell>
          <cell r="E78" t="str">
            <v>Bit 7</v>
          </cell>
          <cell r="F78" t="str">
            <v>Schwingungstilgung</v>
          </cell>
        </row>
        <row r="79">
          <cell r="D79" t="str">
            <v>---</v>
          </cell>
          <cell r="E79" t="str">
            <v>Bit 6/5</v>
          </cell>
          <cell r="F79" t="str">
            <v>Betriebsart</v>
          </cell>
        </row>
        <row r="80">
          <cell r="D80" t="str">
            <v>---</v>
          </cell>
          <cell r="E80" t="str">
            <v>Bit 4/3</v>
          </cell>
          <cell r="F80" t="str">
            <v>Funktionsstatus</v>
          </cell>
        </row>
        <row r="81">
          <cell r="D81" t="str">
            <v>---</v>
          </cell>
          <cell r="E81" t="str">
            <v>Bit 2/1/0</v>
          </cell>
          <cell r="F81" t="str">
            <v>Ventilstatus</v>
          </cell>
        </row>
        <row r="83">
          <cell r="A83" t="str">
            <v>zu 2)</v>
          </cell>
          <cell r="B83" t="str">
            <v>Stellung Aushubhebel</v>
          </cell>
          <cell r="D83" t="str">
            <v>DB5 - Bit7</v>
          </cell>
          <cell r="E83" t="str">
            <v>DB6 / DB7</v>
          </cell>
          <cell r="F83" t="str">
            <v>Bedeutung</v>
          </cell>
        </row>
        <row r="84">
          <cell r="D84" t="str">
            <v>---</v>
          </cell>
          <cell r="E84">
            <v>0</v>
          </cell>
          <cell r="F84" t="str">
            <v>STOP</v>
          </cell>
        </row>
        <row r="85">
          <cell r="D85" t="str">
            <v>---</v>
          </cell>
          <cell r="E85">
            <v>1</v>
          </cell>
          <cell r="F85" t="str">
            <v>Heben (UP)</v>
          </cell>
        </row>
        <row r="86">
          <cell r="D86" t="str">
            <v>---</v>
          </cell>
          <cell r="E86">
            <v>2</v>
          </cell>
          <cell r="F86" t="str">
            <v>Senken (DOWN)</v>
          </cell>
        </row>
        <row r="87">
          <cell r="D87" t="str">
            <v>---</v>
          </cell>
          <cell r="E87">
            <v>3</v>
          </cell>
          <cell r="F87" t="str">
            <v>Schnelleinzug (FASTDOWN)</v>
          </cell>
        </row>
        <row r="89">
          <cell r="A89" t="str">
            <v>zu 3)</v>
          </cell>
          <cell r="B89" t="str">
            <v>Aktivierung der Automatik</v>
          </cell>
          <cell r="D89" t="str">
            <v>DB5 - Bit7</v>
          </cell>
          <cell r="E89" t="str">
            <v>DB6</v>
          </cell>
          <cell r="F89" t="str">
            <v>Stellung des Schalters Tauschfunktion</v>
          </cell>
        </row>
        <row r="90">
          <cell r="D90" t="str">
            <v>---</v>
          </cell>
          <cell r="E90" t="str">
            <v>0x00</v>
          </cell>
          <cell r="F90" t="str">
            <v>Normalstellung</v>
          </cell>
        </row>
        <row r="91">
          <cell r="D91" t="str">
            <v>---</v>
          </cell>
          <cell r="E91" t="str">
            <v>0x01</v>
          </cell>
          <cell r="F91" t="str">
            <v>Tauschfunktion 1</v>
          </cell>
        </row>
        <row r="92">
          <cell r="D92" t="str">
            <v>---</v>
          </cell>
          <cell r="E92" t="str">
            <v>0x02</v>
          </cell>
          <cell r="F92" t="str">
            <v>Tauschfunktion 2</v>
          </cell>
        </row>
        <row r="93">
          <cell r="D93" t="str">
            <v>---</v>
          </cell>
          <cell r="E93" t="str">
            <v>0x03</v>
          </cell>
          <cell r="F93" t="str">
            <v>Tauschfunktion 3</v>
          </cell>
        </row>
        <row r="95">
          <cell r="D95" t="str">
            <v>DB5 - Bit7</v>
          </cell>
          <cell r="E95" t="str">
            <v>DB7</v>
          </cell>
          <cell r="F95" t="str">
            <v>Tasten auf denen die Heckkraftheberautomatik liegt</v>
          </cell>
        </row>
        <row r="96">
          <cell r="D96">
            <v>0</v>
          </cell>
          <cell r="E96" t="str">
            <v>0x00</v>
          </cell>
          <cell r="F96" t="str">
            <v>keine Tasten für Heckkraftheberautomatik</v>
          </cell>
        </row>
        <row r="97">
          <cell r="D97">
            <v>1</v>
          </cell>
          <cell r="E97" t="str">
            <v>0x01</v>
          </cell>
          <cell r="F97" t="str">
            <v>Ventiltasten rechts</v>
          </cell>
        </row>
        <row r="98">
          <cell r="D98">
            <v>1</v>
          </cell>
          <cell r="E98" t="str">
            <v>0x02</v>
          </cell>
          <cell r="F98" t="str">
            <v>Tasten "Kleblatt" senkrecht</v>
          </cell>
        </row>
        <row r="99">
          <cell r="D99">
            <v>1</v>
          </cell>
          <cell r="E99" t="str">
            <v>0x04</v>
          </cell>
          <cell r="F99" t="str">
            <v>Tasten "Kleblatt" waagrecht</v>
          </cell>
        </row>
        <row r="100">
          <cell r="D100">
            <v>1</v>
          </cell>
          <cell r="E100" t="str">
            <v>0x08</v>
          </cell>
          <cell r="F100" t="str">
            <v>Ventiltasten links</v>
          </cell>
        </row>
        <row r="102">
          <cell r="A102" t="str">
            <v>zu 4)</v>
          </cell>
          <cell r="B102" t="str">
            <v>Subzustand</v>
          </cell>
          <cell r="D102" t="str">
            <v>DB5 - Bit7</v>
          </cell>
          <cell r="E102" t="str">
            <v>DB6</v>
          </cell>
          <cell r="F102" t="str">
            <v>Bedeutung</v>
          </cell>
        </row>
        <row r="103">
          <cell r="D103" t="str">
            <v>---</v>
          </cell>
          <cell r="E103" t="str">
            <v>0x00</v>
          </cell>
          <cell r="F103" t="str">
            <v xml:space="preserve">DEAKTIV       </v>
          </cell>
        </row>
        <row r="104">
          <cell r="D104" t="str">
            <v>---</v>
          </cell>
          <cell r="E104" t="str">
            <v>0x01</v>
          </cell>
          <cell r="F104" t="str">
            <v xml:space="preserve">TI_INIT       </v>
          </cell>
        </row>
        <row r="105">
          <cell r="D105" t="str">
            <v>---</v>
          </cell>
          <cell r="E105" t="str">
            <v>0x02</v>
          </cell>
          <cell r="F105" t="str">
            <v>RECORD_STANDBY</v>
          </cell>
        </row>
        <row r="106">
          <cell r="D106" t="str">
            <v>---</v>
          </cell>
          <cell r="E106" t="str">
            <v>0x03</v>
          </cell>
          <cell r="F106" t="str">
            <v xml:space="preserve">RECORD_AKTIV  </v>
          </cell>
        </row>
        <row r="107">
          <cell r="D107" t="str">
            <v>---</v>
          </cell>
          <cell r="E107" t="str">
            <v>0x04</v>
          </cell>
          <cell r="F107" t="str">
            <v xml:space="preserve">PLAY_STANDBY  </v>
          </cell>
        </row>
        <row r="108">
          <cell r="D108" t="str">
            <v>---</v>
          </cell>
          <cell r="E108" t="str">
            <v>0x05</v>
          </cell>
          <cell r="F108" t="str">
            <v xml:space="preserve">PLAY_AKTIV    </v>
          </cell>
        </row>
        <row r="109">
          <cell r="D109" t="str">
            <v>---</v>
          </cell>
          <cell r="E109" t="str">
            <v>0x06</v>
          </cell>
          <cell r="F109" t="str">
            <v xml:space="preserve">CONFIG        </v>
          </cell>
        </row>
        <row r="110">
          <cell r="D110" t="str">
            <v>---</v>
          </cell>
          <cell r="E110" t="str">
            <v>0x07</v>
          </cell>
          <cell r="F110" t="str">
            <v xml:space="preserve">EDIT          </v>
          </cell>
        </row>
        <row r="111">
          <cell r="D111" t="str">
            <v>---</v>
          </cell>
          <cell r="E111" t="str">
            <v>0x08</v>
          </cell>
          <cell r="F111" t="str">
            <v xml:space="preserve">DATAXCHANGE   </v>
          </cell>
        </row>
        <row r="112">
          <cell r="D112" t="str">
            <v>---</v>
          </cell>
          <cell r="E112" t="str">
            <v>0xF0</v>
          </cell>
          <cell r="F112" t="str">
            <v xml:space="preserve">SAFESTATE     </v>
          </cell>
        </row>
        <row r="113">
          <cell r="D113" t="str">
            <v>---</v>
          </cell>
          <cell r="E113" t="str">
            <v>0xFF</v>
          </cell>
          <cell r="F113" t="str">
            <v>NO_SUBSTATEWXL</v>
          </cell>
        </row>
        <row r="115">
          <cell r="D115" t="str">
            <v>---</v>
          </cell>
          <cell r="E115" t="str">
            <v>DB7</v>
          </cell>
          <cell r="F115" t="str">
            <v>Bedeutung</v>
          </cell>
        </row>
        <row r="116">
          <cell r="D116" t="str">
            <v>---</v>
          </cell>
          <cell r="E116" t="str">
            <v>0x??</v>
          </cell>
          <cell r="F116" t="str">
            <v>Teilnehmernummer</v>
          </cell>
        </row>
      </sheetData>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Readme"/>
      <sheetName val="Rules"/>
      <sheetName val="EXT Domain Areas"/>
      <sheetName val="Routing-Data RG3"/>
      <sheetName val="NT01"/>
      <sheetName val="CEAG"/>
      <sheetName val="MFA"/>
      <sheetName val="DRIVE"/>
      <sheetName val="EFC"/>
      <sheetName val="TELEMETRY"/>
      <sheetName val="ZE"/>
      <sheetName val="INFO"/>
      <sheetName val="WBZ"/>
      <sheetName val="SBL"/>
      <sheetName val="SCT"/>
      <sheetName val="TA"/>
      <sheetName val="RG3"/>
      <sheetName val="EMM"/>
      <sheetName val="ES"/>
      <sheetName val="LCP"/>
      <sheetName val="4WS"/>
      <sheetName val="DASH"/>
      <sheetName val="DIAGNOSE"/>
      <sheetName val="template"/>
      <sheetName val="Sheet2"/>
      <sheetName val="GD_Routing_RG3"/>
      <sheetName val="GDBridge"/>
      <sheetName val="PICTO"/>
      <sheetName val="TI"/>
      <sheetName val="DPG"/>
      <sheetName val="GW"/>
    </sheetNames>
    <sheetDataSet>
      <sheetData sheetId="0"/>
      <sheetData sheetId="1"/>
      <sheetData sheetId="2"/>
      <sheetData sheetId="3"/>
      <sheetData sheetId="4">
        <row r="6">
          <cell r="B6" t="str">
            <v>DASH</v>
          </cell>
        </row>
        <row r="23">
          <cell r="P23" t="str">
            <v>Select Machine Variant</v>
          </cell>
        </row>
        <row r="29">
          <cell r="P29" t="str">
            <v>Generate Data for:</v>
          </cell>
        </row>
        <row r="30">
          <cell r="P30" t="str">
            <v>RG3</v>
          </cell>
        </row>
        <row r="32">
          <cell r="P32" t="str">
            <v>Generate Source Code</v>
          </cell>
        </row>
        <row r="34">
          <cell r="P34" t="str">
            <v>EXT File Name:</v>
          </cell>
        </row>
        <row r="35">
          <cell r="P35" t="str">
            <v>NT01 XML File Name:</v>
          </cell>
        </row>
        <row r="36">
          <cell r="P36" t="str">
            <v>EDT XML File Name:</v>
          </cell>
        </row>
        <row r="37">
          <cell r="P37" t="str">
            <v>GD DBC File Name:</v>
          </cell>
        </row>
        <row r="38">
          <cell r="P38" t="str">
            <v>Simplified GD DBC File Name:</v>
          </cell>
        </row>
        <row r="53">
          <cell r="P53" t="str">
            <v>Machine Variants</v>
          </cell>
        </row>
        <row r="54">
          <cell r="P54" t="str">
            <v>RG3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Readme"/>
      <sheetName val="Rules"/>
      <sheetName val="EXT Domain Areas"/>
      <sheetName val="Routing-Data RG3"/>
      <sheetName val="NT01"/>
      <sheetName val="CEAG"/>
      <sheetName val="MFA"/>
      <sheetName val="DRIVE"/>
      <sheetName val="EFC"/>
      <sheetName val="TELEMETRY"/>
      <sheetName val="ZE"/>
      <sheetName val="INFO"/>
      <sheetName val="WBZ"/>
      <sheetName val="SBL"/>
      <sheetName val="SCT"/>
      <sheetName val="TA"/>
      <sheetName val="TI"/>
      <sheetName val="RG3"/>
      <sheetName val="EMM"/>
      <sheetName val="ES"/>
      <sheetName val="LCP"/>
      <sheetName val="4WS"/>
      <sheetName val="DASH"/>
      <sheetName val="DIAGNOSE"/>
      <sheetName val="template"/>
      <sheetName val="Sheet2"/>
      <sheetName val="TeachIn_Gd"/>
    </sheetNames>
    <sheetDataSet>
      <sheetData sheetId="0"/>
      <sheetData sheetId="1"/>
      <sheetData sheetId="2"/>
      <sheetData sheetId="3"/>
      <sheetData sheetId="4">
        <row r="23">
          <cell r="P23" t="str">
            <v>Select Machine Variant</v>
          </cell>
        </row>
        <row r="29">
          <cell r="P29" t="str">
            <v>Generate Data for:</v>
          </cell>
        </row>
        <row r="30">
          <cell r="P30" t="str">
            <v>RG3</v>
          </cell>
        </row>
        <row r="32">
          <cell r="P32" t="str">
            <v>Generate Source Code</v>
          </cell>
        </row>
        <row r="34">
          <cell r="P34" t="str">
            <v>EXT File Name:</v>
          </cell>
        </row>
        <row r="35">
          <cell r="P35" t="str">
            <v>NT01 XML File Name:</v>
          </cell>
        </row>
        <row r="36">
          <cell r="P36" t="str">
            <v>EDT XML File Name:</v>
          </cell>
        </row>
        <row r="37">
          <cell r="P37" t="str">
            <v>GD DBC File Name:</v>
          </cell>
        </row>
        <row r="38">
          <cell r="P38" t="str">
            <v>Simplified GD DBC File Name:</v>
          </cell>
        </row>
        <row r="53">
          <cell r="P53" t="str">
            <v>Machine Variants</v>
          </cell>
        </row>
        <row r="54">
          <cell r="P54" t="str">
            <v>RG3</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s"/>
      <sheetName val="Readme"/>
      <sheetName val="Rules"/>
      <sheetName val="EXT Domain Areas"/>
      <sheetName val="Fendt Logical Nodes"/>
      <sheetName val="Routing-Data RG600"/>
      <sheetName val="NT01"/>
      <sheetName val="MFA"/>
      <sheetName val="DRIVE"/>
      <sheetName val="VD"/>
      <sheetName val="VG"/>
      <sheetName val="WBZ"/>
      <sheetName val="TI"/>
      <sheetName val="ZE"/>
      <sheetName val="LCP"/>
      <sheetName val="INFO"/>
      <sheetName val="SUSP"/>
      <sheetName val="SCT"/>
      <sheetName val="SBL"/>
      <sheetName val="TA"/>
      <sheetName val="RG600"/>
      <sheetName val="EMM"/>
      <sheetName val="CEAG"/>
      <sheetName val="TB"/>
      <sheetName val="Template"/>
    </sheetNames>
    <sheetDataSet>
      <sheetData sheetId="0" refreshError="1"/>
      <sheetData sheetId="1" refreshError="1"/>
      <sheetData sheetId="2" refreshError="1"/>
      <sheetData sheetId="3" refreshError="1"/>
      <sheetData sheetId="4" refreshError="1"/>
      <sheetData sheetId="5">
        <row r="31">
          <cell r="P31" t="str">
            <v>RoGator 600</v>
          </cell>
        </row>
        <row r="55">
          <cell r="P55" t="str">
            <v>RoGator 600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T"/>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BZ"/>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M"/>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C"/>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W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5.vml"/><Relationship Id="rId1" Type="http://schemas.openxmlformats.org/officeDocument/2006/relationships/drawing" Target="../drawings/drawing4.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6.vml"/><Relationship Id="rId1" Type="http://schemas.openxmlformats.org/officeDocument/2006/relationships/drawing" Target="../drawings/drawing5.xml"/><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7.vml"/><Relationship Id="rId1" Type="http://schemas.openxmlformats.org/officeDocument/2006/relationships/drawing" Target="../drawings/drawing6.xml"/><Relationship Id="rId5" Type="http://schemas.openxmlformats.org/officeDocument/2006/relationships/comments" Target="../comments5.xml"/><Relationship Id="rId4" Type="http://schemas.openxmlformats.org/officeDocument/2006/relationships/ctrlProp" Target="../ctrlProps/ctrlProp7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4.v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D1489"/>
  <sheetViews>
    <sheetView zoomScaleNormal="100" workbookViewId="0">
      <pane ySplit="1" topLeftCell="A40" activePane="bottomLeft" state="frozen"/>
      <selection pane="bottomLeft" activeCell="C161" sqref="C161"/>
    </sheetView>
  </sheetViews>
  <sheetFormatPr defaultColWidth="11.44140625" defaultRowHeight="13.2" x14ac:dyDescent="0.25"/>
  <cols>
    <col min="1" max="1" width="11.6640625" style="73" customWidth="1"/>
    <col min="2" max="2" width="17.5546875" style="6" customWidth="1"/>
    <col min="3" max="3" width="111" style="3" customWidth="1"/>
    <col min="4" max="5" width="11.44140625" style="3" customWidth="1"/>
    <col min="6" max="16384" width="11.44140625" style="3"/>
  </cols>
  <sheetData>
    <row r="1" spans="1:3" s="7" customFormat="1" x14ac:dyDescent="0.25">
      <c r="A1" s="12" t="s">
        <v>0</v>
      </c>
      <c r="B1" s="24" t="s">
        <v>1</v>
      </c>
      <c r="C1" s="7" t="s">
        <v>2</v>
      </c>
    </row>
    <row r="2" spans="1:3" x14ac:dyDescent="0.25">
      <c r="A2" s="73">
        <v>40582</v>
      </c>
      <c r="B2" s="6" t="s">
        <v>3</v>
      </c>
      <c r="C2" s="15" t="s">
        <v>4</v>
      </c>
    </row>
    <row r="3" spans="1:3" x14ac:dyDescent="0.25">
      <c r="A3" s="73">
        <v>40598</v>
      </c>
      <c r="B3" s="3" t="s">
        <v>3</v>
      </c>
      <c r="C3" s="3" t="s">
        <v>5</v>
      </c>
    </row>
    <row r="4" spans="1:3" x14ac:dyDescent="0.25">
      <c r="A4" s="73">
        <v>40623</v>
      </c>
      <c r="B4" s="6" t="s">
        <v>3</v>
      </c>
      <c r="C4" s="15" t="s">
        <v>6</v>
      </c>
    </row>
    <row r="5" spans="1:3" ht="39.6" customHeight="1" x14ac:dyDescent="0.25">
      <c r="A5" s="73">
        <v>40631</v>
      </c>
      <c r="B5" s="6" t="s">
        <v>7</v>
      </c>
      <c r="C5" s="15" t="s">
        <v>8</v>
      </c>
    </row>
    <row r="6" spans="1:3" ht="39.6" customHeight="1" x14ac:dyDescent="0.25">
      <c r="A6" s="73">
        <v>40641</v>
      </c>
      <c r="B6" s="68" t="s">
        <v>9</v>
      </c>
      <c r="C6" s="72" t="s">
        <v>10</v>
      </c>
    </row>
    <row r="7" spans="1:3" x14ac:dyDescent="0.25">
      <c r="A7" s="73">
        <v>40658</v>
      </c>
      <c r="B7" s="6" t="s">
        <v>3</v>
      </c>
      <c r="C7" s="97" t="s">
        <v>11</v>
      </c>
    </row>
    <row r="8" spans="1:3" x14ac:dyDescent="0.25">
      <c r="A8" s="73">
        <v>40659</v>
      </c>
      <c r="B8" s="76" t="s">
        <v>3</v>
      </c>
      <c r="C8" s="97" t="s">
        <v>12</v>
      </c>
    </row>
    <row r="9" spans="1:3" x14ac:dyDescent="0.25">
      <c r="A9" s="73">
        <v>40660</v>
      </c>
      <c r="B9" s="76" t="s">
        <v>3</v>
      </c>
      <c r="C9" s="15" t="s">
        <v>13</v>
      </c>
    </row>
    <row r="10" spans="1:3" x14ac:dyDescent="0.25">
      <c r="A10" s="73">
        <v>40665</v>
      </c>
      <c r="B10" s="6" t="s">
        <v>3</v>
      </c>
      <c r="C10" s="97" t="s">
        <v>14</v>
      </c>
    </row>
    <row r="11" spans="1:3" x14ac:dyDescent="0.25">
      <c r="A11" s="73">
        <v>40666</v>
      </c>
      <c r="B11" s="6" t="s">
        <v>3</v>
      </c>
      <c r="C11" s="97" t="s">
        <v>15</v>
      </c>
    </row>
    <row r="12" spans="1:3" x14ac:dyDescent="0.25">
      <c r="A12" s="73">
        <v>40666</v>
      </c>
      <c r="B12" s="6" t="s">
        <v>16</v>
      </c>
      <c r="C12" s="97" t="s">
        <v>17</v>
      </c>
    </row>
    <row r="13" spans="1:3" x14ac:dyDescent="0.25">
      <c r="A13" s="73">
        <v>40666</v>
      </c>
      <c r="B13" s="6" t="s">
        <v>18</v>
      </c>
      <c r="C13" s="97" t="s">
        <v>19</v>
      </c>
    </row>
    <row r="14" spans="1:3" x14ac:dyDescent="0.25">
      <c r="A14" s="73">
        <v>40666</v>
      </c>
      <c r="B14" s="6" t="s">
        <v>16</v>
      </c>
      <c r="C14" s="97" t="s">
        <v>20</v>
      </c>
    </row>
    <row r="15" spans="1:3" x14ac:dyDescent="0.25">
      <c r="A15" s="73">
        <v>40667</v>
      </c>
      <c r="B15" s="6" t="s">
        <v>18</v>
      </c>
      <c r="C15" s="97" t="s">
        <v>21</v>
      </c>
    </row>
    <row r="16" spans="1:3" x14ac:dyDescent="0.25">
      <c r="A16" s="73">
        <v>40667</v>
      </c>
      <c r="B16" s="6" t="s">
        <v>16</v>
      </c>
      <c r="C16" s="97" t="s">
        <v>22</v>
      </c>
    </row>
    <row r="17" spans="1:3" x14ac:dyDescent="0.25">
      <c r="A17" s="73">
        <v>40667</v>
      </c>
      <c r="B17" s="6" t="s">
        <v>3</v>
      </c>
      <c r="C17" s="97" t="s">
        <v>23</v>
      </c>
    </row>
    <row r="18" spans="1:3" ht="39.6" customHeight="1" x14ac:dyDescent="0.25">
      <c r="A18" s="73">
        <v>40680</v>
      </c>
      <c r="B18" s="6" t="s">
        <v>3</v>
      </c>
      <c r="C18" s="15" t="s">
        <v>24</v>
      </c>
    </row>
    <row r="19" spans="1:3" x14ac:dyDescent="0.25">
      <c r="A19" s="73">
        <v>40680</v>
      </c>
      <c r="B19" s="6" t="s">
        <v>3</v>
      </c>
      <c r="C19" s="97" t="s">
        <v>25</v>
      </c>
    </row>
    <row r="20" spans="1:3" ht="26.4" customHeight="1" x14ac:dyDescent="0.25">
      <c r="A20" s="73">
        <v>40681</v>
      </c>
      <c r="B20" s="6" t="s">
        <v>3</v>
      </c>
      <c r="C20" s="15" t="s">
        <v>26</v>
      </c>
    </row>
    <row r="21" spans="1:3" ht="39.6" customHeight="1" x14ac:dyDescent="0.25">
      <c r="A21" s="73">
        <v>40686</v>
      </c>
      <c r="B21" s="6" t="s">
        <v>3</v>
      </c>
      <c r="C21" s="78" t="s">
        <v>27</v>
      </c>
    </row>
    <row r="22" spans="1:3" x14ac:dyDescent="0.25">
      <c r="A22" s="73">
        <v>40687</v>
      </c>
      <c r="B22" s="6" t="s">
        <v>3</v>
      </c>
      <c r="C22" s="15" t="s">
        <v>28</v>
      </c>
    </row>
    <row r="23" spans="1:3" x14ac:dyDescent="0.25">
      <c r="A23" s="73">
        <v>40689</v>
      </c>
      <c r="B23" s="6" t="s">
        <v>3</v>
      </c>
      <c r="C23" s="97" t="s">
        <v>29</v>
      </c>
    </row>
    <row r="24" spans="1:3" x14ac:dyDescent="0.25">
      <c r="A24" s="73">
        <v>40697</v>
      </c>
      <c r="B24" s="68" t="s">
        <v>9</v>
      </c>
      <c r="C24" s="15" t="s">
        <v>30</v>
      </c>
    </row>
    <row r="25" spans="1:3" x14ac:dyDescent="0.25">
      <c r="A25" s="73">
        <v>40700</v>
      </c>
      <c r="B25" s="76" t="s">
        <v>3</v>
      </c>
      <c r="C25" s="15" t="s">
        <v>31</v>
      </c>
    </row>
    <row r="26" spans="1:3" x14ac:dyDescent="0.25">
      <c r="A26" s="73">
        <v>40704</v>
      </c>
      <c r="B26" s="6" t="s">
        <v>3</v>
      </c>
      <c r="C26" s="97" t="s">
        <v>32</v>
      </c>
    </row>
    <row r="27" spans="1:3" x14ac:dyDescent="0.25">
      <c r="A27" s="73">
        <v>40714</v>
      </c>
      <c r="B27" s="6" t="s">
        <v>3</v>
      </c>
      <c r="C27" s="498" t="s">
        <v>33</v>
      </c>
    </row>
    <row r="28" spans="1:3" x14ac:dyDescent="0.25">
      <c r="A28" s="73">
        <v>40715</v>
      </c>
      <c r="B28" s="6" t="s">
        <v>16</v>
      </c>
      <c r="C28" s="97" t="s">
        <v>34</v>
      </c>
    </row>
    <row r="29" spans="1:3" x14ac:dyDescent="0.25">
      <c r="A29" s="73">
        <v>40715</v>
      </c>
      <c r="B29" s="6" t="s">
        <v>3</v>
      </c>
      <c r="C29" s="97" t="s">
        <v>35</v>
      </c>
    </row>
    <row r="30" spans="1:3" x14ac:dyDescent="0.25">
      <c r="A30" s="73">
        <v>40716</v>
      </c>
      <c r="B30" s="6" t="s">
        <v>16</v>
      </c>
      <c r="C30" s="97" t="s">
        <v>36</v>
      </c>
    </row>
    <row r="31" spans="1:3" x14ac:dyDescent="0.25">
      <c r="A31" s="73">
        <v>40716</v>
      </c>
      <c r="B31" s="6" t="s">
        <v>3</v>
      </c>
      <c r="C31" s="97" t="s">
        <v>37</v>
      </c>
    </row>
    <row r="32" spans="1:3" x14ac:dyDescent="0.25">
      <c r="A32" s="73">
        <v>40717</v>
      </c>
      <c r="B32" s="6" t="s">
        <v>3</v>
      </c>
      <c r="C32" s="97" t="s">
        <v>38</v>
      </c>
    </row>
    <row r="33" spans="1:4" x14ac:dyDescent="0.25">
      <c r="A33" s="73">
        <v>40718</v>
      </c>
      <c r="B33" s="6" t="s">
        <v>39</v>
      </c>
      <c r="C33" s="97" t="s">
        <v>40</v>
      </c>
    </row>
    <row r="34" spans="1:4" ht="26.4" customHeight="1" x14ac:dyDescent="0.25">
      <c r="A34" s="73">
        <v>40731</v>
      </c>
      <c r="B34" s="76" t="s">
        <v>3</v>
      </c>
      <c r="C34" s="100" t="s">
        <v>41</v>
      </c>
    </row>
    <row r="35" spans="1:4" x14ac:dyDescent="0.25">
      <c r="A35" s="73">
        <v>40730</v>
      </c>
      <c r="B35" s="6" t="s">
        <v>39</v>
      </c>
      <c r="C35" s="15" t="s">
        <v>42</v>
      </c>
    </row>
    <row r="36" spans="1:4" x14ac:dyDescent="0.25">
      <c r="A36" s="73">
        <v>40730</v>
      </c>
      <c r="B36" s="6" t="s">
        <v>43</v>
      </c>
      <c r="C36" s="97" t="s">
        <v>44</v>
      </c>
    </row>
    <row r="37" spans="1:4" x14ac:dyDescent="0.25">
      <c r="A37" s="73">
        <v>40730</v>
      </c>
      <c r="B37" s="6" t="s">
        <v>43</v>
      </c>
      <c r="C37" s="9" t="s">
        <v>45</v>
      </c>
      <c r="D37" s="10"/>
    </row>
    <row r="38" spans="1:4" x14ac:dyDescent="0.25">
      <c r="A38" s="73">
        <v>40732</v>
      </c>
      <c r="B38" s="6" t="s">
        <v>39</v>
      </c>
      <c r="C38" s="97" t="s">
        <v>46</v>
      </c>
    </row>
    <row r="39" spans="1:4" x14ac:dyDescent="0.25">
      <c r="A39" s="73">
        <v>40735</v>
      </c>
      <c r="B39" s="68" t="s">
        <v>9</v>
      </c>
      <c r="C39" s="81" t="s">
        <v>47</v>
      </c>
    </row>
    <row r="40" spans="1:4" x14ac:dyDescent="0.25">
      <c r="A40" s="73">
        <v>40736</v>
      </c>
      <c r="B40" s="68" t="s">
        <v>9</v>
      </c>
      <c r="C40" s="15" t="s">
        <v>48</v>
      </c>
    </row>
    <row r="41" spans="1:4" x14ac:dyDescent="0.25">
      <c r="A41" s="73">
        <v>40737</v>
      </c>
      <c r="B41" s="68" t="s">
        <v>9</v>
      </c>
      <c r="C41" s="4" t="s">
        <v>49</v>
      </c>
    </row>
    <row r="42" spans="1:4" x14ac:dyDescent="0.25">
      <c r="A42" s="73">
        <v>40737</v>
      </c>
      <c r="B42" s="6" t="s">
        <v>39</v>
      </c>
      <c r="C42" s="4" t="s">
        <v>50</v>
      </c>
    </row>
    <row r="43" spans="1:4" x14ac:dyDescent="0.25">
      <c r="A43" s="73">
        <v>40739</v>
      </c>
      <c r="B43" s="6" t="s">
        <v>18</v>
      </c>
      <c r="C43" s="15" t="s">
        <v>51</v>
      </c>
    </row>
    <row r="44" spans="1:4" x14ac:dyDescent="0.25">
      <c r="A44" s="73">
        <v>40739</v>
      </c>
      <c r="B44" s="76" t="s">
        <v>52</v>
      </c>
      <c r="C44" s="15" t="s">
        <v>53</v>
      </c>
    </row>
    <row r="45" spans="1:4" x14ac:dyDescent="0.25">
      <c r="A45" s="73">
        <v>40741</v>
      </c>
      <c r="B45" s="6" t="s">
        <v>39</v>
      </c>
      <c r="C45" s="97" t="s">
        <v>54</v>
      </c>
    </row>
    <row r="46" spans="1:4" x14ac:dyDescent="0.25">
      <c r="A46" s="73">
        <v>40746</v>
      </c>
      <c r="B46" s="6" t="s">
        <v>7</v>
      </c>
      <c r="C46" s="15" t="s">
        <v>55</v>
      </c>
    </row>
    <row r="47" spans="1:4" x14ac:dyDescent="0.25">
      <c r="A47" s="73">
        <v>40752</v>
      </c>
      <c r="B47" s="6" t="s">
        <v>39</v>
      </c>
      <c r="C47" s="97" t="s">
        <v>56</v>
      </c>
    </row>
    <row r="48" spans="1:4" x14ac:dyDescent="0.25">
      <c r="A48" s="73">
        <v>40757</v>
      </c>
      <c r="B48" s="6" t="s">
        <v>39</v>
      </c>
      <c r="C48" s="97" t="s">
        <v>57</v>
      </c>
    </row>
    <row r="49" spans="1:3" x14ac:dyDescent="0.25">
      <c r="A49" s="73">
        <v>40758</v>
      </c>
      <c r="B49" s="6" t="s">
        <v>39</v>
      </c>
      <c r="C49" s="15" t="s">
        <v>58</v>
      </c>
    </row>
    <row r="50" spans="1:3" x14ac:dyDescent="0.25">
      <c r="A50" s="73">
        <v>40759</v>
      </c>
      <c r="B50" s="6" t="s">
        <v>43</v>
      </c>
      <c r="C50" s="15" t="s">
        <v>59</v>
      </c>
    </row>
    <row r="51" spans="1:3" x14ac:dyDescent="0.25">
      <c r="A51" s="73">
        <v>40759</v>
      </c>
      <c r="B51" s="6" t="s">
        <v>3</v>
      </c>
      <c r="C51" s="97" t="s">
        <v>60</v>
      </c>
    </row>
    <row r="52" spans="1:3" x14ac:dyDescent="0.25">
      <c r="A52" s="73">
        <v>40760</v>
      </c>
      <c r="B52" s="6" t="s">
        <v>3</v>
      </c>
      <c r="C52" s="97" t="s">
        <v>61</v>
      </c>
    </row>
    <row r="53" spans="1:3" x14ac:dyDescent="0.25">
      <c r="A53" s="73">
        <v>40760</v>
      </c>
      <c r="B53" s="76" t="s">
        <v>39</v>
      </c>
      <c r="C53" s="97" t="s">
        <v>62</v>
      </c>
    </row>
    <row r="54" spans="1:3" x14ac:dyDescent="0.25">
      <c r="A54" s="73">
        <v>40760</v>
      </c>
      <c r="B54" s="6" t="s">
        <v>3</v>
      </c>
      <c r="C54" s="97" t="s">
        <v>63</v>
      </c>
    </row>
    <row r="55" spans="1:3" ht="52.95" customHeight="1" x14ac:dyDescent="0.25">
      <c r="A55" s="73">
        <v>40761</v>
      </c>
      <c r="B55" s="6" t="s">
        <v>3</v>
      </c>
      <c r="C55" s="15" t="s">
        <v>64</v>
      </c>
    </row>
    <row r="56" spans="1:3" x14ac:dyDescent="0.25">
      <c r="A56" s="73">
        <v>40763</v>
      </c>
      <c r="B56" s="6" t="s">
        <v>39</v>
      </c>
      <c r="C56" s="97" t="s">
        <v>65</v>
      </c>
    </row>
    <row r="57" spans="1:3" x14ac:dyDescent="0.25">
      <c r="A57" s="73">
        <v>40765</v>
      </c>
      <c r="B57" s="6" t="s">
        <v>39</v>
      </c>
      <c r="C57" s="97" t="s">
        <v>66</v>
      </c>
    </row>
    <row r="58" spans="1:3" x14ac:dyDescent="0.25">
      <c r="A58" s="73">
        <v>40768</v>
      </c>
      <c r="B58" s="6" t="s">
        <v>39</v>
      </c>
      <c r="C58" s="97" t="s">
        <v>67</v>
      </c>
    </row>
    <row r="59" spans="1:3" x14ac:dyDescent="0.25">
      <c r="A59" s="73">
        <v>40770</v>
      </c>
      <c r="B59" s="6" t="s">
        <v>43</v>
      </c>
      <c r="C59" s="97" t="s">
        <v>68</v>
      </c>
    </row>
    <row r="60" spans="1:3" x14ac:dyDescent="0.25">
      <c r="A60" s="73">
        <v>40770</v>
      </c>
      <c r="B60" s="6" t="s">
        <v>43</v>
      </c>
      <c r="C60" s="97" t="s">
        <v>69</v>
      </c>
    </row>
    <row r="61" spans="1:3" x14ac:dyDescent="0.25">
      <c r="A61" s="73">
        <v>40771</v>
      </c>
      <c r="B61" s="6" t="s">
        <v>43</v>
      </c>
      <c r="C61" s="97" t="s">
        <v>70</v>
      </c>
    </row>
    <row r="62" spans="1:3" ht="27.75" customHeight="1" x14ac:dyDescent="0.25">
      <c r="A62" s="73">
        <v>40772</v>
      </c>
      <c r="B62" s="6" t="s">
        <v>52</v>
      </c>
      <c r="C62" s="15" t="s">
        <v>71</v>
      </c>
    </row>
    <row r="63" spans="1:3" x14ac:dyDescent="0.25">
      <c r="A63" s="73">
        <v>40777</v>
      </c>
      <c r="B63" s="6" t="s">
        <v>43</v>
      </c>
      <c r="C63" s="18" t="s">
        <v>72</v>
      </c>
    </row>
    <row r="64" spans="1:3" x14ac:dyDescent="0.25">
      <c r="A64" s="73">
        <v>40778</v>
      </c>
      <c r="B64" s="6" t="s">
        <v>43</v>
      </c>
      <c r="C64" s="97" t="s">
        <v>73</v>
      </c>
    </row>
    <row r="65" spans="1:3" x14ac:dyDescent="0.25">
      <c r="A65" s="73">
        <v>40779</v>
      </c>
      <c r="B65" s="6" t="s">
        <v>52</v>
      </c>
      <c r="C65" s="15" t="s">
        <v>74</v>
      </c>
    </row>
    <row r="66" spans="1:3" x14ac:dyDescent="0.25">
      <c r="A66" s="73">
        <v>40779</v>
      </c>
      <c r="B66" s="76" t="s">
        <v>43</v>
      </c>
      <c r="C66" s="97" t="s">
        <v>75</v>
      </c>
    </row>
    <row r="67" spans="1:3" x14ac:dyDescent="0.25">
      <c r="A67" s="73">
        <v>40780</v>
      </c>
      <c r="B67" s="6" t="s">
        <v>9</v>
      </c>
      <c r="C67" s="97" t="s">
        <v>76</v>
      </c>
    </row>
    <row r="68" spans="1:3" x14ac:dyDescent="0.25">
      <c r="A68" s="73">
        <v>40780</v>
      </c>
      <c r="B68" s="6" t="s">
        <v>3</v>
      </c>
      <c r="C68" s="15" t="s">
        <v>77</v>
      </c>
    </row>
    <row r="69" spans="1:3" x14ac:dyDescent="0.25">
      <c r="A69" s="73">
        <v>40780</v>
      </c>
      <c r="B69" s="6" t="s">
        <v>43</v>
      </c>
      <c r="C69" s="97" t="s">
        <v>78</v>
      </c>
    </row>
    <row r="70" spans="1:3" x14ac:dyDescent="0.25">
      <c r="A70" s="73">
        <v>40781</v>
      </c>
      <c r="B70" s="6" t="s">
        <v>39</v>
      </c>
      <c r="C70" s="15" t="s">
        <v>79</v>
      </c>
    </row>
    <row r="71" spans="1:3" x14ac:dyDescent="0.25">
      <c r="A71" s="73">
        <v>40781</v>
      </c>
      <c r="B71" s="6" t="s">
        <v>52</v>
      </c>
      <c r="C71" s="97" t="s">
        <v>80</v>
      </c>
    </row>
    <row r="72" spans="1:3" x14ac:dyDescent="0.25">
      <c r="A72" s="73">
        <v>40785</v>
      </c>
      <c r="B72" s="6" t="s">
        <v>43</v>
      </c>
      <c r="C72" s="97" t="s">
        <v>81</v>
      </c>
    </row>
    <row r="73" spans="1:3" x14ac:dyDescent="0.25">
      <c r="A73" s="73">
        <v>40785</v>
      </c>
      <c r="B73" s="6" t="s">
        <v>43</v>
      </c>
      <c r="C73" s="97" t="s">
        <v>82</v>
      </c>
    </row>
    <row r="74" spans="1:3" x14ac:dyDescent="0.25">
      <c r="A74" s="73">
        <v>40788</v>
      </c>
      <c r="B74" s="6" t="s">
        <v>9</v>
      </c>
      <c r="C74" s="97" t="s">
        <v>83</v>
      </c>
    </row>
    <row r="75" spans="1:3" x14ac:dyDescent="0.25">
      <c r="A75" s="73">
        <v>40793</v>
      </c>
      <c r="B75" s="6" t="s">
        <v>43</v>
      </c>
      <c r="C75" s="15" t="s">
        <v>84</v>
      </c>
    </row>
    <row r="76" spans="1:3" x14ac:dyDescent="0.25">
      <c r="A76" s="73">
        <v>40794</v>
      </c>
      <c r="B76" s="6" t="s">
        <v>43</v>
      </c>
      <c r="C76" s="97" t="s">
        <v>85</v>
      </c>
    </row>
    <row r="77" spans="1:3" x14ac:dyDescent="0.25">
      <c r="A77" s="73">
        <v>40799</v>
      </c>
      <c r="B77" s="6" t="s">
        <v>86</v>
      </c>
      <c r="C77" s="97" t="s">
        <v>87</v>
      </c>
    </row>
    <row r="78" spans="1:3" ht="18.75" customHeight="1" x14ac:dyDescent="0.25">
      <c r="A78" s="73">
        <v>40800</v>
      </c>
      <c r="B78" s="6" t="s">
        <v>39</v>
      </c>
      <c r="C78" s="72" t="s">
        <v>88</v>
      </c>
    </row>
    <row r="79" spans="1:3" x14ac:dyDescent="0.25">
      <c r="A79" s="73">
        <v>40800</v>
      </c>
      <c r="B79" s="6" t="s">
        <v>86</v>
      </c>
      <c r="C79" s="97" t="s">
        <v>89</v>
      </c>
    </row>
    <row r="80" spans="1:3" x14ac:dyDescent="0.25">
      <c r="A80" s="73">
        <v>40800</v>
      </c>
      <c r="B80" s="6" t="s">
        <v>39</v>
      </c>
      <c r="C80" s="97" t="s">
        <v>90</v>
      </c>
    </row>
    <row r="81" spans="1:3" x14ac:dyDescent="0.25">
      <c r="A81" s="73">
        <v>40801</v>
      </c>
      <c r="B81" s="6" t="s">
        <v>86</v>
      </c>
      <c r="C81" s="97" t="s">
        <v>89</v>
      </c>
    </row>
    <row r="82" spans="1:3" x14ac:dyDescent="0.25">
      <c r="A82" s="73">
        <v>40801</v>
      </c>
      <c r="B82" s="82" t="s">
        <v>43</v>
      </c>
      <c r="C82" s="15" t="s">
        <v>91</v>
      </c>
    </row>
    <row r="83" spans="1:3" x14ac:dyDescent="0.25">
      <c r="A83" s="73">
        <v>40802</v>
      </c>
      <c r="B83" s="6" t="s">
        <v>52</v>
      </c>
      <c r="C83" s="97" t="s">
        <v>92</v>
      </c>
    </row>
    <row r="84" spans="1:3" x14ac:dyDescent="0.25">
      <c r="A84" s="73">
        <v>40805</v>
      </c>
      <c r="B84" s="6" t="s">
        <v>3</v>
      </c>
      <c r="C84" s="15" t="s">
        <v>93</v>
      </c>
    </row>
    <row r="85" spans="1:3" x14ac:dyDescent="0.25">
      <c r="A85" s="73">
        <v>40807</v>
      </c>
      <c r="B85" s="6" t="s">
        <v>3</v>
      </c>
      <c r="C85" s="97" t="s">
        <v>94</v>
      </c>
    </row>
    <row r="86" spans="1:3" x14ac:dyDescent="0.25">
      <c r="A86" s="73">
        <v>40807</v>
      </c>
      <c r="B86" s="6" t="s">
        <v>18</v>
      </c>
      <c r="C86" s="97" t="s">
        <v>95</v>
      </c>
    </row>
    <row r="87" spans="1:3" x14ac:dyDescent="0.25">
      <c r="A87" s="73">
        <v>40807</v>
      </c>
      <c r="B87" s="6" t="s">
        <v>7</v>
      </c>
      <c r="C87" s="97" t="s">
        <v>96</v>
      </c>
    </row>
    <row r="88" spans="1:3" x14ac:dyDescent="0.25">
      <c r="A88" s="73">
        <v>40808</v>
      </c>
      <c r="B88" s="6" t="s">
        <v>43</v>
      </c>
      <c r="C88" s="15" t="s">
        <v>97</v>
      </c>
    </row>
    <row r="89" spans="1:3" x14ac:dyDescent="0.25">
      <c r="A89" s="73">
        <v>40809</v>
      </c>
      <c r="B89" s="6" t="s">
        <v>43</v>
      </c>
      <c r="C89" s="97" t="s">
        <v>98</v>
      </c>
    </row>
    <row r="90" spans="1:3" x14ac:dyDescent="0.25">
      <c r="A90" s="73">
        <v>40817</v>
      </c>
      <c r="B90" s="6" t="s">
        <v>43</v>
      </c>
      <c r="C90" s="97" t="s">
        <v>99</v>
      </c>
    </row>
    <row r="91" spans="1:3" ht="13.95" customHeight="1" x14ac:dyDescent="0.25">
      <c r="A91" s="73">
        <v>40825</v>
      </c>
      <c r="B91" s="6" t="s">
        <v>43</v>
      </c>
      <c r="C91" s="112" t="s">
        <v>100</v>
      </c>
    </row>
    <row r="92" spans="1:3" x14ac:dyDescent="0.25">
      <c r="A92" s="73">
        <v>40826</v>
      </c>
      <c r="B92" s="6" t="s">
        <v>39</v>
      </c>
      <c r="C92" s="97" t="s">
        <v>101</v>
      </c>
    </row>
    <row r="93" spans="1:3" ht="13.95" customHeight="1" x14ac:dyDescent="0.25">
      <c r="A93" s="73">
        <v>40826</v>
      </c>
      <c r="B93" s="6" t="s">
        <v>43</v>
      </c>
      <c r="C93" s="112" t="s">
        <v>102</v>
      </c>
    </row>
    <row r="94" spans="1:3" x14ac:dyDescent="0.25">
      <c r="A94" s="73">
        <v>40826</v>
      </c>
      <c r="B94" s="82" t="s">
        <v>43</v>
      </c>
      <c r="C94" s="15" t="s">
        <v>103</v>
      </c>
    </row>
    <row r="95" spans="1:3" x14ac:dyDescent="0.25">
      <c r="A95" s="73">
        <v>40828</v>
      </c>
      <c r="B95" s="6" t="s">
        <v>43</v>
      </c>
      <c r="C95" s="500" t="s">
        <v>104</v>
      </c>
    </row>
    <row r="96" spans="1:3" x14ac:dyDescent="0.25">
      <c r="A96" s="73">
        <v>40828</v>
      </c>
      <c r="B96" s="6" t="s">
        <v>43</v>
      </c>
      <c r="C96" s="97" t="s">
        <v>105</v>
      </c>
    </row>
    <row r="97" spans="1:3" x14ac:dyDescent="0.25">
      <c r="A97" s="73">
        <v>40834</v>
      </c>
      <c r="B97" s="6" t="s">
        <v>43</v>
      </c>
      <c r="C97" s="97" t="s">
        <v>106</v>
      </c>
    </row>
    <row r="98" spans="1:3" x14ac:dyDescent="0.25">
      <c r="A98" s="73">
        <v>40834</v>
      </c>
      <c r="B98" s="6" t="s">
        <v>52</v>
      </c>
      <c r="C98" s="97" t="s">
        <v>107</v>
      </c>
    </row>
    <row r="99" spans="1:3" ht="25.5" customHeight="1" x14ac:dyDescent="0.25">
      <c r="A99" s="73">
        <v>40834</v>
      </c>
      <c r="B99" s="6" t="s">
        <v>43</v>
      </c>
      <c r="C99" s="4" t="s">
        <v>108</v>
      </c>
    </row>
    <row r="100" spans="1:3" ht="26.4" customHeight="1" x14ac:dyDescent="0.25">
      <c r="A100" s="73">
        <v>40835</v>
      </c>
      <c r="B100" s="6" t="s">
        <v>43</v>
      </c>
      <c r="C100" s="15" t="s">
        <v>109</v>
      </c>
    </row>
    <row r="101" spans="1:3" x14ac:dyDescent="0.25">
      <c r="A101" s="73">
        <v>40841</v>
      </c>
      <c r="B101" s="6" t="s">
        <v>43</v>
      </c>
      <c r="C101" s="97" t="s">
        <v>110</v>
      </c>
    </row>
    <row r="102" spans="1:3" x14ac:dyDescent="0.25">
      <c r="A102" s="73">
        <v>40841</v>
      </c>
      <c r="B102" s="76" t="s">
        <v>43</v>
      </c>
      <c r="C102" s="97" t="s">
        <v>111</v>
      </c>
    </row>
    <row r="103" spans="1:3" x14ac:dyDescent="0.25">
      <c r="A103" s="73">
        <v>40848</v>
      </c>
      <c r="B103" s="6" t="s">
        <v>3</v>
      </c>
      <c r="C103" s="97" t="s">
        <v>112</v>
      </c>
    </row>
    <row r="104" spans="1:3" x14ac:dyDescent="0.25">
      <c r="A104" s="73">
        <v>40849</v>
      </c>
      <c r="B104" s="6" t="s">
        <v>7</v>
      </c>
      <c r="C104" s="97" t="s">
        <v>113</v>
      </c>
    </row>
    <row r="105" spans="1:3" ht="26.4" customHeight="1" x14ac:dyDescent="0.25">
      <c r="A105" s="73">
        <v>40849</v>
      </c>
      <c r="B105" s="6" t="s">
        <v>43</v>
      </c>
      <c r="C105" s="15" t="s">
        <v>114</v>
      </c>
    </row>
    <row r="106" spans="1:3" x14ac:dyDescent="0.25">
      <c r="A106" s="73">
        <v>40851</v>
      </c>
      <c r="B106" s="6" t="s">
        <v>7</v>
      </c>
      <c r="C106" s="97" t="s">
        <v>115</v>
      </c>
    </row>
    <row r="107" spans="1:3" x14ac:dyDescent="0.25">
      <c r="A107" s="73">
        <v>40854</v>
      </c>
      <c r="B107" s="6" t="s">
        <v>43</v>
      </c>
      <c r="C107" s="97" t="s">
        <v>116</v>
      </c>
    </row>
    <row r="108" spans="1:3" x14ac:dyDescent="0.25">
      <c r="A108" s="73">
        <v>40854</v>
      </c>
      <c r="B108" s="76" t="s">
        <v>43</v>
      </c>
      <c r="C108" s="97" t="s">
        <v>117</v>
      </c>
    </row>
    <row r="109" spans="1:3" x14ac:dyDescent="0.25">
      <c r="A109" s="73">
        <v>40855</v>
      </c>
      <c r="B109" s="76" t="s">
        <v>43</v>
      </c>
      <c r="C109" s="15" t="s">
        <v>118</v>
      </c>
    </row>
    <row r="110" spans="1:3" x14ac:dyDescent="0.25">
      <c r="A110" s="73">
        <v>40857</v>
      </c>
      <c r="B110" s="76" t="s">
        <v>43</v>
      </c>
      <c r="C110" s="97" t="s">
        <v>119</v>
      </c>
    </row>
    <row r="111" spans="1:3" x14ac:dyDescent="0.25">
      <c r="A111" s="73">
        <v>40858</v>
      </c>
      <c r="B111" s="6" t="s">
        <v>43</v>
      </c>
      <c r="C111" s="61" t="s">
        <v>120</v>
      </c>
    </row>
    <row r="112" spans="1:3" x14ac:dyDescent="0.25">
      <c r="A112" s="73">
        <v>40858</v>
      </c>
      <c r="B112" s="6" t="s">
        <v>43</v>
      </c>
      <c r="C112" s="97" t="s">
        <v>121</v>
      </c>
    </row>
    <row r="113" spans="1:3" x14ac:dyDescent="0.25">
      <c r="A113" s="73">
        <v>40858</v>
      </c>
      <c r="B113" s="6" t="s">
        <v>43</v>
      </c>
      <c r="C113" s="97" t="s">
        <v>122</v>
      </c>
    </row>
    <row r="114" spans="1:3" x14ac:dyDescent="0.25">
      <c r="A114" s="73">
        <v>40861</v>
      </c>
      <c r="B114" s="6" t="s">
        <v>43</v>
      </c>
      <c r="C114" s="22" t="s">
        <v>123</v>
      </c>
    </row>
    <row r="115" spans="1:3" x14ac:dyDescent="0.25">
      <c r="A115" s="73">
        <v>40861</v>
      </c>
      <c r="B115" s="76" t="s">
        <v>43</v>
      </c>
      <c r="C115" s="519" t="s">
        <v>124</v>
      </c>
    </row>
    <row r="116" spans="1:3" x14ac:dyDescent="0.25">
      <c r="A116" s="73">
        <v>40865</v>
      </c>
      <c r="B116" s="6" t="s">
        <v>9</v>
      </c>
      <c r="C116" s="519" t="s">
        <v>125</v>
      </c>
    </row>
    <row r="117" spans="1:3" x14ac:dyDescent="0.25">
      <c r="A117" s="73">
        <v>40865</v>
      </c>
      <c r="B117" s="6" t="s">
        <v>9</v>
      </c>
      <c r="C117" s="519" t="s">
        <v>126</v>
      </c>
    </row>
    <row r="118" spans="1:3" x14ac:dyDescent="0.25">
      <c r="A118" s="73">
        <v>40869</v>
      </c>
      <c r="B118" s="6" t="s">
        <v>9</v>
      </c>
      <c r="C118" s="519" t="s">
        <v>127</v>
      </c>
    </row>
    <row r="119" spans="1:3" x14ac:dyDescent="0.25">
      <c r="A119" s="73">
        <v>40875</v>
      </c>
      <c r="B119" s="98" t="s">
        <v>7</v>
      </c>
      <c r="C119" s="97" t="s">
        <v>128</v>
      </c>
    </row>
    <row r="120" spans="1:3" x14ac:dyDescent="0.25">
      <c r="A120" s="73">
        <v>40879</v>
      </c>
      <c r="B120" s="6" t="s">
        <v>9</v>
      </c>
      <c r="C120" s="15" t="s">
        <v>129</v>
      </c>
    </row>
    <row r="121" spans="1:3" ht="25.5" customHeight="1" x14ac:dyDescent="0.25">
      <c r="A121" s="73">
        <v>40880</v>
      </c>
      <c r="B121" s="6" t="s">
        <v>7</v>
      </c>
      <c r="C121" s="15" t="s">
        <v>130</v>
      </c>
    </row>
    <row r="122" spans="1:3" x14ac:dyDescent="0.25">
      <c r="A122" s="73">
        <v>40884</v>
      </c>
      <c r="B122" s="6" t="s">
        <v>7</v>
      </c>
      <c r="C122" s="15" t="s">
        <v>131</v>
      </c>
    </row>
    <row r="123" spans="1:3" x14ac:dyDescent="0.25">
      <c r="A123" s="73">
        <v>40885</v>
      </c>
      <c r="B123" s="6" t="s">
        <v>39</v>
      </c>
      <c r="C123" s="72" t="s">
        <v>132</v>
      </c>
    </row>
    <row r="124" spans="1:3" x14ac:dyDescent="0.25">
      <c r="A124" s="73">
        <v>40897</v>
      </c>
      <c r="B124" s="6" t="s">
        <v>133</v>
      </c>
      <c r="C124" s="15" t="s">
        <v>134</v>
      </c>
    </row>
    <row r="125" spans="1:3" ht="26.4" customHeight="1" x14ac:dyDescent="0.25">
      <c r="A125" s="73">
        <v>40898</v>
      </c>
      <c r="B125" s="6" t="s">
        <v>18</v>
      </c>
      <c r="C125" s="15" t="s">
        <v>135</v>
      </c>
    </row>
    <row r="126" spans="1:3" x14ac:dyDescent="0.25">
      <c r="A126" s="73">
        <v>40899</v>
      </c>
      <c r="B126" s="6" t="s">
        <v>133</v>
      </c>
      <c r="C126" s="15" t="s">
        <v>136</v>
      </c>
    </row>
    <row r="127" spans="1:3" x14ac:dyDescent="0.25">
      <c r="A127" s="73">
        <v>40904</v>
      </c>
      <c r="B127" s="6" t="s">
        <v>133</v>
      </c>
      <c r="C127" s="15" t="s">
        <v>137</v>
      </c>
    </row>
    <row r="128" spans="1:3" x14ac:dyDescent="0.25">
      <c r="A128" s="73">
        <v>40904</v>
      </c>
      <c r="B128" s="6" t="s">
        <v>9</v>
      </c>
      <c r="C128" s="15" t="s">
        <v>138</v>
      </c>
    </row>
    <row r="129" spans="1:3" x14ac:dyDescent="0.25">
      <c r="A129" s="73">
        <v>40906</v>
      </c>
      <c r="B129" s="6" t="s">
        <v>9</v>
      </c>
      <c r="C129" s="15" t="s">
        <v>129</v>
      </c>
    </row>
    <row r="130" spans="1:3" x14ac:dyDescent="0.25">
      <c r="A130" s="73">
        <v>40907</v>
      </c>
      <c r="B130" s="6" t="s">
        <v>133</v>
      </c>
      <c r="C130" s="15" t="s">
        <v>139</v>
      </c>
    </row>
    <row r="131" spans="1:3" x14ac:dyDescent="0.25">
      <c r="A131" s="73">
        <v>40911</v>
      </c>
      <c r="B131" s="6" t="s">
        <v>133</v>
      </c>
      <c r="C131" s="9" t="s">
        <v>140</v>
      </c>
    </row>
    <row r="132" spans="1:3" x14ac:dyDescent="0.25">
      <c r="A132" s="73">
        <v>40913</v>
      </c>
      <c r="B132" s="6" t="s">
        <v>133</v>
      </c>
      <c r="C132" s="9" t="s">
        <v>141</v>
      </c>
    </row>
    <row r="133" spans="1:3" x14ac:dyDescent="0.25">
      <c r="A133" s="73">
        <v>40914</v>
      </c>
      <c r="B133" s="6" t="s">
        <v>133</v>
      </c>
      <c r="C133" s="15" t="s">
        <v>142</v>
      </c>
    </row>
    <row r="134" spans="1:3" ht="26.4" customHeight="1" x14ac:dyDescent="0.25">
      <c r="A134" s="73">
        <v>40919</v>
      </c>
      <c r="B134" s="6" t="s">
        <v>133</v>
      </c>
      <c r="C134" s="15" t="s">
        <v>143</v>
      </c>
    </row>
    <row r="135" spans="1:3" x14ac:dyDescent="0.25">
      <c r="A135" s="73">
        <v>40920</v>
      </c>
      <c r="B135" s="6" t="s">
        <v>133</v>
      </c>
      <c r="C135" s="15" t="s">
        <v>144</v>
      </c>
    </row>
    <row r="136" spans="1:3" x14ac:dyDescent="0.25">
      <c r="A136" s="73">
        <v>40925</v>
      </c>
      <c r="B136" s="6" t="s">
        <v>133</v>
      </c>
      <c r="C136" s="15" t="s">
        <v>145</v>
      </c>
    </row>
    <row r="137" spans="1:3" x14ac:dyDescent="0.25">
      <c r="A137" s="73">
        <v>40925</v>
      </c>
      <c r="B137" s="6" t="s">
        <v>9</v>
      </c>
      <c r="C137" s="15" t="s">
        <v>146</v>
      </c>
    </row>
    <row r="138" spans="1:3" x14ac:dyDescent="0.25">
      <c r="A138" s="73">
        <v>40926</v>
      </c>
      <c r="B138" s="6" t="s">
        <v>9</v>
      </c>
      <c r="C138" s="15" t="s">
        <v>147</v>
      </c>
    </row>
    <row r="139" spans="1:3" x14ac:dyDescent="0.25">
      <c r="A139" s="73">
        <v>40928</v>
      </c>
      <c r="B139" s="6" t="s">
        <v>133</v>
      </c>
      <c r="C139" s="15" t="s">
        <v>148</v>
      </c>
    </row>
    <row r="140" spans="1:3" x14ac:dyDescent="0.25">
      <c r="A140" s="73">
        <v>40931</v>
      </c>
      <c r="B140" s="6" t="s">
        <v>133</v>
      </c>
      <c r="C140" s="15" t="s">
        <v>149</v>
      </c>
    </row>
    <row r="141" spans="1:3" x14ac:dyDescent="0.25">
      <c r="A141" s="73">
        <v>40934</v>
      </c>
      <c r="B141" s="6" t="s">
        <v>133</v>
      </c>
      <c r="C141" s="23" t="s">
        <v>150</v>
      </c>
    </row>
    <row r="142" spans="1:3" x14ac:dyDescent="0.25">
      <c r="A142" s="73">
        <v>40938</v>
      </c>
      <c r="B142" s="6" t="s">
        <v>39</v>
      </c>
      <c r="C142" s="15" t="s">
        <v>151</v>
      </c>
    </row>
    <row r="143" spans="1:3" x14ac:dyDescent="0.25">
      <c r="A143" s="73">
        <v>40939</v>
      </c>
      <c r="B143" s="6" t="s">
        <v>86</v>
      </c>
      <c r="C143" s="18" t="s">
        <v>152</v>
      </c>
    </row>
    <row r="144" spans="1:3" x14ac:dyDescent="0.25">
      <c r="A144" s="73">
        <v>40940</v>
      </c>
      <c r="B144" s="6" t="s">
        <v>133</v>
      </c>
      <c r="C144" s="15" t="s">
        <v>153</v>
      </c>
    </row>
    <row r="145" spans="1:3" x14ac:dyDescent="0.25">
      <c r="A145" s="73">
        <v>40941</v>
      </c>
      <c r="B145" s="6" t="s">
        <v>133</v>
      </c>
      <c r="C145" s="15" t="s">
        <v>154</v>
      </c>
    </row>
    <row r="146" spans="1:3" x14ac:dyDescent="0.25">
      <c r="A146" s="73">
        <v>40941</v>
      </c>
      <c r="B146" s="6" t="s">
        <v>133</v>
      </c>
      <c r="C146" s="15" t="s">
        <v>155</v>
      </c>
    </row>
    <row r="147" spans="1:3" x14ac:dyDescent="0.25">
      <c r="A147" s="73">
        <v>40945</v>
      </c>
      <c r="B147" s="6" t="s">
        <v>9</v>
      </c>
      <c r="C147" s="15" t="s">
        <v>156</v>
      </c>
    </row>
    <row r="148" spans="1:3" x14ac:dyDescent="0.25">
      <c r="A148" s="73">
        <v>40945</v>
      </c>
      <c r="B148" s="6" t="s">
        <v>9</v>
      </c>
      <c r="C148" s="15" t="s">
        <v>157</v>
      </c>
    </row>
    <row r="149" spans="1:3" x14ac:dyDescent="0.25">
      <c r="A149" s="73">
        <v>40946</v>
      </c>
      <c r="B149" s="6" t="s">
        <v>9</v>
      </c>
      <c r="C149" s="15" t="s">
        <v>158</v>
      </c>
    </row>
    <row r="150" spans="1:3" x14ac:dyDescent="0.25">
      <c r="A150" s="73">
        <v>40947</v>
      </c>
      <c r="B150" s="6" t="s">
        <v>133</v>
      </c>
      <c r="C150" s="15" t="s">
        <v>159</v>
      </c>
    </row>
    <row r="151" spans="1:3" x14ac:dyDescent="0.25">
      <c r="A151" s="73">
        <v>40947</v>
      </c>
      <c r="B151" s="6" t="s">
        <v>9</v>
      </c>
      <c r="C151" s="15" t="s">
        <v>160</v>
      </c>
    </row>
    <row r="152" spans="1:3" x14ac:dyDescent="0.25">
      <c r="A152" s="73">
        <v>40947</v>
      </c>
      <c r="B152" s="6" t="s">
        <v>9</v>
      </c>
      <c r="C152" s="15" t="s">
        <v>161</v>
      </c>
    </row>
    <row r="153" spans="1:3" x14ac:dyDescent="0.25">
      <c r="A153" s="73">
        <v>40949</v>
      </c>
      <c r="B153" s="6" t="s">
        <v>9</v>
      </c>
      <c r="C153" s="15" t="s">
        <v>162</v>
      </c>
    </row>
    <row r="154" spans="1:3" x14ac:dyDescent="0.25">
      <c r="A154" s="73">
        <v>40952</v>
      </c>
      <c r="B154" s="6" t="s">
        <v>9</v>
      </c>
      <c r="C154" s="15" t="s">
        <v>163</v>
      </c>
    </row>
    <row r="155" spans="1:3" x14ac:dyDescent="0.25">
      <c r="A155" s="73">
        <v>40953</v>
      </c>
      <c r="B155" s="76" t="s">
        <v>9</v>
      </c>
      <c r="C155" s="15" t="s">
        <v>164</v>
      </c>
    </row>
    <row r="156" spans="1:3" ht="26.4" customHeight="1" x14ac:dyDescent="0.25">
      <c r="A156" s="73">
        <v>40955</v>
      </c>
      <c r="B156" s="99" t="s">
        <v>165</v>
      </c>
      <c r="C156" s="72" t="s">
        <v>166</v>
      </c>
    </row>
    <row r="157" spans="1:3" x14ac:dyDescent="0.25">
      <c r="A157" s="73">
        <v>40959</v>
      </c>
      <c r="B157" s="6" t="s">
        <v>18</v>
      </c>
      <c r="C157" s="15" t="s">
        <v>167</v>
      </c>
    </row>
    <row r="158" spans="1:3" x14ac:dyDescent="0.25">
      <c r="A158" s="73">
        <v>41263</v>
      </c>
      <c r="B158" s="76" t="s">
        <v>18</v>
      </c>
      <c r="C158" s="15" t="s">
        <v>168</v>
      </c>
    </row>
    <row r="159" spans="1:3" x14ac:dyDescent="0.25">
      <c r="A159" s="73">
        <v>41264</v>
      </c>
      <c r="B159" s="6" t="s">
        <v>18</v>
      </c>
      <c r="C159" s="15" t="s">
        <v>169</v>
      </c>
    </row>
    <row r="160" spans="1:3" ht="26.4" customHeight="1" x14ac:dyDescent="0.25">
      <c r="A160" s="73">
        <v>40977</v>
      </c>
      <c r="B160" s="6" t="s">
        <v>7</v>
      </c>
      <c r="C160" s="15" t="s">
        <v>170</v>
      </c>
    </row>
    <row r="161" spans="1:3" ht="26.4" customHeight="1" x14ac:dyDescent="0.25">
      <c r="A161" s="73">
        <v>40980</v>
      </c>
      <c r="B161" s="6" t="s">
        <v>7</v>
      </c>
      <c r="C161" s="15" t="s">
        <v>171</v>
      </c>
    </row>
    <row r="162" spans="1:3" x14ac:dyDescent="0.25">
      <c r="A162" s="73">
        <v>40984</v>
      </c>
      <c r="B162" s="99" t="s">
        <v>165</v>
      </c>
      <c r="C162" s="72" t="s">
        <v>172</v>
      </c>
    </row>
    <row r="163" spans="1:3" x14ac:dyDescent="0.25">
      <c r="A163" s="73">
        <v>40987</v>
      </c>
      <c r="B163" s="6" t="s">
        <v>43</v>
      </c>
      <c r="C163" s="15" t="s">
        <v>173</v>
      </c>
    </row>
    <row r="164" spans="1:3" x14ac:dyDescent="0.25">
      <c r="A164" s="73">
        <v>40989</v>
      </c>
      <c r="B164" s="6" t="s">
        <v>43</v>
      </c>
      <c r="C164" s="15" t="s">
        <v>174</v>
      </c>
    </row>
    <row r="165" spans="1:3" ht="26.4" customHeight="1" x14ac:dyDescent="0.25">
      <c r="A165" s="73">
        <v>40991</v>
      </c>
      <c r="B165" s="6" t="s">
        <v>43</v>
      </c>
      <c r="C165" s="15" t="s">
        <v>175</v>
      </c>
    </row>
    <row r="166" spans="1:3" x14ac:dyDescent="0.25">
      <c r="A166" s="73">
        <v>40991</v>
      </c>
      <c r="B166" s="6" t="s">
        <v>43</v>
      </c>
      <c r="C166" s="15" t="s">
        <v>176</v>
      </c>
    </row>
    <row r="167" spans="1:3" ht="25.5" customHeight="1" x14ac:dyDescent="0.25">
      <c r="A167" s="73">
        <v>40991</v>
      </c>
      <c r="B167" s="6" t="s">
        <v>43</v>
      </c>
      <c r="C167" s="15" t="s">
        <v>177</v>
      </c>
    </row>
    <row r="168" spans="1:3" x14ac:dyDescent="0.25">
      <c r="A168" s="73">
        <v>40994</v>
      </c>
      <c r="B168" s="6" t="s">
        <v>43</v>
      </c>
      <c r="C168" s="15" t="s">
        <v>178</v>
      </c>
    </row>
    <row r="169" spans="1:3" x14ac:dyDescent="0.25">
      <c r="A169" s="73">
        <v>40994</v>
      </c>
      <c r="B169" s="99" t="s">
        <v>9</v>
      </c>
      <c r="C169" s="72" t="s">
        <v>179</v>
      </c>
    </row>
    <row r="170" spans="1:3" x14ac:dyDescent="0.25">
      <c r="A170" s="73">
        <v>40994</v>
      </c>
      <c r="B170" s="6" t="s">
        <v>43</v>
      </c>
      <c r="C170" s="15" t="s">
        <v>180</v>
      </c>
    </row>
    <row r="171" spans="1:3" x14ac:dyDescent="0.25">
      <c r="A171" s="73">
        <v>40995</v>
      </c>
      <c r="B171" s="6" t="s">
        <v>43</v>
      </c>
      <c r="C171" s="15" t="s">
        <v>181</v>
      </c>
    </row>
    <row r="172" spans="1:3" ht="39.6" customHeight="1" x14ac:dyDescent="0.25">
      <c r="A172" s="73">
        <v>40995</v>
      </c>
      <c r="B172" s="6" t="s">
        <v>43</v>
      </c>
      <c r="C172" s="2" t="s">
        <v>182</v>
      </c>
    </row>
    <row r="173" spans="1:3" x14ac:dyDescent="0.25">
      <c r="A173" s="73">
        <v>40995</v>
      </c>
      <c r="B173" s="6" t="s">
        <v>43</v>
      </c>
      <c r="C173" s="15" t="s">
        <v>183</v>
      </c>
    </row>
    <row r="174" spans="1:3" x14ac:dyDescent="0.25">
      <c r="A174" s="73">
        <v>40995</v>
      </c>
      <c r="B174" s="6" t="s">
        <v>43</v>
      </c>
      <c r="C174" s="2" t="s">
        <v>184</v>
      </c>
    </row>
    <row r="175" spans="1:3" x14ac:dyDescent="0.25">
      <c r="A175" s="73">
        <v>40996</v>
      </c>
      <c r="B175" s="6" t="s">
        <v>9</v>
      </c>
      <c r="C175" s="15" t="s">
        <v>185</v>
      </c>
    </row>
    <row r="176" spans="1:3" x14ac:dyDescent="0.25">
      <c r="A176" s="73">
        <v>41001</v>
      </c>
      <c r="B176" s="6" t="s">
        <v>86</v>
      </c>
      <c r="C176" s="15" t="s">
        <v>186</v>
      </c>
    </row>
    <row r="177" spans="1:3" x14ac:dyDescent="0.25">
      <c r="A177" s="73">
        <v>41004</v>
      </c>
      <c r="B177" s="6" t="s">
        <v>9</v>
      </c>
      <c r="C177" s="15" t="s">
        <v>187</v>
      </c>
    </row>
    <row r="178" spans="1:3" x14ac:dyDescent="0.25">
      <c r="A178" s="73">
        <v>41004</v>
      </c>
      <c r="B178" s="6" t="s">
        <v>188</v>
      </c>
      <c r="C178" s="100" t="s">
        <v>189</v>
      </c>
    </row>
    <row r="179" spans="1:3" x14ac:dyDescent="0.25">
      <c r="A179" s="73">
        <v>41005</v>
      </c>
      <c r="B179" s="6" t="s">
        <v>86</v>
      </c>
      <c r="C179" s="15" t="s">
        <v>190</v>
      </c>
    </row>
    <row r="180" spans="1:3" x14ac:dyDescent="0.25">
      <c r="A180" s="73">
        <v>41011</v>
      </c>
      <c r="B180" s="6" t="s">
        <v>43</v>
      </c>
      <c r="C180" s="15" t="s">
        <v>191</v>
      </c>
    </row>
    <row r="181" spans="1:3" x14ac:dyDescent="0.25">
      <c r="A181" s="73">
        <v>41017</v>
      </c>
      <c r="B181" s="6" t="s">
        <v>43</v>
      </c>
      <c r="C181" s="15" t="s">
        <v>192</v>
      </c>
    </row>
    <row r="182" spans="1:3" ht="26.4" customHeight="1" x14ac:dyDescent="0.25">
      <c r="A182" s="73">
        <v>41017</v>
      </c>
      <c r="B182" s="6" t="s">
        <v>7</v>
      </c>
      <c r="C182" s="100" t="s">
        <v>193</v>
      </c>
    </row>
    <row r="183" spans="1:3" x14ac:dyDescent="0.25">
      <c r="A183" s="101">
        <v>41029</v>
      </c>
      <c r="B183" s="102" t="s">
        <v>9</v>
      </c>
      <c r="C183" s="72" t="s">
        <v>194</v>
      </c>
    </row>
    <row r="184" spans="1:3" x14ac:dyDescent="0.25">
      <c r="A184" s="101">
        <v>41039</v>
      </c>
      <c r="B184" s="102" t="s">
        <v>9</v>
      </c>
      <c r="C184" s="72" t="s">
        <v>195</v>
      </c>
    </row>
    <row r="185" spans="1:3" x14ac:dyDescent="0.25">
      <c r="A185" s="73">
        <v>41055</v>
      </c>
      <c r="B185" s="6" t="s">
        <v>188</v>
      </c>
      <c r="C185" s="15" t="s">
        <v>196</v>
      </c>
    </row>
    <row r="186" spans="1:3" x14ac:dyDescent="0.25">
      <c r="A186" s="73">
        <v>41057</v>
      </c>
      <c r="B186" s="6" t="s">
        <v>188</v>
      </c>
      <c r="C186" s="15" t="s">
        <v>197</v>
      </c>
    </row>
    <row r="187" spans="1:3" x14ac:dyDescent="0.25">
      <c r="A187" s="73">
        <v>41058</v>
      </c>
      <c r="B187" s="6" t="s">
        <v>9</v>
      </c>
      <c r="C187" s="15" t="s">
        <v>198</v>
      </c>
    </row>
    <row r="188" spans="1:3" ht="66" customHeight="1" x14ac:dyDescent="0.25">
      <c r="A188" s="73">
        <v>41059</v>
      </c>
      <c r="B188" s="6" t="s">
        <v>188</v>
      </c>
      <c r="C188" s="15" t="s">
        <v>199</v>
      </c>
    </row>
    <row r="189" spans="1:3" x14ac:dyDescent="0.25">
      <c r="A189" s="73">
        <v>41064</v>
      </c>
      <c r="B189" s="6" t="s">
        <v>7</v>
      </c>
      <c r="C189" s="100" t="s">
        <v>200</v>
      </c>
    </row>
    <row r="190" spans="1:3" x14ac:dyDescent="0.25">
      <c r="A190" s="73">
        <v>41067</v>
      </c>
      <c r="B190" s="6" t="s">
        <v>188</v>
      </c>
      <c r="C190" s="15" t="s">
        <v>201</v>
      </c>
    </row>
    <row r="191" spans="1:3" x14ac:dyDescent="0.25">
      <c r="A191" s="73">
        <v>41068</v>
      </c>
      <c r="B191" s="6" t="s">
        <v>9</v>
      </c>
      <c r="C191" s="15" t="s">
        <v>202</v>
      </c>
    </row>
    <row r="192" spans="1:3" x14ac:dyDescent="0.25">
      <c r="A192" s="73">
        <v>41072</v>
      </c>
      <c r="B192" s="6" t="s">
        <v>133</v>
      </c>
      <c r="C192" s="15" t="s">
        <v>203</v>
      </c>
    </row>
    <row r="193" spans="1:3" ht="26.4" customHeight="1" x14ac:dyDescent="0.25">
      <c r="A193" s="73">
        <v>41073</v>
      </c>
      <c r="B193" s="6" t="s">
        <v>133</v>
      </c>
      <c r="C193" s="15" t="s">
        <v>204</v>
      </c>
    </row>
    <row r="194" spans="1:3" x14ac:dyDescent="0.25">
      <c r="A194" s="25">
        <v>41095</v>
      </c>
      <c r="B194" s="522" t="s">
        <v>7</v>
      </c>
      <c r="C194" s="15" t="s">
        <v>205</v>
      </c>
    </row>
    <row r="195" spans="1:3" x14ac:dyDescent="0.25">
      <c r="A195" s="73">
        <v>41100</v>
      </c>
      <c r="B195" s="6" t="s">
        <v>133</v>
      </c>
      <c r="C195" s="15" t="s">
        <v>206</v>
      </c>
    </row>
    <row r="196" spans="1:3" x14ac:dyDescent="0.25">
      <c r="A196" s="73">
        <v>41102</v>
      </c>
      <c r="B196" s="6" t="s">
        <v>133</v>
      </c>
      <c r="C196" s="15" t="s">
        <v>207</v>
      </c>
    </row>
    <row r="197" spans="1:3" x14ac:dyDescent="0.25">
      <c r="A197" s="73">
        <v>41103</v>
      </c>
      <c r="B197" s="6" t="s">
        <v>208</v>
      </c>
      <c r="C197" s="15" t="s">
        <v>209</v>
      </c>
    </row>
    <row r="198" spans="1:3" x14ac:dyDescent="0.25">
      <c r="A198" s="73">
        <v>41103</v>
      </c>
      <c r="B198" s="6" t="s">
        <v>133</v>
      </c>
      <c r="C198" s="15" t="s">
        <v>210</v>
      </c>
    </row>
    <row r="199" spans="1:3" x14ac:dyDescent="0.25">
      <c r="A199" s="73">
        <v>41106</v>
      </c>
      <c r="B199" s="6" t="s">
        <v>133</v>
      </c>
      <c r="C199" s="15" t="s">
        <v>211</v>
      </c>
    </row>
    <row r="200" spans="1:3" x14ac:dyDescent="0.25">
      <c r="A200" s="73">
        <v>41107</v>
      </c>
      <c r="B200" s="99" t="s">
        <v>133</v>
      </c>
      <c r="C200" s="72" t="s">
        <v>212</v>
      </c>
    </row>
    <row r="201" spans="1:3" x14ac:dyDescent="0.25">
      <c r="A201" s="73">
        <v>41108</v>
      </c>
      <c r="B201" s="6" t="s">
        <v>86</v>
      </c>
      <c r="C201" s="15" t="s">
        <v>213</v>
      </c>
    </row>
    <row r="202" spans="1:3" x14ac:dyDescent="0.25">
      <c r="A202" s="73">
        <v>41117</v>
      </c>
      <c r="B202" s="6" t="s">
        <v>18</v>
      </c>
      <c r="C202" s="15" t="s">
        <v>214</v>
      </c>
    </row>
    <row r="203" spans="1:3" x14ac:dyDescent="0.25">
      <c r="A203" s="73">
        <v>41117</v>
      </c>
      <c r="B203" s="6" t="s">
        <v>188</v>
      </c>
      <c r="C203" s="15" t="s">
        <v>215</v>
      </c>
    </row>
    <row r="204" spans="1:3" x14ac:dyDescent="0.25">
      <c r="A204" s="73">
        <v>41117</v>
      </c>
      <c r="B204" s="6" t="s">
        <v>3</v>
      </c>
      <c r="C204" s="15" t="s">
        <v>216</v>
      </c>
    </row>
    <row r="205" spans="1:3" x14ac:dyDescent="0.25">
      <c r="A205" s="73">
        <v>41120</v>
      </c>
      <c r="B205" s="103" t="s">
        <v>7</v>
      </c>
      <c r="C205" s="104" t="s">
        <v>217</v>
      </c>
    </row>
    <row r="206" spans="1:3" x14ac:dyDescent="0.25">
      <c r="A206" s="73">
        <v>41121</v>
      </c>
      <c r="B206" s="6" t="s">
        <v>133</v>
      </c>
      <c r="C206" s="15" t="s">
        <v>218</v>
      </c>
    </row>
    <row r="207" spans="1:3" ht="26.4" customHeight="1" x14ac:dyDescent="0.25">
      <c r="A207" s="73">
        <v>41127</v>
      </c>
      <c r="B207" s="6" t="s">
        <v>188</v>
      </c>
      <c r="C207" s="15" t="s">
        <v>219</v>
      </c>
    </row>
    <row r="208" spans="1:3" x14ac:dyDescent="0.25">
      <c r="A208" s="73">
        <v>41127</v>
      </c>
      <c r="B208" s="76" t="s">
        <v>18</v>
      </c>
      <c r="C208" s="15" t="s">
        <v>220</v>
      </c>
    </row>
    <row r="209" spans="1:3" x14ac:dyDescent="0.25">
      <c r="A209" s="73">
        <v>41127</v>
      </c>
      <c r="B209" s="6" t="s">
        <v>9</v>
      </c>
      <c r="C209" s="15" t="s">
        <v>221</v>
      </c>
    </row>
    <row r="210" spans="1:3" x14ac:dyDescent="0.25">
      <c r="A210" s="73">
        <v>41127</v>
      </c>
      <c r="B210" s="6" t="s">
        <v>9</v>
      </c>
      <c r="C210" s="15" t="s">
        <v>222</v>
      </c>
    </row>
    <row r="211" spans="1:3" x14ac:dyDescent="0.25">
      <c r="A211" s="73">
        <v>41128</v>
      </c>
      <c r="B211" s="6" t="s">
        <v>3</v>
      </c>
      <c r="C211" s="15" t="s">
        <v>223</v>
      </c>
    </row>
    <row r="212" spans="1:3" x14ac:dyDescent="0.25">
      <c r="A212" s="73">
        <v>41129</v>
      </c>
      <c r="B212" s="6" t="s">
        <v>9</v>
      </c>
      <c r="C212" s="15" t="s">
        <v>224</v>
      </c>
    </row>
    <row r="213" spans="1:3" x14ac:dyDescent="0.25">
      <c r="A213" s="73">
        <v>41133</v>
      </c>
      <c r="B213" s="6" t="s">
        <v>7</v>
      </c>
      <c r="C213" s="15" t="s">
        <v>225</v>
      </c>
    </row>
    <row r="214" spans="1:3" x14ac:dyDescent="0.25">
      <c r="A214" s="73">
        <v>41149</v>
      </c>
      <c r="B214" s="6" t="s">
        <v>7</v>
      </c>
      <c r="C214" s="97" t="s">
        <v>226</v>
      </c>
    </row>
    <row r="215" spans="1:3" x14ac:dyDescent="0.25">
      <c r="A215" s="73">
        <v>41152</v>
      </c>
      <c r="B215" s="6" t="s">
        <v>86</v>
      </c>
      <c r="C215" s="97" t="s">
        <v>227</v>
      </c>
    </row>
    <row r="216" spans="1:3" x14ac:dyDescent="0.25">
      <c r="A216" s="73">
        <v>41152</v>
      </c>
      <c r="B216" s="103" t="s">
        <v>3</v>
      </c>
      <c r="C216" s="105" t="s">
        <v>228</v>
      </c>
    </row>
    <row r="217" spans="1:3" x14ac:dyDescent="0.25">
      <c r="A217" s="73">
        <v>41169</v>
      </c>
      <c r="B217" s="6" t="s">
        <v>133</v>
      </c>
      <c r="C217" s="97" t="s">
        <v>229</v>
      </c>
    </row>
    <row r="218" spans="1:3" x14ac:dyDescent="0.25">
      <c r="A218" s="73">
        <v>41172</v>
      </c>
      <c r="B218" s="6" t="s">
        <v>133</v>
      </c>
      <c r="C218" s="97" t="s">
        <v>230</v>
      </c>
    </row>
    <row r="219" spans="1:3" x14ac:dyDescent="0.25">
      <c r="A219" s="73">
        <v>41178</v>
      </c>
      <c r="B219" s="6" t="s">
        <v>86</v>
      </c>
      <c r="C219" s="97" t="s">
        <v>231</v>
      </c>
    </row>
    <row r="220" spans="1:3" x14ac:dyDescent="0.25">
      <c r="A220" s="73">
        <v>41194</v>
      </c>
      <c r="B220" s="6" t="s">
        <v>86</v>
      </c>
      <c r="C220" s="97" t="s">
        <v>232</v>
      </c>
    </row>
    <row r="221" spans="1:3" x14ac:dyDescent="0.25">
      <c r="A221" s="73">
        <v>41198</v>
      </c>
      <c r="B221" s="6" t="s">
        <v>133</v>
      </c>
      <c r="C221" s="97" t="s">
        <v>233</v>
      </c>
    </row>
    <row r="222" spans="1:3" x14ac:dyDescent="0.25">
      <c r="A222" s="73">
        <v>41200</v>
      </c>
      <c r="B222" s="6" t="s">
        <v>133</v>
      </c>
      <c r="C222" s="97" t="s">
        <v>234</v>
      </c>
    </row>
    <row r="223" spans="1:3" x14ac:dyDescent="0.25">
      <c r="A223" s="73">
        <v>41208</v>
      </c>
      <c r="B223" s="6" t="s">
        <v>133</v>
      </c>
      <c r="C223" s="97" t="s">
        <v>235</v>
      </c>
    </row>
    <row r="224" spans="1:3" x14ac:dyDescent="0.25">
      <c r="A224" s="73">
        <v>41212</v>
      </c>
      <c r="B224" s="6" t="s">
        <v>133</v>
      </c>
      <c r="C224" s="97" t="s">
        <v>236</v>
      </c>
    </row>
    <row r="225" spans="1:3" x14ac:dyDescent="0.25">
      <c r="A225" s="73">
        <v>41226</v>
      </c>
      <c r="B225" s="6" t="s">
        <v>86</v>
      </c>
      <c r="C225" s="97" t="s">
        <v>237</v>
      </c>
    </row>
    <row r="226" spans="1:3" x14ac:dyDescent="0.25">
      <c r="A226" s="73">
        <v>41249</v>
      </c>
      <c r="B226" s="6" t="s">
        <v>7</v>
      </c>
      <c r="C226" s="97" t="s">
        <v>238</v>
      </c>
    </row>
    <row r="227" spans="1:3" x14ac:dyDescent="0.25">
      <c r="C227" s="97"/>
    </row>
    <row r="228" spans="1:3" x14ac:dyDescent="0.25">
      <c r="C228" s="97"/>
    </row>
    <row r="229" spans="1:3" x14ac:dyDescent="0.25">
      <c r="C229" s="97"/>
    </row>
    <row r="230" spans="1:3" x14ac:dyDescent="0.25">
      <c r="C230" s="97"/>
    </row>
    <row r="231" spans="1:3" x14ac:dyDescent="0.25">
      <c r="C231" s="97"/>
    </row>
    <row r="232" spans="1:3" x14ac:dyDescent="0.25">
      <c r="C232" s="97"/>
    </row>
    <row r="233" spans="1:3" x14ac:dyDescent="0.25">
      <c r="C233" s="97"/>
    </row>
    <row r="234" spans="1:3" x14ac:dyDescent="0.25">
      <c r="C234" s="97"/>
    </row>
    <row r="235" spans="1:3" x14ac:dyDescent="0.25">
      <c r="C235" s="97"/>
    </row>
    <row r="236" spans="1:3" x14ac:dyDescent="0.25">
      <c r="C236" s="97"/>
    </row>
    <row r="237" spans="1:3" x14ac:dyDescent="0.25">
      <c r="C237" s="97"/>
    </row>
    <row r="238" spans="1:3" x14ac:dyDescent="0.25">
      <c r="C238" s="97"/>
    </row>
    <row r="239" spans="1:3" x14ac:dyDescent="0.25">
      <c r="C239" s="97"/>
    </row>
    <row r="240" spans="1:3" x14ac:dyDescent="0.25">
      <c r="C240" s="97"/>
    </row>
    <row r="241" spans="3:3" x14ac:dyDescent="0.25">
      <c r="C241" s="97"/>
    </row>
    <row r="242" spans="3:3" x14ac:dyDescent="0.25">
      <c r="C242" s="97"/>
    </row>
    <row r="243" spans="3:3" x14ac:dyDescent="0.25">
      <c r="C243" s="97"/>
    </row>
    <row r="244" spans="3:3" x14ac:dyDescent="0.25">
      <c r="C244" s="97"/>
    </row>
    <row r="245" spans="3:3" x14ac:dyDescent="0.25">
      <c r="C245" s="97"/>
    </row>
    <row r="246" spans="3:3" x14ac:dyDescent="0.25">
      <c r="C246" s="97"/>
    </row>
    <row r="247" spans="3:3" x14ac:dyDescent="0.25">
      <c r="C247" s="97"/>
    </row>
    <row r="248" spans="3:3" x14ac:dyDescent="0.25">
      <c r="C248" s="97"/>
    </row>
    <row r="249" spans="3:3" x14ac:dyDescent="0.25">
      <c r="C249" s="97"/>
    </row>
    <row r="250" spans="3:3" x14ac:dyDescent="0.25">
      <c r="C250" s="97"/>
    </row>
    <row r="251" spans="3:3" x14ac:dyDescent="0.25">
      <c r="C251" s="97"/>
    </row>
    <row r="252" spans="3:3" x14ac:dyDescent="0.25">
      <c r="C252" s="97"/>
    </row>
    <row r="253" spans="3:3" x14ac:dyDescent="0.25">
      <c r="C253" s="97"/>
    </row>
    <row r="254" spans="3:3" x14ac:dyDescent="0.25">
      <c r="C254" s="97"/>
    </row>
    <row r="255" spans="3:3" x14ac:dyDescent="0.25">
      <c r="C255" s="97"/>
    </row>
    <row r="256" spans="3:3" x14ac:dyDescent="0.25">
      <c r="C256" s="97"/>
    </row>
    <row r="257" spans="3:3" x14ac:dyDescent="0.25">
      <c r="C257" s="97"/>
    </row>
    <row r="258" spans="3:3" x14ac:dyDescent="0.25">
      <c r="C258" s="97"/>
    </row>
    <row r="259" spans="3:3" x14ac:dyDescent="0.25">
      <c r="C259" s="97"/>
    </row>
    <row r="260" spans="3:3" x14ac:dyDescent="0.25">
      <c r="C260" s="97"/>
    </row>
    <row r="261" spans="3:3" x14ac:dyDescent="0.25">
      <c r="C261" s="97"/>
    </row>
    <row r="262" spans="3:3" x14ac:dyDescent="0.25">
      <c r="C262" s="97"/>
    </row>
    <row r="263" spans="3:3" x14ac:dyDescent="0.25">
      <c r="C263" s="97"/>
    </row>
    <row r="264" spans="3:3" x14ac:dyDescent="0.25">
      <c r="C264" s="97"/>
    </row>
    <row r="265" spans="3:3" x14ac:dyDescent="0.25">
      <c r="C265" s="97"/>
    </row>
    <row r="266" spans="3:3" x14ac:dyDescent="0.25">
      <c r="C266" s="97"/>
    </row>
    <row r="267" spans="3:3" x14ac:dyDescent="0.25">
      <c r="C267" s="97"/>
    </row>
    <row r="268" spans="3:3" x14ac:dyDescent="0.25">
      <c r="C268" s="97"/>
    </row>
    <row r="269" spans="3:3" x14ac:dyDescent="0.25">
      <c r="C269" s="97"/>
    </row>
    <row r="270" spans="3:3" x14ac:dyDescent="0.25">
      <c r="C270" s="97"/>
    </row>
    <row r="271" spans="3:3" x14ac:dyDescent="0.25">
      <c r="C271" s="97"/>
    </row>
    <row r="272" spans="3:3" x14ac:dyDescent="0.25">
      <c r="C272" s="97"/>
    </row>
    <row r="273" spans="3:3" x14ac:dyDescent="0.25">
      <c r="C273" s="97"/>
    </row>
    <row r="274" spans="3:3" x14ac:dyDescent="0.25">
      <c r="C274" s="97"/>
    </row>
    <row r="275" spans="3:3" x14ac:dyDescent="0.25">
      <c r="C275" s="97"/>
    </row>
    <row r="276" spans="3:3" x14ac:dyDescent="0.25">
      <c r="C276" s="97"/>
    </row>
    <row r="277" spans="3:3" x14ac:dyDescent="0.25">
      <c r="C277" s="97"/>
    </row>
    <row r="278" spans="3:3" x14ac:dyDescent="0.25">
      <c r="C278" s="97"/>
    </row>
    <row r="279" spans="3:3" x14ac:dyDescent="0.25">
      <c r="C279" s="97"/>
    </row>
    <row r="280" spans="3:3" x14ac:dyDescent="0.25">
      <c r="C280" s="97"/>
    </row>
    <row r="281" spans="3:3" x14ac:dyDescent="0.25">
      <c r="C281" s="97"/>
    </row>
    <row r="282" spans="3:3" x14ac:dyDescent="0.25">
      <c r="C282" s="97"/>
    </row>
    <row r="283" spans="3:3" x14ac:dyDescent="0.25">
      <c r="C283" s="97"/>
    </row>
    <row r="284" spans="3:3" x14ac:dyDescent="0.25">
      <c r="C284" s="97"/>
    </row>
    <row r="285" spans="3:3" x14ac:dyDescent="0.25">
      <c r="C285" s="97"/>
    </row>
    <row r="286" spans="3:3" x14ac:dyDescent="0.25">
      <c r="C286" s="97"/>
    </row>
    <row r="287" spans="3:3" x14ac:dyDescent="0.25">
      <c r="C287" s="97"/>
    </row>
    <row r="288" spans="3:3" x14ac:dyDescent="0.25">
      <c r="C288" s="97"/>
    </row>
    <row r="289" spans="3:3" x14ac:dyDescent="0.25">
      <c r="C289" s="97"/>
    </row>
    <row r="290" spans="3:3" x14ac:dyDescent="0.25">
      <c r="C290" s="97"/>
    </row>
    <row r="291" spans="3:3" x14ac:dyDescent="0.25">
      <c r="C291" s="97"/>
    </row>
    <row r="292" spans="3:3" x14ac:dyDescent="0.25">
      <c r="C292" s="97"/>
    </row>
    <row r="293" spans="3:3" x14ac:dyDescent="0.25">
      <c r="C293" s="97"/>
    </row>
    <row r="294" spans="3:3" x14ac:dyDescent="0.25">
      <c r="C294" s="97"/>
    </row>
    <row r="295" spans="3:3" x14ac:dyDescent="0.25">
      <c r="C295" s="97"/>
    </row>
    <row r="296" spans="3:3" x14ac:dyDescent="0.25">
      <c r="C296" s="97"/>
    </row>
    <row r="297" spans="3:3" x14ac:dyDescent="0.25">
      <c r="C297" s="97"/>
    </row>
    <row r="298" spans="3:3" x14ac:dyDescent="0.25">
      <c r="C298" s="97"/>
    </row>
    <row r="299" spans="3:3" x14ac:dyDescent="0.25">
      <c r="C299" s="97"/>
    </row>
    <row r="300" spans="3:3" x14ac:dyDescent="0.25">
      <c r="C300" s="97"/>
    </row>
    <row r="301" spans="3:3" x14ac:dyDescent="0.25">
      <c r="C301" s="97"/>
    </row>
    <row r="302" spans="3:3" x14ac:dyDescent="0.25">
      <c r="C302" s="97"/>
    </row>
    <row r="303" spans="3:3" x14ac:dyDescent="0.25">
      <c r="C303" s="97"/>
    </row>
    <row r="304" spans="3:3" x14ac:dyDescent="0.25">
      <c r="C304" s="97"/>
    </row>
    <row r="305" spans="3:3" x14ac:dyDescent="0.25">
      <c r="C305" s="97"/>
    </row>
    <row r="306" spans="3:3" x14ac:dyDescent="0.25">
      <c r="C306" s="97"/>
    </row>
    <row r="307" spans="3:3" x14ac:dyDescent="0.25">
      <c r="C307" s="97"/>
    </row>
    <row r="308" spans="3:3" x14ac:dyDescent="0.25">
      <c r="C308" s="97"/>
    </row>
    <row r="309" spans="3:3" x14ac:dyDescent="0.25">
      <c r="C309" s="97"/>
    </row>
    <row r="310" spans="3:3" x14ac:dyDescent="0.25">
      <c r="C310" s="97"/>
    </row>
    <row r="311" spans="3:3" x14ac:dyDescent="0.25">
      <c r="C311" s="97"/>
    </row>
    <row r="312" spans="3:3" x14ac:dyDescent="0.25">
      <c r="C312" s="97"/>
    </row>
    <row r="313" spans="3:3" x14ac:dyDescent="0.25">
      <c r="C313" s="97"/>
    </row>
    <row r="314" spans="3:3" x14ac:dyDescent="0.25">
      <c r="C314" s="97"/>
    </row>
    <row r="315" spans="3:3" x14ac:dyDescent="0.25">
      <c r="C315" s="97"/>
    </row>
    <row r="316" spans="3:3" x14ac:dyDescent="0.25">
      <c r="C316" s="97"/>
    </row>
    <row r="317" spans="3:3" x14ac:dyDescent="0.25">
      <c r="C317" s="97"/>
    </row>
    <row r="318" spans="3:3" x14ac:dyDescent="0.25">
      <c r="C318" s="97"/>
    </row>
    <row r="319" spans="3:3" x14ac:dyDescent="0.25">
      <c r="C319" s="97"/>
    </row>
    <row r="320" spans="3:3" x14ac:dyDescent="0.25">
      <c r="C320" s="97"/>
    </row>
    <row r="321" spans="3:3" x14ac:dyDescent="0.25">
      <c r="C321" s="97"/>
    </row>
    <row r="322" spans="3:3" x14ac:dyDescent="0.25">
      <c r="C322" s="97"/>
    </row>
    <row r="323" spans="3:3" x14ac:dyDescent="0.25">
      <c r="C323" s="97"/>
    </row>
    <row r="324" spans="3:3" x14ac:dyDescent="0.25">
      <c r="C324" s="97"/>
    </row>
    <row r="325" spans="3:3" x14ac:dyDescent="0.25">
      <c r="C325" s="97"/>
    </row>
    <row r="326" spans="3:3" x14ac:dyDescent="0.25">
      <c r="C326" s="97"/>
    </row>
    <row r="327" spans="3:3" x14ac:dyDescent="0.25">
      <c r="C327" s="97"/>
    </row>
    <row r="328" spans="3:3" x14ac:dyDescent="0.25">
      <c r="C328" s="97"/>
    </row>
    <row r="329" spans="3:3" x14ac:dyDescent="0.25">
      <c r="C329" s="97"/>
    </row>
    <row r="330" spans="3:3" x14ac:dyDescent="0.25">
      <c r="C330" s="97"/>
    </row>
    <row r="331" spans="3:3" x14ac:dyDescent="0.25">
      <c r="C331" s="97"/>
    </row>
    <row r="332" spans="3:3" x14ac:dyDescent="0.25">
      <c r="C332" s="97"/>
    </row>
    <row r="333" spans="3:3" x14ac:dyDescent="0.25">
      <c r="C333" s="97"/>
    </row>
    <row r="334" spans="3:3" x14ac:dyDescent="0.25">
      <c r="C334" s="97"/>
    </row>
    <row r="335" spans="3:3" x14ac:dyDescent="0.25">
      <c r="C335" s="97"/>
    </row>
    <row r="336" spans="3:3" x14ac:dyDescent="0.25">
      <c r="C336" s="97"/>
    </row>
    <row r="337" spans="3:3" x14ac:dyDescent="0.25">
      <c r="C337" s="97"/>
    </row>
    <row r="338" spans="3:3" x14ac:dyDescent="0.25">
      <c r="C338" s="97"/>
    </row>
    <row r="339" spans="3:3" x14ac:dyDescent="0.25">
      <c r="C339" s="97"/>
    </row>
    <row r="340" spans="3:3" x14ac:dyDescent="0.25">
      <c r="C340" s="97"/>
    </row>
    <row r="341" spans="3:3" x14ac:dyDescent="0.25">
      <c r="C341" s="97"/>
    </row>
    <row r="342" spans="3:3" x14ac:dyDescent="0.25">
      <c r="C342" s="97"/>
    </row>
    <row r="343" spans="3:3" x14ac:dyDescent="0.25">
      <c r="C343" s="97"/>
    </row>
    <row r="344" spans="3:3" x14ac:dyDescent="0.25">
      <c r="C344" s="97"/>
    </row>
    <row r="345" spans="3:3" x14ac:dyDescent="0.25">
      <c r="C345" s="97"/>
    </row>
    <row r="346" spans="3:3" x14ac:dyDescent="0.25">
      <c r="C346" s="97"/>
    </row>
    <row r="347" spans="3:3" x14ac:dyDescent="0.25">
      <c r="C347" s="97"/>
    </row>
    <row r="348" spans="3:3" x14ac:dyDescent="0.25">
      <c r="C348" s="97"/>
    </row>
    <row r="349" spans="3:3" x14ac:dyDescent="0.25">
      <c r="C349" s="97"/>
    </row>
    <row r="350" spans="3:3" x14ac:dyDescent="0.25">
      <c r="C350" s="97"/>
    </row>
    <row r="351" spans="3:3" x14ac:dyDescent="0.25">
      <c r="C351" s="97"/>
    </row>
    <row r="352" spans="3:3" x14ac:dyDescent="0.25">
      <c r="C352" s="97"/>
    </row>
    <row r="353" spans="3:3" x14ac:dyDescent="0.25">
      <c r="C353" s="97"/>
    </row>
    <row r="354" spans="3:3" x14ac:dyDescent="0.25">
      <c r="C354" s="97"/>
    </row>
    <row r="355" spans="3:3" x14ac:dyDescent="0.25">
      <c r="C355" s="97"/>
    </row>
    <row r="356" spans="3:3" x14ac:dyDescent="0.25">
      <c r="C356" s="97"/>
    </row>
    <row r="357" spans="3:3" x14ac:dyDescent="0.25">
      <c r="C357" s="97"/>
    </row>
    <row r="358" spans="3:3" x14ac:dyDescent="0.25">
      <c r="C358" s="97"/>
    </row>
    <row r="359" spans="3:3" x14ac:dyDescent="0.25">
      <c r="C359" s="97"/>
    </row>
    <row r="360" spans="3:3" x14ac:dyDescent="0.25">
      <c r="C360" s="97"/>
    </row>
    <row r="361" spans="3:3" x14ac:dyDescent="0.25">
      <c r="C361" s="97"/>
    </row>
    <row r="362" spans="3:3" x14ac:dyDescent="0.25">
      <c r="C362" s="97"/>
    </row>
    <row r="363" spans="3:3" x14ac:dyDescent="0.25">
      <c r="C363" s="97"/>
    </row>
    <row r="364" spans="3:3" x14ac:dyDescent="0.25">
      <c r="C364" s="97"/>
    </row>
    <row r="365" spans="3:3" x14ac:dyDescent="0.25">
      <c r="C365" s="97"/>
    </row>
    <row r="366" spans="3:3" x14ac:dyDescent="0.25">
      <c r="C366" s="97"/>
    </row>
    <row r="367" spans="3:3" x14ac:dyDescent="0.25">
      <c r="C367" s="97"/>
    </row>
    <row r="368" spans="3:3" x14ac:dyDescent="0.25">
      <c r="C368" s="97"/>
    </row>
    <row r="369" spans="3:3" x14ac:dyDescent="0.25">
      <c r="C369" s="97"/>
    </row>
    <row r="370" spans="3:3" x14ac:dyDescent="0.25">
      <c r="C370" s="97"/>
    </row>
    <row r="371" spans="3:3" x14ac:dyDescent="0.25">
      <c r="C371" s="97"/>
    </row>
    <row r="372" spans="3:3" x14ac:dyDescent="0.25">
      <c r="C372" s="97"/>
    </row>
    <row r="373" spans="3:3" x14ac:dyDescent="0.25">
      <c r="C373" s="97"/>
    </row>
    <row r="374" spans="3:3" x14ac:dyDescent="0.25">
      <c r="C374" s="97"/>
    </row>
    <row r="375" spans="3:3" x14ac:dyDescent="0.25">
      <c r="C375" s="97"/>
    </row>
    <row r="376" spans="3:3" x14ac:dyDescent="0.25">
      <c r="C376" s="97"/>
    </row>
    <row r="377" spans="3:3" x14ac:dyDescent="0.25">
      <c r="C377" s="97"/>
    </row>
    <row r="378" spans="3:3" x14ac:dyDescent="0.25">
      <c r="C378" s="97"/>
    </row>
    <row r="379" spans="3:3" x14ac:dyDescent="0.25">
      <c r="C379" s="97"/>
    </row>
    <row r="380" spans="3:3" x14ac:dyDescent="0.25">
      <c r="C380" s="97"/>
    </row>
    <row r="381" spans="3:3" x14ac:dyDescent="0.25">
      <c r="C381" s="97"/>
    </row>
    <row r="382" spans="3:3" x14ac:dyDescent="0.25">
      <c r="C382" s="97"/>
    </row>
    <row r="383" spans="3:3" x14ac:dyDescent="0.25">
      <c r="C383" s="97"/>
    </row>
    <row r="384" spans="3:3" x14ac:dyDescent="0.25">
      <c r="C384" s="97"/>
    </row>
    <row r="385" spans="3:3" x14ac:dyDescent="0.25">
      <c r="C385" s="97"/>
    </row>
    <row r="386" spans="3:3" x14ac:dyDescent="0.25">
      <c r="C386" s="97"/>
    </row>
    <row r="387" spans="3:3" x14ac:dyDescent="0.25">
      <c r="C387" s="97"/>
    </row>
    <row r="388" spans="3:3" x14ac:dyDescent="0.25">
      <c r="C388" s="97"/>
    </row>
    <row r="389" spans="3:3" x14ac:dyDescent="0.25">
      <c r="C389" s="97"/>
    </row>
    <row r="390" spans="3:3" x14ac:dyDescent="0.25">
      <c r="C390" s="97"/>
    </row>
    <row r="391" spans="3:3" x14ac:dyDescent="0.25">
      <c r="C391" s="97"/>
    </row>
    <row r="392" spans="3:3" x14ac:dyDescent="0.25">
      <c r="C392" s="97"/>
    </row>
    <row r="393" spans="3:3" x14ac:dyDescent="0.25">
      <c r="C393" s="97"/>
    </row>
    <row r="394" spans="3:3" x14ac:dyDescent="0.25">
      <c r="C394" s="97"/>
    </row>
    <row r="395" spans="3:3" x14ac:dyDescent="0.25">
      <c r="C395" s="97"/>
    </row>
    <row r="396" spans="3:3" x14ac:dyDescent="0.25">
      <c r="C396" s="97"/>
    </row>
    <row r="397" spans="3:3" x14ac:dyDescent="0.25">
      <c r="C397" s="97"/>
    </row>
    <row r="398" spans="3:3" x14ac:dyDescent="0.25">
      <c r="C398" s="97"/>
    </row>
    <row r="399" spans="3:3" x14ac:dyDescent="0.25">
      <c r="C399" s="97"/>
    </row>
    <row r="400" spans="3:3" x14ac:dyDescent="0.25">
      <c r="C400" s="97"/>
    </row>
    <row r="401" spans="3:3" x14ac:dyDescent="0.25">
      <c r="C401" s="97"/>
    </row>
    <row r="402" spans="3:3" x14ac:dyDescent="0.25">
      <c r="C402" s="97"/>
    </row>
    <row r="403" spans="3:3" x14ac:dyDescent="0.25">
      <c r="C403" s="97"/>
    </row>
    <row r="404" spans="3:3" x14ac:dyDescent="0.25">
      <c r="C404" s="97"/>
    </row>
    <row r="405" spans="3:3" x14ac:dyDescent="0.25">
      <c r="C405" s="97"/>
    </row>
    <row r="406" spans="3:3" x14ac:dyDescent="0.25">
      <c r="C406" s="97"/>
    </row>
    <row r="407" spans="3:3" x14ac:dyDescent="0.25">
      <c r="C407" s="97"/>
    </row>
    <row r="408" spans="3:3" x14ac:dyDescent="0.25">
      <c r="C408" s="97"/>
    </row>
    <row r="409" spans="3:3" x14ac:dyDescent="0.25">
      <c r="C409" s="97"/>
    </row>
    <row r="410" spans="3:3" x14ac:dyDescent="0.25">
      <c r="C410" s="97"/>
    </row>
    <row r="411" spans="3:3" x14ac:dyDescent="0.25">
      <c r="C411" s="97"/>
    </row>
    <row r="412" spans="3:3" x14ac:dyDescent="0.25">
      <c r="C412" s="97"/>
    </row>
    <row r="413" spans="3:3" x14ac:dyDescent="0.25">
      <c r="C413" s="97"/>
    </row>
    <row r="414" spans="3:3" x14ac:dyDescent="0.25">
      <c r="C414" s="97"/>
    </row>
    <row r="415" spans="3:3" x14ac:dyDescent="0.25">
      <c r="C415" s="97"/>
    </row>
    <row r="416" spans="3:3" x14ac:dyDescent="0.25">
      <c r="C416" s="97"/>
    </row>
    <row r="417" spans="3:3" x14ac:dyDescent="0.25">
      <c r="C417" s="97"/>
    </row>
    <row r="418" spans="3:3" x14ac:dyDescent="0.25">
      <c r="C418" s="97"/>
    </row>
    <row r="419" spans="3:3" x14ac:dyDescent="0.25">
      <c r="C419" s="97"/>
    </row>
    <row r="420" spans="3:3" x14ac:dyDescent="0.25">
      <c r="C420" s="97"/>
    </row>
    <row r="421" spans="3:3" x14ac:dyDescent="0.25">
      <c r="C421" s="97"/>
    </row>
    <row r="422" spans="3:3" x14ac:dyDescent="0.25">
      <c r="C422" s="97"/>
    </row>
    <row r="423" spans="3:3" x14ac:dyDescent="0.25">
      <c r="C423" s="97"/>
    </row>
    <row r="424" spans="3:3" x14ac:dyDescent="0.25">
      <c r="C424" s="97"/>
    </row>
    <row r="425" spans="3:3" x14ac:dyDescent="0.25">
      <c r="C425" s="97"/>
    </row>
    <row r="426" spans="3:3" x14ac:dyDescent="0.25">
      <c r="C426" s="97"/>
    </row>
    <row r="427" spans="3:3" x14ac:dyDescent="0.25">
      <c r="C427" s="97"/>
    </row>
    <row r="428" spans="3:3" x14ac:dyDescent="0.25">
      <c r="C428" s="97"/>
    </row>
    <row r="429" spans="3:3" x14ac:dyDescent="0.25">
      <c r="C429" s="97"/>
    </row>
    <row r="430" spans="3:3" x14ac:dyDescent="0.25">
      <c r="C430" s="97"/>
    </row>
    <row r="431" spans="3:3" x14ac:dyDescent="0.25">
      <c r="C431" s="97"/>
    </row>
    <row r="432" spans="3:3" x14ac:dyDescent="0.25">
      <c r="C432" s="97"/>
    </row>
    <row r="433" spans="3:3" x14ac:dyDescent="0.25">
      <c r="C433" s="97"/>
    </row>
    <row r="434" spans="3:3" x14ac:dyDescent="0.25">
      <c r="C434" s="97"/>
    </row>
    <row r="435" spans="3:3" x14ac:dyDescent="0.25">
      <c r="C435" s="97"/>
    </row>
    <row r="436" spans="3:3" x14ac:dyDescent="0.25">
      <c r="C436" s="97"/>
    </row>
    <row r="437" spans="3:3" x14ac:dyDescent="0.25">
      <c r="C437" s="97"/>
    </row>
    <row r="438" spans="3:3" x14ac:dyDescent="0.25">
      <c r="C438" s="97"/>
    </row>
    <row r="439" spans="3:3" x14ac:dyDescent="0.25">
      <c r="C439" s="97"/>
    </row>
    <row r="440" spans="3:3" x14ac:dyDescent="0.25">
      <c r="C440" s="97"/>
    </row>
    <row r="441" spans="3:3" x14ac:dyDescent="0.25">
      <c r="C441" s="97"/>
    </row>
    <row r="442" spans="3:3" x14ac:dyDescent="0.25">
      <c r="C442" s="97"/>
    </row>
    <row r="443" spans="3:3" x14ac:dyDescent="0.25">
      <c r="C443" s="97"/>
    </row>
    <row r="444" spans="3:3" x14ac:dyDescent="0.25">
      <c r="C444" s="97"/>
    </row>
    <row r="445" spans="3:3" x14ac:dyDescent="0.25">
      <c r="C445" s="97"/>
    </row>
    <row r="446" spans="3:3" x14ac:dyDescent="0.25">
      <c r="C446" s="97"/>
    </row>
    <row r="447" spans="3:3" x14ac:dyDescent="0.25">
      <c r="C447" s="97"/>
    </row>
    <row r="448" spans="3:3" x14ac:dyDescent="0.25">
      <c r="C448" s="97"/>
    </row>
    <row r="449" spans="3:3" x14ac:dyDescent="0.25">
      <c r="C449" s="97"/>
    </row>
    <row r="450" spans="3:3" x14ac:dyDescent="0.25">
      <c r="C450" s="97"/>
    </row>
    <row r="451" spans="3:3" x14ac:dyDescent="0.25">
      <c r="C451" s="97"/>
    </row>
    <row r="452" spans="3:3" x14ac:dyDescent="0.25">
      <c r="C452" s="97"/>
    </row>
    <row r="453" spans="3:3" x14ac:dyDescent="0.25">
      <c r="C453" s="97"/>
    </row>
    <row r="454" spans="3:3" x14ac:dyDescent="0.25">
      <c r="C454" s="97"/>
    </row>
    <row r="455" spans="3:3" x14ac:dyDescent="0.25">
      <c r="C455" s="97"/>
    </row>
    <row r="456" spans="3:3" x14ac:dyDescent="0.25">
      <c r="C456" s="97"/>
    </row>
    <row r="457" spans="3:3" x14ac:dyDescent="0.25">
      <c r="C457" s="97"/>
    </row>
    <row r="458" spans="3:3" x14ac:dyDescent="0.25">
      <c r="C458" s="97"/>
    </row>
    <row r="459" spans="3:3" x14ac:dyDescent="0.25">
      <c r="C459" s="97"/>
    </row>
    <row r="460" spans="3:3" x14ac:dyDescent="0.25">
      <c r="C460" s="97"/>
    </row>
    <row r="461" spans="3:3" x14ac:dyDescent="0.25">
      <c r="C461" s="97"/>
    </row>
    <row r="462" spans="3:3" x14ac:dyDescent="0.25">
      <c r="C462" s="97"/>
    </row>
    <row r="463" spans="3:3" x14ac:dyDescent="0.25">
      <c r="C463" s="97"/>
    </row>
    <row r="464" spans="3:3" x14ac:dyDescent="0.25">
      <c r="C464" s="97"/>
    </row>
    <row r="465" spans="3:3" x14ac:dyDescent="0.25">
      <c r="C465" s="97"/>
    </row>
    <row r="466" spans="3:3" x14ac:dyDescent="0.25">
      <c r="C466" s="97"/>
    </row>
    <row r="467" spans="3:3" x14ac:dyDescent="0.25">
      <c r="C467" s="97"/>
    </row>
    <row r="468" spans="3:3" x14ac:dyDescent="0.25">
      <c r="C468" s="97"/>
    </row>
    <row r="469" spans="3:3" x14ac:dyDescent="0.25">
      <c r="C469" s="97"/>
    </row>
    <row r="470" spans="3:3" x14ac:dyDescent="0.25">
      <c r="C470" s="97"/>
    </row>
    <row r="471" spans="3:3" x14ac:dyDescent="0.25">
      <c r="C471" s="97"/>
    </row>
    <row r="472" spans="3:3" x14ac:dyDescent="0.25">
      <c r="C472" s="97"/>
    </row>
    <row r="473" spans="3:3" x14ac:dyDescent="0.25">
      <c r="C473" s="97"/>
    </row>
    <row r="474" spans="3:3" x14ac:dyDescent="0.25">
      <c r="C474" s="97"/>
    </row>
    <row r="475" spans="3:3" x14ac:dyDescent="0.25">
      <c r="C475" s="97"/>
    </row>
    <row r="476" spans="3:3" x14ac:dyDescent="0.25">
      <c r="C476" s="97"/>
    </row>
    <row r="477" spans="3:3" x14ac:dyDescent="0.25">
      <c r="C477" s="97"/>
    </row>
    <row r="478" spans="3:3" x14ac:dyDescent="0.25">
      <c r="C478" s="97"/>
    </row>
    <row r="479" spans="3:3" x14ac:dyDescent="0.25">
      <c r="C479" s="97"/>
    </row>
    <row r="480" spans="3:3" x14ac:dyDescent="0.25">
      <c r="C480" s="97"/>
    </row>
    <row r="481" spans="3:3" x14ac:dyDescent="0.25">
      <c r="C481" s="97"/>
    </row>
    <row r="482" spans="3:3" x14ac:dyDescent="0.25">
      <c r="C482" s="97"/>
    </row>
    <row r="483" spans="3:3" x14ac:dyDescent="0.25">
      <c r="C483" s="97"/>
    </row>
    <row r="484" spans="3:3" x14ac:dyDescent="0.25">
      <c r="C484" s="97"/>
    </row>
    <row r="485" spans="3:3" x14ac:dyDescent="0.25">
      <c r="C485" s="97"/>
    </row>
    <row r="486" spans="3:3" x14ac:dyDescent="0.25">
      <c r="C486" s="97"/>
    </row>
    <row r="487" spans="3:3" x14ac:dyDescent="0.25">
      <c r="C487" s="97"/>
    </row>
    <row r="488" spans="3:3" x14ac:dyDescent="0.25">
      <c r="C488" s="97"/>
    </row>
    <row r="489" spans="3:3" x14ac:dyDescent="0.25">
      <c r="C489" s="97"/>
    </row>
    <row r="490" spans="3:3" x14ac:dyDescent="0.25">
      <c r="C490" s="97"/>
    </row>
    <row r="491" spans="3:3" x14ac:dyDescent="0.25">
      <c r="C491" s="97"/>
    </row>
    <row r="492" spans="3:3" x14ac:dyDescent="0.25">
      <c r="C492" s="97"/>
    </row>
    <row r="493" spans="3:3" x14ac:dyDescent="0.25">
      <c r="C493" s="97"/>
    </row>
    <row r="494" spans="3:3" x14ac:dyDescent="0.25">
      <c r="C494" s="97"/>
    </row>
    <row r="495" spans="3:3" x14ac:dyDescent="0.25">
      <c r="C495" s="97"/>
    </row>
    <row r="496" spans="3:3" x14ac:dyDescent="0.25">
      <c r="C496" s="97"/>
    </row>
    <row r="497" spans="3:3" x14ac:dyDescent="0.25">
      <c r="C497" s="97"/>
    </row>
    <row r="498" spans="3:3" x14ac:dyDescent="0.25">
      <c r="C498" s="97"/>
    </row>
    <row r="499" spans="3:3" x14ac:dyDescent="0.25">
      <c r="C499" s="97"/>
    </row>
    <row r="500" spans="3:3" x14ac:dyDescent="0.25">
      <c r="C500" s="97"/>
    </row>
    <row r="501" spans="3:3" x14ac:dyDescent="0.25">
      <c r="C501" s="97"/>
    </row>
    <row r="502" spans="3:3" x14ac:dyDescent="0.25">
      <c r="C502" s="97"/>
    </row>
    <row r="503" spans="3:3" x14ac:dyDescent="0.25">
      <c r="C503" s="97"/>
    </row>
    <row r="504" spans="3:3" x14ac:dyDescent="0.25">
      <c r="C504" s="97"/>
    </row>
    <row r="505" spans="3:3" x14ac:dyDescent="0.25">
      <c r="C505" s="97"/>
    </row>
    <row r="506" spans="3:3" x14ac:dyDescent="0.25">
      <c r="C506" s="97"/>
    </row>
    <row r="507" spans="3:3" x14ac:dyDescent="0.25">
      <c r="C507" s="97"/>
    </row>
    <row r="508" spans="3:3" x14ac:dyDescent="0.25">
      <c r="C508" s="97"/>
    </row>
    <row r="509" spans="3:3" x14ac:dyDescent="0.25">
      <c r="C509" s="97"/>
    </row>
    <row r="510" spans="3:3" x14ac:dyDescent="0.25">
      <c r="C510" s="97"/>
    </row>
    <row r="511" spans="3:3" x14ac:dyDescent="0.25">
      <c r="C511" s="97"/>
    </row>
    <row r="512" spans="3:3" x14ac:dyDescent="0.25">
      <c r="C512" s="97"/>
    </row>
    <row r="513" spans="3:3" x14ac:dyDescent="0.25">
      <c r="C513" s="97"/>
    </row>
    <row r="514" spans="3:3" x14ac:dyDescent="0.25">
      <c r="C514" s="97"/>
    </row>
    <row r="515" spans="3:3" x14ac:dyDescent="0.25">
      <c r="C515" s="97"/>
    </row>
    <row r="516" spans="3:3" x14ac:dyDescent="0.25">
      <c r="C516" s="97"/>
    </row>
    <row r="517" spans="3:3" x14ac:dyDescent="0.25">
      <c r="C517" s="97"/>
    </row>
    <row r="518" spans="3:3" x14ac:dyDescent="0.25">
      <c r="C518" s="97"/>
    </row>
    <row r="519" spans="3:3" x14ac:dyDescent="0.25">
      <c r="C519" s="97"/>
    </row>
    <row r="520" spans="3:3" x14ac:dyDescent="0.25">
      <c r="C520" s="97"/>
    </row>
    <row r="521" spans="3:3" x14ac:dyDescent="0.25">
      <c r="C521" s="97"/>
    </row>
    <row r="522" spans="3:3" x14ac:dyDescent="0.25">
      <c r="C522" s="97"/>
    </row>
    <row r="523" spans="3:3" x14ac:dyDescent="0.25">
      <c r="C523" s="97"/>
    </row>
    <row r="524" spans="3:3" x14ac:dyDescent="0.25">
      <c r="C524" s="97"/>
    </row>
    <row r="525" spans="3:3" x14ac:dyDescent="0.25">
      <c r="C525" s="97"/>
    </row>
    <row r="526" spans="3:3" x14ac:dyDescent="0.25">
      <c r="C526" s="97"/>
    </row>
    <row r="527" spans="3:3" x14ac:dyDescent="0.25">
      <c r="C527" s="97"/>
    </row>
    <row r="528" spans="3:3" x14ac:dyDescent="0.25">
      <c r="C528" s="97"/>
    </row>
    <row r="529" spans="3:3" x14ac:dyDescent="0.25">
      <c r="C529" s="97"/>
    </row>
    <row r="530" spans="3:3" x14ac:dyDescent="0.25">
      <c r="C530" s="97"/>
    </row>
    <row r="531" spans="3:3" x14ac:dyDescent="0.25">
      <c r="C531" s="97"/>
    </row>
    <row r="532" spans="3:3" x14ac:dyDescent="0.25">
      <c r="C532" s="97"/>
    </row>
    <row r="533" spans="3:3" x14ac:dyDescent="0.25">
      <c r="C533" s="97"/>
    </row>
    <row r="534" spans="3:3" x14ac:dyDescent="0.25">
      <c r="C534" s="97"/>
    </row>
    <row r="535" spans="3:3" x14ac:dyDescent="0.25">
      <c r="C535" s="97"/>
    </row>
    <row r="536" spans="3:3" x14ac:dyDescent="0.25">
      <c r="C536" s="97"/>
    </row>
    <row r="537" spans="3:3" x14ac:dyDescent="0.25">
      <c r="C537" s="97"/>
    </row>
    <row r="538" spans="3:3" x14ac:dyDescent="0.25">
      <c r="C538" s="97"/>
    </row>
    <row r="539" spans="3:3" x14ac:dyDescent="0.25">
      <c r="C539" s="97"/>
    </row>
    <row r="540" spans="3:3" x14ac:dyDescent="0.25">
      <c r="C540" s="97"/>
    </row>
    <row r="541" spans="3:3" x14ac:dyDescent="0.25">
      <c r="C541" s="97"/>
    </row>
    <row r="542" spans="3:3" x14ac:dyDescent="0.25">
      <c r="C542" s="97"/>
    </row>
    <row r="543" spans="3:3" x14ac:dyDescent="0.25">
      <c r="C543" s="97"/>
    </row>
    <row r="544" spans="3:3" x14ac:dyDescent="0.25">
      <c r="C544" s="97"/>
    </row>
    <row r="545" spans="3:3" x14ac:dyDescent="0.25">
      <c r="C545" s="97"/>
    </row>
    <row r="546" spans="3:3" x14ac:dyDescent="0.25">
      <c r="C546" s="97"/>
    </row>
    <row r="547" spans="3:3" x14ac:dyDescent="0.25">
      <c r="C547" s="97"/>
    </row>
    <row r="548" spans="3:3" x14ac:dyDescent="0.25">
      <c r="C548" s="97"/>
    </row>
    <row r="549" spans="3:3" x14ac:dyDescent="0.25">
      <c r="C549" s="97"/>
    </row>
    <row r="550" spans="3:3" x14ac:dyDescent="0.25">
      <c r="C550" s="97"/>
    </row>
    <row r="551" spans="3:3" x14ac:dyDescent="0.25">
      <c r="C551" s="97"/>
    </row>
    <row r="552" spans="3:3" x14ac:dyDescent="0.25">
      <c r="C552" s="97"/>
    </row>
    <row r="553" spans="3:3" x14ac:dyDescent="0.25">
      <c r="C553" s="97"/>
    </row>
    <row r="554" spans="3:3" x14ac:dyDescent="0.25">
      <c r="C554" s="97"/>
    </row>
    <row r="555" spans="3:3" x14ac:dyDescent="0.25">
      <c r="C555" s="97"/>
    </row>
    <row r="556" spans="3:3" x14ac:dyDescent="0.25">
      <c r="C556" s="97"/>
    </row>
    <row r="557" spans="3:3" x14ac:dyDescent="0.25">
      <c r="C557" s="97"/>
    </row>
    <row r="558" spans="3:3" x14ac:dyDescent="0.25">
      <c r="C558" s="97"/>
    </row>
    <row r="559" spans="3:3" x14ac:dyDescent="0.25">
      <c r="C559" s="97"/>
    </row>
    <row r="560" spans="3:3" x14ac:dyDescent="0.25">
      <c r="C560" s="97"/>
    </row>
    <row r="561" spans="3:3" x14ac:dyDescent="0.25">
      <c r="C561" s="97"/>
    </row>
    <row r="562" spans="3:3" x14ac:dyDescent="0.25">
      <c r="C562" s="97"/>
    </row>
    <row r="563" spans="3:3" x14ac:dyDescent="0.25">
      <c r="C563" s="97"/>
    </row>
    <row r="564" spans="3:3" x14ac:dyDescent="0.25">
      <c r="C564" s="97"/>
    </row>
    <row r="565" spans="3:3" x14ac:dyDescent="0.25">
      <c r="C565" s="97"/>
    </row>
    <row r="566" spans="3:3" x14ac:dyDescent="0.25">
      <c r="C566" s="97"/>
    </row>
    <row r="567" spans="3:3" x14ac:dyDescent="0.25">
      <c r="C567" s="97"/>
    </row>
    <row r="568" spans="3:3" x14ac:dyDescent="0.25">
      <c r="C568" s="97"/>
    </row>
    <row r="569" spans="3:3" x14ac:dyDescent="0.25">
      <c r="C569" s="97"/>
    </row>
    <row r="570" spans="3:3" x14ac:dyDescent="0.25">
      <c r="C570" s="97"/>
    </row>
    <row r="571" spans="3:3" x14ac:dyDescent="0.25">
      <c r="C571" s="97"/>
    </row>
    <row r="572" spans="3:3" x14ac:dyDescent="0.25">
      <c r="C572" s="97"/>
    </row>
    <row r="573" spans="3:3" x14ac:dyDescent="0.25">
      <c r="C573" s="97"/>
    </row>
    <row r="574" spans="3:3" x14ac:dyDescent="0.25">
      <c r="C574" s="97"/>
    </row>
    <row r="575" spans="3:3" x14ac:dyDescent="0.25">
      <c r="C575" s="97"/>
    </row>
    <row r="576" spans="3:3" x14ac:dyDescent="0.25">
      <c r="C576" s="97"/>
    </row>
    <row r="577" spans="3:3" x14ac:dyDescent="0.25">
      <c r="C577" s="97"/>
    </row>
    <row r="578" spans="3:3" x14ac:dyDescent="0.25">
      <c r="C578" s="97"/>
    </row>
    <row r="579" spans="3:3" x14ac:dyDescent="0.25">
      <c r="C579" s="97"/>
    </row>
    <row r="580" spans="3:3" x14ac:dyDescent="0.25">
      <c r="C580" s="97"/>
    </row>
    <row r="581" spans="3:3" x14ac:dyDescent="0.25">
      <c r="C581" s="97"/>
    </row>
    <row r="582" spans="3:3" x14ac:dyDescent="0.25">
      <c r="C582" s="97"/>
    </row>
    <row r="583" spans="3:3" x14ac:dyDescent="0.25">
      <c r="C583" s="97"/>
    </row>
    <row r="584" spans="3:3" x14ac:dyDescent="0.25">
      <c r="C584" s="97"/>
    </row>
    <row r="585" spans="3:3" x14ac:dyDescent="0.25">
      <c r="C585" s="97"/>
    </row>
    <row r="586" spans="3:3" x14ac:dyDescent="0.25">
      <c r="C586" s="97"/>
    </row>
    <row r="587" spans="3:3" x14ac:dyDescent="0.25">
      <c r="C587" s="97"/>
    </row>
    <row r="588" spans="3:3" x14ac:dyDescent="0.25">
      <c r="C588" s="97"/>
    </row>
    <row r="589" spans="3:3" x14ac:dyDescent="0.25">
      <c r="C589" s="97"/>
    </row>
    <row r="590" spans="3:3" x14ac:dyDescent="0.25">
      <c r="C590" s="97"/>
    </row>
    <row r="591" spans="3:3" x14ac:dyDescent="0.25">
      <c r="C591" s="97"/>
    </row>
    <row r="592" spans="3:3" x14ac:dyDescent="0.25">
      <c r="C592" s="97"/>
    </row>
    <row r="593" spans="3:3" x14ac:dyDescent="0.25">
      <c r="C593" s="97"/>
    </row>
    <row r="594" spans="3:3" x14ac:dyDescent="0.25">
      <c r="C594" s="97"/>
    </row>
    <row r="595" spans="3:3" x14ac:dyDescent="0.25">
      <c r="C595" s="97"/>
    </row>
    <row r="596" spans="3:3" x14ac:dyDescent="0.25">
      <c r="C596" s="97"/>
    </row>
    <row r="597" spans="3:3" x14ac:dyDescent="0.25">
      <c r="C597" s="97"/>
    </row>
    <row r="598" spans="3:3" x14ac:dyDescent="0.25">
      <c r="C598" s="97"/>
    </row>
    <row r="599" spans="3:3" x14ac:dyDescent="0.25">
      <c r="C599" s="97"/>
    </row>
    <row r="600" spans="3:3" x14ac:dyDescent="0.25">
      <c r="C600" s="97"/>
    </row>
    <row r="601" spans="3:3" x14ac:dyDescent="0.25">
      <c r="C601" s="97"/>
    </row>
    <row r="602" spans="3:3" x14ac:dyDescent="0.25">
      <c r="C602" s="97"/>
    </row>
    <row r="603" spans="3:3" x14ac:dyDescent="0.25">
      <c r="C603" s="97"/>
    </row>
    <row r="604" spans="3:3" x14ac:dyDescent="0.25">
      <c r="C604" s="97"/>
    </row>
    <row r="605" spans="3:3" x14ac:dyDescent="0.25">
      <c r="C605" s="97"/>
    </row>
    <row r="606" spans="3:3" x14ac:dyDescent="0.25">
      <c r="C606" s="97"/>
    </row>
    <row r="607" spans="3:3" x14ac:dyDescent="0.25">
      <c r="C607" s="97"/>
    </row>
    <row r="608" spans="3:3" x14ac:dyDescent="0.25">
      <c r="C608" s="97"/>
    </row>
    <row r="609" spans="3:3" x14ac:dyDescent="0.25">
      <c r="C609" s="97"/>
    </row>
    <row r="610" spans="3:3" x14ac:dyDescent="0.25">
      <c r="C610" s="97"/>
    </row>
    <row r="611" spans="3:3" x14ac:dyDescent="0.25">
      <c r="C611" s="97"/>
    </row>
    <row r="612" spans="3:3" x14ac:dyDescent="0.25">
      <c r="C612" s="97"/>
    </row>
    <row r="613" spans="3:3" x14ac:dyDescent="0.25">
      <c r="C613" s="97"/>
    </row>
    <row r="614" spans="3:3" x14ac:dyDescent="0.25">
      <c r="C614" s="97"/>
    </row>
    <row r="615" spans="3:3" x14ac:dyDescent="0.25">
      <c r="C615" s="97"/>
    </row>
    <row r="616" spans="3:3" x14ac:dyDescent="0.25">
      <c r="C616" s="97"/>
    </row>
    <row r="617" spans="3:3" x14ac:dyDescent="0.25">
      <c r="C617" s="97"/>
    </row>
    <row r="618" spans="3:3" x14ac:dyDescent="0.25">
      <c r="C618" s="97"/>
    </row>
    <row r="619" spans="3:3" x14ac:dyDescent="0.25">
      <c r="C619" s="97"/>
    </row>
    <row r="620" spans="3:3" x14ac:dyDescent="0.25">
      <c r="C620" s="97"/>
    </row>
    <row r="621" spans="3:3" x14ac:dyDescent="0.25">
      <c r="C621" s="97"/>
    </row>
    <row r="622" spans="3:3" x14ac:dyDescent="0.25">
      <c r="C622" s="97"/>
    </row>
    <row r="623" spans="3:3" x14ac:dyDescent="0.25">
      <c r="C623" s="97"/>
    </row>
    <row r="624" spans="3:3" x14ac:dyDescent="0.25">
      <c r="C624" s="97"/>
    </row>
    <row r="625" spans="3:3" x14ac:dyDescent="0.25">
      <c r="C625" s="97"/>
    </row>
    <row r="626" spans="3:3" x14ac:dyDescent="0.25">
      <c r="C626" s="97"/>
    </row>
    <row r="627" spans="3:3" x14ac:dyDescent="0.25">
      <c r="C627" s="97"/>
    </row>
    <row r="628" spans="3:3" x14ac:dyDescent="0.25">
      <c r="C628" s="97"/>
    </row>
    <row r="629" spans="3:3" x14ac:dyDescent="0.25">
      <c r="C629" s="97"/>
    </row>
    <row r="630" spans="3:3" x14ac:dyDescent="0.25">
      <c r="C630" s="97"/>
    </row>
    <row r="631" spans="3:3" x14ac:dyDescent="0.25">
      <c r="C631" s="97"/>
    </row>
    <row r="632" spans="3:3" x14ac:dyDescent="0.25">
      <c r="C632" s="97"/>
    </row>
    <row r="633" spans="3:3" x14ac:dyDescent="0.25">
      <c r="C633" s="97"/>
    </row>
    <row r="634" spans="3:3" x14ac:dyDescent="0.25">
      <c r="C634" s="97"/>
    </row>
    <row r="635" spans="3:3" x14ac:dyDescent="0.25">
      <c r="C635" s="97"/>
    </row>
    <row r="636" spans="3:3" x14ac:dyDescent="0.25">
      <c r="C636" s="97"/>
    </row>
    <row r="637" spans="3:3" x14ac:dyDescent="0.25">
      <c r="C637" s="97"/>
    </row>
    <row r="638" spans="3:3" x14ac:dyDescent="0.25">
      <c r="C638" s="97"/>
    </row>
    <row r="639" spans="3:3" x14ac:dyDescent="0.25">
      <c r="C639" s="97"/>
    </row>
    <row r="640" spans="3:3" x14ac:dyDescent="0.25">
      <c r="C640" s="97"/>
    </row>
    <row r="641" spans="3:3" x14ac:dyDescent="0.25">
      <c r="C641" s="97"/>
    </row>
    <row r="642" spans="3:3" x14ac:dyDescent="0.25">
      <c r="C642" s="97"/>
    </row>
    <row r="643" spans="3:3" x14ac:dyDescent="0.25">
      <c r="C643" s="97"/>
    </row>
    <row r="644" spans="3:3" x14ac:dyDescent="0.25">
      <c r="C644" s="97"/>
    </row>
    <row r="645" spans="3:3" x14ac:dyDescent="0.25">
      <c r="C645" s="97"/>
    </row>
    <row r="646" spans="3:3" x14ac:dyDescent="0.25">
      <c r="C646" s="97"/>
    </row>
    <row r="647" spans="3:3" x14ac:dyDescent="0.25">
      <c r="C647" s="97"/>
    </row>
    <row r="648" spans="3:3" x14ac:dyDescent="0.25">
      <c r="C648" s="97"/>
    </row>
    <row r="649" spans="3:3" x14ac:dyDescent="0.25">
      <c r="C649" s="97"/>
    </row>
    <row r="650" spans="3:3" x14ac:dyDescent="0.25">
      <c r="C650" s="97"/>
    </row>
    <row r="651" spans="3:3" x14ac:dyDescent="0.25">
      <c r="C651" s="97"/>
    </row>
    <row r="652" spans="3:3" x14ac:dyDescent="0.25">
      <c r="C652" s="97"/>
    </row>
    <row r="653" spans="3:3" x14ac:dyDescent="0.25">
      <c r="C653" s="97"/>
    </row>
    <row r="654" spans="3:3" x14ac:dyDescent="0.25">
      <c r="C654" s="97"/>
    </row>
    <row r="655" spans="3:3" x14ac:dyDescent="0.25">
      <c r="C655" s="97"/>
    </row>
    <row r="656" spans="3:3" x14ac:dyDescent="0.25">
      <c r="C656" s="97"/>
    </row>
    <row r="657" spans="3:3" x14ac:dyDescent="0.25">
      <c r="C657" s="97"/>
    </row>
    <row r="658" spans="3:3" x14ac:dyDescent="0.25">
      <c r="C658" s="97"/>
    </row>
    <row r="659" spans="3:3" x14ac:dyDescent="0.25">
      <c r="C659" s="97"/>
    </row>
    <row r="660" spans="3:3" x14ac:dyDescent="0.25">
      <c r="C660" s="97"/>
    </row>
    <row r="661" spans="3:3" x14ac:dyDescent="0.25">
      <c r="C661" s="97"/>
    </row>
    <row r="662" spans="3:3" x14ac:dyDescent="0.25">
      <c r="C662" s="97"/>
    </row>
    <row r="663" spans="3:3" x14ac:dyDescent="0.25">
      <c r="C663" s="97"/>
    </row>
    <row r="664" spans="3:3" x14ac:dyDescent="0.25">
      <c r="C664" s="97"/>
    </row>
    <row r="665" spans="3:3" x14ac:dyDescent="0.25">
      <c r="C665" s="97"/>
    </row>
    <row r="666" spans="3:3" x14ac:dyDescent="0.25">
      <c r="C666" s="97"/>
    </row>
    <row r="667" spans="3:3" x14ac:dyDescent="0.25">
      <c r="C667" s="97"/>
    </row>
    <row r="668" spans="3:3" x14ac:dyDescent="0.25">
      <c r="C668" s="97"/>
    </row>
    <row r="669" spans="3:3" x14ac:dyDescent="0.25">
      <c r="C669" s="97"/>
    </row>
    <row r="670" spans="3:3" x14ac:dyDescent="0.25">
      <c r="C670" s="97"/>
    </row>
    <row r="671" spans="3:3" x14ac:dyDescent="0.25">
      <c r="C671" s="97"/>
    </row>
    <row r="672" spans="3:3" x14ac:dyDescent="0.25">
      <c r="C672" s="97"/>
    </row>
    <row r="673" spans="3:3" x14ac:dyDescent="0.25">
      <c r="C673" s="97"/>
    </row>
    <row r="674" spans="3:3" x14ac:dyDescent="0.25">
      <c r="C674" s="97"/>
    </row>
    <row r="675" spans="3:3" x14ac:dyDescent="0.25">
      <c r="C675" s="97"/>
    </row>
    <row r="676" spans="3:3" x14ac:dyDescent="0.25">
      <c r="C676" s="97"/>
    </row>
    <row r="677" spans="3:3" x14ac:dyDescent="0.25">
      <c r="C677" s="97"/>
    </row>
    <row r="678" spans="3:3" x14ac:dyDescent="0.25">
      <c r="C678" s="97"/>
    </row>
    <row r="679" spans="3:3" x14ac:dyDescent="0.25">
      <c r="C679" s="97"/>
    </row>
    <row r="680" spans="3:3" x14ac:dyDescent="0.25">
      <c r="C680" s="97"/>
    </row>
    <row r="681" spans="3:3" x14ac:dyDescent="0.25">
      <c r="C681" s="97"/>
    </row>
    <row r="682" spans="3:3" x14ac:dyDescent="0.25">
      <c r="C682" s="97"/>
    </row>
    <row r="683" spans="3:3" x14ac:dyDescent="0.25">
      <c r="C683" s="97"/>
    </row>
    <row r="684" spans="3:3" x14ac:dyDescent="0.25">
      <c r="C684" s="97"/>
    </row>
    <row r="685" spans="3:3" x14ac:dyDescent="0.25">
      <c r="C685" s="97"/>
    </row>
    <row r="686" spans="3:3" x14ac:dyDescent="0.25">
      <c r="C686" s="97"/>
    </row>
    <row r="687" spans="3:3" x14ac:dyDescent="0.25">
      <c r="C687" s="97"/>
    </row>
    <row r="688" spans="3:3" x14ac:dyDescent="0.25">
      <c r="C688" s="97"/>
    </row>
    <row r="689" spans="3:3" x14ac:dyDescent="0.25">
      <c r="C689" s="97"/>
    </row>
    <row r="690" spans="3:3" x14ac:dyDescent="0.25">
      <c r="C690" s="97"/>
    </row>
    <row r="691" spans="3:3" x14ac:dyDescent="0.25">
      <c r="C691" s="97"/>
    </row>
    <row r="692" spans="3:3" x14ac:dyDescent="0.25">
      <c r="C692" s="97"/>
    </row>
    <row r="693" spans="3:3" x14ac:dyDescent="0.25">
      <c r="C693" s="97"/>
    </row>
    <row r="694" spans="3:3" x14ac:dyDescent="0.25">
      <c r="C694" s="97"/>
    </row>
    <row r="695" spans="3:3" x14ac:dyDescent="0.25">
      <c r="C695" s="97"/>
    </row>
    <row r="696" spans="3:3" x14ac:dyDescent="0.25">
      <c r="C696" s="97"/>
    </row>
    <row r="697" spans="3:3" x14ac:dyDescent="0.25">
      <c r="C697" s="97"/>
    </row>
    <row r="698" spans="3:3" x14ac:dyDescent="0.25">
      <c r="C698" s="97"/>
    </row>
    <row r="699" spans="3:3" x14ac:dyDescent="0.25">
      <c r="C699" s="97"/>
    </row>
    <row r="700" spans="3:3" x14ac:dyDescent="0.25">
      <c r="C700" s="97"/>
    </row>
    <row r="701" spans="3:3" x14ac:dyDescent="0.25">
      <c r="C701" s="97"/>
    </row>
    <row r="702" spans="3:3" x14ac:dyDescent="0.25">
      <c r="C702" s="97"/>
    </row>
    <row r="703" spans="3:3" x14ac:dyDescent="0.25">
      <c r="C703" s="97"/>
    </row>
    <row r="704" spans="3:3" x14ac:dyDescent="0.25">
      <c r="C704" s="97"/>
    </row>
    <row r="705" spans="3:3" x14ac:dyDescent="0.25">
      <c r="C705" s="97"/>
    </row>
    <row r="706" spans="3:3" x14ac:dyDescent="0.25">
      <c r="C706" s="97"/>
    </row>
    <row r="707" spans="3:3" x14ac:dyDescent="0.25">
      <c r="C707" s="97"/>
    </row>
    <row r="708" spans="3:3" x14ac:dyDescent="0.25">
      <c r="C708" s="97"/>
    </row>
    <row r="709" spans="3:3" x14ac:dyDescent="0.25">
      <c r="C709" s="97"/>
    </row>
    <row r="710" spans="3:3" x14ac:dyDescent="0.25">
      <c r="C710" s="97"/>
    </row>
    <row r="711" spans="3:3" x14ac:dyDescent="0.25">
      <c r="C711" s="97"/>
    </row>
    <row r="712" spans="3:3" x14ac:dyDescent="0.25">
      <c r="C712" s="97"/>
    </row>
    <row r="713" spans="3:3" x14ac:dyDescent="0.25">
      <c r="C713" s="97"/>
    </row>
    <row r="714" spans="3:3" x14ac:dyDescent="0.25">
      <c r="C714" s="97"/>
    </row>
    <row r="715" spans="3:3" x14ac:dyDescent="0.25">
      <c r="C715" s="97"/>
    </row>
    <row r="716" spans="3:3" x14ac:dyDescent="0.25">
      <c r="C716" s="97"/>
    </row>
    <row r="717" spans="3:3" x14ac:dyDescent="0.25">
      <c r="C717" s="97"/>
    </row>
    <row r="718" spans="3:3" x14ac:dyDescent="0.25">
      <c r="C718" s="97"/>
    </row>
    <row r="719" spans="3:3" x14ac:dyDescent="0.25">
      <c r="C719" s="97"/>
    </row>
    <row r="720" spans="3:3" x14ac:dyDescent="0.25">
      <c r="C720" s="97"/>
    </row>
    <row r="721" spans="3:3" x14ac:dyDescent="0.25">
      <c r="C721" s="97"/>
    </row>
    <row r="722" spans="3:3" x14ac:dyDescent="0.25">
      <c r="C722" s="97"/>
    </row>
    <row r="723" spans="3:3" x14ac:dyDescent="0.25">
      <c r="C723" s="97"/>
    </row>
    <row r="724" spans="3:3" x14ac:dyDescent="0.25">
      <c r="C724" s="97"/>
    </row>
    <row r="725" spans="3:3" x14ac:dyDescent="0.25">
      <c r="C725" s="97"/>
    </row>
    <row r="726" spans="3:3" x14ac:dyDescent="0.25">
      <c r="C726" s="97"/>
    </row>
    <row r="727" spans="3:3" x14ac:dyDescent="0.25">
      <c r="C727" s="97"/>
    </row>
    <row r="728" spans="3:3" x14ac:dyDescent="0.25">
      <c r="C728" s="97"/>
    </row>
    <row r="729" spans="3:3" x14ac:dyDescent="0.25">
      <c r="C729" s="97"/>
    </row>
    <row r="730" spans="3:3" x14ac:dyDescent="0.25">
      <c r="C730" s="97"/>
    </row>
    <row r="731" spans="3:3" x14ac:dyDescent="0.25">
      <c r="C731" s="97"/>
    </row>
    <row r="732" spans="3:3" x14ac:dyDescent="0.25">
      <c r="C732" s="97"/>
    </row>
    <row r="733" spans="3:3" x14ac:dyDescent="0.25">
      <c r="C733" s="97"/>
    </row>
    <row r="734" spans="3:3" x14ac:dyDescent="0.25">
      <c r="C734" s="97"/>
    </row>
    <row r="735" spans="3:3" x14ac:dyDescent="0.25">
      <c r="C735" s="97"/>
    </row>
    <row r="736" spans="3:3" x14ac:dyDescent="0.25">
      <c r="C736" s="97"/>
    </row>
    <row r="737" spans="3:3" x14ac:dyDescent="0.25">
      <c r="C737" s="97"/>
    </row>
    <row r="738" spans="3:3" x14ac:dyDescent="0.25">
      <c r="C738" s="97"/>
    </row>
    <row r="739" spans="3:3" x14ac:dyDescent="0.25">
      <c r="C739" s="97"/>
    </row>
    <row r="740" spans="3:3" x14ac:dyDescent="0.25">
      <c r="C740" s="97"/>
    </row>
    <row r="741" spans="3:3" x14ac:dyDescent="0.25">
      <c r="C741" s="97"/>
    </row>
    <row r="742" spans="3:3" x14ac:dyDescent="0.25">
      <c r="C742" s="97"/>
    </row>
    <row r="743" spans="3:3" x14ac:dyDescent="0.25">
      <c r="C743" s="97"/>
    </row>
    <row r="744" spans="3:3" x14ac:dyDescent="0.25">
      <c r="C744" s="97"/>
    </row>
    <row r="745" spans="3:3" x14ac:dyDescent="0.25">
      <c r="C745" s="97"/>
    </row>
    <row r="746" spans="3:3" x14ac:dyDescent="0.25">
      <c r="C746" s="97"/>
    </row>
    <row r="747" spans="3:3" x14ac:dyDescent="0.25">
      <c r="C747" s="97"/>
    </row>
    <row r="748" spans="3:3" x14ac:dyDescent="0.25">
      <c r="C748" s="97"/>
    </row>
    <row r="749" spans="3:3" x14ac:dyDescent="0.25">
      <c r="C749" s="97"/>
    </row>
    <row r="750" spans="3:3" x14ac:dyDescent="0.25">
      <c r="C750" s="97"/>
    </row>
    <row r="751" spans="3:3" x14ac:dyDescent="0.25">
      <c r="C751" s="97"/>
    </row>
    <row r="752" spans="3:3" x14ac:dyDescent="0.25">
      <c r="C752" s="97"/>
    </row>
    <row r="753" spans="3:3" x14ac:dyDescent="0.25">
      <c r="C753" s="97"/>
    </row>
    <row r="754" spans="3:3" x14ac:dyDescent="0.25">
      <c r="C754" s="97"/>
    </row>
    <row r="755" spans="3:3" x14ac:dyDescent="0.25">
      <c r="C755" s="97"/>
    </row>
    <row r="756" spans="3:3" x14ac:dyDescent="0.25">
      <c r="C756" s="97"/>
    </row>
    <row r="757" spans="3:3" x14ac:dyDescent="0.25">
      <c r="C757" s="97"/>
    </row>
    <row r="758" spans="3:3" x14ac:dyDescent="0.25">
      <c r="C758" s="97"/>
    </row>
    <row r="759" spans="3:3" x14ac:dyDescent="0.25">
      <c r="C759" s="97"/>
    </row>
    <row r="760" spans="3:3" x14ac:dyDescent="0.25">
      <c r="C760" s="97"/>
    </row>
    <row r="761" spans="3:3" x14ac:dyDescent="0.25">
      <c r="C761" s="97"/>
    </row>
    <row r="762" spans="3:3" x14ac:dyDescent="0.25">
      <c r="C762" s="97"/>
    </row>
    <row r="763" spans="3:3" x14ac:dyDescent="0.25">
      <c r="C763" s="97"/>
    </row>
    <row r="764" spans="3:3" x14ac:dyDescent="0.25">
      <c r="C764" s="97"/>
    </row>
    <row r="765" spans="3:3" x14ac:dyDescent="0.25">
      <c r="C765" s="97"/>
    </row>
    <row r="766" spans="3:3" x14ac:dyDescent="0.25">
      <c r="C766" s="97"/>
    </row>
    <row r="767" spans="3:3" x14ac:dyDescent="0.25">
      <c r="C767" s="97"/>
    </row>
    <row r="768" spans="3:3" x14ac:dyDescent="0.25">
      <c r="C768" s="97"/>
    </row>
    <row r="769" spans="3:3" x14ac:dyDescent="0.25">
      <c r="C769" s="97"/>
    </row>
    <row r="770" spans="3:3" x14ac:dyDescent="0.25">
      <c r="C770" s="97"/>
    </row>
    <row r="771" spans="3:3" x14ac:dyDescent="0.25">
      <c r="C771" s="97"/>
    </row>
    <row r="772" spans="3:3" x14ac:dyDescent="0.25">
      <c r="C772" s="97"/>
    </row>
    <row r="773" spans="3:3" x14ac:dyDescent="0.25">
      <c r="C773" s="97"/>
    </row>
    <row r="774" spans="3:3" x14ac:dyDescent="0.25">
      <c r="C774" s="97"/>
    </row>
    <row r="775" spans="3:3" x14ac:dyDescent="0.25">
      <c r="C775" s="97"/>
    </row>
    <row r="776" spans="3:3" x14ac:dyDescent="0.25">
      <c r="C776" s="97"/>
    </row>
    <row r="777" spans="3:3" x14ac:dyDescent="0.25">
      <c r="C777" s="97"/>
    </row>
    <row r="778" spans="3:3" x14ac:dyDescent="0.25">
      <c r="C778" s="97"/>
    </row>
    <row r="779" spans="3:3" x14ac:dyDescent="0.25">
      <c r="C779" s="97"/>
    </row>
    <row r="780" spans="3:3" x14ac:dyDescent="0.25">
      <c r="C780" s="97"/>
    </row>
    <row r="781" spans="3:3" x14ac:dyDescent="0.25">
      <c r="C781" s="97"/>
    </row>
    <row r="782" spans="3:3" x14ac:dyDescent="0.25">
      <c r="C782" s="97"/>
    </row>
    <row r="783" spans="3:3" x14ac:dyDescent="0.25">
      <c r="C783" s="97"/>
    </row>
    <row r="784" spans="3:3" x14ac:dyDescent="0.25">
      <c r="C784" s="97"/>
    </row>
    <row r="785" spans="3:3" x14ac:dyDescent="0.25">
      <c r="C785" s="97"/>
    </row>
    <row r="786" spans="3:3" x14ac:dyDescent="0.25">
      <c r="C786" s="97"/>
    </row>
    <row r="787" spans="3:3" x14ac:dyDescent="0.25">
      <c r="C787" s="97"/>
    </row>
    <row r="788" spans="3:3" x14ac:dyDescent="0.25">
      <c r="C788" s="97"/>
    </row>
    <row r="789" spans="3:3" x14ac:dyDescent="0.25">
      <c r="C789" s="97"/>
    </row>
    <row r="790" spans="3:3" x14ac:dyDescent="0.25">
      <c r="C790" s="97"/>
    </row>
    <row r="791" spans="3:3" x14ac:dyDescent="0.25">
      <c r="C791" s="97"/>
    </row>
    <row r="792" spans="3:3" x14ac:dyDescent="0.25">
      <c r="C792" s="97"/>
    </row>
    <row r="793" spans="3:3" x14ac:dyDescent="0.25">
      <c r="C793" s="97"/>
    </row>
    <row r="794" spans="3:3" x14ac:dyDescent="0.25">
      <c r="C794" s="97"/>
    </row>
    <row r="795" spans="3:3" x14ac:dyDescent="0.25">
      <c r="C795" s="97"/>
    </row>
    <row r="796" spans="3:3" x14ac:dyDescent="0.25">
      <c r="C796" s="97"/>
    </row>
    <row r="797" spans="3:3" x14ac:dyDescent="0.25">
      <c r="C797" s="97"/>
    </row>
    <row r="798" spans="3:3" x14ac:dyDescent="0.25">
      <c r="C798" s="97"/>
    </row>
    <row r="799" spans="3:3" x14ac:dyDescent="0.25">
      <c r="C799" s="97"/>
    </row>
    <row r="800" spans="3:3" x14ac:dyDescent="0.25">
      <c r="C800" s="97"/>
    </row>
    <row r="801" spans="3:3" x14ac:dyDescent="0.25">
      <c r="C801" s="97"/>
    </row>
    <row r="802" spans="3:3" x14ac:dyDescent="0.25">
      <c r="C802" s="97"/>
    </row>
    <row r="803" spans="3:3" x14ac:dyDescent="0.25">
      <c r="C803" s="97"/>
    </row>
    <row r="804" spans="3:3" x14ac:dyDescent="0.25">
      <c r="C804" s="97"/>
    </row>
    <row r="805" spans="3:3" x14ac:dyDescent="0.25">
      <c r="C805" s="97"/>
    </row>
    <row r="806" spans="3:3" x14ac:dyDescent="0.25">
      <c r="C806" s="97"/>
    </row>
    <row r="807" spans="3:3" x14ac:dyDescent="0.25">
      <c r="C807" s="97"/>
    </row>
    <row r="808" spans="3:3" x14ac:dyDescent="0.25">
      <c r="C808" s="97"/>
    </row>
    <row r="809" spans="3:3" x14ac:dyDescent="0.25">
      <c r="C809" s="97"/>
    </row>
    <row r="810" spans="3:3" x14ac:dyDescent="0.25">
      <c r="C810" s="97"/>
    </row>
    <row r="811" spans="3:3" x14ac:dyDescent="0.25">
      <c r="C811" s="97"/>
    </row>
    <row r="812" spans="3:3" x14ac:dyDescent="0.25">
      <c r="C812" s="97"/>
    </row>
    <row r="813" spans="3:3" x14ac:dyDescent="0.25">
      <c r="C813" s="97"/>
    </row>
    <row r="814" spans="3:3" x14ac:dyDescent="0.25">
      <c r="C814" s="97"/>
    </row>
    <row r="815" spans="3:3" x14ac:dyDescent="0.25">
      <c r="C815" s="97"/>
    </row>
    <row r="816" spans="3:3" x14ac:dyDescent="0.25">
      <c r="C816" s="97"/>
    </row>
    <row r="817" spans="3:3" x14ac:dyDescent="0.25">
      <c r="C817" s="97"/>
    </row>
    <row r="818" spans="3:3" x14ac:dyDescent="0.25">
      <c r="C818" s="97"/>
    </row>
    <row r="819" spans="3:3" x14ac:dyDescent="0.25">
      <c r="C819" s="97"/>
    </row>
    <row r="820" spans="3:3" x14ac:dyDescent="0.25">
      <c r="C820" s="97"/>
    </row>
    <row r="821" spans="3:3" x14ac:dyDescent="0.25">
      <c r="C821" s="97"/>
    </row>
    <row r="822" spans="3:3" x14ac:dyDescent="0.25">
      <c r="C822" s="97"/>
    </row>
    <row r="823" spans="3:3" x14ac:dyDescent="0.25">
      <c r="C823" s="97"/>
    </row>
    <row r="824" spans="3:3" x14ac:dyDescent="0.25">
      <c r="C824" s="97"/>
    </row>
    <row r="825" spans="3:3" x14ac:dyDescent="0.25">
      <c r="C825" s="97"/>
    </row>
    <row r="826" spans="3:3" x14ac:dyDescent="0.25">
      <c r="C826" s="97"/>
    </row>
    <row r="827" spans="3:3" x14ac:dyDescent="0.25">
      <c r="C827" s="97"/>
    </row>
    <row r="828" spans="3:3" x14ac:dyDescent="0.25">
      <c r="C828" s="97"/>
    </row>
    <row r="829" spans="3:3" x14ac:dyDescent="0.25">
      <c r="C829" s="97"/>
    </row>
    <row r="830" spans="3:3" x14ac:dyDescent="0.25">
      <c r="C830" s="97"/>
    </row>
    <row r="831" spans="3:3" x14ac:dyDescent="0.25">
      <c r="C831" s="97"/>
    </row>
    <row r="832" spans="3:3" x14ac:dyDescent="0.25">
      <c r="C832" s="97"/>
    </row>
    <row r="833" spans="3:3" x14ac:dyDescent="0.25">
      <c r="C833" s="97"/>
    </row>
    <row r="834" spans="3:3" x14ac:dyDescent="0.25">
      <c r="C834" s="97"/>
    </row>
    <row r="835" spans="3:3" x14ac:dyDescent="0.25">
      <c r="C835" s="97"/>
    </row>
    <row r="836" spans="3:3" x14ac:dyDescent="0.25">
      <c r="C836" s="97"/>
    </row>
    <row r="837" spans="3:3" x14ac:dyDescent="0.25">
      <c r="C837" s="97"/>
    </row>
    <row r="838" spans="3:3" x14ac:dyDescent="0.25">
      <c r="C838" s="97"/>
    </row>
    <row r="839" spans="3:3" x14ac:dyDescent="0.25">
      <c r="C839" s="97"/>
    </row>
    <row r="840" spans="3:3" x14ac:dyDescent="0.25">
      <c r="C840" s="97"/>
    </row>
    <row r="841" spans="3:3" x14ac:dyDescent="0.25">
      <c r="C841" s="97"/>
    </row>
    <row r="842" spans="3:3" x14ac:dyDescent="0.25">
      <c r="C842" s="97"/>
    </row>
    <row r="843" spans="3:3" x14ac:dyDescent="0.25">
      <c r="C843" s="97"/>
    </row>
    <row r="844" spans="3:3" x14ac:dyDescent="0.25">
      <c r="C844" s="97"/>
    </row>
    <row r="845" spans="3:3" x14ac:dyDescent="0.25">
      <c r="C845" s="97"/>
    </row>
    <row r="846" spans="3:3" x14ac:dyDescent="0.25">
      <c r="C846" s="97"/>
    </row>
    <row r="847" spans="3:3" x14ac:dyDescent="0.25">
      <c r="C847" s="97"/>
    </row>
    <row r="848" spans="3:3" x14ac:dyDescent="0.25">
      <c r="C848" s="97"/>
    </row>
    <row r="849" spans="3:3" x14ac:dyDescent="0.25">
      <c r="C849" s="97"/>
    </row>
    <row r="850" spans="3:3" x14ac:dyDescent="0.25">
      <c r="C850" s="97"/>
    </row>
    <row r="851" spans="3:3" x14ac:dyDescent="0.25">
      <c r="C851" s="97"/>
    </row>
    <row r="852" spans="3:3" x14ac:dyDescent="0.25">
      <c r="C852" s="97"/>
    </row>
    <row r="853" spans="3:3" x14ac:dyDescent="0.25">
      <c r="C853" s="97"/>
    </row>
    <row r="854" spans="3:3" x14ac:dyDescent="0.25">
      <c r="C854" s="97"/>
    </row>
    <row r="855" spans="3:3" x14ac:dyDescent="0.25">
      <c r="C855" s="97"/>
    </row>
    <row r="856" spans="3:3" x14ac:dyDescent="0.25">
      <c r="C856" s="97"/>
    </row>
    <row r="857" spans="3:3" x14ac:dyDescent="0.25">
      <c r="C857" s="97"/>
    </row>
    <row r="858" spans="3:3" x14ac:dyDescent="0.25">
      <c r="C858" s="97"/>
    </row>
    <row r="859" spans="3:3" x14ac:dyDescent="0.25">
      <c r="C859" s="97"/>
    </row>
    <row r="860" spans="3:3" x14ac:dyDescent="0.25">
      <c r="C860" s="97"/>
    </row>
    <row r="861" spans="3:3" x14ac:dyDescent="0.25">
      <c r="C861" s="97"/>
    </row>
    <row r="862" spans="3:3" x14ac:dyDescent="0.25">
      <c r="C862" s="97"/>
    </row>
    <row r="863" spans="3:3" x14ac:dyDescent="0.25">
      <c r="C863" s="97"/>
    </row>
    <row r="864" spans="3:3" x14ac:dyDescent="0.25">
      <c r="C864" s="97"/>
    </row>
    <row r="865" spans="3:3" x14ac:dyDescent="0.25">
      <c r="C865" s="97"/>
    </row>
    <row r="866" spans="3:3" x14ac:dyDescent="0.25">
      <c r="C866" s="97"/>
    </row>
    <row r="867" spans="3:3" x14ac:dyDescent="0.25">
      <c r="C867" s="97"/>
    </row>
    <row r="868" spans="3:3" x14ac:dyDescent="0.25">
      <c r="C868" s="97"/>
    </row>
    <row r="869" spans="3:3" x14ac:dyDescent="0.25">
      <c r="C869" s="97"/>
    </row>
    <row r="870" spans="3:3" x14ac:dyDescent="0.25">
      <c r="C870" s="97"/>
    </row>
    <row r="871" spans="3:3" x14ac:dyDescent="0.25">
      <c r="C871" s="97"/>
    </row>
    <row r="872" spans="3:3" x14ac:dyDescent="0.25">
      <c r="C872" s="97"/>
    </row>
    <row r="873" spans="3:3" x14ac:dyDescent="0.25">
      <c r="C873" s="97"/>
    </row>
    <row r="874" spans="3:3" x14ac:dyDescent="0.25">
      <c r="C874" s="97"/>
    </row>
    <row r="875" spans="3:3" x14ac:dyDescent="0.25">
      <c r="C875" s="97"/>
    </row>
    <row r="876" spans="3:3" x14ac:dyDescent="0.25">
      <c r="C876" s="97"/>
    </row>
    <row r="877" spans="3:3" x14ac:dyDescent="0.25">
      <c r="C877" s="97"/>
    </row>
    <row r="878" spans="3:3" x14ac:dyDescent="0.25">
      <c r="C878" s="97"/>
    </row>
    <row r="879" spans="3:3" x14ac:dyDescent="0.25">
      <c r="C879" s="97"/>
    </row>
    <row r="880" spans="3:3" x14ac:dyDescent="0.25">
      <c r="C880" s="97"/>
    </row>
    <row r="881" spans="3:3" x14ac:dyDescent="0.25">
      <c r="C881" s="97"/>
    </row>
    <row r="882" spans="3:3" x14ac:dyDescent="0.25">
      <c r="C882" s="97"/>
    </row>
    <row r="883" spans="3:3" x14ac:dyDescent="0.25">
      <c r="C883" s="97"/>
    </row>
    <row r="884" spans="3:3" x14ac:dyDescent="0.25">
      <c r="C884" s="97"/>
    </row>
    <row r="885" spans="3:3" x14ac:dyDescent="0.25">
      <c r="C885" s="97"/>
    </row>
    <row r="886" spans="3:3" x14ac:dyDescent="0.25">
      <c r="C886" s="97"/>
    </row>
    <row r="887" spans="3:3" x14ac:dyDescent="0.25">
      <c r="C887" s="97"/>
    </row>
    <row r="888" spans="3:3" x14ac:dyDescent="0.25">
      <c r="C888" s="97"/>
    </row>
    <row r="889" spans="3:3" x14ac:dyDescent="0.25">
      <c r="C889" s="97"/>
    </row>
    <row r="890" spans="3:3" x14ac:dyDescent="0.25">
      <c r="C890" s="97"/>
    </row>
    <row r="891" spans="3:3" x14ac:dyDescent="0.25">
      <c r="C891" s="97"/>
    </row>
    <row r="892" spans="3:3" x14ac:dyDescent="0.25">
      <c r="C892" s="97"/>
    </row>
    <row r="893" spans="3:3" x14ac:dyDescent="0.25">
      <c r="C893" s="97"/>
    </row>
    <row r="894" spans="3:3" x14ac:dyDescent="0.25">
      <c r="C894" s="97"/>
    </row>
    <row r="895" spans="3:3" x14ac:dyDescent="0.25">
      <c r="C895" s="97"/>
    </row>
    <row r="896" spans="3:3" x14ac:dyDescent="0.25">
      <c r="C896" s="97"/>
    </row>
    <row r="897" spans="3:3" x14ac:dyDescent="0.25">
      <c r="C897" s="97"/>
    </row>
    <row r="898" spans="3:3" x14ac:dyDescent="0.25">
      <c r="C898" s="97"/>
    </row>
    <row r="899" spans="3:3" x14ac:dyDescent="0.25">
      <c r="C899" s="97"/>
    </row>
    <row r="900" spans="3:3" x14ac:dyDescent="0.25">
      <c r="C900" s="97"/>
    </row>
    <row r="901" spans="3:3" x14ac:dyDescent="0.25">
      <c r="C901" s="97"/>
    </row>
    <row r="902" spans="3:3" x14ac:dyDescent="0.25">
      <c r="C902" s="97"/>
    </row>
    <row r="903" spans="3:3" x14ac:dyDescent="0.25">
      <c r="C903" s="97"/>
    </row>
    <row r="904" spans="3:3" x14ac:dyDescent="0.25">
      <c r="C904" s="97"/>
    </row>
    <row r="905" spans="3:3" x14ac:dyDescent="0.25">
      <c r="C905" s="97"/>
    </row>
    <row r="906" spans="3:3" x14ac:dyDescent="0.25">
      <c r="C906" s="97"/>
    </row>
    <row r="907" spans="3:3" x14ac:dyDescent="0.25">
      <c r="C907" s="97"/>
    </row>
    <row r="908" spans="3:3" x14ac:dyDescent="0.25">
      <c r="C908" s="97"/>
    </row>
    <row r="909" spans="3:3" x14ac:dyDescent="0.25">
      <c r="C909" s="97"/>
    </row>
    <row r="910" spans="3:3" x14ac:dyDescent="0.25">
      <c r="C910" s="97"/>
    </row>
    <row r="911" spans="3:3" x14ac:dyDescent="0.25">
      <c r="C911" s="97"/>
    </row>
    <row r="912" spans="3:3" x14ac:dyDescent="0.25">
      <c r="C912" s="97"/>
    </row>
    <row r="913" spans="3:3" x14ac:dyDescent="0.25">
      <c r="C913" s="97"/>
    </row>
    <row r="914" spans="3:3" x14ac:dyDescent="0.25">
      <c r="C914" s="97"/>
    </row>
    <row r="915" spans="3:3" x14ac:dyDescent="0.25">
      <c r="C915" s="97"/>
    </row>
    <row r="916" spans="3:3" x14ac:dyDescent="0.25">
      <c r="C916" s="97"/>
    </row>
    <row r="917" spans="3:3" x14ac:dyDescent="0.25">
      <c r="C917" s="97"/>
    </row>
    <row r="918" spans="3:3" x14ac:dyDescent="0.25">
      <c r="C918" s="97"/>
    </row>
    <row r="919" spans="3:3" x14ac:dyDescent="0.25">
      <c r="C919" s="97"/>
    </row>
    <row r="920" spans="3:3" x14ac:dyDescent="0.25">
      <c r="C920" s="97"/>
    </row>
    <row r="921" spans="3:3" x14ac:dyDescent="0.25">
      <c r="C921" s="97"/>
    </row>
    <row r="922" spans="3:3" x14ac:dyDescent="0.25">
      <c r="C922" s="97"/>
    </row>
    <row r="923" spans="3:3" x14ac:dyDescent="0.25">
      <c r="C923" s="97"/>
    </row>
    <row r="924" spans="3:3" x14ac:dyDescent="0.25">
      <c r="C924" s="97"/>
    </row>
    <row r="925" spans="3:3" x14ac:dyDescent="0.25">
      <c r="C925" s="97"/>
    </row>
    <row r="926" spans="3:3" x14ac:dyDescent="0.25">
      <c r="C926" s="97"/>
    </row>
    <row r="927" spans="3:3" x14ac:dyDescent="0.25">
      <c r="C927" s="97"/>
    </row>
    <row r="928" spans="3:3" x14ac:dyDescent="0.25">
      <c r="C928" s="97"/>
    </row>
    <row r="929" spans="3:3" x14ac:dyDescent="0.25">
      <c r="C929" s="97"/>
    </row>
    <row r="930" spans="3:3" x14ac:dyDescent="0.25">
      <c r="C930" s="97"/>
    </row>
    <row r="931" spans="3:3" x14ac:dyDescent="0.25">
      <c r="C931" s="97"/>
    </row>
    <row r="932" spans="3:3" x14ac:dyDescent="0.25">
      <c r="C932" s="97"/>
    </row>
    <row r="933" spans="3:3" x14ac:dyDescent="0.25">
      <c r="C933" s="97"/>
    </row>
    <row r="934" spans="3:3" x14ac:dyDescent="0.25">
      <c r="C934" s="97"/>
    </row>
    <row r="935" spans="3:3" x14ac:dyDescent="0.25">
      <c r="C935" s="97"/>
    </row>
    <row r="936" spans="3:3" x14ac:dyDescent="0.25">
      <c r="C936" s="97"/>
    </row>
    <row r="937" spans="3:3" x14ac:dyDescent="0.25">
      <c r="C937" s="97"/>
    </row>
    <row r="938" spans="3:3" x14ac:dyDescent="0.25">
      <c r="C938" s="97"/>
    </row>
    <row r="939" spans="3:3" x14ac:dyDescent="0.25">
      <c r="C939" s="97"/>
    </row>
    <row r="940" spans="3:3" x14ac:dyDescent="0.25">
      <c r="C940" s="97"/>
    </row>
    <row r="941" spans="3:3" x14ac:dyDescent="0.25">
      <c r="C941" s="97"/>
    </row>
    <row r="942" spans="3:3" x14ac:dyDescent="0.25">
      <c r="C942" s="97"/>
    </row>
    <row r="943" spans="3:3" x14ac:dyDescent="0.25">
      <c r="C943" s="97"/>
    </row>
    <row r="944" spans="3:3" x14ac:dyDescent="0.25">
      <c r="C944" s="97"/>
    </row>
    <row r="945" spans="3:3" x14ac:dyDescent="0.25">
      <c r="C945" s="97"/>
    </row>
    <row r="946" spans="3:3" x14ac:dyDescent="0.25">
      <c r="C946" s="97"/>
    </row>
    <row r="947" spans="3:3" x14ac:dyDescent="0.25">
      <c r="C947" s="97"/>
    </row>
    <row r="948" spans="3:3" x14ac:dyDescent="0.25">
      <c r="C948" s="97"/>
    </row>
    <row r="949" spans="3:3" x14ac:dyDescent="0.25">
      <c r="C949" s="97"/>
    </row>
    <row r="950" spans="3:3" x14ac:dyDescent="0.25">
      <c r="C950" s="97"/>
    </row>
    <row r="951" spans="3:3" x14ac:dyDescent="0.25">
      <c r="C951" s="97"/>
    </row>
    <row r="952" spans="3:3" x14ac:dyDescent="0.25">
      <c r="C952" s="97"/>
    </row>
    <row r="953" spans="3:3" x14ac:dyDescent="0.25">
      <c r="C953" s="97"/>
    </row>
    <row r="954" spans="3:3" x14ac:dyDescent="0.25">
      <c r="C954" s="97"/>
    </row>
    <row r="955" spans="3:3" x14ac:dyDescent="0.25">
      <c r="C955" s="97"/>
    </row>
    <row r="956" spans="3:3" x14ac:dyDescent="0.25">
      <c r="C956" s="97"/>
    </row>
    <row r="957" spans="3:3" x14ac:dyDescent="0.25">
      <c r="C957" s="97"/>
    </row>
    <row r="958" spans="3:3" x14ac:dyDescent="0.25">
      <c r="C958" s="97"/>
    </row>
    <row r="959" spans="3:3" x14ac:dyDescent="0.25">
      <c r="C959" s="97"/>
    </row>
    <row r="960" spans="3:3" x14ac:dyDescent="0.25">
      <c r="C960" s="97"/>
    </row>
    <row r="961" spans="3:3" x14ac:dyDescent="0.25">
      <c r="C961" s="97"/>
    </row>
    <row r="962" spans="3:3" x14ac:dyDescent="0.25">
      <c r="C962" s="97"/>
    </row>
    <row r="963" spans="3:3" x14ac:dyDescent="0.25">
      <c r="C963" s="97"/>
    </row>
    <row r="964" spans="3:3" x14ac:dyDescent="0.25">
      <c r="C964" s="97"/>
    </row>
    <row r="965" spans="3:3" x14ac:dyDescent="0.25">
      <c r="C965" s="97"/>
    </row>
    <row r="966" spans="3:3" x14ac:dyDescent="0.25">
      <c r="C966" s="97"/>
    </row>
    <row r="967" spans="3:3" x14ac:dyDescent="0.25">
      <c r="C967" s="97"/>
    </row>
    <row r="968" spans="3:3" x14ac:dyDescent="0.25">
      <c r="C968" s="97"/>
    </row>
    <row r="969" spans="3:3" x14ac:dyDescent="0.25">
      <c r="C969" s="97"/>
    </row>
    <row r="970" spans="3:3" x14ac:dyDescent="0.25">
      <c r="C970" s="97"/>
    </row>
    <row r="971" spans="3:3" x14ac:dyDescent="0.25">
      <c r="C971" s="97"/>
    </row>
    <row r="972" spans="3:3" x14ac:dyDescent="0.25">
      <c r="C972" s="97"/>
    </row>
    <row r="973" spans="3:3" x14ac:dyDescent="0.25">
      <c r="C973" s="97"/>
    </row>
    <row r="974" spans="3:3" x14ac:dyDescent="0.25">
      <c r="C974" s="97"/>
    </row>
    <row r="975" spans="3:3" x14ac:dyDescent="0.25">
      <c r="C975" s="97"/>
    </row>
    <row r="976" spans="3:3" x14ac:dyDescent="0.25">
      <c r="C976" s="97"/>
    </row>
    <row r="977" spans="3:3" x14ac:dyDescent="0.25">
      <c r="C977" s="97"/>
    </row>
    <row r="978" spans="3:3" x14ac:dyDescent="0.25">
      <c r="C978" s="97"/>
    </row>
    <row r="979" spans="3:3" x14ac:dyDescent="0.25">
      <c r="C979" s="97"/>
    </row>
    <row r="980" spans="3:3" x14ac:dyDescent="0.25">
      <c r="C980" s="97"/>
    </row>
    <row r="981" spans="3:3" x14ac:dyDescent="0.25">
      <c r="C981" s="97"/>
    </row>
    <row r="982" spans="3:3" x14ac:dyDescent="0.25">
      <c r="C982" s="97"/>
    </row>
    <row r="983" spans="3:3" x14ac:dyDescent="0.25">
      <c r="C983" s="97"/>
    </row>
    <row r="984" spans="3:3" x14ac:dyDescent="0.25">
      <c r="C984" s="97"/>
    </row>
    <row r="985" spans="3:3" x14ac:dyDescent="0.25">
      <c r="C985" s="97"/>
    </row>
    <row r="986" spans="3:3" x14ac:dyDescent="0.25">
      <c r="C986" s="97"/>
    </row>
    <row r="987" spans="3:3" x14ac:dyDescent="0.25">
      <c r="C987" s="97"/>
    </row>
    <row r="988" spans="3:3" x14ac:dyDescent="0.25">
      <c r="C988" s="97"/>
    </row>
    <row r="989" spans="3:3" x14ac:dyDescent="0.25">
      <c r="C989" s="97"/>
    </row>
    <row r="990" spans="3:3" x14ac:dyDescent="0.25">
      <c r="C990" s="97"/>
    </row>
    <row r="991" spans="3:3" x14ac:dyDescent="0.25">
      <c r="C991" s="97"/>
    </row>
    <row r="992" spans="3:3" x14ac:dyDescent="0.25">
      <c r="C992" s="97"/>
    </row>
    <row r="993" spans="3:3" x14ac:dyDescent="0.25">
      <c r="C993" s="97"/>
    </row>
    <row r="994" spans="3:3" x14ac:dyDescent="0.25">
      <c r="C994" s="97"/>
    </row>
    <row r="995" spans="3:3" x14ac:dyDescent="0.25">
      <c r="C995" s="97"/>
    </row>
    <row r="996" spans="3:3" x14ac:dyDescent="0.25">
      <c r="C996" s="97"/>
    </row>
    <row r="997" spans="3:3" x14ac:dyDescent="0.25">
      <c r="C997" s="97"/>
    </row>
    <row r="998" spans="3:3" x14ac:dyDescent="0.25">
      <c r="C998" s="97"/>
    </row>
    <row r="999" spans="3:3" x14ac:dyDescent="0.25">
      <c r="C999" s="97"/>
    </row>
    <row r="1000" spans="3:3" x14ac:dyDescent="0.25">
      <c r="C1000" s="97"/>
    </row>
    <row r="1001" spans="3:3" x14ac:dyDescent="0.25">
      <c r="C1001" s="97"/>
    </row>
    <row r="1002" spans="3:3" x14ac:dyDescent="0.25">
      <c r="C1002" s="97"/>
    </row>
    <row r="1003" spans="3:3" x14ac:dyDescent="0.25">
      <c r="C1003" s="97"/>
    </row>
    <row r="1004" spans="3:3" x14ac:dyDescent="0.25">
      <c r="C1004" s="97"/>
    </row>
    <row r="1005" spans="3:3" x14ac:dyDescent="0.25">
      <c r="C1005" s="97"/>
    </row>
    <row r="1006" spans="3:3" x14ac:dyDescent="0.25">
      <c r="C1006" s="97"/>
    </row>
    <row r="1007" spans="3:3" x14ac:dyDescent="0.25">
      <c r="C1007" s="97"/>
    </row>
    <row r="1008" spans="3:3" x14ac:dyDescent="0.25">
      <c r="C1008" s="97"/>
    </row>
    <row r="1009" spans="3:3" x14ac:dyDescent="0.25">
      <c r="C1009" s="97"/>
    </row>
    <row r="1010" spans="3:3" x14ac:dyDescent="0.25">
      <c r="C1010" s="97"/>
    </row>
    <row r="1011" spans="3:3" x14ac:dyDescent="0.25">
      <c r="C1011" s="97"/>
    </row>
    <row r="1012" spans="3:3" x14ac:dyDescent="0.25">
      <c r="C1012" s="97"/>
    </row>
    <row r="1013" spans="3:3" x14ac:dyDescent="0.25">
      <c r="C1013" s="97"/>
    </row>
    <row r="1014" spans="3:3" x14ac:dyDescent="0.25">
      <c r="C1014" s="97"/>
    </row>
    <row r="1015" spans="3:3" x14ac:dyDescent="0.25">
      <c r="C1015" s="97"/>
    </row>
    <row r="1016" spans="3:3" x14ac:dyDescent="0.25">
      <c r="C1016" s="97"/>
    </row>
    <row r="1017" spans="3:3" x14ac:dyDescent="0.25">
      <c r="C1017" s="97"/>
    </row>
    <row r="1018" spans="3:3" x14ac:dyDescent="0.25">
      <c r="C1018" s="97"/>
    </row>
    <row r="1019" spans="3:3" x14ac:dyDescent="0.25">
      <c r="C1019" s="97"/>
    </row>
    <row r="1020" spans="3:3" x14ac:dyDescent="0.25">
      <c r="C1020" s="97"/>
    </row>
    <row r="1021" spans="3:3" x14ac:dyDescent="0.25">
      <c r="C1021" s="97"/>
    </row>
    <row r="1022" spans="3:3" x14ac:dyDescent="0.25">
      <c r="C1022" s="97"/>
    </row>
    <row r="1023" spans="3:3" x14ac:dyDescent="0.25">
      <c r="C1023" s="97"/>
    </row>
    <row r="1024" spans="3:3" x14ac:dyDescent="0.25">
      <c r="C1024" s="97"/>
    </row>
    <row r="1025" spans="3:3" x14ac:dyDescent="0.25">
      <c r="C1025" s="97"/>
    </row>
    <row r="1026" spans="3:3" x14ac:dyDescent="0.25">
      <c r="C1026" s="97"/>
    </row>
    <row r="1027" spans="3:3" x14ac:dyDescent="0.25">
      <c r="C1027" s="97"/>
    </row>
    <row r="1028" spans="3:3" x14ac:dyDescent="0.25">
      <c r="C1028" s="97"/>
    </row>
    <row r="1029" spans="3:3" x14ac:dyDescent="0.25">
      <c r="C1029" s="97"/>
    </row>
    <row r="1030" spans="3:3" x14ac:dyDescent="0.25">
      <c r="C1030" s="97"/>
    </row>
    <row r="1031" spans="3:3" x14ac:dyDescent="0.25">
      <c r="C1031" s="97"/>
    </row>
    <row r="1032" spans="3:3" x14ac:dyDescent="0.25">
      <c r="C1032" s="97"/>
    </row>
    <row r="1033" spans="3:3" x14ac:dyDescent="0.25">
      <c r="C1033" s="97"/>
    </row>
    <row r="1034" spans="3:3" x14ac:dyDescent="0.25">
      <c r="C1034" s="97"/>
    </row>
    <row r="1035" spans="3:3" x14ac:dyDescent="0.25">
      <c r="C1035" s="97"/>
    </row>
    <row r="1036" spans="3:3" x14ac:dyDescent="0.25">
      <c r="C1036" s="97"/>
    </row>
    <row r="1037" spans="3:3" x14ac:dyDescent="0.25">
      <c r="C1037" s="97"/>
    </row>
    <row r="1038" spans="3:3" x14ac:dyDescent="0.25">
      <c r="C1038" s="97"/>
    </row>
    <row r="1039" spans="3:3" x14ac:dyDescent="0.25">
      <c r="C1039" s="97"/>
    </row>
    <row r="1040" spans="3:3" x14ac:dyDescent="0.25">
      <c r="C1040" s="97"/>
    </row>
    <row r="1041" spans="3:3" x14ac:dyDescent="0.25">
      <c r="C1041" s="97"/>
    </row>
    <row r="1042" spans="3:3" x14ac:dyDescent="0.25">
      <c r="C1042" s="97"/>
    </row>
    <row r="1043" spans="3:3" x14ac:dyDescent="0.25">
      <c r="C1043" s="97"/>
    </row>
    <row r="1044" spans="3:3" x14ac:dyDescent="0.25">
      <c r="C1044" s="97"/>
    </row>
    <row r="1045" spans="3:3" x14ac:dyDescent="0.25">
      <c r="C1045" s="97"/>
    </row>
    <row r="1046" spans="3:3" x14ac:dyDescent="0.25">
      <c r="C1046" s="97"/>
    </row>
    <row r="1047" spans="3:3" x14ac:dyDescent="0.25">
      <c r="C1047" s="97"/>
    </row>
    <row r="1048" spans="3:3" x14ac:dyDescent="0.25">
      <c r="C1048" s="97"/>
    </row>
    <row r="1049" spans="3:3" x14ac:dyDescent="0.25">
      <c r="C1049" s="97"/>
    </row>
    <row r="1050" spans="3:3" x14ac:dyDescent="0.25">
      <c r="C1050" s="97"/>
    </row>
    <row r="1051" spans="3:3" x14ac:dyDescent="0.25">
      <c r="C1051" s="97"/>
    </row>
    <row r="1052" spans="3:3" x14ac:dyDescent="0.25">
      <c r="C1052" s="97"/>
    </row>
    <row r="1053" spans="3:3" x14ac:dyDescent="0.25">
      <c r="C1053" s="97"/>
    </row>
    <row r="1054" spans="3:3" x14ac:dyDescent="0.25">
      <c r="C1054" s="97"/>
    </row>
    <row r="1055" spans="3:3" x14ac:dyDescent="0.25">
      <c r="C1055" s="97"/>
    </row>
    <row r="1056" spans="3:3" x14ac:dyDescent="0.25">
      <c r="C1056" s="97"/>
    </row>
    <row r="1057" spans="3:3" x14ac:dyDescent="0.25">
      <c r="C1057" s="97"/>
    </row>
    <row r="1058" spans="3:3" x14ac:dyDescent="0.25">
      <c r="C1058" s="97"/>
    </row>
    <row r="1059" spans="3:3" x14ac:dyDescent="0.25">
      <c r="C1059" s="97"/>
    </row>
    <row r="1060" spans="3:3" x14ac:dyDescent="0.25">
      <c r="C1060" s="97"/>
    </row>
    <row r="1061" spans="3:3" x14ac:dyDescent="0.25">
      <c r="C1061" s="97"/>
    </row>
    <row r="1062" spans="3:3" x14ac:dyDescent="0.25">
      <c r="C1062" s="97"/>
    </row>
    <row r="1063" spans="3:3" x14ac:dyDescent="0.25">
      <c r="C1063" s="97"/>
    </row>
    <row r="1064" spans="3:3" x14ac:dyDescent="0.25">
      <c r="C1064" s="97"/>
    </row>
    <row r="1065" spans="3:3" x14ac:dyDescent="0.25">
      <c r="C1065" s="97"/>
    </row>
    <row r="1066" spans="3:3" x14ac:dyDescent="0.25">
      <c r="C1066" s="97"/>
    </row>
    <row r="1067" spans="3:3" x14ac:dyDescent="0.25">
      <c r="C1067" s="97"/>
    </row>
    <row r="1068" spans="3:3" x14ac:dyDescent="0.25">
      <c r="C1068" s="97"/>
    </row>
    <row r="1069" spans="3:3" x14ac:dyDescent="0.25">
      <c r="C1069" s="97"/>
    </row>
    <row r="1070" spans="3:3" x14ac:dyDescent="0.25">
      <c r="C1070" s="97"/>
    </row>
    <row r="1071" spans="3:3" x14ac:dyDescent="0.25">
      <c r="C1071" s="97"/>
    </row>
    <row r="1072" spans="3:3" x14ac:dyDescent="0.25">
      <c r="C1072" s="97"/>
    </row>
    <row r="1073" spans="3:3" x14ac:dyDescent="0.25">
      <c r="C1073" s="97"/>
    </row>
    <row r="1074" spans="3:3" x14ac:dyDescent="0.25">
      <c r="C1074" s="97"/>
    </row>
    <row r="1075" spans="3:3" x14ac:dyDescent="0.25">
      <c r="C1075" s="97"/>
    </row>
    <row r="1076" spans="3:3" x14ac:dyDescent="0.25">
      <c r="C1076" s="97"/>
    </row>
    <row r="1077" spans="3:3" x14ac:dyDescent="0.25">
      <c r="C1077" s="97"/>
    </row>
    <row r="1078" spans="3:3" x14ac:dyDescent="0.25">
      <c r="C1078" s="97"/>
    </row>
    <row r="1079" spans="3:3" x14ac:dyDescent="0.25">
      <c r="C1079" s="97"/>
    </row>
    <row r="1080" spans="3:3" x14ac:dyDescent="0.25">
      <c r="C1080" s="97"/>
    </row>
    <row r="1081" spans="3:3" x14ac:dyDescent="0.25">
      <c r="C1081" s="97"/>
    </row>
    <row r="1082" spans="3:3" x14ac:dyDescent="0.25">
      <c r="C1082" s="97"/>
    </row>
    <row r="1083" spans="3:3" x14ac:dyDescent="0.25">
      <c r="C1083" s="97"/>
    </row>
    <row r="1084" spans="3:3" x14ac:dyDescent="0.25">
      <c r="C1084" s="97"/>
    </row>
    <row r="1085" spans="3:3" x14ac:dyDescent="0.25">
      <c r="C1085" s="97"/>
    </row>
    <row r="1086" spans="3:3" x14ac:dyDescent="0.25">
      <c r="C1086" s="97"/>
    </row>
    <row r="1087" spans="3:3" x14ac:dyDescent="0.25">
      <c r="C1087" s="97"/>
    </row>
    <row r="1088" spans="3:3" x14ac:dyDescent="0.25">
      <c r="C1088" s="97"/>
    </row>
    <row r="1089" spans="3:3" x14ac:dyDescent="0.25">
      <c r="C1089" s="97"/>
    </row>
    <row r="1090" spans="3:3" x14ac:dyDescent="0.25">
      <c r="C1090" s="97"/>
    </row>
    <row r="1091" spans="3:3" x14ac:dyDescent="0.25">
      <c r="C1091" s="97"/>
    </row>
    <row r="1092" spans="3:3" x14ac:dyDescent="0.25">
      <c r="C1092" s="97"/>
    </row>
    <row r="1093" spans="3:3" x14ac:dyDescent="0.25">
      <c r="C1093" s="97"/>
    </row>
    <row r="1094" spans="3:3" x14ac:dyDescent="0.25">
      <c r="C1094" s="97"/>
    </row>
    <row r="1095" spans="3:3" x14ac:dyDescent="0.25">
      <c r="C1095" s="97"/>
    </row>
    <row r="1096" spans="3:3" x14ac:dyDescent="0.25">
      <c r="C1096" s="97"/>
    </row>
    <row r="1097" spans="3:3" x14ac:dyDescent="0.25">
      <c r="C1097" s="97"/>
    </row>
    <row r="1098" spans="3:3" x14ac:dyDescent="0.25">
      <c r="C1098" s="97"/>
    </row>
    <row r="1099" spans="3:3" x14ac:dyDescent="0.25">
      <c r="C1099" s="97"/>
    </row>
    <row r="1100" spans="3:3" x14ac:dyDescent="0.25">
      <c r="C1100" s="97"/>
    </row>
    <row r="1101" spans="3:3" x14ac:dyDescent="0.25">
      <c r="C1101" s="97"/>
    </row>
    <row r="1102" spans="3:3" x14ac:dyDescent="0.25">
      <c r="C1102" s="97"/>
    </row>
    <row r="1103" spans="3:3" x14ac:dyDescent="0.25">
      <c r="C1103" s="97"/>
    </row>
    <row r="1104" spans="3:3" x14ac:dyDescent="0.25">
      <c r="C1104" s="97"/>
    </row>
    <row r="1105" spans="3:3" x14ac:dyDescent="0.25">
      <c r="C1105" s="97"/>
    </row>
    <row r="1106" spans="3:3" x14ac:dyDescent="0.25">
      <c r="C1106" s="97"/>
    </row>
    <row r="1107" spans="3:3" x14ac:dyDescent="0.25">
      <c r="C1107" s="97"/>
    </row>
    <row r="1108" spans="3:3" x14ac:dyDescent="0.25">
      <c r="C1108" s="97"/>
    </row>
    <row r="1109" spans="3:3" x14ac:dyDescent="0.25">
      <c r="C1109" s="97"/>
    </row>
    <row r="1110" spans="3:3" x14ac:dyDescent="0.25">
      <c r="C1110" s="97"/>
    </row>
    <row r="1111" spans="3:3" x14ac:dyDescent="0.25">
      <c r="C1111" s="97"/>
    </row>
    <row r="1112" spans="3:3" x14ac:dyDescent="0.25">
      <c r="C1112" s="97"/>
    </row>
    <row r="1113" spans="3:3" x14ac:dyDescent="0.25">
      <c r="C1113" s="97"/>
    </row>
    <row r="1114" spans="3:3" x14ac:dyDescent="0.25">
      <c r="C1114" s="97"/>
    </row>
    <row r="1115" spans="3:3" x14ac:dyDescent="0.25">
      <c r="C1115" s="97"/>
    </row>
    <row r="1116" spans="3:3" x14ac:dyDescent="0.25">
      <c r="C1116" s="97"/>
    </row>
    <row r="1117" spans="3:3" x14ac:dyDescent="0.25">
      <c r="C1117" s="97"/>
    </row>
    <row r="1118" spans="3:3" x14ac:dyDescent="0.25">
      <c r="C1118" s="97"/>
    </row>
    <row r="1119" spans="3:3" x14ac:dyDescent="0.25">
      <c r="C1119" s="97"/>
    </row>
    <row r="1120" spans="3:3" x14ac:dyDescent="0.25">
      <c r="C1120" s="97"/>
    </row>
    <row r="1121" spans="3:3" x14ac:dyDescent="0.25">
      <c r="C1121" s="97"/>
    </row>
    <row r="1122" spans="3:3" x14ac:dyDescent="0.25">
      <c r="C1122" s="97"/>
    </row>
    <row r="1123" spans="3:3" x14ac:dyDescent="0.25">
      <c r="C1123" s="97"/>
    </row>
    <row r="1124" spans="3:3" x14ac:dyDescent="0.25">
      <c r="C1124" s="97"/>
    </row>
    <row r="1125" spans="3:3" x14ac:dyDescent="0.25">
      <c r="C1125" s="97"/>
    </row>
    <row r="1126" spans="3:3" x14ac:dyDescent="0.25">
      <c r="C1126" s="97"/>
    </row>
    <row r="1127" spans="3:3" x14ac:dyDescent="0.25">
      <c r="C1127" s="97"/>
    </row>
    <row r="1128" spans="3:3" x14ac:dyDescent="0.25">
      <c r="C1128" s="97"/>
    </row>
    <row r="1129" spans="3:3" x14ac:dyDescent="0.25">
      <c r="C1129" s="97"/>
    </row>
    <row r="1130" spans="3:3" x14ac:dyDescent="0.25">
      <c r="C1130" s="97"/>
    </row>
    <row r="1131" spans="3:3" x14ac:dyDescent="0.25">
      <c r="C1131" s="97"/>
    </row>
    <row r="1132" spans="3:3" x14ac:dyDescent="0.25">
      <c r="C1132" s="97"/>
    </row>
    <row r="1133" spans="3:3" x14ac:dyDescent="0.25">
      <c r="C1133" s="97"/>
    </row>
    <row r="1134" spans="3:3" x14ac:dyDescent="0.25">
      <c r="C1134" s="97"/>
    </row>
    <row r="1135" spans="3:3" x14ac:dyDescent="0.25">
      <c r="C1135" s="97"/>
    </row>
    <row r="1136" spans="3:3" x14ac:dyDescent="0.25">
      <c r="C1136" s="97"/>
    </row>
    <row r="1137" spans="3:3" x14ac:dyDescent="0.25">
      <c r="C1137" s="97"/>
    </row>
    <row r="1138" spans="3:3" x14ac:dyDescent="0.25">
      <c r="C1138" s="97"/>
    </row>
    <row r="1139" spans="3:3" x14ac:dyDescent="0.25">
      <c r="C1139" s="97"/>
    </row>
    <row r="1140" spans="3:3" x14ac:dyDescent="0.25">
      <c r="C1140" s="97"/>
    </row>
    <row r="1141" spans="3:3" x14ac:dyDescent="0.25">
      <c r="C1141" s="97"/>
    </row>
    <row r="1142" spans="3:3" x14ac:dyDescent="0.25">
      <c r="C1142" s="97"/>
    </row>
    <row r="1143" spans="3:3" x14ac:dyDescent="0.25">
      <c r="C1143" s="97"/>
    </row>
    <row r="1144" spans="3:3" x14ac:dyDescent="0.25">
      <c r="C1144" s="97"/>
    </row>
    <row r="1145" spans="3:3" x14ac:dyDescent="0.25">
      <c r="C1145" s="97"/>
    </row>
    <row r="1146" spans="3:3" x14ac:dyDescent="0.25">
      <c r="C1146" s="97"/>
    </row>
    <row r="1147" spans="3:3" x14ac:dyDescent="0.25">
      <c r="C1147" s="97"/>
    </row>
    <row r="1148" spans="3:3" x14ac:dyDescent="0.25">
      <c r="C1148" s="97"/>
    </row>
    <row r="1149" spans="3:3" x14ac:dyDescent="0.25">
      <c r="C1149" s="97"/>
    </row>
    <row r="1150" spans="3:3" x14ac:dyDescent="0.25">
      <c r="C1150" s="97"/>
    </row>
    <row r="1151" spans="3:3" x14ac:dyDescent="0.25">
      <c r="C1151" s="97"/>
    </row>
    <row r="1152" spans="3:3" x14ac:dyDescent="0.25">
      <c r="C1152" s="97"/>
    </row>
    <row r="1153" spans="3:3" x14ac:dyDescent="0.25">
      <c r="C1153" s="97"/>
    </row>
    <row r="1154" spans="3:3" x14ac:dyDescent="0.25">
      <c r="C1154" s="97"/>
    </row>
    <row r="1155" spans="3:3" x14ac:dyDescent="0.25">
      <c r="C1155" s="97"/>
    </row>
    <row r="1156" spans="3:3" x14ac:dyDescent="0.25">
      <c r="C1156" s="97"/>
    </row>
    <row r="1157" spans="3:3" x14ac:dyDescent="0.25">
      <c r="C1157" s="97"/>
    </row>
    <row r="1158" spans="3:3" x14ac:dyDescent="0.25">
      <c r="C1158" s="97"/>
    </row>
    <row r="1159" spans="3:3" x14ac:dyDescent="0.25">
      <c r="C1159" s="97"/>
    </row>
    <row r="1160" spans="3:3" x14ac:dyDescent="0.25">
      <c r="C1160" s="97"/>
    </row>
    <row r="1161" spans="3:3" x14ac:dyDescent="0.25">
      <c r="C1161" s="97"/>
    </row>
    <row r="1162" spans="3:3" x14ac:dyDescent="0.25">
      <c r="C1162" s="97"/>
    </row>
    <row r="1163" spans="3:3" x14ac:dyDescent="0.25">
      <c r="C1163" s="97"/>
    </row>
    <row r="1164" spans="3:3" x14ac:dyDescent="0.25">
      <c r="C1164" s="97"/>
    </row>
    <row r="1165" spans="3:3" x14ac:dyDescent="0.25">
      <c r="C1165" s="97"/>
    </row>
    <row r="1166" spans="3:3" x14ac:dyDescent="0.25">
      <c r="C1166" s="97"/>
    </row>
    <row r="1167" spans="3:3" x14ac:dyDescent="0.25">
      <c r="C1167" s="97"/>
    </row>
    <row r="1168" spans="3:3" x14ac:dyDescent="0.25">
      <c r="C1168" s="97"/>
    </row>
    <row r="1169" spans="3:3" x14ac:dyDescent="0.25">
      <c r="C1169" s="97"/>
    </row>
    <row r="1170" spans="3:3" x14ac:dyDescent="0.25">
      <c r="C1170" s="97"/>
    </row>
    <row r="1171" spans="3:3" x14ac:dyDescent="0.25">
      <c r="C1171" s="97"/>
    </row>
    <row r="1172" spans="3:3" x14ac:dyDescent="0.25">
      <c r="C1172" s="97"/>
    </row>
    <row r="1173" spans="3:3" x14ac:dyDescent="0.25">
      <c r="C1173" s="97"/>
    </row>
    <row r="1174" spans="3:3" x14ac:dyDescent="0.25">
      <c r="C1174" s="97"/>
    </row>
    <row r="1175" spans="3:3" x14ac:dyDescent="0.25">
      <c r="C1175" s="97"/>
    </row>
    <row r="1176" spans="3:3" x14ac:dyDescent="0.25">
      <c r="C1176" s="97"/>
    </row>
    <row r="1177" spans="3:3" x14ac:dyDescent="0.25">
      <c r="C1177" s="97"/>
    </row>
    <row r="1178" spans="3:3" x14ac:dyDescent="0.25">
      <c r="C1178" s="97"/>
    </row>
    <row r="1179" spans="3:3" x14ac:dyDescent="0.25">
      <c r="C1179" s="97"/>
    </row>
    <row r="1180" spans="3:3" x14ac:dyDescent="0.25">
      <c r="C1180" s="97"/>
    </row>
    <row r="1181" spans="3:3" x14ac:dyDescent="0.25">
      <c r="C1181" s="97"/>
    </row>
    <row r="1182" spans="3:3" x14ac:dyDescent="0.25">
      <c r="C1182" s="97"/>
    </row>
    <row r="1183" spans="3:3" x14ac:dyDescent="0.25">
      <c r="C1183" s="97"/>
    </row>
    <row r="1184" spans="3:3" x14ac:dyDescent="0.25">
      <c r="C1184" s="97"/>
    </row>
    <row r="1185" spans="3:3" x14ac:dyDescent="0.25">
      <c r="C1185" s="97"/>
    </row>
    <row r="1186" spans="3:3" x14ac:dyDescent="0.25">
      <c r="C1186" s="97"/>
    </row>
    <row r="1187" spans="3:3" x14ac:dyDescent="0.25">
      <c r="C1187" s="97"/>
    </row>
    <row r="1188" spans="3:3" x14ac:dyDescent="0.25">
      <c r="C1188" s="97"/>
    </row>
    <row r="1189" spans="3:3" x14ac:dyDescent="0.25">
      <c r="C1189" s="97"/>
    </row>
    <row r="1190" spans="3:3" x14ac:dyDescent="0.25">
      <c r="C1190" s="97"/>
    </row>
    <row r="1191" spans="3:3" x14ac:dyDescent="0.25">
      <c r="C1191" s="97"/>
    </row>
    <row r="1192" spans="3:3" x14ac:dyDescent="0.25">
      <c r="C1192" s="97"/>
    </row>
    <row r="1193" spans="3:3" x14ac:dyDescent="0.25">
      <c r="C1193" s="97"/>
    </row>
    <row r="1194" spans="3:3" x14ac:dyDescent="0.25">
      <c r="C1194" s="97"/>
    </row>
    <row r="1195" spans="3:3" x14ac:dyDescent="0.25">
      <c r="C1195" s="97"/>
    </row>
    <row r="1196" spans="3:3" x14ac:dyDescent="0.25">
      <c r="C1196" s="97"/>
    </row>
    <row r="1197" spans="3:3" x14ac:dyDescent="0.25">
      <c r="C1197" s="97"/>
    </row>
    <row r="1198" spans="3:3" x14ac:dyDescent="0.25">
      <c r="C1198" s="97"/>
    </row>
    <row r="1199" spans="3:3" x14ac:dyDescent="0.25">
      <c r="C1199" s="97"/>
    </row>
    <row r="1200" spans="3:3" x14ac:dyDescent="0.25">
      <c r="C1200" s="97"/>
    </row>
    <row r="1201" spans="3:3" x14ac:dyDescent="0.25">
      <c r="C1201" s="97"/>
    </row>
    <row r="1202" spans="3:3" x14ac:dyDescent="0.25">
      <c r="C1202" s="97"/>
    </row>
    <row r="1203" spans="3:3" x14ac:dyDescent="0.25">
      <c r="C1203" s="97"/>
    </row>
    <row r="1204" spans="3:3" x14ac:dyDescent="0.25">
      <c r="C1204" s="97"/>
    </row>
    <row r="1205" spans="3:3" x14ac:dyDescent="0.25">
      <c r="C1205" s="97"/>
    </row>
    <row r="1206" spans="3:3" x14ac:dyDescent="0.25">
      <c r="C1206" s="97"/>
    </row>
    <row r="1207" spans="3:3" x14ac:dyDescent="0.25">
      <c r="C1207" s="97"/>
    </row>
    <row r="1208" spans="3:3" x14ac:dyDescent="0.25">
      <c r="C1208" s="97"/>
    </row>
    <row r="1209" spans="3:3" x14ac:dyDescent="0.25">
      <c r="C1209" s="97"/>
    </row>
    <row r="1210" spans="3:3" x14ac:dyDescent="0.25">
      <c r="C1210" s="97"/>
    </row>
    <row r="1211" spans="3:3" x14ac:dyDescent="0.25">
      <c r="C1211" s="97"/>
    </row>
    <row r="1212" spans="3:3" x14ac:dyDescent="0.25">
      <c r="C1212" s="97"/>
    </row>
    <row r="1213" spans="3:3" x14ac:dyDescent="0.25">
      <c r="C1213" s="97"/>
    </row>
    <row r="1214" spans="3:3" x14ac:dyDescent="0.25">
      <c r="C1214" s="97"/>
    </row>
    <row r="1215" spans="3:3" x14ac:dyDescent="0.25">
      <c r="C1215" s="97"/>
    </row>
    <row r="1216" spans="3:3" x14ac:dyDescent="0.25">
      <c r="C1216" s="97"/>
    </row>
    <row r="1217" spans="3:3" x14ac:dyDescent="0.25">
      <c r="C1217" s="97"/>
    </row>
    <row r="1218" spans="3:3" x14ac:dyDescent="0.25">
      <c r="C1218" s="97"/>
    </row>
    <row r="1219" spans="3:3" x14ac:dyDescent="0.25">
      <c r="C1219" s="97"/>
    </row>
    <row r="1220" spans="3:3" x14ac:dyDescent="0.25">
      <c r="C1220" s="97"/>
    </row>
    <row r="1221" spans="3:3" x14ac:dyDescent="0.25">
      <c r="C1221" s="97"/>
    </row>
    <row r="1222" spans="3:3" x14ac:dyDescent="0.25">
      <c r="C1222" s="97"/>
    </row>
    <row r="1223" spans="3:3" x14ac:dyDescent="0.25">
      <c r="C1223" s="97"/>
    </row>
    <row r="1224" spans="3:3" x14ac:dyDescent="0.25">
      <c r="C1224" s="97"/>
    </row>
    <row r="1225" spans="3:3" x14ac:dyDescent="0.25">
      <c r="C1225" s="97"/>
    </row>
    <row r="1226" spans="3:3" x14ac:dyDescent="0.25">
      <c r="C1226" s="97"/>
    </row>
    <row r="1227" spans="3:3" x14ac:dyDescent="0.25">
      <c r="C1227" s="97"/>
    </row>
    <row r="1228" spans="3:3" x14ac:dyDescent="0.25">
      <c r="C1228" s="97"/>
    </row>
    <row r="1229" spans="3:3" x14ac:dyDescent="0.25">
      <c r="C1229" s="97"/>
    </row>
    <row r="1230" spans="3:3" x14ac:dyDescent="0.25">
      <c r="C1230" s="97"/>
    </row>
    <row r="1231" spans="3:3" x14ac:dyDescent="0.25">
      <c r="C1231" s="97"/>
    </row>
    <row r="1232" spans="3:3" x14ac:dyDescent="0.25">
      <c r="C1232" s="97"/>
    </row>
    <row r="1233" spans="3:3" x14ac:dyDescent="0.25">
      <c r="C1233" s="97"/>
    </row>
    <row r="1234" spans="3:3" x14ac:dyDescent="0.25">
      <c r="C1234" s="97"/>
    </row>
    <row r="1235" spans="3:3" x14ac:dyDescent="0.25">
      <c r="C1235" s="97"/>
    </row>
    <row r="1236" spans="3:3" x14ac:dyDescent="0.25">
      <c r="C1236" s="97"/>
    </row>
    <row r="1237" spans="3:3" x14ac:dyDescent="0.25">
      <c r="C1237" s="97"/>
    </row>
    <row r="1238" spans="3:3" x14ac:dyDescent="0.25">
      <c r="C1238" s="97"/>
    </row>
    <row r="1239" spans="3:3" x14ac:dyDescent="0.25">
      <c r="C1239" s="97"/>
    </row>
    <row r="1240" spans="3:3" x14ac:dyDescent="0.25">
      <c r="C1240" s="97"/>
    </row>
    <row r="1241" spans="3:3" x14ac:dyDescent="0.25">
      <c r="C1241" s="97"/>
    </row>
    <row r="1242" spans="3:3" x14ac:dyDescent="0.25">
      <c r="C1242" s="97"/>
    </row>
    <row r="1243" spans="3:3" x14ac:dyDescent="0.25">
      <c r="C1243" s="97"/>
    </row>
    <row r="1244" spans="3:3" x14ac:dyDescent="0.25">
      <c r="C1244" s="97"/>
    </row>
    <row r="1245" spans="3:3" x14ac:dyDescent="0.25">
      <c r="C1245" s="97"/>
    </row>
    <row r="1246" spans="3:3" x14ac:dyDescent="0.25">
      <c r="C1246" s="97"/>
    </row>
    <row r="1247" spans="3:3" x14ac:dyDescent="0.25">
      <c r="C1247" s="97"/>
    </row>
    <row r="1248" spans="3:3" x14ac:dyDescent="0.25">
      <c r="C1248" s="97"/>
    </row>
    <row r="1249" spans="3:3" x14ac:dyDescent="0.25">
      <c r="C1249" s="97"/>
    </row>
    <row r="1250" spans="3:3" x14ac:dyDescent="0.25">
      <c r="C1250" s="97"/>
    </row>
    <row r="1251" spans="3:3" x14ac:dyDescent="0.25">
      <c r="C1251" s="97"/>
    </row>
    <row r="1252" spans="3:3" x14ac:dyDescent="0.25">
      <c r="C1252" s="97"/>
    </row>
    <row r="1253" spans="3:3" x14ac:dyDescent="0.25">
      <c r="C1253" s="97"/>
    </row>
    <row r="1254" spans="3:3" x14ac:dyDescent="0.25">
      <c r="C1254" s="97"/>
    </row>
    <row r="1255" spans="3:3" x14ac:dyDescent="0.25">
      <c r="C1255" s="97"/>
    </row>
    <row r="1256" spans="3:3" x14ac:dyDescent="0.25">
      <c r="C1256" s="97"/>
    </row>
    <row r="1257" spans="3:3" x14ac:dyDescent="0.25">
      <c r="C1257" s="97"/>
    </row>
    <row r="1258" spans="3:3" x14ac:dyDescent="0.25">
      <c r="C1258" s="97"/>
    </row>
    <row r="1259" spans="3:3" x14ac:dyDescent="0.25">
      <c r="C1259" s="97"/>
    </row>
    <row r="1260" spans="3:3" x14ac:dyDescent="0.25">
      <c r="C1260" s="97"/>
    </row>
    <row r="1261" spans="3:3" x14ac:dyDescent="0.25">
      <c r="C1261" s="97"/>
    </row>
    <row r="1262" spans="3:3" x14ac:dyDescent="0.25">
      <c r="C1262" s="97"/>
    </row>
    <row r="1263" spans="3:3" x14ac:dyDescent="0.25">
      <c r="C1263" s="97"/>
    </row>
    <row r="1264" spans="3:3" x14ac:dyDescent="0.25">
      <c r="C1264" s="97"/>
    </row>
    <row r="1265" spans="3:3" x14ac:dyDescent="0.25">
      <c r="C1265" s="97"/>
    </row>
    <row r="1266" spans="3:3" x14ac:dyDescent="0.25">
      <c r="C1266" s="97"/>
    </row>
    <row r="1267" spans="3:3" x14ac:dyDescent="0.25">
      <c r="C1267" s="97"/>
    </row>
    <row r="1268" spans="3:3" x14ac:dyDescent="0.25">
      <c r="C1268" s="97"/>
    </row>
    <row r="1269" spans="3:3" x14ac:dyDescent="0.25">
      <c r="C1269" s="97"/>
    </row>
    <row r="1270" spans="3:3" x14ac:dyDescent="0.25">
      <c r="C1270" s="97"/>
    </row>
    <row r="1271" spans="3:3" x14ac:dyDescent="0.25">
      <c r="C1271" s="97"/>
    </row>
    <row r="1272" spans="3:3" x14ac:dyDescent="0.25">
      <c r="C1272" s="97"/>
    </row>
    <row r="1273" spans="3:3" x14ac:dyDescent="0.25">
      <c r="C1273" s="97"/>
    </row>
    <row r="1274" spans="3:3" x14ac:dyDescent="0.25">
      <c r="C1274" s="97"/>
    </row>
    <row r="1275" spans="3:3" x14ac:dyDescent="0.25">
      <c r="C1275" s="97"/>
    </row>
    <row r="1276" spans="3:3" x14ac:dyDescent="0.25">
      <c r="C1276" s="97"/>
    </row>
    <row r="1277" spans="3:3" x14ac:dyDescent="0.25">
      <c r="C1277" s="97"/>
    </row>
    <row r="1278" spans="3:3" x14ac:dyDescent="0.25">
      <c r="C1278" s="97"/>
    </row>
    <row r="1279" spans="3:3" x14ac:dyDescent="0.25">
      <c r="C1279" s="97"/>
    </row>
    <row r="1280" spans="3:3" x14ac:dyDescent="0.25">
      <c r="C1280" s="97"/>
    </row>
    <row r="1281" spans="3:3" x14ac:dyDescent="0.25">
      <c r="C1281" s="97"/>
    </row>
    <row r="1282" spans="3:3" x14ac:dyDescent="0.25">
      <c r="C1282" s="97"/>
    </row>
    <row r="1283" spans="3:3" x14ac:dyDescent="0.25">
      <c r="C1283" s="97"/>
    </row>
    <row r="1284" spans="3:3" x14ac:dyDescent="0.25">
      <c r="C1284" s="97"/>
    </row>
    <row r="1285" spans="3:3" x14ac:dyDescent="0.25">
      <c r="C1285" s="97"/>
    </row>
    <row r="1286" spans="3:3" x14ac:dyDescent="0.25">
      <c r="C1286" s="97"/>
    </row>
    <row r="1287" spans="3:3" x14ac:dyDescent="0.25">
      <c r="C1287" s="97"/>
    </row>
    <row r="1288" spans="3:3" x14ac:dyDescent="0.25">
      <c r="C1288" s="97"/>
    </row>
    <row r="1289" spans="3:3" x14ac:dyDescent="0.25">
      <c r="C1289" s="97"/>
    </row>
    <row r="1290" spans="3:3" x14ac:dyDescent="0.25">
      <c r="C1290" s="97"/>
    </row>
    <row r="1291" spans="3:3" x14ac:dyDescent="0.25">
      <c r="C1291" s="97"/>
    </row>
    <row r="1292" spans="3:3" x14ac:dyDescent="0.25">
      <c r="C1292" s="97"/>
    </row>
    <row r="1293" spans="3:3" x14ac:dyDescent="0.25">
      <c r="C1293" s="97"/>
    </row>
    <row r="1294" spans="3:3" x14ac:dyDescent="0.25">
      <c r="C1294" s="97"/>
    </row>
    <row r="1295" spans="3:3" x14ac:dyDescent="0.25">
      <c r="C1295" s="97"/>
    </row>
    <row r="1296" spans="3:3" x14ac:dyDescent="0.25">
      <c r="C1296" s="97"/>
    </row>
    <row r="1297" spans="3:3" x14ac:dyDescent="0.25">
      <c r="C1297" s="97"/>
    </row>
    <row r="1298" spans="3:3" x14ac:dyDescent="0.25">
      <c r="C1298" s="97"/>
    </row>
    <row r="1299" spans="3:3" x14ac:dyDescent="0.25">
      <c r="C1299" s="97"/>
    </row>
    <row r="1300" spans="3:3" x14ac:dyDescent="0.25">
      <c r="C1300" s="97"/>
    </row>
    <row r="1301" spans="3:3" x14ac:dyDescent="0.25">
      <c r="C1301" s="97"/>
    </row>
    <row r="1302" spans="3:3" x14ac:dyDescent="0.25">
      <c r="C1302" s="97"/>
    </row>
    <row r="1303" spans="3:3" x14ac:dyDescent="0.25">
      <c r="C1303" s="97"/>
    </row>
    <row r="1304" spans="3:3" x14ac:dyDescent="0.25">
      <c r="C1304" s="97"/>
    </row>
    <row r="1305" spans="3:3" x14ac:dyDescent="0.25">
      <c r="C1305" s="97"/>
    </row>
    <row r="1306" spans="3:3" x14ac:dyDescent="0.25">
      <c r="C1306" s="97"/>
    </row>
    <row r="1307" spans="3:3" x14ac:dyDescent="0.25">
      <c r="C1307" s="97"/>
    </row>
    <row r="1308" spans="3:3" x14ac:dyDescent="0.25">
      <c r="C1308" s="97"/>
    </row>
    <row r="1309" spans="3:3" x14ac:dyDescent="0.25">
      <c r="C1309" s="97"/>
    </row>
    <row r="1310" spans="3:3" x14ac:dyDescent="0.25">
      <c r="C1310" s="97"/>
    </row>
    <row r="1311" spans="3:3" x14ac:dyDescent="0.25">
      <c r="C1311" s="97"/>
    </row>
    <row r="1312" spans="3:3" x14ac:dyDescent="0.25">
      <c r="C1312" s="97"/>
    </row>
    <row r="1313" spans="3:3" x14ac:dyDescent="0.25">
      <c r="C1313" s="97"/>
    </row>
    <row r="1314" spans="3:3" x14ac:dyDescent="0.25">
      <c r="C1314" s="97"/>
    </row>
    <row r="1315" spans="3:3" x14ac:dyDescent="0.25">
      <c r="C1315" s="97"/>
    </row>
    <row r="1316" spans="3:3" x14ac:dyDescent="0.25">
      <c r="C1316" s="97"/>
    </row>
    <row r="1317" spans="3:3" x14ac:dyDescent="0.25">
      <c r="C1317" s="97"/>
    </row>
    <row r="1318" spans="3:3" x14ac:dyDescent="0.25">
      <c r="C1318" s="97"/>
    </row>
    <row r="1319" spans="3:3" x14ac:dyDescent="0.25">
      <c r="C1319" s="97"/>
    </row>
    <row r="1320" spans="3:3" x14ac:dyDescent="0.25">
      <c r="C1320" s="97"/>
    </row>
    <row r="1321" spans="3:3" x14ac:dyDescent="0.25">
      <c r="C1321" s="97"/>
    </row>
    <row r="1322" spans="3:3" x14ac:dyDescent="0.25">
      <c r="C1322" s="97"/>
    </row>
    <row r="1323" spans="3:3" x14ac:dyDescent="0.25">
      <c r="C1323" s="97"/>
    </row>
    <row r="1324" spans="3:3" x14ac:dyDescent="0.25">
      <c r="C1324" s="97"/>
    </row>
    <row r="1325" spans="3:3" x14ac:dyDescent="0.25">
      <c r="C1325" s="97"/>
    </row>
    <row r="1326" spans="3:3" x14ac:dyDescent="0.25">
      <c r="C1326" s="97"/>
    </row>
    <row r="1327" spans="3:3" x14ac:dyDescent="0.25">
      <c r="C1327" s="97"/>
    </row>
    <row r="1328" spans="3:3" x14ac:dyDescent="0.25">
      <c r="C1328" s="97"/>
    </row>
    <row r="1329" spans="3:3" x14ac:dyDescent="0.25">
      <c r="C1329" s="97"/>
    </row>
    <row r="1330" spans="3:3" x14ac:dyDescent="0.25">
      <c r="C1330" s="97"/>
    </row>
    <row r="1331" spans="3:3" x14ac:dyDescent="0.25">
      <c r="C1331" s="97"/>
    </row>
    <row r="1332" spans="3:3" x14ac:dyDescent="0.25">
      <c r="C1332" s="97"/>
    </row>
    <row r="1333" spans="3:3" x14ac:dyDescent="0.25">
      <c r="C1333" s="97"/>
    </row>
    <row r="1334" spans="3:3" x14ac:dyDescent="0.25">
      <c r="C1334" s="97"/>
    </row>
    <row r="1335" spans="3:3" x14ac:dyDescent="0.25">
      <c r="C1335" s="97"/>
    </row>
    <row r="1336" spans="3:3" x14ac:dyDescent="0.25">
      <c r="C1336" s="97"/>
    </row>
    <row r="1337" spans="3:3" x14ac:dyDescent="0.25">
      <c r="C1337" s="97"/>
    </row>
    <row r="1338" spans="3:3" x14ac:dyDescent="0.25">
      <c r="C1338" s="97"/>
    </row>
    <row r="1339" spans="3:3" x14ac:dyDescent="0.25">
      <c r="C1339" s="97"/>
    </row>
    <row r="1340" spans="3:3" x14ac:dyDescent="0.25">
      <c r="C1340" s="97"/>
    </row>
    <row r="1341" spans="3:3" x14ac:dyDescent="0.25">
      <c r="C1341" s="97"/>
    </row>
    <row r="1342" spans="3:3" x14ac:dyDescent="0.25">
      <c r="C1342" s="97"/>
    </row>
    <row r="1343" spans="3:3" x14ac:dyDescent="0.25">
      <c r="C1343" s="97"/>
    </row>
    <row r="1344" spans="3:3" x14ac:dyDescent="0.25">
      <c r="C1344" s="97"/>
    </row>
    <row r="1345" spans="3:3" x14ac:dyDescent="0.25">
      <c r="C1345" s="97"/>
    </row>
    <row r="1346" spans="3:3" x14ac:dyDescent="0.25">
      <c r="C1346" s="97"/>
    </row>
    <row r="1347" spans="3:3" x14ac:dyDescent="0.25">
      <c r="C1347" s="97"/>
    </row>
    <row r="1348" spans="3:3" x14ac:dyDescent="0.25">
      <c r="C1348" s="97"/>
    </row>
    <row r="1349" spans="3:3" x14ac:dyDescent="0.25">
      <c r="C1349" s="97"/>
    </row>
    <row r="1350" spans="3:3" x14ac:dyDescent="0.25">
      <c r="C1350" s="97"/>
    </row>
    <row r="1351" spans="3:3" x14ac:dyDescent="0.25">
      <c r="C1351" s="97"/>
    </row>
    <row r="1352" spans="3:3" x14ac:dyDescent="0.25">
      <c r="C1352" s="97"/>
    </row>
    <row r="1353" spans="3:3" x14ac:dyDescent="0.25">
      <c r="C1353" s="97"/>
    </row>
    <row r="1354" spans="3:3" x14ac:dyDescent="0.25">
      <c r="C1354" s="97"/>
    </row>
    <row r="1355" spans="3:3" x14ac:dyDescent="0.25">
      <c r="C1355" s="97"/>
    </row>
    <row r="1356" spans="3:3" x14ac:dyDescent="0.25">
      <c r="C1356" s="97"/>
    </row>
    <row r="1357" spans="3:3" x14ac:dyDescent="0.25">
      <c r="C1357" s="97"/>
    </row>
    <row r="1358" spans="3:3" x14ac:dyDescent="0.25">
      <c r="C1358" s="97"/>
    </row>
    <row r="1359" spans="3:3" x14ac:dyDescent="0.25">
      <c r="C1359" s="97"/>
    </row>
    <row r="1360" spans="3:3" x14ac:dyDescent="0.25">
      <c r="C1360" s="97"/>
    </row>
    <row r="1361" spans="3:3" x14ac:dyDescent="0.25">
      <c r="C1361" s="97"/>
    </row>
    <row r="1362" spans="3:3" x14ac:dyDescent="0.25">
      <c r="C1362" s="97"/>
    </row>
    <row r="1363" spans="3:3" x14ac:dyDescent="0.25">
      <c r="C1363" s="97"/>
    </row>
    <row r="1364" spans="3:3" x14ac:dyDescent="0.25">
      <c r="C1364" s="97"/>
    </row>
    <row r="1365" spans="3:3" x14ac:dyDescent="0.25">
      <c r="C1365" s="97"/>
    </row>
    <row r="1366" spans="3:3" x14ac:dyDescent="0.25">
      <c r="C1366" s="97"/>
    </row>
    <row r="1367" spans="3:3" x14ac:dyDescent="0.25">
      <c r="C1367" s="97"/>
    </row>
    <row r="1368" spans="3:3" x14ac:dyDescent="0.25">
      <c r="C1368" s="97"/>
    </row>
    <row r="1369" spans="3:3" x14ac:dyDescent="0.25">
      <c r="C1369" s="97"/>
    </row>
    <row r="1370" spans="3:3" x14ac:dyDescent="0.25">
      <c r="C1370" s="97"/>
    </row>
    <row r="1371" spans="3:3" x14ac:dyDescent="0.25">
      <c r="C1371" s="97"/>
    </row>
    <row r="1372" spans="3:3" x14ac:dyDescent="0.25">
      <c r="C1372" s="97"/>
    </row>
    <row r="1373" spans="3:3" x14ac:dyDescent="0.25">
      <c r="C1373" s="97"/>
    </row>
    <row r="1374" spans="3:3" x14ac:dyDescent="0.25">
      <c r="C1374" s="97"/>
    </row>
    <row r="1375" spans="3:3" x14ac:dyDescent="0.25">
      <c r="C1375" s="97"/>
    </row>
    <row r="1376" spans="3:3" x14ac:dyDescent="0.25">
      <c r="C1376" s="97"/>
    </row>
    <row r="1377" spans="3:3" x14ac:dyDescent="0.25">
      <c r="C1377" s="97"/>
    </row>
    <row r="1378" spans="3:3" x14ac:dyDescent="0.25">
      <c r="C1378" s="97"/>
    </row>
    <row r="1379" spans="3:3" x14ac:dyDescent="0.25">
      <c r="C1379" s="97"/>
    </row>
    <row r="1380" spans="3:3" x14ac:dyDescent="0.25">
      <c r="C1380" s="97"/>
    </row>
    <row r="1381" spans="3:3" x14ac:dyDescent="0.25">
      <c r="C1381" s="97"/>
    </row>
    <row r="1382" spans="3:3" x14ac:dyDescent="0.25">
      <c r="C1382" s="97"/>
    </row>
    <row r="1383" spans="3:3" x14ac:dyDescent="0.25">
      <c r="C1383" s="97"/>
    </row>
    <row r="1384" spans="3:3" x14ac:dyDescent="0.25">
      <c r="C1384" s="97"/>
    </row>
    <row r="1385" spans="3:3" x14ac:dyDescent="0.25">
      <c r="C1385" s="97"/>
    </row>
    <row r="1386" spans="3:3" x14ac:dyDescent="0.25">
      <c r="C1386" s="97"/>
    </row>
    <row r="1387" spans="3:3" x14ac:dyDescent="0.25">
      <c r="C1387" s="97"/>
    </row>
    <row r="1388" spans="3:3" x14ac:dyDescent="0.25">
      <c r="C1388" s="97"/>
    </row>
    <row r="1389" spans="3:3" x14ac:dyDescent="0.25">
      <c r="C1389" s="97"/>
    </row>
    <row r="1390" spans="3:3" x14ac:dyDescent="0.25">
      <c r="C1390" s="97"/>
    </row>
    <row r="1391" spans="3:3" x14ac:dyDescent="0.25">
      <c r="C1391" s="97"/>
    </row>
    <row r="1392" spans="3:3" x14ac:dyDescent="0.25">
      <c r="C1392" s="97"/>
    </row>
    <row r="1393" spans="3:3" x14ac:dyDescent="0.25">
      <c r="C1393" s="97"/>
    </row>
    <row r="1394" spans="3:3" x14ac:dyDescent="0.25">
      <c r="C1394" s="97"/>
    </row>
    <row r="1395" spans="3:3" x14ac:dyDescent="0.25">
      <c r="C1395" s="97"/>
    </row>
    <row r="1396" spans="3:3" x14ac:dyDescent="0.25">
      <c r="C1396" s="97"/>
    </row>
    <row r="1397" spans="3:3" x14ac:dyDescent="0.25">
      <c r="C1397" s="97"/>
    </row>
    <row r="1398" spans="3:3" x14ac:dyDescent="0.25">
      <c r="C1398" s="97"/>
    </row>
    <row r="1399" spans="3:3" x14ac:dyDescent="0.25">
      <c r="C1399" s="97"/>
    </row>
    <row r="1400" spans="3:3" x14ac:dyDescent="0.25">
      <c r="C1400" s="97"/>
    </row>
    <row r="1401" spans="3:3" x14ac:dyDescent="0.25">
      <c r="C1401" s="97"/>
    </row>
    <row r="1402" spans="3:3" x14ac:dyDescent="0.25">
      <c r="C1402" s="97"/>
    </row>
    <row r="1403" spans="3:3" x14ac:dyDescent="0.25">
      <c r="C1403" s="97"/>
    </row>
    <row r="1404" spans="3:3" x14ac:dyDescent="0.25">
      <c r="C1404" s="97"/>
    </row>
    <row r="1405" spans="3:3" x14ac:dyDescent="0.25">
      <c r="C1405" s="97"/>
    </row>
    <row r="1406" spans="3:3" x14ac:dyDescent="0.25">
      <c r="C1406" s="97"/>
    </row>
    <row r="1407" spans="3:3" x14ac:dyDescent="0.25">
      <c r="C1407" s="97"/>
    </row>
    <row r="1408" spans="3:3" x14ac:dyDescent="0.25">
      <c r="C1408" s="97"/>
    </row>
    <row r="1409" spans="3:3" x14ac:dyDescent="0.25">
      <c r="C1409" s="97"/>
    </row>
    <row r="1410" spans="3:3" x14ac:dyDescent="0.25">
      <c r="C1410" s="97"/>
    </row>
    <row r="1411" spans="3:3" x14ac:dyDescent="0.25">
      <c r="C1411" s="97"/>
    </row>
    <row r="1412" spans="3:3" x14ac:dyDescent="0.25">
      <c r="C1412" s="97"/>
    </row>
    <row r="1413" spans="3:3" x14ac:dyDescent="0.25">
      <c r="C1413" s="97"/>
    </row>
    <row r="1414" spans="3:3" x14ac:dyDescent="0.25">
      <c r="C1414" s="97"/>
    </row>
    <row r="1415" spans="3:3" x14ac:dyDescent="0.25">
      <c r="C1415" s="97"/>
    </row>
    <row r="1416" spans="3:3" x14ac:dyDescent="0.25">
      <c r="C1416" s="97"/>
    </row>
    <row r="1417" spans="3:3" x14ac:dyDescent="0.25">
      <c r="C1417" s="97"/>
    </row>
    <row r="1418" spans="3:3" x14ac:dyDescent="0.25">
      <c r="C1418" s="97"/>
    </row>
    <row r="1419" spans="3:3" x14ac:dyDescent="0.25">
      <c r="C1419" s="97"/>
    </row>
    <row r="1420" spans="3:3" x14ac:dyDescent="0.25">
      <c r="C1420" s="97"/>
    </row>
    <row r="1421" spans="3:3" x14ac:dyDescent="0.25">
      <c r="C1421" s="97"/>
    </row>
    <row r="1422" spans="3:3" x14ac:dyDescent="0.25">
      <c r="C1422" s="97"/>
    </row>
    <row r="1423" spans="3:3" x14ac:dyDescent="0.25">
      <c r="C1423" s="97"/>
    </row>
    <row r="1424" spans="3:3" x14ac:dyDescent="0.25">
      <c r="C1424" s="97"/>
    </row>
    <row r="1425" spans="3:3" x14ac:dyDescent="0.25">
      <c r="C1425" s="97"/>
    </row>
    <row r="1426" spans="3:3" x14ac:dyDescent="0.25">
      <c r="C1426" s="97"/>
    </row>
    <row r="1427" spans="3:3" x14ac:dyDescent="0.25">
      <c r="C1427" s="97"/>
    </row>
    <row r="1428" spans="3:3" x14ac:dyDescent="0.25">
      <c r="C1428" s="97"/>
    </row>
    <row r="1429" spans="3:3" x14ac:dyDescent="0.25">
      <c r="C1429" s="97"/>
    </row>
    <row r="1430" spans="3:3" x14ac:dyDescent="0.25">
      <c r="C1430" s="97"/>
    </row>
    <row r="1431" spans="3:3" x14ac:dyDescent="0.25">
      <c r="C1431" s="97"/>
    </row>
    <row r="1432" spans="3:3" x14ac:dyDescent="0.25">
      <c r="C1432" s="97"/>
    </row>
    <row r="1433" spans="3:3" x14ac:dyDescent="0.25">
      <c r="C1433" s="97"/>
    </row>
    <row r="1434" spans="3:3" x14ac:dyDescent="0.25">
      <c r="C1434" s="97"/>
    </row>
    <row r="1435" spans="3:3" x14ac:dyDescent="0.25">
      <c r="C1435" s="97"/>
    </row>
    <row r="1436" spans="3:3" x14ac:dyDescent="0.25">
      <c r="C1436" s="97"/>
    </row>
    <row r="1437" spans="3:3" x14ac:dyDescent="0.25">
      <c r="C1437" s="97"/>
    </row>
    <row r="1438" spans="3:3" x14ac:dyDescent="0.25">
      <c r="C1438" s="97"/>
    </row>
    <row r="1439" spans="3:3" x14ac:dyDescent="0.25">
      <c r="C1439" s="97"/>
    </row>
    <row r="1440" spans="3:3" x14ac:dyDescent="0.25">
      <c r="C1440" s="97"/>
    </row>
    <row r="1441" spans="3:3" x14ac:dyDescent="0.25">
      <c r="C1441" s="97"/>
    </row>
    <row r="1442" spans="3:3" x14ac:dyDescent="0.25">
      <c r="C1442" s="97"/>
    </row>
    <row r="1443" spans="3:3" x14ac:dyDescent="0.25">
      <c r="C1443" s="97"/>
    </row>
    <row r="1444" spans="3:3" x14ac:dyDescent="0.25">
      <c r="C1444" s="97"/>
    </row>
    <row r="1445" spans="3:3" x14ac:dyDescent="0.25">
      <c r="C1445" s="97"/>
    </row>
    <row r="1446" spans="3:3" x14ac:dyDescent="0.25">
      <c r="C1446" s="97"/>
    </row>
    <row r="1447" spans="3:3" x14ac:dyDescent="0.25">
      <c r="C1447" s="97"/>
    </row>
    <row r="1448" spans="3:3" x14ac:dyDescent="0.25">
      <c r="C1448" s="97"/>
    </row>
    <row r="1449" spans="3:3" x14ac:dyDescent="0.25">
      <c r="C1449" s="97"/>
    </row>
    <row r="1450" spans="3:3" x14ac:dyDescent="0.25">
      <c r="C1450" s="97"/>
    </row>
    <row r="1451" spans="3:3" x14ac:dyDescent="0.25">
      <c r="C1451" s="97"/>
    </row>
    <row r="1452" spans="3:3" x14ac:dyDescent="0.25">
      <c r="C1452" s="97"/>
    </row>
    <row r="1453" spans="3:3" x14ac:dyDescent="0.25">
      <c r="C1453" s="97"/>
    </row>
    <row r="1454" spans="3:3" x14ac:dyDescent="0.25">
      <c r="C1454" s="97"/>
    </row>
    <row r="1455" spans="3:3" x14ac:dyDescent="0.25">
      <c r="C1455" s="97"/>
    </row>
    <row r="1456" spans="3:3" x14ac:dyDescent="0.25">
      <c r="C1456" s="97"/>
    </row>
    <row r="1457" spans="3:3" x14ac:dyDescent="0.25">
      <c r="C1457" s="97"/>
    </row>
    <row r="1458" spans="3:3" x14ac:dyDescent="0.25">
      <c r="C1458" s="97"/>
    </row>
    <row r="1459" spans="3:3" x14ac:dyDescent="0.25">
      <c r="C1459" s="97"/>
    </row>
    <row r="1460" spans="3:3" x14ac:dyDescent="0.25">
      <c r="C1460" s="97"/>
    </row>
    <row r="1461" spans="3:3" x14ac:dyDescent="0.25">
      <c r="C1461" s="97"/>
    </row>
    <row r="1462" spans="3:3" x14ac:dyDescent="0.25">
      <c r="C1462" s="97"/>
    </row>
    <row r="1463" spans="3:3" x14ac:dyDescent="0.25">
      <c r="C1463" s="97"/>
    </row>
    <row r="1464" spans="3:3" x14ac:dyDescent="0.25">
      <c r="C1464" s="97"/>
    </row>
    <row r="1465" spans="3:3" x14ac:dyDescent="0.25">
      <c r="C1465" s="97"/>
    </row>
    <row r="1466" spans="3:3" x14ac:dyDescent="0.25">
      <c r="C1466" s="97"/>
    </row>
    <row r="1467" spans="3:3" x14ac:dyDescent="0.25">
      <c r="C1467" s="97"/>
    </row>
    <row r="1468" spans="3:3" x14ac:dyDescent="0.25">
      <c r="C1468" s="97"/>
    </row>
    <row r="1469" spans="3:3" x14ac:dyDescent="0.25">
      <c r="C1469" s="97"/>
    </row>
    <row r="1470" spans="3:3" x14ac:dyDescent="0.25">
      <c r="C1470" s="97"/>
    </row>
    <row r="1471" spans="3:3" x14ac:dyDescent="0.25">
      <c r="C1471" s="97"/>
    </row>
    <row r="1472" spans="3:3" x14ac:dyDescent="0.25">
      <c r="C1472" s="97"/>
    </row>
    <row r="1473" spans="3:3" x14ac:dyDescent="0.25">
      <c r="C1473" s="97"/>
    </row>
    <row r="1474" spans="3:3" x14ac:dyDescent="0.25">
      <c r="C1474" s="97"/>
    </row>
    <row r="1475" spans="3:3" x14ac:dyDescent="0.25">
      <c r="C1475" s="97"/>
    </row>
    <row r="1476" spans="3:3" x14ac:dyDescent="0.25">
      <c r="C1476" s="97"/>
    </row>
    <row r="1477" spans="3:3" x14ac:dyDescent="0.25">
      <c r="C1477" s="97"/>
    </row>
    <row r="1478" spans="3:3" x14ac:dyDescent="0.25">
      <c r="C1478" s="97"/>
    </row>
    <row r="1479" spans="3:3" x14ac:dyDescent="0.25">
      <c r="C1479" s="97"/>
    </row>
    <row r="1480" spans="3:3" x14ac:dyDescent="0.25">
      <c r="C1480" s="97"/>
    </row>
    <row r="1481" spans="3:3" x14ac:dyDescent="0.25">
      <c r="C1481" s="97"/>
    </row>
    <row r="1482" spans="3:3" x14ac:dyDescent="0.25">
      <c r="C1482" s="97"/>
    </row>
    <row r="1483" spans="3:3" x14ac:dyDescent="0.25">
      <c r="C1483" s="97"/>
    </row>
    <row r="1484" spans="3:3" x14ac:dyDescent="0.25">
      <c r="C1484" s="97"/>
    </row>
    <row r="1485" spans="3:3" x14ac:dyDescent="0.25">
      <c r="C1485" s="97"/>
    </row>
    <row r="1486" spans="3:3" x14ac:dyDescent="0.25">
      <c r="C1486" s="97"/>
    </row>
    <row r="1487" spans="3:3" x14ac:dyDescent="0.25">
      <c r="C1487" s="97"/>
    </row>
    <row r="1488" spans="3:3" x14ac:dyDescent="0.25">
      <c r="C1488" s="97"/>
    </row>
    <row r="1489" spans="3:3" x14ac:dyDescent="0.25">
      <c r="C1489" s="97"/>
    </row>
  </sheetData>
  <pageMargins left="0.75" right="0.75" top="1" bottom="1" header="0.4921259845" footer="0.4921259845"/>
  <pageSetup paperSize="9" orientation="portrait"/>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6"/>
  <sheetViews>
    <sheetView workbookViewId="0">
      <selection activeCell="A12" sqref="A12"/>
    </sheetView>
  </sheetViews>
  <sheetFormatPr defaultRowHeight="13.2" x14ac:dyDescent="0.25"/>
  <cols>
    <col min="1" max="1" width="129.5546875" style="510" customWidth="1"/>
  </cols>
  <sheetData>
    <row r="1" spans="1:1" x14ac:dyDescent="0.25">
      <c r="A1" t="s">
        <v>239</v>
      </c>
    </row>
    <row r="3" spans="1:1" ht="38.25" customHeight="1" x14ac:dyDescent="0.25">
      <c r="A3" s="385" t="s">
        <v>240</v>
      </c>
    </row>
    <row r="5" spans="1:1" x14ac:dyDescent="0.25">
      <c r="A5" s="42" t="s">
        <v>241</v>
      </c>
    </row>
    <row r="6" spans="1:1" x14ac:dyDescent="0.25">
      <c r="A6" s="42" t="s">
        <v>242</v>
      </c>
    </row>
    <row r="7" spans="1:1" x14ac:dyDescent="0.25">
      <c r="A7" s="42" t="s">
        <v>243</v>
      </c>
    </row>
    <row r="8" spans="1:1" x14ac:dyDescent="0.25">
      <c r="A8" s="42" t="s">
        <v>244</v>
      </c>
    </row>
    <row r="9" spans="1:1" x14ac:dyDescent="0.25">
      <c r="A9" s="42" t="s">
        <v>245</v>
      </c>
    </row>
    <row r="14" spans="1:1" x14ac:dyDescent="0.25">
      <c r="A14" t="s">
        <v>246</v>
      </c>
    </row>
    <row r="15" spans="1:1" x14ac:dyDescent="0.25">
      <c r="A15" t="s">
        <v>247</v>
      </c>
    </row>
    <row r="16" spans="1:1" x14ac:dyDescent="0.25">
      <c r="A16" t="s">
        <v>248</v>
      </c>
    </row>
  </sheetData>
  <pageMargins left="0.75" right="0.75" top="1" bottom="1" header="0.5" footer="0.5"/>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6"/>
  <sheetViews>
    <sheetView workbookViewId="0"/>
  </sheetViews>
  <sheetFormatPr defaultRowHeight="13.2" x14ac:dyDescent="0.25"/>
  <cols>
    <col min="2" max="2" width="62.109375" style="385" customWidth="1"/>
  </cols>
  <sheetData>
    <row r="2" spans="1:2" ht="26.4" customHeight="1" x14ac:dyDescent="0.25">
      <c r="A2">
        <v>1</v>
      </c>
      <c r="B2" s="385" t="s">
        <v>249</v>
      </c>
    </row>
    <row r="3" spans="1:2" ht="26.4" customHeight="1" x14ac:dyDescent="0.25">
      <c r="A3">
        <v>2</v>
      </c>
      <c r="B3" s="385" t="s">
        <v>250</v>
      </c>
    </row>
    <row r="4" spans="1:2" ht="26.4" customHeight="1" x14ac:dyDescent="0.25">
      <c r="A4">
        <v>3</v>
      </c>
      <c r="B4" s="385" t="s">
        <v>251</v>
      </c>
    </row>
    <row r="5" spans="1:2" x14ac:dyDescent="0.25">
      <c r="A5">
        <v>4</v>
      </c>
      <c r="B5" s="385" t="s">
        <v>252</v>
      </c>
    </row>
    <row r="6" spans="1:2" x14ac:dyDescent="0.25">
      <c r="A6">
        <v>5</v>
      </c>
      <c r="B6" s="385" t="s">
        <v>253</v>
      </c>
    </row>
  </sheetData>
  <pageMargins left="0.75" right="0.75" top="1" bottom="1" header="0.5" footer="0.5"/>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46"/>
  <sheetViews>
    <sheetView topLeftCell="A10" zoomScale="85" workbookViewId="0">
      <selection activeCell="A43" sqref="A43"/>
    </sheetView>
  </sheetViews>
  <sheetFormatPr defaultRowHeight="13.2" x14ac:dyDescent="0.25"/>
  <cols>
    <col min="1" max="1" width="18" style="510" customWidth="1"/>
    <col min="2" max="2" width="13.6640625" style="510" customWidth="1"/>
    <col min="5" max="5" width="14" style="510" customWidth="1"/>
  </cols>
  <sheetData>
    <row r="2" spans="1:6" ht="15.6" customHeight="1" x14ac:dyDescent="0.3">
      <c r="A2" s="30" t="s">
        <v>254</v>
      </c>
    </row>
    <row r="3" spans="1:6" ht="15.6" customHeight="1" x14ac:dyDescent="0.3">
      <c r="A3" s="30"/>
    </row>
    <row r="4" spans="1:6" ht="15.6" customHeight="1" x14ac:dyDescent="0.3">
      <c r="A4" s="92" t="s">
        <v>255</v>
      </c>
      <c r="B4" s="87" t="s">
        <v>256</v>
      </c>
      <c r="C4" s="88"/>
      <c r="D4" s="88" t="s">
        <v>257</v>
      </c>
      <c r="E4" s="88" t="s">
        <v>258</v>
      </c>
      <c r="F4" s="88" t="s">
        <v>259</v>
      </c>
    </row>
    <row r="5" spans="1:6" ht="15.6" customHeight="1" x14ac:dyDescent="0.3">
      <c r="A5" s="30"/>
      <c r="F5" s="93"/>
    </row>
    <row r="6" spans="1:6" x14ac:dyDescent="0.25">
      <c r="A6" t="s">
        <v>260</v>
      </c>
      <c r="B6" s="836">
        <f>'Routing-Data RGCH2'!$B$27</f>
        <v>0</v>
      </c>
      <c r="C6" s="837" t="s">
        <v>261</v>
      </c>
      <c r="D6">
        <v>1</v>
      </c>
      <c r="E6">
        <f t="shared" ref="E6:E41" si="0">IF(D6=1,$D$42/100,"")</f>
        <v>0.16</v>
      </c>
      <c r="F6" s="61"/>
    </row>
    <row r="7" spans="1:6" x14ac:dyDescent="0.25">
      <c r="A7" s="61" t="s">
        <v>262</v>
      </c>
      <c r="E7" t="str">
        <f t="shared" si="0"/>
        <v/>
      </c>
      <c r="F7" s="61"/>
    </row>
    <row r="8" spans="1:6" x14ac:dyDescent="0.25">
      <c r="A8" t="s">
        <v>263</v>
      </c>
      <c r="B8" s="836">
        <f>'Routing-Data RGCH2'!$B$12</f>
        <v>0</v>
      </c>
      <c r="C8" s="837" t="s">
        <v>264</v>
      </c>
      <c r="D8">
        <v>1</v>
      </c>
      <c r="E8">
        <f t="shared" si="0"/>
        <v>0.16</v>
      </c>
      <c r="F8" s="61"/>
    </row>
    <row r="9" spans="1:6" x14ac:dyDescent="0.25">
      <c r="A9" t="s">
        <v>265</v>
      </c>
      <c r="B9" s="836">
        <f>'Routing-Data RGCH2'!$B$58</f>
        <v>0</v>
      </c>
      <c r="C9" s="837" t="s">
        <v>266</v>
      </c>
      <c r="D9">
        <v>1</v>
      </c>
      <c r="E9">
        <f t="shared" si="0"/>
        <v>0.16</v>
      </c>
      <c r="F9" s="61"/>
    </row>
    <row r="10" spans="1:6" x14ac:dyDescent="0.25">
      <c r="A10" t="s">
        <v>267</v>
      </c>
      <c r="B10" s="836" t="str">
        <f>'Routing-Data RGCH2'!$B$57</f>
        <v>EFC</v>
      </c>
      <c r="C10" s="837"/>
      <c r="D10">
        <v>1</v>
      </c>
      <c r="E10">
        <f t="shared" si="0"/>
        <v>0.16</v>
      </c>
      <c r="F10" s="61"/>
    </row>
    <row r="11" spans="1:6" x14ac:dyDescent="0.25">
      <c r="A11" t="s">
        <v>268</v>
      </c>
      <c r="B11" s="836" t="str">
        <f>'Routing-Data RGCH2'!$B$57</f>
        <v>EFC</v>
      </c>
      <c r="C11" s="837"/>
      <c r="E11" t="str">
        <f t="shared" si="0"/>
        <v/>
      </c>
      <c r="F11" s="61"/>
    </row>
    <row r="12" spans="1:6" x14ac:dyDescent="0.25">
      <c r="A12" t="s">
        <v>269</v>
      </c>
      <c r="B12" s="836" t="str">
        <f>'Routing-Data RGCH2'!$B$57</f>
        <v>EFC</v>
      </c>
      <c r="C12" s="837"/>
      <c r="D12">
        <v>1</v>
      </c>
      <c r="E12">
        <f t="shared" si="0"/>
        <v>0.16</v>
      </c>
      <c r="F12" s="61"/>
    </row>
    <row r="13" spans="1:6" x14ac:dyDescent="0.25">
      <c r="A13" t="s">
        <v>270</v>
      </c>
      <c r="B13" s="836" t="str">
        <f>'Routing-Data RGCH2'!$B$57</f>
        <v>EFC</v>
      </c>
      <c r="C13" s="837" t="s">
        <v>271</v>
      </c>
      <c r="E13" t="str">
        <f t="shared" si="0"/>
        <v/>
      </c>
      <c r="F13" s="61"/>
    </row>
    <row r="14" spans="1:6" x14ac:dyDescent="0.25">
      <c r="A14" t="s">
        <v>272</v>
      </c>
      <c r="B14" s="836" t="str">
        <f>'Routing-Data RGCH2'!$B$7</f>
        <v>ES</v>
      </c>
      <c r="C14" s="837" t="s">
        <v>273</v>
      </c>
      <c r="D14">
        <v>1</v>
      </c>
      <c r="E14">
        <f t="shared" si="0"/>
        <v>0.16</v>
      </c>
      <c r="F14" s="61"/>
    </row>
    <row r="15" spans="1:6" x14ac:dyDescent="0.25">
      <c r="A15" t="s">
        <v>274</v>
      </c>
      <c r="B15" s="836" t="str">
        <f>'Routing-Data RGCH2'!$B$7</f>
        <v>ES</v>
      </c>
      <c r="C15" s="837" t="s">
        <v>273</v>
      </c>
      <c r="E15" t="str">
        <f t="shared" si="0"/>
        <v/>
      </c>
      <c r="F15" s="61"/>
    </row>
    <row r="16" spans="1:6" x14ac:dyDescent="0.25">
      <c r="A16" t="s">
        <v>275</v>
      </c>
      <c r="B16" s="836" t="str">
        <f>'Routing-Data RGCH2'!$B$10</f>
        <v>DRIVE</v>
      </c>
      <c r="C16" s="837" t="s">
        <v>276</v>
      </c>
      <c r="D16">
        <v>1</v>
      </c>
      <c r="E16">
        <f t="shared" si="0"/>
        <v>0.16</v>
      </c>
      <c r="F16" s="61"/>
    </row>
    <row r="17" spans="1:6" x14ac:dyDescent="0.25">
      <c r="A17" t="s">
        <v>277</v>
      </c>
      <c r="B17" s="836">
        <f>'Routing-Data RGCH2'!$B$14</f>
        <v>0</v>
      </c>
      <c r="C17" s="837" t="s">
        <v>278</v>
      </c>
      <c r="D17">
        <v>1</v>
      </c>
      <c r="E17">
        <f t="shared" si="0"/>
        <v>0.16</v>
      </c>
      <c r="F17" s="61"/>
    </row>
    <row r="18" spans="1:6" x14ac:dyDescent="0.25">
      <c r="A18" t="s">
        <v>279</v>
      </c>
      <c r="B18" s="836">
        <f>'Routing-Data RGCH2'!$B$22</f>
        <v>0</v>
      </c>
      <c r="C18" s="837" t="s">
        <v>280</v>
      </c>
      <c r="E18" t="str">
        <f t="shared" si="0"/>
        <v/>
      </c>
      <c r="F18" s="61"/>
    </row>
    <row r="19" spans="1:6" x14ac:dyDescent="0.25">
      <c r="A19" t="s">
        <v>281</v>
      </c>
      <c r="B19" s="836" t="str">
        <f>'Routing-Data RGCH2'!$B$7</f>
        <v>ES</v>
      </c>
      <c r="C19" s="837" t="s">
        <v>273</v>
      </c>
      <c r="D19">
        <v>1</v>
      </c>
      <c r="E19">
        <f t="shared" si="0"/>
        <v>0.16</v>
      </c>
      <c r="F19" s="61"/>
    </row>
    <row r="20" spans="1:6" x14ac:dyDescent="0.25">
      <c r="A20" t="s">
        <v>282</v>
      </c>
      <c r="B20" s="836" t="str">
        <f>'Routing-Data RGCH2'!$B$23</f>
        <v>LCP</v>
      </c>
      <c r="C20" s="837" t="s">
        <v>283</v>
      </c>
      <c r="D20">
        <v>1</v>
      </c>
      <c r="E20">
        <f t="shared" si="0"/>
        <v>0.16</v>
      </c>
      <c r="F20" s="61"/>
    </row>
    <row r="21" spans="1:6" x14ac:dyDescent="0.25">
      <c r="A21" t="s">
        <v>284</v>
      </c>
      <c r="B21" s="836" t="str">
        <f>'Routing-Data RGCH2'!$B$10</f>
        <v>DRIVE</v>
      </c>
      <c r="C21" s="837" t="s">
        <v>276</v>
      </c>
      <c r="E21" t="str">
        <f t="shared" si="0"/>
        <v/>
      </c>
      <c r="F21" s="61"/>
    </row>
    <row r="22" spans="1:6" x14ac:dyDescent="0.25">
      <c r="A22" t="s">
        <v>285</v>
      </c>
      <c r="B22" s="836">
        <f>'Routing-Data RGCH2'!$B$14</f>
        <v>0</v>
      </c>
      <c r="C22" s="837" t="s">
        <v>278</v>
      </c>
      <c r="D22">
        <v>1</v>
      </c>
      <c r="E22">
        <f t="shared" si="0"/>
        <v>0.16</v>
      </c>
      <c r="F22" s="61"/>
    </row>
    <row r="23" spans="1:6" x14ac:dyDescent="0.25">
      <c r="A23" t="s">
        <v>286</v>
      </c>
      <c r="B23" s="836" t="str">
        <f>'Routing-Data RGCH2'!$B$57</f>
        <v>EFC</v>
      </c>
      <c r="C23" s="837" t="s">
        <v>271</v>
      </c>
      <c r="D23">
        <v>1</v>
      </c>
      <c r="E23">
        <f t="shared" si="0"/>
        <v>0.16</v>
      </c>
      <c r="F23" s="61"/>
    </row>
    <row r="24" spans="1:6" x14ac:dyDescent="0.25">
      <c r="A24" t="s">
        <v>287</v>
      </c>
      <c r="B24" s="836">
        <f>'Routing-Data RGCH2'!$B$25</f>
        <v>0</v>
      </c>
      <c r="C24" s="837" t="s">
        <v>288</v>
      </c>
      <c r="E24" t="str">
        <f t="shared" si="0"/>
        <v/>
      </c>
      <c r="F24" s="61">
        <v>1</v>
      </c>
    </row>
    <row r="25" spans="1:6" x14ac:dyDescent="0.25">
      <c r="A25" t="s">
        <v>289</v>
      </c>
      <c r="B25" s="836">
        <f>'Routing-Data RGCH2'!$B$12</f>
        <v>0</v>
      </c>
      <c r="C25" s="837" t="s">
        <v>264</v>
      </c>
      <c r="D25">
        <v>1</v>
      </c>
      <c r="E25">
        <f t="shared" si="0"/>
        <v>0.16</v>
      </c>
      <c r="F25" s="61"/>
    </row>
    <row r="26" spans="1:6" x14ac:dyDescent="0.25">
      <c r="A26" t="s">
        <v>290</v>
      </c>
      <c r="B26" s="836">
        <f>'Routing-Data RGCH2'!$B$58</f>
        <v>0</v>
      </c>
      <c r="C26" s="837" t="s">
        <v>266</v>
      </c>
      <c r="D26">
        <v>1</v>
      </c>
      <c r="E26">
        <f t="shared" si="0"/>
        <v>0.16</v>
      </c>
      <c r="F26" s="61"/>
    </row>
    <row r="27" spans="1:6" x14ac:dyDescent="0.25">
      <c r="A27" t="s">
        <v>291</v>
      </c>
      <c r="B27" s="836" t="str">
        <f>'Routing-Data RGCH2'!$B$26</f>
        <v>INFO</v>
      </c>
      <c r="C27" s="837" t="s">
        <v>292</v>
      </c>
      <c r="D27">
        <v>1</v>
      </c>
      <c r="E27">
        <f t="shared" si="0"/>
        <v>0.16</v>
      </c>
      <c r="F27" s="61"/>
    </row>
    <row r="28" spans="1:6" x14ac:dyDescent="0.25">
      <c r="A28" t="s">
        <v>293</v>
      </c>
      <c r="B28" s="836" t="str">
        <f>'Routing-Data RGCH2'!$B$30</f>
        <v>SCT</v>
      </c>
      <c r="C28" s="837" t="s">
        <v>294</v>
      </c>
      <c r="D28">
        <v>1</v>
      </c>
      <c r="E28">
        <f t="shared" si="0"/>
        <v>0.16</v>
      </c>
      <c r="F28" s="61"/>
    </row>
    <row r="29" spans="1:6" x14ac:dyDescent="0.25">
      <c r="A29" t="s">
        <v>295</v>
      </c>
      <c r="B29" s="836">
        <f>'Routing-Data RGCH2'!$B$28</f>
        <v>0</v>
      </c>
      <c r="C29" s="837" t="s">
        <v>296</v>
      </c>
      <c r="E29" t="str">
        <f t="shared" si="0"/>
        <v/>
      </c>
      <c r="F29" s="61"/>
    </row>
    <row r="30" spans="1:6" x14ac:dyDescent="0.25">
      <c r="A30" t="s">
        <v>297</v>
      </c>
      <c r="B30" s="836" t="str">
        <f>'Routing-Data RGCH2'!$B$17</f>
        <v>TI</v>
      </c>
      <c r="C30" s="837" t="s">
        <v>298</v>
      </c>
      <c r="E30" t="str">
        <f t="shared" si="0"/>
        <v/>
      </c>
      <c r="F30" s="61"/>
    </row>
    <row r="31" spans="1:6" x14ac:dyDescent="0.25">
      <c r="A31" t="s">
        <v>299</v>
      </c>
      <c r="B31" s="836" t="str">
        <f>'Routing-Data RGCH2'!$B$17</f>
        <v>TI</v>
      </c>
      <c r="C31" s="837" t="s">
        <v>298</v>
      </c>
      <c r="E31" t="str">
        <f t="shared" si="0"/>
        <v/>
      </c>
      <c r="F31" s="61"/>
    </row>
    <row r="32" spans="1:6" x14ac:dyDescent="0.25">
      <c r="A32" t="s">
        <v>300</v>
      </c>
      <c r="B32" s="836">
        <f>'Routing-Data RGCH2'!$B$11</f>
        <v>0</v>
      </c>
      <c r="C32" s="837" t="s">
        <v>301</v>
      </c>
      <c r="E32" t="str">
        <f t="shared" si="0"/>
        <v/>
      </c>
      <c r="F32" s="61"/>
    </row>
    <row r="33" spans="1:6" x14ac:dyDescent="0.25">
      <c r="A33" t="s">
        <v>302</v>
      </c>
      <c r="B33" s="838" t="str">
        <f>'Routing-Data RGCH2'!$B$6</f>
        <v>DASH</v>
      </c>
      <c r="C33" s="837" t="s">
        <v>303</v>
      </c>
      <c r="E33" t="str">
        <f t="shared" si="0"/>
        <v/>
      </c>
      <c r="F33" s="61"/>
    </row>
    <row r="34" spans="1:6" x14ac:dyDescent="0.25">
      <c r="A34" t="s">
        <v>304</v>
      </c>
      <c r="B34" s="836" t="str">
        <f>'Routing-Data RGCH2'!$B$37</f>
        <v>EMM</v>
      </c>
      <c r="C34" s="837" t="s">
        <v>305</v>
      </c>
      <c r="E34" t="str">
        <f t="shared" si="0"/>
        <v/>
      </c>
      <c r="F34" s="61"/>
    </row>
    <row r="35" spans="1:6" x14ac:dyDescent="0.25">
      <c r="A35" t="s">
        <v>306</v>
      </c>
      <c r="B35" s="836">
        <f>'Routing-Data RGCH2'!$B$15</f>
        <v>0</v>
      </c>
      <c r="C35" s="837" t="s">
        <v>307</v>
      </c>
      <c r="E35" t="str">
        <f t="shared" si="0"/>
        <v/>
      </c>
      <c r="F35" s="61"/>
    </row>
    <row r="36" spans="1:6" x14ac:dyDescent="0.25">
      <c r="A36" t="s">
        <v>308</v>
      </c>
      <c r="B36" s="836">
        <f>'Routing-Data RGCH2'!$B$56</f>
        <v>0</v>
      </c>
      <c r="C36" s="837" t="s">
        <v>309</v>
      </c>
      <c r="E36" t="str">
        <f t="shared" si="0"/>
        <v/>
      </c>
      <c r="F36" s="61"/>
    </row>
    <row r="37" spans="1:6" x14ac:dyDescent="0.25">
      <c r="A37" t="s">
        <v>310</v>
      </c>
      <c r="B37" s="836" t="str">
        <f>'Routing-Data RGCH2'!$B$17</f>
        <v>TI</v>
      </c>
      <c r="C37" s="837" t="s">
        <v>298</v>
      </c>
      <c r="E37" t="str">
        <f t="shared" si="0"/>
        <v/>
      </c>
      <c r="F37" s="61"/>
    </row>
    <row r="38" spans="1:6" x14ac:dyDescent="0.25">
      <c r="A38" t="s">
        <v>311</v>
      </c>
      <c r="B38" s="836" t="str">
        <f>'Routing-Data RGCH2'!$B$18</f>
        <v>DIAGNOSE</v>
      </c>
      <c r="C38" s="837" t="s">
        <v>312</v>
      </c>
      <c r="E38" t="str">
        <f t="shared" si="0"/>
        <v/>
      </c>
      <c r="F38" s="61"/>
    </row>
    <row r="39" spans="1:6" x14ac:dyDescent="0.25">
      <c r="A39" t="s">
        <v>313</v>
      </c>
      <c r="B39" s="836">
        <f>'Routing-Data RGCH2'!$B$11</f>
        <v>0</v>
      </c>
      <c r="C39" s="837" t="s">
        <v>301</v>
      </c>
      <c r="E39" t="str">
        <f t="shared" si="0"/>
        <v/>
      </c>
      <c r="F39" s="61"/>
    </row>
    <row r="40" spans="1:6" x14ac:dyDescent="0.25">
      <c r="A40" t="s">
        <v>314</v>
      </c>
      <c r="B40" s="836" t="str">
        <f>'Routing-Data RGCH2'!$B$17</f>
        <v>TI</v>
      </c>
      <c r="C40" s="837" t="s">
        <v>298</v>
      </c>
      <c r="E40" t="str">
        <f t="shared" si="0"/>
        <v/>
      </c>
      <c r="F40" s="61"/>
    </row>
    <row r="41" spans="1:6" x14ac:dyDescent="0.25">
      <c r="A41" t="s">
        <v>315</v>
      </c>
      <c r="B41" s="836" t="str">
        <f>'Routing-Data RGCH2'!$B$57</f>
        <v>EFC</v>
      </c>
      <c r="C41" s="837" t="s">
        <v>271</v>
      </c>
      <c r="E41" t="str">
        <f t="shared" si="0"/>
        <v/>
      </c>
      <c r="F41" s="61"/>
    </row>
    <row r="42" spans="1:6" x14ac:dyDescent="0.25">
      <c r="A42" s="61" t="s">
        <v>316</v>
      </c>
      <c r="B42" s="74" t="s">
        <v>317</v>
      </c>
      <c r="D42">
        <f>COUNT(D6:D41)</f>
        <v>16</v>
      </c>
      <c r="F42" s="61"/>
    </row>
    <row r="43" spans="1:6" x14ac:dyDescent="0.25">
      <c r="A43" s="61" t="s">
        <v>318</v>
      </c>
      <c r="B43" s="74" t="s">
        <v>319</v>
      </c>
      <c r="F43" s="61"/>
    </row>
    <row r="44" spans="1:6" x14ac:dyDescent="0.25">
      <c r="A44" s="61" t="s">
        <v>320</v>
      </c>
      <c r="B44" s="74" t="s">
        <v>320</v>
      </c>
      <c r="F44" s="61"/>
    </row>
    <row r="45" spans="1:6" x14ac:dyDescent="0.25">
      <c r="A45" s="61" t="s">
        <v>321</v>
      </c>
      <c r="B45" s="74" t="s">
        <v>322</v>
      </c>
      <c r="F45" s="61"/>
    </row>
    <row r="46" spans="1:6" x14ac:dyDescent="0.25">
      <c r="A46" s="94" t="s">
        <v>323</v>
      </c>
      <c r="B46" s="95" t="s">
        <v>324</v>
      </c>
      <c r="C46" s="49"/>
      <c r="D46" s="49"/>
      <c r="E46" s="49"/>
      <c r="F46" s="94"/>
    </row>
  </sheetData>
  <mergeCells count="35">
    <mergeCell ref="B6:C6"/>
    <mergeCell ref="B18:C18"/>
    <mergeCell ref="B17:C17"/>
    <mergeCell ref="B14:C14"/>
    <mergeCell ref="B8:C8"/>
    <mergeCell ref="B11:C11"/>
    <mergeCell ref="B9:C9"/>
    <mergeCell ref="B10:C10"/>
    <mergeCell ref="B12:C12"/>
    <mergeCell ref="B13:C13"/>
    <mergeCell ref="B23:C23"/>
    <mergeCell ref="B21:C21"/>
    <mergeCell ref="B15:C15"/>
    <mergeCell ref="B19:C19"/>
    <mergeCell ref="B16:C16"/>
    <mergeCell ref="B20:C20"/>
    <mergeCell ref="B22:C22"/>
    <mergeCell ref="B24:C24"/>
    <mergeCell ref="B27:C27"/>
    <mergeCell ref="B29:C29"/>
    <mergeCell ref="B28:C28"/>
    <mergeCell ref="B25:C25"/>
    <mergeCell ref="B26:C26"/>
    <mergeCell ref="B32:C32"/>
    <mergeCell ref="B30:C30"/>
    <mergeCell ref="B31:C31"/>
    <mergeCell ref="B35:C35"/>
    <mergeCell ref="B34:C34"/>
    <mergeCell ref="B33:C33"/>
    <mergeCell ref="B36:C36"/>
    <mergeCell ref="B41:C41"/>
    <mergeCell ref="B37:C37"/>
    <mergeCell ref="B38:C38"/>
    <mergeCell ref="B39:C39"/>
    <mergeCell ref="B40:C40"/>
  </mergeCells>
  <hyperlinks>
    <hyperlink ref="C6" location="AL!A1" display="AL!A1"/>
    <hyperlink ref="C8" location="THR!A1" display="THR!A1"/>
    <hyperlink ref="C9" location="DSC!A1" display="DSC!A1"/>
    <hyperlink ref="C13" location="PROP!A1" display="PROP!A1"/>
    <hyperlink ref="C14" location="ENG!A1" display="ENG!A1"/>
    <hyperlink ref="C15" location="ENG!A1" display="ENG!A1"/>
    <hyperlink ref="C16" location="GTM!A1" display="GTM!A1"/>
    <hyperlink ref="C17" location="HDR!A1" display="HDR!A1"/>
    <hyperlink ref="C18" location="HVAC!A1" display="HVAC!A1"/>
    <hyperlink ref="C19" location="ENG!A1" display="ENG!A1"/>
    <hyperlink ref="C20" location="LGT!A1" display="LGT!A1"/>
    <hyperlink ref="C21" location="GTM!A1" display="GTM!A1"/>
    <hyperlink ref="C22" location="HDR!A1" display="HDR!A1"/>
    <hyperlink ref="C23" location="PROP!A1" display="PROP!A1"/>
    <hyperlink ref="C24" location="SYS!A1" display="SYS!A1"/>
    <hyperlink ref="C25" location="THR!A1" display="THR!A1"/>
    <hyperlink ref="C26" location="DSC!A1" display="DSC!A1"/>
    <hyperlink ref="C27" location="YLD!A1" display="YLD!A1"/>
    <hyperlink ref="C28" location="STRG!A1" display="STRG!A1"/>
    <hyperlink ref="C29" location="HDLD!A1" display="HDLD!A1"/>
    <hyperlink ref="C30" location="DMGT!A1" display="DMGT!A1"/>
    <hyperlink ref="C31" location="DMGT!A1" display="DMGT!A1"/>
    <hyperlink ref="C32" location="MTNC!A1" display="MTNC!A1"/>
    <hyperlink ref="C33" location="DB!A1" display="DB!A1"/>
    <hyperlink ref="C34" location="EMM!A1" display="EMM!A1"/>
    <hyperlink ref="C35" location="VLCC!A1" display="VLCC!A1"/>
    <hyperlink ref="C36" location="CLT!A1" display="CLT!A1"/>
    <hyperlink ref="C37" location="DMGT!A1" display="DMGT!A1"/>
    <hyperlink ref="C38" location="DIAG!A1" display="DIAG!A1"/>
    <hyperlink ref="C39" location="MTNC!A1" display="MTNC!A1"/>
    <hyperlink ref="C40" location="DMGT!A1" display="DMGT!A1"/>
    <hyperlink ref="C41" location="PROP!A1" display="PROP!A1"/>
    <hyperlink ref="B42" location="IO!A1" display="IO"/>
    <hyperlink ref="B43" location="IO_J1939_ENG!A1" display="IO_J1939_ENG"/>
    <hyperlink ref="B44" location="ISO!A1" display="ISO"/>
    <hyperlink ref="B45" location="IO_J1939_MB!A1" display="IO_J1939_MB"/>
    <hyperlink ref="B46" location="IO_CAN_ISO!A1" display="IO_CAN_ISO"/>
  </hyperlink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52"/>
  </sheetPr>
  <dimension ref="A1:Y135"/>
  <sheetViews>
    <sheetView tabSelected="1" zoomScale="70" zoomScaleNormal="70" workbookViewId="0">
      <pane ySplit="5" topLeftCell="A6" activePane="bottomLeft" state="frozen"/>
      <selection pane="bottomLeft" activeCell="R11" sqref="R11"/>
    </sheetView>
  </sheetViews>
  <sheetFormatPr defaultColWidth="11.44140625" defaultRowHeight="13.2" x14ac:dyDescent="0.25"/>
  <cols>
    <col min="1" max="1" width="2.6640625" style="515" customWidth="1"/>
    <col min="2" max="2" width="15.5546875" style="515" customWidth="1"/>
    <col min="3" max="3" width="8.6640625" style="515" customWidth="1"/>
    <col min="4" max="4" width="11.33203125" style="515" bestFit="1" customWidth="1"/>
    <col min="5" max="5" width="10.33203125" style="515" customWidth="1"/>
    <col min="6" max="6" width="5.5546875" style="515" hidden="1" customWidth="1"/>
    <col min="7" max="7" width="4.88671875" style="512" customWidth="1"/>
    <col min="8" max="8" width="5.5546875" style="512" bestFit="1" customWidth="1"/>
    <col min="9" max="9" width="4" style="512" hidden="1" customWidth="1"/>
    <col min="10" max="10" width="5" style="513" hidden="1" customWidth="1"/>
    <col min="11" max="11" width="7.33203125" style="513" customWidth="1"/>
    <col min="12" max="12" width="6" style="513" customWidth="1"/>
    <col min="13" max="13" width="7.109375" style="513" customWidth="1"/>
    <col min="14" max="14" width="28.6640625" style="515" bestFit="1" customWidth="1"/>
    <col min="15" max="15" width="21.33203125" style="515" bestFit="1" customWidth="1"/>
    <col min="16" max="16" width="10.6640625" style="515" customWidth="1"/>
    <col min="17" max="17" width="11.44140625" style="515" customWidth="1"/>
    <col min="18" max="18" width="35" style="515" customWidth="1"/>
    <col min="19" max="19" width="13.88671875" style="515" customWidth="1"/>
    <col min="20" max="20" width="23.88671875" style="515" customWidth="1"/>
    <col min="21" max="21" width="11.44140625" style="515" customWidth="1"/>
    <col min="22" max="22" width="14.44140625" style="515" customWidth="1"/>
    <col min="23" max="23" width="15.33203125" style="515" customWidth="1"/>
    <col min="24" max="25" width="11.44140625" style="515" customWidth="1"/>
    <col min="26" max="16384" width="11.44140625" style="515"/>
  </cols>
  <sheetData>
    <row r="1" spans="2:23" s="512" customFormat="1" ht="24.6" customHeight="1" x14ac:dyDescent="0.25">
      <c r="B1" s="839" t="s">
        <v>325</v>
      </c>
      <c r="C1" s="840"/>
      <c r="D1" s="840"/>
      <c r="E1" s="840"/>
      <c r="F1" s="840"/>
      <c r="G1" s="840"/>
      <c r="H1" s="840"/>
      <c r="I1" s="840"/>
      <c r="J1" s="840"/>
      <c r="K1" s="840"/>
      <c r="L1" s="840"/>
      <c r="M1" s="840"/>
      <c r="N1" s="840"/>
      <c r="O1" s="511"/>
      <c r="P1" s="511"/>
      <c r="Q1" s="489"/>
      <c r="R1" s="511"/>
      <c r="S1" s="489"/>
      <c r="T1" s="511"/>
      <c r="U1" s="489"/>
      <c r="V1" s="511"/>
      <c r="W1" s="489"/>
    </row>
    <row r="2" spans="2:23" s="512" customFormat="1" x14ac:dyDescent="0.25">
      <c r="B2" s="841" t="s">
        <v>326</v>
      </c>
      <c r="C2" s="840"/>
      <c r="D2" s="840"/>
      <c r="E2" s="840"/>
      <c r="F2" s="840"/>
      <c r="G2" s="840"/>
      <c r="H2" s="840"/>
      <c r="I2" s="840"/>
      <c r="J2" s="840"/>
      <c r="K2" s="840"/>
      <c r="L2" s="840"/>
      <c r="M2" s="840"/>
      <c r="N2" s="840"/>
      <c r="O2" s="513"/>
      <c r="P2" s="513"/>
    </row>
    <row r="3" spans="2:23" s="512" customFormat="1" x14ac:dyDescent="0.25">
      <c r="B3" s="513"/>
      <c r="C3" s="513"/>
      <c r="D3" s="513"/>
      <c r="E3" s="513"/>
      <c r="F3" s="513"/>
      <c r="G3" s="513"/>
      <c r="H3" s="513"/>
      <c r="I3" s="513"/>
      <c r="J3" s="513"/>
      <c r="K3" s="513"/>
      <c r="L3" s="513"/>
      <c r="M3" s="513"/>
      <c r="N3" s="513"/>
      <c r="O3" s="513"/>
      <c r="P3" s="513"/>
    </row>
    <row r="4" spans="2:23" s="512" customFormat="1" ht="16.5" customHeight="1" x14ac:dyDescent="0.25">
      <c r="B4" s="850" t="s">
        <v>327</v>
      </c>
      <c r="C4" s="842" t="s">
        <v>328</v>
      </c>
      <c r="D4" s="842" t="s">
        <v>329</v>
      </c>
      <c r="E4" s="842" t="s">
        <v>330</v>
      </c>
      <c r="F4" s="844" t="s">
        <v>331</v>
      </c>
      <c r="G4" s="840"/>
      <c r="H4" s="840"/>
      <c r="I4" s="840"/>
      <c r="J4" s="840"/>
      <c r="K4" s="840"/>
      <c r="L4" s="844" t="s">
        <v>332</v>
      </c>
      <c r="M4" s="840"/>
      <c r="N4" s="843" t="s">
        <v>2</v>
      </c>
      <c r="O4" s="843" t="s">
        <v>333</v>
      </c>
      <c r="P4" s="850" t="s">
        <v>334</v>
      </c>
      <c r="R4" s="26" t="s">
        <v>335</v>
      </c>
      <c r="S4" s="851" t="s">
        <v>336</v>
      </c>
      <c r="T4" s="26" t="s">
        <v>337</v>
      </c>
      <c r="V4" s="26" t="s">
        <v>338</v>
      </c>
      <c r="W4" s="283" t="s">
        <v>339</v>
      </c>
    </row>
    <row r="5" spans="2:23" s="512" customFormat="1" x14ac:dyDescent="0.25">
      <c r="B5" s="840"/>
      <c r="C5" s="840"/>
      <c r="D5" s="840"/>
      <c r="E5" s="840"/>
      <c r="F5" s="840"/>
      <c r="G5" s="840"/>
      <c r="H5" s="840"/>
      <c r="I5" s="840"/>
      <c r="J5" s="840"/>
      <c r="K5" s="840"/>
      <c r="L5" s="840"/>
      <c r="M5" s="840"/>
      <c r="N5" s="840"/>
      <c r="O5" s="840"/>
      <c r="P5" s="840"/>
      <c r="S5" s="840"/>
      <c r="W5" s="109"/>
    </row>
    <row r="6" spans="2:23" s="512" customFormat="1" ht="13.2" customHeight="1" x14ac:dyDescent="0.25">
      <c r="B6" s="512" t="s">
        <v>340</v>
      </c>
      <c r="C6" s="41">
        <v>0</v>
      </c>
      <c r="D6" s="8">
        <v>0</v>
      </c>
      <c r="E6" s="8">
        <v>1</v>
      </c>
      <c r="F6" s="286" t="str">
        <f>IF(P6,"X","")</f>
        <v/>
      </c>
      <c r="G6" s="14">
        <f>IF(OR(F6="x",F6="X"),E6*16+D6,255)</f>
        <v>255</v>
      </c>
      <c r="H6" s="493" t="str">
        <f>"0x"&amp;DEC2HEX(G6,2)</f>
        <v>0xFF</v>
      </c>
      <c r="I6" s="493">
        <f>G6</f>
        <v>255</v>
      </c>
      <c r="J6" s="8">
        <f>0+IF(G6=255,0,C6+1)*G6</f>
        <v>0</v>
      </c>
      <c r="K6" s="493" t="str">
        <f>"0x"&amp;DEC2HEX(400+C6,3)</f>
        <v>0x190</v>
      </c>
      <c r="L6" s="838" t="str">
        <f>'Routing-Data RGCH2'!$B6</f>
        <v>DASH</v>
      </c>
      <c r="M6" s="837" t="s">
        <v>303</v>
      </c>
      <c r="N6" s="108" t="s">
        <v>341</v>
      </c>
      <c r="O6" s="470" t="s">
        <v>342</v>
      </c>
      <c r="P6" s="470" t="b">
        <v>0</v>
      </c>
      <c r="R6" s="512" t="s">
        <v>340</v>
      </c>
      <c r="S6" s="276">
        <v>0</v>
      </c>
      <c r="T6" s="512" t="s">
        <v>341</v>
      </c>
      <c r="W6" s="109">
        <v>0</v>
      </c>
    </row>
    <row r="7" spans="2:23" s="512" customFormat="1" ht="13.2" customHeight="1" x14ac:dyDescent="0.25">
      <c r="B7" s="512" t="s">
        <v>343</v>
      </c>
      <c r="C7" s="41">
        <v>1</v>
      </c>
      <c r="D7" s="8">
        <v>5</v>
      </c>
      <c r="E7" s="8">
        <v>1</v>
      </c>
      <c r="F7" s="286" t="str">
        <f>IF(P7,"X","")</f>
        <v/>
      </c>
      <c r="G7" s="493">
        <f>IF(OR(F7="x",F7="X"),E7*16+D7,255)</f>
        <v>255</v>
      </c>
      <c r="H7" s="493" t="str">
        <f>"0x"&amp;DEC2HEX(G7,2)</f>
        <v>0xFF</v>
      </c>
      <c r="I7" s="493">
        <f>IF(C7=C6,0,G7)</f>
        <v>255</v>
      </c>
      <c r="J7" s="8">
        <f>J6+IF(I7=255,0,C7+1)*I7</f>
        <v>0</v>
      </c>
      <c r="K7" s="493" t="str">
        <f>"0x"&amp;DEC2HEX(400+C7,3)</f>
        <v>0x191</v>
      </c>
      <c r="L7" s="838" t="str">
        <f>'Routing-Data RGCH2'!$B7</f>
        <v>ES</v>
      </c>
      <c r="M7" s="837" t="s">
        <v>344</v>
      </c>
      <c r="N7" s="109" t="s">
        <v>345</v>
      </c>
      <c r="O7" s="471" t="s">
        <v>346</v>
      </c>
      <c r="P7" s="471" t="b">
        <v>0</v>
      </c>
      <c r="R7" s="512" t="s">
        <v>347</v>
      </c>
      <c r="S7" s="276">
        <v>1</v>
      </c>
      <c r="T7" s="512" t="s">
        <v>348</v>
      </c>
      <c r="V7" s="512" t="s">
        <v>349</v>
      </c>
      <c r="W7" s="109">
        <v>1</v>
      </c>
    </row>
    <row r="8" spans="2:23" s="512" customFormat="1" ht="13.2" customHeight="1" x14ac:dyDescent="0.25">
      <c r="B8" s="512" t="s">
        <v>350</v>
      </c>
      <c r="C8" s="41">
        <v>2</v>
      </c>
      <c r="D8" s="285">
        <v>2</v>
      </c>
      <c r="E8" s="285">
        <v>1</v>
      </c>
      <c r="F8" s="286" t="str">
        <f>IF(P8,"X","")</f>
        <v>X</v>
      </c>
      <c r="G8" s="493">
        <f>IF(OR(F8="x",F8="X"),E8*16+D8,255)</f>
        <v>18</v>
      </c>
      <c r="H8" s="493" t="str">
        <f>"0x"&amp;DEC2HEX(G8,2)</f>
        <v>0x12</v>
      </c>
      <c r="I8" s="493">
        <f>IF(C8=C7,0,G8)</f>
        <v>18</v>
      </c>
      <c r="J8" s="8">
        <f>J7+IF(I8=255,0,C8+1)*I8</f>
        <v>54</v>
      </c>
      <c r="K8" s="493" t="str">
        <f>"0x"&amp;DEC2HEX(400+C8,3)</f>
        <v>0x192</v>
      </c>
      <c r="L8" s="838" t="str">
        <f>'Routing-Data RGCH2'!$B8</f>
        <v>NT01</v>
      </c>
      <c r="M8" s="837" t="s">
        <v>351</v>
      </c>
      <c r="N8" s="109" t="s">
        <v>352</v>
      </c>
      <c r="O8" s="471" t="s">
        <v>342</v>
      </c>
      <c r="P8" s="471" t="b">
        <v>1</v>
      </c>
      <c r="R8" s="512" t="s">
        <v>350</v>
      </c>
      <c r="S8" s="276">
        <v>2</v>
      </c>
      <c r="T8" s="512" t="s">
        <v>350</v>
      </c>
      <c r="W8" s="109">
        <v>2</v>
      </c>
    </row>
    <row r="9" spans="2:23" s="512" customFormat="1" ht="13.2" customHeight="1" x14ac:dyDescent="0.25">
      <c r="B9" s="512" t="s">
        <v>353</v>
      </c>
      <c r="C9" s="41">
        <v>3</v>
      </c>
      <c r="D9" s="285">
        <v>3</v>
      </c>
      <c r="E9" s="285">
        <v>1</v>
      </c>
      <c r="F9" s="286" t="str">
        <f>IF(P9,"X","")</f>
        <v>X</v>
      </c>
      <c r="G9" s="493">
        <f>IF(OR(F9="x",F9="X"),E9*16+D9,255)</f>
        <v>19</v>
      </c>
      <c r="H9" s="493" t="str">
        <f>"0x"&amp;DEC2HEX(G9,2)</f>
        <v>0x13</v>
      </c>
      <c r="I9" s="493">
        <f>IF(C9=C8,0,G9)</f>
        <v>19</v>
      </c>
      <c r="J9" s="8">
        <f>J8+IF(I9=255,0,C9+1)*I9</f>
        <v>130</v>
      </c>
      <c r="K9" s="493" t="str">
        <f>"0x"&amp;DEC2HEX(400+C9,3)</f>
        <v>0x193</v>
      </c>
      <c r="L9" s="838" t="str">
        <f>'Routing-Data RGCH2'!$B9</f>
        <v>MFA</v>
      </c>
      <c r="M9" s="837" t="s">
        <v>354</v>
      </c>
      <c r="N9" s="109" t="s">
        <v>355</v>
      </c>
      <c r="O9" s="471" t="s">
        <v>342</v>
      </c>
      <c r="P9" s="471" t="b">
        <v>1</v>
      </c>
      <c r="R9" s="512" t="s">
        <v>353</v>
      </c>
      <c r="S9" s="276">
        <v>3</v>
      </c>
      <c r="T9" s="512" t="s">
        <v>353</v>
      </c>
      <c r="W9" s="109">
        <v>3</v>
      </c>
    </row>
    <row r="10" spans="2:23" s="512" customFormat="1" ht="13.2" customHeight="1" x14ac:dyDescent="0.25">
      <c r="B10" s="512" t="s">
        <v>356</v>
      </c>
      <c r="C10" s="41">
        <v>4</v>
      </c>
      <c r="D10" s="285">
        <v>5</v>
      </c>
      <c r="E10" s="285">
        <v>1</v>
      </c>
      <c r="F10" s="286" t="str">
        <f>IF(P10,"X","")</f>
        <v>X</v>
      </c>
      <c r="G10" s="493">
        <f>IF(OR(F10="x",F10="X"),E10*16+D10,255)</f>
        <v>21</v>
      </c>
      <c r="H10" s="493" t="str">
        <f>"0x"&amp;DEC2HEX(G10,2)</f>
        <v>0x15</v>
      </c>
      <c r="I10" s="493">
        <f>IF(C10=C9,0,G10)</f>
        <v>21</v>
      </c>
      <c r="J10" s="8">
        <f>J9+IF(I10=255,0,C10+1)*I10</f>
        <v>235</v>
      </c>
      <c r="K10" s="493" t="str">
        <f>"0x"&amp;DEC2HEX(400+C10,3)</f>
        <v>0x194</v>
      </c>
      <c r="L10" s="838" t="str">
        <f>'Routing-Data RGCH2'!$B10</f>
        <v>DRIVE</v>
      </c>
      <c r="M10" s="837" t="s">
        <v>357</v>
      </c>
      <c r="N10" s="109" t="s">
        <v>358</v>
      </c>
      <c r="O10" s="471" t="s">
        <v>359</v>
      </c>
      <c r="P10" s="471" t="b">
        <v>1</v>
      </c>
      <c r="R10" s="512" t="s">
        <v>3000</v>
      </c>
      <c r="S10" s="276">
        <v>4</v>
      </c>
      <c r="W10" s="109">
        <v>4</v>
      </c>
    </row>
    <row r="11" spans="2:23" s="512" customFormat="1" ht="13.2" customHeight="1" x14ac:dyDescent="0.25">
      <c r="C11" s="41">
        <v>5</v>
      </c>
      <c r="D11" s="8" t="s">
        <v>360</v>
      </c>
      <c r="E11" s="8" t="s">
        <v>360</v>
      </c>
      <c r="F11" s="286" t="str">
        <f>IF(P11,"X","")</f>
        <v/>
      </c>
      <c r="G11" s="493">
        <f>IF(OR(F11="x",F11="X"),E11*16+D11,255)</f>
        <v>255</v>
      </c>
      <c r="H11" s="493" t="str">
        <f>"0x"&amp;DEC2HEX(G11,2)</f>
        <v>0xFF</v>
      </c>
      <c r="I11" s="493">
        <f>IF(C11=C10,0,G11)</f>
        <v>255</v>
      </c>
      <c r="J11" s="8">
        <f>J10+IF(I11=255,0,C11+1)*I11</f>
        <v>235</v>
      </c>
      <c r="K11" s="493" t="str">
        <f>"0x"&amp;DEC2HEX(400+C11,3)</f>
        <v>0x195</v>
      </c>
      <c r="L11" s="838">
        <f>'Routing-Data RGCH2'!$B11</f>
        <v>0</v>
      </c>
      <c r="M11" s="837" t="s">
        <v>303</v>
      </c>
      <c r="N11" s="109"/>
      <c r="O11" s="471"/>
      <c r="P11" s="471"/>
      <c r="R11" s="512" t="s">
        <v>361</v>
      </c>
      <c r="S11" s="276">
        <v>5</v>
      </c>
      <c r="T11" s="512" t="s">
        <v>362</v>
      </c>
      <c r="W11" s="109">
        <v>5</v>
      </c>
    </row>
    <row r="12" spans="2:23" s="512" customFormat="1" ht="13.2" customHeight="1" x14ac:dyDescent="0.25">
      <c r="C12" s="41">
        <v>6</v>
      </c>
      <c r="D12" s="8" t="s">
        <v>360</v>
      </c>
      <c r="E12" s="8" t="s">
        <v>360</v>
      </c>
      <c r="F12" s="286" t="str">
        <f>IF(P12,"X","")</f>
        <v/>
      </c>
      <c r="G12" s="493">
        <f>IF(OR(F12="x",F12="X"),E12*16+D12,255)</f>
        <v>255</v>
      </c>
      <c r="H12" s="493" t="str">
        <f>"0x"&amp;DEC2HEX(G12,2)</f>
        <v>0xFF</v>
      </c>
      <c r="I12" s="493">
        <f>IF(C12=C11,0,G12)</f>
        <v>255</v>
      </c>
      <c r="J12" s="8">
        <f>J11+IF(I12=255,0,C12+1)*I12</f>
        <v>235</v>
      </c>
      <c r="K12" s="493" t="str">
        <f>"0x"&amp;DEC2HEX(400+C12,3)</f>
        <v>0x196</v>
      </c>
      <c r="L12" s="838">
        <f>'Routing-Data RGCH2'!$B12</f>
        <v>0</v>
      </c>
      <c r="M12" s="837" t="s">
        <v>303</v>
      </c>
      <c r="N12" s="109"/>
      <c r="O12" s="471"/>
      <c r="P12" s="471"/>
      <c r="S12" s="276">
        <v>6</v>
      </c>
      <c r="T12" s="512" t="s">
        <v>3001</v>
      </c>
      <c r="W12" s="109">
        <v>6</v>
      </c>
    </row>
    <row r="13" spans="2:23" s="512" customFormat="1" ht="13.2" customHeight="1" x14ac:dyDescent="0.25">
      <c r="C13" s="41">
        <v>7</v>
      </c>
      <c r="D13" s="8" t="s">
        <v>360</v>
      </c>
      <c r="E13" s="8" t="s">
        <v>360</v>
      </c>
      <c r="F13" s="286" t="str">
        <f>IF(P13,"X","")</f>
        <v/>
      </c>
      <c r="G13" s="493">
        <f>IF(OR(F13="x",F13="X"),E13*16+D13,255)</f>
        <v>255</v>
      </c>
      <c r="H13" s="493" t="str">
        <f>"0x"&amp;DEC2HEX(G13,2)</f>
        <v>0xFF</v>
      </c>
      <c r="I13" s="493">
        <f>IF(C13=C12,0,G13)</f>
        <v>255</v>
      </c>
      <c r="J13" s="8">
        <f>J12+IF(I13=255,0,C13+1)*I13</f>
        <v>235</v>
      </c>
      <c r="K13" s="493" t="str">
        <f>"0x"&amp;DEC2HEX(400+C13,3)</f>
        <v>0x197</v>
      </c>
      <c r="L13" s="838">
        <f>'Routing-Data RGCH2'!$B13</f>
        <v>0</v>
      </c>
      <c r="M13" s="840"/>
      <c r="N13" s="109"/>
      <c r="O13" s="471"/>
      <c r="P13" s="471"/>
      <c r="R13" s="512" t="s">
        <v>363</v>
      </c>
      <c r="S13" s="276">
        <v>7</v>
      </c>
      <c r="T13" s="512" t="s">
        <v>364</v>
      </c>
      <c r="W13" s="109">
        <v>7</v>
      </c>
    </row>
    <row r="14" spans="2:23" s="512" customFormat="1" ht="13.2" customHeight="1" x14ac:dyDescent="0.25">
      <c r="C14" s="41">
        <v>8</v>
      </c>
      <c r="D14" s="8" t="s">
        <v>360</v>
      </c>
      <c r="E14" s="8" t="s">
        <v>360</v>
      </c>
      <c r="F14" s="286" t="str">
        <f>IF(P14,"X","")</f>
        <v/>
      </c>
      <c r="G14" s="493">
        <f>IF(OR(F14="x",F14="X"),E14*16+D14,255)</f>
        <v>255</v>
      </c>
      <c r="H14" s="493" t="str">
        <f>"0x"&amp;DEC2HEX(G14,2)</f>
        <v>0xFF</v>
      </c>
      <c r="I14" s="493">
        <f>IF(C14=C13,0,G14)</f>
        <v>255</v>
      </c>
      <c r="J14" s="8">
        <f>J13+IF(I14=255,0,C14+1)*I14</f>
        <v>235</v>
      </c>
      <c r="K14" s="493" t="str">
        <f>"0x"&amp;DEC2HEX(400+C14,3)</f>
        <v>0x198</v>
      </c>
      <c r="L14" s="838">
        <f>'Routing-Data RGCH2'!$B14</f>
        <v>0</v>
      </c>
      <c r="M14" s="837" t="s">
        <v>303</v>
      </c>
      <c r="N14" s="109"/>
      <c r="O14" s="471"/>
      <c r="P14" s="471"/>
      <c r="S14" s="276">
        <v>8</v>
      </c>
      <c r="W14" s="109">
        <v>8</v>
      </c>
    </row>
    <row r="15" spans="2:23" s="512" customFormat="1" ht="13.2" customHeight="1" x14ac:dyDescent="0.25">
      <c r="C15" s="41">
        <v>9</v>
      </c>
      <c r="D15" s="8" t="s">
        <v>360</v>
      </c>
      <c r="E15" s="8" t="s">
        <v>360</v>
      </c>
      <c r="F15" s="286" t="str">
        <f>IF(P15,"X","")</f>
        <v/>
      </c>
      <c r="G15" s="493">
        <f>IF(OR(F15="x",F15="X"),E15*16+D15,255)</f>
        <v>255</v>
      </c>
      <c r="H15" s="493" t="str">
        <f>"0x"&amp;DEC2HEX(G15,2)</f>
        <v>0xFF</v>
      </c>
      <c r="I15" s="493">
        <f>IF(C15=C14,0,G15)</f>
        <v>255</v>
      </c>
      <c r="J15" s="8">
        <f>J14+IF(I15=255,0,C15+1)*I15</f>
        <v>235</v>
      </c>
      <c r="K15" s="493" t="str">
        <f>"0x"&amp;DEC2HEX(400+C15,3)</f>
        <v>0x199</v>
      </c>
      <c r="L15" s="838">
        <f>'Routing-Data RGCH2'!$B15</f>
        <v>0</v>
      </c>
      <c r="M15" s="837" t="s">
        <v>303</v>
      </c>
      <c r="N15" s="109"/>
      <c r="O15" s="471"/>
      <c r="P15" s="471"/>
      <c r="S15" s="276">
        <v>9</v>
      </c>
      <c r="W15" s="109">
        <v>9</v>
      </c>
    </row>
    <row r="16" spans="2:23" s="512" customFormat="1" ht="13.2" customHeight="1" x14ac:dyDescent="0.25">
      <c r="C16" s="41">
        <v>10</v>
      </c>
      <c r="D16" s="8" t="s">
        <v>360</v>
      </c>
      <c r="E16" s="8" t="s">
        <v>360</v>
      </c>
      <c r="F16" s="286" t="str">
        <f>IF(P16,"X","")</f>
        <v/>
      </c>
      <c r="G16" s="493">
        <f>IF(OR(F16="x",F16="X"),E16*16+D16,255)</f>
        <v>255</v>
      </c>
      <c r="H16" s="493" t="str">
        <f>"0x"&amp;DEC2HEX(G16,2)</f>
        <v>0xFF</v>
      </c>
      <c r="I16" s="493">
        <f>IF(C16=C15,0,G16)</f>
        <v>255</v>
      </c>
      <c r="J16" s="8">
        <f>J15+IF(I16=255,0,C16+1)*I16</f>
        <v>235</v>
      </c>
      <c r="K16" s="493" t="str">
        <f>"0x"&amp;DEC2HEX(400+C16,3)</f>
        <v>0x19A</v>
      </c>
      <c r="L16" s="838">
        <f>'Routing-Data RGCH2'!$B16</f>
        <v>0</v>
      </c>
      <c r="M16" s="840"/>
      <c r="N16" s="109"/>
      <c r="O16" s="471"/>
      <c r="P16" s="471"/>
      <c r="S16" s="276">
        <v>10</v>
      </c>
      <c r="W16" s="109">
        <v>10</v>
      </c>
    </row>
    <row r="17" spans="1:23" s="512" customFormat="1" ht="13.2" customHeight="1" x14ac:dyDescent="0.25">
      <c r="B17" s="512" t="s">
        <v>365</v>
      </c>
      <c r="C17" s="41">
        <v>11</v>
      </c>
      <c r="D17" s="8">
        <v>5</v>
      </c>
      <c r="E17" s="8">
        <v>1</v>
      </c>
      <c r="F17" s="286" t="str">
        <f>IF(P17,"X","")</f>
        <v/>
      </c>
      <c r="G17" s="493">
        <f>IF(OR(F17="x",F17="X"),E17*16+D17,255)</f>
        <v>255</v>
      </c>
      <c r="H17" s="493" t="str">
        <f>"0x"&amp;DEC2HEX(G17,2)</f>
        <v>0xFF</v>
      </c>
      <c r="I17" s="493">
        <f>IF(C17=C16,0,G17)</f>
        <v>255</v>
      </c>
      <c r="J17" s="8">
        <f>J16+IF(I17=255,0,C17+1)*I17</f>
        <v>235</v>
      </c>
      <c r="K17" s="493" t="str">
        <f>"0x"&amp;DEC2HEX(400+C17,3)</f>
        <v>0x19B</v>
      </c>
      <c r="L17" s="838" t="str">
        <f>'Routing-Data RGCH2'!$B17</f>
        <v>TI</v>
      </c>
      <c r="M17" s="837" t="s">
        <v>303</v>
      </c>
      <c r="N17" s="109" t="s">
        <v>366</v>
      </c>
      <c r="O17" s="471" t="s">
        <v>367</v>
      </c>
      <c r="P17" s="471" t="b">
        <v>0</v>
      </c>
      <c r="S17" s="276">
        <v>11</v>
      </c>
      <c r="W17" s="109">
        <v>11</v>
      </c>
    </row>
    <row r="18" spans="1:23" s="512" customFormat="1" ht="13.2" customHeight="1" x14ac:dyDescent="0.25">
      <c r="B18" s="512" t="s">
        <v>368</v>
      </c>
      <c r="C18" s="41">
        <v>12</v>
      </c>
      <c r="D18" s="8">
        <v>12</v>
      </c>
      <c r="E18" s="8">
        <v>1</v>
      </c>
      <c r="F18" s="286" t="str">
        <f>IF(P18,"X","")</f>
        <v>X</v>
      </c>
      <c r="G18" s="493">
        <f>IF(OR(F18="x",F18="X"),E18*16+D18,255)</f>
        <v>28</v>
      </c>
      <c r="H18" s="493" t="str">
        <f>"0x"&amp;DEC2HEX(G18,2)</f>
        <v>0x1C</v>
      </c>
      <c r="I18" s="493">
        <f>IF(C18=C17,0,G18)</f>
        <v>28</v>
      </c>
      <c r="J18" s="8">
        <f>J17+IF(I18=255,0,C18+1)*I18</f>
        <v>599</v>
      </c>
      <c r="K18" s="493" t="str">
        <f>"0x"&amp;DEC2HEX(400+C18,3)</f>
        <v>0x19C</v>
      </c>
      <c r="L18" s="838" t="str">
        <f>'Routing-Data RGCH2'!$B18</f>
        <v>DIAGNOSE</v>
      </c>
      <c r="M18" s="837" t="s">
        <v>303</v>
      </c>
      <c r="N18" s="109" t="s">
        <v>311</v>
      </c>
      <c r="O18" s="471" t="s">
        <v>342</v>
      </c>
      <c r="P18" s="471" t="b">
        <v>1</v>
      </c>
      <c r="R18" s="512" t="s">
        <v>368</v>
      </c>
      <c r="S18" s="276">
        <v>12</v>
      </c>
      <c r="T18" s="512" t="s">
        <v>311</v>
      </c>
      <c r="W18" s="109">
        <v>12</v>
      </c>
    </row>
    <row r="19" spans="1:23" s="512" customFormat="1" ht="13.2" customHeight="1" x14ac:dyDescent="0.25">
      <c r="B19" s="512" t="s">
        <v>369</v>
      </c>
      <c r="C19" s="41">
        <v>13</v>
      </c>
      <c r="D19" s="285">
        <v>13</v>
      </c>
      <c r="E19" s="8">
        <v>1</v>
      </c>
      <c r="F19" s="286" t="str">
        <f>IF(P19,"X","")</f>
        <v/>
      </c>
      <c r="G19" s="493">
        <f>IF(OR(F19="x",F19="X"),E19*16+D19,255)</f>
        <v>255</v>
      </c>
      <c r="H19" s="493" t="str">
        <f>"0x"&amp;DEC2HEX(G19,2)</f>
        <v>0xFF</v>
      </c>
      <c r="I19" s="493">
        <f>IF(C19=C18,0,G19)</f>
        <v>255</v>
      </c>
      <c r="J19" s="8">
        <f>J18+IF(I19=255,0,C19+1)*I19</f>
        <v>599</v>
      </c>
      <c r="K19" s="493" t="str">
        <f>"0x"&amp;DEC2HEX(400+C19,3)</f>
        <v>0x19D</v>
      </c>
      <c r="L19" s="838" t="str">
        <f>'Routing-Data RGCH2'!$B19</f>
        <v>TELEM</v>
      </c>
      <c r="M19" s="837" t="s">
        <v>370</v>
      </c>
      <c r="N19" s="109" t="s">
        <v>371</v>
      </c>
      <c r="O19" s="471" t="s">
        <v>342</v>
      </c>
      <c r="P19" s="471" t="b">
        <v>0</v>
      </c>
      <c r="R19" s="512" t="s">
        <v>372</v>
      </c>
      <c r="S19" s="276">
        <v>13</v>
      </c>
      <c r="T19" s="512" t="s">
        <v>371</v>
      </c>
      <c r="W19" s="109">
        <v>13</v>
      </c>
    </row>
    <row r="20" spans="1:23" ht="13.2" customHeight="1" x14ac:dyDescent="0.25">
      <c r="A20" s="512"/>
      <c r="B20" s="512"/>
      <c r="C20" s="41">
        <v>14</v>
      </c>
      <c r="D20" s="8" t="s">
        <v>360</v>
      </c>
      <c r="E20" s="8" t="s">
        <v>360</v>
      </c>
      <c r="F20" s="286" t="str">
        <f>IF(P20,"X","")</f>
        <v/>
      </c>
      <c r="G20" s="493">
        <f>IF(OR(F20="x",F20="X"),E20*16+D20,255)</f>
        <v>255</v>
      </c>
      <c r="H20" s="493" t="str">
        <f>"0x"&amp;DEC2HEX(G20,2)</f>
        <v>0xFF</v>
      </c>
      <c r="I20" s="493">
        <f>IF(C20=C19,0,G20)</f>
        <v>255</v>
      </c>
      <c r="J20" s="8">
        <f>J19+IF(I20=255,0,C20+1)*I20</f>
        <v>599</v>
      </c>
      <c r="K20" s="493" t="str">
        <f>"0x"&amp;DEC2HEX(400+C20,3)</f>
        <v>0x19E</v>
      </c>
      <c r="L20" s="838">
        <f>'Routing-Data RGCH2'!$B20</f>
        <v>0</v>
      </c>
      <c r="M20" s="837" t="s">
        <v>373</v>
      </c>
      <c r="N20" s="109"/>
      <c r="O20" s="471"/>
      <c r="P20" s="471"/>
      <c r="R20" s="512"/>
      <c r="S20" s="277">
        <v>14</v>
      </c>
      <c r="T20" s="512"/>
      <c r="W20" s="109">
        <v>14</v>
      </c>
    </row>
    <row r="21" spans="1:23" ht="13.2" customHeight="1" x14ac:dyDescent="0.25">
      <c r="B21" s="512" t="s">
        <v>374</v>
      </c>
      <c r="C21" s="41">
        <v>15</v>
      </c>
      <c r="D21" s="285">
        <v>15</v>
      </c>
      <c r="E21" s="285">
        <v>1</v>
      </c>
      <c r="F21" s="286" t="str">
        <f>IF(P21,"X","")</f>
        <v/>
      </c>
      <c r="G21" s="493">
        <f>IF(OR(F21="x",F21="X"),E21*16+D21,255)</f>
        <v>255</v>
      </c>
      <c r="H21" s="493" t="str">
        <f>"0x"&amp;DEC2HEX(G21,2)</f>
        <v>0xFF</v>
      </c>
      <c r="I21" s="493">
        <f>IF(C21=C20,0,G21)</f>
        <v>255</v>
      </c>
      <c r="J21" s="8">
        <f>J20+IF(I21=255,0,C21+1)*I21</f>
        <v>599</v>
      </c>
      <c r="K21" s="493" t="str">
        <f>"0x"&amp;DEC2HEX(400+C21,3)</f>
        <v>0x19F</v>
      </c>
      <c r="L21" s="838" t="str">
        <f>'Routing-Data RGCH2'!$B21</f>
        <v>ZE</v>
      </c>
      <c r="M21" s="837" t="s">
        <v>375</v>
      </c>
      <c r="N21" s="110" t="s">
        <v>376</v>
      </c>
      <c r="O21" s="471" t="s">
        <v>342</v>
      </c>
      <c r="P21" s="471" t="b">
        <v>0</v>
      </c>
      <c r="R21" s="512" t="s">
        <v>374</v>
      </c>
      <c r="S21" s="277">
        <v>15</v>
      </c>
      <c r="T21" s="512" t="s">
        <v>376</v>
      </c>
      <c r="V21" s="512" t="s">
        <v>377</v>
      </c>
      <c r="W21" s="109">
        <v>15</v>
      </c>
    </row>
    <row r="22" spans="1:23" ht="13.2" customHeight="1" x14ac:dyDescent="0.25">
      <c r="B22" s="512"/>
      <c r="C22" s="41">
        <v>16</v>
      </c>
      <c r="D22" s="8" t="s">
        <v>360</v>
      </c>
      <c r="E22" s="8" t="s">
        <v>360</v>
      </c>
      <c r="F22" s="286" t="str">
        <f>IF(P22,"X","")</f>
        <v/>
      </c>
      <c r="G22" s="493">
        <f>IF(OR(F22="x",F22="X"),E22*16+D22,255)</f>
        <v>255</v>
      </c>
      <c r="H22" s="493" t="str">
        <f>"0x"&amp;DEC2HEX(G22,2)</f>
        <v>0xFF</v>
      </c>
      <c r="I22" s="493">
        <f>IF(C22=C21,0,G22)</f>
        <v>255</v>
      </c>
      <c r="J22" s="8">
        <f>J21+IF(I22=255,0,C22+1)*I22</f>
        <v>599</v>
      </c>
      <c r="K22" s="493" t="str">
        <f>"0x"&amp;DEC2HEX(400+C22,3)</f>
        <v>0x1A0</v>
      </c>
      <c r="L22" s="838">
        <f>'Routing-Data RGCH2'!$B22</f>
        <v>0</v>
      </c>
      <c r="M22" s="837" t="s">
        <v>303</v>
      </c>
      <c r="N22" s="110"/>
      <c r="O22" s="471"/>
      <c r="P22" s="471"/>
    </row>
    <row r="23" spans="1:23" s="27" customFormat="1" ht="13.2" customHeight="1" x14ac:dyDescent="0.25">
      <c r="B23" s="512" t="s">
        <v>363</v>
      </c>
      <c r="C23" s="41">
        <v>17</v>
      </c>
      <c r="D23" s="8">
        <v>7</v>
      </c>
      <c r="E23" s="8">
        <v>1</v>
      </c>
      <c r="F23" s="286" t="str">
        <f>IF(P23,"X","")</f>
        <v/>
      </c>
      <c r="G23" s="493">
        <f>IF(OR(F23="x",F23="X"),E23*16+D23,255)</f>
        <v>255</v>
      </c>
      <c r="H23" s="493" t="str">
        <f>"0x"&amp;DEC2HEX(G23,2)</f>
        <v>0xFF</v>
      </c>
      <c r="I23" s="493">
        <f>IF(C23=C22,0,G23)</f>
        <v>255</v>
      </c>
      <c r="J23" s="8">
        <f>J22+IF(I23=255,0,C23+1)*I23</f>
        <v>599</v>
      </c>
      <c r="K23" s="493" t="str">
        <f>"0x"&amp;DEC2HEX(400+C23,3)</f>
        <v>0x1A1</v>
      </c>
      <c r="L23" s="838" t="str">
        <f>'Routing-Data RGCH2'!$B23</f>
        <v>LCP</v>
      </c>
      <c r="M23" s="837" t="s">
        <v>378</v>
      </c>
      <c r="N23" s="110" t="s">
        <v>379</v>
      </c>
      <c r="O23" s="471" t="s">
        <v>342</v>
      </c>
      <c r="P23" s="471" t="b">
        <v>0</v>
      </c>
      <c r="R23" s="488"/>
      <c r="S23" s="512"/>
      <c r="T23" s="512"/>
      <c r="U23" s="512"/>
      <c r="V23" s="512"/>
    </row>
    <row r="24" spans="1:23" ht="13.2" customHeight="1" x14ac:dyDescent="0.25">
      <c r="B24" s="512"/>
      <c r="C24" s="41">
        <v>18</v>
      </c>
      <c r="D24" s="8" t="s">
        <v>360</v>
      </c>
      <c r="E24" s="8" t="s">
        <v>360</v>
      </c>
      <c r="F24" s="286" t="str">
        <f>IF(P24,"X","")</f>
        <v/>
      </c>
      <c r="G24" s="493">
        <f>IF(OR(F24="x",F24="X"),E24*16+D24,255)</f>
        <v>255</v>
      </c>
      <c r="H24" s="111" t="str">
        <f>"0x"&amp;DEC2HEX(G24,2)</f>
        <v>0xFF</v>
      </c>
      <c r="I24" s="493">
        <f>IF(C24=C23,0,G24)</f>
        <v>255</v>
      </c>
      <c r="J24" s="8">
        <f>J23+IF(I24=255,0,C24+1)*I24</f>
        <v>599</v>
      </c>
      <c r="K24" s="493" t="str">
        <f>"0x"&amp;DEC2HEX(400+C24,3)</f>
        <v>0x1A2</v>
      </c>
      <c r="L24" s="838">
        <f>'Routing-Data RGCH2'!$B24</f>
        <v>0</v>
      </c>
      <c r="M24" s="841"/>
      <c r="N24" s="110"/>
      <c r="O24" s="471"/>
      <c r="P24" s="471"/>
      <c r="R24" s="488"/>
      <c r="S24" s="512"/>
      <c r="T24" s="512"/>
      <c r="U24" s="512"/>
      <c r="V24" s="512"/>
    </row>
    <row r="25" spans="1:23" ht="13.2" customHeight="1" x14ac:dyDescent="0.25">
      <c r="B25" s="512"/>
      <c r="C25" s="41">
        <v>19</v>
      </c>
      <c r="D25" s="8" t="s">
        <v>360</v>
      </c>
      <c r="E25" s="8" t="s">
        <v>360</v>
      </c>
      <c r="F25" s="286" t="str">
        <f>IF(P25,"X","")</f>
        <v/>
      </c>
      <c r="G25" s="493">
        <f>IF(OR(F25="x",F25="X"),E25*16+D25,255)</f>
        <v>255</v>
      </c>
      <c r="H25" s="111" t="str">
        <f>"0x"&amp;DEC2HEX(G25,2)</f>
        <v>0xFF</v>
      </c>
      <c r="I25" s="493">
        <f>IF(C25=C24,0,G25)</f>
        <v>255</v>
      </c>
      <c r="J25" s="8">
        <f>J24+IF(I25=255,0,C25+1)*I25</f>
        <v>599</v>
      </c>
      <c r="K25" s="493" t="str">
        <f>"0x"&amp;DEC2HEX(400+C25,3)</f>
        <v>0x1A3</v>
      </c>
      <c r="L25" s="838">
        <f>'Routing-Data RGCH2'!$B25</f>
        <v>0</v>
      </c>
      <c r="M25" s="837" t="s">
        <v>303</v>
      </c>
      <c r="N25" s="109"/>
      <c r="O25" s="471"/>
      <c r="P25" s="471"/>
      <c r="R25" s="512"/>
      <c r="S25" s="512"/>
      <c r="T25" s="512"/>
      <c r="U25" s="512"/>
      <c r="V25" s="512"/>
    </row>
    <row r="26" spans="1:23" ht="13.2" customHeight="1" x14ac:dyDescent="0.25">
      <c r="B26" s="512" t="s">
        <v>380</v>
      </c>
      <c r="C26" s="41">
        <v>20</v>
      </c>
      <c r="D26" s="8">
        <v>5</v>
      </c>
      <c r="E26" s="8">
        <v>1</v>
      </c>
      <c r="F26" s="286" t="str">
        <f>IF(P26,"X","")</f>
        <v/>
      </c>
      <c r="G26" s="493">
        <f>IF(OR(F26="x",F26="X"),E26*16+D26,255)</f>
        <v>255</v>
      </c>
      <c r="H26" s="111" t="str">
        <f>"0x"&amp;DEC2HEX(G26,2)</f>
        <v>0xFF</v>
      </c>
      <c r="I26" s="493">
        <f>IF(C26=C25,0,G26)</f>
        <v>255</v>
      </c>
      <c r="J26" s="8">
        <f>J25+IF(I26=255,0,C26+1)*I26</f>
        <v>599</v>
      </c>
      <c r="K26" s="493" t="str">
        <f>"0x"&amp;DEC2HEX(400+C26,3)</f>
        <v>0x1A4</v>
      </c>
      <c r="L26" s="838" t="str">
        <f>'Routing-Data RGCH2'!$B26</f>
        <v>INFO</v>
      </c>
      <c r="M26" s="837" t="s">
        <v>381</v>
      </c>
      <c r="N26" s="109" t="s">
        <v>382</v>
      </c>
      <c r="O26" s="471" t="s">
        <v>383</v>
      </c>
      <c r="P26" s="471" t="b">
        <v>0</v>
      </c>
      <c r="R26" s="512"/>
      <c r="S26" s="512"/>
      <c r="T26" s="512"/>
      <c r="U26" s="512"/>
      <c r="V26" s="512"/>
    </row>
    <row r="27" spans="1:23" ht="13.2" customHeight="1" x14ac:dyDescent="0.25">
      <c r="B27" s="512"/>
      <c r="C27" s="41">
        <v>21</v>
      </c>
      <c r="D27" s="8" t="s">
        <v>360</v>
      </c>
      <c r="E27" s="8" t="s">
        <v>360</v>
      </c>
      <c r="F27" s="286" t="str">
        <f>IF(P27,"X","")</f>
        <v/>
      </c>
      <c r="G27" s="493">
        <f>IF(OR(F27="x",F27="X"),E27*16+D27,255)</f>
        <v>255</v>
      </c>
      <c r="H27" s="111" t="str">
        <f>"0x"&amp;DEC2HEX(G27,2)</f>
        <v>0xFF</v>
      </c>
      <c r="I27" s="493">
        <f>IF(C27=C26,0,G27)</f>
        <v>255</v>
      </c>
      <c r="J27" s="8">
        <f>J26+IF(I27=255,0,C27+1)*I27</f>
        <v>599</v>
      </c>
      <c r="K27" s="493" t="str">
        <f>"0x"&amp;DEC2HEX(400+C27,3)</f>
        <v>0x1A5</v>
      </c>
      <c r="L27" s="838">
        <f>'Routing-Data RGCH2'!$B27</f>
        <v>0</v>
      </c>
      <c r="M27" s="837" t="s">
        <v>384</v>
      </c>
      <c r="N27" s="109"/>
      <c r="O27" s="471"/>
      <c r="P27" s="471"/>
      <c r="R27" s="512"/>
      <c r="S27" s="512"/>
      <c r="T27" s="512"/>
      <c r="U27" s="512"/>
      <c r="V27" s="512"/>
    </row>
    <row r="28" spans="1:23" ht="13.2" customHeight="1" x14ac:dyDescent="0.25">
      <c r="B28" s="512"/>
      <c r="C28" s="41">
        <v>22</v>
      </c>
      <c r="D28" s="8" t="s">
        <v>360</v>
      </c>
      <c r="E28" s="8" t="s">
        <v>360</v>
      </c>
      <c r="F28" s="286" t="str">
        <f>IF(P28,"X","")</f>
        <v/>
      </c>
      <c r="G28" s="493">
        <f>IF(OR(F28="x",F28="X"),E28*16+D28,255)</f>
        <v>255</v>
      </c>
      <c r="H28" s="111" t="str">
        <f>"0x"&amp;DEC2HEX(G28,2)</f>
        <v>0xFF</v>
      </c>
      <c r="I28" s="493">
        <f>IF(C28=C27,0,G28)</f>
        <v>255</v>
      </c>
      <c r="J28" s="8">
        <f>J27+IF(I28=255,0,C28+1)*I28</f>
        <v>599</v>
      </c>
      <c r="K28" s="493" t="str">
        <f>"0x"&amp;DEC2HEX(400+C28,3)</f>
        <v>0x1A6</v>
      </c>
      <c r="L28" s="838">
        <f>'Routing-Data RGCH2'!$B28</f>
        <v>0</v>
      </c>
      <c r="M28" s="837" t="s">
        <v>303</v>
      </c>
      <c r="N28" s="109"/>
      <c r="O28" s="471"/>
      <c r="P28" s="471"/>
      <c r="R28" s="512"/>
      <c r="S28" s="512"/>
      <c r="T28" s="512"/>
      <c r="U28" s="512"/>
      <c r="V28" s="512"/>
    </row>
    <row r="29" spans="1:23" ht="13.2" customHeight="1" x14ac:dyDescent="0.25">
      <c r="B29" s="512"/>
      <c r="C29" s="41">
        <v>23</v>
      </c>
      <c r="D29" s="8" t="s">
        <v>360</v>
      </c>
      <c r="E29" s="8" t="s">
        <v>360</v>
      </c>
      <c r="F29" s="286" t="str">
        <f>IF(P29,"X","")</f>
        <v/>
      </c>
      <c r="G29" s="493">
        <f>IF(OR(F29="x",F29="X"),E29*16+D29,255)</f>
        <v>255</v>
      </c>
      <c r="H29" s="111" t="str">
        <f>"0x"&amp;DEC2HEX(G29,2)</f>
        <v>0xFF</v>
      </c>
      <c r="I29" s="493">
        <f>IF(C29=C28,0,G29)</f>
        <v>255</v>
      </c>
      <c r="J29" s="8">
        <f>J28+IF(I29=255,0,C29+1)*I29</f>
        <v>599</v>
      </c>
      <c r="K29" s="493" t="str">
        <f>"0x"&amp;DEC2HEX(400+C29,3)</f>
        <v>0x1A7</v>
      </c>
      <c r="L29" s="838">
        <f>'Routing-Data RGCH2'!$B29</f>
        <v>0</v>
      </c>
      <c r="M29" s="837" t="s">
        <v>303</v>
      </c>
      <c r="N29" s="109"/>
      <c r="O29" s="471"/>
      <c r="P29" s="471"/>
      <c r="R29" s="80"/>
      <c r="S29" s="512"/>
      <c r="T29" s="512"/>
      <c r="U29" s="512"/>
      <c r="V29" s="512"/>
    </row>
    <row r="30" spans="1:23" ht="13.2" customHeight="1" x14ac:dyDescent="0.25">
      <c r="B30" s="512" t="s">
        <v>385</v>
      </c>
      <c r="C30" s="41">
        <v>24</v>
      </c>
      <c r="D30" s="8">
        <v>5</v>
      </c>
      <c r="E30" s="8">
        <v>1</v>
      </c>
      <c r="F30" s="286" t="str">
        <f>IF(P30,"X","")</f>
        <v>X</v>
      </c>
      <c r="G30" s="493">
        <f>IF(OR(F30="x",F30="X"),E30*16+D30,255)</f>
        <v>21</v>
      </c>
      <c r="H30" s="111" t="str">
        <f>"0x"&amp;DEC2HEX(G30,2)</f>
        <v>0x15</v>
      </c>
      <c r="I30" s="493">
        <f>IF(C30=C29,0,G30)</f>
        <v>21</v>
      </c>
      <c r="J30" s="8">
        <f>J29+IF(I30=255,0,C30+1)*I30</f>
        <v>1124</v>
      </c>
      <c r="K30" s="493" t="str">
        <f>"0x"&amp;DEC2HEX(400+C30,3)</f>
        <v>0x1A8</v>
      </c>
      <c r="L30" s="838" t="str">
        <f>'Routing-Data RGCH2'!$B30</f>
        <v>SCT</v>
      </c>
      <c r="M30" s="837" t="s">
        <v>386</v>
      </c>
      <c r="N30" s="109" t="s">
        <v>387</v>
      </c>
      <c r="O30" s="471" t="s">
        <v>293</v>
      </c>
      <c r="P30" s="471" t="b">
        <v>1</v>
      </c>
      <c r="R30" s="512"/>
      <c r="S30" s="512"/>
      <c r="T30" s="512"/>
      <c r="U30" s="512"/>
      <c r="V30" s="512"/>
    </row>
    <row r="31" spans="1:23" x14ac:dyDescent="0.25">
      <c r="B31" s="512" t="s">
        <v>388</v>
      </c>
      <c r="C31" s="41">
        <v>25</v>
      </c>
      <c r="D31" s="8">
        <v>5</v>
      </c>
      <c r="E31" s="8">
        <v>1</v>
      </c>
      <c r="F31" s="286" t="str">
        <f>IF(P31,"X","")</f>
        <v>X</v>
      </c>
      <c r="G31" s="493">
        <f>IF(OR(F31="x",F31="X"),E31*16+D31,255)</f>
        <v>21</v>
      </c>
      <c r="H31" s="111" t="str">
        <f>"0x"&amp;DEC2HEX(G31,2)</f>
        <v>0x15</v>
      </c>
      <c r="I31" s="493">
        <f>IF(C31=C30,0,G31)</f>
        <v>21</v>
      </c>
      <c r="J31" s="8">
        <f>J30+IF(I31=255,0,C31+1)*I31</f>
        <v>1670</v>
      </c>
      <c r="K31" s="493" t="str">
        <f>"0x"&amp;DEC2HEX(400+C31,3)</f>
        <v>0x1A9</v>
      </c>
      <c r="L31" s="838" t="str">
        <f>'Routing-Data RGCH2'!$B31</f>
        <v>WBZ</v>
      </c>
      <c r="M31" s="837" t="s">
        <v>389</v>
      </c>
      <c r="N31" s="109" t="s">
        <v>390</v>
      </c>
      <c r="O31" s="471" t="s">
        <v>391</v>
      </c>
      <c r="P31" s="471" t="b">
        <v>1</v>
      </c>
      <c r="R31" s="512"/>
      <c r="S31" s="512"/>
      <c r="T31" s="512"/>
      <c r="U31" s="512"/>
      <c r="V31" s="512"/>
    </row>
    <row r="32" spans="1:23" ht="17.399999999999999" customHeight="1" x14ac:dyDescent="0.25">
      <c r="B32" s="3" t="s">
        <v>392</v>
      </c>
      <c r="C32" s="70">
        <v>26</v>
      </c>
      <c r="D32" s="8">
        <v>5</v>
      </c>
      <c r="E32" s="8">
        <v>1</v>
      </c>
      <c r="F32" s="286" t="str">
        <f>IF(P32,"X","")</f>
        <v/>
      </c>
      <c r="G32" s="71">
        <f>IF(OR(F32="x",F32="X"),E32*16+D32,255)</f>
        <v>255</v>
      </c>
      <c r="H32" s="111" t="str">
        <f>"0x"&amp;DEC2HEX(G32,2)</f>
        <v>0xFF</v>
      </c>
      <c r="I32" s="493">
        <f>IF(C32=C31,0,G32)</f>
        <v>255</v>
      </c>
      <c r="J32" s="8">
        <f>J31+IF(I32=255,0,C32+1)*I32</f>
        <v>1670</v>
      </c>
      <c r="K32" s="493" t="str">
        <f>"0x"&amp;DEC2HEX(400+C32,3)</f>
        <v>0x1AA</v>
      </c>
      <c r="L32" s="838" t="str">
        <f>'Routing-Data RGCH2'!$B32</f>
        <v>SBL</v>
      </c>
      <c r="M32" s="837" t="s">
        <v>303</v>
      </c>
      <c r="N32" s="96" t="s">
        <v>393</v>
      </c>
      <c r="O32" s="471" t="s">
        <v>394</v>
      </c>
      <c r="P32" s="471" t="b">
        <v>0</v>
      </c>
      <c r="R32" s="275" t="s">
        <v>395</v>
      </c>
      <c r="S32" s="512"/>
      <c r="T32" s="512"/>
      <c r="U32" s="512"/>
      <c r="V32" s="512"/>
    </row>
    <row r="33" spans="2:25" ht="13.2" customHeight="1" x14ac:dyDescent="0.25">
      <c r="B33" s="284" t="s">
        <v>396</v>
      </c>
      <c r="C33" s="70">
        <v>27</v>
      </c>
      <c r="D33" s="287">
        <v>5</v>
      </c>
      <c r="E33" s="287">
        <v>1</v>
      </c>
      <c r="F33" s="286" t="str">
        <f>IF(P33,"X","")</f>
        <v>X</v>
      </c>
      <c r="G33" s="71">
        <f>IF(OR(F33="x",F33="X"),E33*16+D33,255)</f>
        <v>21</v>
      </c>
      <c r="H33" s="111" t="str">
        <f>"0x"&amp;DEC2HEX(G33,2)</f>
        <v>0x15</v>
      </c>
      <c r="I33" s="493">
        <f>IF(C33=C32,0,G33)</f>
        <v>21</v>
      </c>
      <c r="J33" s="8">
        <f>J32+IF(I33=255,0,C33+1)*I33</f>
        <v>2258</v>
      </c>
      <c r="K33" s="493" t="str">
        <f>"0x"&amp;DEC2HEX(400+C33,3)</f>
        <v>0x1AB</v>
      </c>
      <c r="L33" s="838" t="str">
        <f>'Routing-Data RGCH2'!$B33</f>
        <v>TA</v>
      </c>
      <c r="M33" s="837" t="s">
        <v>397</v>
      </c>
      <c r="N33" s="96" t="s">
        <v>398</v>
      </c>
      <c r="O33" s="471" t="s">
        <v>399</v>
      </c>
      <c r="P33" s="471" t="b">
        <v>1</v>
      </c>
      <c r="R33" s="275"/>
      <c r="S33" s="512"/>
      <c r="T33" s="512"/>
      <c r="U33" s="512"/>
      <c r="V33" s="512"/>
    </row>
    <row r="34" spans="2:25" ht="13.2" customHeight="1" x14ac:dyDescent="0.25">
      <c r="B34" s="3"/>
      <c r="C34" s="70">
        <v>28</v>
      </c>
      <c r="D34" s="8" t="s">
        <v>360</v>
      </c>
      <c r="E34" s="8" t="s">
        <v>360</v>
      </c>
      <c r="F34" s="286" t="str">
        <f>IF(P34,"X","")</f>
        <v/>
      </c>
      <c r="G34" s="71">
        <f>IF(OR(F34="x",F34="X"),E34*16+D34,255)</f>
        <v>255</v>
      </c>
      <c r="H34" s="111" t="str">
        <f>"0x"&amp;DEC2HEX(G34,2)</f>
        <v>0xFF</v>
      </c>
      <c r="I34" s="493">
        <f>IF(C34=C33,0,G34)</f>
        <v>255</v>
      </c>
      <c r="J34" s="8">
        <f>J33+IF(I34=255,0,C34+1)*I34</f>
        <v>2258</v>
      </c>
      <c r="K34" s="493" t="str">
        <f>"0x"&amp;DEC2HEX(400+C34,3)</f>
        <v>0x1AC</v>
      </c>
      <c r="L34" s="838">
        <f>'Routing-Data RGCH2'!$B34</f>
        <v>0</v>
      </c>
      <c r="M34" s="841"/>
      <c r="N34" s="96"/>
      <c r="O34" s="472"/>
      <c r="P34" s="472"/>
      <c r="R34" s="79" t="s">
        <v>400</v>
      </c>
      <c r="S34" s="80" t="s">
        <v>2950</v>
      </c>
      <c r="T34" s="512"/>
      <c r="U34" s="512"/>
      <c r="V34" s="512"/>
    </row>
    <row r="35" spans="2:25" ht="13.2" customHeight="1" x14ac:dyDescent="0.25">
      <c r="B35" s="3"/>
      <c r="C35" s="70">
        <v>29</v>
      </c>
      <c r="D35" s="8" t="s">
        <v>360</v>
      </c>
      <c r="E35" s="8" t="s">
        <v>360</v>
      </c>
      <c r="F35" s="286" t="str">
        <f>IF(P35,"X","")</f>
        <v/>
      </c>
      <c r="G35" s="71">
        <f>IF(OR(F35="x",F35="X"),E35*16+D35,255)</f>
        <v>255</v>
      </c>
      <c r="H35" s="111" t="str">
        <f>"0x"&amp;DEC2HEX(G35,2)</f>
        <v>0xFF</v>
      </c>
      <c r="I35" s="493">
        <f>IF(C35=C34,0,G35)</f>
        <v>255</v>
      </c>
      <c r="J35" s="8">
        <f>J34+IF(I35=255,0,C35+1)*I35</f>
        <v>2258</v>
      </c>
      <c r="K35" s="493" t="str">
        <f>"0x"&amp;DEC2HEX(400+C35,3)</f>
        <v>0x1AD</v>
      </c>
      <c r="L35" s="838">
        <f>'Routing-Data RGCH2'!$B35</f>
        <v>0</v>
      </c>
      <c r="M35" s="837" t="s">
        <v>303</v>
      </c>
      <c r="N35" s="96"/>
      <c r="O35" s="472"/>
      <c r="P35" s="472"/>
      <c r="R35" s="79" t="s">
        <v>401</v>
      </c>
      <c r="S35" s="80" t="s">
        <v>402</v>
      </c>
      <c r="T35" s="512"/>
      <c r="U35" s="512"/>
      <c r="V35" s="512"/>
    </row>
    <row r="36" spans="2:25" ht="13.2" customHeight="1" x14ac:dyDescent="0.25">
      <c r="B36" s="512"/>
      <c r="C36" s="41">
        <v>30</v>
      </c>
      <c r="D36" s="8">
        <v>5</v>
      </c>
      <c r="E36" s="8">
        <v>1</v>
      </c>
      <c r="F36" s="286" t="str">
        <f>IF(P36,"X","")</f>
        <v/>
      </c>
      <c r="G36" s="493">
        <f>IF(OR(F36="x",F36="X"),E36*16+D36,255)</f>
        <v>255</v>
      </c>
      <c r="H36" s="111" t="str">
        <f>"0x"&amp;DEC2HEX(G36,2)</f>
        <v>0xFF</v>
      </c>
      <c r="I36" s="493">
        <f>IF(C36=C35,0,G36)</f>
        <v>255</v>
      </c>
      <c r="J36" s="8">
        <f>J35+IF(I36=255,0,C36+1)*I36</f>
        <v>2258</v>
      </c>
      <c r="K36" s="493" t="str">
        <f>"0x"&amp;DEC2HEX(400+C36,3)</f>
        <v>0x1AE</v>
      </c>
      <c r="L36" s="838">
        <f>'Routing-Data RGCH2'!$B36</f>
        <v>0</v>
      </c>
      <c r="M36" s="837" t="s">
        <v>403</v>
      </c>
      <c r="N36" s="109"/>
      <c r="O36" s="471"/>
      <c r="P36" s="471" t="b">
        <v>0</v>
      </c>
      <c r="R36" s="79" t="s">
        <v>404</v>
      </c>
      <c r="S36" s="80" t="s">
        <v>2953</v>
      </c>
      <c r="T36" s="512"/>
      <c r="U36" s="512"/>
      <c r="V36" s="512"/>
    </row>
    <row r="37" spans="2:25" ht="13.2" customHeight="1" x14ac:dyDescent="0.25">
      <c r="B37" s="512" t="s">
        <v>405</v>
      </c>
      <c r="C37" s="41">
        <v>31</v>
      </c>
      <c r="D37" s="8">
        <v>5</v>
      </c>
      <c r="E37" s="8">
        <v>1</v>
      </c>
      <c r="F37" s="286" t="str">
        <f>IF(P37,"X","")</f>
        <v>X</v>
      </c>
      <c r="G37" s="493">
        <f>IF(OR(F37="x",F37="X"),E37*16+D37,255)</f>
        <v>21</v>
      </c>
      <c r="H37" s="111" t="str">
        <f>"0x"&amp;DEC2HEX(G37,2)</f>
        <v>0x15</v>
      </c>
      <c r="I37" s="493">
        <f>IF(C37=C36,0,G37)</f>
        <v>21</v>
      </c>
      <c r="J37" s="8">
        <f>J36+IF(I37=255,0,C37+1)*I37</f>
        <v>2930</v>
      </c>
      <c r="K37" s="493" t="str">
        <f>"0x"&amp;DEC2HEX(400+C37,3)</f>
        <v>0x1AF</v>
      </c>
      <c r="L37" s="838" t="str">
        <f>'Routing-Data RGCH2'!$B37</f>
        <v>EMM</v>
      </c>
      <c r="M37" s="837" t="s">
        <v>305</v>
      </c>
      <c r="N37" s="109" t="s">
        <v>406</v>
      </c>
      <c r="O37" s="471" t="s">
        <v>407</v>
      </c>
      <c r="P37" s="471" t="b">
        <v>1</v>
      </c>
      <c r="R37" s="79" t="s">
        <v>408</v>
      </c>
      <c r="S37" s="80" t="s">
        <v>2951</v>
      </c>
      <c r="T37" s="79"/>
      <c r="U37" s="79"/>
    </row>
    <row r="38" spans="2:25" ht="13.2" customHeight="1" x14ac:dyDescent="0.25">
      <c r="B38" s="512" t="s">
        <v>409</v>
      </c>
      <c r="C38" s="41">
        <v>32</v>
      </c>
      <c r="D38" s="8">
        <v>13</v>
      </c>
      <c r="E38" s="8">
        <v>1</v>
      </c>
      <c r="F38" s="286" t="str">
        <f>IF(P38,"X","")</f>
        <v>X</v>
      </c>
      <c r="G38" s="493">
        <f>IF(OR(F38="x",F38="X"),E38*16+D38,255)</f>
        <v>29</v>
      </c>
      <c r="H38" s="111" t="str">
        <f>"0x"&amp;DEC2HEX(G38,2)</f>
        <v>0x1D</v>
      </c>
      <c r="I38" s="493">
        <f>IF(C38=C37,0,G38)</f>
        <v>29</v>
      </c>
      <c r="J38" s="8">
        <f>J37+IF(I38=255,0,C38+1)*I38</f>
        <v>3887</v>
      </c>
      <c r="K38" s="493" t="str">
        <f>"0x"&amp;DEC2HEX(400+C38,3)</f>
        <v>0x1B0</v>
      </c>
      <c r="L38" s="838" t="str">
        <f>'Routing-Data RGCH2'!$B38</f>
        <v>CEAG</v>
      </c>
      <c r="M38" s="837" t="s">
        <v>410</v>
      </c>
      <c r="N38" s="109" t="s">
        <v>411</v>
      </c>
      <c r="O38" s="471" t="s">
        <v>342</v>
      </c>
      <c r="P38" s="471" t="b">
        <v>1</v>
      </c>
      <c r="R38" s="79" t="s">
        <v>412</v>
      </c>
      <c r="S38" s="80" t="s">
        <v>2952</v>
      </c>
      <c r="W38" s="512"/>
      <c r="X38" s="512"/>
      <c r="Y38" s="512"/>
    </row>
    <row r="39" spans="2:25" ht="13.2" customHeight="1" x14ac:dyDescent="0.25">
      <c r="B39" s="512" t="s">
        <v>413</v>
      </c>
      <c r="C39" s="41">
        <v>33</v>
      </c>
      <c r="D39" s="8">
        <v>5</v>
      </c>
      <c r="E39" s="8">
        <v>1</v>
      </c>
      <c r="F39" s="286" t="str">
        <f>IF(P39,"X","")</f>
        <v/>
      </c>
      <c r="G39" s="493">
        <f>IF(OR(F39="x",F39="X"),E39*16+D39,255)</f>
        <v>255</v>
      </c>
      <c r="H39" s="111" t="str">
        <f>"0x"&amp;DEC2HEX(G39,2)</f>
        <v>0xFF</v>
      </c>
      <c r="I39" s="493">
        <f>IF(C39=C38,0,G39)</f>
        <v>255</v>
      </c>
      <c r="J39" s="8">
        <f>J38+IF(I39=255,0,C39+1)*I39</f>
        <v>3887</v>
      </c>
      <c r="K39" s="493" t="str">
        <f>"0x"&amp;DEC2HEX(400+C39,3)</f>
        <v>0x1B1</v>
      </c>
      <c r="L39" s="838" t="str">
        <f>'Routing-Data RGCH2'!$B39</f>
        <v>PICTO</v>
      </c>
      <c r="M39" s="841"/>
      <c r="N39" s="109" t="s">
        <v>414</v>
      </c>
      <c r="O39" s="471" t="s">
        <v>415</v>
      </c>
      <c r="P39" s="471" t="b">
        <v>0</v>
      </c>
      <c r="R39" s="79"/>
      <c r="S39" s="80"/>
      <c r="W39" s="512"/>
      <c r="X39" s="512"/>
      <c r="Y39" s="512"/>
    </row>
    <row r="40" spans="2:25" ht="13.2" customHeight="1" x14ac:dyDescent="0.25">
      <c r="B40" s="3"/>
      <c r="C40" s="41">
        <v>34</v>
      </c>
      <c r="D40" s="8" t="s">
        <v>360</v>
      </c>
      <c r="E40" s="8" t="s">
        <v>360</v>
      </c>
      <c r="F40" s="286" t="str">
        <f>IF(P40,"X","")</f>
        <v/>
      </c>
      <c r="G40" s="493">
        <f>IF(OR(F40="x",F40="X"),E40*16+D40,255)</f>
        <v>255</v>
      </c>
      <c r="H40" s="111" t="str">
        <f>"0x"&amp;DEC2HEX(G40,2)</f>
        <v>0xFF</v>
      </c>
      <c r="I40" s="493">
        <f>IF(C40=C39,0,G40)</f>
        <v>255</v>
      </c>
      <c r="J40" s="8">
        <f>J39+IF(I40=255,0,C40+1)*I40</f>
        <v>3887</v>
      </c>
      <c r="K40" s="493" t="str">
        <f>"0x"&amp;DEC2HEX(400+C40,3)</f>
        <v>0x1B2</v>
      </c>
      <c r="L40" s="838">
        <f>'Routing-Data RGCH2'!$B40</f>
        <v>0</v>
      </c>
      <c r="M40" s="837" t="s">
        <v>303</v>
      </c>
      <c r="N40" s="109"/>
      <c r="O40" s="471"/>
      <c r="P40" s="471"/>
      <c r="R40" s="27"/>
      <c r="S40" s="27"/>
      <c r="T40" s="27"/>
      <c r="U40" s="27"/>
      <c r="V40" s="27"/>
      <c r="W40" s="512"/>
      <c r="X40" s="512"/>
      <c r="Y40" s="512"/>
    </row>
    <row r="41" spans="2:25" ht="13.2" customHeight="1" x14ac:dyDescent="0.25">
      <c r="B41" s="512"/>
      <c r="C41" s="41">
        <v>35</v>
      </c>
      <c r="D41" s="8" t="s">
        <v>360</v>
      </c>
      <c r="E41" s="8" t="s">
        <v>360</v>
      </c>
      <c r="F41" s="286" t="str">
        <f>IF(P41,"X","")</f>
        <v/>
      </c>
      <c r="G41" s="493">
        <f>IF(OR(F41="x",F41="X"),E41*16+D41,255)</f>
        <v>255</v>
      </c>
      <c r="H41" s="111" t="str">
        <f>"0x"&amp;DEC2HEX(G41,2)</f>
        <v>0xFF</v>
      </c>
      <c r="I41" s="493">
        <f>IF(C41=C40,0,G41)</f>
        <v>255</v>
      </c>
      <c r="J41" s="8">
        <f>J40+IF(I41=255,0,C41+1)*I41</f>
        <v>3887</v>
      </c>
      <c r="K41" s="493" t="str">
        <f>"0x"&amp;DEC2HEX(400+C41,3)</f>
        <v>0x1B3</v>
      </c>
      <c r="L41" s="838">
        <f>'Routing-Data RGCH2'!$B41</f>
        <v>0</v>
      </c>
      <c r="M41" s="837" t="s">
        <v>303</v>
      </c>
      <c r="N41" s="109"/>
      <c r="O41" s="471"/>
      <c r="P41" s="471" t="b">
        <v>0</v>
      </c>
      <c r="W41" s="512"/>
      <c r="X41" s="512"/>
      <c r="Y41" s="512"/>
    </row>
    <row r="42" spans="2:25" ht="13.2" customHeight="1" x14ac:dyDescent="0.25">
      <c r="B42" s="512"/>
      <c r="C42" s="41">
        <v>36</v>
      </c>
      <c r="D42" s="8" t="s">
        <v>360</v>
      </c>
      <c r="E42" s="8" t="s">
        <v>360</v>
      </c>
      <c r="F42" s="286" t="str">
        <f>IF(P42,"X","")</f>
        <v/>
      </c>
      <c r="G42" s="493">
        <f>IF(OR(F42="x",F42="X"),E42*16+D42,255)</f>
        <v>255</v>
      </c>
      <c r="H42" s="111" t="str">
        <f>"0x"&amp;DEC2HEX(G42,2)</f>
        <v>0xFF</v>
      </c>
      <c r="I42" s="493">
        <f>IF(C42=C41,0,G42)</f>
        <v>255</v>
      </c>
      <c r="J42" s="8">
        <f>J41+IF(I42=255,0,C42+1)*I42</f>
        <v>3887</v>
      </c>
      <c r="K42" s="493" t="str">
        <f>"0x"&amp;DEC2HEX(400+C42,3)</f>
        <v>0x1B4</v>
      </c>
      <c r="L42" s="838">
        <f>'Routing-Data RGCH2'!$B42</f>
        <v>0</v>
      </c>
      <c r="M42" s="837" t="s">
        <v>303</v>
      </c>
      <c r="N42" s="109"/>
      <c r="O42" s="471"/>
      <c r="P42" s="471"/>
      <c r="W42" s="512"/>
      <c r="X42" s="512"/>
      <c r="Y42" s="512"/>
    </row>
    <row r="43" spans="2:25" ht="13.2" customHeight="1" x14ac:dyDescent="0.25">
      <c r="B43" s="512"/>
      <c r="C43" s="41">
        <v>37</v>
      </c>
      <c r="D43" s="8" t="s">
        <v>360</v>
      </c>
      <c r="E43" s="8" t="s">
        <v>360</v>
      </c>
      <c r="F43" s="286" t="str">
        <f>IF(P43,"X","")</f>
        <v/>
      </c>
      <c r="G43" s="493">
        <f>IF(OR(F43="x",F43="X"),E43*16+D43,255)</f>
        <v>255</v>
      </c>
      <c r="H43" s="111" t="str">
        <f>"0x"&amp;DEC2HEX(G43,2)</f>
        <v>0xFF</v>
      </c>
      <c r="I43" s="493">
        <f>IF(C43=C42,0,G43)</f>
        <v>255</v>
      </c>
      <c r="J43" s="8">
        <f>J42+IF(I43=255,0,C43+1)*I43</f>
        <v>3887</v>
      </c>
      <c r="K43" s="493" t="str">
        <f>"0x"&amp;DEC2HEX(400+C43,3)</f>
        <v>0x1B5</v>
      </c>
      <c r="L43" s="838">
        <f>'Routing-Data RGCH2'!$B43</f>
        <v>0</v>
      </c>
      <c r="M43" s="841"/>
      <c r="N43" s="109"/>
      <c r="O43" s="471"/>
      <c r="P43" s="471"/>
      <c r="W43" s="512"/>
      <c r="X43" s="512"/>
      <c r="Y43" s="512"/>
    </row>
    <row r="44" spans="2:25" ht="13.2" customHeight="1" x14ac:dyDescent="0.25">
      <c r="B44" s="512"/>
      <c r="C44" s="41">
        <v>38</v>
      </c>
      <c r="D44" s="8" t="s">
        <v>360</v>
      </c>
      <c r="E44" s="8" t="s">
        <v>360</v>
      </c>
      <c r="F44" s="286" t="str">
        <f>IF(P44,"X","")</f>
        <v/>
      </c>
      <c r="G44" s="493">
        <f>IF(OR(F44="x",F44="X"),E44*16+D44,255)</f>
        <v>255</v>
      </c>
      <c r="H44" s="111" t="str">
        <f>"0x"&amp;DEC2HEX(G44,2)</f>
        <v>0xFF</v>
      </c>
      <c r="I44" s="493">
        <f>IF(C44=C43,0,G44)</f>
        <v>255</v>
      </c>
      <c r="J44" s="8">
        <f>J43+IF(I44=255,0,C44+1)*I44</f>
        <v>3887</v>
      </c>
      <c r="K44" s="493" t="str">
        <f>"0x"&amp;DEC2HEX(400+C44,3)</f>
        <v>0x1B6</v>
      </c>
      <c r="L44" s="838">
        <f>'Routing-Data RGCH2'!$B44</f>
        <v>0</v>
      </c>
      <c r="M44" s="837" t="s">
        <v>303</v>
      </c>
      <c r="N44" s="109"/>
      <c r="O44" s="471"/>
      <c r="P44" s="471"/>
      <c r="W44" s="512"/>
      <c r="X44" s="512"/>
      <c r="Y44" s="512"/>
    </row>
    <row r="45" spans="2:25" ht="13.2" customHeight="1" x14ac:dyDescent="0.25">
      <c r="B45" s="512"/>
      <c r="C45" s="41">
        <v>39</v>
      </c>
      <c r="D45" s="8" t="s">
        <v>360</v>
      </c>
      <c r="E45" s="8" t="s">
        <v>360</v>
      </c>
      <c r="F45" s="286" t="str">
        <f>IF(P45,"X","")</f>
        <v/>
      </c>
      <c r="G45" s="493">
        <f>IF(OR(F45="x",F45="X"),E45*16+D45,255)</f>
        <v>255</v>
      </c>
      <c r="H45" s="111" t="str">
        <f>"0x"&amp;DEC2HEX(G45,2)</f>
        <v>0xFF</v>
      </c>
      <c r="I45" s="493">
        <f>IF(C45=C44,0,G45)</f>
        <v>255</v>
      </c>
      <c r="J45" s="8">
        <f>J44+IF(I45=255,0,C45+1)*I45</f>
        <v>3887</v>
      </c>
      <c r="K45" s="493" t="str">
        <f>"0x"&amp;DEC2HEX(400+C45,3)</f>
        <v>0x1B7</v>
      </c>
      <c r="L45" s="838">
        <f>'Routing-Data RGCH2'!$B45</f>
        <v>0</v>
      </c>
      <c r="M45" s="837" t="s">
        <v>303</v>
      </c>
      <c r="N45" s="109"/>
      <c r="O45" s="471"/>
      <c r="P45" s="471"/>
      <c r="W45" s="512"/>
      <c r="X45" s="512"/>
      <c r="Y45" s="512"/>
    </row>
    <row r="46" spans="2:25" ht="13.2" customHeight="1" x14ac:dyDescent="0.25">
      <c r="B46" s="512"/>
      <c r="C46" s="41">
        <v>40</v>
      </c>
      <c r="D46" s="8" t="s">
        <v>360</v>
      </c>
      <c r="E46" s="8" t="s">
        <v>360</v>
      </c>
      <c r="F46" s="286" t="str">
        <f>IF(P46,"X","")</f>
        <v/>
      </c>
      <c r="G46" s="493">
        <f>IF(OR(F46="x",F46="X"),E46*16+D46,255)</f>
        <v>255</v>
      </c>
      <c r="H46" s="111" t="str">
        <f>"0x"&amp;DEC2HEX(G46,2)</f>
        <v>0xFF</v>
      </c>
      <c r="I46" s="493">
        <f>IF(C46=C45,0,G46)</f>
        <v>255</v>
      </c>
      <c r="J46" s="8">
        <f>J45+IF(I46=255,0,C46+1)*I46</f>
        <v>3887</v>
      </c>
      <c r="K46" s="493" t="str">
        <f>"0x"&amp;DEC2HEX(400+C46,3)</f>
        <v>0x1B8</v>
      </c>
      <c r="L46" s="838">
        <f>'Routing-Data RGCH2'!$B46</f>
        <v>0</v>
      </c>
      <c r="M46" s="841"/>
      <c r="N46" s="109"/>
      <c r="O46" s="471"/>
      <c r="P46" s="471"/>
      <c r="W46" s="512"/>
      <c r="X46" s="512"/>
      <c r="Y46" s="512"/>
    </row>
    <row r="47" spans="2:25" ht="13.2" customHeight="1" x14ac:dyDescent="0.25">
      <c r="B47" s="512"/>
      <c r="C47" s="41">
        <v>41</v>
      </c>
      <c r="D47" s="8" t="s">
        <v>360</v>
      </c>
      <c r="E47" s="8" t="s">
        <v>360</v>
      </c>
      <c r="F47" s="286" t="str">
        <f>IF(P47,"X","")</f>
        <v/>
      </c>
      <c r="G47" s="493">
        <f>IF(OR(F47="x",F47="X"),E47*16+D47,255)</f>
        <v>255</v>
      </c>
      <c r="H47" s="111" t="str">
        <f>"0x"&amp;DEC2HEX(G47,2)</f>
        <v>0xFF</v>
      </c>
      <c r="I47" s="493">
        <f>IF(C47=C46,0,G47)</f>
        <v>255</v>
      </c>
      <c r="J47" s="8">
        <f>J46+IF(I47=255,0,C47+1)*I47</f>
        <v>3887</v>
      </c>
      <c r="K47" s="493" t="str">
        <f>"0x"&amp;DEC2HEX(400+C47,3)</f>
        <v>0x1B9</v>
      </c>
      <c r="L47" s="838">
        <f>'Routing-Data RGCH2'!$B47</f>
        <v>0</v>
      </c>
      <c r="M47" s="837" t="s">
        <v>303</v>
      </c>
      <c r="N47" s="109"/>
      <c r="O47" s="471"/>
      <c r="P47" s="471"/>
      <c r="W47" s="512"/>
      <c r="X47" s="512"/>
      <c r="Y47" s="512"/>
    </row>
    <row r="48" spans="2:25" ht="13.2" customHeight="1" x14ac:dyDescent="0.25">
      <c r="B48" s="512"/>
      <c r="C48" s="41">
        <v>42</v>
      </c>
      <c r="D48" s="8" t="s">
        <v>360</v>
      </c>
      <c r="E48" s="8" t="s">
        <v>360</v>
      </c>
      <c r="F48" s="286" t="str">
        <f>IF(P48,"X","")</f>
        <v/>
      </c>
      <c r="G48" s="493">
        <f>IF(OR(F48="x",F48="X"),E48*16+D48,255)</f>
        <v>255</v>
      </c>
      <c r="H48" s="111" t="str">
        <f>"0x"&amp;DEC2HEX(G48,2)</f>
        <v>0xFF</v>
      </c>
      <c r="I48" s="493">
        <f>IF(C48=C47,0,G48)</f>
        <v>255</v>
      </c>
      <c r="J48" s="8">
        <f>J47+IF(I48=255,0,C48+1)*I48</f>
        <v>3887</v>
      </c>
      <c r="K48" s="493" t="str">
        <f>"0x"&amp;DEC2HEX(400+C48,3)</f>
        <v>0x1BA</v>
      </c>
      <c r="L48" s="838">
        <f>'Routing-Data RGCH2'!$B48</f>
        <v>0</v>
      </c>
      <c r="M48" s="837" t="s">
        <v>303</v>
      </c>
      <c r="N48" s="109"/>
      <c r="O48" s="471"/>
      <c r="P48" s="471"/>
      <c r="W48" s="512"/>
      <c r="X48" s="512"/>
      <c r="Y48" s="512"/>
    </row>
    <row r="49" spans="2:25" ht="13.2" customHeight="1" x14ac:dyDescent="0.25">
      <c r="B49" s="512"/>
      <c r="C49" s="41">
        <v>43</v>
      </c>
      <c r="D49" s="8" t="s">
        <v>360</v>
      </c>
      <c r="E49" s="8" t="s">
        <v>360</v>
      </c>
      <c r="F49" s="286" t="str">
        <f>IF(P49,"X","")</f>
        <v/>
      </c>
      <c r="G49" s="493">
        <f>IF(OR(F49="x",F49="X"),E49*16+D49,255)</f>
        <v>255</v>
      </c>
      <c r="H49" s="111" t="str">
        <f>"0x"&amp;DEC2HEX(G49,2)</f>
        <v>0xFF</v>
      </c>
      <c r="I49" s="493">
        <f>IF(C49=C48,0,G49)</f>
        <v>255</v>
      </c>
      <c r="J49" s="8">
        <f>J48+IF(I49=255,0,C49+1)*I49</f>
        <v>3887</v>
      </c>
      <c r="K49" s="493" t="str">
        <f>"0x"&amp;DEC2HEX(400+C49,3)</f>
        <v>0x1BB</v>
      </c>
      <c r="L49" s="838">
        <f>'Routing-Data RGCH2'!$B49</f>
        <v>0</v>
      </c>
      <c r="M49" s="841"/>
      <c r="N49" s="109"/>
      <c r="O49" s="471"/>
      <c r="P49" s="471"/>
      <c r="W49" s="512"/>
      <c r="X49" s="512"/>
      <c r="Y49" s="512"/>
    </row>
    <row r="50" spans="2:25" ht="13.2" customHeight="1" x14ac:dyDescent="0.25">
      <c r="B50" s="512"/>
      <c r="C50" s="41">
        <v>44</v>
      </c>
      <c r="D50" s="8" t="s">
        <v>360</v>
      </c>
      <c r="E50" s="8" t="s">
        <v>360</v>
      </c>
      <c r="F50" s="286" t="str">
        <f>IF(P50,"X","")</f>
        <v/>
      </c>
      <c r="G50" s="493">
        <f>IF(OR(F50="x",F50="X"),E50*16+D50,255)</f>
        <v>255</v>
      </c>
      <c r="H50" s="111" t="str">
        <f>"0x"&amp;DEC2HEX(G50,2)</f>
        <v>0xFF</v>
      </c>
      <c r="I50" s="493">
        <f>IF(C50=C49,0,G50)</f>
        <v>255</v>
      </c>
      <c r="J50" s="8">
        <f>J49+IF(I50=255,0,C50+1)*I50</f>
        <v>3887</v>
      </c>
      <c r="K50" s="493" t="str">
        <f>"0x"&amp;DEC2HEX(400+C50,3)</f>
        <v>0x1BC</v>
      </c>
      <c r="L50" s="838">
        <f>'Routing-Data RGCH2'!$B50</f>
        <v>0</v>
      </c>
      <c r="M50" s="837" t="s">
        <v>303</v>
      </c>
      <c r="N50" s="109"/>
      <c r="O50" s="471"/>
      <c r="P50" s="471"/>
      <c r="W50" s="512"/>
      <c r="X50" s="512"/>
      <c r="Y50" s="512"/>
    </row>
    <row r="51" spans="2:25" ht="13.2" customHeight="1" x14ac:dyDescent="0.25">
      <c r="B51" s="512"/>
      <c r="C51" s="41">
        <v>45</v>
      </c>
      <c r="D51" s="8" t="s">
        <v>360</v>
      </c>
      <c r="E51" s="8" t="s">
        <v>360</v>
      </c>
      <c r="F51" s="286" t="str">
        <f>IF(P51,"X","")</f>
        <v/>
      </c>
      <c r="G51" s="493">
        <f>IF(OR(F51="x",F51="X"),E51*16+D51,255)</f>
        <v>255</v>
      </c>
      <c r="H51" s="111" t="str">
        <f>"0x"&amp;DEC2HEX(G51,2)</f>
        <v>0xFF</v>
      </c>
      <c r="I51" s="493">
        <f>IF(C51=C50,0,G51)</f>
        <v>255</v>
      </c>
      <c r="J51" s="8">
        <f>J50+IF(I51=255,0,C51+1)*I51</f>
        <v>3887</v>
      </c>
      <c r="K51" s="493" t="str">
        <f>"0x"&amp;DEC2HEX(400+C51,3)</f>
        <v>0x1BD</v>
      </c>
      <c r="L51" s="838">
        <f>'Routing-Data RGCH2'!$B51</f>
        <v>0</v>
      </c>
      <c r="M51" s="837" t="s">
        <v>303</v>
      </c>
      <c r="N51" s="109"/>
      <c r="O51" s="471"/>
      <c r="P51" s="471"/>
      <c r="W51" s="512"/>
      <c r="X51" s="512"/>
      <c r="Y51" s="512"/>
    </row>
    <row r="52" spans="2:25" ht="13.2" customHeight="1" x14ac:dyDescent="0.25">
      <c r="B52" s="512"/>
      <c r="C52" s="41">
        <v>46</v>
      </c>
      <c r="D52" s="8" t="s">
        <v>360</v>
      </c>
      <c r="E52" s="8" t="s">
        <v>360</v>
      </c>
      <c r="F52" s="286" t="str">
        <f>IF(P52,"X","")</f>
        <v/>
      </c>
      <c r="G52" s="493">
        <f>IF(OR(F52="x",F52="X"),E52*16+D52,255)</f>
        <v>255</v>
      </c>
      <c r="H52" s="111" t="str">
        <f>"0x"&amp;DEC2HEX(G52,2)</f>
        <v>0xFF</v>
      </c>
      <c r="I52" s="493">
        <f>IF(C52=C51,0,G52)</f>
        <v>255</v>
      </c>
      <c r="J52" s="8">
        <f>J51+IF(I52=255,0,C52+1)*I52</f>
        <v>3887</v>
      </c>
      <c r="K52" s="493" t="str">
        <f>"0x"&amp;DEC2HEX(400+C52,3)</f>
        <v>0x1BE</v>
      </c>
      <c r="L52" s="838">
        <f>'Routing-Data RGCH2'!$B52</f>
        <v>0</v>
      </c>
      <c r="M52" s="841"/>
      <c r="N52" s="109"/>
      <c r="O52" s="471"/>
      <c r="P52" s="471"/>
    </row>
    <row r="53" spans="2:25" ht="13.2" customHeight="1" x14ac:dyDescent="0.25">
      <c r="B53" s="512"/>
      <c r="C53" s="41">
        <v>47</v>
      </c>
      <c r="D53" s="8" t="s">
        <v>360</v>
      </c>
      <c r="E53" s="8" t="s">
        <v>360</v>
      </c>
      <c r="F53" s="286" t="str">
        <f>IF(P53,"X","")</f>
        <v/>
      </c>
      <c r="G53" s="493">
        <f>IF(OR(F53="x",F53="X"),E53*16+D53,255)</f>
        <v>255</v>
      </c>
      <c r="H53" s="111" t="str">
        <f>"0x"&amp;DEC2HEX(G53,2)</f>
        <v>0xFF</v>
      </c>
      <c r="I53" s="493">
        <f>IF(C53=C52,0,G53)</f>
        <v>255</v>
      </c>
      <c r="J53" s="8">
        <f>J52+IF(I53=255,0,C53+1)*I53</f>
        <v>3887</v>
      </c>
      <c r="K53" s="493" t="str">
        <f>"0x"&amp;DEC2HEX(400+C53,3)</f>
        <v>0x1BF</v>
      </c>
      <c r="L53" s="838">
        <f>'Routing-Data RGCH2'!$B53</f>
        <v>0</v>
      </c>
      <c r="M53" s="837" t="s">
        <v>303</v>
      </c>
      <c r="N53" s="109"/>
      <c r="O53" s="471"/>
      <c r="P53" s="471"/>
      <c r="R53" s="26"/>
    </row>
    <row r="54" spans="2:25" ht="13.2" customHeight="1" x14ac:dyDescent="0.25">
      <c r="B54" s="512"/>
      <c r="C54" s="41">
        <v>48</v>
      </c>
      <c r="D54" s="8" t="s">
        <v>360</v>
      </c>
      <c r="E54" s="8" t="s">
        <v>360</v>
      </c>
      <c r="F54" s="286" t="str">
        <f>IF(P54,"X","")</f>
        <v/>
      </c>
      <c r="G54" s="493">
        <f>IF(OR(F54="x",F54="X"),E54*16+D54,255)</f>
        <v>255</v>
      </c>
      <c r="H54" s="111" t="str">
        <f>"0x"&amp;DEC2HEX(G54,2)</f>
        <v>0xFF</v>
      </c>
      <c r="I54" s="493">
        <f>IF(C54=C53,0,G54)</f>
        <v>255</v>
      </c>
      <c r="J54" s="8">
        <f>J53+IF(I54=255,0,C54+1)*I54</f>
        <v>3887</v>
      </c>
      <c r="K54" s="493" t="str">
        <f>"0x"&amp;DEC2HEX(400+C54,3)</f>
        <v>0x1C0</v>
      </c>
      <c r="L54" s="838">
        <f>'Routing-Data RGCH2'!$B54</f>
        <v>0</v>
      </c>
      <c r="M54" s="837" t="s">
        <v>303</v>
      </c>
      <c r="N54" s="109"/>
      <c r="O54" s="471"/>
      <c r="P54" s="471"/>
      <c r="R54" s="512"/>
    </row>
    <row r="55" spans="2:25" ht="13.2" customHeight="1" x14ac:dyDescent="0.25">
      <c r="B55" s="512"/>
      <c r="C55" s="41">
        <v>49</v>
      </c>
      <c r="D55" s="8" t="s">
        <v>360</v>
      </c>
      <c r="E55" s="8" t="s">
        <v>360</v>
      </c>
      <c r="F55" s="286" t="str">
        <f>IF(P55,"X","")</f>
        <v/>
      </c>
      <c r="G55" s="493">
        <f>IF(OR(F55="x",F55="X"),E55*16+D55,255)</f>
        <v>255</v>
      </c>
      <c r="H55" s="111" t="str">
        <f>"0x"&amp;DEC2HEX(G55,2)</f>
        <v>0xFF</v>
      </c>
      <c r="I55" s="493">
        <f>IF(C55=C54,0,G55)</f>
        <v>255</v>
      </c>
      <c r="J55" s="8">
        <f>J54+IF(I55=255,0,C55+1)*I55</f>
        <v>3887</v>
      </c>
      <c r="K55" s="493" t="str">
        <f>"0x"&amp;DEC2HEX(400+C55,3)</f>
        <v>0x1C1</v>
      </c>
      <c r="L55" s="838">
        <f>'Routing-Data RGCH2'!$B55</f>
        <v>0</v>
      </c>
      <c r="M55" s="837" t="s">
        <v>303</v>
      </c>
      <c r="N55" s="109"/>
      <c r="O55" s="471"/>
      <c r="P55" s="471"/>
      <c r="W55" s="27"/>
      <c r="X55" s="27"/>
      <c r="Y55" s="27"/>
    </row>
    <row r="56" spans="2:25" ht="13.2" customHeight="1" x14ac:dyDescent="0.25">
      <c r="B56" s="512"/>
      <c r="C56" s="41">
        <v>50</v>
      </c>
      <c r="D56" s="8" t="s">
        <v>360</v>
      </c>
      <c r="E56" s="8" t="s">
        <v>360</v>
      </c>
      <c r="F56" s="286" t="str">
        <f>IF(P56,"X","")</f>
        <v/>
      </c>
      <c r="G56" s="493">
        <f>IF(OR(F56="x",F56="X"),E56*16+D56,255)</f>
        <v>255</v>
      </c>
      <c r="H56" s="111" t="str">
        <f>"0x"&amp;DEC2HEX(G56,2)</f>
        <v>0xFF</v>
      </c>
      <c r="I56" s="493">
        <f>IF(C56=C55,0,G56)</f>
        <v>255</v>
      </c>
      <c r="J56" s="8">
        <f>J55+IF(I56=255,0,C56+1)*I56</f>
        <v>3887</v>
      </c>
      <c r="K56" s="493" t="str">
        <f>"0x"&amp;DEC2HEX(400+C56,3)</f>
        <v>0x1C2</v>
      </c>
      <c r="L56" s="838">
        <f>'Routing-Data RGCH2'!$B56</f>
        <v>0</v>
      </c>
      <c r="M56" s="841"/>
      <c r="N56" s="109"/>
      <c r="O56" s="471"/>
      <c r="P56" s="471"/>
    </row>
    <row r="57" spans="2:25" ht="13.2" customHeight="1" x14ac:dyDescent="0.25">
      <c r="B57" s="512" t="s">
        <v>416</v>
      </c>
      <c r="C57" s="41">
        <v>51</v>
      </c>
      <c r="D57" s="8">
        <v>5</v>
      </c>
      <c r="E57" s="8">
        <v>1</v>
      </c>
      <c r="F57" s="286" t="str">
        <f>IF(P57,"X","")</f>
        <v/>
      </c>
      <c r="G57" s="493">
        <f>IF(OR(F57="x",F57="X"),E57*16+D57,255)</f>
        <v>255</v>
      </c>
      <c r="H57" s="111" t="str">
        <f>"0x"&amp;DEC2HEX(G57,2)</f>
        <v>0xFF</v>
      </c>
      <c r="I57" s="493">
        <f>IF(C57=C56,0,G57)</f>
        <v>255</v>
      </c>
      <c r="J57" s="8">
        <f>J56+IF(I57=255,0,C57+1)*I57</f>
        <v>3887</v>
      </c>
      <c r="K57" s="493" t="str">
        <f>"0x"&amp;DEC2HEX(400+C57,3)</f>
        <v>0x1C3</v>
      </c>
      <c r="L57" s="838" t="str">
        <f>'Routing-Data RGCH2'!$B57</f>
        <v>EFC</v>
      </c>
      <c r="M57" s="837" t="s">
        <v>303</v>
      </c>
      <c r="N57" s="109" t="s">
        <v>417</v>
      </c>
      <c r="O57" s="471" t="s">
        <v>418</v>
      </c>
      <c r="P57" s="471" t="b">
        <v>0</v>
      </c>
    </row>
    <row r="58" spans="2:25" ht="13.2" customHeight="1" x14ac:dyDescent="0.25">
      <c r="B58" s="512"/>
      <c r="C58" s="41">
        <v>52</v>
      </c>
      <c r="D58" s="8" t="s">
        <v>360</v>
      </c>
      <c r="E58" s="8" t="s">
        <v>360</v>
      </c>
      <c r="F58" s="286" t="str">
        <f>IF(P58,"X","")</f>
        <v/>
      </c>
      <c r="G58" s="493">
        <f>IF(OR(F58="x",F58="X"),E58*16+D58,255)</f>
        <v>255</v>
      </c>
      <c r="H58" s="111" t="str">
        <f>"0x"&amp;DEC2HEX(G58,2)</f>
        <v>0xFF</v>
      </c>
      <c r="I58" s="493">
        <f>IF(C58=C57,0,G58)</f>
        <v>255</v>
      </c>
      <c r="J58" s="8">
        <f>J57+IF(I58=255,0,C58+1)*I58</f>
        <v>3887</v>
      </c>
      <c r="K58" s="493" t="str">
        <f>"0x"&amp;DEC2HEX(400+C58,3)</f>
        <v>0x1C4</v>
      </c>
      <c r="L58" s="838">
        <f>'Routing-Data RGCH2'!$B58</f>
        <v>0</v>
      </c>
      <c r="M58" s="837" t="s">
        <v>303</v>
      </c>
      <c r="N58" s="110"/>
      <c r="O58" s="473"/>
      <c r="P58" s="473"/>
    </row>
    <row r="59" spans="2:25" ht="13.2" customHeight="1" x14ac:dyDescent="0.25">
      <c r="B59" s="809"/>
      <c r="C59" s="41">
        <v>53</v>
      </c>
      <c r="D59" s="8">
        <v>5</v>
      </c>
      <c r="E59" s="8">
        <v>1</v>
      </c>
      <c r="F59" s="286" t="str">
        <f>IF(P59,"X","")</f>
        <v/>
      </c>
      <c r="G59" s="493">
        <f>IF(OR(F59="x",F59="X"),T78*16+S78,255)</f>
        <v>255</v>
      </c>
      <c r="H59" s="111" t="str">
        <f>"0x"&amp;DEC2HEX(G59,2)</f>
        <v>0xFF</v>
      </c>
      <c r="I59" s="493">
        <f>IF(R78=C58,0,G59)</f>
        <v>255</v>
      </c>
      <c r="J59" s="8">
        <f>J58+IF(I59=255,0,R78+1)*I59</f>
        <v>3887</v>
      </c>
      <c r="K59" s="493" t="str">
        <f>"0x"&amp;DEC2HEX(400+R78,3)</f>
        <v>0x190</v>
      </c>
      <c r="L59" s="838">
        <f>'Routing-Data RGCH2'!$Q78</f>
        <v>0</v>
      </c>
      <c r="M59" s="837" t="s">
        <v>419</v>
      </c>
      <c r="N59" s="109"/>
      <c r="O59" s="471"/>
      <c r="P59" s="471"/>
    </row>
    <row r="60" spans="2:25" ht="13.2" customHeight="1" x14ac:dyDescent="0.25">
      <c r="B60" s="512" t="s">
        <v>420</v>
      </c>
      <c r="C60" s="41">
        <v>54</v>
      </c>
      <c r="D60" s="8">
        <v>6</v>
      </c>
      <c r="E60" s="8">
        <v>1</v>
      </c>
      <c r="F60" s="286" t="str">
        <f>IF(P60,"X","")</f>
        <v>X</v>
      </c>
      <c r="G60" s="493">
        <f>IF(OR(F60="x",F60="X"),E60*16+D60,255)</f>
        <v>22</v>
      </c>
      <c r="H60" s="111" t="str">
        <f>"0x"&amp;DEC2HEX(G60,2)</f>
        <v>0x16</v>
      </c>
      <c r="I60" s="493">
        <f>IF(C60=R78,0,G60)</f>
        <v>22</v>
      </c>
      <c r="J60" s="8">
        <f>J59+IF(I60=255,0,C60+1)*I60</f>
        <v>5097</v>
      </c>
      <c r="K60" s="493" t="str">
        <f>"0x"&amp;DEC2HEX(400+C60,3)</f>
        <v>0x1C6</v>
      </c>
      <c r="L60" s="838" t="str">
        <f>'Routing-Data RGCH2'!$B60</f>
        <v>HC</v>
      </c>
      <c r="M60" s="837" t="s">
        <v>421</v>
      </c>
      <c r="N60" s="109" t="s">
        <v>422</v>
      </c>
      <c r="O60" s="471" t="s">
        <v>423</v>
      </c>
      <c r="P60" s="471" t="b">
        <v>1</v>
      </c>
    </row>
    <row r="61" spans="2:25" ht="13.2" customHeight="1" x14ac:dyDescent="0.25">
      <c r="B61" s="512" t="s">
        <v>424</v>
      </c>
      <c r="C61" s="41">
        <v>55</v>
      </c>
      <c r="D61" s="8">
        <v>5</v>
      </c>
      <c r="E61" s="8">
        <v>1</v>
      </c>
      <c r="F61" s="286" t="str">
        <f>IF(P61,"X","")</f>
        <v>X</v>
      </c>
      <c r="G61" s="493">
        <f>IF(OR(F61="x",F61="X"),E61*16+D61,255)</f>
        <v>21</v>
      </c>
      <c r="H61" s="111" t="str">
        <f>"0x"&amp;DEC2HEX(G61,2)</f>
        <v>0x15</v>
      </c>
      <c r="I61" s="493">
        <f>IF(C61=C60,0,G61)</f>
        <v>21</v>
      </c>
      <c r="J61" s="8">
        <f>J60+IF(I61=255,0,C61+1)*I61</f>
        <v>6273</v>
      </c>
      <c r="K61" s="493" t="str">
        <f>"0x"&amp;DEC2HEX(400+C61,3)</f>
        <v>0x1C7</v>
      </c>
      <c r="L61" s="838" t="str">
        <f>'Routing-Data RGCH2'!$B61</f>
        <v>4WS</v>
      </c>
      <c r="M61" s="837" t="s">
        <v>303</v>
      </c>
      <c r="N61" s="109" t="s">
        <v>425</v>
      </c>
      <c r="O61" s="471" t="s">
        <v>426</v>
      </c>
      <c r="P61" s="471" t="b">
        <v>1</v>
      </c>
    </row>
    <row r="62" spans="2:25" ht="13.2" customHeight="1" x14ac:dyDescent="0.25">
      <c r="B62" s="512"/>
      <c r="C62" s="41">
        <v>56</v>
      </c>
      <c r="D62" s="8" t="s">
        <v>360</v>
      </c>
      <c r="E62" s="8" t="s">
        <v>360</v>
      </c>
      <c r="F62" s="286" t="str">
        <f>IF(P62,"X","")</f>
        <v/>
      </c>
      <c r="G62" s="493">
        <f>IF(OR(F62="x",F62="X"),E62*16+D62,255)</f>
        <v>255</v>
      </c>
      <c r="H62" s="111" t="str">
        <f>"0x"&amp;DEC2HEX(G62,2)</f>
        <v>0xFF</v>
      </c>
      <c r="I62" s="493">
        <f>IF(C62=C61,0,G62)</f>
        <v>255</v>
      </c>
      <c r="J62" s="8">
        <f>J61+IF(I62=255,0,C62+1)*I62</f>
        <v>6273</v>
      </c>
      <c r="K62" s="493" t="str">
        <f>"0x"&amp;DEC2HEX(400+C62,3)</f>
        <v>0x1C8</v>
      </c>
      <c r="L62" s="838">
        <f>'Routing-Data RGCH2'!$B62</f>
        <v>0</v>
      </c>
      <c r="M62" s="841"/>
      <c r="N62" s="109"/>
      <c r="O62" s="109"/>
      <c r="P62" s="109"/>
    </row>
    <row r="63" spans="2:25" ht="13.2" customHeight="1" x14ac:dyDescent="0.25">
      <c r="B63" s="512"/>
      <c r="C63" s="41">
        <v>57</v>
      </c>
      <c r="D63" s="8" t="s">
        <v>360</v>
      </c>
      <c r="E63" s="8" t="s">
        <v>360</v>
      </c>
      <c r="F63" s="286" t="str">
        <f>IF(P63,"X","")</f>
        <v/>
      </c>
      <c r="G63" s="493">
        <f>IF(OR(F63="x",F63="X"),E63*16+D63,255)</f>
        <v>255</v>
      </c>
      <c r="H63" s="111" t="str">
        <f>"0x"&amp;DEC2HEX(G63,2)</f>
        <v>0xFF</v>
      </c>
      <c r="I63" s="493">
        <f>IF(C63=C62,0,G63)</f>
        <v>255</v>
      </c>
      <c r="J63" s="8">
        <f>J62+IF(I63=255,0,C63+1)*I63</f>
        <v>6273</v>
      </c>
      <c r="K63" s="493" t="str">
        <f>"0x"&amp;DEC2HEX(400+C63,3)</f>
        <v>0x1C9</v>
      </c>
      <c r="L63" s="838">
        <f>'Routing-Data RGCH2'!$B63</f>
        <v>0</v>
      </c>
      <c r="M63" s="837" t="s">
        <v>303</v>
      </c>
      <c r="N63" s="109"/>
      <c r="O63" s="109"/>
      <c r="P63" s="109"/>
    </row>
    <row r="64" spans="2:25" ht="13.2" customHeight="1" x14ac:dyDescent="0.25">
      <c r="B64" s="512"/>
      <c r="C64" s="41">
        <v>58</v>
      </c>
      <c r="D64" s="8" t="s">
        <v>360</v>
      </c>
      <c r="E64" s="8" t="s">
        <v>360</v>
      </c>
      <c r="F64" s="286" t="str">
        <f>IF(P64,"X","")</f>
        <v/>
      </c>
      <c r="G64" s="493">
        <f>IF(OR(F64="x",F64="X"),E64*16+D64,255)</f>
        <v>255</v>
      </c>
      <c r="H64" s="111" t="str">
        <f>"0x"&amp;DEC2HEX(G64,2)</f>
        <v>0xFF</v>
      </c>
      <c r="I64" s="493">
        <f>IF(C64=C63,0,G64)</f>
        <v>255</v>
      </c>
      <c r="J64" s="8">
        <f>J63+IF(I64=255,0,C64+1)*I64</f>
        <v>6273</v>
      </c>
      <c r="K64" s="493" t="str">
        <f>"0x"&amp;DEC2HEX(400+C64,3)</f>
        <v>0x1CA</v>
      </c>
      <c r="L64" s="838">
        <f>'Routing-Data RGCH2'!$B64</f>
        <v>0</v>
      </c>
      <c r="M64" s="837" t="s">
        <v>303</v>
      </c>
      <c r="N64" s="109"/>
      <c r="O64" s="109"/>
      <c r="P64" s="109"/>
    </row>
    <row r="65" spans="2:20" ht="13.2" customHeight="1" x14ac:dyDescent="0.25">
      <c r="B65" s="512"/>
      <c r="C65" s="41">
        <v>59</v>
      </c>
      <c r="D65" s="8" t="s">
        <v>360</v>
      </c>
      <c r="E65" s="8" t="s">
        <v>360</v>
      </c>
      <c r="F65" s="286" t="str">
        <f>IF(P65,"X","")</f>
        <v/>
      </c>
      <c r="G65" s="493">
        <f>IF(OR(F65="x",F65="X"),E65*16+D65,255)</f>
        <v>255</v>
      </c>
      <c r="H65" s="111" t="str">
        <f>"0x"&amp;DEC2HEX(G65,2)</f>
        <v>0xFF</v>
      </c>
      <c r="I65" s="493">
        <f>IF(C65=C64,0,G65)</f>
        <v>255</v>
      </c>
      <c r="J65" s="8">
        <f>J64+IF(I65=255,0,C65+1)*I65</f>
        <v>6273</v>
      </c>
      <c r="K65" s="493" t="str">
        <f>"0x"&amp;DEC2HEX(400+C65,3)</f>
        <v>0x1CB</v>
      </c>
      <c r="L65" s="838">
        <f>'Routing-Data RGCH2'!$B65</f>
        <v>0</v>
      </c>
      <c r="M65" s="841"/>
      <c r="N65" s="109"/>
      <c r="O65" s="109"/>
      <c r="P65" s="109"/>
    </row>
    <row r="66" spans="2:20" ht="13.2" customHeight="1" x14ac:dyDescent="0.25">
      <c r="B66" s="512"/>
      <c r="C66" s="41">
        <v>60</v>
      </c>
      <c r="D66" s="8" t="s">
        <v>360</v>
      </c>
      <c r="E66" s="8" t="s">
        <v>360</v>
      </c>
      <c r="F66" s="286" t="str">
        <f>IF(P66,"X","")</f>
        <v/>
      </c>
      <c r="G66" s="493">
        <f>IF(OR(F66="x",F66="X"),E66*16+D66,255)</f>
        <v>255</v>
      </c>
      <c r="H66" s="111" t="str">
        <f>"0x"&amp;DEC2HEX(G66,2)</f>
        <v>0xFF</v>
      </c>
      <c r="I66" s="493">
        <f>IF(C66=C65,0,G66)</f>
        <v>255</v>
      </c>
      <c r="J66" s="8">
        <f>J65+IF(I66=255,0,C66+1)*I66</f>
        <v>6273</v>
      </c>
      <c r="K66" s="493" t="str">
        <f>"0x"&amp;DEC2HEX(400+C66,3)</f>
        <v>0x1CC</v>
      </c>
      <c r="L66" s="838">
        <f>'Routing-Data RGCH2'!$B66</f>
        <v>0</v>
      </c>
      <c r="M66" s="837" t="s">
        <v>303</v>
      </c>
      <c r="N66" s="109"/>
      <c r="O66" s="109"/>
      <c r="P66" s="109"/>
    </row>
    <row r="67" spans="2:20" ht="13.2" customHeight="1" x14ac:dyDescent="0.25">
      <c r="B67" s="512"/>
      <c r="C67" s="41">
        <v>61</v>
      </c>
      <c r="D67" s="8" t="s">
        <v>360</v>
      </c>
      <c r="E67" s="8" t="s">
        <v>360</v>
      </c>
      <c r="F67" s="286" t="str">
        <f>IF(P67,"X","")</f>
        <v/>
      </c>
      <c r="G67" s="493">
        <f>IF(OR(F67="x",F67="X"),E67*16+D67,255)</f>
        <v>255</v>
      </c>
      <c r="H67" s="111" t="str">
        <f>"0x"&amp;DEC2HEX(G67,2)</f>
        <v>0xFF</v>
      </c>
      <c r="I67" s="493">
        <f>IF(C67=C66,0,G67)</f>
        <v>255</v>
      </c>
      <c r="J67" s="8">
        <f>J66+IF(I67=255,0,C67+1)*I67</f>
        <v>6273</v>
      </c>
      <c r="K67" s="493" t="str">
        <f>"0x"&amp;DEC2HEX(400+C67,3)</f>
        <v>0x1CD</v>
      </c>
      <c r="L67" s="838">
        <f>'Routing-Data RGCH2'!$B67</f>
        <v>0</v>
      </c>
      <c r="M67" s="837" t="s">
        <v>303</v>
      </c>
      <c r="N67" s="109"/>
      <c r="O67" s="109"/>
      <c r="P67" s="109"/>
    </row>
    <row r="68" spans="2:20" ht="13.2" customHeight="1" x14ac:dyDescent="0.25">
      <c r="B68" s="512"/>
      <c r="C68" s="41">
        <v>62</v>
      </c>
      <c r="D68" s="8" t="s">
        <v>360</v>
      </c>
      <c r="E68" s="8" t="s">
        <v>360</v>
      </c>
      <c r="F68" s="286" t="str">
        <f>IF(P68,"X","")</f>
        <v/>
      </c>
      <c r="G68" s="493">
        <f>IF(OR(F68="x",F68="X"),E68*16+D68,255)</f>
        <v>255</v>
      </c>
      <c r="H68" s="111" t="str">
        <f>"0x"&amp;DEC2HEX(G68,2)</f>
        <v>0xFF</v>
      </c>
      <c r="I68" s="493">
        <f>IF(C68=C67,0,G68)</f>
        <v>255</v>
      </c>
      <c r="J68" s="8">
        <f>J67+IF(I68=255,0,C68+1)*I68</f>
        <v>6273</v>
      </c>
      <c r="K68" s="493" t="str">
        <f>"0x"&amp;DEC2HEX(400+C68,3)</f>
        <v>0x1CE</v>
      </c>
      <c r="L68" s="838">
        <f>'Routing-Data RGCH2'!$B68</f>
        <v>0</v>
      </c>
      <c r="M68" s="837" t="s">
        <v>303</v>
      </c>
      <c r="N68" s="109"/>
      <c r="O68" s="109"/>
      <c r="P68" s="109"/>
    </row>
    <row r="69" spans="2:20" ht="13.2" customHeight="1" x14ac:dyDescent="0.25">
      <c r="B69" s="512" t="s">
        <v>347</v>
      </c>
      <c r="C69" s="41">
        <v>63</v>
      </c>
      <c r="D69" s="133">
        <v>1</v>
      </c>
      <c r="E69" s="133">
        <v>1</v>
      </c>
      <c r="F69" s="286" t="str">
        <f>IF(P69,"X","")</f>
        <v>X</v>
      </c>
      <c r="G69" s="493">
        <f>IF(OR(F69="x",F69="X"),E69*16+D69,255)</f>
        <v>17</v>
      </c>
      <c r="H69" s="111" t="str">
        <f>"0x"&amp;DEC2HEX(G69,2)</f>
        <v>0x11</v>
      </c>
      <c r="I69" s="493">
        <f>IF(C69=C68,0,G69)</f>
        <v>17</v>
      </c>
      <c r="J69" s="8">
        <f>J68+IF(I69=255,0,C69+1)*I69</f>
        <v>7361</v>
      </c>
      <c r="K69" s="493" t="str">
        <f>"0x"&amp;DEC2HEX(400+C69,3)</f>
        <v>0x1CF</v>
      </c>
      <c r="L69" s="847" t="str">
        <f>'Routing-Data RGCH2'!$B69</f>
        <v>ACM</v>
      </c>
      <c r="M69" s="837" t="s">
        <v>427</v>
      </c>
      <c r="N69" s="474" t="s">
        <v>348</v>
      </c>
      <c r="O69" s="474" t="s">
        <v>342</v>
      </c>
      <c r="P69" s="474" t="b">
        <v>1</v>
      </c>
    </row>
    <row r="70" spans="2:20" ht="13.2" customHeight="1" x14ac:dyDescent="0.25">
      <c r="E70" s="848" t="s">
        <v>428</v>
      </c>
      <c r="F70" s="848" t="s">
        <v>428</v>
      </c>
      <c r="G70" s="128">
        <f>MOD(J69,256)</f>
        <v>193</v>
      </c>
      <c r="H70" s="14" t="str">
        <f>"0x"&amp;DEC2HEX(G70,2)</f>
        <v>0xC1</v>
      </c>
      <c r="I70" s="14"/>
      <c r="J70" s="129">
        <f>ROUNDDOWN(J69/256,0)</f>
        <v>28</v>
      </c>
      <c r="K70" s="130" t="s">
        <v>429</v>
      </c>
      <c r="L70" s="515"/>
      <c r="M70" s="515"/>
    </row>
    <row r="71" spans="2:20" ht="13.2" customHeight="1" x14ac:dyDescent="0.25">
      <c r="E71" s="846"/>
      <c r="F71" s="846"/>
      <c r="G71" s="512">
        <f>MOD(J70,256)</f>
        <v>28</v>
      </c>
      <c r="H71" s="493" t="str">
        <f>"0x"&amp;DEC2HEX(G71,2)</f>
        <v>0x1C</v>
      </c>
      <c r="I71" s="493"/>
      <c r="J71" s="513">
        <f>ROUNDDOWN(J70/256,0)</f>
        <v>0</v>
      </c>
      <c r="K71" s="8" t="s">
        <v>430</v>
      </c>
    </row>
    <row r="72" spans="2:20" ht="13.2" customHeight="1" x14ac:dyDescent="0.25">
      <c r="E72" s="846"/>
      <c r="F72" s="846"/>
      <c r="G72" s="512">
        <f>MOD(J71,256)</f>
        <v>0</v>
      </c>
      <c r="H72" s="493" t="str">
        <f>"0x"&amp;DEC2HEX(G72,2)</f>
        <v>0x00</v>
      </c>
      <c r="I72" s="493"/>
      <c r="J72" s="513">
        <f>ROUNDDOWN(J71/256,0)</f>
        <v>0</v>
      </c>
      <c r="K72" s="8" t="s">
        <v>431</v>
      </c>
      <c r="R72" s="512"/>
    </row>
    <row r="73" spans="2:20" ht="13.2" customHeight="1" x14ac:dyDescent="0.25">
      <c r="E73" s="846"/>
      <c r="F73" s="846"/>
      <c r="G73" s="131">
        <f>MOD(J72,256)</f>
        <v>0</v>
      </c>
      <c r="H73" s="126" t="str">
        <f>"0x"&amp;DEC2HEX(G73,2)</f>
        <v>0x00</v>
      </c>
      <c r="I73" s="126"/>
      <c r="J73" s="132">
        <f>ROUNDDOWN(J72/256,0)</f>
        <v>0</v>
      </c>
      <c r="K73" s="133" t="s">
        <v>432</v>
      </c>
      <c r="R73" s="490"/>
    </row>
    <row r="74" spans="2:20" x14ac:dyDescent="0.25">
      <c r="R74" s="512"/>
    </row>
    <row r="76" spans="2:20" x14ac:dyDescent="0.25">
      <c r="R76" s="512"/>
    </row>
    <row r="77" spans="2:20" ht="21" customHeight="1" x14ac:dyDescent="0.4">
      <c r="B77" s="849" t="s">
        <v>433</v>
      </c>
      <c r="C77" s="846"/>
      <c r="D77" s="846"/>
      <c r="E77" s="846"/>
      <c r="F77" s="846"/>
      <c r="G77" s="840"/>
      <c r="H77" s="840"/>
      <c r="I77" s="840"/>
      <c r="J77" s="841"/>
      <c r="K77" s="841"/>
      <c r="L77" s="841"/>
      <c r="M77" s="841"/>
      <c r="N77" s="846"/>
      <c r="O77" s="516"/>
      <c r="P77" s="516"/>
      <c r="R77" s="512"/>
    </row>
    <row r="78" spans="2:20" x14ac:dyDescent="0.25">
      <c r="B78" s="845"/>
      <c r="C78" s="846"/>
      <c r="D78" s="846"/>
      <c r="E78" s="846"/>
      <c r="F78" s="846"/>
      <c r="G78" s="840"/>
      <c r="H78" s="840"/>
      <c r="I78" s="840"/>
      <c r="J78" s="841"/>
      <c r="K78" s="841"/>
      <c r="L78" s="841"/>
      <c r="M78" s="841"/>
      <c r="N78" s="846"/>
      <c r="O78" s="514"/>
      <c r="P78" s="514"/>
      <c r="Q78" s="512"/>
      <c r="R78" s="492"/>
      <c r="S78" s="493"/>
      <c r="T78" s="493"/>
    </row>
    <row r="79" spans="2:20" x14ac:dyDescent="0.25">
      <c r="B79" s="845" t="s">
        <v>434</v>
      </c>
      <c r="C79" s="846"/>
      <c r="D79" s="846"/>
      <c r="E79" s="846"/>
      <c r="F79" s="846"/>
      <c r="G79" s="840"/>
      <c r="H79" s="840"/>
      <c r="I79" s="840"/>
      <c r="J79" s="841"/>
      <c r="K79" s="841"/>
      <c r="L79" s="841"/>
      <c r="M79" s="841"/>
      <c r="N79" s="846"/>
      <c r="O79" s="514"/>
      <c r="P79" s="514"/>
      <c r="R79" s="512"/>
    </row>
    <row r="80" spans="2:20" x14ac:dyDescent="0.25">
      <c r="B80" s="845" t="s">
        <v>435</v>
      </c>
      <c r="C80" s="846"/>
      <c r="D80" s="846"/>
      <c r="E80" s="846"/>
      <c r="F80" s="846"/>
      <c r="G80" s="840"/>
      <c r="H80" s="840"/>
      <c r="I80" s="840"/>
      <c r="J80" s="841"/>
      <c r="K80" s="841"/>
      <c r="L80" s="841"/>
      <c r="M80" s="841"/>
      <c r="N80" s="846"/>
      <c r="O80" s="514"/>
      <c r="P80" s="514"/>
      <c r="R80" s="512"/>
    </row>
    <row r="81" spans="2:18" x14ac:dyDescent="0.25">
      <c r="B81" s="845" t="s">
        <v>436</v>
      </c>
      <c r="C81" s="846"/>
      <c r="D81" s="846"/>
      <c r="E81" s="846"/>
      <c r="F81" s="846"/>
      <c r="G81" s="840"/>
      <c r="H81" s="840"/>
      <c r="I81" s="840"/>
      <c r="J81" s="841"/>
      <c r="K81" s="841"/>
      <c r="L81" s="841"/>
      <c r="M81" s="841"/>
      <c r="N81" s="846"/>
      <c r="O81" s="514"/>
      <c r="P81" s="514"/>
      <c r="R81" s="512"/>
    </row>
    <row r="82" spans="2:18" x14ac:dyDescent="0.25">
      <c r="B82" s="845"/>
      <c r="C82" s="846"/>
      <c r="D82" s="846"/>
      <c r="E82" s="846"/>
      <c r="F82" s="846"/>
      <c r="G82" s="840"/>
      <c r="H82" s="840"/>
      <c r="I82" s="840"/>
      <c r="J82" s="841"/>
      <c r="K82" s="841"/>
      <c r="L82" s="841"/>
      <c r="M82" s="841"/>
      <c r="N82" s="846"/>
      <c r="O82" s="514"/>
      <c r="P82" s="514"/>
      <c r="R82" s="512"/>
    </row>
    <row r="83" spans="2:18" x14ac:dyDescent="0.25">
      <c r="B83" s="845" t="s">
        <v>437</v>
      </c>
      <c r="C83" s="846"/>
      <c r="D83" s="846"/>
      <c r="E83" s="846"/>
      <c r="F83" s="846"/>
      <c r="G83" s="840"/>
      <c r="H83" s="840"/>
      <c r="I83" s="840"/>
      <c r="J83" s="841"/>
      <c r="K83" s="841"/>
      <c r="L83" s="841"/>
      <c r="M83" s="841"/>
      <c r="N83" s="846"/>
      <c r="O83" s="514"/>
      <c r="P83" s="514"/>
      <c r="R83" s="512"/>
    </row>
    <row r="84" spans="2:18" x14ac:dyDescent="0.25">
      <c r="B84" s="845"/>
      <c r="C84" s="846"/>
      <c r="D84" s="846"/>
      <c r="E84" s="846"/>
      <c r="F84" s="846"/>
      <c r="G84" s="840"/>
      <c r="H84" s="840"/>
      <c r="I84" s="840"/>
      <c r="J84" s="841"/>
      <c r="K84" s="841"/>
      <c r="L84" s="841"/>
      <c r="M84" s="841"/>
      <c r="N84" s="846"/>
      <c r="O84" s="514"/>
      <c r="P84" s="514"/>
      <c r="R84" s="512"/>
    </row>
    <row r="85" spans="2:18" x14ac:dyDescent="0.25">
      <c r="B85" s="845" t="s">
        <v>438</v>
      </c>
      <c r="C85" s="846"/>
      <c r="D85" s="846"/>
      <c r="E85" s="846"/>
      <c r="F85" s="846"/>
      <c r="G85" s="840"/>
      <c r="H85" s="840"/>
      <c r="I85" s="840"/>
      <c r="J85" s="841"/>
      <c r="K85" s="841"/>
      <c r="L85" s="841"/>
      <c r="M85" s="841"/>
      <c r="N85" s="846"/>
      <c r="O85" s="514"/>
      <c r="P85" s="514"/>
      <c r="R85" s="512"/>
    </row>
    <row r="86" spans="2:18" x14ac:dyDescent="0.25">
      <c r="B86" s="845" t="s">
        <v>439</v>
      </c>
      <c r="C86" s="846"/>
      <c r="D86" s="846"/>
      <c r="E86" s="846"/>
      <c r="F86" s="846"/>
      <c r="G86" s="840"/>
      <c r="H86" s="840"/>
      <c r="I86" s="840"/>
      <c r="J86" s="841"/>
      <c r="K86" s="841"/>
      <c r="L86" s="841"/>
      <c r="M86" s="841"/>
      <c r="N86" s="846"/>
      <c r="O86" s="514"/>
      <c r="P86" s="514"/>
      <c r="R86" s="512"/>
    </row>
    <row r="87" spans="2:18" x14ac:dyDescent="0.25">
      <c r="B87" s="845" t="s">
        <v>440</v>
      </c>
      <c r="C87" s="846"/>
      <c r="D87" s="846"/>
      <c r="E87" s="846"/>
      <c r="F87" s="846"/>
      <c r="G87" s="840"/>
      <c r="H87" s="840"/>
      <c r="I87" s="840"/>
      <c r="J87" s="841"/>
      <c r="K87" s="841"/>
      <c r="L87" s="841"/>
      <c r="M87" s="841"/>
      <c r="N87" s="846"/>
      <c r="O87" s="514"/>
      <c r="P87" s="514"/>
      <c r="R87" s="491"/>
    </row>
    <row r="88" spans="2:18" x14ac:dyDescent="0.25">
      <c r="B88" s="845"/>
      <c r="C88" s="846"/>
      <c r="D88" s="846"/>
      <c r="E88" s="846"/>
      <c r="F88" s="846"/>
      <c r="G88" s="840"/>
      <c r="H88" s="840"/>
      <c r="I88" s="840"/>
      <c r="J88" s="841"/>
      <c r="K88" s="841"/>
      <c r="L88" s="841"/>
      <c r="M88" s="841"/>
      <c r="N88" s="846"/>
      <c r="O88" s="514"/>
      <c r="P88" s="514"/>
      <c r="R88" s="491"/>
    </row>
    <row r="89" spans="2:18" x14ac:dyDescent="0.25">
      <c r="B89" s="845"/>
      <c r="C89" s="846"/>
      <c r="D89" s="846"/>
      <c r="E89" s="846"/>
      <c r="F89" s="846"/>
      <c r="G89" s="840"/>
      <c r="H89" s="840"/>
      <c r="I89" s="840"/>
      <c r="J89" s="841"/>
      <c r="K89" s="841"/>
      <c r="L89" s="841"/>
      <c r="M89" s="841"/>
      <c r="N89" s="846"/>
      <c r="O89" s="514"/>
      <c r="P89" s="514"/>
      <c r="R89" s="103"/>
    </row>
    <row r="90" spans="2:18" x14ac:dyDescent="0.25">
      <c r="B90" s="845"/>
      <c r="C90" s="846"/>
      <c r="D90" s="846"/>
      <c r="E90" s="846"/>
      <c r="F90" s="846"/>
      <c r="G90" s="840"/>
      <c r="H90" s="840"/>
      <c r="I90" s="840"/>
      <c r="J90" s="841"/>
      <c r="K90" s="841"/>
      <c r="L90" s="841"/>
      <c r="M90" s="841"/>
      <c r="N90" s="846"/>
      <c r="O90" s="514"/>
      <c r="P90" s="514"/>
      <c r="R90" s="103"/>
    </row>
    <row r="91" spans="2:18" x14ac:dyDescent="0.25">
      <c r="B91" s="845"/>
      <c r="C91" s="846"/>
      <c r="D91" s="846"/>
      <c r="E91" s="846"/>
      <c r="F91" s="846"/>
      <c r="G91" s="840"/>
      <c r="H91" s="840"/>
      <c r="I91" s="840"/>
      <c r="J91" s="841"/>
      <c r="K91" s="841"/>
      <c r="L91" s="841"/>
      <c r="M91" s="841"/>
      <c r="N91" s="846"/>
      <c r="O91" s="514"/>
      <c r="P91" s="514"/>
    </row>
    <row r="92" spans="2:18" x14ac:dyDescent="0.25">
      <c r="B92" s="845"/>
      <c r="C92" s="846"/>
      <c r="D92" s="846"/>
      <c r="E92" s="846"/>
      <c r="F92" s="846"/>
      <c r="G92" s="840"/>
      <c r="H92" s="840"/>
      <c r="I92" s="840"/>
      <c r="J92" s="841"/>
      <c r="K92" s="841"/>
      <c r="L92" s="841"/>
      <c r="M92" s="841"/>
      <c r="N92" s="846"/>
      <c r="O92" s="514"/>
      <c r="P92" s="514"/>
      <c r="R92" s="512"/>
    </row>
    <row r="93" spans="2:18" x14ac:dyDescent="0.25">
      <c r="B93" s="845"/>
      <c r="C93" s="846"/>
      <c r="D93" s="846"/>
      <c r="E93" s="846"/>
      <c r="F93" s="846"/>
      <c r="G93" s="840"/>
      <c r="H93" s="840"/>
      <c r="I93" s="840"/>
      <c r="J93" s="841"/>
      <c r="K93" s="841"/>
      <c r="L93" s="841"/>
      <c r="M93" s="841"/>
      <c r="N93" s="846"/>
      <c r="O93" s="514"/>
      <c r="P93" s="514"/>
    </row>
    <row r="94" spans="2:18" x14ac:dyDescent="0.25">
      <c r="B94" s="461" t="s">
        <v>441</v>
      </c>
      <c r="C94" s="461"/>
    </row>
    <row r="95" spans="2:18" x14ac:dyDescent="0.25">
      <c r="B95" s="514"/>
      <c r="C95" s="514"/>
    </row>
    <row r="96" spans="2:18" x14ac:dyDescent="0.25">
      <c r="B96" s="514"/>
      <c r="C96" s="514"/>
      <c r="R96" s="512"/>
    </row>
    <row r="97" spans="2:18" x14ac:dyDescent="0.25">
      <c r="B97" s="514"/>
      <c r="C97" s="514"/>
    </row>
    <row r="98" spans="2:18" x14ac:dyDescent="0.25">
      <c r="B98" s="514"/>
      <c r="C98" s="514" t="s">
        <v>442</v>
      </c>
      <c r="N98" s="514"/>
      <c r="O98" s="514"/>
      <c r="P98" s="514"/>
      <c r="R98" s="490"/>
    </row>
    <row r="99" spans="2:18" x14ac:dyDescent="0.25">
      <c r="B99" s="514"/>
      <c r="C99" s="28" t="s">
        <v>443</v>
      </c>
      <c r="N99" s="514"/>
      <c r="O99" s="514"/>
      <c r="P99" s="514"/>
      <c r="R99" s="3"/>
    </row>
    <row r="100" spans="2:18" x14ac:dyDescent="0.25">
      <c r="B100" s="514"/>
      <c r="C100" s="28" t="s">
        <v>444</v>
      </c>
      <c r="D100" s="514"/>
      <c r="E100" s="514"/>
      <c r="F100" s="514"/>
      <c r="G100" s="514"/>
      <c r="H100" s="514"/>
      <c r="I100" s="514"/>
      <c r="J100" s="514"/>
      <c r="K100" s="514"/>
      <c r="L100" s="514"/>
      <c r="M100" s="514"/>
      <c r="N100" s="514"/>
      <c r="O100" s="514"/>
      <c r="P100" s="514"/>
      <c r="R100" s="3"/>
    </row>
    <row r="101" spans="2:18" x14ac:dyDescent="0.25">
      <c r="B101" s="514"/>
      <c r="C101" s="514"/>
      <c r="D101" s="514"/>
      <c r="E101" s="514"/>
      <c r="F101" s="514"/>
      <c r="G101" s="514"/>
      <c r="H101" s="514"/>
      <c r="I101" s="514"/>
      <c r="J101" s="514"/>
      <c r="K101" s="514"/>
      <c r="L101" s="514"/>
      <c r="M101" s="514"/>
      <c r="N101" s="514"/>
      <c r="O101" s="514"/>
      <c r="P101" s="514"/>
      <c r="R101" s="3"/>
    </row>
    <row r="102" spans="2:18" x14ac:dyDescent="0.25">
      <c r="B102" s="461"/>
      <c r="C102" s="461"/>
      <c r="D102" s="461"/>
      <c r="E102" s="461"/>
      <c r="F102" s="461"/>
      <c r="G102" s="461"/>
      <c r="H102" s="461"/>
      <c r="I102" s="461"/>
      <c r="J102" s="461"/>
      <c r="K102" s="461"/>
      <c r="L102" s="461"/>
      <c r="M102" s="461"/>
      <c r="N102" s="461"/>
      <c r="O102" s="461"/>
      <c r="P102" s="461"/>
      <c r="R102" s="512"/>
    </row>
    <row r="103" spans="2:18" x14ac:dyDescent="0.25">
      <c r="B103" s="514"/>
      <c r="C103" s="514" t="s">
        <v>445</v>
      </c>
      <c r="D103" s="514" t="s">
        <v>446</v>
      </c>
      <c r="E103" s="514"/>
      <c r="F103" s="514"/>
      <c r="G103" s="514"/>
      <c r="H103" s="514"/>
      <c r="I103" s="514"/>
      <c r="J103" s="514"/>
      <c r="K103" s="514"/>
      <c r="L103" s="514"/>
      <c r="M103" s="514"/>
      <c r="N103" s="514"/>
      <c r="O103" s="514"/>
      <c r="P103" s="514"/>
    </row>
    <row r="104" spans="2:18" x14ac:dyDescent="0.25">
      <c r="B104" s="514"/>
      <c r="C104" s="514"/>
      <c r="D104" s="514"/>
      <c r="E104" s="514"/>
      <c r="F104" s="514"/>
      <c r="G104" s="514"/>
      <c r="H104" s="514"/>
      <c r="I104" s="514"/>
      <c r="J104" s="514"/>
      <c r="K104" s="514"/>
      <c r="L104" s="514"/>
      <c r="M104" s="514"/>
      <c r="N104" s="514"/>
      <c r="O104" s="514"/>
      <c r="P104" s="514"/>
      <c r="R104" s="512"/>
    </row>
    <row r="105" spans="2:18" x14ac:dyDescent="0.25">
      <c r="B105" s="514"/>
      <c r="C105" s="514"/>
      <c r="D105" s="514"/>
      <c r="E105" s="514"/>
      <c r="F105" s="514"/>
      <c r="G105" s="514"/>
      <c r="H105" s="514"/>
      <c r="I105" s="514"/>
      <c r="J105" s="514"/>
      <c r="K105" s="514"/>
      <c r="L105" s="514"/>
      <c r="M105" s="514"/>
      <c r="N105" s="514"/>
      <c r="O105" s="514"/>
      <c r="P105" s="514"/>
      <c r="R105" s="512"/>
    </row>
    <row r="106" spans="2:18" x14ac:dyDescent="0.25">
      <c r="B106" s="514"/>
      <c r="C106" s="514"/>
      <c r="D106" s="514"/>
      <c r="E106" s="514"/>
      <c r="F106" s="514"/>
      <c r="G106" s="514"/>
      <c r="H106" s="514"/>
      <c r="I106" s="514"/>
      <c r="J106" s="514"/>
      <c r="K106" s="514"/>
      <c r="L106" s="514"/>
      <c r="M106" s="514"/>
      <c r="N106" s="514"/>
      <c r="O106" s="514"/>
      <c r="P106" s="514"/>
    </row>
    <row r="107" spans="2:18" x14ac:dyDescent="0.25">
      <c r="B107" s="514"/>
      <c r="C107" s="514"/>
      <c r="D107" s="514"/>
      <c r="E107" s="514"/>
      <c r="F107" s="514"/>
      <c r="G107" s="514"/>
      <c r="H107" s="514"/>
      <c r="I107" s="514"/>
      <c r="J107" s="514"/>
      <c r="K107" s="514"/>
      <c r="L107" s="514"/>
      <c r="M107" s="514"/>
      <c r="N107" s="514"/>
      <c r="O107" s="514"/>
      <c r="P107" s="514"/>
    </row>
    <row r="108" spans="2:18" x14ac:dyDescent="0.25">
      <c r="B108" s="514"/>
      <c r="C108" s="514"/>
      <c r="D108" s="514"/>
      <c r="E108" s="514"/>
      <c r="F108" s="514"/>
      <c r="G108" s="514"/>
      <c r="H108" s="514"/>
      <c r="I108" s="514"/>
      <c r="J108" s="514"/>
      <c r="K108" s="514"/>
      <c r="L108" s="514"/>
      <c r="M108" s="514"/>
      <c r="N108" s="514"/>
      <c r="O108" s="514"/>
      <c r="P108" s="514"/>
    </row>
    <row r="109" spans="2:18" x14ac:dyDescent="0.25">
      <c r="B109" s="514"/>
      <c r="C109" s="514"/>
    </row>
    <row r="110" spans="2:18" x14ac:dyDescent="0.25">
      <c r="B110" s="514"/>
      <c r="C110" s="514"/>
    </row>
    <row r="111" spans="2:18" x14ac:dyDescent="0.25">
      <c r="B111" s="514"/>
      <c r="C111" s="514"/>
    </row>
    <row r="112" spans="2:18" x14ac:dyDescent="0.25">
      <c r="B112" s="514"/>
      <c r="C112" s="514"/>
    </row>
    <row r="122" spans="18:18" x14ac:dyDescent="0.25">
      <c r="R122" s="512"/>
    </row>
    <row r="123" spans="18:18" x14ac:dyDescent="0.25">
      <c r="R123" s="512"/>
    </row>
    <row r="124" spans="18:18" x14ac:dyDescent="0.25">
      <c r="R124" s="103"/>
    </row>
    <row r="127" spans="18:18" x14ac:dyDescent="0.25">
      <c r="R127" s="512"/>
    </row>
    <row r="135" spans="18:18" x14ac:dyDescent="0.25">
      <c r="R135" s="512"/>
    </row>
  </sheetData>
  <mergeCells count="95">
    <mergeCell ref="O4:O5"/>
    <mergeCell ref="B4:B5"/>
    <mergeCell ref="P4:P5"/>
    <mergeCell ref="S4:S5"/>
    <mergeCell ref="L19:M19"/>
    <mergeCell ref="L21:M21"/>
    <mergeCell ref="L6:M6"/>
    <mergeCell ref="L4:M5"/>
    <mergeCell ref="L18:M18"/>
    <mergeCell ref="L20:M20"/>
    <mergeCell ref="L17:M17"/>
    <mergeCell ref="L12:M12"/>
    <mergeCell ref="L7:M7"/>
    <mergeCell ref="L14:M14"/>
    <mergeCell ref="L16:M16"/>
    <mergeCell ref="L15:M15"/>
    <mergeCell ref="L13:M13"/>
    <mergeCell ref="L8:M8"/>
    <mergeCell ref="L10:M10"/>
    <mergeCell ref="L9:M9"/>
    <mergeCell ref="L11:M11"/>
    <mergeCell ref="L60:M60"/>
    <mergeCell ref="L55:M55"/>
    <mergeCell ref="L43:M43"/>
    <mergeCell ref="L57:M57"/>
    <mergeCell ref="L52:M52"/>
    <mergeCell ref="L50:M50"/>
    <mergeCell ref="L44:M44"/>
    <mergeCell ref="B81:N81"/>
    <mergeCell ref="B85:N85"/>
    <mergeCell ref="B88:N88"/>
    <mergeCell ref="L69:M69"/>
    <mergeCell ref="B82:N82"/>
    <mergeCell ref="B84:N84"/>
    <mergeCell ref="B79:N79"/>
    <mergeCell ref="B86:N86"/>
    <mergeCell ref="B83:N83"/>
    <mergeCell ref="B80:N80"/>
    <mergeCell ref="B87:N87"/>
    <mergeCell ref="F70:F73"/>
    <mergeCell ref="B78:N78"/>
    <mergeCell ref="B77:N77"/>
    <mergeCell ref="E70:E73"/>
    <mergeCell ref="B93:N93"/>
    <mergeCell ref="B90:N90"/>
    <mergeCell ref="B91:N91"/>
    <mergeCell ref="B92:N92"/>
    <mergeCell ref="B89:N89"/>
    <mergeCell ref="L66:M66"/>
    <mergeCell ref="L56:M56"/>
    <mergeCell ref="L47:M47"/>
    <mergeCell ref="L67:M67"/>
    <mergeCell ref="L68:M68"/>
    <mergeCell ref="L65:M65"/>
    <mergeCell ref="L61:M61"/>
    <mergeCell ref="L62:M62"/>
    <mergeCell ref="L59:M59"/>
    <mergeCell ref="L51:M51"/>
    <mergeCell ref="L64:M64"/>
    <mergeCell ref="L63:M63"/>
    <mergeCell ref="L58:M58"/>
    <mergeCell ref="L53:M53"/>
    <mergeCell ref="L54:M54"/>
    <mergeCell ref="L49:M49"/>
    <mergeCell ref="L31:M31"/>
    <mergeCell ref="L48:M48"/>
    <mergeCell ref="L42:M42"/>
    <mergeCell ref="L35:M35"/>
    <mergeCell ref="L38:M38"/>
    <mergeCell ref="L36:M36"/>
    <mergeCell ref="L33:M33"/>
    <mergeCell ref="L34:M34"/>
    <mergeCell ref="L32:M32"/>
    <mergeCell ref="L37:M37"/>
    <mergeCell ref="L46:M46"/>
    <mergeCell ref="L39:M39"/>
    <mergeCell ref="L40:M40"/>
    <mergeCell ref="L41:M41"/>
    <mergeCell ref="L45:M45"/>
    <mergeCell ref="L28:M28"/>
    <mergeCell ref="L22:M22"/>
    <mergeCell ref="L27:M27"/>
    <mergeCell ref="L23:M23"/>
    <mergeCell ref="L30:M30"/>
    <mergeCell ref="L26:M26"/>
    <mergeCell ref="L24:M24"/>
    <mergeCell ref="L25:M25"/>
    <mergeCell ref="L29:M29"/>
    <mergeCell ref="B1:N1"/>
    <mergeCell ref="B2:N2"/>
    <mergeCell ref="C4:C5"/>
    <mergeCell ref="N4:N5"/>
    <mergeCell ref="D4:D5"/>
    <mergeCell ref="E4:E5"/>
    <mergeCell ref="F4:K5"/>
  </mergeCells>
  <conditionalFormatting sqref="H6:I73">
    <cfRule type="cellIs" dxfId="1" priority="5" stopIfTrue="1" operator="equal">
      <formula>"0xFF"</formula>
    </cfRule>
  </conditionalFormatting>
  <conditionalFormatting sqref="O6:O69">
    <cfRule type="expression" dxfId="0" priority="1">
      <formula>ISNUMBER(SEARCH("External",O6))</formula>
    </cfRule>
  </conditionalFormatting>
  <hyperlinks>
    <hyperlink ref="M6" location="DB!A1" display="DB!A1"/>
    <hyperlink ref="M7" location="ES!A1" display="ES!A1"/>
    <hyperlink ref="M8" location="NT01!A1" display="NT01!A1"/>
    <hyperlink ref="M9" location="MFA!A1" display="MFA!A1"/>
    <hyperlink ref="M10" location="DRIVE!A1" display="DRIVE!A1"/>
    <hyperlink ref="M11" location="DB!A1" display="DB!A1"/>
    <hyperlink ref="M12" location="DB!A1" display="DB!A1"/>
    <hyperlink ref="M14" location="DB!A1" display="DB!A1"/>
    <hyperlink ref="M15" location="DB!A1" display="DB!A1"/>
    <hyperlink ref="M17" location="DB!A1" display="DB!A1"/>
    <hyperlink ref="M18" location="DB!A1" display="DB!A1"/>
    <hyperlink ref="M19" location="VD!A1" display="VD!A1"/>
    <hyperlink ref="M20" location="VG!A1" display="VG!A1"/>
    <hyperlink ref="M21" location="ZE!A1" display="ZE!A1"/>
    <hyperlink ref="M22" location="DB!A1" display="DB!A1"/>
    <hyperlink ref="M23" location="EBT!A1" display="EBT!A1"/>
    <hyperlink ref="M25" location="DB!A1" display="DB!A1"/>
    <hyperlink ref="M26" location="INFO!A1" display="INFO!A1"/>
    <hyperlink ref="M27" location="SUSP!A1" display="SUSP!A1"/>
    <hyperlink ref="M28" location="DB!A1" display="DB!A1"/>
    <hyperlink ref="M29" location="DB!A1" display="DB!A1"/>
    <hyperlink ref="M30" location="EHS!A1" display="EHS!A1"/>
    <hyperlink ref="M31" location="WBZ!A1" display="WBZ!A1"/>
    <hyperlink ref="M32" location="DB!A1" display="DB!A1"/>
    <hyperlink ref="M33" location="TA!A1" display="TA!A1"/>
    <hyperlink ref="M35" location="DB!A1" display="DB!A1"/>
    <hyperlink ref="M36" location="RG600!A1" display="RG600!A1"/>
    <hyperlink ref="M37" location="EMM!A1" display="EMM!A1"/>
    <hyperlink ref="M38" location="VG2!A1" display="VG2!A1"/>
    <hyperlink ref="M40" location="DB!A1" display="DB!A1"/>
    <hyperlink ref="M41" location="DB!A1" display="DB!A1"/>
    <hyperlink ref="M42" location="DB!A1" display="DB!A1"/>
    <hyperlink ref="M44" location="DB!A1" display="DB!A1"/>
    <hyperlink ref="M45" location="DB!A1" display="DB!A1"/>
    <hyperlink ref="M47" location="DB!A1" display="DB!A1"/>
    <hyperlink ref="M48" location="DB!A1" display="DB!A1"/>
    <hyperlink ref="M50" location="DB!A1" display="DB!A1"/>
    <hyperlink ref="M51" location="DB!A1" display="DB!A1"/>
    <hyperlink ref="M53" location="DB!A1" display="DB!A1"/>
    <hyperlink ref="M54" location="DB!A1" display="DB!A1"/>
    <hyperlink ref="M55" location="DB!A1" display="DB!A1"/>
    <hyperlink ref="M57" location="DB!A1" display="DB!A1"/>
    <hyperlink ref="M58" location="DB!A1" display="DB!A1"/>
    <hyperlink ref="M59" location="TB!A1" display="TB!A1"/>
    <hyperlink ref="M60" location="PMM!A1" display="PMM!A1"/>
    <hyperlink ref="M61" location="DB!A1" display="DB!A1"/>
    <hyperlink ref="M63" location="DB!A1" display="DB!A1"/>
    <hyperlink ref="M64" location="DB!A1" display="DB!A1"/>
    <hyperlink ref="M66" location="DB!A1" display="DB!A1"/>
    <hyperlink ref="M67" location="DB!A1" display="DB!A1"/>
    <hyperlink ref="M68" location="DB!A1" display="DB!A1"/>
    <hyperlink ref="M69" location="ACM!A1" display="ACM!A1"/>
  </hyperlinks>
  <printOptions horizontalCentered="1"/>
  <pageMargins left="0.78740157480314965" right="0.78740157480314965" top="0.98425196850393704" bottom="0.98425196850393704" header="0.51181102362204722" footer="0.51181102362204722"/>
  <pageSetup paperSize="9" scale="70" fitToHeight="100" orientation="portrait" horizontalDpi="300" verticalDpi="300" r:id="rId1"/>
  <headerFooter alignWithMargins="0">
    <oddHeader>&amp;C&amp;"Arial,Fett"&amp;18 &amp;UBenötigte Variablen für Generic Driver X900&amp;R&amp;"Arial,Fett"Druckdatum: &amp;D
Stand: 03.11.05</oddHeader>
    <oddFooter>&amp;LAbt. ES&amp;CLokale Liste
Zusammenstellung der über GENERIC DRIVER erfragbaren Größen&amp;RSeite &amp;P von &amp;N
&amp;F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8" r:id="rId4" name="Button 24">
              <controlPr defaultSize="0" print="0" autoFill="0" autoPict="0" macro="[0]!Export_EXT_GD_ID">
                <anchor moveWithCells="1" sizeWithCells="1">
                  <from>
                    <xdr:col>17</xdr:col>
                    <xdr:colOff>7620</xdr:colOff>
                    <xdr:row>40</xdr:row>
                    <xdr:rowOff>0</xdr:rowOff>
                  </from>
                  <to>
                    <xdr:col>18</xdr:col>
                    <xdr:colOff>982980</xdr:colOff>
                    <xdr:row>43</xdr:row>
                    <xdr:rowOff>0</xdr:rowOff>
                  </to>
                </anchor>
              </controlPr>
            </control>
          </mc:Choice>
        </mc:AlternateContent>
        <mc:AlternateContent xmlns:mc="http://schemas.openxmlformats.org/markup-compatibility/2006">
          <mc:Choice Requires="x14">
            <control shapeId="6169" r:id="rId5" name="Button 25">
              <controlPr defaultSize="0" print="0" autoFill="0" autoPict="0" macro="[0]!Export_ROUTING_XML">
                <anchor moveWithCells="1" sizeWithCells="1">
                  <from>
                    <xdr:col>17</xdr:col>
                    <xdr:colOff>0</xdr:colOff>
                    <xdr:row>44</xdr:row>
                    <xdr:rowOff>0</xdr:rowOff>
                  </from>
                  <to>
                    <xdr:col>18</xdr:col>
                    <xdr:colOff>944880</xdr:colOff>
                    <xdr:row>47</xdr:row>
                    <xdr:rowOff>0</xdr:rowOff>
                  </to>
                </anchor>
              </controlPr>
            </control>
          </mc:Choice>
        </mc:AlternateContent>
        <mc:AlternateContent xmlns:mc="http://schemas.openxmlformats.org/markup-compatibility/2006">
          <mc:Choice Requires="x14">
            <control shapeId="6172" r:id="rId6" name="Button 28">
              <controlPr defaultSize="0" print="0" autoFill="0" autoPict="0" macro="[0]!Sheet5.btnEDT_Click">
                <anchor moveWithCells="1" sizeWithCells="1">
                  <from>
                    <xdr:col>17</xdr:col>
                    <xdr:colOff>0</xdr:colOff>
                    <xdr:row>48</xdr:row>
                    <xdr:rowOff>7620</xdr:rowOff>
                  </from>
                  <to>
                    <xdr:col>18</xdr:col>
                    <xdr:colOff>975360</xdr:colOff>
                    <xdr:row>51</xdr:row>
                    <xdr:rowOff>0</xdr:rowOff>
                  </to>
                </anchor>
              </controlPr>
            </control>
          </mc:Choice>
        </mc:AlternateContent>
        <mc:AlternateContent xmlns:mc="http://schemas.openxmlformats.org/markup-compatibility/2006">
          <mc:Choice Requires="x14">
            <control shapeId="6175" r:id="rId7" name="Button 31">
              <controlPr defaultSize="0" print="0" autoFill="0" autoPict="0" macro="[0]!Export_vehicle_dbc.ExportVehicleDBC">
                <anchor moveWithCells="1" sizeWithCells="1">
                  <from>
                    <xdr:col>19</xdr:col>
                    <xdr:colOff>464820</xdr:colOff>
                    <xdr:row>43</xdr:row>
                    <xdr:rowOff>160020</xdr:rowOff>
                  </from>
                  <to>
                    <xdr:col>23</xdr:col>
                    <xdr:colOff>518160</xdr:colOff>
                    <xdr:row>46</xdr:row>
                    <xdr:rowOff>160020</xdr:rowOff>
                  </to>
                </anchor>
              </controlPr>
            </control>
          </mc:Choice>
        </mc:AlternateContent>
        <mc:AlternateContent xmlns:mc="http://schemas.openxmlformats.org/markup-compatibility/2006">
          <mc:Choice Requires="x14">
            <control shapeId="6180" r:id="rId8" name="Button 36">
              <controlPr defaultSize="0" print="0" autoFill="0" autoPict="0" macro="[0]!Export_Simplified_dbc.ExportVehicleDBC">
                <anchor moveWithCells="1" sizeWithCells="1">
                  <from>
                    <xdr:col>19</xdr:col>
                    <xdr:colOff>533400</xdr:colOff>
                    <xdr:row>47</xdr:row>
                    <xdr:rowOff>114300</xdr:rowOff>
                  </from>
                  <to>
                    <xdr:col>23</xdr:col>
                    <xdr:colOff>457200</xdr:colOff>
                    <xdr:row>51</xdr:row>
                    <xdr:rowOff>152400</xdr:rowOff>
                  </to>
                </anchor>
              </controlPr>
            </control>
          </mc:Choice>
        </mc:AlternateContent>
        <mc:AlternateContent xmlns:mc="http://schemas.openxmlformats.org/markup-compatibility/2006">
          <mc:Choice Requires="x14">
            <control shapeId="6245" r:id="rId9" name="Check Box 101">
              <controlPr defaultSize="0" autoFill="0" autoLine="0" autoPict="0">
                <anchor moveWithCells="1">
                  <from>
                    <xdr:col>15</xdr:col>
                    <xdr:colOff>0</xdr:colOff>
                    <xdr:row>5</xdr:row>
                    <xdr:rowOff>0</xdr:rowOff>
                  </from>
                  <to>
                    <xdr:col>15</xdr:col>
                    <xdr:colOff>487680</xdr:colOff>
                    <xdr:row>6</xdr:row>
                    <xdr:rowOff>45720</xdr:rowOff>
                  </to>
                </anchor>
              </controlPr>
            </control>
          </mc:Choice>
        </mc:AlternateContent>
        <mc:AlternateContent xmlns:mc="http://schemas.openxmlformats.org/markup-compatibility/2006">
          <mc:Choice Requires="x14">
            <control shapeId="6246" r:id="rId10" name="Check Box 102">
              <controlPr defaultSize="0" autoFill="0" autoLine="0" autoPict="0">
                <anchor moveWithCells="1">
                  <from>
                    <xdr:col>15</xdr:col>
                    <xdr:colOff>0</xdr:colOff>
                    <xdr:row>6</xdr:row>
                    <xdr:rowOff>0</xdr:rowOff>
                  </from>
                  <to>
                    <xdr:col>15</xdr:col>
                    <xdr:colOff>487680</xdr:colOff>
                    <xdr:row>7</xdr:row>
                    <xdr:rowOff>45720</xdr:rowOff>
                  </to>
                </anchor>
              </controlPr>
            </control>
          </mc:Choice>
        </mc:AlternateContent>
        <mc:AlternateContent xmlns:mc="http://schemas.openxmlformats.org/markup-compatibility/2006">
          <mc:Choice Requires="x14">
            <control shapeId="6247" r:id="rId11" name="Check Box 103">
              <controlPr defaultSize="0" autoFill="0" autoLine="0" autoPict="0">
                <anchor moveWithCells="1">
                  <from>
                    <xdr:col>15</xdr:col>
                    <xdr:colOff>0</xdr:colOff>
                    <xdr:row>7</xdr:row>
                    <xdr:rowOff>0</xdr:rowOff>
                  </from>
                  <to>
                    <xdr:col>15</xdr:col>
                    <xdr:colOff>487680</xdr:colOff>
                    <xdr:row>8</xdr:row>
                    <xdr:rowOff>45720</xdr:rowOff>
                  </to>
                </anchor>
              </controlPr>
            </control>
          </mc:Choice>
        </mc:AlternateContent>
        <mc:AlternateContent xmlns:mc="http://schemas.openxmlformats.org/markup-compatibility/2006">
          <mc:Choice Requires="x14">
            <control shapeId="6248" r:id="rId12" name="Check Box 104">
              <controlPr defaultSize="0" autoFill="0" autoLine="0" autoPict="0">
                <anchor moveWithCells="1">
                  <from>
                    <xdr:col>15</xdr:col>
                    <xdr:colOff>0</xdr:colOff>
                    <xdr:row>8</xdr:row>
                    <xdr:rowOff>0</xdr:rowOff>
                  </from>
                  <to>
                    <xdr:col>15</xdr:col>
                    <xdr:colOff>487680</xdr:colOff>
                    <xdr:row>9</xdr:row>
                    <xdr:rowOff>45720</xdr:rowOff>
                  </to>
                </anchor>
              </controlPr>
            </control>
          </mc:Choice>
        </mc:AlternateContent>
        <mc:AlternateContent xmlns:mc="http://schemas.openxmlformats.org/markup-compatibility/2006">
          <mc:Choice Requires="x14">
            <control shapeId="6249" r:id="rId13" name="Check Box 105">
              <controlPr defaultSize="0" autoFill="0" autoLine="0" autoPict="0">
                <anchor moveWithCells="1">
                  <from>
                    <xdr:col>15</xdr:col>
                    <xdr:colOff>0</xdr:colOff>
                    <xdr:row>9</xdr:row>
                    <xdr:rowOff>0</xdr:rowOff>
                  </from>
                  <to>
                    <xdr:col>15</xdr:col>
                    <xdr:colOff>487680</xdr:colOff>
                    <xdr:row>10</xdr:row>
                    <xdr:rowOff>45720</xdr:rowOff>
                  </to>
                </anchor>
              </controlPr>
            </control>
          </mc:Choice>
        </mc:AlternateContent>
        <mc:AlternateContent xmlns:mc="http://schemas.openxmlformats.org/markup-compatibility/2006">
          <mc:Choice Requires="x14">
            <control shapeId="6250" r:id="rId14" name="Check Box 106">
              <controlPr defaultSize="0" autoFill="0" autoLine="0" autoPict="0">
                <anchor moveWithCells="1">
                  <from>
                    <xdr:col>15</xdr:col>
                    <xdr:colOff>0</xdr:colOff>
                    <xdr:row>10</xdr:row>
                    <xdr:rowOff>0</xdr:rowOff>
                  </from>
                  <to>
                    <xdr:col>15</xdr:col>
                    <xdr:colOff>487680</xdr:colOff>
                    <xdr:row>11</xdr:row>
                    <xdr:rowOff>45720</xdr:rowOff>
                  </to>
                </anchor>
              </controlPr>
            </control>
          </mc:Choice>
        </mc:AlternateContent>
        <mc:AlternateContent xmlns:mc="http://schemas.openxmlformats.org/markup-compatibility/2006">
          <mc:Choice Requires="x14">
            <control shapeId="6251" r:id="rId15" name="Check Box 107">
              <controlPr defaultSize="0" autoFill="0" autoLine="0" autoPict="0">
                <anchor moveWithCells="1">
                  <from>
                    <xdr:col>15</xdr:col>
                    <xdr:colOff>0</xdr:colOff>
                    <xdr:row>11</xdr:row>
                    <xdr:rowOff>0</xdr:rowOff>
                  </from>
                  <to>
                    <xdr:col>15</xdr:col>
                    <xdr:colOff>487680</xdr:colOff>
                    <xdr:row>12</xdr:row>
                    <xdr:rowOff>45720</xdr:rowOff>
                  </to>
                </anchor>
              </controlPr>
            </control>
          </mc:Choice>
        </mc:AlternateContent>
        <mc:AlternateContent xmlns:mc="http://schemas.openxmlformats.org/markup-compatibility/2006">
          <mc:Choice Requires="x14">
            <control shapeId="6252" r:id="rId16" name="Check Box 108">
              <controlPr defaultSize="0" autoFill="0" autoLine="0" autoPict="0">
                <anchor moveWithCells="1">
                  <from>
                    <xdr:col>15</xdr:col>
                    <xdr:colOff>0</xdr:colOff>
                    <xdr:row>12</xdr:row>
                    <xdr:rowOff>0</xdr:rowOff>
                  </from>
                  <to>
                    <xdr:col>15</xdr:col>
                    <xdr:colOff>487680</xdr:colOff>
                    <xdr:row>13</xdr:row>
                    <xdr:rowOff>45720</xdr:rowOff>
                  </to>
                </anchor>
              </controlPr>
            </control>
          </mc:Choice>
        </mc:AlternateContent>
        <mc:AlternateContent xmlns:mc="http://schemas.openxmlformats.org/markup-compatibility/2006">
          <mc:Choice Requires="x14">
            <control shapeId="6253" r:id="rId17" name="Check Box 109">
              <controlPr defaultSize="0" autoFill="0" autoLine="0" autoPict="0">
                <anchor moveWithCells="1">
                  <from>
                    <xdr:col>15</xdr:col>
                    <xdr:colOff>0</xdr:colOff>
                    <xdr:row>13</xdr:row>
                    <xdr:rowOff>0</xdr:rowOff>
                  </from>
                  <to>
                    <xdr:col>15</xdr:col>
                    <xdr:colOff>487680</xdr:colOff>
                    <xdr:row>14</xdr:row>
                    <xdr:rowOff>45720</xdr:rowOff>
                  </to>
                </anchor>
              </controlPr>
            </control>
          </mc:Choice>
        </mc:AlternateContent>
        <mc:AlternateContent xmlns:mc="http://schemas.openxmlformats.org/markup-compatibility/2006">
          <mc:Choice Requires="x14">
            <control shapeId="6254" r:id="rId18" name="Check Box 110">
              <controlPr defaultSize="0" autoFill="0" autoLine="0" autoPict="0">
                <anchor moveWithCells="1">
                  <from>
                    <xdr:col>15</xdr:col>
                    <xdr:colOff>0</xdr:colOff>
                    <xdr:row>14</xdr:row>
                    <xdr:rowOff>0</xdr:rowOff>
                  </from>
                  <to>
                    <xdr:col>15</xdr:col>
                    <xdr:colOff>487680</xdr:colOff>
                    <xdr:row>15</xdr:row>
                    <xdr:rowOff>45720</xdr:rowOff>
                  </to>
                </anchor>
              </controlPr>
            </control>
          </mc:Choice>
        </mc:AlternateContent>
        <mc:AlternateContent xmlns:mc="http://schemas.openxmlformats.org/markup-compatibility/2006">
          <mc:Choice Requires="x14">
            <control shapeId="6255" r:id="rId19" name="Check Box 111">
              <controlPr defaultSize="0" autoFill="0" autoLine="0" autoPict="0">
                <anchor moveWithCells="1">
                  <from>
                    <xdr:col>15</xdr:col>
                    <xdr:colOff>0</xdr:colOff>
                    <xdr:row>15</xdr:row>
                    <xdr:rowOff>0</xdr:rowOff>
                  </from>
                  <to>
                    <xdr:col>15</xdr:col>
                    <xdr:colOff>487680</xdr:colOff>
                    <xdr:row>16</xdr:row>
                    <xdr:rowOff>45720</xdr:rowOff>
                  </to>
                </anchor>
              </controlPr>
            </control>
          </mc:Choice>
        </mc:AlternateContent>
        <mc:AlternateContent xmlns:mc="http://schemas.openxmlformats.org/markup-compatibility/2006">
          <mc:Choice Requires="x14">
            <control shapeId="6256" r:id="rId20" name="Check Box 112">
              <controlPr defaultSize="0" autoFill="0" autoLine="0" autoPict="0">
                <anchor moveWithCells="1">
                  <from>
                    <xdr:col>15</xdr:col>
                    <xdr:colOff>0</xdr:colOff>
                    <xdr:row>16</xdr:row>
                    <xdr:rowOff>0</xdr:rowOff>
                  </from>
                  <to>
                    <xdr:col>15</xdr:col>
                    <xdr:colOff>487680</xdr:colOff>
                    <xdr:row>17</xdr:row>
                    <xdr:rowOff>45720</xdr:rowOff>
                  </to>
                </anchor>
              </controlPr>
            </control>
          </mc:Choice>
        </mc:AlternateContent>
        <mc:AlternateContent xmlns:mc="http://schemas.openxmlformats.org/markup-compatibility/2006">
          <mc:Choice Requires="x14">
            <control shapeId="6257" r:id="rId21" name="Check Box 113">
              <controlPr defaultSize="0" autoFill="0" autoLine="0" autoPict="0">
                <anchor moveWithCells="1">
                  <from>
                    <xdr:col>15</xdr:col>
                    <xdr:colOff>0</xdr:colOff>
                    <xdr:row>17</xdr:row>
                    <xdr:rowOff>0</xdr:rowOff>
                  </from>
                  <to>
                    <xdr:col>15</xdr:col>
                    <xdr:colOff>487680</xdr:colOff>
                    <xdr:row>18</xdr:row>
                    <xdr:rowOff>45720</xdr:rowOff>
                  </to>
                </anchor>
              </controlPr>
            </control>
          </mc:Choice>
        </mc:AlternateContent>
        <mc:AlternateContent xmlns:mc="http://schemas.openxmlformats.org/markup-compatibility/2006">
          <mc:Choice Requires="x14">
            <control shapeId="6258" r:id="rId22" name="Check Box 114">
              <controlPr defaultSize="0" autoFill="0" autoLine="0" autoPict="0">
                <anchor moveWithCells="1">
                  <from>
                    <xdr:col>15</xdr:col>
                    <xdr:colOff>0</xdr:colOff>
                    <xdr:row>18</xdr:row>
                    <xdr:rowOff>0</xdr:rowOff>
                  </from>
                  <to>
                    <xdr:col>15</xdr:col>
                    <xdr:colOff>487680</xdr:colOff>
                    <xdr:row>19</xdr:row>
                    <xdr:rowOff>45720</xdr:rowOff>
                  </to>
                </anchor>
              </controlPr>
            </control>
          </mc:Choice>
        </mc:AlternateContent>
        <mc:AlternateContent xmlns:mc="http://schemas.openxmlformats.org/markup-compatibility/2006">
          <mc:Choice Requires="x14">
            <control shapeId="6259" r:id="rId23" name="Check Box 115">
              <controlPr defaultSize="0" autoFill="0" autoLine="0" autoPict="0">
                <anchor moveWithCells="1">
                  <from>
                    <xdr:col>15</xdr:col>
                    <xdr:colOff>0</xdr:colOff>
                    <xdr:row>19</xdr:row>
                    <xdr:rowOff>0</xdr:rowOff>
                  </from>
                  <to>
                    <xdr:col>15</xdr:col>
                    <xdr:colOff>487680</xdr:colOff>
                    <xdr:row>20</xdr:row>
                    <xdr:rowOff>45720</xdr:rowOff>
                  </to>
                </anchor>
              </controlPr>
            </control>
          </mc:Choice>
        </mc:AlternateContent>
        <mc:AlternateContent xmlns:mc="http://schemas.openxmlformats.org/markup-compatibility/2006">
          <mc:Choice Requires="x14">
            <control shapeId="6260" r:id="rId24" name="Check Box 116">
              <controlPr defaultSize="0" autoFill="0" autoLine="0" autoPict="0">
                <anchor moveWithCells="1">
                  <from>
                    <xdr:col>15</xdr:col>
                    <xdr:colOff>0</xdr:colOff>
                    <xdr:row>20</xdr:row>
                    <xdr:rowOff>0</xdr:rowOff>
                  </from>
                  <to>
                    <xdr:col>15</xdr:col>
                    <xdr:colOff>487680</xdr:colOff>
                    <xdr:row>21</xdr:row>
                    <xdr:rowOff>45720</xdr:rowOff>
                  </to>
                </anchor>
              </controlPr>
            </control>
          </mc:Choice>
        </mc:AlternateContent>
        <mc:AlternateContent xmlns:mc="http://schemas.openxmlformats.org/markup-compatibility/2006">
          <mc:Choice Requires="x14">
            <control shapeId="6261" r:id="rId25" name="Check Box 117">
              <controlPr defaultSize="0" autoFill="0" autoLine="0" autoPict="0">
                <anchor moveWithCells="1">
                  <from>
                    <xdr:col>15</xdr:col>
                    <xdr:colOff>0</xdr:colOff>
                    <xdr:row>21</xdr:row>
                    <xdr:rowOff>0</xdr:rowOff>
                  </from>
                  <to>
                    <xdr:col>15</xdr:col>
                    <xdr:colOff>487680</xdr:colOff>
                    <xdr:row>22</xdr:row>
                    <xdr:rowOff>45720</xdr:rowOff>
                  </to>
                </anchor>
              </controlPr>
            </control>
          </mc:Choice>
        </mc:AlternateContent>
        <mc:AlternateContent xmlns:mc="http://schemas.openxmlformats.org/markup-compatibility/2006">
          <mc:Choice Requires="x14">
            <control shapeId="6262" r:id="rId26" name="Check Box 118">
              <controlPr defaultSize="0" autoFill="0" autoLine="0" autoPict="0">
                <anchor moveWithCells="1">
                  <from>
                    <xdr:col>15</xdr:col>
                    <xdr:colOff>0</xdr:colOff>
                    <xdr:row>22</xdr:row>
                    <xdr:rowOff>0</xdr:rowOff>
                  </from>
                  <to>
                    <xdr:col>15</xdr:col>
                    <xdr:colOff>487680</xdr:colOff>
                    <xdr:row>23</xdr:row>
                    <xdr:rowOff>45720</xdr:rowOff>
                  </to>
                </anchor>
              </controlPr>
            </control>
          </mc:Choice>
        </mc:AlternateContent>
        <mc:AlternateContent xmlns:mc="http://schemas.openxmlformats.org/markup-compatibility/2006">
          <mc:Choice Requires="x14">
            <control shapeId="6263" r:id="rId27" name="Check Box 119">
              <controlPr defaultSize="0" autoFill="0" autoLine="0" autoPict="0">
                <anchor moveWithCells="1">
                  <from>
                    <xdr:col>15</xdr:col>
                    <xdr:colOff>0</xdr:colOff>
                    <xdr:row>23</xdr:row>
                    <xdr:rowOff>0</xdr:rowOff>
                  </from>
                  <to>
                    <xdr:col>15</xdr:col>
                    <xdr:colOff>487680</xdr:colOff>
                    <xdr:row>24</xdr:row>
                    <xdr:rowOff>45720</xdr:rowOff>
                  </to>
                </anchor>
              </controlPr>
            </control>
          </mc:Choice>
        </mc:AlternateContent>
        <mc:AlternateContent xmlns:mc="http://schemas.openxmlformats.org/markup-compatibility/2006">
          <mc:Choice Requires="x14">
            <control shapeId="6264" r:id="rId28" name="Check Box 120">
              <controlPr defaultSize="0" autoFill="0" autoLine="0" autoPict="0">
                <anchor moveWithCells="1">
                  <from>
                    <xdr:col>15</xdr:col>
                    <xdr:colOff>0</xdr:colOff>
                    <xdr:row>24</xdr:row>
                    <xdr:rowOff>0</xdr:rowOff>
                  </from>
                  <to>
                    <xdr:col>15</xdr:col>
                    <xdr:colOff>487680</xdr:colOff>
                    <xdr:row>25</xdr:row>
                    <xdr:rowOff>45720</xdr:rowOff>
                  </to>
                </anchor>
              </controlPr>
            </control>
          </mc:Choice>
        </mc:AlternateContent>
        <mc:AlternateContent xmlns:mc="http://schemas.openxmlformats.org/markup-compatibility/2006">
          <mc:Choice Requires="x14">
            <control shapeId="6265" r:id="rId29" name="Check Box 121">
              <controlPr defaultSize="0" autoFill="0" autoLine="0" autoPict="0">
                <anchor moveWithCells="1">
                  <from>
                    <xdr:col>15</xdr:col>
                    <xdr:colOff>0</xdr:colOff>
                    <xdr:row>25</xdr:row>
                    <xdr:rowOff>0</xdr:rowOff>
                  </from>
                  <to>
                    <xdr:col>15</xdr:col>
                    <xdr:colOff>487680</xdr:colOff>
                    <xdr:row>26</xdr:row>
                    <xdr:rowOff>45720</xdr:rowOff>
                  </to>
                </anchor>
              </controlPr>
            </control>
          </mc:Choice>
        </mc:AlternateContent>
        <mc:AlternateContent xmlns:mc="http://schemas.openxmlformats.org/markup-compatibility/2006">
          <mc:Choice Requires="x14">
            <control shapeId="6266" r:id="rId30" name="Check Box 122">
              <controlPr defaultSize="0" autoFill="0" autoLine="0" autoPict="0">
                <anchor moveWithCells="1">
                  <from>
                    <xdr:col>15</xdr:col>
                    <xdr:colOff>0</xdr:colOff>
                    <xdr:row>26</xdr:row>
                    <xdr:rowOff>0</xdr:rowOff>
                  </from>
                  <to>
                    <xdr:col>15</xdr:col>
                    <xdr:colOff>487680</xdr:colOff>
                    <xdr:row>27</xdr:row>
                    <xdr:rowOff>45720</xdr:rowOff>
                  </to>
                </anchor>
              </controlPr>
            </control>
          </mc:Choice>
        </mc:AlternateContent>
        <mc:AlternateContent xmlns:mc="http://schemas.openxmlformats.org/markup-compatibility/2006">
          <mc:Choice Requires="x14">
            <control shapeId="6267" r:id="rId31" name="Check Box 123">
              <controlPr defaultSize="0" autoFill="0" autoLine="0" autoPict="0">
                <anchor moveWithCells="1">
                  <from>
                    <xdr:col>15</xdr:col>
                    <xdr:colOff>0</xdr:colOff>
                    <xdr:row>27</xdr:row>
                    <xdr:rowOff>0</xdr:rowOff>
                  </from>
                  <to>
                    <xdr:col>15</xdr:col>
                    <xdr:colOff>487680</xdr:colOff>
                    <xdr:row>28</xdr:row>
                    <xdr:rowOff>45720</xdr:rowOff>
                  </to>
                </anchor>
              </controlPr>
            </control>
          </mc:Choice>
        </mc:AlternateContent>
        <mc:AlternateContent xmlns:mc="http://schemas.openxmlformats.org/markup-compatibility/2006">
          <mc:Choice Requires="x14">
            <control shapeId="6268" r:id="rId32" name="Check Box 124">
              <controlPr defaultSize="0" autoFill="0" autoLine="0" autoPict="0">
                <anchor moveWithCells="1">
                  <from>
                    <xdr:col>15</xdr:col>
                    <xdr:colOff>0</xdr:colOff>
                    <xdr:row>28</xdr:row>
                    <xdr:rowOff>0</xdr:rowOff>
                  </from>
                  <to>
                    <xdr:col>15</xdr:col>
                    <xdr:colOff>487680</xdr:colOff>
                    <xdr:row>29</xdr:row>
                    <xdr:rowOff>45720</xdr:rowOff>
                  </to>
                </anchor>
              </controlPr>
            </control>
          </mc:Choice>
        </mc:AlternateContent>
        <mc:AlternateContent xmlns:mc="http://schemas.openxmlformats.org/markup-compatibility/2006">
          <mc:Choice Requires="x14">
            <control shapeId="6269" r:id="rId33" name="Check Box 125">
              <controlPr defaultSize="0" autoFill="0" autoLine="0" autoPict="0">
                <anchor moveWithCells="1">
                  <from>
                    <xdr:col>15</xdr:col>
                    <xdr:colOff>0</xdr:colOff>
                    <xdr:row>29</xdr:row>
                    <xdr:rowOff>0</xdr:rowOff>
                  </from>
                  <to>
                    <xdr:col>15</xdr:col>
                    <xdr:colOff>487680</xdr:colOff>
                    <xdr:row>30</xdr:row>
                    <xdr:rowOff>45720</xdr:rowOff>
                  </to>
                </anchor>
              </controlPr>
            </control>
          </mc:Choice>
        </mc:AlternateContent>
        <mc:AlternateContent xmlns:mc="http://schemas.openxmlformats.org/markup-compatibility/2006">
          <mc:Choice Requires="x14">
            <control shapeId="6270" r:id="rId34" name="Check Box 126">
              <controlPr defaultSize="0" autoFill="0" autoLine="0" autoPict="0">
                <anchor moveWithCells="1">
                  <from>
                    <xdr:col>15</xdr:col>
                    <xdr:colOff>0</xdr:colOff>
                    <xdr:row>30</xdr:row>
                    <xdr:rowOff>0</xdr:rowOff>
                  </from>
                  <to>
                    <xdr:col>15</xdr:col>
                    <xdr:colOff>487680</xdr:colOff>
                    <xdr:row>31</xdr:row>
                    <xdr:rowOff>45720</xdr:rowOff>
                  </to>
                </anchor>
              </controlPr>
            </control>
          </mc:Choice>
        </mc:AlternateContent>
        <mc:AlternateContent xmlns:mc="http://schemas.openxmlformats.org/markup-compatibility/2006">
          <mc:Choice Requires="x14">
            <control shapeId="6271" r:id="rId35" name="Check Box 127">
              <controlPr defaultSize="0" autoFill="0" autoLine="0" autoPict="0">
                <anchor moveWithCells="1">
                  <from>
                    <xdr:col>15</xdr:col>
                    <xdr:colOff>0</xdr:colOff>
                    <xdr:row>31</xdr:row>
                    <xdr:rowOff>0</xdr:rowOff>
                  </from>
                  <to>
                    <xdr:col>15</xdr:col>
                    <xdr:colOff>487680</xdr:colOff>
                    <xdr:row>31</xdr:row>
                    <xdr:rowOff>251460</xdr:rowOff>
                  </to>
                </anchor>
              </controlPr>
            </control>
          </mc:Choice>
        </mc:AlternateContent>
        <mc:AlternateContent xmlns:mc="http://schemas.openxmlformats.org/markup-compatibility/2006">
          <mc:Choice Requires="x14">
            <control shapeId="6272" r:id="rId36" name="Check Box 128">
              <controlPr defaultSize="0" autoFill="0" autoLine="0" autoPict="0">
                <anchor moveWithCells="1">
                  <from>
                    <xdr:col>15</xdr:col>
                    <xdr:colOff>0</xdr:colOff>
                    <xdr:row>32</xdr:row>
                    <xdr:rowOff>0</xdr:rowOff>
                  </from>
                  <to>
                    <xdr:col>15</xdr:col>
                    <xdr:colOff>487680</xdr:colOff>
                    <xdr:row>33</xdr:row>
                    <xdr:rowOff>45720</xdr:rowOff>
                  </to>
                </anchor>
              </controlPr>
            </control>
          </mc:Choice>
        </mc:AlternateContent>
        <mc:AlternateContent xmlns:mc="http://schemas.openxmlformats.org/markup-compatibility/2006">
          <mc:Choice Requires="x14">
            <control shapeId="6273" r:id="rId37" name="Check Box 129">
              <controlPr defaultSize="0" autoFill="0" autoLine="0" autoPict="0">
                <anchor moveWithCells="1">
                  <from>
                    <xdr:col>15</xdr:col>
                    <xdr:colOff>0</xdr:colOff>
                    <xdr:row>33</xdr:row>
                    <xdr:rowOff>0</xdr:rowOff>
                  </from>
                  <to>
                    <xdr:col>15</xdr:col>
                    <xdr:colOff>487680</xdr:colOff>
                    <xdr:row>34</xdr:row>
                    <xdr:rowOff>45720</xdr:rowOff>
                  </to>
                </anchor>
              </controlPr>
            </control>
          </mc:Choice>
        </mc:AlternateContent>
        <mc:AlternateContent xmlns:mc="http://schemas.openxmlformats.org/markup-compatibility/2006">
          <mc:Choice Requires="x14">
            <control shapeId="6274" r:id="rId38" name="Check Box 130">
              <controlPr defaultSize="0" autoFill="0" autoLine="0" autoPict="0">
                <anchor moveWithCells="1">
                  <from>
                    <xdr:col>15</xdr:col>
                    <xdr:colOff>0</xdr:colOff>
                    <xdr:row>34</xdr:row>
                    <xdr:rowOff>0</xdr:rowOff>
                  </from>
                  <to>
                    <xdr:col>15</xdr:col>
                    <xdr:colOff>487680</xdr:colOff>
                    <xdr:row>35</xdr:row>
                    <xdr:rowOff>45720</xdr:rowOff>
                  </to>
                </anchor>
              </controlPr>
            </control>
          </mc:Choice>
        </mc:AlternateContent>
        <mc:AlternateContent xmlns:mc="http://schemas.openxmlformats.org/markup-compatibility/2006">
          <mc:Choice Requires="x14">
            <control shapeId="6275" r:id="rId39" name="Check Box 131">
              <controlPr defaultSize="0" autoFill="0" autoLine="0" autoPict="0">
                <anchor moveWithCells="1">
                  <from>
                    <xdr:col>15</xdr:col>
                    <xdr:colOff>0</xdr:colOff>
                    <xdr:row>35</xdr:row>
                    <xdr:rowOff>0</xdr:rowOff>
                  </from>
                  <to>
                    <xdr:col>15</xdr:col>
                    <xdr:colOff>487680</xdr:colOff>
                    <xdr:row>36</xdr:row>
                    <xdr:rowOff>45720</xdr:rowOff>
                  </to>
                </anchor>
              </controlPr>
            </control>
          </mc:Choice>
        </mc:AlternateContent>
        <mc:AlternateContent xmlns:mc="http://schemas.openxmlformats.org/markup-compatibility/2006">
          <mc:Choice Requires="x14">
            <control shapeId="6276" r:id="rId40" name="Check Box 132">
              <controlPr defaultSize="0" autoFill="0" autoLine="0" autoPict="0">
                <anchor moveWithCells="1">
                  <from>
                    <xdr:col>15</xdr:col>
                    <xdr:colOff>0</xdr:colOff>
                    <xdr:row>36</xdr:row>
                    <xdr:rowOff>0</xdr:rowOff>
                  </from>
                  <to>
                    <xdr:col>15</xdr:col>
                    <xdr:colOff>487680</xdr:colOff>
                    <xdr:row>37</xdr:row>
                    <xdr:rowOff>45720</xdr:rowOff>
                  </to>
                </anchor>
              </controlPr>
            </control>
          </mc:Choice>
        </mc:AlternateContent>
        <mc:AlternateContent xmlns:mc="http://schemas.openxmlformats.org/markup-compatibility/2006">
          <mc:Choice Requires="x14">
            <control shapeId="6277" r:id="rId41" name="Check Box 133">
              <controlPr defaultSize="0" autoFill="0" autoLine="0" autoPict="0">
                <anchor moveWithCells="1">
                  <from>
                    <xdr:col>15</xdr:col>
                    <xdr:colOff>0</xdr:colOff>
                    <xdr:row>37</xdr:row>
                    <xdr:rowOff>0</xdr:rowOff>
                  </from>
                  <to>
                    <xdr:col>15</xdr:col>
                    <xdr:colOff>487680</xdr:colOff>
                    <xdr:row>38</xdr:row>
                    <xdr:rowOff>45720</xdr:rowOff>
                  </to>
                </anchor>
              </controlPr>
            </control>
          </mc:Choice>
        </mc:AlternateContent>
        <mc:AlternateContent xmlns:mc="http://schemas.openxmlformats.org/markup-compatibility/2006">
          <mc:Choice Requires="x14">
            <control shapeId="6278" r:id="rId42" name="Check Box 134">
              <controlPr defaultSize="0" autoFill="0" autoLine="0" autoPict="0">
                <anchor moveWithCells="1">
                  <from>
                    <xdr:col>15</xdr:col>
                    <xdr:colOff>0</xdr:colOff>
                    <xdr:row>38</xdr:row>
                    <xdr:rowOff>0</xdr:rowOff>
                  </from>
                  <to>
                    <xdr:col>15</xdr:col>
                    <xdr:colOff>487680</xdr:colOff>
                    <xdr:row>39</xdr:row>
                    <xdr:rowOff>45720</xdr:rowOff>
                  </to>
                </anchor>
              </controlPr>
            </control>
          </mc:Choice>
        </mc:AlternateContent>
        <mc:AlternateContent xmlns:mc="http://schemas.openxmlformats.org/markup-compatibility/2006">
          <mc:Choice Requires="x14">
            <control shapeId="6279" r:id="rId43" name="Check Box 135">
              <controlPr defaultSize="0" autoFill="0" autoLine="0" autoPict="0">
                <anchor moveWithCells="1">
                  <from>
                    <xdr:col>15</xdr:col>
                    <xdr:colOff>0</xdr:colOff>
                    <xdr:row>39</xdr:row>
                    <xdr:rowOff>0</xdr:rowOff>
                  </from>
                  <to>
                    <xdr:col>15</xdr:col>
                    <xdr:colOff>487680</xdr:colOff>
                    <xdr:row>40</xdr:row>
                    <xdr:rowOff>45720</xdr:rowOff>
                  </to>
                </anchor>
              </controlPr>
            </control>
          </mc:Choice>
        </mc:AlternateContent>
        <mc:AlternateContent xmlns:mc="http://schemas.openxmlformats.org/markup-compatibility/2006">
          <mc:Choice Requires="x14">
            <control shapeId="6280" r:id="rId44" name="Check Box 136">
              <controlPr defaultSize="0" autoFill="0" autoLine="0" autoPict="0">
                <anchor moveWithCells="1">
                  <from>
                    <xdr:col>15</xdr:col>
                    <xdr:colOff>0</xdr:colOff>
                    <xdr:row>40</xdr:row>
                    <xdr:rowOff>0</xdr:rowOff>
                  </from>
                  <to>
                    <xdr:col>15</xdr:col>
                    <xdr:colOff>487680</xdr:colOff>
                    <xdr:row>41</xdr:row>
                    <xdr:rowOff>45720</xdr:rowOff>
                  </to>
                </anchor>
              </controlPr>
            </control>
          </mc:Choice>
        </mc:AlternateContent>
        <mc:AlternateContent xmlns:mc="http://schemas.openxmlformats.org/markup-compatibility/2006">
          <mc:Choice Requires="x14">
            <control shapeId="6281" r:id="rId45" name="Check Box 137">
              <controlPr defaultSize="0" autoFill="0" autoLine="0" autoPict="0">
                <anchor moveWithCells="1">
                  <from>
                    <xdr:col>15</xdr:col>
                    <xdr:colOff>0</xdr:colOff>
                    <xdr:row>41</xdr:row>
                    <xdr:rowOff>0</xdr:rowOff>
                  </from>
                  <to>
                    <xdr:col>15</xdr:col>
                    <xdr:colOff>487680</xdr:colOff>
                    <xdr:row>42</xdr:row>
                    <xdr:rowOff>45720</xdr:rowOff>
                  </to>
                </anchor>
              </controlPr>
            </control>
          </mc:Choice>
        </mc:AlternateContent>
        <mc:AlternateContent xmlns:mc="http://schemas.openxmlformats.org/markup-compatibility/2006">
          <mc:Choice Requires="x14">
            <control shapeId="6282" r:id="rId46" name="Check Box 138">
              <controlPr defaultSize="0" autoFill="0" autoLine="0" autoPict="0">
                <anchor moveWithCells="1">
                  <from>
                    <xdr:col>15</xdr:col>
                    <xdr:colOff>0</xdr:colOff>
                    <xdr:row>42</xdr:row>
                    <xdr:rowOff>0</xdr:rowOff>
                  </from>
                  <to>
                    <xdr:col>15</xdr:col>
                    <xdr:colOff>487680</xdr:colOff>
                    <xdr:row>43</xdr:row>
                    <xdr:rowOff>45720</xdr:rowOff>
                  </to>
                </anchor>
              </controlPr>
            </control>
          </mc:Choice>
        </mc:AlternateContent>
        <mc:AlternateContent xmlns:mc="http://schemas.openxmlformats.org/markup-compatibility/2006">
          <mc:Choice Requires="x14">
            <control shapeId="6283" r:id="rId47" name="Check Box 139">
              <controlPr defaultSize="0" autoFill="0" autoLine="0" autoPict="0">
                <anchor moveWithCells="1">
                  <from>
                    <xdr:col>15</xdr:col>
                    <xdr:colOff>0</xdr:colOff>
                    <xdr:row>43</xdr:row>
                    <xdr:rowOff>0</xdr:rowOff>
                  </from>
                  <to>
                    <xdr:col>15</xdr:col>
                    <xdr:colOff>487680</xdr:colOff>
                    <xdr:row>44</xdr:row>
                    <xdr:rowOff>45720</xdr:rowOff>
                  </to>
                </anchor>
              </controlPr>
            </control>
          </mc:Choice>
        </mc:AlternateContent>
        <mc:AlternateContent xmlns:mc="http://schemas.openxmlformats.org/markup-compatibility/2006">
          <mc:Choice Requires="x14">
            <control shapeId="6284" r:id="rId48" name="Check Box 140">
              <controlPr defaultSize="0" autoFill="0" autoLine="0" autoPict="0">
                <anchor moveWithCells="1">
                  <from>
                    <xdr:col>15</xdr:col>
                    <xdr:colOff>0</xdr:colOff>
                    <xdr:row>44</xdr:row>
                    <xdr:rowOff>0</xdr:rowOff>
                  </from>
                  <to>
                    <xdr:col>15</xdr:col>
                    <xdr:colOff>487680</xdr:colOff>
                    <xdr:row>45</xdr:row>
                    <xdr:rowOff>45720</xdr:rowOff>
                  </to>
                </anchor>
              </controlPr>
            </control>
          </mc:Choice>
        </mc:AlternateContent>
        <mc:AlternateContent xmlns:mc="http://schemas.openxmlformats.org/markup-compatibility/2006">
          <mc:Choice Requires="x14">
            <control shapeId="6285" r:id="rId49" name="Check Box 141">
              <controlPr defaultSize="0" autoFill="0" autoLine="0" autoPict="0">
                <anchor moveWithCells="1">
                  <from>
                    <xdr:col>15</xdr:col>
                    <xdr:colOff>0</xdr:colOff>
                    <xdr:row>45</xdr:row>
                    <xdr:rowOff>0</xdr:rowOff>
                  </from>
                  <to>
                    <xdr:col>15</xdr:col>
                    <xdr:colOff>487680</xdr:colOff>
                    <xdr:row>46</xdr:row>
                    <xdr:rowOff>45720</xdr:rowOff>
                  </to>
                </anchor>
              </controlPr>
            </control>
          </mc:Choice>
        </mc:AlternateContent>
        <mc:AlternateContent xmlns:mc="http://schemas.openxmlformats.org/markup-compatibility/2006">
          <mc:Choice Requires="x14">
            <control shapeId="6286" r:id="rId50" name="Check Box 142">
              <controlPr defaultSize="0" autoFill="0" autoLine="0" autoPict="0">
                <anchor moveWithCells="1">
                  <from>
                    <xdr:col>15</xdr:col>
                    <xdr:colOff>0</xdr:colOff>
                    <xdr:row>46</xdr:row>
                    <xdr:rowOff>0</xdr:rowOff>
                  </from>
                  <to>
                    <xdr:col>15</xdr:col>
                    <xdr:colOff>487680</xdr:colOff>
                    <xdr:row>47</xdr:row>
                    <xdr:rowOff>45720</xdr:rowOff>
                  </to>
                </anchor>
              </controlPr>
            </control>
          </mc:Choice>
        </mc:AlternateContent>
        <mc:AlternateContent xmlns:mc="http://schemas.openxmlformats.org/markup-compatibility/2006">
          <mc:Choice Requires="x14">
            <control shapeId="6287" r:id="rId51" name="Check Box 143">
              <controlPr defaultSize="0" autoFill="0" autoLine="0" autoPict="0">
                <anchor moveWithCells="1">
                  <from>
                    <xdr:col>15</xdr:col>
                    <xdr:colOff>0</xdr:colOff>
                    <xdr:row>47</xdr:row>
                    <xdr:rowOff>0</xdr:rowOff>
                  </from>
                  <to>
                    <xdr:col>15</xdr:col>
                    <xdr:colOff>487680</xdr:colOff>
                    <xdr:row>48</xdr:row>
                    <xdr:rowOff>45720</xdr:rowOff>
                  </to>
                </anchor>
              </controlPr>
            </control>
          </mc:Choice>
        </mc:AlternateContent>
        <mc:AlternateContent xmlns:mc="http://schemas.openxmlformats.org/markup-compatibility/2006">
          <mc:Choice Requires="x14">
            <control shapeId="6288" r:id="rId52" name="Check Box 144">
              <controlPr defaultSize="0" autoFill="0" autoLine="0" autoPict="0">
                <anchor moveWithCells="1">
                  <from>
                    <xdr:col>15</xdr:col>
                    <xdr:colOff>0</xdr:colOff>
                    <xdr:row>48</xdr:row>
                    <xdr:rowOff>0</xdr:rowOff>
                  </from>
                  <to>
                    <xdr:col>15</xdr:col>
                    <xdr:colOff>487680</xdr:colOff>
                    <xdr:row>49</xdr:row>
                    <xdr:rowOff>45720</xdr:rowOff>
                  </to>
                </anchor>
              </controlPr>
            </control>
          </mc:Choice>
        </mc:AlternateContent>
        <mc:AlternateContent xmlns:mc="http://schemas.openxmlformats.org/markup-compatibility/2006">
          <mc:Choice Requires="x14">
            <control shapeId="6289" r:id="rId53" name="Check Box 145">
              <controlPr defaultSize="0" autoFill="0" autoLine="0" autoPict="0">
                <anchor moveWithCells="1">
                  <from>
                    <xdr:col>15</xdr:col>
                    <xdr:colOff>0</xdr:colOff>
                    <xdr:row>49</xdr:row>
                    <xdr:rowOff>0</xdr:rowOff>
                  </from>
                  <to>
                    <xdr:col>15</xdr:col>
                    <xdr:colOff>487680</xdr:colOff>
                    <xdr:row>50</xdr:row>
                    <xdr:rowOff>45720</xdr:rowOff>
                  </to>
                </anchor>
              </controlPr>
            </control>
          </mc:Choice>
        </mc:AlternateContent>
        <mc:AlternateContent xmlns:mc="http://schemas.openxmlformats.org/markup-compatibility/2006">
          <mc:Choice Requires="x14">
            <control shapeId="6290" r:id="rId54" name="Check Box 146">
              <controlPr defaultSize="0" autoFill="0" autoLine="0" autoPict="0">
                <anchor moveWithCells="1">
                  <from>
                    <xdr:col>15</xdr:col>
                    <xdr:colOff>0</xdr:colOff>
                    <xdr:row>50</xdr:row>
                    <xdr:rowOff>0</xdr:rowOff>
                  </from>
                  <to>
                    <xdr:col>15</xdr:col>
                    <xdr:colOff>487680</xdr:colOff>
                    <xdr:row>51</xdr:row>
                    <xdr:rowOff>45720</xdr:rowOff>
                  </to>
                </anchor>
              </controlPr>
            </control>
          </mc:Choice>
        </mc:AlternateContent>
        <mc:AlternateContent xmlns:mc="http://schemas.openxmlformats.org/markup-compatibility/2006">
          <mc:Choice Requires="x14">
            <control shapeId="6291" r:id="rId55" name="Check Box 147">
              <controlPr defaultSize="0" autoFill="0" autoLine="0" autoPict="0">
                <anchor moveWithCells="1">
                  <from>
                    <xdr:col>15</xdr:col>
                    <xdr:colOff>0</xdr:colOff>
                    <xdr:row>51</xdr:row>
                    <xdr:rowOff>0</xdr:rowOff>
                  </from>
                  <to>
                    <xdr:col>15</xdr:col>
                    <xdr:colOff>487680</xdr:colOff>
                    <xdr:row>52</xdr:row>
                    <xdr:rowOff>45720</xdr:rowOff>
                  </to>
                </anchor>
              </controlPr>
            </control>
          </mc:Choice>
        </mc:AlternateContent>
        <mc:AlternateContent xmlns:mc="http://schemas.openxmlformats.org/markup-compatibility/2006">
          <mc:Choice Requires="x14">
            <control shapeId="6292" r:id="rId56" name="Check Box 148">
              <controlPr defaultSize="0" autoFill="0" autoLine="0" autoPict="0">
                <anchor moveWithCells="1">
                  <from>
                    <xdr:col>15</xdr:col>
                    <xdr:colOff>0</xdr:colOff>
                    <xdr:row>52</xdr:row>
                    <xdr:rowOff>0</xdr:rowOff>
                  </from>
                  <to>
                    <xdr:col>15</xdr:col>
                    <xdr:colOff>487680</xdr:colOff>
                    <xdr:row>53</xdr:row>
                    <xdr:rowOff>45720</xdr:rowOff>
                  </to>
                </anchor>
              </controlPr>
            </control>
          </mc:Choice>
        </mc:AlternateContent>
        <mc:AlternateContent xmlns:mc="http://schemas.openxmlformats.org/markup-compatibility/2006">
          <mc:Choice Requires="x14">
            <control shapeId="6293" r:id="rId57" name="Check Box 149">
              <controlPr defaultSize="0" autoFill="0" autoLine="0" autoPict="0">
                <anchor moveWithCells="1">
                  <from>
                    <xdr:col>15</xdr:col>
                    <xdr:colOff>0</xdr:colOff>
                    <xdr:row>53</xdr:row>
                    <xdr:rowOff>0</xdr:rowOff>
                  </from>
                  <to>
                    <xdr:col>15</xdr:col>
                    <xdr:colOff>487680</xdr:colOff>
                    <xdr:row>54</xdr:row>
                    <xdr:rowOff>45720</xdr:rowOff>
                  </to>
                </anchor>
              </controlPr>
            </control>
          </mc:Choice>
        </mc:AlternateContent>
        <mc:AlternateContent xmlns:mc="http://schemas.openxmlformats.org/markup-compatibility/2006">
          <mc:Choice Requires="x14">
            <control shapeId="6294" r:id="rId58" name="Check Box 150">
              <controlPr defaultSize="0" autoFill="0" autoLine="0" autoPict="0">
                <anchor moveWithCells="1">
                  <from>
                    <xdr:col>15</xdr:col>
                    <xdr:colOff>0</xdr:colOff>
                    <xdr:row>54</xdr:row>
                    <xdr:rowOff>0</xdr:rowOff>
                  </from>
                  <to>
                    <xdr:col>15</xdr:col>
                    <xdr:colOff>487680</xdr:colOff>
                    <xdr:row>55</xdr:row>
                    <xdr:rowOff>45720</xdr:rowOff>
                  </to>
                </anchor>
              </controlPr>
            </control>
          </mc:Choice>
        </mc:AlternateContent>
        <mc:AlternateContent xmlns:mc="http://schemas.openxmlformats.org/markup-compatibility/2006">
          <mc:Choice Requires="x14">
            <control shapeId="6295" r:id="rId59" name="Check Box 151">
              <controlPr defaultSize="0" autoFill="0" autoLine="0" autoPict="0">
                <anchor moveWithCells="1">
                  <from>
                    <xdr:col>15</xdr:col>
                    <xdr:colOff>0</xdr:colOff>
                    <xdr:row>55</xdr:row>
                    <xdr:rowOff>0</xdr:rowOff>
                  </from>
                  <to>
                    <xdr:col>15</xdr:col>
                    <xdr:colOff>487680</xdr:colOff>
                    <xdr:row>56</xdr:row>
                    <xdr:rowOff>45720</xdr:rowOff>
                  </to>
                </anchor>
              </controlPr>
            </control>
          </mc:Choice>
        </mc:AlternateContent>
        <mc:AlternateContent xmlns:mc="http://schemas.openxmlformats.org/markup-compatibility/2006">
          <mc:Choice Requires="x14">
            <control shapeId="6296" r:id="rId60" name="Check Box 152">
              <controlPr defaultSize="0" autoFill="0" autoLine="0" autoPict="0">
                <anchor moveWithCells="1">
                  <from>
                    <xdr:col>15</xdr:col>
                    <xdr:colOff>0</xdr:colOff>
                    <xdr:row>56</xdr:row>
                    <xdr:rowOff>0</xdr:rowOff>
                  </from>
                  <to>
                    <xdr:col>15</xdr:col>
                    <xdr:colOff>487680</xdr:colOff>
                    <xdr:row>57</xdr:row>
                    <xdr:rowOff>45720</xdr:rowOff>
                  </to>
                </anchor>
              </controlPr>
            </control>
          </mc:Choice>
        </mc:AlternateContent>
        <mc:AlternateContent xmlns:mc="http://schemas.openxmlformats.org/markup-compatibility/2006">
          <mc:Choice Requires="x14">
            <control shapeId="6297" r:id="rId61" name="Check Box 153">
              <controlPr defaultSize="0" autoFill="0" autoLine="0" autoPict="0">
                <anchor moveWithCells="1">
                  <from>
                    <xdr:col>15</xdr:col>
                    <xdr:colOff>0</xdr:colOff>
                    <xdr:row>57</xdr:row>
                    <xdr:rowOff>0</xdr:rowOff>
                  </from>
                  <to>
                    <xdr:col>15</xdr:col>
                    <xdr:colOff>487680</xdr:colOff>
                    <xdr:row>58</xdr:row>
                    <xdr:rowOff>45720</xdr:rowOff>
                  </to>
                </anchor>
              </controlPr>
            </control>
          </mc:Choice>
        </mc:AlternateContent>
        <mc:AlternateContent xmlns:mc="http://schemas.openxmlformats.org/markup-compatibility/2006">
          <mc:Choice Requires="x14">
            <control shapeId="6298" r:id="rId62" name="Check Box 154">
              <controlPr defaultSize="0" autoFill="0" autoLine="0" autoPict="0">
                <anchor moveWithCells="1">
                  <from>
                    <xdr:col>15</xdr:col>
                    <xdr:colOff>0</xdr:colOff>
                    <xdr:row>58</xdr:row>
                    <xdr:rowOff>0</xdr:rowOff>
                  </from>
                  <to>
                    <xdr:col>15</xdr:col>
                    <xdr:colOff>487680</xdr:colOff>
                    <xdr:row>59</xdr:row>
                    <xdr:rowOff>45720</xdr:rowOff>
                  </to>
                </anchor>
              </controlPr>
            </control>
          </mc:Choice>
        </mc:AlternateContent>
        <mc:AlternateContent xmlns:mc="http://schemas.openxmlformats.org/markup-compatibility/2006">
          <mc:Choice Requires="x14">
            <control shapeId="6299" r:id="rId63" name="Check Box 155">
              <controlPr defaultSize="0" autoFill="0" autoLine="0" autoPict="0">
                <anchor moveWithCells="1">
                  <from>
                    <xdr:col>15</xdr:col>
                    <xdr:colOff>0</xdr:colOff>
                    <xdr:row>59</xdr:row>
                    <xdr:rowOff>0</xdr:rowOff>
                  </from>
                  <to>
                    <xdr:col>15</xdr:col>
                    <xdr:colOff>487680</xdr:colOff>
                    <xdr:row>60</xdr:row>
                    <xdr:rowOff>45720</xdr:rowOff>
                  </to>
                </anchor>
              </controlPr>
            </control>
          </mc:Choice>
        </mc:AlternateContent>
        <mc:AlternateContent xmlns:mc="http://schemas.openxmlformats.org/markup-compatibility/2006">
          <mc:Choice Requires="x14">
            <control shapeId="6300" r:id="rId64" name="Check Box 156">
              <controlPr defaultSize="0" autoFill="0" autoLine="0" autoPict="0">
                <anchor moveWithCells="1">
                  <from>
                    <xdr:col>15</xdr:col>
                    <xdr:colOff>0</xdr:colOff>
                    <xdr:row>60</xdr:row>
                    <xdr:rowOff>0</xdr:rowOff>
                  </from>
                  <to>
                    <xdr:col>15</xdr:col>
                    <xdr:colOff>487680</xdr:colOff>
                    <xdr:row>61</xdr:row>
                    <xdr:rowOff>45720</xdr:rowOff>
                  </to>
                </anchor>
              </controlPr>
            </control>
          </mc:Choice>
        </mc:AlternateContent>
        <mc:AlternateContent xmlns:mc="http://schemas.openxmlformats.org/markup-compatibility/2006">
          <mc:Choice Requires="x14">
            <control shapeId="6301" r:id="rId65" name="Check Box 157">
              <controlPr defaultSize="0" autoFill="0" autoLine="0" autoPict="0">
                <anchor moveWithCells="1">
                  <from>
                    <xdr:col>15</xdr:col>
                    <xdr:colOff>0</xdr:colOff>
                    <xdr:row>61</xdr:row>
                    <xdr:rowOff>0</xdr:rowOff>
                  </from>
                  <to>
                    <xdr:col>15</xdr:col>
                    <xdr:colOff>487680</xdr:colOff>
                    <xdr:row>62</xdr:row>
                    <xdr:rowOff>45720</xdr:rowOff>
                  </to>
                </anchor>
              </controlPr>
            </control>
          </mc:Choice>
        </mc:AlternateContent>
        <mc:AlternateContent xmlns:mc="http://schemas.openxmlformats.org/markup-compatibility/2006">
          <mc:Choice Requires="x14">
            <control shapeId="6302" r:id="rId66" name="Check Box 158">
              <controlPr defaultSize="0" autoFill="0" autoLine="0" autoPict="0">
                <anchor moveWithCells="1">
                  <from>
                    <xdr:col>15</xdr:col>
                    <xdr:colOff>0</xdr:colOff>
                    <xdr:row>62</xdr:row>
                    <xdr:rowOff>0</xdr:rowOff>
                  </from>
                  <to>
                    <xdr:col>15</xdr:col>
                    <xdr:colOff>487680</xdr:colOff>
                    <xdr:row>63</xdr:row>
                    <xdr:rowOff>45720</xdr:rowOff>
                  </to>
                </anchor>
              </controlPr>
            </control>
          </mc:Choice>
        </mc:AlternateContent>
        <mc:AlternateContent xmlns:mc="http://schemas.openxmlformats.org/markup-compatibility/2006">
          <mc:Choice Requires="x14">
            <control shapeId="6303" r:id="rId67" name="Check Box 159">
              <controlPr defaultSize="0" autoFill="0" autoLine="0" autoPict="0">
                <anchor moveWithCells="1">
                  <from>
                    <xdr:col>15</xdr:col>
                    <xdr:colOff>0</xdr:colOff>
                    <xdr:row>63</xdr:row>
                    <xdr:rowOff>0</xdr:rowOff>
                  </from>
                  <to>
                    <xdr:col>15</xdr:col>
                    <xdr:colOff>487680</xdr:colOff>
                    <xdr:row>64</xdr:row>
                    <xdr:rowOff>45720</xdr:rowOff>
                  </to>
                </anchor>
              </controlPr>
            </control>
          </mc:Choice>
        </mc:AlternateContent>
        <mc:AlternateContent xmlns:mc="http://schemas.openxmlformats.org/markup-compatibility/2006">
          <mc:Choice Requires="x14">
            <control shapeId="6304" r:id="rId68" name="Check Box 160">
              <controlPr defaultSize="0" autoFill="0" autoLine="0" autoPict="0">
                <anchor moveWithCells="1">
                  <from>
                    <xdr:col>15</xdr:col>
                    <xdr:colOff>0</xdr:colOff>
                    <xdr:row>64</xdr:row>
                    <xdr:rowOff>0</xdr:rowOff>
                  </from>
                  <to>
                    <xdr:col>15</xdr:col>
                    <xdr:colOff>487680</xdr:colOff>
                    <xdr:row>65</xdr:row>
                    <xdr:rowOff>45720</xdr:rowOff>
                  </to>
                </anchor>
              </controlPr>
            </control>
          </mc:Choice>
        </mc:AlternateContent>
        <mc:AlternateContent xmlns:mc="http://schemas.openxmlformats.org/markup-compatibility/2006">
          <mc:Choice Requires="x14">
            <control shapeId="6305" r:id="rId69" name="Check Box 161">
              <controlPr defaultSize="0" autoFill="0" autoLine="0" autoPict="0">
                <anchor moveWithCells="1">
                  <from>
                    <xdr:col>15</xdr:col>
                    <xdr:colOff>0</xdr:colOff>
                    <xdr:row>65</xdr:row>
                    <xdr:rowOff>0</xdr:rowOff>
                  </from>
                  <to>
                    <xdr:col>15</xdr:col>
                    <xdr:colOff>487680</xdr:colOff>
                    <xdr:row>66</xdr:row>
                    <xdr:rowOff>45720</xdr:rowOff>
                  </to>
                </anchor>
              </controlPr>
            </control>
          </mc:Choice>
        </mc:AlternateContent>
        <mc:AlternateContent xmlns:mc="http://schemas.openxmlformats.org/markup-compatibility/2006">
          <mc:Choice Requires="x14">
            <control shapeId="6306" r:id="rId70" name="Check Box 162">
              <controlPr defaultSize="0" autoFill="0" autoLine="0" autoPict="0">
                <anchor moveWithCells="1">
                  <from>
                    <xdr:col>15</xdr:col>
                    <xdr:colOff>0</xdr:colOff>
                    <xdr:row>66</xdr:row>
                    <xdr:rowOff>0</xdr:rowOff>
                  </from>
                  <to>
                    <xdr:col>15</xdr:col>
                    <xdr:colOff>487680</xdr:colOff>
                    <xdr:row>67</xdr:row>
                    <xdr:rowOff>45720</xdr:rowOff>
                  </to>
                </anchor>
              </controlPr>
            </control>
          </mc:Choice>
        </mc:AlternateContent>
        <mc:AlternateContent xmlns:mc="http://schemas.openxmlformats.org/markup-compatibility/2006">
          <mc:Choice Requires="x14">
            <control shapeId="6307" r:id="rId71" name="Check Box 163">
              <controlPr defaultSize="0" autoFill="0" autoLine="0" autoPict="0">
                <anchor moveWithCells="1">
                  <from>
                    <xdr:col>15</xdr:col>
                    <xdr:colOff>0</xdr:colOff>
                    <xdr:row>67</xdr:row>
                    <xdr:rowOff>0</xdr:rowOff>
                  </from>
                  <to>
                    <xdr:col>15</xdr:col>
                    <xdr:colOff>487680</xdr:colOff>
                    <xdr:row>68</xdr:row>
                    <xdr:rowOff>45720</xdr:rowOff>
                  </to>
                </anchor>
              </controlPr>
            </control>
          </mc:Choice>
        </mc:AlternateContent>
        <mc:AlternateContent xmlns:mc="http://schemas.openxmlformats.org/markup-compatibility/2006">
          <mc:Choice Requires="x14">
            <control shapeId="6308" r:id="rId72" name="Check Box 164">
              <controlPr defaultSize="0" autoFill="0" autoLine="0" autoPict="0">
                <anchor moveWithCells="1">
                  <from>
                    <xdr:col>15</xdr:col>
                    <xdr:colOff>0</xdr:colOff>
                    <xdr:row>68</xdr:row>
                    <xdr:rowOff>0</xdr:rowOff>
                  </from>
                  <to>
                    <xdr:col>15</xdr:col>
                    <xdr:colOff>487680</xdr:colOff>
                    <xdr:row>69</xdr:row>
                    <xdr:rowOff>45720</xdr:rowOff>
                  </to>
                </anchor>
              </controlPr>
            </control>
          </mc:Choice>
        </mc:AlternateContent>
        <mc:AlternateContent xmlns:mc="http://schemas.openxmlformats.org/markup-compatibility/2006">
          <mc:Choice Requires="x14">
            <control shapeId="6310" r:id="rId73" name="Button 166">
              <controlPr defaultSize="0" print="0" autoFill="0" autoPict="0" macro="[0]!Sheet5.btnUpdateModules_Click" altText="Update Modules">
                <anchor moveWithCells="1" sizeWithCells="1">
                  <from>
                    <xdr:col>17</xdr:col>
                    <xdr:colOff>68580</xdr:colOff>
                    <xdr:row>25</xdr:row>
                    <xdr:rowOff>30480</xdr:rowOff>
                  </from>
                  <to>
                    <xdr:col>17</xdr:col>
                    <xdr:colOff>2247900</xdr:colOff>
                    <xdr:row>29</xdr:row>
                    <xdr:rowOff>0</xdr:rowOff>
                  </to>
                </anchor>
              </controlPr>
            </control>
          </mc:Choice>
        </mc:AlternateContent>
        <mc:AlternateContent xmlns:mc="http://schemas.openxmlformats.org/markup-compatibility/2006">
          <mc:Choice Requires="x14">
            <control shapeId="6313" r:id="rId74" name="Button 169">
              <controlPr defaultSize="0" print="0" autoFill="0" autoPict="0" macro="[0]!Export_vehicle_dbc.ExportVehicleDBC_Local">
                <anchor moveWithCells="1" sizeWithCells="1">
                  <from>
                    <xdr:col>19</xdr:col>
                    <xdr:colOff>457200</xdr:colOff>
                    <xdr:row>40</xdr:row>
                    <xdr:rowOff>38100</xdr:rowOff>
                  </from>
                  <to>
                    <xdr:col>23</xdr:col>
                    <xdr:colOff>502920</xdr:colOff>
                    <xdr:row>43</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CA773"/>
  <sheetViews>
    <sheetView workbookViewId="0">
      <pane xSplit="2" ySplit="3" topLeftCell="C4" activePane="bottomRight" state="frozen"/>
      <selection pane="topRight" activeCell="C1" sqref="C1"/>
      <selection pane="bottomLeft" activeCell="A4" sqref="A4"/>
      <selection pane="bottomRight" activeCell="B39" sqref="B39"/>
    </sheetView>
  </sheetViews>
  <sheetFormatPr defaultColWidth="8.88671875" defaultRowHeight="13.2" x14ac:dyDescent="0.25"/>
  <cols>
    <col min="1" max="1" width="3" style="510" bestFit="1" customWidth="1"/>
    <col min="2" max="2" width="43.6640625" style="517" bestFit="1" customWidth="1"/>
    <col min="3" max="3" width="9.88671875" style="510" bestFit="1" customWidth="1"/>
    <col min="4" max="4" width="7.109375" style="510" bestFit="1" customWidth="1"/>
    <col min="5" max="6" width="8.88671875" style="510" customWidth="1"/>
    <col min="7" max="7" width="5.33203125" style="510" bestFit="1" customWidth="1"/>
    <col min="8" max="8" width="12.33203125" style="510" bestFit="1" customWidth="1"/>
    <col min="9" max="9" width="22" style="510" bestFit="1" customWidth="1"/>
    <col min="10" max="10" width="6.44140625" style="510" bestFit="1" customWidth="1"/>
    <col min="11" max="11" width="4.33203125" style="510" bestFit="1" customWidth="1"/>
    <col min="12" max="12" width="6" style="510" bestFit="1" customWidth="1"/>
    <col min="13" max="13" width="10" style="510" bestFit="1" customWidth="1"/>
    <col min="14" max="14" width="9.5546875" style="510" bestFit="1" customWidth="1"/>
    <col min="15" max="15" width="8.88671875" style="517" customWidth="1"/>
    <col min="16" max="25" width="2" style="517" bestFit="1" customWidth="1"/>
    <col min="26" max="63" width="3" style="517" bestFit="1" customWidth="1"/>
    <col min="64" max="66" width="4.44140625" style="517" bestFit="1" customWidth="1"/>
    <col min="67" max="79" width="3" style="517" bestFit="1" customWidth="1"/>
    <col min="80" max="81" width="8.88671875" style="517" customWidth="1"/>
    <col min="82" max="16384" width="8.88671875" style="517"/>
  </cols>
  <sheetData>
    <row r="2" spans="1:79" ht="13.95" customHeight="1" thickBot="1" x14ac:dyDescent="0.3">
      <c r="B2" s="460" t="s">
        <v>447</v>
      </c>
      <c r="C2" s="854" t="s">
        <v>448</v>
      </c>
      <c r="D2" s="837"/>
      <c r="E2" s="855" t="s">
        <v>449</v>
      </c>
      <c r="F2" s="837"/>
      <c r="G2" s="837"/>
      <c r="H2" s="837"/>
      <c r="I2" s="837"/>
      <c r="J2" s="837"/>
      <c r="K2" s="837"/>
      <c r="L2" s="837"/>
      <c r="M2" s="837"/>
      <c r="N2" s="837"/>
    </row>
    <row r="3" spans="1:79" ht="13.95" customHeight="1" thickBot="1" x14ac:dyDescent="0.3">
      <c r="B3" s="461" t="s">
        <v>450</v>
      </c>
      <c r="C3" s="452" t="s">
        <v>451</v>
      </c>
      <c r="D3" s="453" t="s">
        <v>452</v>
      </c>
      <c r="E3" s="454" t="s">
        <v>453</v>
      </c>
      <c r="F3" s="454" t="s">
        <v>454</v>
      </c>
      <c r="G3" s="454" t="s">
        <v>455</v>
      </c>
      <c r="H3" s="454" t="s">
        <v>456</v>
      </c>
      <c r="I3" s="454" t="s">
        <v>457</v>
      </c>
      <c r="J3" s="454" t="s">
        <v>458</v>
      </c>
      <c r="K3" s="454" t="s">
        <v>459</v>
      </c>
      <c r="L3" s="454" t="s">
        <v>460</v>
      </c>
      <c r="M3" s="454" t="s">
        <v>461</v>
      </c>
      <c r="N3" s="454" t="s">
        <v>452</v>
      </c>
      <c r="O3" s="449"/>
      <c r="P3" s="856" t="s">
        <v>462</v>
      </c>
      <c r="Q3" s="853"/>
      <c r="R3" s="853"/>
      <c r="S3" s="853"/>
      <c r="T3" s="853"/>
      <c r="U3" s="853"/>
      <c r="V3" s="853"/>
      <c r="W3" s="853"/>
      <c r="X3" s="853"/>
      <c r="Y3" s="853"/>
      <c r="Z3" s="853"/>
      <c r="AA3" s="853"/>
      <c r="AB3" s="853"/>
      <c r="AC3" s="853"/>
      <c r="AD3" s="853"/>
      <c r="AE3" s="853"/>
      <c r="AF3" s="856" t="s">
        <v>463</v>
      </c>
      <c r="AG3" s="853"/>
      <c r="AH3" s="853"/>
      <c r="AI3" s="853"/>
      <c r="AJ3" s="853"/>
      <c r="AK3" s="853"/>
      <c r="AL3" s="853"/>
      <c r="AM3" s="853"/>
      <c r="AN3" s="853"/>
      <c r="AO3" s="853"/>
      <c r="AP3" s="853"/>
      <c r="AQ3" s="853"/>
      <c r="AR3" s="853"/>
      <c r="AS3" s="853"/>
      <c r="AT3" s="853"/>
      <c r="AU3" s="853"/>
      <c r="AV3" s="856" t="s">
        <v>464</v>
      </c>
      <c r="AW3" s="853"/>
      <c r="AX3" s="853"/>
      <c r="AY3" s="853"/>
      <c r="AZ3" s="853"/>
      <c r="BA3" s="853"/>
      <c r="BB3" s="853"/>
      <c r="BC3" s="853"/>
      <c r="BD3" s="853"/>
      <c r="BE3" s="853"/>
      <c r="BF3" s="853"/>
      <c r="BG3" s="853"/>
      <c r="BH3" s="853"/>
      <c r="BI3" s="853"/>
      <c r="BJ3" s="853"/>
      <c r="BK3" s="853"/>
      <c r="BL3" s="450" t="s">
        <v>465</v>
      </c>
      <c r="BM3" s="450" t="s">
        <v>466</v>
      </c>
      <c r="BN3" s="450" t="s">
        <v>467</v>
      </c>
    </row>
    <row r="4" spans="1:79" ht="13.95" customHeight="1" thickBot="1" x14ac:dyDescent="0.3">
      <c r="A4">
        <f t="shared" ref="A4:A35" si="0">IF(ISBLANK(B4),"",ROW()-4)</f>
        <v>0</v>
      </c>
      <c r="B4" s="451" t="s">
        <v>468</v>
      </c>
      <c r="C4" s="455" t="str">
        <f>IF(ISBLANK(B4),"",GetIndex(B4))</f>
        <v>1045</v>
      </c>
      <c r="D4" s="455" t="str">
        <f t="shared" ref="D4:D35" si="1">IF(ISBLANK(B4),"",DEC2HEX(C4,4))</f>
        <v>0415</v>
      </c>
      <c r="E4" s="456" t="str">
        <f>IF(ISBLANK(B4),"",GetScaling(B4))</f>
        <v>1</v>
      </c>
      <c r="F4" s="457" t="str">
        <f>IF(ISBLANK(B4),"",GetOffset(B4))</f>
        <v/>
      </c>
      <c r="G4" s="457" t="str">
        <f t="shared" ref="G4:G35" si="2">IF(ISBLANK(B4),"",DEC2HEX(QUOTIENT(A4,3)+65312))</f>
        <v>FF20</v>
      </c>
      <c r="H4" s="457">
        <f t="shared" ref="H4:H35" si="3">IF(ISBLANK(B4),"",MOD(A4,3)*2)</f>
        <v>0</v>
      </c>
      <c r="I4" s="457">
        <f t="shared" ref="I4:I35" si="4">IF(ISBLANK(B4),"",MOD(A4,3)+48)</f>
        <v>48</v>
      </c>
      <c r="J4" s="457" t="str">
        <f>IF(ISBLANK(B4),"",GetUnits(B4))</f>
        <v/>
      </c>
      <c r="K4" s="457" t="str">
        <f>IF(ISBLANK(B4),"",GetMin(B4))</f>
        <v>0</v>
      </c>
      <c r="L4" s="457" t="str">
        <f>IF(ISBLANK(B4),"",GetMax(B4))</f>
        <v>65535</v>
      </c>
      <c r="M4" s="458">
        <f t="shared" ref="M4:M35" si="5">IF(ISBLANK(B4),"",HEX2DEC("18000000")+HEX2DEC(G4)*256+HEX2DEC("FA"))</f>
        <v>419373306</v>
      </c>
      <c r="N4" s="458" t="str">
        <f t="shared" ref="N4:N35" si="6">IF(ISBLANK(B4),"",DEC2HEX(M4))</f>
        <v>18FF20FA</v>
      </c>
      <c r="P4" s="852" t="s">
        <v>469</v>
      </c>
      <c r="Q4" s="853"/>
      <c r="R4" s="853"/>
      <c r="S4" s="853"/>
      <c r="T4" s="853"/>
      <c r="U4" s="853"/>
      <c r="V4" s="853"/>
      <c r="W4" s="853"/>
      <c r="X4" s="852" t="s">
        <v>470</v>
      </c>
      <c r="Y4" s="853"/>
      <c r="Z4" s="853"/>
      <c r="AA4" s="853"/>
      <c r="AB4" s="853"/>
      <c r="AC4" s="853"/>
      <c r="AD4" s="853"/>
      <c r="AE4" s="853"/>
      <c r="AF4" s="852" t="s">
        <v>471</v>
      </c>
      <c r="AG4" s="853"/>
      <c r="AH4" s="853"/>
      <c r="AI4" s="853"/>
      <c r="AJ4" s="853"/>
      <c r="AK4" s="853"/>
      <c r="AL4" s="853"/>
      <c r="AM4" s="853"/>
      <c r="AN4" s="852" t="s">
        <v>472</v>
      </c>
      <c r="AO4" s="853"/>
      <c r="AP4" s="853"/>
      <c r="AQ4" s="853"/>
      <c r="AR4" s="853"/>
      <c r="AS4" s="853"/>
      <c r="AT4" s="853"/>
      <c r="AU4" s="853"/>
      <c r="AV4" s="852" t="s">
        <v>473</v>
      </c>
      <c r="AW4" s="853"/>
      <c r="AX4" s="853"/>
      <c r="AY4" s="853"/>
      <c r="AZ4" s="853"/>
      <c r="BA4" s="853"/>
      <c r="BB4" s="853"/>
      <c r="BC4" s="853"/>
      <c r="BD4" s="852" t="s">
        <v>474</v>
      </c>
      <c r="BE4" s="853"/>
      <c r="BF4" s="853"/>
      <c r="BG4" s="853"/>
      <c r="BH4" s="853"/>
      <c r="BI4" s="853"/>
      <c r="BJ4" s="853"/>
      <c r="BK4" s="853"/>
      <c r="BL4" s="852" t="s">
        <v>475</v>
      </c>
      <c r="BM4" s="853"/>
      <c r="BN4" s="853"/>
      <c r="BO4" s="853"/>
      <c r="BP4" s="853"/>
      <c r="BQ4" s="853"/>
      <c r="BR4" s="853"/>
      <c r="BS4" s="853"/>
      <c r="BT4" s="852" t="s">
        <v>476</v>
      </c>
      <c r="BU4" s="853"/>
      <c r="BV4" s="853"/>
      <c r="BW4" s="853"/>
      <c r="BX4" s="853"/>
      <c r="BY4" s="853"/>
      <c r="BZ4" s="853"/>
      <c r="CA4" s="853"/>
    </row>
    <row r="5" spans="1:79" x14ac:dyDescent="0.25">
      <c r="A5">
        <f t="shared" si="0"/>
        <v>1</v>
      </c>
      <c r="B5" s="451" t="s">
        <v>477</v>
      </c>
      <c r="C5" s="455" t="str">
        <f>IF(ISBLANK(B5),"",GetIndex(B5))</f>
        <v>1281</v>
      </c>
      <c r="D5" s="455" t="str">
        <f t="shared" si="1"/>
        <v>0501</v>
      </c>
      <c r="E5" s="456" t="str">
        <f>IF(ISBLANK(B5),"",GetScaling(B5))</f>
        <v/>
      </c>
      <c r="F5" s="457" t="str">
        <f>IF(ISBLANK(B5),"",GetOffset(B5))</f>
        <v/>
      </c>
      <c r="G5" s="457" t="str">
        <f t="shared" si="2"/>
        <v>FF20</v>
      </c>
      <c r="H5" s="457">
        <f t="shared" si="3"/>
        <v>2</v>
      </c>
      <c r="I5" s="457">
        <f t="shared" si="4"/>
        <v>49</v>
      </c>
      <c r="J5" s="457" t="str">
        <f>IF(ISBLANK(B5),"",GetUnits(B5))</f>
        <v>kPa</v>
      </c>
      <c r="K5" s="457" t="str">
        <f>IF(ISBLANK(B5),"",GetMin(B5))</f>
        <v>0</v>
      </c>
      <c r="L5" s="457" t="str">
        <f>IF(ISBLANK(B5),"",GetMax(B5))</f>
        <v>65535</v>
      </c>
      <c r="M5" s="458">
        <f t="shared" si="5"/>
        <v>419373306</v>
      </c>
      <c r="N5" s="458" t="str">
        <f t="shared" si="6"/>
        <v>18FF20FA</v>
      </c>
      <c r="P5" s="517">
        <v>0</v>
      </c>
      <c r="Q5" s="517">
        <v>1</v>
      </c>
      <c r="R5" s="517">
        <v>2</v>
      </c>
      <c r="S5" s="517">
        <v>3</v>
      </c>
      <c r="T5" s="517">
        <v>4</v>
      </c>
      <c r="U5" s="517">
        <v>5</v>
      </c>
      <c r="V5" s="517">
        <v>6</v>
      </c>
      <c r="W5" s="517">
        <v>7</v>
      </c>
      <c r="X5" s="517">
        <v>8</v>
      </c>
      <c r="Y5" s="517">
        <v>9</v>
      </c>
      <c r="Z5" s="517">
        <v>10</v>
      </c>
      <c r="AA5" s="517">
        <v>11</v>
      </c>
      <c r="AB5" s="517">
        <v>12</v>
      </c>
      <c r="AC5" s="517">
        <v>13</v>
      </c>
      <c r="AD5" s="517">
        <v>14</v>
      </c>
      <c r="AE5" s="517">
        <v>15</v>
      </c>
      <c r="AF5" s="517">
        <v>16</v>
      </c>
      <c r="AG5" s="517">
        <v>17</v>
      </c>
      <c r="AH5" s="517">
        <v>18</v>
      </c>
      <c r="AI5" s="517">
        <v>19</v>
      </c>
      <c r="AJ5" s="517">
        <v>20</v>
      </c>
      <c r="AK5" s="517">
        <v>21</v>
      </c>
      <c r="AL5" s="517">
        <v>22</v>
      </c>
      <c r="AM5" s="517">
        <v>23</v>
      </c>
      <c r="AN5" s="517">
        <v>24</v>
      </c>
      <c r="AO5" s="517">
        <v>25</v>
      </c>
      <c r="AP5" s="517">
        <v>26</v>
      </c>
      <c r="AQ5" s="517">
        <v>27</v>
      </c>
      <c r="AR5" s="517">
        <v>28</v>
      </c>
      <c r="AS5" s="517">
        <v>29</v>
      </c>
      <c r="AT5" s="517">
        <v>30</v>
      </c>
      <c r="AU5" s="517">
        <v>31</v>
      </c>
      <c r="AV5" s="517">
        <v>32</v>
      </c>
      <c r="AW5" s="517">
        <v>33</v>
      </c>
      <c r="AX5" s="517">
        <v>34</v>
      </c>
      <c r="AY5" s="517">
        <v>35</v>
      </c>
      <c r="AZ5" s="517">
        <v>36</v>
      </c>
      <c r="BA5" s="517">
        <v>37</v>
      </c>
      <c r="BB5" s="517">
        <v>38</v>
      </c>
      <c r="BC5" s="517">
        <v>39</v>
      </c>
      <c r="BD5" s="517">
        <v>40</v>
      </c>
      <c r="BE5" s="517">
        <v>41</v>
      </c>
      <c r="BF5" s="517">
        <v>42</v>
      </c>
      <c r="BG5" s="517">
        <v>43</v>
      </c>
      <c r="BH5" s="517">
        <v>44</v>
      </c>
      <c r="BI5" s="517">
        <v>45</v>
      </c>
      <c r="BJ5" s="517">
        <v>46</v>
      </c>
      <c r="BK5" s="517">
        <v>47</v>
      </c>
      <c r="BL5" s="517">
        <v>48</v>
      </c>
      <c r="BM5" s="517">
        <v>49</v>
      </c>
      <c r="BN5" s="517">
        <v>50</v>
      </c>
      <c r="BO5" s="517">
        <v>51</v>
      </c>
      <c r="BP5" s="517">
        <v>52</v>
      </c>
      <c r="BQ5" s="517">
        <v>53</v>
      </c>
      <c r="BR5" s="517">
        <v>54</v>
      </c>
      <c r="BS5" s="517">
        <v>55</v>
      </c>
      <c r="BT5" s="517">
        <v>56</v>
      </c>
      <c r="BU5" s="517">
        <v>57</v>
      </c>
      <c r="BV5" s="517">
        <v>58</v>
      </c>
      <c r="BW5" s="517">
        <v>59</v>
      </c>
      <c r="BX5" s="517">
        <v>60</v>
      </c>
      <c r="BY5" s="517">
        <v>61</v>
      </c>
      <c r="BZ5" s="517">
        <v>62</v>
      </c>
      <c r="CA5" s="517">
        <v>63</v>
      </c>
    </row>
    <row r="6" spans="1:79" x14ac:dyDescent="0.25">
      <c r="A6">
        <f t="shared" si="0"/>
        <v>2</v>
      </c>
      <c r="B6" s="451" t="s">
        <v>478</v>
      </c>
      <c r="C6" s="455" t="str">
        <f>IF(ISBLANK(B6),"",GetIndex(B6))</f>
        <v>1282</v>
      </c>
      <c r="D6" s="455" t="str">
        <f t="shared" si="1"/>
        <v>0502</v>
      </c>
      <c r="E6" s="456" t="str">
        <f>IF(ISBLANK(B6),"",GetScaling(B6))</f>
        <v/>
      </c>
      <c r="F6" s="457" t="str">
        <f>IF(ISBLANK(B6),"",GetOffset(B6))</f>
        <v/>
      </c>
      <c r="G6" s="457" t="str">
        <f t="shared" si="2"/>
        <v>FF20</v>
      </c>
      <c r="H6" s="457">
        <f t="shared" si="3"/>
        <v>4</v>
      </c>
      <c r="I6" s="457">
        <f t="shared" si="4"/>
        <v>50</v>
      </c>
      <c r="J6" s="457" t="str">
        <f>IF(ISBLANK(B6),"",GetUnits(B6))</f>
        <v/>
      </c>
      <c r="K6" s="457" t="str">
        <f>IF(ISBLANK(B6),"",GetMin(B6))</f>
        <v>0</v>
      </c>
      <c r="L6" s="457" t="str">
        <f>IF(ISBLANK(B6),"",GetMax(B6))</f>
        <v>255</v>
      </c>
      <c r="M6" s="458">
        <f t="shared" si="5"/>
        <v>419373306</v>
      </c>
      <c r="N6" s="458" t="str">
        <f t="shared" si="6"/>
        <v>18FF20FA</v>
      </c>
    </row>
    <row r="7" spans="1:79" x14ac:dyDescent="0.25">
      <c r="A7">
        <f t="shared" si="0"/>
        <v>3</v>
      </c>
      <c r="B7" s="451" t="s">
        <v>479</v>
      </c>
      <c r="C7" s="455" t="str">
        <f>IF(ISBLANK(B7),"",GetIndex(B7))</f>
        <v>1283</v>
      </c>
      <c r="D7" s="455" t="str">
        <f t="shared" si="1"/>
        <v>0503</v>
      </c>
      <c r="E7" s="456" t="str">
        <f>IF(ISBLANK(B7),"",GetScaling(B7))</f>
        <v>1</v>
      </c>
      <c r="F7" s="457" t="str">
        <f>IF(ISBLANK(B7),"",GetOffset(B7))</f>
        <v/>
      </c>
      <c r="G7" s="457" t="str">
        <f t="shared" si="2"/>
        <v>FF21</v>
      </c>
      <c r="H7" s="457">
        <f t="shared" si="3"/>
        <v>0</v>
      </c>
      <c r="I7" s="457">
        <f t="shared" si="4"/>
        <v>48</v>
      </c>
      <c r="J7" s="457" t="str">
        <f>IF(ISBLANK(B7),"",GetUnits(B7))</f>
        <v>d m</v>
      </c>
      <c r="K7" s="457" t="str">
        <f>IF(ISBLANK(B7),"",GetMin(B7))</f>
        <v>0</v>
      </c>
      <c r="L7" s="457" t="str">
        <f>IF(ISBLANK(B7),"",GetMax(B7))</f>
        <v>32767</v>
      </c>
      <c r="M7" s="458">
        <f t="shared" si="5"/>
        <v>419373562</v>
      </c>
      <c r="N7" s="458" t="str">
        <f t="shared" si="6"/>
        <v>18FF21FA</v>
      </c>
      <c r="O7" s="466"/>
    </row>
    <row r="8" spans="1:79" x14ac:dyDescent="0.25">
      <c r="A8">
        <f t="shared" si="0"/>
        <v>4</v>
      </c>
      <c r="B8" s="469" t="s">
        <v>480</v>
      </c>
      <c r="C8" s="455" t="str">
        <f>IF(ISBLANK(B8),"",GetIndex(B8))</f>
        <v>1284</v>
      </c>
      <c r="D8" s="455" t="str">
        <f t="shared" si="1"/>
        <v>0504</v>
      </c>
      <c r="E8" s="456" t="str">
        <f>IF(ISBLANK(B8),"",GetScaling(B8))</f>
        <v>1</v>
      </c>
      <c r="F8" s="457" t="str">
        <f>IF(ISBLANK(B8),"",GetOffset(B8))</f>
        <v/>
      </c>
      <c r="G8" s="457" t="str">
        <f t="shared" si="2"/>
        <v>FF21</v>
      </c>
      <c r="H8" s="457">
        <f t="shared" si="3"/>
        <v>2</v>
      </c>
      <c r="I8" s="457">
        <f t="shared" si="4"/>
        <v>49</v>
      </c>
      <c r="J8" s="457" t="str">
        <f>IF(ISBLANK(B8),"",GetUnits(B8))</f>
        <v>y</v>
      </c>
      <c r="K8" s="457" t="str">
        <f>IF(ISBLANK(B8),"",GetMin(B8))</f>
        <v>0</v>
      </c>
      <c r="L8" s="457" t="str">
        <f>IF(ISBLANK(B8),"",GetMax(B8))</f>
        <v>4095</v>
      </c>
      <c r="M8" s="458">
        <f t="shared" si="5"/>
        <v>419373562</v>
      </c>
      <c r="N8" s="458" t="str">
        <f t="shared" si="6"/>
        <v>18FF21FA</v>
      </c>
    </row>
    <row r="9" spans="1:79" x14ac:dyDescent="0.25">
      <c r="A9">
        <f t="shared" si="0"/>
        <v>5</v>
      </c>
      <c r="B9" s="469" t="s">
        <v>481</v>
      </c>
      <c r="C9" s="455" t="str">
        <f>IF(ISBLANK(B9),"",GetIndex(B9))</f>
        <v>1285</v>
      </c>
      <c r="D9" s="455" t="str">
        <f t="shared" si="1"/>
        <v>0505</v>
      </c>
      <c r="E9" s="456" t="str">
        <f>IF(ISBLANK(B9),"",GetScaling(B9))</f>
        <v>1</v>
      </c>
      <c r="F9" s="457" t="str">
        <f>IF(ISBLANK(B9),"",GetOffset(B9))</f>
        <v/>
      </c>
      <c r="G9" s="457" t="str">
        <f t="shared" si="2"/>
        <v>FF21</v>
      </c>
      <c r="H9" s="457">
        <f t="shared" si="3"/>
        <v>4</v>
      </c>
      <c r="I9" s="457">
        <f t="shared" si="4"/>
        <v>50</v>
      </c>
      <c r="J9" s="457" t="str">
        <f>IF(ISBLANK(B9),"",GetUnits(B9))</f>
        <v>h min</v>
      </c>
      <c r="K9" s="457" t="str">
        <f>IF(ISBLANK(B9),"",GetMin(B9))</f>
        <v>0</v>
      </c>
      <c r="L9" s="457" t="str">
        <f>IF(ISBLANK(B9),"",GetMax(B9))</f>
        <v>32767</v>
      </c>
      <c r="M9" s="458">
        <f t="shared" si="5"/>
        <v>419373562</v>
      </c>
      <c r="N9" s="458" t="str">
        <f t="shared" si="6"/>
        <v>18FF21FA</v>
      </c>
    </row>
    <row r="10" spans="1:79" x14ac:dyDescent="0.25">
      <c r="A10">
        <f t="shared" si="0"/>
        <v>6</v>
      </c>
      <c r="B10" s="466" t="s">
        <v>482</v>
      </c>
      <c r="C10" s="459" t="str">
        <f>IF(ISBLANK(B10),"",GetIndex(B10))</f>
        <v>1286</v>
      </c>
      <c r="D10" s="455" t="str">
        <f t="shared" si="1"/>
        <v>0506</v>
      </c>
      <c r="E10" s="456" t="str">
        <f>IF(ISBLANK(B10),"",GetScaling(B10))</f>
        <v>1</v>
      </c>
      <c r="F10" s="457" t="str">
        <f>IF(ISBLANK(B10),"",GetOffset(B10))</f>
        <v/>
      </c>
      <c r="G10" s="457" t="str">
        <f t="shared" si="2"/>
        <v>FF22</v>
      </c>
      <c r="H10" s="457">
        <f t="shared" si="3"/>
        <v>0</v>
      </c>
      <c r="I10" s="457">
        <f t="shared" si="4"/>
        <v>48</v>
      </c>
      <c r="J10" s="457" t="str">
        <f>IF(ISBLANK(B10),"",GetUnits(B10))</f>
        <v>s</v>
      </c>
      <c r="K10" s="457" t="str">
        <f>IF(ISBLANK(B10),"",GetMin(B10))</f>
        <v>0</v>
      </c>
      <c r="L10" s="457" t="str">
        <f>IF(ISBLANK(B10),"",GetMax(B10))</f>
        <v>4095</v>
      </c>
      <c r="M10" s="458">
        <f t="shared" si="5"/>
        <v>419373818</v>
      </c>
      <c r="N10" s="458" t="str">
        <f t="shared" si="6"/>
        <v>18FF22FA</v>
      </c>
    </row>
    <row r="11" spans="1:79" x14ac:dyDescent="0.25">
      <c r="A11">
        <f t="shared" si="0"/>
        <v>7</v>
      </c>
      <c r="B11" s="451" t="s">
        <v>483</v>
      </c>
      <c r="C11" s="455" t="str">
        <f>IF(ISBLANK(B11),"",GetIndex(B11))</f>
        <v>1024</v>
      </c>
      <c r="D11" s="455" t="str">
        <f t="shared" si="1"/>
        <v>0400</v>
      </c>
      <c r="E11" s="456" t="str">
        <f>IF(ISBLANK(B11),"",GetScaling(B11))</f>
        <v>1</v>
      </c>
      <c r="F11" s="457" t="str">
        <f>IF(ISBLANK(B11),"",GetOffset(B11))</f>
        <v/>
      </c>
      <c r="G11" s="457" t="str">
        <f t="shared" si="2"/>
        <v>FF22</v>
      </c>
      <c r="H11" s="457">
        <f t="shared" si="3"/>
        <v>2</v>
      </c>
      <c r="I11" s="457">
        <f t="shared" si="4"/>
        <v>49</v>
      </c>
      <c r="J11" s="457" t="str">
        <f>IF(ISBLANK(B11),"",GetUnits(B11))</f>
        <v/>
      </c>
      <c r="K11" s="457" t="str">
        <f>IF(ISBLANK(B11),"",GetMin(B11))</f>
        <v>0</v>
      </c>
      <c r="L11" s="457" t="str">
        <f>IF(ISBLANK(B11),"",GetMax(B11))</f>
        <v>99</v>
      </c>
      <c r="M11" s="458">
        <f t="shared" si="5"/>
        <v>419373818</v>
      </c>
      <c r="N11" s="458" t="str">
        <f t="shared" si="6"/>
        <v>18FF22FA</v>
      </c>
    </row>
    <row r="12" spans="1:79" x14ac:dyDescent="0.25">
      <c r="A12">
        <f t="shared" si="0"/>
        <v>8</v>
      </c>
      <c r="B12" s="451" t="s">
        <v>484</v>
      </c>
      <c r="C12" s="455" t="str">
        <f>IF(ISBLANK(B12),"",GetIndex(B12))</f>
        <v>1025</v>
      </c>
      <c r="D12" s="455" t="str">
        <f t="shared" si="1"/>
        <v>0401</v>
      </c>
      <c r="E12" s="456" t="str">
        <f>IF(ISBLANK(B12),"",GetScaling(B12))</f>
        <v>1</v>
      </c>
      <c r="F12" s="457" t="str">
        <f>IF(ISBLANK(B12),"",GetOffset(B12))</f>
        <v/>
      </c>
      <c r="G12" s="457" t="str">
        <f t="shared" si="2"/>
        <v>FF22</v>
      </c>
      <c r="H12" s="457">
        <f t="shared" si="3"/>
        <v>4</v>
      </c>
      <c r="I12" s="457">
        <f t="shared" si="4"/>
        <v>50</v>
      </c>
      <c r="J12" s="457" t="str">
        <f>IF(ISBLANK(B12),"",GetUnits(B12))</f>
        <v/>
      </c>
      <c r="K12" s="457" t="str">
        <f>IF(ISBLANK(B12),"",GetMin(B12))</f>
        <v>1</v>
      </c>
      <c r="L12" s="457" t="str">
        <f>IF(ISBLANK(B12),"",GetMax(B12))</f>
        <v>12</v>
      </c>
      <c r="M12" s="458">
        <f t="shared" si="5"/>
        <v>419373818</v>
      </c>
      <c r="N12" s="458" t="str">
        <f t="shared" si="6"/>
        <v>18FF22FA</v>
      </c>
    </row>
    <row r="13" spans="1:79" x14ac:dyDescent="0.25">
      <c r="A13">
        <f t="shared" si="0"/>
        <v>9</v>
      </c>
      <c r="B13" s="451" t="s">
        <v>485</v>
      </c>
      <c r="C13" s="455" t="str">
        <f>IF(ISBLANK(B13),"",GetIndex(B13))</f>
        <v>1026</v>
      </c>
      <c r="D13" s="455" t="str">
        <f t="shared" si="1"/>
        <v>0402</v>
      </c>
      <c r="E13" s="456" t="str">
        <f>IF(ISBLANK(B13),"",GetScaling(B13))</f>
        <v>1</v>
      </c>
      <c r="F13" s="457" t="str">
        <f>IF(ISBLANK(B13),"",GetOffset(B13))</f>
        <v/>
      </c>
      <c r="G13" s="457" t="str">
        <f t="shared" si="2"/>
        <v>FF23</v>
      </c>
      <c r="H13" s="457">
        <f t="shared" si="3"/>
        <v>0</v>
      </c>
      <c r="I13" s="457">
        <f t="shared" si="4"/>
        <v>48</v>
      </c>
      <c r="J13" s="457" t="str">
        <f>IF(ISBLANK(B13),"",GetUnits(B13))</f>
        <v/>
      </c>
      <c r="K13" s="457" t="str">
        <f>IF(ISBLANK(B13),"",GetMin(B13))</f>
        <v>1</v>
      </c>
      <c r="L13" s="457" t="str">
        <f>IF(ISBLANK(B13),"",GetMax(B13))</f>
        <v>31</v>
      </c>
      <c r="M13" s="458">
        <f t="shared" si="5"/>
        <v>419374074</v>
      </c>
      <c r="N13" s="458" t="str">
        <f t="shared" si="6"/>
        <v>18FF23FA</v>
      </c>
    </row>
    <row r="14" spans="1:79" x14ac:dyDescent="0.25">
      <c r="A14">
        <f t="shared" si="0"/>
        <v>10</v>
      </c>
      <c r="B14" s="451" t="s">
        <v>486</v>
      </c>
      <c r="C14" s="455" t="str">
        <f>IF(ISBLANK(B14),"",GetIndex(B14))</f>
        <v>1027</v>
      </c>
      <c r="D14" s="455" t="str">
        <f t="shared" si="1"/>
        <v>0403</v>
      </c>
      <c r="E14" s="456" t="str">
        <f>IF(ISBLANK(B14),"",GetScaling(B14))</f>
        <v>1</v>
      </c>
      <c r="F14" s="457" t="str">
        <f>IF(ISBLANK(B14),"",GetOffset(B14))</f>
        <v/>
      </c>
      <c r="G14" s="457" t="str">
        <f t="shared" si="2"/>
        <v>FF23</v>
      </c>
      <c r="H14" s="457">
        <f t="shared" si="3"/>
        <v>2</v>
      </c>
      <c r="I14" s="457">
        <f t="shared" si="4"/>
        <v>49</v>
      </c>
      <c r="J14" s="457" t="str">
        <f>IF(ISBLANK(B14),"",GetUnits(B14))</f>
        <v/>
      </c>
      <c r="K14" s="457" t="str">
        <f>IF(ISBLANK(B14),"",GetMin(B14))</f>
        <v>0</v>
      </c>
      <c r="L14" s="457" t="str">
        <f>IF(ISBLANK(B14),"",GetMax(B14))</f>
        <v>6</v>
      </c>
      <c r="M14" s="458">
        <f t="shared" si="5"/>
        <v>419374074</v>
      </c>
      <c r="N14" s="458" t="str">
        <f t="shared" si="6"/>
        <v>18FF23FA</v>
      </c>
    </row>
    <row r="15" spans="1:79" x14ac:dyDescent="0.25">
      <c r="A15">
        <f t="shared" si="0"/>
        <v>11</v>
      </c>
      <c r="B15" s="451" t="s">
        <v>487</v>
      </c>
      <c r="C15" s="455" t="str">
        <f>IF(ISBLANK(B15),"",GetIndex(B15))</f>
        <v>1028</v>
      </c>
      <c r="D15" s="455" t="str">
        <f t="shared" si="1"/>
        <v>0404</v>
      </c>
      <c r="E15" s="456" t="str">
        <f>IF(ISBLANK(B15),"",GetScaling(B15))</f>
        <v>1</v>
      </c>
      <c r="F15" s="457" t="str">
        <f>IF(ISBLANK(B15),"",GetOffset(B15))</f>
        <v/>
      </c>
      <c r="G15" s="457" t="str">
        <f t="shared" si="2"/>
        <v>FF23</v>
      </c>
      <c r="H15" s="457">
        <f t="shared" si="3"/>
        <v>4</v>
      </c>
      <c r="I15" s="457">
        <f t="shared" si="4"/>
        <v>50</v>
      </c>
      <c r="J15" s="457" t="str">
        <f>IF(ISBLANK(B15),"",GetUnits(B15))</f>
        <v/>
      </c>
      <c r="K15" s="457" t="str">
        <f>IF(ISBLANK(B15),"",GetMin(B15))</f>
        <v>0</v>
      </c>
      <c r="L15" s="457" t="str">
        <f>IF(ISBLANK(B15),"",GetMax(B15))</f>
        <v>23</v>
      </c>
      <c r="M15" s="458">
        <f t="shared" si="5"/>
        <v>419374074</v>
      </c>
      <c r="N15" s="458" t="str">
        <f t="shared" si="6"/>
        <v>18FF23FA</v>
      </c>
    </row>
    <row r="16" spans="1:79" x14ac:dyDescent="0.25">
      <c r="A16">
        <f t="shared" si="0"/>
        <v>12</v>
      </c>
      <c r="B16" s="451" t="s">
        <v>488</v>
      </c>
      <c r="C16" s="455" t="str">
        <f>IF(ISBLANK(B16),"",GetIndex(B16))</f>
        <v>1029</v>
      </c>
      <c r="D16" s="455" t="str">
        <f t="shared" si="1"/>
        <v>0405</v>
      </c>
      <c r="E16" s="456" t="str">
        <f>IF(ISBLANK(B16),"",GetScaling(B16))</f>
        <v>1</v>
      </c>
      <c r="F16" s="457" t="str">
        <f>IF(ISBLANK(B16),"",GetOffset(B16))</f>
        <v/>
      </c>
      <c r="G16" s="457" t="str">
        <f t="shared" si="2"/>
        <v>FF24</v>
      </c>
      <c r="H16" s="457">
        <f t="shared" si="3"/>
        <v>0</v>
      </c>
      <c r="I16" s="457">
        <f t="shared" si="4"/>
        <v>48</v>
      </c>
      <c r="J16" s="457" t="str">
        <f>IF(ISBLANK(B16),"",GetUnits(B16))</f>
        <v/>
      </c>
      <c r="K16" s="457" t="str">
        <f>IF(ISBLANK(B16),"",GetMin(B16))</f>
        <v>0</v>
      </c>
      <c r="L16" s="457" t="str">
        <f>IF(ISBLANK(B16),"",GetMax(B16))</f>
        <v>59</v>
      </c>
      <c r="M16" s="458">
        <f t="shared" si="5"/>
        <v>419374330</v>
      </c>
      <c r="N16" s="458" t="str">
        <f t="shared" si="6"/>
        <v>18FF24FA</v>
      </c>
    </row>
    <row r="17" spans="1:14" x14ac:dyDescent="0.25">
      <c r="A17">
        <f t="shared" si="0"/>
        <v>13</v>
      </c>
      <c r="B17" s="451" t="s">
        <v>489</v>
      </c>
      <c r="C17" s="455" t="str">
        <f>IF(ISBLANK(B17),"",GetIndex(B17))</f>
        <v>1030</v>
      </c>
      <c r="D17" s="455" t="str">
        <f t="shared" si="1"/>
        <v>0406</v>
      </c>
      <c r="E17" s="456" t="str">
        <f>IF(ISBLANK(B17),"",GetScaling(B17))</f>
        <v>1</v>
      </c>
      <c r="F17" s="457" t="str">
        <f>IF(ISBLANK(B17),"",GetOffset(B17))</f>
        <v/>
      </c>
      <c r="G17" s="457" t="str">
        <f t="shared" si="2"/>
        <v>FF24</v>
      </c>
      <c r="H17" s="457">
        <f t="shared" si="3"/>
        <v>2</v>
      </c>
      <c r="I17" s="457">
        <f t="shared" si="4"/>
        <v>49</v>
      </c>
      <c r="J17" s="457" t="str">
        <f>IF(ISBLANK(B17),"",GetUnits(B17))</f>
        <v/>
      </c>
      <c r="K17" s="457" t="str">
        <f>IF(ISBLANK(B17),"",GetMin(B17))</f>
        <v>0</v>
      </c>
      <c r="L17" s="457" t="str">
        <f>IF(ISBLANK(B17),"",GetMax(B17))</f>
        <v>59</v>
      </c>
      <c r="M17" s="458">
        <f t="shared" si="5"/>
        <v>419374330</v>
      </c>
      <c r="N17" s="458" t="str">
        <f t="shared" si="6"/>
        <v>18FF24FA</v>
      </c>
    </row>
    <row r="18" spans="1:14" x14ac:dyDescent="0.25">
      <c r="A18">
        <f t="shared" si="0"/>
        <v>14</v>
      </c>
      <c r="B18" s="466" t="s">
        <v>490</v>
      </c>
      <c r="C18" s="455" t="str">
        <f>IF(ISBLANK(B18),"",GetIndex(B18))</f>
        <v/>
      </c>
      <c r="D18" s="455" t="e">
        <f t="shared" si="1"/>
        <v>#VALUE!</v>
      </c>
      <c r="E18" s="456" t="str">
        <f>IF(ISBLANK(B18),"",GetScaling(B18))</f>
        <v/>
      </c>
      <c r="F18" s="457" t="str">
        <f>IF(ISBLANK(B18),"",GetOffset(B18))</f>
        <v/>
      </c>
      <c r="G18" s="457" t="str">
        <f t="shared" si="2"/>
        <v>FF24</v>
      </c>
      <c r="H18" s="457">
        <f t="shared" si="3"/>
        <v>4</v>
      </c>
      <c r="I18" s="457">
        <f t="shared" si="4"/>
        <v>50</v>
      </c>
      <c r="J18" s="457" t="str">
        <f>IF(ISBLANK(B18),"",GetUnits(B18))</f>
        <v/>
      </c>
      <c r="K18" s="457" t="str">
        <f>IF(ISBLANK(B18),"",GetMin(B18))</f>
        <v/>
      </c>
      <c r="L18" s="457" t="str">
        <f>IF(ISBLANK(B18),"",GetMax(B18))</f>
        <v/>
      </c>
      <c r="M18" s="458">
        <f t="shared" si="5"/>
        <v>419374330</v>
      </c>
      <c r="N18" s="458" t="str">
        <f t="shared" si="6"/>
        <v>18FF24FA</v>
      </c>
    </row>
    <row r="19" spans="1:14" x14ac:dyDescent="0.25">
      <c r="A19">
        <f t="shared" si="0"/>
        <v>15</v>
      </c>
      <c r="B19" s="466" t="s">
        <v>491</v>
      </c>
      <c r="C19" s="455" t="str">
        <f>IF(ISBLANK(B19),"",GetIndex(B19))</f>
        <v/>
      </c>
      <c r="D19" s="455" t="e">
        <f t="shared" si="1"/>
        <v>#VALUE!</v>
      </c>
      <c r="E19" s="456" t="str">
        <f>IF(ISBLANK(B19),"",GetScaling(B19))</f>
        <v/>
      </c>
      <c r="F19" s="457" t="str">
        <f>IF(ISBLANK(B19),"",GetOffset(B19))</f>
        <v/>
      </c>
      <c r="G19" s="457" t="str">
        <f t="shared" si="2"/>
        <v>FF25</v>
      </c>
      <c r="H19" s="457">
        <f t="shared" si="3"/>
        <v>0</v>
      </c>
      <c r="I19" s="457">
        <f t="shared" si="4"/>
        <v>48</v>
      </c>
      <c r="J19" s="457" t="str">
        <f>IF(ISBLANK(B19),"",GetUnits(B19))</f>
        <v/>
      </c>
      <c r="K19" s="457" t="str">
        <f>IF(ISBLANK(B19),"",GetMin(B19))</f>
        <v/>
      </c>
      <c r="L19" s="457" t="str">
        <f>IF(ISBLANK(B19),"",GetMax(B19))</f>
        <v/>
      </c>
      <c r="M19" s="458">
        <f t="shared" si="5"/>
        <v>419374586</v>
      </c>
      <c r="N19" s="458" t="str">
        <f t="shared" si="6"/>
        <v>18FF25FA</v>
      </c>
    </row>
    <row r="20" spans="1:14" x14ac:dyDescent="0.25">
      <c r="A20">
        <f t="shared" si="0"/>
        <v>16</v>
      </c>
      <c r="B20" s="466" t="s">
        <v>492</v>
      </c>
      <c r="C20" s="455" t="str">
        <f>IF(ISBLANK(B20),"",GetIndex(B20))</f>
        <v/>
      </c>
      <c r="D20" s="455" t="e">
        <f t="shared" si="1"/>
        <v>#VALUE!</v>
      </c>
      <c r="E20" s="456" t="str">
        <f>IF(ISBLANK(B20),"",GetScaling(B20))</f>
        <v/>
      </c>
      <c r="F20" s="457" t="str">
        <f>IF(ISBLANK(B20),"",GetOffset(B20))</f>
        <v/>
      </c>
      <c r="G20" s="457" t="str">
        <f t="shared" si="2"/>
        <v>FF25</v>
      </c>
      <c r="H20" s="457">
        <f t="shared" si="3"/>
        <v>2</v>
      </c>
      <c r="I20" s="457">
        <f t="shared" si="4"/>
        <v>49</v>
      </c>
      <c r="J20" s="457" t="str">
        <f>IF(ISBLANK(B20),"",GetUnits(B20))</f>
        <v/>
      </c>
      <c r="K20" s="457" t="str">
        <f>IF(ISBLANK(B20),"",GetMin(B20))</f>
        <v/>
      </c>
      <c r="L20" s="457" t="str">
        <f>IF(ISBLANK(B20),"",GetMax(B20))</f>
        <v/>
      </c>
      <c r="M20" s="458">
        <f t="shared" si="5"/>
        <v>419374586</v>
      </c>
      <c r="N20" s="458" t="str">
        <f t="shared" si="6"/>
        <v>18FF25FA</v>
      </c>
    </row>
    <row r="21" spans="1:14" x14ac:dyDescent="0.25">
      <c r="A21">
        <f t="shared" si="0"/>
        <v>17</v>
      </c>
      <c r="B21" s="469" t="s">
        <v>493</v>
      </c>
      <c r="C21" s="455" t="str">
        <f>IF(ISBLANK(B21),"",GetIndex(B21))</f>
        <v/>
      </c>
      <c r="D21" s="455" t="e">
        <f t="shared" si="1"/>
        <v>#VALUE!</v>
      </c>
      <c r="E21" s="456" t="str">
        <f>IF(ISBLANK(B21),"",GetScaling(B21))</f>
        <v/>
      </c>
      <c r="F21" s="457" t="str">
        <f>IF(ISBLANK(B21),"",GetOffset(B21))</f>
        <v/>
      </c>
      <c r="G21" s="457" t="str">
        <f t="shared" si="2"/>
        <v>FF25</v>
      </c>
      <c r="H21" s="457">
        <f t="shared" si="3"/>
        <v>4</v>
      </c>
      <c r="I21" s="457">
        <f t="shared" si="4"/>
        <v>50</v>
      </c>
      <c r="J21" s="457" t="str">
        <f>IF(ISBLANK(B21),"",GetUnits(B21))</f>
        <v/>
      </c>
      <c r="K21" s="457" t="str">
        <f>IF(ISBLANK(B21),"",GetMin(B21))</f>
        <v/>
      </c>
      <c r="L21" s="457" t="str">
        <f>IF(ISBLANK(B21),"",GetMax(B21))</f>
        <v/>
      </c>
      <c r="M21" s="458">
        <f t="shared" si="5"/>
        <v>419374586</v>
      </c>
      <c r="N21" s="458" t="str">
        <f t="shared" si="6"/>
        <v>18FF25FA</v>
      </c>
    </row>
    <row r="22" spans="1:14" x14ac:dyDescent="0.25">
      <c r="A22">
        <f t="shared" si="0"/>
        <v>18</v>
      </c>
      <c r="B22" s="469" t="s">
        <v>494</v>
      </c>
      <c r="C22" s="455" t="str">
        <f>IF(ISBLANK(B22),"",GetIndex(B22))</f>
        <v/>
      </c>
      <c r="D22" s="455" t="e">
        <f t="shared" si="1"/>
        <v>#VALUE!</v>
      </c>
      <c r="E22" s="456" t="str">
        <f>IF(ISBLANK(B22),"",GetScaling(B22))</f>
        <v/>
      </c>
      <c r="F22" s="457" t="str">
        <f>IF(ISBLANK(B22),"",GetOffset(B22))</f>
        <v/>
      </c>
      <c r="G22" s="457" t="str">
        <f t="shared" si="2"/>
        <v>FF26</v>
      </c>
      <c r="H22" s="457">
        <f t="shared" si="3"/>
        <v>0</v>
      </c>
      <c r="I22" s="457">
        <f t="shared" si="4"/>
        <v>48</v>
      </c>
      <c r="J22" s="457" t="str">
        <f>IF(ISBLANK(B22),"",GetUnits(B22))</f>
        <v/>
      </c>
      <c r="K22" s="457" t="str">
        <f>IF(ISBLANK(B22),"",GetMin(B22))</f>
        <v/>
      </c>
      <c r="L22" s="457" t="str">
        <f>IF(ISBLANK(B22),"",GetMax(B22))</f>
        <v/>
      </c>
      <c r="M22" s="458">
        <f t="shared" si="5"/>
        <v>419374842</v>
      </c>
      <c r="N22" s="458" t="str">
        <f t="shared" si="6"/>
        <v>18FF26FA</v>
      </c>
    </row>
    <row r="23" spans="1:14" x14ac:dyDescent="0.25">
      <c r="A23">
        <f t="shared" si="0"/>
        <v>19</v>
      </c>
      <c r="B23" s="469" t="s">
        <v>495</v>
      </c>
      <c r="C23" s="455" t="str">
        <f>IF(ISBLANK(B23),"",GetIndex(B23))</f>
        <v/>
      </c>
      <c r="D23" s="455" t="e">
        <f t="shared" si="1"/>
        <v>#VALUE!</v>
      </c>
      <c r="E23" s="456" t="str">
        <f>IF(ISBLANK(B23),"",GetScaling(B23))</f>
        <v/>
      </c>
      <c r="F23" s="457" t="str">
        <f>IF(ISBLANK(B23),"",GetOffset(B23))</f>
        <v/>
      </c>
      <c r="G23" s="457" t="str">
        <f t="shared" si="2"/>
        <v>FF26</v>
      </c>
      <c r="H23" s="457">
        <f t="shared" si="3"/>
        <v>2</v>
      </c>
      <c r="I23" s="457">
        <f t="shared" si="4"/>
        <v>49</v>
      </c>
      <c r="J23" s="457" t="str">
        <f>IF(ISBLANK(B23),"",GetUnits(B23))</f>
        <v/>
      </c>
      <c r="K23" s="457" t="str">
        <f>IF(ISBLANK(B23),"",GetMin(B23))</f>
        <v/>
      </c>
      <c r="L23" s="457" t="str">
        <f>IF(ISBLANK(B23),"",GetMax(B23))</f>
        <v/>
      </c>
      <c r="M23" s="458">
        <f t="shared" si="5"/>
        <v>419374842</v>
      </c>
      <c r="N23" s="458" t="str">
        <f t="shared" si="6"/>
        <v>18FF26FA</v>
      </c>
    </row>
    <row r="24" spans="1:14" x14ac:dyDescent="0.25">
      <c r="A24">
        <f t="shared" si="0"/>
        <v>20</v>
      </c>
      <c r="B24" s="469" t="s">
        <v>496</v>
      </c>
      <c r="C24" s="455" t="str">
        <f>IF(ISBLANK(B24),"",GetIndex(B24))</f>
        <v/>
      </c>
      <c r="D24" s="455" t="e">
        <f t="shared" si="1"/>
        <v>#VALUE!</v>
      </c>
      <c r="E24" s="456" t="str">
        <f>IF(ISBLANK(B24),"",GetScaling(B24))</f>
        <v/>
      </c>
      <c r="F24" s="457" t="str">
        <f>IF(ISBLANK(B24),"",GetOffset(B24))</f>
        <v/>
      </c>
      <c r="G24" s="457" t="str">
        <f t="shared" si="2"/>
        <v>FF26</v>
      </c>
      <c r="H24" s="457">
        <f t="shared" si="3"/>
        <v>4</v>
      </c>
      <c r="I24" s="457">
        <f t="shared" si="4"/>
        <v>50</v>
      </c>
      <c r="J24" s="457" t="str">
        <f>IF(ISBLANK(B24),"",GetUnits(B24))</f>
        <v/>
      </c>
      <c r="K24" s="457" t="str">
        <f>IF(ISBLANK(B24),"",GetMin(B24))</f>
        <v/>
      </c>
      <c r="L24" s="457" t="str">
        <f>IF(ISBLANK(B24),"",GetMax(B24))</f>
        <v/>
      </c>
      <c r="M24" s="458">
        <f t="shared" si="5"/>
        <v>419374842</v>
      </c>
      <c r="N24" s="458" t="str">
        <f t="shared" si="6"/>
        <v>18FF26FA</v>
      </c>
    </row>
    <row r="25" spans="1:14" x14ac:dyDescent="0.25">
      <c r="A25">
        <f t="shared" si="0"/>
        <v>21</v>
      </c>
      <c r="B25" s="469" t="s">
        <v>497</v>
      </c>
      <c r="C25" s="455" t="str">
        <f>IF(ISBLANK(B25),"",GetIndex(B25))</f>
        <v/>
      </c>
      <c r="D25" s="455" t="e">
        <f t="shared" si="1"/>
        <v>#VALUE!</v>
      </c>
      <c r="E25" s="456" t="str">
        <f>IF(ISBLANK(B25),"",GetScaling(B25))</f>
        <v/>
      </c>
      <c r="F25" s="457" t="str">
        <f>IF(ISBLANK(B25),"",GetOffset(B25))</f>
        <v/>
      </c>
      <c r="G25" s="457" t="str">
        <f t="shared" si="2"/>
        <v>FF27</v>
      </c>
      <c r="H25" s="457">
        <f t="shared" si="3"/>
        <v>0</v>
      </c>
      <c r="I25" s="457">
        <f t="shared" si="4"/>
        <v>48</v>
      </c>
      <c r="J25" s="457" t="str">
        <f>IF(ISBLANK(B25),"",GetUnits(B25))</f>
        <v/>
      </c>
      <c r="K25" s="457" t="str">
        <f>IF(ISBLANK(B25),"",GetMin(B25))</f>
        <v/>
      </c>
      <c r="L25" s="457" t="str">
        <f>IF(ISBLANK(B25),"",GetMax(B25))</f>
        <v/>
      </c>
      <c r="M25" s="458">
        <f t="shared" si="5"/>
        <v>419375098</v>
      </c>
      <c r="N25" s="458" t="str">
        <f t="shared" si="6"/>
        <v>18FF27FA</v>
      </c>
    </row>
    <row r="26" spans="1:14" x14ac:dyDescent="0.25">
      <c r="A26">
        <f t="shared" si="0"/>
        <v>22</v>
      </c>
      <c r="B26" s="469" t="s">
        <v>498</v>
      </c>
      <c r="C26" s="455" t="str">
        <f>IF(ISBLANK(B26),"",GetIndex(B26))</f>
        <v/>
      </c>
      <c r="D26" s="455" t="e">
        <f t="shared" si="1"/>
        <v>#VALUE!</v>
      </c>
      <c r="E26" s="456" t="str">
        <f>IF(ISBLANK(B26),"",GetScaling(B26))</f>
        <v/>
      </c>
      <c r="F26" s="457" t="str">
        <f>IF(ISBLANK(B26),"",GetOffset(B26))</f>
        <v/>
      </c>
      <c r="G26" s="457" t="str">
        <f t="shared" si="2"/>
        <v>FF27</v>
      </c>
      <c r="H26" s="457">
        <f t="shared" si="3"/>
        <v>2</v>
      </c>
      <c r="I26" s="457">
        <f t="shared" si="4"/>
        <v>49</v>
      </c>
      <c r="J26" s="457" t="str">
        <f>IF(ISBLANK(B26),"",GetUnits(B26))</f>
        <v/>
      </c>
      <c r="K26" s="457" t="str">
        <f>IF(ISBLANK(B26),"",GetMin(B26))</f>
        <v/>
      </c>
      <c r="L26" s="457" t="str">
        <f>IF(ISBLANK(B26),"",GetMax(B26))</f>
        <v/>
      </c>
      <c r="M26" s="458">
        <f t="shared" si="5"/>
        <v>419375098</v>
      </c>
      <c r="N26" s="458" t="str">
        <f t="shared" si="6"/>
        <v>18FF27FA</v>
      </c>
    </row>
    <row r="27" spans="1:14" x14ac:dyDescent="0.25">
      <c r="A27">
        <f t="shared" si="0"/>
        <v>23</v>
      </c>
      <c r="B27" s="469" t="s">
        <v>499</v>
      </c>
      <c r="C27" s="455" t="str">
        <f>IF(ISBLANK(B27),"",GetIndex(B27))</f>
        <v/>
      </c>
      <c r="D27" s="455" t="e">
        <f t="shared" si="1"/>
        <v>#VALUE!</v>
      </c>
      <c r="E27" s="456" t="str">
        <f>IF(ISBLANK(B27),"",GetScaling(B27))</f>
        <v/>
      </c>
      <c r="F27" s="457" t="str">
        <f>IF(ISBLANK(B27),"",GetOffset(B27))</f>
        <v/>
      </c>
      <c r="G27" s="457" t="str">
        <f t="shared" si="2"/>
        <v>FF27</v>
      </c>
      <c r="H27" s="457">
        <f t="shared" si="3"/>
        <v>4</v>
      </c>
      <c r="I27" s="457">
        <f t="shared" si="4"/>
        <v>50</v>
      </c>
      <c r="J27" s="457" t="str">
        <f>IF(ISBLANK(B27),"",GetUnits(B27))</f>
        <v/>
      </c>
      <c r="K27" s="457" t="str">
        <f>IF(ISBLANK(B27),"",GetMin(B27))</f>
        <v/>
      </c>
      <c r="L27" s="457" t="str">
        <f>IF(ISBLANK(B27),"",GetMax(B27))</f>
        <v/>
      </c>
      <c r="M27" s="458">
        <f t="shared" si="5"/>
        <v>419375098</v>
      </c>
      <c r="N27" s="458" t="str">
        <f t="shared" si="6"/>
        <v>18FF27FA</v>
      </c>
    </row>
    <row r="28" spans="1:14" x14ac:dyDescent="0.25">
      <c r="A28">
        <f t="shared" si="0"/>
        <v>24</v>
      </c>
      <c r="B28" s="451" t="s">
        <v>500</v>
      </c>
      <c r="C28" s="455" t="str">
        <f>IF(ISBLANK(B28),"",GetIndex(B28))</f>
        <v/>
      </c>
      <c r="D28" s="455" t="e">
        <f t="shared" si="1"/>
        <v>#VALUE!</v>
      </c>
      <c r="E28" s="456" t="str">
        <f>IF(ISBLANK(B28),"",GetScaling(B28))</f>
        <v/>
      </c>
      <c r="F28" s="457" t="str">
        <f>IF(ISBLANK(B28),"",GetOffset(B28))</f>
        <v/>
      </c>
      <c r="G28" s="457" t="str">
        <f t="shared" si="2"/>
        <v>FF28</v>
      </c>
      <c r="H28" s="457">
        <f t="shared" si="3"/>
        <v>0</v>
      </c>
      <c r="I28" s="457">
        <f t="shared" si="4"/>
        <v>48</v>
      </c>
      <c r="J28" s="457" t="str">
        <f>IF(ISBLANK(B28),"",GetUnits(B28))</f>
        <v/>
      </c>
      <c r="K28" s="457" t="str">
        <f>IF(ISBLANK(B28),"",GetMin(B28))</f>
        <v/>
      </c>
      <c r="L28" s="457" t="str">
        <f>IF(ISBLANK(B28),"",GetMax(B28))</f>
        <v/>
      </c>
      <c r="M28" s="458">
        <f t="shared" si="5"/>
        <v>419375354</v>
      </c>
      <c r="N28" s="458" t="str">
        <f t="shared" si="6"/>
        <v>18FF28FA</v>
      </c>
    </row>
    <row r="29" spans="1:14" x14ac:dyDescent="0.25">
      <c r="A29">
        <f t="shared" si="0"/>
        <v>25</v>
      </c>
      <c r="B29" s="451" t="s">
        <v>501</v>
      </c>
      <c r="C29" s="455" t="str">
        <f>IF(ISBLANK(B29),"",GetIndex(B29))</f>
        <v/>
      </c>
      <c r="D29" s="455" t="e">
        <f t="shared" si="1"/>
        <v>#VALUE!</v>
      </c>
      <c r="E29" s="456" t="str">
        <f>IF(ISBLANK(B29),"",GetScaling(B29))</f>
        <v/>
      </c>
      <c r="F29" s="457" t="str">
        <f>IF(ISBLANK(B29),"",GetOffset(B29))</f>
        <v/>
      </c>
      <c r="G29" s="457" t="str">
        <f t="shared" si="2"/>
        <v>FF28</v>
      </c>
      <c r="H29" s="457">
        <f t="shared" si="3"/>
        <v>2</v>
      </c>
      <c r="I29" s="457">
        <f t="shared" si="4"/>
        <v>49</v>
      </c>
      <c r="J29" s="457" t="str">
        <f>IF(ISBLANK(B29),"",GetUnits(B29))</f>
        <v/>
      </c>
      <c r="K29" s="457" t="str">
        <f>IF(ISBLANK(B29),"",GetMin(B29))</f>
        <v/>
      </c>
      <c r="L29" s="457" t="str">
        <f>IF(ISBLANK(B29),"",GetMax(B29))</f>
        <v/>
      </c>
      <c r="M29" s="458">
        <f t="shared" si="5"/>
        <v>419375354</v>
      </c>
      <c r="N29" s="458" t="str">
        <f t="shared" si="6"/>
        <v>18FF28FA</v>
      </c>
    </row>
    <row r="30" spans="1:14" x14ac:dyDescent="0.25">
      <c r="A30">
        <f t="shared" si="0"/>
        <v>26</v>
      </c>
      <c r="B30" s="479" t="s">
        <v>502</v>
      </c>
      <c r="C30" s="455" t="str">
        <f>IF(ISBLANK(B30),"",GetIndex(B30))</f>
        <v>2068</v>
      </c>
      <c r="D30" s="455" t="str">
        <f t="shared" si="1"/>
        <v>0814</v>
      </c>
      <c r="E30" s="456" t="str">
        <f>IF(ISBLANK(B30),"",GetScaling(B30))</f>
        <v/>
      </c>
      <c r="F30" s="457" t="str">
        <f>IF(ISBLANK(B30),"",GetOffset(B30))</f>
        <v/>
      </c>
      <c r="G30" s="457" t="str">
        <f t="shared" si="2"/>
        <v>FF28</v>
      </c>
      <c r="H30" s="457">
        <f t="shared" si="3"/>
        <v>4</v>
      </c>
      <c r="I30" s="457">
        <f t="shared" si="4"/>
        <v>50</v>
      </c>
      <c r="J30" s="457" t="str">
        <f>IF(ISBLANK(B30),"",GetUnits(B30))</f>
        <v/>
      </c>
      <c r="K30" s="457" t="str">
        <f>IF(ISBLANK(B30),"",GetMin(B30))</f>
        <v>0</v>
      </c>
      <c r="L30" s="457" t="str">
        <f>IF(ISBLANK(B30),"",GetMax(B30))</f>
        <v>0</v>
      </c>
      <c r="M30" s="458">
        <f t="shared" si="5"/>
        <v>419375354</v>
      </c>
      <c r="N30" s="458" t="str">
        <f t="shared" si="6"/>
        <v>18FF28FA</v>
      </c>
    </row>
    <row r="31" spans="1:14" x14ac:dyDescent="0.25">
      <c r="A31" t="str">
        <f t="shared" si="0"/>
        <v/>
      </c>
      <c r="B31" s="451"/>
      <c r="C31" s="455" t="str">
        <f>IF(ISBLANK(B31),"",GetIndex(B31))</f>
        <v/>
      </c>
      <c r="D31" s="455" t="str">
        <f t="shared" si="1"/>
        <v/>
      </c>
      <c r="E31" s="456" t="str">
        <f>IF(ISBLANK(B31),"",GetScaling(B31))</f>
        <v/>
      </c>
      <c r="F31" s="457" t="str">
        <f>IF(ISBLANK(B31),"",GetOffset(B31))</f>
        <v/>
      </c>
      <c r="G31" s="457" t="str">
        <f t="shared" si="2"/>
        <v/>
      </c>
      <c r="H31" s="457" t="str">
        <f t="shared" si="3"/>
        <v/>
      </c>
      <c r="I31" s="457" t="str">
        <f t="shared" si="4"/>
        <v/>
      </c>
      <c r="J31" s="457" t="str">
        <f>IF(ISBLANK(B31),"",GetUnits(B31))</f>
        <v/>
      </c>
      <c r="K31" s="457" t="str">
        <f>IF(ISBLANK(B31),"",GetMin(B31))</f>
        <v/>
      </c>
      <c r="L31" s="457" t="str">
        <f>IF(ISBLANK(B31),"",GetMax(B31))</f>
        <v/>
      </c>
      <c r="M31" s="458" t="str">
        <f t="shared" si="5"/>
        <v/>
      </c>
      <c r="N31" s="458" t="str">
        <f t="shared" si="6"/>
        <v/>
      </c>
    </row>
    <row r="32" spans="1:14" x14ac:dyDescent="0.25">
      <c r="A32" t="str">
        <f t="shared" si="0"/>
        <v/>
      </c>
      <c r="B32" s="451"/>
      <c r="C32" s="455" t="str">
        <f>IF(ISBLANK(B32),"",GetIndex(B32))</f>
        <v/>
      </c>
      <c r="D32" s="455" t="str">
        <f t="shared" si="1"/>
        <v/>
      </c>
      <c r="E32" s="456" t="str">
        <f>IF(ISBLANK(B32),"",GetScaling(B32))</f>
        <v/>
      </c>
      <c r="F32" s="457" t="str">
        <f>IF(ISBLANK(B32),"",GetOffset(B32))</f>
        <v/>
      </c>
      <c r="G32" s="457" t="str">
        <f t="shared" si="2"/>
        <v/>
      </c>
      <c r="H32" s="457" t="str">
        <f t="shared" si="3"/>
        <v/>
      </c>
      <c r="I32" s="457" t="str">
        <f t="shared" si="4"/>
        <v/>
      </c>
      <c r="J32" s="457" t="str">
        <f>IF(ISBLANK(B32),"",GetUnits(B32))</f>
        <v/>
      </c>
      <c r="K32" s="457" t="str">
        <f>IF(ISBLANK(B32),"",GetMin(B32))</f>
        <v/>
      </c>
      <c r="L32" s="457" t="str">
        <f>IF(ISBLANK(B32),"",GetMax(B32))</f>
        <v/>
      </c>
      <c r="M32" s="458" t="str">
        <f t="shared" si="5"/>
        <v/>
      </c>
      <c r="N32" s="458" t="str">
        <f t="shared" si="6"/>
        <v/>
      </c>
    </row>
    <row r="33" spans="1:14" x14ac:dyDescent="0.25">
      <c r="A33" t="str">
        <f t="shared" si="0"/>
        <v/>
      </c>
      <c r="B33" s="451"/>
      <c r="C33" s="455" t="str">
        <f>IF(ISBLANK(B33),"",GetIndex(B33))</f>
        <v/>
      </c>
      <c r="D33" s="455" t="str">
        <f t="shared" si="1"/>
        <v/>
      </c>
      <c r="E33" s="456" t="str">
        <f>IF(ISBLANK(B33),"",GetScaling(B33))</f>
        <v/>
      </c>
      <c r="F33" s="457" t="str">
        <f>IF(ISBLANK(B33),"",GetOffset(B33))</f>
        <v/>
      </c>
      <c r="G33" s="457" t="str">
        <f t="shared" si="2"/>
        <v/>
      </c>
      <c r="H33" s="457" t="str">
        <f t="shared" si="3"/>
        <v/>
      </c>
      <c r="I33" s="457" t="str">
        <f t="shared" si="4"/>
        <v/>
      </c>
      <c r="J33" s="457" t="str">
        <f>IF(ISBLANK(B33),"",GetUnits(B33))</f>
        <v/>
      </c>
      <c r="K33" s="457" t="str">
        <f>IF(ISBLANK(B33),"",GetMin(B33))</f>
        <v/>
      </c>
      <c r="L33" s="457" t="str">
        <f>IF(ISBLANK(B33),"",GetMax(B33))</f>
        <v/>
      </c>
      <c r="M33" s="458" t="str">
        <f t="shared" si="5"/>
        <v/>
      </c>
      <c r="N33" s="458" t="str">
        <f t="shared" si="6"/>
        <v/>
      </c>
    </row>
    <row r="34" spans="1:14" x14ac:dyDescent="0.25">
      <c r="A34" t="str">
        <f t="shared" si="0"/>
        <v/>
      </c>
      <c r="B34" s="451"/>
      <c r="C34" s="455" t="str">
        <f>IF(ISBLANK(B34),"",GetIndex(B34))</f>
        <v/>
      </c>
      <c r="D34" s="455" t="str">
        <f t="shared" si="1"/>
        <v/>
      </c>
      <c r="E34" s="456" t="str">
        <f>IF(ISBLANK(B34),"",GetScaling(B34))</f>
        <v/>
      </c>
      <c r="F34" s="457" t="str">
        <f>IF(ISBLANK(B34),"",GetOffset(B34))</f>
        <v/>
      </c>
      <c r="G34" s="457" t="str">
        <f t="shared" si="2"/>
        <v/>
      </c>
      <c r="H34" s="457" t="str">
        <f t="shared" si="3"/>
        <v/>
      </c>
      <c r="I34" s="457" t="str">
        <f t="shared" si="4"/>
        <v/>
      </c>
      <c r="J34" s="457" t="str">
        <f>IF(ISBLANK(B34),"",GetUnits(B34))</f>
        <v/>
      </c>
      <c r="K34" s="457" t="str">
        <f>IF(ISBLANK(B34),"",GetMin(B34))</f>
        <v/>
      </c>
      <c r="L34" s="457" t="str">
        <f>IF(ISBLANK(B34),"",GetMax(B34))</f>
        <v/>
      </c>
      <c r="M34" s="458" t="str">
        <f t="shared" si="5"/>
        <v/>
      </c>
      <c r="N34" s="458" t="str">
        <f t="shared" si="6"/>
        <v/>
      </c>
    </row>
    <row r="35" spans="1:14" x14ac:dyDescent="0.25">
      <c r="A35" t="str">
        <f t="shared" si="0"/>
        <v/>
      </c>
      <c r="B35" s="451"/>
      <c r="C35" s="455" t="str">
        <f>IF(ISBLANK(B35),"",GetIndex(B35))</f>
        <v/>
      </c>
      <c r="D35" s="455" t="str">
        <f t="shared" si="1"/>
        <v/>
      </c>
      <c r="E35" s="456" t="str">
        <f>IF(ISBLANK(B35),"",GetScaling(B35))</f>
        <v/>
      </c>
      <c r="F35" s="457" t="str">
        <f>IF(ISBLANK(B35),"",GetOffset(B35))</f>
        <v/>
      </c>
      <c r="G35" s="457" t="str">
        <f t="shared" si="2"/>
        <v/>
      </c>
      <c r="H35" s="457" t="str">
        <f t="shared" si="3"/>
        <v/>
      </c>
      <c r="I35" s="457" t="str">
        <f t="shared" si="4"/>
        <v/>
      </c>
      <c r="J35" s="457" t="str">
        <f>IF(ISBLANK(B35),"",GetUnits(B35))</f>
        <v/>
      </c>
      <c r="K35" s="457" t="str">
        <f>IF(ISBLANK(B35),"",GetMin(B35))</f>
        <v/>
      </c>
      <c r="L35" s="457" t="str">
        <f>IF(ISBLANK(B35),"",GetMax(B35))</f>
        <v/>
      </c>
      <c r="M35" s="458" t="str">
        <f t="shared" si="5"/>
        <v/>
      </c>
      <c r="N35" s="458" t="str">
        <f t="shared" si="6"/>
        <v/>
      </c>
    </row>
    <row r="36" spans="1:14" x14ac:dyDescent="0.25">
      <c r="A36" t="str">
        <f t="shared" ref="A36:A67" si="7">IF(ISBLANK(B36),"",ROW()-4)</f>
        <v/>
      </c>
      <c r="B36" s="466"/>
      <c r="C36" s="455" t="str">
        <f>IF(ISBLANK(B36),"",GetIndex(B36))</f>
        <v/>
      </c>
      <c r="D36" s="455" t="str">
        <f t="shared" ref="D36:D67" si="8">IF(ISBLANK(B36),"",DEC2HEX(C36,4))</f>
        <v/>
      </c>
      <c r="E36" s="456" t="str">
        <f>IF(ISBLANK(B36),"",GetScaling(B36))</f>
        <v/>
      </c>
      <c r="F36" s="457" t="str">
        <f>IF(ISBLANK(B36),"",GetOffset(B36))</f>
        <v/>
      </c>
      <c r="G36" s="457" t="str">
        <f t="shared" ref="G36:G67" si="9">IF(ISBLANK(B36),"",DEC2HEX(QUOTIENT(A36,3)+65312))</f>
        <v/>
      </c>
      <c r="H36" s="457" t="str">
        <f t="shared" ref="H36:H67" si="10">IF(ISBLANK(B36),"",MOD(A36,3)*2)</f>
        <v/>
      </c>
      <c r="I36" s="457" t="str">
        <f t="shared" ref="I36:I67" si="11">IF(ISBLANK(B36),"",MOD(A36,3)+48)</f>
        <v/>
      </c>
      <c r="J36" s="457" t="str">
        <f>IF(ISBLANK(B36),"",GetUnits(B36))</f>
        <v/>
      </c>
      <c r="K36" s="457" t="str">
        <f>IF(ISBLANK(B36),"",GetMin(B36))</f>
        <v/>
      </c>
      <c r="L36" s="457" t="str">
        <f>IF(ISBLANK(B36),"",GetMax(B36))</f>
        <v/>
      </c>
      <c r="M36" s="458" t="str">
        <f t="shared" ref="M36:M67" si="12">IF(ISBLANK(B36),"",HEX2DEC("18000000")+HEX2DEC(G36)*256+HEX2DEC("FA"))</f>
        <v/>
      </c>
      <c r="N36" s="458" t="str">
        <f t="shared" ref="N36:N67" si="13">IF(ISBLANK(B36),"",DEC2HEX(M36))</f>
        <v/>
      </c>
    </row>
    <row r="37" spans="1:14" x14ac:dyDescent="0.25">
      <c r="A37" t="str">
        <f t="shared" si="7"/>
        <v/>
      </c>
      <c r="B37" s="466"/>
      <c r="C37" s="455" t="str">
        <f>IF(ISBLANK(B37),"",GetIndex(B37))</f>
        <v/>
      </c>
      <c r="D37" s="455" t="str">
        <f t="shared" si="8"/>
        <v/>
      </c>
      <c r="E37" s="456" t="str">
        <f>IF(ISBLANK(B37),"",GetScaling(B37))</f>
        <v/>
      </c>
      <c r="F37" s="457" t="str">
        <f>IF(ISBLANK(B37),"",GetOffset(B37))</f>
        <v/>
      </c>
      <c r="G37" s="457" t="str">
        <f t="shared" si="9"/>
        <v/>
      </c>
      <c r="H37" s="457" t="str">
        <f t="shared" si="10"/>
        <v/>
      </c>
      <c r="I37" s="457" t="str">
        <f t="shared" si="11"/>
        <v/>
      </c>
      <c r="J37" s="457" t="str">
        <f>IF(ISBLANK(B37),"",GetUnits(B37))</f>
        <v/>
      </c>
      <c r="K37" s="457" t="str">
        <f>IF(ISBLANK(B37),"",GetMin(B37))</f>
        <v/>
      </c>
      <c r="L37" s="457" t="str">
        <f>IF(ISBLANK(B37),"",GetMax(B37))</f>
        <v/>
      </c>
      <c r="M37" s="458" t="str">
        <f t="shared" si="12"/>
        <v/>
      </c>
      <c r="N37" s="458" t="str">
        <f t="shared" si="13"/>
        <v/>
      </c>
    </row>
    <row r="38" spans="1:14" x14ac:dyDescent="0.25">
      <c r="A38" t="str">
        <f t="shared" si="7"/>
        <v/>
      </c>
      <c r="B38" s="466"/>
      <c r="C38" s="455" t="str">
        <f>IF(ISBLANK(B38),"",GetIndex(B38))</f>
        <v/>
      </c>
      <c r="D38" s="455" t="str">
        <f t="shared" si="8"/>
        <v/>
      </c>
      <c r="E38" s="456" t="str">
        <f>IF(ISBLANK(B38),"",GetScaling(B38))</f>
        <v/>
      </c>
      <c r="F38" s="457" t="str">
        <f>IF(ISBLANK(B38),"",GetOffset(B38))</f>
        <v/>
      </c>
      <c r="G38" s="457" t="str">
        <f t="shared" si="9"/>
        <v/>
      </c>
      <c r="H38" s="457" t="str">
        <f t="shared" si="10"/>
        <v/>
      </c>
      <c r="I38" s="457" t="str">
        <f t="shared" si="11"/>
        <v/>
      </c>
      <c r="J38" s="457" t="str">
        <f>IF(ISBLANK(B38),"",GetUnits(B38))</f>
        <v/>
      </c>
      <c r="K38" s="457" t="str">
        <f>IF(ISBLANK(B38),"",GetMin(B38))</f>
        <v/>
      </c>
      <c r="L38" s="457" t="str">
        <f>IF(ISBLANK(B38),"",GetMax(B38))</f>
        <v/>
      </c>
      <c r="M38" s="458" t="str">
        <f t="shared" si="12"/>
        <v/>
      </c>
      <c r="N38" s="458" t="str">
        <f t="shared" si="13"/>
        <v/>
      </c>
    </row>
    <row r="39" spans="1:14" x14ac:dyDescent="0.25">
      <c r="A39" t="str">
        <f t="shared" si="7"/>
        <v/>
      </c>
      <c r="B39" s="469"/>
      <c r="C39" s="455" t="str">
        <f>IF(ISBLANK(B39),"",GetIndex(B39))</f>
        <v/>
      </c>
      <c r="D39" s="455" t="str">
        <f t="shared" si="8"/>
        <v/>
      </c>
      <c r="E39" s="456" t="str">
        <f>IF(ISBLANK(B39),"",GetScaling(B39))</f>
        <v/>
      </c>
      <c r="F39" s="457" t="str">
        <f>IF(ISBLANK(B39),"",GetOffset(B39))</f>
        <v/>
      </c>
      <c r="G39" s="457" t="str">
        <f t="shared" si="9"/>
        <v/>
      </c>
      <c r="H39" s="457" t="str">
        <f t="shared" si="10"/>
        <v/>
      </c>
      <c r="I39" s="457" t="str">
        <f t="shared" si="11"/>
        <v/>
      </c>
      <c r="J39" s="457" t="str">
        <f>IF(ISBLANK(B39),"",GetUnits(B39))</f>
        <v/>
      </c>
      <c r="K39" s="457" t="str">
        <f>IF(ISBLANK(B39),"",GetMin(B39))</f>
        <v/>
      </c>
      <c r="L39" s="457" t="str">
        <f>IF(ISBLANK(B39),"",GetMax(B39))</f>
        <v/>
      </c>
      <c r="M39" s="458" t="str">
        <f t="shared" si="12"/>
        <v/>
      </c>
      <c r="N39" s="458" t="str">
        <f t="shared" si="13"/>
        <v/>
      </c>
    </row>
    <row r="40" spans="1:14" x14ac:dyDescent="0.25">
      <c r="A40" t="str">
        <f t="shared" si="7"/>
        <v/>
      </c>
      <c r="B40" s="469"/>
      <c r="C40" s="455" t="str">
        <f>IF(ISBLANK(B40),"",GetIndex(B40))</f>
        <v/>
      </c>
      <c r="D40" s="455" t="str">
        <f t="shared" si="8"/>
        <v/>
      </c>
      <c r="E40" s="456" t="str">
        <f>IF(ISBLANK(B40),"",GetScaling(B40))</f>
        <v/>
      </c>
      <c r="F40" s="457" t="str">
        <f>IF(ISBLANK(B40),"",GetOffset(B40))</f>
        <v/>
      </c>
      <c r="G40" s="457" t="str">
        <f t="shared" si="9"/>
        <v/>
      </c>
      <c r="H40" s="457" t="str">
        <f t="shared" si="10"/>
        <v/>
      </c>
      <c r="I40" s="457" t="str">
        <f t="shared" si="11"/>
        <v/>
      </c>
      <c r="J40" s="457" t="str">
        <f>IF(ISBLANK(B40),"",GetUnits(B40))</f>
        <v/>
      </c>
      <c r="K40" s="457" t="str">
        <f>IF(ISBLANK(B40),"",GetMin(B40))</f>
        <v/>
      </c>
      <c r="L40" s="457" t="str">
        <f>IF(ISBLANK(B40),"",GetMax(B40))</f>
        <v/>
      </c>
      <c r="M40" s="458" t="str">
        <f t="shared" si="12"/>
        <v/>
      </c>
      <c r="N40" s="458" t="str">
        <f t="shared" si="13"/>
        <v/>
      </c>
    </row>
    <row r="41" spans="1:14" x14ac:dyDescent="0.25">
      <c r="A41" t="str">
        <f t="shared" si="7"/>
        <v/>
      </c>
      <c r="B41" s="469"/>
      <c r="C41" s="455" t="str">
        <f>IF(ISBLANK(B41),"",GetIndex(B41))</f>
        <v/>
      </c>
      <c r="D41" s="455" t="str">
        <f t="shared" si="8"/>
        <v/>
      </c>
      <c r="E41" s="456" t="str">
        <f>IF(ISBLANK(B41),"",GetScaling(B41))</f>
        <v/>
      </c>
      <c r="F41" s="457" t="str">
        <f>IF(ISBLANK(B41),"",GetOffset(B41))</f>
        <v/>
      </c>
      <c r="G41" s="457" t="str">
        <f t="shared" si="9"/>
        <v/>
      </c>
      <c r="H41" s="457" t="str">
        <f t="shared" si="10"/>
        <v/>
      </c>
      <c r="I41" s="457" t="str">
        <f t="shared" si="11"/>
        <v/>
      </c>
      <c r="J41" s="457" t="str">
        <f>IF(ISBLANK(B41),"",GetUnits(B41))</f>
        <v/>
      </c>
      <c r="K41" s="457" t="str">
        <f>IF(ISBLANK(B41),"",GetMin(B41))</f>
        <v/>
      </c>
      <c r="L41" s="457" t="str">
        <f>IF(ISBLANK(B41),"",GetMax(B41))</f>
        <v/>
      </c>
      <c r="M41" s="458" t="str">
        <f t="shared" si="12"/>
        <v/>
      </c>
      <c r="N41" s="458" t="str">
        <f t="shared" si="13"/>
        <v/>
      </c>
    </row>
    <row r="42" spans="1:14" x14ac:dyDescent="0.25">
      <c r="A42" t="str">
        <f t="shared" si="7"/>
        <v/>
      </c>
      <c r="B42" s="469"/>
      <c r="C42" s="455" t="str">
        <f>IF(ISBLANK(B42),"",GetIndex(B42))</f>
        <v/>
      </c>
      <c r="D42" s="455" t="str">
        <f t="shared" si="8"/>
        <v/>
      </c>
      <c r="E42" s="456" t="str">
        <f>IF(ISBLANK(B42),"",GetScaling(B42))</f>
        <v/>
      </c>
      <c r="F42" s="457" t="str">
        <f>IF(ISBLANK(B42),"",GetOffset(B42))</f>
        <v/>
      </c>
      <c r="G42" s="457" t="str">
        <f t="shared" si="9"/>
        <v/>
      </c>
      <c r="H42" s="457" t="str">
        <f t="shared" si="10"/>
        <v/>
      </c>
      <c r="I42" s="457" t="str">
        <f t="shared" si="11"/>
        <v/>
      </c>
      <c r="J42" s="457" t="str">
        <f>IF(ISBLANK(B42),"",GetUnits(B42))</f>
        <v/>
      </c>
      <c r="K42" s="457" t="str">
        <f>IF(ISBLANK(B42),"",GetMin(B42))</f>
        <v/>
      </c>
      <c r="L42" s="457" t="str">
        <f>IF(ISBLANK(B42),"",GetMax(B42))</f>
        <v/>
      </c>
      <c r="M42" s="458" t="str">
        <f t="shared" si="12"/>
        <v/>
      </c>
      <c r="N42" s="458" t="str">
        <f t="shared" si="13"/>
        <v/>
      </c>
    </row>
    <row r="43" spans="1:14" x14ac:dyDescent="0.25">
      <c r="A43" t="str">
        <f t="shared" si="7"/>
        <v/>
      </c>
      <c r="B43" s="469"/>
      <c r="C43" s="455" t="str">
        <f>IF(ISBLANK(B43),"",GetIndex(B43))</f>
        <v/>
      </c>
      <c r="D43" s="455" t="str">
        <f t="shared" si="8"/>
        <v/>
      </c>
      <c r="E43" s="456" t="str">
        <f>IF(ISBLANK(B43),"",GetScaling(B43))</f>
        <v/>
      </c>
      <c r="F43" s="457" t="str">
        <f>IF(ISBLANK(B43),"",GetOffset(B43))</f>
        <v/>
      </c>
      <c r="G43" s="457" t="str">
        <f t="shared" si="9"/>
        <v/>
      </c>
      <c r="H43" s="457" t="str">
        <f t="shared" si="10"/>
        <v/>
      </c>
      <c r="I43" s="457" t="str">
        <f t="shared" si="11"/>
        <v/>
      </c>
      <c r="J43" s="457" t="str">
        <f>IF(ISBLANK(B43),"",GetUnits(B43))</f>
        <v/>
      </c>
      <c r="K43" s="457" t="str">
        <f>IF(ISBLANK(B43),"",GetMin(B43))</f>
        <v/>
      </c>
      <c r="L43" s="457" t="str">
        <f>IF(ISBLANK(B43),"",GetMax(B43))</f>
        <v/>
      </c>
      <c r="M43" s="458" t="str">
        <f t="shared" si="12"/>
        <v/>
      </c>
      <c r="N43" s="458" t="str">
        <f t="shared" si="13"/>
        <v/>
      </c>
    </row>
    <row r="44" spans="1:14" x14ac:dyDescent="0.25">
      <c r="A44" t="str">
        <f t="shared" si="7"/>
        <v/>
      </c>
      <c r="B44" s="469"/>
      <c r="C44" s="455" t="str">
        <f>IF(ISBLANK(B44),"",GetIndex(B44))</f>
        <v/>
      </c>
      <c r="D44" s="455" t="str">
        <f t="shared" si="8"/>
        <v/>
      </c>
      <c r="E44" s="456" t="str">
        <f>IF(ISBLANK(B44),"",GetScaling(B44))</f>
        <v/>
      </c>
      <c r="F44" s="457" t="str">
        <f>IF(ISBLANK(B44),"",GetOffset(B44))</f>
        <v/>
      </c>
      <c r="G44" s="457" t="str">
        <f t="shared" si="9"/>
        <v/>
      </c>
      <c r="H44" s="457" t="str">
        <f t="shared" si="10"/>
        <v/>
      </c>
      <c r="I44" s="457" t="str">
        <f t="shared" si="11"/>
        <v/>
      </c>
      <c r="J44" s="457" t="str">
        <f>IF(ISBLANK(B44),"",GetUnits(B44))</f>
        <v/>
      </c>
      <c r="K44" s="457" t="str">
        <f>IF(ISBLANK(B44),"",GetMin(B44))</f>
        <v/>
      </c>
      <c r="L44" s="457" t="str">
        <f>IF(ISBLANK(B44),"",GetMax(B44))</f>
        <v/>
      </c>
      <c r="M44" s="458" t="str">
        <f t="shared" si="12"/>
        <v/>
      </c>
      <c r="N44" s="458" t="str">
        <f t="shared" si="13"/>
        <v/>
      </c>
    </row>
    <row r="45" spans="1:14" x14ac:dyDescent="0.25">
      <c r="A45" t="str">
        <f t="shared" si="7"/>
        <v/>
      </c>
      <c r="B45" s="469"/>
      <c r="C45" s="455" t="str">
        <f>IF(ISBLANK(B45),"",GetIndex(B45))</f>
        <v/>
      </c>
      <c r="D45" s="455" t="str">
        <f t="shared" si="8"/>
        <v/>
      </c>
      <c r="E45" s="456" t="str">
        <f>IF(ISBLANK(B45),"",GetScaling(B45))</f>
        <v/>
      </c>
      <c r="F45" s="457" t="str">
        <f>IF(ISBLANK(B45),"",GetOffset(B45))</f>
        <v/>
      </c>
      <c r="G45" s="457" t="str">
        <f t="shared" si="9"/>
        <v/>
      </c>
      <c r="H45" s="457" t="str">
        <f t="shared" si="10"/>
        <v/>
      </c>
      <c r="I45" s="457" t="str">
        <f t="shared" si="11"/>
        <v/>
      </c>
      <c r="J45" s="457" t="str">
        <f>IF(ISBLANK(B45),"",GetUnits(B45))</f>
        <v/>
      </c>
      <c r="K45" s="457" t="str">
        <f>IF(ISBLANK(B45),"",GetMin(B45))</f>
        <v/>
      </c>
      <c r="L45" s="457" t="str">
        <f>IF(ISBLANK(B45),"",GetMax(B45))</f>
        <v/>
      </c>
      <c r="M45" s="458" t="str">
        <f t="shared" si="12"/>
        <v/>
      </c>
      <c r="N45" s="458" t="str">
        <f t="shared" si="13"/>
        <v/>
      </c>
    </row>
    <row r="46" spans="1:14" x14ac:dyDescent="0.25">
      <c r="A46" t="str">
        <f t="shared" si="7"/>
        <v/>
      </c>
      <c r="B46" s="451"/>
      <c r="C46" s="455" t="str">
        <f>IF(ISBLANK(B46),"",GetIndex(B46))</f>
        <v/>
      </c>
      <c r="D46" s="455" t="str">
        <f t="shared" si="8"/>
        <v/>
      </c>
      <c r="E46" s="456" t="str">
        <f>IF(ISBLANK(B46),"",GetScaling(B46))</f>
        <v/>
      </c>
      <c r="F46" s="457" t="str">
        <f>IF(ISBLANK(B46),"",GetOffset(B46))</f>
        <v/>
      </c>
      <c r="G46" s="457" t="str">
        <f t="shared" si="9"/>
        <v/>
      </c>
      <c r="H46" s="457" t="str">
        <f t="shared" si="10"/>
        <v/>
      </c>
      <c r="I46" s="457" t="str">
        <f t="shared" si="11"/>
        <v/>
      </c>
      <c r="J46" s="457" t="str">
        <f>IF(ISBLANK(B46),"",GetUnits(B46))</f>
        <v/>
      </c>
      <c r="K46" s="457" t="str">
        <f>IF(ISBLANK(B46),"",GetMin(B46))</f>
        <v/>
      </c>
      <c r="L46" s="457" t="str">
        <f>IF(ISBLANK(B46),"",GetMax(B46))</f>
        <v/>
      </c>
      <c r="M46" s="458" t="str">
        <f t="shared" si="12"/>
        <v/>
      </c>
      <c r="N46" s="458" t="str">
        <f t="shared" si="13"/>
        <v/>
      </c>
    </row>
    <row r="47" spans="1:14" x14ac:dyDescent="0.25">
      <c r="A47" t="str">
        <f t="shared" si="7"/>
        <v/>
      </c>
      <c r="B47" s="451"/>
      <c r="C47" s="455" t="str">
        <f>IF(ISBLANK(B47),"",GetIndex(B47))</f>
        <v/>
      </c>
      <c r="D47" s="455" t="str">
        <f t="shared" si="8"/>
        <v/>
      </c>
      <c r="E47" s="456" t="str">
        <f>IF(ISBLANK(B47),"",GetScaling(B47))</f>
        <v/>
      </c>
      <c r="F47" s="457" t="str">
        <f>IF(ISBLANK(B47),"",GetOffset(B47))</f>
        <v/>
      </c>
      <c r="G47" s="457" t="str">
        <f t="shared" si="9"/>
        <v/>
      </c>
      <c r="H47" s="457" t="str">
        <f t="shared" si="10"/>
        <v/>
      </c>
      <c r="I47" s="457" t="str">
        <f t="shared" si="11"/>
        <v/>
      </c>
      <c r="J47" s="457" t="str">
        <f>IF(ISBLANK(B47),"",GetUnits(B47))</f>
        <v/>
      </c>
      <c r="K47" s="457" t="str">
        <f>IF(ISBLANK(B47),"",GetMin(B47))</f>
        <v/>
      </c>
      <c r="L47" s="457" t="str">
        <f>IF(ISBLANK(B47),"",GetMax(B47))</f>
        <v/>
      </c>
      <c r="M47" s="458" t="str">
        <f t="shared" si="12"/>
        <v/>
      </c>
      <c r="N47" s="458" t="str">
        <f t="shared" si="13"/>
        <v/>
      </c>
    </row>
    <row r="48" spans="1:14" x14ac:dyDescent="0.25">
      <c r="A48" t="str">
        <f t="shared" si="7"/>
        <v/>
      </c>
      <c r="B48" s="451"/>
      <c r="C48" s="455" t="str">
        <f>IF(ISBLANK(B48),"",GetIndex(B48))</f>
        <v/>
      </c>
      <c r="D48" s="455" t="str">
        <f t="shared" si="8"/>
        <v/>
      </c>
      <c r="E48" s="456" t="str">
        <f>IF(ISBLANK(B48),"",GetScaling(B48))</f>
        <v/>
      </c>
      <c r="F48" s="457" t="str">
        <f>IF(ISBLANK(B48),"",GetOffset(B48))</f>
        <v/>
      </c>
      <c r="G48" s="457" t="str">
        <f t="shared" si="9"/>
        <v/>
      </c>
      <c r="H48" s="457" t="str">
        <f t="shared" si="10"/>
        <v/>
      </c>
      <c r="I48" s="457" t="str">
        <f t="shared" si="11"/>
        <v/>
      </c>
      <c r="J48" s="457" t="str">
        <f>IF(ISBLANK(B48),"",GetUnits(B48))</f>
        <v/>
      </c>
      <c r="K48" s="457" t="str">
        <f>IF(ISBLANK(B48),"",GetMin(B48))</f>
        <v/>
      </c>
      <c r="L48" s="457" t="str">
        <f>IF(ISBLANK(B48),"",GetMax(B48))</f>
        <v/>
      </c>
      <c r="M48" s="458" t="str">
        <f t="shared" si="12"/>
        <v/>
      </c>
      <c r="N48" s="458" t="str">
        <f t="shared" si="13"/>
        <v/>
      </c>
    </row>
    <row r="49" spans="1:14" x14ac:dyDescent="0.25">
      <c r="A49" t="str">
        <f t="shared" si="7"/>
        <v/>
      </c>
      <c r="B49" s="451"/>
      <c r="C49" s="455" t="str">
        <f>IF(ISBLANK(B49),"",GetIndex(B49))</f>
        <v/>
      </c>
      <c r="D49" s="455" t="str">
        <f t="shared" si="8"/>
        <v/>
      </c>
      <c r="E49" s="456" t="str">
        <f>IF(ISBLANK(B49),"",GetScaling(B49))</f>
        <v/>
      </c>
      <c r="F49" s="457" t="str">
        <f>IF(ISBLANK(B49),"",GetOffset(B49))</f>
        <v/>
      </c>
      <c r="G49" s="457" t="str">
        <f t="shared" si="9"/>
        <v/>
      </c>
      <c r="H49" s="457" t="str">
        <f t="shared" si="10"/>
        <v/>
      </c>
      <c r="I49" s="457" t="str">
        <f t="shared" si="11"/>
        <v/>
      </c>
      <c r="J49" s="457" t="str">
        <f>IF(ISBLANK(B49),"",GetUnits(B49))</f>
        <v/>
      </c>
      <c r="K49" s="457" t="str">
        <f>IF(ISBLANK(B49),"",GetMin(B49))</f>
        <v/>
      </c>
      <c r="L49" s="457" t="str">
        <f>IF(ISBLANK(B49),"",GetMax(B49))</f>
        <v/>
      </c>
      <c r="M49" s="458" t="str">
        <f t="shared" si="12"/>
        <v/>
      </c>
      <c r="N49" s="458" t="str">
        <f t="shared" si="13"/>
        <v/>
      </c>
    </row>
    <row r="50" spans="1:14" x14ac:dyDescent="0.25">
      <c r="A50" t="str">
        <f t="shared" si="7"/>
        <v/>
      </c>
      <c r="B50" s="451"/>
      <c r="C50" s="455" t="str">
        <f>IF(ISBLANK(B50),"",GetIndex(B50))</f>
        <v/>
      </c>
      <c r="D50" s="455" t="str">
        <f t="shared" si="8"/>
        <v/>
      </c>
      <c r="E50" s="456" t="str">
        <f>IF(ISBLANK(B50),"",GetScaling(B50))</f>
        <v/>
      </c>
      <c r="F50" s="457" t="str">
        <f>IF(ISBLANK(B50),"",GetOffset(B50))</f>
        <v/>
      </c>
      <c r="G50" s="457" t="str">
        <f t="shared" si="9"/>
        <v/>
      </c>
      <c r="H50" s="457" t="str">
        <f t="shared" si="10"/>
        <v/>
      </c>
      <c r="I50" s="457" t="str">
        <f t="shared" si="11"/>
        <v/>
      </c>
      <c r="J50" s="457" t="str">
        <f>IF(ISBLANK(B50),"",GetUnits(B50))</f>
        <v/>
      </c>
      <c r="K50" s="457" t="str">
        <f>IF(ISBLANK(B50),"",GetMin(B50))</f>
        <v/>
      </c>
      <c r="L50" s="457" t="str">
        <f>IF(ISBLANK(B50),"",GetMax(B50))</f>
        <v/>
      </c>
      <c r="M50" s="458" t="str">
        <f t="shared" si="12"/>
        <v/>
      </c>
      <c r="N50" s="458" t="str">
        <f t="shared" si="13"/>
        <v/>
      </c>
    </row>
    <row r="51" spans="1:14" x14ac:dyDescent="0.25">
      <c r="A51" t="str">
        <f t="shared" si="7"/>
        <v/>
      </c>
      <c r="B51" s="451"/>
      <c r="C51" s="455" t="str">
        <f>IF(ISBLANK(B51),"",GetIndex(B51))</f>
        <v/>
      </c>
      <c r="D51" s="455" t="str">
        <f t="shared" si="8"/>
        <v/>
      </c>
      <c r="E51" s="456" t="str">
        <f>IF(ISBLANK(B51),"",GetScaling(B51))</f>
        <v/>
      </c>
      <c r="F51" s="457" t="str">
        <f>IF(ISBLANK(B51),"",GetOffset(B51))</f>
        <v/>
      </c>
      <c r="G51" s="457" t="str">
        <f t="shared" si="9"/>
        <v/>
      </c>
      <c r="H51" s="457" t="str">
        <f t="shared" si="10"/>
        <v/>
      </c>
      <c r="I51" s="457" t="str">
        <f t="shared" si="11"/>
        <v/>
      </c>
      <c r="J51" s="457" t="str">
        <f>IF(ISBLANK(B51),"",GetUnits(B51))</f>
        <v/>
      </c>
      <c r="K51" s="457" t="str">
        <f>IF(ISBLANK(B51),"",GetMin(B51))</f>
        <v/>
      </c>
      <c r="L51" s="457" t="str">
        <f>IF(ISBLANK(B51),"",GetMax(B51))</f>
        <v/>
      </c>
      <c r="M51" s="458" t="str">
        <f t="shared" si="12"/>
        <v/>
      </c>
      <c r="N51" s="458" t="str">
        <f t="shared" si="13"/>
        <v/>
      </c>
    </row>
    <row r="52" spans="1:14" x14ac:dyDescent="0.25">
      <c r="A52" t="str">
        <f t="shared" si="7"/>
        <v/>
      </c>
      <c r="B52" s="451"/>
      <c r="C52" s="455" t="str">
        <f>IF(ISBLANK(B52),"",GetIndex(B52))</f>
        <v/>
      </c>
      <c r="D52" s="455" t="str">
        <f t="shared" si="8"/>
        <v/>
      </c>
      <c r="E52" s="456" t="str">
        <f>IF(ISBLANK(B52),"",GetScaling(B52))</f>
        <v/>
      </c>
      <c r="F52" s="457" t="str">
        <f>IF(ISBLANK(B52),"",GetOffset(B52))</f>
        <v/>
      </c>
      <c r="G52" s="457" t="str">
        <f t="shared" si="9"/>
        <v/>
      </c>
      <c r="H52" s="457" t="str">
        <f t="shared" si="10"/>
        <v/>
      </c>
      <c r="I52" s="457" t="str">
        <f t="shared" si="11"/>
        <v/>
      </c>
      <c r="J52" s="457" t="str">
        <f>IF(ISBLANK(B52),"",GetUnits(B52))</f>
        <v/>
      </c>
      <c r="K52" s="457" t="str">
        <f>IF(ISBLANK(B52),"",GetMin(B52))</f>
        <v/>
      </c>
      <c r="L52" s="457" t="str">
        <f>IF(ISBLANK(B52),"",GetMax(B52))</f>
        <v/>
      </c>
      <c r="M52" s="458" t="str">
        <f t="shared" si="12"/>
        <v/>
      </c>
      <c r="N52" s="458" t="str">
        <f t="shared" si="13"/>
        <v/>
      </c>
    </row>
    <row r="53" spans="1:14" x14ac:dyDescent="0.25">
      <c r="A53" t="str">
        <f t="shared" si="7"/>
        <v/>
      </c>
      <c r="B53" s="451"/>
      <c r="C53" s="455" t="str">
        <f>IF(ISBLANK(B53),"",GetIndex(B53))</f>
        <v/>
      </c>
      <c r="D53" s="455" t="str">
        <f t="shared" si="8"/>
        <v/>
      </c>
      <c r="E53" s="456" t="str">
        <f>IF(ISBLANK(B53),"",GetScaling(B53))</f>
        <v/>
      </c>
      <c r="F53" s="457" t="str">
        <f>IF(ISBLANK(B53),"",GetOffset(B53))</f>
        <v/>
      </c>
      <c r="G53" s="457" t="str">
        <f t="shared" si="9"/>
        <v/>
      </c>
      <c r="H53" s="457" t="str">
        <f t="shared" si="10"/>
        <v/>
      </c>
      <c r="I53" s="457" t="str">
        <f t="shared" si="11"/>
        <v/>
      </c>
      <c r="J53" s="457" t="str">
        <f>IF(ISBLANK(B53),"",GetUnits(B53))</f>
        <v/>
      </c>
      <c r="K53" s="457" t="str">
        <f>IF(ISBLANK(B53),"",GetMin(B53))</f>
        <v/>
      </c>
      <c r="L53" s="457" t="str">
        <f>IF(ISBLANK(B53),"",GetMax(B53))</f>
        <v/>
      </c>
      <c r="M53" s="458" t="str">
        <f t="shared" si="12"/>
        <v/>
      </c>
      <c r="N53" s="458" t="str">
        <f t="shared" si="13"/>
        <v/>
      </c>
    </row>
    <row r="54" spans="1:14" x14ac:dyDescent="0.25">
      <c r="A54" t="str">
        <f t="shared" si="7"/>
        <v/>
      </c>
      <c r="B54" s="466"/>
      <c r="C54" s="455" t="str">
        <f>IF(ISBLANK(B54),"",GetIndex(B54))</f>
        <v/>
      </c>
      <c r="D54" s="455" t="str">
        <f t="shared" si="8"/>
        <v/>
      </c>
      <c r="E54" s="456" t="str">
        <f>IF(ISBLANK(B54),"",GetScaling(B54))</f>
        <v/>
      </c>
      <c r="F54" s="457" t="str">
        <f>IF(ISBLANK(B54),"",GetOffset(B54))</f>
        <v/>
      </c>
      <c r="G54" s="457" t="str">
        <f t="shared" si="9"/>
        <v/>
      </c>
      <c r="H54" s="457" t="str">
        <f t="shared" si="10"/>
        <v/>
      </c>
      <c r="I54" s="457" t="str">
        <f t="shared" si="11"/>
        <v/>
      </c>
      <c r="J54" s="457" t="str">
        <f>IF(ISBLANK(B54),"",GetUnits(B54))</f>
        <v/>
      </c>
      <c r="K54" s="457" t="str">
        <f>IF(ISBLANK(B54),"",GetMin(B54))</f>
        <v/>
      </c>
      <c r="L54" s="457" t="str">
        <f>IF(ISBLANK(B54),"",GetMax(B54))</f>
        <v/>
      </c>
      <c r="M54" s="458" t="str">
        <f t="shared" si="12"/>
        <v/>
      </c>
      <c r="N54" s="458" t="str">
        <f t="shared" si="13"/>
        <v/>
      </c>
    </row>
    <row r="55" spans="1:14" x14ac:dyDescent="0.25">
      <c r="A55" t="str">
        <f t="shared" si="7"/>
        <v/>
      </c>
      <c r="B55" s="466"/>
      <c r="C55" s="455" t="str">
        <f>IF(ISBLANK(B55),"",GetIndex(B55))</f>
        <v/>
      </c>
      <c r="D55" s="455" t="str">
        <f t="shared" si="8"/>
        <v/>
      </c>
      <c r="E55" s="456" t="str">
        <f>IF(ISBLANK(B55),"",GetScaling(B55))</f>
        <v/>
      </c>
      <c r="F55" s="457" t="str">
        <f>IF(ISBLANK(B55),"",GetOffset(B55))</f>
        <v/>
      </c>
      <c r="G55" s="457" t="str">
        <f t="shared" si="9"/>
        <v/>
      </c>
      <c r="H55" s="457" t="str">
        <f t="shared" si="10"/>
        <v/>
      </c>
      <c r="I55" s="457" t="str">
        <f t="shared" si="11"/>
        <v/>
      </c>
      <c r="J55" s="457" t="str">
        <f>IF(ISBLANK(B55),"",GetUnits(B55))</f>
        <v/>
      </c>
      <c r="K55" s="457" t="str">
        <f>IF(ISBLANK(B55),"",GetMin(B55))</f>
        <v/>
      </c>
      <c r="L55" s="457" t="str">
        <f>IF(ISBLANK(B55),"",GetMax(B55))</f>
        <v/>
      </c>
      <c r="M55" s="458" t="str">
        <f t="shared" si="12"/>
        <v/>
      </c>
      <c r="N55" s="458" t="str">
        <f t="shared" si="13"/>
        <v/>
      </c>
    </row>
    <row r="56" spans="1:14" x14ac:dyDescent="0.25">
      <c r="A56" t="str">
        <f t="shared" si="7"/>
        <v/>
      </c>
      <c r="B56" s="466"/>
      <c r="C56" s="455" t="str">
        <f>IF(ISBLANK(B56),"",GetIndex(B56))</f>
        <v/>
      </c>
      <c r="D56" s="455" t="str">
        <f t="shared" si="8"/>
        <v/>
      </c>
      <c r="E56" s="456" t="str">
        <f>IF(ISBLANK(B56),"",GetScaling(B56))</f>
        <v/>
      </c>
      <c r="F56" s="457" t="str">
        <f>IF(ISBLANK(B56),"",GetOffset(B56))</f>
        <v/>
      </c>
      <c r="G56" s="457" t="str">
        <f t="shared" si="9"/>
        <v/>
      </c>
      <c r="H56" s="457" t="str">
        <f t="shared" si="10"/>
        <v/>
      </c>
      <c r="I56" s="457" t="str">
        <f t="shared" si="11"/>
        <v/>
      </c>
      <c r="J56" s="457" t="str">
        <f>IF(ISBLANK(B56),"",GetUnits(B56))</f>
        <v/>
      </c>
      <c r="K56" s="457" t="str">
        <f>IF(ISBLANK(B56),"",GetMin(B56))</f>
        <v/>
      </c>
      <c r="L56" s="457" t="str">
        <f>IF(ISBLANK(B56),"",GetMax(B56))</f>
        <v/>
      </c>
      <c r="M56" s="458" t="str">
        <f t="shared" si="12"/>
        <v/>
      </c>
      <c r="N56" s="458" t="str">
        <f t="shared" si="13"/>
        <v/>
      </c>
    </row>
    <row r="57" spans="1:14" x14ac:dyDescent="0.25">
      <c r="A57" t="str">
        <f t="shared" si="7"/>
        <v/>
      </c>
      <c r="B57" s="469"/>
      <c r="C57" s="455" t="str">
        <f>IF(ISBLANK(B57),"",GetIndex(B57))</f>
        <v/>
      </c>
      <c r="D57" s="455" t="str">
        <f t="shared" si="8"/>
        <v/>
      </c>
      <c r="E57" s="456" t="str">
        <f>IF(ISBLANK(B57),"",GetScaling(B57))</f>
        <v/>
      </c>
      <c r="F57" s="457" t="str">
        <f>IF(ISBLANK(B57),"",GetOffset(B57))</f>
        <v/>
      </c>
      <c r="G57" s="457" t="str">
        <f t="shared" si="9"/>
        <v/>
      </c>
      <c r="H57" s="457" t="str">
        <f t="shared" si="10"/>
        <v/>
      </c>
      <c r="I57" s="457" t="str">
        <f t="shared" si="11"/>
        <v/>
      </c>
      <c r="J57" s="457" t="str">
        <f>IF(ISBLANK(B57),"",GetUnits(B57))</f>
        <v/>
      </c>
      <c r="K57" s="457" t="str">
        <f>IF(ISBLANK(B57),"",GetMin(B57))</f>
        <v/>
      </c>
      <c r="L57" s="457" t="str">
        <f>IF(ISBLANK(B57),"",GetMax(B57))</f>
        <v/>
      </c>
      <c r="M57" s="458" t="str">
        <f t="shared" si="12"/>
        <v/>
      </c>
      <c r="N57" s="458" t="str">
        <f t="shared" si="13"/>
        <v/>
      </c>
    </row>
    <row r="58" spans="1:14" x14ac:dyDescent="0.25">
      <c r="A58" t="str">
        <f t="shared" si="7"/>
        <v/>
      </c>
      <c r="B58" s="469"/>
      <c r="C58" s="455" t="str">
        <f>IF(ISBLANK(B58),"",GetIndex(B58))</f>
        <v/>
      </c>
      <c r="D58" s="455" t="str">
        <f t="shared" si="8"/>
        <v/>
      </c>
      <c r="E58" s="456" t="str">
        <f>IF(ISBLANK(B58),"",GetScaling(B58))</f>
        <v/>
      </c>
      <c r="F58" s="457" t="str">
        <f>IF(ISBLANK(B58),"",GetOffset(B58))</f>
        <v/>
      </c>
      <c r="G58" s="457" t="str">
        <f t="shared" si="9"/>
        <v/>
      </c>
      <c r="H58" s="457" t="str">
        <f t="shared" si="10"/>
        <v/>
      </c>
      <c r="I58" s="457" t="str">
        <f t="shared" si="11"/>
        <v/>
      </c>
      <c r="J58" s="457" t="str">
        <f>IF(ISBLANK(B58),"",GetUnits(B58))</f>
        <v/>
      </c>
      <c r="K58" s="457" t="str">
        <f>IF(ISBLANK(B58),"",GetMin(B58))</f>
        <v/>
      </c>
      <c r="L58" s="457" t="str">
        <f>IF(ISBLANK(B58),"",GetMax(B58))</f>
        <v/>
      </c>
      <c r="M58" s="458" t="str">
        <f t="shared" si="12"/>
        <v/>
      </c>
      <c r="N58" s="458" t="str">
        <f t="shared" si="13"/>
        <v/>
      </c>
    </row>
    <row r="59" spans="1:14" x14ac:dyDescent="0.25">
      <c r="A59" t="str">
        <f t="shared" si="7"/>
        <v/>
      </c>
      <c r="B59" s="469"/>
      <c r="C59" s="455" t="str">
        <f>IF(ISBLANK(B59),"",GetIndex(B59))</f>
        <v/>
      </c>
      <c r="D59" s="455" t="str">
        <f t="shared" si="8"/>
        <v/>
      </c>
      <c r="E59" s="456" t="str">
        <f>IF(ISBLANK(B59),"",GetScaling(B59))</f>
        <v/>
      </c>
      <c r="F59" s="457" t="str">
        <f>IF(ISBLANK(B59),"",GetOffset(B59))</f>
        <v/>
      </c>
      <c r="G59" s="457" t="str">
        <f t="shared" si="9"/>
        <v/>
      </c>
      <c r="H59" s="457" t="str">
        <f t="shared" si="10"/>
        <v/>
      </c>
      <c r="I59" s="457" t="str">
        <f t="shared" si="11"/>
        <v/>
      </c>
      <c r="J59" s="457" t="str">
        <f>IF(ISBLANK(B59),"",GetUnits(B59))</f>
        <v/>
      </c>
      <c r="K59" s="457" t="str">
        <f>IF(ISBLANK(B59),"",GetMin(B59))</f>
        <v/>
      </c>
      <c r="L59" s="457" t="str">
        <f>IF(ISBLANK(B59),"",GetMax(B59))</f>
        <v/>
      </c>
      <c r="M59" s="458" t="str">
        <f t="shared" si="12"/>
        <v/>
      </c>
      <c r="N59" s="458" t="str">
        <f t="shared" si="13"/>
        <v/>
      </c>
    </row>
    <row r="60" spans="1:14" x14ac:dyDescent="0.25">
      <c r="A60" t="str">
        <f t="shared" si="7"/>
        <v/>
      </c>
      <c r="B60" s="469"/>
      <c r="C60" s="455" t="str">
        <f>IF(ISBLANK(B60),"",GetIndex(B60))</f>
        <v/>
      </c>
      <c r="D60" s="455" t="str">
        <f t="shared" si="8"/>
        <v/>
      </c>
      <c r="E60" s="456" t="str">
        <f>IF(ISBLANK(B60),"",GetScaling(B60))</f>
        <v/>
      </c>
      <c r="F60" s="457" t="str">
        <f>IF(ISBLANK(B60),"",GetOffset(B60))</f>
        <v/>
      </c>
      <c r="G60" s="457" t="str">
        <f t="shared" si="9"/>
        <v/>
      </c>
      <c r="H60" s="457" t="str">
        <f t="shared" si="10"/>
        <v/>
      </c>
      <c r="I60" s="457" t="str">
        <f t="shared" si="11"/>
        <v/>
      </c>
      <c r="J60" s="457" t="str">
        <f>IF(ISBLANK(B60),"",GetUnits(B60))</f>
        <v/>
      </c>
      <c r="K60" s="457" t="str">
        <f>IF(ISBLANK(B60),"",GetMin(B60))</f>
        <v/>
      </c>
      <c r="L60" s="457" t="str">
        <f>IF(ISBLANK(B60),"",GetMax(B60))</f>
        <v/>
      </c>
      <c r="M60" s="458" t="str">
        <f t="shared" si="12"/>
        <v/>
      </c>
      <c r="N60" s="458" t="str">
        <f t="shared" si="13"/>
        <v/>
      </c>
    </row>
    <row r="61" spans="1:14" x14ac:dyDescent="0.25">
      <c r="A61" t="str">
        <f t="shared" si="7"/>
        <v/>
      </c>
      <c r="B61" s="469"/>
      <c r="C61" s="455" t="str">
        <f>IF(ISBLANK(B61),"",GetIndex(B61))</f>
        <v/>
      </c>
      <c r="D61" s="455" t="str">
        <f t="shared" si="8"/>
        <v/>
      </c>
      <c r="E61" s="456" t="str">
        <f>IF(ISBLANK(B61),"",GetScaling(B61))</f>
        <v/>
      </c>
      <c r="F61" s="457" t="str">
        <f>IF(ISBLANK(B61),"",GetOffset(B61))</f>
        <v/>
      </c>
      <c r="G61" s="457" t="str">
        <f t="shared" si="9"/>
        <v/>
      </c>
      <c r="H61" s="457" t="str">
        <f t="shared" si="10"/>
        <v/>
      </c>
      <c r="I61" s="457" t="str">
        <f t="shared" si="11"/>
        <v/>
      </c>
      <c r="J61" s="457" t="str">
        <f>IF(ISBLANK(B61),"",GetUnits(B61))</f>
        <v/>
      </c>
      <c r="K61" s="457" t="str">
        <f>IF(ISBLANK(B61),"",GetMin(B61))</f>
        <v/>
      </c>
      <c r="L61" s="457" t="str">
        <f>IF(ISBLANK(B61),"",GetMax(B61))</f>
        <v/>
      </c>
      <c r="M61" s="458" t="str">
        <f t="shared" si="12"/>
        <v/>
      </c>
      <c r="N61" s="458" t="str">
        <f t="shared" si="13"/>
        <v/>
      </c>
    </row>
    <row r="62" spans="1:14" x14ac:dyDescent="0.25">
      <c r="A62" t="str">
        <f t="shared" si="7"/>
        <v/>
      </c>
      <c r="B62" s="469"/>
      <c r="C62" s="455" t="str">
        <f>IF(ISBLANK(B62),"",GetIndex(B62))</f>
        <v/>
      </c>
      <c r="D62" s="455" t="str">
        <f t="shared" si="8"/>
        <v/>
      </c>
      <c r="E62" s="456" t="str">
        <f>IF(ISBLANK(B62),"",GetScaling(B62))</f>
        <v/>
      </c>
      <c r="F62" s="457" t="str">
        <f>IF(ISBLANK(B62),"",GetOffset(B62))</f>
        <v/>
      </c>
      <c r="G62" s="457" t="str">
        <f t="shared" si="9"/>
        <v/>
      </c>
      <c r="H62" s="457" t="str">
        <f t="shared" si="10"/>
        <v/>
      </c>
      <c r="I62" s="457" t="str">
        <f t="shared" si="11"/>
        <v/>
      </c>
      <c r="J62" s="457" t="str">
        <f>IF(ISBLANK(B62),"",GetUnits(B62))</f>
        <v/>
      </c>
      <c r="K62" s="457" t="str">
        <f>IF(ISBLANK(B62),"",GetMin(B62))</f>
        <v/>
      </c>
      <c r="L62" s="457" t="str">
        <f>IF(ISBLANK(B62),"",GetMax(B62))</f>
        <v/>
      </c>
      <c r="M62" s="458" t="str">
        <f t="shared" si="12"/>
        <v/>
      </c>
      <c r="N62" s="458" t="str">
        <f t="shared" si="13"/>
        <v/>
      </c>
    </row>
    <row r="63" spans="1:14" x14ac:dyDescent="0.25">
      <c r="A63" t="str">
        <f t="shared" si="7"/>
        <v/>
      </c>
      <c r="B63" s="469"/>
      <c r="C63" s="455" t="str">
        <f>IF(ISBLANK(B63),"",GetIndex(B63))</f>
        <v/>
      </c>
      <c r="D63" s="455" t="str">
        <f t="shared" si="8"/>
        <v/>
      </c>
      <c r="E63" s="456" t="str">
        <f>IF(ISBLANK(B63),"",GetScaling(B63))</f>
        <v/>
      </c>
      <c r="F63" s="457" t="str">
        <f>IF(ISBLANK(B63),"",GetOffset(B63))</f>
        <v/>
      </c>
      <c r="G63" s="457" t="str">
        <f t="shared" si="9"/>
        <v/>
      </c>
      <c r="H63" s="457" t="str">
        <f t="shared" si="10"/>
        <v/>
      </c>
      <c r="I63" s="457" t="str">
        <f t="shared" si="11"/>
        <v/>
      </c>
      <c r="J63" s="457" t="str">
        <f>IF(ISBLANK(B63),"",GetUnits(B63))</f>
        <v/>
      </c>
      <c r="K63" s="457" t="str">
        <f>IF(ISBLANK(B63),"",GetMin(B63))</f>
        <v/>
      </c>
      <c r="L63" s="457" t="str">
        <f>IF(ISBLANK(B63),"",GetMax(B63))</f>
        <v/>
      </c>
      <c r="M63" s="458" t="str">
        <f t="shared" si="12"/>
        <v/>
      </c>
      <c r="N63" s="458" t="str">
        <f t="shared" si="13"/>
        <v/>
      </c>
    </row>
    <row r="64" spans="1:14" x14ac:dyDescent="0.25">
      <c r="A64" t="str">
        <f t="shared" si="7"/>
        <v/>
      </c>
      <c r="B64" s="451"/>
      <c r="C64" s="455" t="str">
        <f>IF(ISBLANK(B64),"",GetIndex(B64))</f>
        <v/>
      </c>
      <c r="D64" s="455" t="str">
        <f t="shared" si="8"/>
        <v/>
      </c>
      <c r="E64" s="456" t="str">
        <f>IF(ISBLANK(B64),"",GetScaling(B64))</f>
        <v/>
      </c>
      <c r="F64" s="457" t="str">
        <f>IF(ISBLANK(B64),"",GetOffset(B64))</f>
        <v/>
      </c>
      <c r="G64" s="457" t="str">
        <f t="shared" si="9"/>
        <v/>
      </c>
      <c r="H64" s="457" t="str">
        <f t="shared" si="10"/>
        <v/>
      </c>
      <c r="I64" s="457" t="str">
        <f t="shared" si="11"/>
        <v/>
      </c>
      <c r="J64" s="457" t="str">
        <f>IF(ISBLANK(B64),"",GetUnits(B64))</f>
        <v/>
      </c>
      <c r="K64" s="457" t="str">
        <f>IF(ISBLANK(B64),"",GetMin(B64))</f>
        <v/>
      </c>
      <c r="L64" s="457" t="str">
        <f>IF(ISBLANK(B64),"",GetMax(B64))</f>
        <v/>
      </c>
      <c r="M64" s="458" t="str">
        <f t="shared" si="12"/>
        <v/>
      </c>
      <c r="N64" s="458" t="str">
        <f t="shared" si="13"/>
        <v/>
      </c>
    </row>
    <row r="65" spans="1:14" x14ac:dyDescent="0.25">
      <c r="A65" t="str">
        <f t="shared" si="7"/>
        <v/>
      </c>
      <c r="B65" s="451"/>
      <c r="C65" s="455" t="str">
        <f>IF(ISBLANK(B65),"",GetIndex(B65))</f>
        <v/>
      </c>
      <c r="D65" s="455" t="str">
        <f t="shared" si="8"/>
        <v/>
      </c>
      <c r="E65" s="456" t="str">
        <f>IF(ISBLANK(B65),"",GetScaling(B65))</f>
        <v/>
      </c>
      <c r="F65" s="457" t="str">
        <f>IF(ISBLANK(B65),"",GetOffset(B65))</f>
        <v/>
      </c>
      <c r="G65" s="457" t="str">
        <f t="shared" si="9"/>
        <v/>
      </c>
      <c r="H65" s="457" t="str">
        <f t="shared" si="10"/>
        <v/>
      </c>
      <c r="I65" s="457" t="str">
        <f t="shared" si="11"/>
        <v/>
      </c>
      <c r="J65" s="457" t="str">
        <f>IF(ISBLANK(B65),"",GetUnits(B65))</f>
        <v/>
      </c>
      <c r="K65" s="457" t="str">
        <f>IF(ISBLANK(B65),"",GetMin(B65))</f>
        <v/>
      </c>
      <c r="L65" s="457" t="str">
        <f>IF(ISBLANK(B65),"",GetMax(B65))</f>
        <v/>
      </c>
      <c r="M65" s="458" t="str">
        <f t="shared" si="12"/>
        <v/>
      </c>
      <c r="N65" s="458" t="str">
        <f t="shared" si="13"/>
        <v/>
      </c>
    </row>
    <row r="66" spans="1:14" x14ac:dyDescent="0.25">
      <c r="A66" t="str">
        <f t="shared" si="7"/>
        <v/>
      </c>
      <c r="B66" s="466"/>
      <c r="C66" s="455" t="str">
        <f>IF(ISBLANK(B66),"",GetIndex(B66))</f>
        <v/>
      </c>
      <c r="D66" s="455" t="str">
        <f t="shared" si="8"/>
        <v/>
      </c>
      <c r="E66" s="456" t="str">
        <f>IF(ISBLANK(B66),"",GetScaling(B66))</f>
        <v/>
      </c>
      <c r="F66" s="457" t="str">
        <f>IF(ISBLANK(B66),"",GetOffset(B66))</f>
        <v/>
      </c>
      <c r="G66" s="457" t="str">
        <f t="shared" si="9"/>
        <v/>
      </c>
      <c r="H66" s="457" t="str">
        <f t="shared" si="10"/>
        <v/>
      </c>
      <c r="I66" s="457" t="str">
        <f t="shared" si="11"/>
        <v/>
      </c>
      <c r="J66" s="457" t="str">
        <f>IF(ISBLANK(B66),"",GetUnits(B66))</f>
        <v/>
      </c>
      <c r="K66" s="457" t="str">
        <f>IF(ISBLANK(B66),"",GetMin(B66))</f>
        <v/>
      </c>
      <c r="L66" s="457" t="str">
        <f>IF(ISBLANK(B66),"",GetMax(B66))</f>
        <v/>
      </c>
      <c r="M66" s="458" t="str">
        <f t="shared" si="12"/>
        <v/>
      </c>
      <c r="N66" s="458" t="str">
        <f t="shared" si="13"/>
        <v/>
      </c>
    </row>
    <row r="67" spans="1:14" x14ac:dyDescent="0.25">
      <c r="A67" t="str">
        <f t="shared" si="7"/>
        <v/>
      </c>
      <c r="B67" s="466"/>
      <c r="C67" s="462" t="str">
        <f>IF(ISBLANK(B67),"",GetIndex(B67))</f>
        <v/>
      </c>
      <c r="D67" s="462" t="str">
        <f t="shared" si="8"/>
        <v/>
      </c>
      <c r="E67" s="463" t="str">
        <f>IF(ISBLANK(B67),"",GetScaling(B67))</f>
        <v/>
      </c>
      <c r="F67" s="464" t="str">
        <f>IF(ISBLANK(B67),"",GetOffset(B67))</f>
        <v/>
      </c>
      <c r="G67" s="464" t="str">
        <f t="shared" si="9"/>
        <v/>
      </c>
      <c r="H67" s="464" t="str">
        <f t="shared" si="10"/>
        <v/>
      </c>
      <c r="I67" s="464" t="str">
        <f t="shared" si="11"/>
        <v/>
      </c>
      <c r="J67" s="464" t="str">
        <f>IF(ISBLANK(B67),"",GetUnits(B67))</f>
        <v/>
      </c>
      <c r="K67" s="464" t="str">
        <f>IF(ISBLANK(B67),"",GetMin(B67))</f>
        <v/>
      </c>
      <c r="L67" s="464" t="str">
        <f>IF(ISBLANK(B67),"",GetMax(B67))</f>
        <v/>
      </c>
      <c r="M67" s="465" t="str">
        <f t="shared" si="12"/>
        <v/>
      </c>
      <c r="N67" s="465" t="str">
        <f t="shared" si="13"/>
        <v/>
      </c>
    </row>
    <row r="68" spans="1:14" x14ac:dyDescent="0.25">
      <c r="A68" s="517"/>
      <c r="B68" s="466"/>
      <c r="C68" s="467"/>
      <c r="D68" s="467"/>
      <c r="E68" s="467"/>
      <c r="F68" s="468"/>
      <c r="G68" s="468"/>
      <c r="H68" s="468"/>
      <c r="I68" s="468"/>
      <c r="J68" s="468"/>
      <c r="K68" s="468"/>
      <c r="L68" s="468"/>
      <c r="M68" s="517"/>
      <c r="N68" s="517"/>
    </row>
    <row r="69" spans="1:14" x14ac:dyDescent="0.25">
      <c r="A69" s="517"/>
      <c r="B69" s="466"/>
      <c r="C69" s="467"/>
      <c r="D69" s="467"/>
      <c r="E69" s="467"/>
      <c r="F69" s="468"/>
      <c r="G69" s="468"/>
      <c r="H69" s="468"/>
      <c r="I69" s="468"/>
      <c r="J69" s="468"/>
      <c r="K69" s="468"/>
      <c r="L69" s="468"/>
      <c r="M69" s="517"/>
      <c r="N69" s="517"/>
    </row>
    <row r="70" spans="1:14" x14ac:dyDescent="0.25">
      <c r="A70" s="517"/>
      <c r="B70" s="466"/>
      <c r="C70" s="467"/>
      <c r="D70" s="467"/>
      <c r="E70" s="467"/>
      <c r="F70" s="468"/>
      <c r="G70" s="468"/>
      <c r="H70" s="468"/>
      <c r="I70" s="468"/>
      <c r="J70" s="468"/>
      <c r="K70" s="468"/>
      <c r="L70" s="468"/>
      <c r="M70" s="517"/>
      <c r="N70" s="517"/>
    </row>
    <row r="71" spans="1:14" x14ac:dyDescent="0.25">
      <c r="A71" s="517"/>
      <c r="B71" s="466"/>
      <c r="C71" s="467"/>
      <c r="D71" s="467"/>
      <c r="E71" s="467"/>
      <c r="F71" s="468"/>
      <c r="G71" s="468"/>
      <c r="H71" s="468"/>
      <c r="I71" s="468"/>
      <c r="J71" s="468"/>
      <c r="K71" s="468"/>
      <c r="L71" s="468"/>
      <c r="M71" s="517"/>
      <c r="N71" s="517"/>
    </row>
    <row r="72" spans="1:14" x14ac:dyDescent="0.25">
      <c r="A72" s="517"/>
      <c r="B72" s="466"/>
      <c r="C72" s="467"/>
      <c r="D72" s="467"/>
      <c r="E72" s="467"/>
      <c r="F72" s="468"/>
      <c r="G72" s="468"/>
      <c r="H72" s="468"/>
      <c r="I72" s="468"/>
      <c r="J72" s="468"/>
      <c r="K72" s="468"/>
      <c r="L72" s="468"/>
      <c r="M72" s="517"/>
      <c r="N72" s="517"/>
    </row>
    <row r="73" spans="1:14" x14ac:dyDescent="0.25">
      <c r="A73" s="517"/>
      <c r="B73" s="466"/>
      <c r="C73" s="467"/>
      <c r="D73" s="467"/>
      <c r="E73" s="467"/>
      <c r="F73" s="468"/>
      <c r="G73" s="468"/>
      <c r="H73" s="468"/>
      <c r="I73" s="468"/>
      <c r="J73" s="468"/>
      <c r="K73" s="468"/>
      <c r="L73" s="468"/>
      <c r="M73" s="517"/>
      <c r="N73" s="517"/>
    </row>
    <row r="74" spans="1:14" x14ac:dyDescent="0.25">
      <c r="A74" s="517"/>
      <c r="B74" s="466"/>
      <c r="C74" s="467"/>
      <c r="D74" s="467"/>
      <c r="E74" s="467"/>
      <c r="F74" s="468"/>
      <c r="G74" s="468"/>
      <c r="H74" s="468"/>
      <c r="I74" s="468"/>
      <c r="J74" s="468"/>
      <c r="K74" s="468"/>
      <c r="L74" s="468"/>
      <c r="M74" s="517"/>
      <c r="N74" s="517"/>
    </row>
    <row r="75" spans="1:14" x14ac:dyDescent="0.25">
      <c r="A75" s="517"/>
      <c r="B75" s="466"/>
      <c r="C75" s="467"/>
      <c r="D75" s="467"/>
      <c r="E75" s="467"/>
      <c r="F75" s="468"/>
      <c r="G75" s="468"/>
      <c r="H75" s="468"/>
      <c r="I75" s="468"/>
      <c r="J75" s="468"/>
      <c r="K75" s="468"/>
      <c r="L75" s="468"/>
      <c r="M75" s="517"/>
      <c r="N75" s="517"/>
    </row>
    <row r="76" spans="1:14" x14ac:dyDescent="0.25">
      <c r="A76" s="517"/>
      <c r="B76" s="466"/>
      <c r="C76" s="467"/>
      <c r="D76" s="467"/>
      <c r="E76" s="467"/>
      <c r="F76" s="468"/>
      <c r="G76" s="468"/>
      <c r="H76" s="468"/>
      <c r="I76" s="468"/>
      <c r="J76" s="468"/>
      <c r="K76" s="468"/>
      <c r="L76" s="468"/>
      <c r="M76" s="517"/>
      <c r="N76" s="517"/>
    </row>
    <row r="77" spans="1:14" x14ac:dyDescent="0.25">
      <c r="A77" s="517"/>
      <c r="B77" s="466"/>
      <c r="C77" s="467"/>
      <c r="D77" s="467"/>
      <c r="E77" s="467"/>
      <c r="F77" s="468"/>
      <c r="G77" s="468"/>
      <c r="H77" s="468"/>
      <c r="I77" s="468"/>
      <c r="J77" s="468"/>
      <c r="K77" s="468"/>
      <c r="L77" s="468"/>
      <c r="M77" s="517"/>
      <c r="N77" s="517"/>
    </row>
    <row r="78" spans="1:14" x14ac:dyDescent="0.25">
      <c r="A78" s="517"/>
      <c r="B78" s="466"/>
      <c r="C78" s="467"/>
      <c r="D78" s="467"/>
      <c r="E78" s="467"/>
      <c r="F78" s="468"/>
      <c r="G78" s="468"/>
      <c r="H78" s="468"/>
      <c r="I78" s="468"/>
      <c r="J78" s="468"/>
      <c r="K78" s="468"/>
      <c r="L78" s="468"/>
      <c r="M78" s="517"/>
      <c r="N78" s="517"/>
    </row>
    <row r="79" spans="1:14" x14ac:dyDescent="0.25">
      <c r="A79" s="517"/>
      <c r="B79" s="466"/>
      <c r="C79" s="467"/>
      <c r="D79" s="467"/>
      <c r="E79" s="467"/>
      <c r="F79" s="468"/>
      <c r="G79" s="468"/>
      <c r="H79" s="468"/>
      <c r="I79" s="468"/>
      <c r="J79" s="468"/>
      <c r="K79" s="468"/>
      <c r="L79" s="468"/>
      <c r="M79" s="517"/>
      <c r="N79" s="517"/>
    </row>
    <row r="80" spans="1:14" x14ac:dyDescent="0.25">
      <c r="A80" s="517"/>
      <c r="B80" s="466"/>
      <c r="C80" s="467"/>
      <c r="D80" s="467"/>
      <c r="E80" s="467"/>
      <c r="F80" s="468"/>
      <c r="G80" s="468"/>
      <c r="H80" s="468"/>
      <c r="I80" s="468"/>
      <c r="J80" s="468"/>
      <c r="K80" s="468"/>
      <c r="L80" s="468"/>
      <c r="M80" s="517"/>
      <c r="N80" s="517"/>
    </row>
    <row r="81" spans="1:14" x14ac:dyDescent="0.25">
      <c r="A81" s="517"/>
      <c r="B81" s="466"/>
      <c r="C81" s="467"/>
      <c r="D81" s="467"/>
      <c r="E81" s="467"/>
      <c r="F81" s="468"/>
      <c r="G81" s="468"/>
      <c r="H81" s="468"/>
      <c r="I81" s="468"/>
      <c r="J81" s="468"/>
      <c r="K81" s="468"/>
      <c r="L81" s="468"/>
      <c r="M81" s="517"/>
      <c r="N81" s="517"/>
    </row>
    <row r="82" spans="1:14" x14ac:dyDescent="0.25">
      <c r="A82" s="517"/>
      <c r="B82" s="466"/>
      <c r="C82" s="467"/>
      <c r="D82" s="467"/>
      <c r="E82" s="467"/>
      <c r="F82" s="468"/>
      <c r="G82" s="468"/>
      <c r="H82" s="468"/>
      <c r="I82" s="468"/>
      <c r="J82" s="468"/>
      <c r="K82" s="468"/>
      <c r="L82" s="468"/>
      <c r="M82" s="517"/>
      <c r="N82" s="517"/>
    </row>
    <row r="83" spans="1:14" x14ac:dyDescent="0.25">
      <c r="A83" s="517"/>
      <c r="B83" s="466"/>
      <c r="C83" s="467"/>
      <c r="D83" s="467"/>
      <c r="E83" s="467"/>
      <c r="F83" s="468"/>
      <c r="G83" s="468"/>
      <c r="H83" s="468"/>
      <c r="I83" s="468"/>
      <c r="J83" s="468"/>
      <c r="K83" s="468"/>
      <c r="L83" s="468"/>
      <c r="M83" s="517"/>
      <c r="N83" s="517"/>
    </row>
    <row r="84" spans="1:14" x14ac:dyDescent="0.25">
      <c r="A84" s="517"/>
      <c r="B84" s="466"/>
      <c r="C84" s="467"/>
      <c r="D84" s="467"/>
      <c r="E84" s="467"/>
      <c r="F84" s="468"/>
      <c r="G84" s="468"/>
      <c r="H84" s="468"/>
      <c r="I84" s="468"/>
      <c r="J84" s="468"/>
      <c r="K84" s="468"/>
      <c r="L84" s="468"/>
      <c r="M84" s="517"/>
      <c r="N84" s="517"/>
    </row>
    <row r="85" spans="1:14" x14ac:dyDescent="0.25">
      <c r="A85" s="517"/>
      <c r="B85" s="466"/>
      <c r="C85" s="467"/>
      <c r="D85" s="467"/>
      <c r="E85" s="467"/>
      <c r="F85" s="468"/>
      <c r="G85" s="468"/>
      <c r="H85" s="468"/>
      <c r="I85" s="468"/>
      <c r="J85" s="468"/>
      <c r="K85" s="468"/>
      <c r="L85" s="468"/>
      <c r="M85" s="517"/>
      <c r="N85" s="517"/>
    </row>
    <row r="86" spans="1:14" x14ac:dyDescent="0.25">
      <c r="A86" s="517"/>
      <c r="B86" s="466"/>
      <c r="C86" s="467"/>
      <c r="D86" s="467"/>
      <c r="E86" s="467"/>
      <c r="F86" s="468"/>
      <c r="G86" s="468"/>
      <c r="H86" s="468"/>
      <c r="I86" s="468"/>
      <c r="J86" s="468"/>
      <c r="K86" s="468"/>
      <c r="L86" s="468"/>
      <c r="M86" s="517"/>
      <c r="N86" s="517"/>
    </row>
    <row r="87" spans="1:14" x14ac:dyDescent="0.25">
      <c r="A87" s="517"/>
      <c r="B87" s="466"/>
      <c r="C87" s="467"/>
      <c r="D87" s="467"/>
      <c r="E87" s="467"/>
      <c r="F87" s="468"/>
      <c r="G87" s="468"/>
      <c r="H87" s="468"/>
      <c r="I87" s="468"/>
      <c r="J87" s="468"/>
      <c r="K87" s="468"/>
      <c r="L87" s="468"/>
      <c r="M87" s="517"/>
      <c r="N87" s="517"/>
    </row>
    <row r="88" spans="1:14" x14ac:dyDescent="0.25">
      <c r="A88" s="517"/>
      <c r="B88" s="466"/>
      <c r="C88" s="467"/>
      <c r="D88" s="467"/>
      <c r="E88" s="467"/>
      <c r="F88" s="468"/>
      <c r="G88" s="468"/>
      <c r="H88" s="468"/>
      <c r="I88" s="468"/>
      <c r="J88" s="468"/>
      <c r="K88" s="468"/>
      <c r="L88" s="468"/>
      <c r="M88" s="517"/>
      <c r="N88" s="517"/>
    </row>
    <row r="89" spans="1:14" x14ac:dyDescent="0.25">
      <c r="A89" s="517"/>
      <c r="B89" s="466"/>
      <c r="C89" s="467"/>
      <c r="D89" s="467"/>
      <c r="E89" s="467"/>
      <c r="F89" s="468"/>
      <c r="G89" s="468"/>
      <c r="H89" s="468"/>
      <c r="I89" s="468"/>
      <c r="J89" s="468"/>
      <c r="K89" s="468"/>
      <c r="L89" s="468"/>
      <c r="M89" s="517"/>
      <c r="N89" s="517"/>
    </row>
    <row r="90" spans="1:14" x14ac:dyDescent="0.25">
      <c r="A90" s="517"/>
      <c r="B90" s="466"/>
      <c r="C90" s="467"/>
      <c r="D90" s="467"/>
      <c r="E90" s="467"/>
      <c r="F90" s="468"/>
      <c r="G90" s="468"/>
      <c r="H90" s="468"/>
      <c r="I90" s="468"/>
      <c r="J90" s="468"/>
      <c r="K90" s="468"/>
      <c r="L90" s="468"/>
      <c r="M90" s="517"/>
      <c r="N90" s="517"/>
    </row>
    <row r="91" spans="1:14" x14ac:dyDescent="0.25">
      <c r="A91" s="517"/>
      <c r="B91" s="466"/>
      <c r="C91" s="467"/>
      <c r="D91" s="467"/>
      <c r="E91" s="467"/>
      <c r="F91" s="468"/>
      <c r="G91" s="468"/>
      <c r="H91" s="468"/>
      <c r="I91" s="468"/>
      <c r="J91" s="468"/>
      <c r="K91" s="468"/>
      <c r="L91" s="468"/>
      <c r="M91" s="517"/>
      <c r="N91" s="517"/>
    </row>
    <row r="92" spans="1:14" x14ac:dyDescent="0.25">
      <c r="A92" s="517"/>
      <c r="B92" s="466"/>
      <c r="C92" s="467"/>
      <c r="D92" s="467"/>
      <c r="E92" s="467"/>
      <c r="F92" s="468"/>
      <c r="G92" s="468"/>
      <c r="H92" s="468"/>
      <c r="I92" s="468"/>
      <c r="J92" s="468"/>
      <c r="K92" s="468"/>
      <c r="L92" s="468"/>
      <c r="M92" s="517"/>
      <c r="N92" s="517"/>
    </row>
    <row r="93" spans="1:14" x14ac:dyDescent="0.25">
      <c r="A93" s="517"/>
      <c r="B93" s="466"/>
      <c r="C93" s="467"/>
      <c r="D93" s="467"/>
      <c r="E93" s="467"/>
      <c r="F93" s="468"/>
      <c r="G93" s="468"/>
      <c r="H93" s="468"/>
      <c r="I93" s="468"/>
      <c r="J93" s="468"/>
      <c r="K93" s="468"/>
      <c r="L93" s="468"/>
      <c r="M93" s="517"/>
      <c r="N93" s="517"/>
    </row>
    <row r="94" spans="1:14" x14ac:dyDescent="0.25">
      <c r="A94" s="517"/>
      <c r="B94" s="466"/>
      <c r="C94" s="467"/>
      <c r="D94" s="467"/>
      <c r="E94" s="467"/>
      <c r="F94" s="468"/>
      <c r="G94" s="468"/>
      <c r="H94" s="468"/>
      <c r="I94" s="468"/>
      <c r="J94" s="468"/>
      <c r="K94" s="468"/>
      <c r="L94" s="468"/>
      <c r="M94" s="517"/>
      <c r="N94" s="517"/>
    </row>
    <row r="95" spans="1:14" x14ac:dyDescent="0.25">
      <c r="A95" s="517"/>
      <c r="B95" s="466"/>
      <c r="C95" s="467"/>
      <c r="D95" s="467"/>
      <c r="E95" s="467"/>
      <c r="F95" s="468"/>
      <c r="G95" s="468"/>
      <c r="H95" s="468"/>
      <c r="I95" s="468"/>
      <c r="J95" s="468"/>
      <c r="K95" s="468"/>
      <c r="L95" s="468"/>
      <c r="M95" s="517"/>
      <c r="N95" s="517"/>
    </row>
    <row r="96" spans="1:14" x14ac:dyDescent="0.25">
      <c r="A96" s="517"/>
      <c r="B96" s="466"/>
      <c r="C96" s="467"/>
      <c r="D96" s="467"/>
      <c r="E96" s="467"/>
      <c r="F96" s="468"/>
      <c r="G96" s="468"/>
      <c r="H96" s="468"/>
      <c r="I96" s="468"/>
      <c r="J96" s="468"/>
      <c r="K96" s="468"/>
      <c r="L96" s="468"/>
      <c r="M96" s="517"/>
      <c r="N96" s="517"/>
    </row>
    <row r="97" spans="1:14" x14ac:dyDescent="0.25">
      <c r="A97" s="517"/>
      <c r="B97" s="466"/>
      <c r="C97" s="467"/>
      <c r="D97" s="467"/>
      <c r="E97" s="467"/>
      <c r="F97" s="468"/>
      <c r="G97" s="468"/>
      <c r="H97" s="468"/>
      <c r="I97" s="468"/>
      <c r="J97" s="468"/>
      <c r="K97" s="468"/>
      <c r="L97" s="468"/>
      <c r="M97" s="517"/>
      <c r="N97" s="517"/>
    </row>
    <row r="98" spans="1:14" x14ac:dyDescent="0.25">
      <c r="A98" s="517"/>
      <c r="B98" s="466"/>
      <c r="C98" s="467"/>
      <c r="D98" s="467"/>
      <c r="E98" s="467"/>
      <c r="F98" s="468"/>
      <c r="G98" s="468"/>
      <c r="H98" s="468"/>
      <c r="I98" s="468"/>
      <c r="J98" s="468"/>
      <c r="K98" s="468"/>
      <c r="L98" s="468"/>
      <c r="M98" s="517"/>
      <c r="N98" s="517"/>
    </row>
    <row r="99" spans="1:14" x14ac:dyDescent="0.25">
      <c r="A99" s="517"/>
      <c r="B99" s="466"/>
      <c r="C99" s="467"/>
      <c r="D99" s="467"/>
      <c r="E99" s="467"/>
      <c r="F99" s="468"/>
      <c r="G99" s="468"/>
      <c r="H99" s="468"/>
      <c r="I99" s="468"/>
      <c r="J99" s="468"/>
      <c r="K99" s="468"/>
      <c r="L99" s="468"/>
      <c r="M99" s="517"/>
      <c r="N99" s="517"/>
    </row>
    <row r="100" spans="1:14" x14ac:dyDescent="0.25">
      <c r="A100" s="517"/>
      <c r="B100" s="466"/>
      <c r="C100" s="467"/>
      <c r="D100" s="467"/>
      <c r="E100" s="467"/>
      <c r="F100" s="468"/>
      <c r="G100" s="468"/>
      <c r="H100" s="468"/>
      <c r="I100" s="468"/>
      <c r="J100" s="468"/>
      <c r="K100" s="468"/>
      <c r="L100" s="468"/>
      <c r="M100" s="517"/>
      <c r="N100" s="517"/>
    </row>
    <row r="101" spans="1:14" x14ac:dyDescent="0.25">
      <c r="A101" s="517"/>
      <c r="B101" s="466"/>
      <c r="C101" s="467"/>
      <c r="D101" s="467"/>
      <c r="E101" s="467"/>
      <c r="F101" s="468"/>
      <c r="G101" s="468"/>
      <c r="H101" s="468"/>
      <c r="I101" s="468"/>
      <c r="J101" s="468"/>
      <c r="K101" s="468"/>
      <c r="L101" s="468"/>
      <c r="M101" s="517"/>
      <c r="N101" s="517"/>
    </row>
    <row r="102" spans="1:14" x14ac:dyDescent="0.25">
      <c r="A102" s="517"/>
      <c r="B102" s="466"/>
      <c r="C102" s="467"/>
      <c r="D102" s="467"/>
      <c r="E102" s="467"/>
      <c r="F102" s="468"/>
      <c r="G102" s="468"/>
      <c r="H102" s="468"/>
      <c r="I102" s="468"/>
      <c r="J102" s="468"/>
      <c r="K102" s="468"/>
      <c r="L102" s="468"/>
      <c r="M102" s="517"/>
      <c r="N102" s="517"/>
    </row>
    <row r="103" spans="1:14" x14ac:dyDescent="0.25">
      <c r="A103" s="517"/>
      <c r="B103" s="466"/>
      <c r="C103" s="467"/>
      <c r="D103" s="467"/>
      <c r="E103" s="467"/>
      <c r="F103" s="468"/>
      <c r="G103" s="468"/>
      <c r="H103" s="468"/>
      <c r="I103" s="468"/>
      <c r="J103" s="468"/>
      <c r="K103" s="468"/>
      <c r="L103" s="468"/>
      <c r="M103" s="517"/>
      <c r="N103" s="517"/>
    </row>
    <row r="104" spans="1:14" x14ac:dyDescent="0.25">
      <c r="A104" s="517"/>
      <c r="B104" s="466"/>
      <c r="C104" s="467"/>
      <c r="D104" s="467"/>
      <c r="E104" s="467"/>
      <c r="F104" s="468"/>
      <c r="G104" s="468"/>
      <c r="H104" s="468"/>
      <c r="I104" s="468"/>
      <c r="J104" s="468"/>
      <c r="K104" s="468"/>
      <c r="L104" s="468"/>
      <c r="M104" s="517"/>
      <c r="N104" s="517"/>
    </row>
    <row r="105" spans="1:14" x14ac:dyDescent="0.25">
      <c r="A105" s="517"/>
      <c r="B105" s="466"/>
      <c r="C105" s="467"/>
      <c r="D105" s="467"/>
      <c r="E105" s="467"/>
      <c r="F105" s="468"/>
      <c r="G105" s="468"/>
      <c r="H105" s="468"/>
      <c r="I105" s="468"/>
      <c r="J105" s="468"/>
      <c r="K105" s="468"/>
      <c r="L105" s="468"/>
      <c r="M105" s="517"/>
      <c r="N105" s="517"/>
    </row>
    <row r="106" spans="1:14" x14ac:dyDescent="0.25">
      <c r="A106" s="517"/>
      <c r="B106" s="466"/>
      <c r="C106" s="467"/>
      <c r="D106" s="467"/>
      <c r="E106" s="467"/>
      <c r="F106" s="468"/>
      <c r="G106" s="468"/>
      <c r="H106" s="468"/>
      <c r="I106" s="468"/>
      <c r="J106" s="468"/>
      <c r="K106" s="468"/>
      <c r="L106" s="468"/>
      <c r="M106" s="517"/>
      <c r="N106" s="517"/>
    </row>
    <row r="107" spans="1:14" x14ac:dyDescent="0.25">
      <c r="A107" s="517"/>
      <c r="B107" s="466"/>
      <c r="C107" s="467"/>
      <c r="D107" s="467"/>
      <c r="E107" s="467"/>
      <c r="F107" s="468"/>
      <c r="G107" s="468"/>
      <c r="H107" s="468"/>
      <c r="I107" s="468"/>
      <c r="J107" s="468"/>
      <c r="K107" s="468"/>
      <c r="L107" s="468"/>
      <c r="M107" s="517"/>
      <c r="N107" s="517"/>
    </row>
    <row r="108" spans="1:14" x14ac:dyDescent="0.25">
      <c r="A108" s="517"/>
      <c r="B108" s="466"/>
      <c r="C108" s="467"/>
      <c r="D108" s="467"/>
      <c r="E108" s="467"/>
      <c r="F108" s="468"/>
      <c r="G108" s="468"/>
      <c r="H108" s="468"/>
      <c r="I108" s="468"/>
      <c r="J108" s="468"/>
      <c r="K108" s="468"/>
      <c r="L108" s="468"/>
      <c r="M108" s="517"/>
      <c r="N108" s="517"/>
    </row>
    <row r="109" spans="1:14" x14ac:dyDescent="0.25">
      <c r="A109" s="517"/>
      <c r="B109" s="466"/>
      <c r="C109" s="467"/>
      <c r="D109" s="467"/>
      <c r="E109" s="467"/>
      <c r="F109" s="468"/>
      <c r="G109" s="468"/>
      <c r="H109" s="468"/>
      <c r="I109" s="468"/>
      <c r="J109" s="468"/>
      <c r="K109" s="468"/>
      <c r="L109" s="468"/>
      <c r="M109" s="517"/>
      <c r="N109" s="517"/>
    </row>
    <row r="110" spans="1:14" x14ac:dyDescent="0.25">
      <c r="A110" s="517"/>
      <c r="B110" s="466"/>
      <c r="C110" s="467"/>
      <c r="D110" s="467"/>
      <c r="E110" s="467"/>
      <c r="F110" s="468"/>
      <c r="G110" s="468"/>
      <c r="H110" s="468"/>
      <c r="I110" s="468"/>
      <c r="J110" s="468"/>
      <c r="K110" s="468"/>
      <c r="L110" s="468"/>
      <c r="M110" s="517"/>
      <c r="N110" s="517"/>
    </row>
    <row r="111" spans="1:14" x14ac:dyDescent="0.25">
      <c r="A111" s="517"/>
      <c r="B111" s="466"/>
      <c r="C111" s="467"/>
      <c r="D111" s="467"/>
      <c r="E111" s="467"/>
      <c r="F111" s="468"/>
      <c r="G111" s="468"/>
      <c r="H111" s="468"/>
      <c r="I111" s="468"/>
      <c r="J111" s="468"/>
      <c r="K111" s="468"/>
      <c r="L111" s="468"/>
      <c r="M111" s="517"/>
      <c r="N111" s="517"/>
    </row>
    <row r="112" spans="1:14" x14ac:dyDescent="0.25">
      <c r="A112" s="517"/>
      <c r="B112" s="466"/>
      <c r="C112" s="467"/>
      <c r="D112" s="467"/>
      <c r="E112" s="467"/>
      <c r="F112" s="468"/>
      <c r="G112" s="468"/>
      <c r="H112" s="468"/>
      <c r="I112" s="468"/>
      <c r="J112" s="468"/>
      <c r="K112" s="468"/>
      <c r="L112" s="468"/>
      <c r="M112" s="517"/>
      <c r="N112" s="517"/>
    </row>
    <row r="113" spans="1:14" x14ac:dyDescent="0.25">
      <c r="A113" s="517"/>
      <c r="B113" s="466"/>
      <c r="C113" s="467"/>
      <c r="D113" s="467"/>
      <c r="E113" s="467"/>
      <c r="F113" s="468"/>
      <c r="G113" s="468"/>
      <c r="H113" s="468"/>
      <c r="I113" s="468"/>
      <c r="J113" s="468"/>
      <c r="K113" s="468"/>
      <c r="L113" s="468"/>
      <c r="M113" s="517"/>
      <c r="N113" s="517"/>
    </row>
    <row r="114" spans="1:14" x14ac:dyDescent="0.25">
      <c r="A114" s="517"/>
      <c r="B114" s="466"/>
      <c r="C114" s="467"/>
      <c r="D114" s="467"/>
      <c r="E114" s="467"/>
      <c r="F114" s="468"/>
      <c r="G114" s="468"/>
      <c r="H114" s="468"/>
      <c r="I114" s="468"/>
      <c r="J114" s="468"/>
      <c r="K114" s="468"/>
      <c r="L114" s="468"/>
      <c r="M114" s="517"/>
      <c r="N114" s="517"/>
    </row>
    <row r="115" spans="1:14" x14ac:dyDescent="0.25">
      <c r="A115" s="517"/>
      <c r="B115" s="466"/>
      <c r="C115" s="467"/>
      <c r="D115" s="467"/>
      <c r="E115" s="467"/>
      <c r="F115" s="468"/>
      <c r="G115" s="468"/>
      <c r="H115" s="468"/>
      <c r="I115" s="468"/>
      <c r="J115" s="468"/>
      <c r="K115" s="468"/>
      <c r="L115" s="468"/>
      <c r="M115" s="517"/>
      <c r="N115" s="517"/>
    </row>
    <row r="116" spans="1:14" x14ac:dyDescent="0.25">
      <c r="A116" s="517"/>
      <c r="B116" s="466"/>
      <c r="C116" s="467"/>
      <c r="D116" s="467"/>
      <c r="E116" s="467"/>
      <c r="F116" s="468"/>
      <c r="G116" s="468"/>
      <c r="H116" s="468"/>
      <c r="I116" s="468"/>
      <c r="J116" s="468"/>
      <c r="K116" s="468"/>
      <c r="L116" s="468"/>
      <c r="M116" s="517"/>
      <c r="N116" s="517"/>
    </row>
    <row r="117" spans="1:14" x14ac:dyDescent="0.25">
      <c r="A117" s="517"/>
      <c r="B117" s="466"/>
      <c r="C117" s="467"/>
      <c r="D117" s="467"/>
      <c r="E117" s="467"/>
      <c r="F117" s="468"/>
      <c r="G117" s="468"/>
      <c r="H117" s="468"/>
      <c r="I117" s="468"/>
      <c r="J117" s="468"/>
      <c r="K117" s="468"/>
      <c r="L117" s="468"/>
      <c r="M117" s="517"/>
      <c r="N117" s="517"/>
    </row>
    <row r="118" spans="1:14" x14ac:dyDescent="0.25">
      <c r="A118" s="517"/>
      <c r="B118" s="466"/>
      <c r="C118" s="467"/>
      <c r="D118" s="467"/>
      <c r="E118" s="467"/>
      <c r="F118" s="468"/>
      <c r="G118" s="468"/>
      <c r="H118" s="468"/>
      <c r="I118" s="468"/>
      <c r="J118" s="468"/>
      <c r="K118" s="468"/>
      <c r="L118" s="468"/>
      <c r="M118" s="517"/>
      <c r="N118" s="517"/>
    </row>
    <row r="119" spans="1:14" x14ac:dyDescent="0.25">
      <c r="A119" s="517"/>
      <c r="B119" s="466"/>
      <c r="C119" s="467"/>
      <c r="D119" s="467"/>
      <c r="E119" s="467"/>
      <c r="F119" s="468"/>
      <c r="G119" s="468"/>
      <c r="H119" s="468"/>
      <c r="I119" s="468"/>
      <c r="J119" s="468"/>
      <c r="K119" s="468"/>
      <c r="L119" s="468"/>
      <c r="M119" s="517"/>
      <c r="N119" s="517"/>
    </row>
    <row r="120" spans="1:14" x14ac:dyDescent="0.25">
      <c r="A120" s="517"/>
      <c r="B120" s="466"/>
      <c r="C120" s="467"/>
      <c r="D120" s="467"/>
      <c r="E120" s="467"/>
      <c r="F120" s="468"/>
      <c r="G120" s="468"/>
      <c r="H120" s="468"/>
      <c r="I120" s="468"/>
      <c r="J120" s="468"/>
      <c r="K120" s="468"/>
      <c r="L120" s="468"/>
      <c r="M120" s="517"/>
      <c r="N120" s="517"/>
    </row>
    <row r="121" spans="1:14" x14ac:dyDescent="0.25">
      <c r="A121" s="517"/>
      <c r="B121" s="466"/>
      <c r="C121" s="467"/>
      <c r="D121" s="467"/>
      <c r="E121" s="467"/>
      <c r="F121" s="468"/>
      <c r="G121" s="468"/>
      <c r="H121" s="468"/>
      <c r="I121" s="468"/>
      <c r="J121" s="468"/>
      <c r="K121" s="468"/>
      <c r="L121" s="468"/>
      <c r="M121" s="517"/>
      <c r="N121" s="517"/>
    </row>
    <row r="122" spans="1:14" x14ac:dyDescent="0.25">
      <c r="A122" s="517"/>
      <c r="B122" s="466"/>
      <c r="C122" s="467"/>
      <c r="D122" s="467"/>
      <c r="E122" s="467"/>
      <c r="F122" s="468"/>
      <c r="G122" s="468"/>
      <c r="H122" s="468"/>
      <c r="I122" s="468"/>
      <c r="J122" s="468"/>
      <c r="K122" s="468"/>
      <c r="L122" s="468"/>
      <c r="M122" s="517"/>
      <c r="N122" s="517"/>
    </row>
    <row r="123" spans="1:14" x14ac:dyDescent="0.25">
      <c r="A123" s="517"/>
      <c r="B123" s="466"/>
      <c r="C123" s="467"/>
      <c r="D123" s="467"/>
      <c r="E123" s="467"/>
      <c r="F123" s="468"/>
      <c r="G123" s="468"/>
      <c r="H123" s="468"/>
      <c r="I123" s="468"/>
      <c r="J123" s="468"/>
      <c r="K123" s="468"/>
      <c r="L123" s="468"/>
      <c r="M123" s="517"/>
      <c r="N123" s="517"/>
    </row>
    <row r="124" spans="1:14" x14ac:dyDescent="0.25">
      <c r="A124" s="517"/>
      <c r="B124" s="466"/>
      <c r="C124" s="467"/>
      <c r="D124" s="467"/>
      <c r="E124" s="467"/>
      <c r="F124" s="468"/>
      <c r="G124" s="468"/>
      <c r="H124" s="468"/>
      <c r="I124" s="468"/>
      <c r="J124" s="468"/>
      <c r="K124" s="468"/>
      <c r="L124" s="468"/>
      <c r="M124" s="517"/>
      <c r="N124" s="517"/>
    </row>
    <row r="125" spans="1:14" x14ac:dyDescent="0.25">
      <c r="A125" s="517"/>
      <c r="B125" s="466"/>
      <c r="C125" s="467"/>
      <c r="D125" s="467"/>
      <c r="E125" s="467"/>
      <c r="F125" s="468"/>
      <c r="G125" s="468"/>
      <c r="H125" s="468"/>
      <c r="I125" s="468"/>
      <c r="J125" s="468"/>
      <c r="K125" s="468"/>
      <c r="L125" s="468"/>
      <c r="M125" s="517"/>
      <c r="N125" s="517"/>
    </row>
    <row r="126" spans="1:14" x14ac:dyDescent="0.25">
      <c r="A126" s="517"/>
      <c r="B126" s="466"/>
      <c r="C126" s="467"/>
      <c r="D126" s="467"/>
      <c r="E126" s="467"/>
      <c r="F126" s="468"/>
      <c r="G126" s="468"/>
      <c r="H126" s="468"/>
      <c r="I126" s="468"/>
      <c r="J126" s="468"/>
      <c r="K126" s="468"/>
      <c r="L126" s="468"/>
      <c r="M126" s="517"/>
      <c r="N126" s="517"/>
    </row>
    <row r="127" spans="1:14" x14ac:dyDescent="0.25">
      <c r="A127" s="517"/>
      <c r="B127" s="466"/>
      <c r="C127" s="467"/>
      <c r="D127" s="467"/>
      <c r="E127" s="467"/>
      <c r="F127" s="468"/>
      <c r="G127" s="468"/>
      <c r="H127" s="468"/>
      <c r="I127" s="468"/>
      <c r="J127" s="468"/>
      <c r="K127" s="468"/>
      <c r="L127" s="468"/>
      <c r="M127" s="517"/>
      <c r="N127" s="517"/>
    </row>
    <row r="128" spans="1:14" x14ac:dyDescent="0.25">
      <c r="A128" s="517"/>
      <c r="B128" s="466"/>
      <c r="C128" s="467"/>
      <c r="D128" s="467"/>
      <c r="E128" s="467"/>
      <c r="F128" s="468"/>
      <c r="G128" s="468"/>
      <c r="H128" s="468"/>
      <c r="I128" s="468"/>
      <c r="J128" s="468"/>
      <c r="K128" s="468"/>
      <c r="L128" s="468"/>
      <c r="M128" s="517"/>
      <c r="N128" s="517"/>
    </row>
    <row r="129" spans="1:14" x14ac:dyDescent="0.25">
      <c r="A129" s="517"/>
      <c r="B129" s="466"/>
      <c r="C129" s="467"/>
      <c r="D129" s="467"/>
      <c r="E129" s="467"/>
      <c r="F129" s="468"/>
      <c r="G129" s="468"/>
      <c r="H129" s="468"/>
      <c r="I129" s="468"/>
      <c r="J129" s="468"/>
      <c r="K129" s="468"/>
      <c r="L129" s="468"/>
      <c r="M129" s="517"/>
      <c r="N129" s="517"/>
    </row>
    <row r="130" spans="1:14" x14ac:dyDescent="0.25">
      <c r="A130" s="517"/>
      <c r="B130" s="466"/>
      <c r="C130" s="467"/>
      <c r="D130" s="467"/>
      <c r="E130" s="467"/>
      <c r="F130" s="468"/>
      <c r="G130" s="468"/>
      <c r="H130" s="468"/>
      <c r="I130" s="468"/>
      <c r="J130" s="468"/>
      <c r="K130" s="468"/>
      <c r="L130" s="468"/>
      <c r="M130" s="517"/>
      <c r="N130" s="517"/>
    </row>
    <row r="131" spans="1:14" x14ac:dyDescent="0.25">
      <c r="A131" s="517"/>
      <c r="B131" s="466"/>
      <c r="C131" s="467"/>
      <c r="D131" s="467"/>
      <c r="E131" s="467"/>
      <c r="F131" s="468"/>
      <c r="G131" s="468"/>
      <c r="H131" s="468"/>
      <c r="I131" s="468"/>
      <c r="J131" s="468"/>
      <c r="K131" s="468"/>
      <c r="L131" s="468"/>
      <c r="M131" s="517"/>
      <c r="N131" s="517"/>
    </row>
    <row r="132" spans="1:14" x14ac:dyDescent="0.25">
      <c r="A132" s="517"/>
      <c r="B132" s="466"/>
      <c r="C132" s="467"/>
      <c r="D132" s="467"/>
      <c r="E132" s="467"/>
      <c r="F132" s="468"/>
      <c r="G132" s="468"/>
      <c r="H132" s="468"/>
      <c r="I132" s="468"/>
      <c r="J132" s="468"/>
      <c r="K132" s="468"/>
      <c r="L132" s="468"/>
      <c r="M132" s="517"/>
      <c r="N132" s="517"/>
    </row>
    <row r="133" spans="1:14" x14ac:dyDescent="0.25">
      <c r="A133" s="517"/>
      <c r="B133" s="466"/>
      <c r="C133" s="467"/>
      <c r="D133" s="467"/>
      <c r="E133" s="467"/>
      <c r="F133" s="468"/>
      <c r="G133" s="468"/>
      <c r="H133" s="468"/>
      <c r="I133" s="468"/>
      <c r="J133" s="468"/>
      <c r="K133" s="468"/>
      <c r="L133" s="468"/>
      <c r="M133" s="517"/>
      <c r="N133" s="517"/>
    </row>
    <row r="134" spans="1:14" x14ac:dyDescent="0.25">
      <c r="A134" s="517"/>
      <c r="B134" s="466"/>
      <c r="C134" s="467"/>
      <c r="D134" s="467"/>
      <c r="E134" s="467"/>
      <c r="F134" s="468"/>
      <c r="G134" s="468"/>
      <c r="H134" s="468"/>
      <c r="I134" s="468"/>
      <c r="J134" s="468"/>
      <c r="K134" s="468"/>
      <c r="L134" s="468"/>
      <c r="M134" s="517"/>
      <c r="N134" s="517"/>
    </row>
    <row r="135" spans="1:14" x14ac:dyDescent="0.25">
      <c r="A135" s="517"/>
      <c r="B135" s="466"/>
      <c r="C135" s="467"/>
      <c r="D135" s="467"/>
      <c r="E135" s="467"/>
      <c r="F135" s="468"/>
      <c r="G135" s="468"/>
      <c r="H135" s="468"/>
      <c r="I135" s="468"/>
      <c r="J135" s="468"/>
      <c r="K135" s="468"/>
      <c r="L135" s="468"/>
      <c r="M135" s="517"/>
      <c r="N135" s="517"/>
    </row>
    <row r="136" spans="1:14" x14ac:dyDescent="0.25">
      <c r="A136" s="517"/>
      <c r="B136" s="466"/>
      <c r="C136" s="467"/>
      <c r="D136" s="467"/>
      <c r="E136" s="467"/>
      <c r="F136" s="468"/>
      <c r="G136" s="468"/>
      <c r="H136" s="468"/>
      <c r="I136" s="468"/>
      <c r="J136" s="468"/>
      <c r="K136" s="468"/>
      <c r="L136" s="468"/>
      <c r="M136" s="517"/>
      <c r="N136" s="517"/>
    </row>
    <row r="137" spans="1:14" x14ac:dyDescent="0.25">
      <c r="A137" s="517"/>
      <c r="B137" s="466"/>
      <c r="C137" s="467"/>
      <c r="D137" s="467"/>
      <c r="E137" s="467"/>
      <c r="F137" s="468"/>
      <c r="G137" s="468"/>
      <c r="H137" s="468"/>
      <c r="I137" s="468"/>
      <c r="J137" s="468"/>
      <c r="K137" s="468"/>
      <c r="L137" s="468"/>
      <c r="M137" s="517"/>
      <c r="N137" s="517"/>
    </row>
    <row r="138" spans="1:14" x14ac:dyDescent="0.25">
      <c r="A138" s="517"/>
      <c r="B138" s="466"/>
      <c r="C138" s="467"/>
      <c r="D138" s="467"/>
      <c r="E138" s="467"/>
      <c r="F138" s="468"/>
      <c r="G138" s="468"/>
      <c r="H138" s="468"/>
      <c r="I138" s="468"/>
      <c r="J138" s="468"/>
      <c r="K138" s="468"/>
      <c r="L138" s="468"/>
      <c r="M138" s="517"/>
      <c r="N138" s="517"/>
    </row>
    <row r="139" spans="1:14" x14ac:dyDescent="0.25">
      <c r="A139" s="517"/>
      <c r="B139" s="466"/>
      <c r="C139" s="467"/>
      <c r="D139" s="467"/>
      <c r="E139" s="467"/>
      <c r="F139" s="468"/>
      <c r="G139" s="468"/>
      <c r="H139" s="468"/>
      <c r="I139" s="468"/>
      <c r="J139" s="468"/>
      <c r="K139" s="468"/>
      <c r="L139" s="468"/>
      <c r="M139" s="517"/>
      <c r="N139" s="517"/>
    </row>
    <row r="140" spans="1:14" x14ac:dyDescent="0.25">
      <c r="A140" s="517"/>
      <c r="B140" s="466"/>
      <c r="C140" s="467"/>
      <c r="D140" s="467"/>
      <c r="E140" s="467"/>
      <c r="F140" s="468"/>
      <c r="G140" s="468"/>
      <c r="H140" s="468"/>
      <c r="I140" s="468"/>
      <c r="J140" s="468"/>
      <c r="K140" s="468"/>
      <c r="L140" s="468"/>
      <c r="M140" s="517"/>
      <c r="N140" s="517"/>
    </row>
    <row r="141" spans="1:14" x14ac:dyDescent="0.25">
      <c r="A141" s="517"/>
      <c r="B141" s="466"/>
      <c r="C141" s="467"/>
      <c r="D141" s="467"/>
      <c r="E141" s="467"/>
      <c r="F141" s="468"/>
      <c r="G141" s="468"/>
      <c r="H141" s="468"/>
      <c r="I141" s="468"/>
      <c r="J141" s="468"/>
      <c r="K141" s="468"/>
      <c r="L141" s="468"/>
      <c r="M141" s="517"/>
      <c r="N141" s="517"/>
    </row>
    <row r="142" spans="1:14" x14ac:dyDescent="0.25">
      <c r="A142" s="517"/>
      <c r="B142" s="466"/>
      <c r="C142" s="467"/>
      <c r="D142" s="467"/>
      <c r="E142" s="467"/>
      <c r="F142" s="468"/>
      <c r="G142" s="468"/>
      <c r="H142" s="468"/>
      <c r="I142" s="468"/>
      <c r="J142" s="468"/>
      <c r="K142" s="468"/>
      <c r="L142" s="468"/>
      <c r="M142" s="517"/>
      <c r="N142" s="517"/>
    </row>
    <row r="143" spans="1:14" x14ac:dyDescent="0.25">
      <c r="A143" s="517"/>
      <c r="B143" s="466"/>
      <c r="C143" s="467"/>
      <c r="D143" s="467"/>
      <c r="E143" s="467"/>
      <c r="F143" s="468"/>
      <c r="G143" s="468"/>
      <c r="H143" s="468"/>
      <c r="I143" s="468"/>
      <c r="J143" s="468"/>
      <c r="K143" s="468"/>
      <c r="L143" s="468"/>
      <c r="M143" s="517"/>
      <c r="N143" s="517"/>
    </row>
    <row r="144" spans="1:14" x14ac:dyDescent="0.25">
      <c r="A144" s="517"/>
      <c r="B144" s="466"/>
      <c r="C144" s="467"/>
      <c r="D144" s="467"/>
      <c r="E144" s="467"/>
      <c r="F144" s="468"/>
      <c r="G144" s="468"/>
      <c r="H144" s="468"/>
      <c r="I144" s="468"/>
      <c r="J144" s="468"/>
      <c r="K144" s="468"/>
      <c r="L144" s="468"/>
      <c r="M144" s="517"/>
      <c r="N144" s="517"/>
    </row>
    <row r="145" spans="1:14" x14ac:dyDescent="0.25">
      <c r="A145" s="517"/>
      <c r="B145" s="466"/>
      <c r="C145" s="467"/>
      <c r="D145" s="467"/>
      <c r="E145" s="467"/>
      <c r="F145" s="468"/>
      <c r="G145" s="468"/>
      <c r="H145" s="468"/>
      <c r="I145" s="468"/>
      <c r="J145" s="468"/>
      <c r="K145" s="468"/>
      <c r="L145" s="468"/>
      <c r="M145" s="517"/>
      <c r="N145" s="517"/>
    </row>
    <row r="146" spans="1:14" x14ac:dyDescent="0.25">
      <c r="A146" s="517"/>
      <c r="B146" s="466"/>
      <c r="C146" s="467"/>
      <c r="D146" s="467"/>
      <c r="E146" s="467"/>
      <c r="F146" s="468"/>
      <c r="G146" s="468"/>
      <c r="H146" s="468"/>
      <c r="I146" s="468"/>
      <c r="J146" s="468"/>
      <c r="K146" s="468"/>
      <c r="L146" s="468"/>
      <c r="M146" s="517"/>
      <c r="N146" s="517"/>
    </row>
    <row r="147" spans="1:14" x14ac:dyDescent="0.25">
      <c r="A147" s="517"/>
      <c r="B147" s="466"/>
      <c r="C147" s="467"/>
      <c r="D147" s="467"/>
      <c r="E147" s="467"/>
      <c r="F147" s="468"/>
      <c r="G147" s="468"/>
      <c r="H147" s="468"/>
      <c r="I147" s="468"/>
      <c r="J147" s="468"/>
      <c r="K147" s="468"/>
      <c r="L147" s="468"/>
      <c r="M147" s="517"/>
      <c r="N147" s="517"/>
    </row>
    <row r="148" spans="1:14" x14ac:dyDescent="0.25">
      <c r="A148" s="517"/>
      <c r="B148" s="466"/>
      <c r="C148" s="467"/>
      <c r="D148" s="467"/>
      <c r="E148" s="467"/>
      <c r="F148" s="468"/>
      <c r="G148" s="468"/>
      <c r="H148" s="468"/>
      <c r="I148" s="468"/>
      <c r="J148" s="468"/>
      <c r="K148" s="468"/>
      <c r="L148" s="468"/>
      <c r="M148" s="517"/>
      <c r="N148" s="517"/>
    </row>
    <row r="149" spans="1:14" x14ac:dyDescent="0.25">
      <c r="A149" s="517"/>
      <c r="B149" s="466"/>
      <c r="C149" s="467"/>
      <c r="D149" s="467"/>
      <c r="E149" s="467"/>
      <c r="F149" s="468"/>
      <c r="G149" s="468"/>
      <c r="H149" s="468"/>
      <c r="I149" s="468"/>
      <c r="J149" s="468"/>
      <c r="K149" s="468"/>
      <c r="L149" s="468"/>
      <c r="M149" s="517"/>
      <c r="N149" s="517"/>
    </row>
    <row r="150" spans="1:14" x14ac:dyDescent="0.25">
      <c r="A150" s="517"/>
      <c r="B150" s="466"/>
      <c r="C150" s="467"/>
      <c r="D150" s="467"/>
      <c r="E150" s="467"/>
      <c r="F150" s="468"/>
      <c r="G150" s="468"/>
      <c r="H150" s="468"/>
      <c r="I150" s="468"/>
      <c r="J150" s="468"/>
      <c r="K150" s="468"/>
      <c r="L150" s="468"/>
      <c r="M150" s="517"/>
      <c r="N150" s="517"/>
    </row>
    <row r="151" spans="1:14" x14ac:dyDescent="0.25">
      <c r="A151" s="517"/>
      <c r="B151" s="466"/>
      <c r="C151" s="467"/>
      <c r="D151" s="467"/>
      <c r="E151" s="467"/>
      <c r="F151" s="468"/>
      <c r="G151" s="468"/>
      <c r="H151" s="468"/>
      <c r="I151" s="468"/>
      <c r="J151" s="468"/>
      <c r="K151" s="468"/>
      <c r="L151" s="468"/>
      <c r="M151" s="517"/>
      <c r="N151" s="517"/>
    </row>
    <row r="152" spans="1:14" x14ac:dyDescent="0.25">
      <c r="A152" s="517"/>
      <c r="B152" s="466"/>
      <c r="C152" s="467"/>
      <c r="D152" s="467"/>
      <c r="E152" s="467"/>
      <c r="F152" s="468"/>
      <c r="G152" s="468"/>
      <c r="H152" s="468"/>
      <c r="I152" s="468"/>
      <c r="J152" s="468"/>
      <c r="K152" s="468"/>
      <c r="L152" s="468"/>
      <c r="M152" s="517"/>
      <c r="N152" s="517"/>
    </row>
    <row r="153" spans="1:14" x14ac:dyDescent="0.25">
      <c r="A153" s="517"/>
      <c r="B153" s="466"/>
      <c r="C153" s="467"/>
      <c r="D153" s="467"/>
      <c r="E153" s="467"/>
      <c r="F153" s="468"/>
      <c r="G153" s="468"/>
      <c r="H153" s="468"/>
      <c r="I153" s="468"/>
      <c r="J153" s="468"/>
      <c r="K153" s="468"/>
      <c r="L153" s="468"/>
      <c r="M153" s="517"/>
      <c r="N153" s="517"/>
    </row>
    <row r="154" spans="1:14" x14ac:dyDescent="0.25">
      <c r="A154" s="517"/>
      <c r="B154" s="466"/>
      <c r="C154" s="467"/>
      <c r="D154" s="467"/>
      <c r="E154" s="467"/>
      <c r="F154" s="468"/>
      <c r="G154" s="468"/>
      <c r="H154" s="468"/>
      <c r="I154" s="468"/>
      <c r="J154" s="468"/>
      <c r="K154" s="468"/>
      <c r="L154" s="468"/>
      <c r="M154" s="517"/>
      <c r="N154" s="517"/>
    </row>
    <row r="155" spans="1:14" x14ac:dyDescent="0.25">
      <c r="A155" s="517"/>
      <c r="B155" s="466"/>
      <c r="C155" s="467"/>
      <c r="D155" s="467"/>
      <c r="E155" s="467"/>
      <c r="F155" s="468"/>
      <c r="G155" s="468"/>
      <c r="H155" s="468"/>
      <c r="I155" s="468"/>
      <c r="J155" s="468"/>
      <c r="K155" s="468"/>
      <c r="L155" s="468"/>
      <c r="M155" s="517"/>
      <c r="N155" s="517"/>
    </row>
    <row r="156" spans="1:14" x14ac:dyDescent="0.25">
      <c r="A156" s="517"/>
      <c r="B156" s="466"/>
      <c r="C156" s="467"/>
      <c r="D156" s="467"/>
      <c r="E156" s="467"/>
      <c r="F156" s="468"/>
      <c r="G156" s="468"/>
      <c r="H156" s="468"/>
      <c r="I156" s="468"/>
      <c r="J156" s="468"/>
      <c r="K156" s="468"/>
      <c r="L156" s="468"/>
      <c r="M156" s="517"/>
      <c r="N156" s="517"/>
    </row>
    <row r="157" spans="1:14" x14ac:dyDescent="0.25">
      <c r="A157" s="517"/>
      <c r="B157" s="466"/>
      <c r="C157" s="467"/>
      <c r="D157" s="467"/>
      <c r="E157" s="467"/>
      <c r="F157" s="468"/>
      <c r="G157" s="468"/>
      <c r="H157" s="468"/>
      <c r="I157" s="468"/>
      <c r="J157" s="468"/>
      <c r="K157" s="468"/>
      <c r="L157" s="468"/>
      <c r="M157" s="517"/>
      <c r="N157" s="517"/>
    </row>
    <row r="158" spans="1:14" x14ac:dyDescent="0.25">
      <c r="A158" s="517"/>
      <c r="B158" s="466"/>
      <c r="C158" s="467"/>
      <c r="D158" s="467"/>
      <c r="E158" s="467"/>
      <c r="F158" s="468"/>
      <c r="G158" s="468"/>
      <c r="H158" s="468"/>
      <c r="I158" s="468"/>
      <c r="J158" s="468"/>
      <c r="K158" s="468"/>
      <c r="L158" s="468"/>
      <c r="M158" s="517"/>
      <c r="N158" s="517"/>
    </row>
    <row r="159" spans="1:14" x14ac:dyDescent="0.25">
      <c r="A159" s="517"/>
      <c r="B159" s="466"/>
      <c r="C159" s="467"/>
      <c r="D159" s="467"/>
      <c r="E159" s="467"/>
      <c r="F159" s="468"/>
      <c r="G159" s="468"/>
      <c r="H159" s="468"/>
      <c r="I159" s="468"/>
      <c r="J159" s="468"/>
      <c r="K159" s="468"/>
      <c r="L159" s="468"/>
      <c r="M159" s="517"/>
      <c r="N159" s="517"/>
    </row>
    <row r="160" spans="1:14" x14ac:dyDescent="0.25">
      <c r="A160" s="517"/>
      <c r="B160" s="466"/>
      <c r="C160" s="467"/>
      <c r="D160" s="467"/>
      <c r="E160" s="467"/>
      <c r="F160" s="468"/>
      <c r="G160" s="468"/>
      <c r="H160" s="468"/>
      <c r="I160" s="468"/>
      <c r="J160" s="468"/>
      <c r="K160" s="468"/>
      <c r="L160" s="468"/>
      <c r="M160" s="517"/>
      <c r="N160" s="517"/>
    </row>
    <row r="161" spans="1:14" x14ac:dyDescent="0.25">
      <c r="A161" s="517"/>
      <c r="B161" s="466"/>
      <c r="C161" s="467"/>
      <c r="D161" s="467"/>
      <c r="E161" s="467"/>
      <c r="F161" s="468"/>
      <c r="G161" s="468"/>
      <c r="H161" s="468"/>
      <c r="I161" s="468"/>
      <c r="J161" s="468"/>
      <c r="K161" s="468"/>
      <c r="L161" s="468"/>
      <c r="M161" s="517"/>
      <c r="N161" s="517"/>
    </row>
    <row r="162" spans="1:14" x14ac:dyDescent="0.25">
      <c r="A162" s="517"/>
      <c r="B162" s="466"/>
      <c r="C162" s="467"/>
      <c r="D162" s="467"/>
      <c r="E162" s="467"/>
      <c r="F162" s="468"/>
      <c r="G162" s="468"/>
      <c r="H162" s="468"/>
      <c r="I162" s="468"/>
      <c r="J162" s="468"/>
      <c r="K162" s="468"/>
      <c r="L162" s="468"/>
      <c r="M162" s="517"/>
      <c r="N162" s="517"/>
    </row>
    <row r="163" spans="1:14" x14ac:dyDescent="0.25">
      <c r="A163" s="517"/>
      <c r="B163" s="466"/>
      <c r="C163" s="467"/>
      <c r="D163" s="467"/>
      <c r="E163" s="467"/>
      <c r="F163" s="468"/>
      <c r="G163" s="468"/>
      <c r="H163" s="468"/>
      <c r="I163" s="468"/>
      <c r="J163" s="468"/>
      <c r="K163" s="468"/>
      <c r="L163" s="468"/>
      <c r="M163" s="517"/>
      <c r="N163" s="517"/>
    </row>
    <row r="164" spans="1:14" x14ac:dyDescent="0.25">
      <c r="A164" s="517"/>
      <c r="B164" s="466"/>
      <c r="C164" s="467"/>
      <c r="D164" s="467"/>
      <c r="E164" s="467"/>
      <c r="F164" s="468"/>
      <c r="G164" s="468"/>
      <c r="H164" s="468"/>
      <c r="I164" s="468"/>
      <c r="J164" s="468"/>
      <c r="K164" s="468"/>
      <c r="L164" s="468"/>
      <c r="M164" s="517"/>
      <c r="N164" s="517"/>
    </row>
    <row r="165" spans="1:14" x14ac:dyDescent="0.25">
      <c r="A165" s="517"/>
      <c r="B165" s="466"/>
      <c r="C165" s="467"/>
      <c r="D165" s="467"/>
      <c r="E165" s="467"/>
      <c r="F165" s="468"/>
      <c r="G165" s="468"/>
      <c r="H165" s="468"/>
      <c r="I165" s="468"/>
      <c r="J165" s="468"/>
      <c r="K165" s="468"/>
      <c r="L165" s="468"/>
      <c r="M165" s="517"/>
      <c r="N165" s="517"/>
    </row>
    <row r="166" spans="1:14" x14ac:dyDescent="0.25">
      <c r="A166" s="517"/>
      <c r="B166" s="466"/>
      <c r="C166" s="467"/>
      <c r="D166" s="467"/>
      <c r="E166" s="467"/>
      <c r="F166" s="468"/>
      <c r="G166" s="468"/>
      <c r="H166" s="468"/>
      <c r="I166" s="468"/>
      <c r="J166" s="468"/>
      <c r="K166" s="468"/>
      <c r="L166" s="468"/>
      <c r="M166" s="517"/>
      <c r="N166" s="517"/>
    </row>
    <row r="167" spans="1:14" x14ac:dyDescent="0.25">
      <c r="A167" s="517"/>
      <c r="B167" s="466"/>
      <c r="C167" s="467"/>
      <c r="D167" s="467"/>
      <c r="E167" s="467"/>
      <c r="F167" s="468"/>
      <c r="G167" s="468"/>
      <c r="H167" s="468"/>
      <c r="I167" s="468"/>
      <c r="J167" s="468"/>
      <c r="K167" s="468"/>
      <c r="L167" s="468"/>
      <c r="M167" s="517"/>
      <c r="N167" s="517"/>
    </row>
    <row r="168" spans="1:14" x14ac:dyDescent="0.25">
      <c r="A168" s="517"/>
      <c r="B168" s="466"/>
      <c r="C168" s="467"/>
      <c r="D168" s="467"/>
      <c r="E168" s="467"/>
      <c r="F168" s="468"/>
      <c r="G168" s="468"/>
      <c r="H168" s="468"/>
      <c r="I168" s="468"/>
      <c r="J168" s="468"/>
      <c r="K168" s="468"/>
      <c r="L168" s="468"/>
      <c r="M168" s="517"/>
      <c r="N168" s="517"/>
    </row>
    <row r="169" spans="1:14" x14ac:dyDescent="0.25">
      <c r="A169" s="517"/>
      <c r="B169" s="466"/>
      <c r="C169" s="467"/>
      <c r="D169" s="467"/>
      <c r="E169" s="467"/>
      <c r="F169" s="468"/>
      <c r="G169" s="468"/>
      <c r="H169" s="468"/>
      <c r="I169" s="468"/>
      <c r="J169" s="468"/>
      <c r="K169" s="468"/>
      <c r="L169" s="468"/>
      <c r="M169" s="517"/>
      <c r="N169" s="517"/>
    </row>
    <row r="170" spans="1:14" x14ac:dyDescent="0.25">
      <c r="A170" s="517"/>
      <c r="B170" s="466"/>
      <c r="C170" s="467"/>
      <c r="D170" s="467"/>
      <c r="E170" s="467"/>
      <c r="F170" s="468"/>
      <c r="G170" s="468"/>
      <c r="H170" s="468"/>
      <c r="I170" s="468"/>
      <c r="J170" s="468"/>
      <c r="K170" s="468"/>
      <c r="L170" s="468"/>
      <c r="M170" s="517"/>
      <c r="N170" s="517"/>
    </row>
    <row r="171" spans="1:14" x14ac:dyDescent="0.25">
      <c r="A171" s="517"/>
      <c r="B171" s="466"/>
      <c r="C171" s="467"/>
      <c r="D171" s="467"/>
      <c r="E171" s="467"/>
      <c r="F171" s="468"/>
      <c r="G171" s="468"/>
      <c r="H171" s="468"/>
      <c r="I171" s="468"/>
      <c r="J171" s="468"/>
      <c r="K171" s="468"/>
      <c r="L171" s="468"/>
      <c r="M171" s="517"/>
      <c r="N171" s="517"/>
    </row>
    <row r="172" spans="1:14" x14ac:dyDescent="0.25">
      <c r="A172" s="517"/>
      <c r="B172" s="466"/>
      <c r="C172" s="467"/>
      <c r="D172" s="467"/>
      <c r="E172" s="467"/>
      <c r="F172" s="468"/>
      <c r="G172" s="468"/>
      <c r="H172" s="468"/>
      <c r="I172" s="468"/>
      <c r="J172" s="468"/>
      <c r="K172" s="468"/>
      <c r="L172" s="468"/>
      <c r="M172" s="517"/>
      <c r="N172" s="517"/>
    </row>
    <row r="173" spans="1:14" x14ac:dyDescent="0.25">
      <c r="A173" s="517"/>
      <c r="B173" s="466"/>
      <c r="C173" s="467"/>
      <c r="D173" s="467"/>
      <c r="E173" s="467"/>
      <c r="F173" s="468"/>
      <c r="G173" s="468"/>
      <c r="H173" s="468"/>
      <c r="I173" s="468"/>
      <c r="J173" s="468"/>
      <c r="K173" s="468"/>
      <c r="L173" s="468"/>
      <c r="M173" s="517"/>
      <c r="N173" s="517"/>
    </row>
    <row r="174" spans="1:14" x14ac:dyDescent="0.25">
      <c r="A174" s="517"/>
      <c r="B174" s="466"/>
      <c r="C174" s="467"/>
      <c r="D174" s="467"/>
      <c r="E174" s="467"/>
      <c r="F174" s="468"/>
      <c r="G174" s="468"/>
      <c r="H174" s="468"/>
      <c r="I174" s="468"/>
      <c r="J174" s="468"/>
      <c r="K174" s="468"/>
      <c r="L174" s="468"/>
      <c r="M174" s="517"/>
      <c r="N174" s="517"/>
    </row>
    <row r="175" spans="1:14" x14ac:dyDescent="0.25">
      <c r="A175" s="517"/>
      <c r="B175" s="466"/>
      <c r="C175" s="467"/>
      <c r="D175" s="467"/>
      <c r="E175" s="467"/>
      <c r="F175" s="468"/>
      <c r="G175" s="468"/>
      <c r="H175" s="468"/>
      <c r="I175" s="468"/>
      <c r="J175" s="468"/>
      <c r="K175" s="468"/>
      <c r="L175" s="468"/>
      <c r="M175" s="517"/>
      <c r="N175" s="517"/>
    </row>
    <row r="176" spans="1:14" x14ac:dyDescent="0.25">
      <c r="A176" s="517"/>
      <c r="B176" s="466"/>
      <c r="C176" s="467"/>
      <c r="D176" s="467"/>
      <c r="E176" s="467"/>
      <c r="F176" s="468"/>
      <c r="G176" s="468"/>
      <c r="H176" s="468"/>
      <c r="I176" s="468"/>
      <c r="J176" s="468"/>
      <c r="K176" s="468"/>
      <c r="L176" s="468"/>
      <c r="M176" s="517"/>
      <c r="N176" s="517"/>
    </row>
    <row r="177" spans="1:14" x14ac:dyDescent="0.25">
      <c r="A177" s="517"/>
      <c r="B177" s="466"/>
      <c r="C177" s="467"/>
      <c r="D177" s="467"/>
      <c r="E177" s="467"/>
      <c r="F177" s="468"/>
      <c r="G177" s="468"/>
      <c r="H177" s="468"/>
      <c r="I177" s="468"/>
      <c r="J177" s="468"/>
      <c r="K177" s="468"/>
      <c r="L177" s="468"/>
      <c r="M177" s="517"/>
      <c r="N177" s="517"/>
    </row>
    <row r="178" spans="1:14" x14ac:dyDescent="0.25">
      <c r="A178" s="517"/>
      <c r="B178" s="466"/>
      <c r="C178" s="467"/>
      <c r="D178" s="467"/>
      <c r="E178" s="467"/>
      <c r="F178" s="468"/>
      <c r="G178" s="468"/>
      <c r="H178" s="468"/>
      <c r="I178" s="468"/>
      <c r="J178" s="468"/>
      <c r="K178" s="468"/>
      <c r="L178" s="468"/>
      <c r="M178" s="517"/>
      <c r="N178" s="517"/>
    </row>
    <row r="179" spans="1:14" x14ac:dyDescent="0.25">
      <c r="A179" s="517"/>
      <c r="B179" s="466"/>
      <c r="C179" s="467"/>
      <c r="D179" s="467"/>
      <c r="E179" s="467"/>
      <c r="F179" s="468"/>
      <c r="G179" s="468"/>
      <c r="H179" s="468"/>
      <c r="I179" s="468"/>
      <c r="J179" s="468"/>
      <c r="K179" s="468"/>
      <c r="L179" s="468"/>
      <c r="M179" s="517"/>
      <c r="N179" s="517"/>
    </row>
    <row r="180" spans="1:14" x14ac:dyDescent="0.25">
      <c r="A180" s="517"/>
      <c r="B180" s="466"/>
      <c r="C180" s="467"/>
      <c r="D180" s="467"/>
      <c r="E180" s="467"/>
      <c r="F180" s="468"/>
      <c r="G180" s="468"/>
      <c r="H180" s="468"/>
      <c r="I180" s="468"/>
      <c r="J180" s="468"/>
      <c r="K180" s="468"/>
      <c r="L180" s="468"/>
      <c r="M180" s="517"/>
      <c r="N180" s="517"/>
    </row>
    <row r="181" spans="1:14" x14ac:dyDescent="0.25">
      <c r="A181" s="517"/>
      <c r="B181" s="466"/>
      <c r="C181" s="467"/>
      <c r="D181" s="467"/>
      <c r="E181" s="467"/>
      <c r="F181" s="468"/>
      <c r="G181" s="468"/>
      <c r="H181" s="468"/>
      <c r="I181" s="468"/>
      <c r="J181" s="468"/>
      <c r="K181" s="468"/>
      <c r="L181" s="468"/>
      <c r="M181" s="517"/>
      <c r="N181" s="517"/>
    </row>
    <row r="182" spans="1:14" x14ac:dyDescent="0.25">
      <c r="A182" s="517"/>
      <c r="B182" s="466"/>
      <c r="C182" s="467"/>
      <c r="D182" s="467"/>
      <c r="E182" s="467"/>
      <c r="F182" s="468"/>
      <c r="G182" s="468"/>
      <c r="H182" s="468"/>
      <c r="I182" s="468"/>
      <c r="J182" s="468"/>
      <c r="K182" s="468"/>
      <c r="L182" s="468"/>
      <c r="M182" s="517"/>
      <c r="N182" s="517"/>
    </row>
    <row r="183" spans="1:14" x14ac:dyDescent="0.25">
      <c r="A183" s="517"/>
      <c r="B183" s="466"/>
      <c r="C183" s="467"/>
      <c r="D183" s="467"/>
      <c r="E183" s="467"/>
      <c r="F183" s="468"/>
      <c r="G183" s="468"/>
      <c r="H183" s="468"/>
      <c r="I183" s="468"/>
      <c r="J183" s="468"/>
      <c r="K183" s="468"/>
      <c r="L183" s="468"/>
      <c r="M183" s="517"/>
      <c r="N183" s="517"/>
    </row>
    <row r="184" spans="1:14" x14ac:dyDescent="0.25">
      <c r="A184" s="517"/>
      <c r="B184" s="466"/>
      <c r="C184" s="467"/>
      <c r="D184" s="467"/>
      <c r="E184" s="467"/>
      <c r="F184" s="468"/>
      <c r="G184" s="468"/>
      <c r="H184" s="468"/>
      <c r="I184" s="468"/>
      <c r="J184" s="468"/>
      <c r="K184" s="468"/>
      <c r="L184" s="468"/>
      <c r="M184" s="517"/>
      <c r="N184" s="517"/>
    </row>
    <row r="185" spans="1:14" x14ac:dyDescent="0.25">
      <c r="A185" s="517"/>
      <c r="B185" s="466"/>
      <c r="C185" s="467"/>
      <c r="D185" s="467"/>
      <c r="E185" s="467"/>
      <c r="F185" s="468"/>
      <c r="G185" s="468"/>
      <c r="H185" s="468"/>
      <c r="I185" s="468"/>
      <c r="J185" s="468"/>
      <c r="K185" s="468"/>
      <c r="L185" s="468"/>
      <c r="M185" s="517"/>
      <c r="N185" s="517"/>
    </row>
    <row r="186" spans="1:14" x14ac:dyDescent="0.25">
      <c r="A186" s="517"/>
      <c r="B186" s="466"/>
      <c r="C186" s="467"/>
      <c r="D186" s="467"/>
      <c r="E186" s="467"/>
      <c r="F186" s="468"/>
      <c r="G186" s="468"/>
      <c r="H186" s="468"/>
      <c r="I186" s="468"/>
      <c r="J186" s="468"/>
      <c r="K186" s="468"/>
      <c r="L186" s="468"/>
      <c r="M186" s="517"/>
      <c r="N186" s="517"/>
    </row>
    <row r="187" spans="1:14" x14ac:dyDescent="0.25">
      <c r="A187" s="517"/>
      <c r="B187" s="466"/>
      <c r="C187" s="467"/>
      <c r="D187" s="467"/>
      <c r="E187" s="467"/>
      <c r="F187" s="468"/>
      <c r="G187" s="468"/>
      <c r="H187" s="468"/>
      <c r="I187" s="468"/>
      <c r="J187" s="468"/>
      <c r="K187" s="468"/>
      <c r="L187" s="468"/>
      <c r="M187" s="517"/>
      <c r="N187" s="517"/>
    </row>
    <row r="188" spans="1:14" x14ac:dyDescent="0.25">
      <c r="A188" s="517"/>
      <c r="B188" s="466"/>
      <c r="C188" s="467"/>
      <c r="D188" s="467"/>
      <c r="E188" s="467"/>
      <c r="F188" s="468"/>
      <c r="G188" s="468"/>
      <c r="H188" s="468"/>
      <c r="I188" s="468"/>
      <c r="J188" s="468"/>
      <c r="K188" s="468"/>
      <c r="L188" s="468"/>
      <c r="M188" s="517"/>
      <c r="N188" s="517"/>
    </row>
    <row r="189" spans="1:14" x14ac:dyDescent="0.25">
      <c r="A189" s="517"/>
      <c r="B189" s="466"/>
      <c r="C189" s="467"/>
      <c r="D189" s="467"/>
      <c r="E189" s="467"/>
      <c r="F189" s="468"/>
      <c r="G189" s="468"/>
      <c r="H189" s="468"/>
      <c r="I189" s="468"/>
      <c r="J189" s="468"/>
      <c r="K189" s="468"/>
      <c r="L189" s="468"/>
      <c r="M189" s="517"/>
      <c r="N189" s="517"/>
    </row>
    <row r="190" spans="1:14" x14ac:dyDescent="0.25">
      <c r="A190" s="517"/>
      <c r="B190" s="466"/>
      <c r="C190" s="467"/>
      <c r="D190" s="467"/>
      <c r="E190" s="467"/>
      <c r="F190" s="468"/>
      <c r="G190" s="468"/>
      <c r="H190" s="468"/>
      <c r="I190" s="468"/>
      <c r="J190" s="468"/>
      <c r="K190" s="468"/>
      <c r="L190" s="468"/>
      <c r="M190" s="517"/>
      <c r="N190" s="517"/>
    </row>
    <row r="191" spans="1:14" x14ac:dyDescent="0.25">
      <c r="A191" s="517"/>
      <c r="B191" s="466"/>
      <c r="C191" s="467"/>
      <c r="D191" s="467"/>
      <c r="E191" s="467"/>
      <c r="F191" s="468"/>
      <c r="G191" s="468"/>
      <c r="H191" s="468"/>
      <c r="I191" s="468"/>
      <c r="J191" s="468"/>
      <c r="K191" s="468"/>
      <c r="L191" s="468"/>
      <c r="M191" s="517"/>
      <c r="N191" s="517"/>
    </row>
    <row r="192" spans="1:14" x14ac:dyDescent="0.25">
      <c r="A192" s="517"/>
      <c r="B192" s="466"/>
      <c r="C192" s="467"/>
      <c r="D192" s="467"/>
      <c r="E192" s="467"/>
      <c r="F192" s="468"/>
      <c r="G192" s="468"/>
      <c r="H192" s="468"/>
      <c r="I192" s="468"/>
      <c r="J192" s="468"/>
      <c r="K192" s="468"/>
      <c r="L192" s="468"/>
      <c r="M192" s="517"/>
      <c r="N192" s="517"/>
    </row>
    <row r="193" spans="1:14" x14ac:dyDescent="0.25">
      <c r="A193" s="517"/>
      <c r="B193" s="466"/>
      <c r="C193" s="467"/>
      <c r="D193" s="467"/>
      <c r="E193" s="467"/>
      <c r="F193" s="468"/>
      <c r="G193" s="468"/>
      <c r="H193" s="468"/>
      <c r="I193" s="468"/>
      <c r="J193" s="468"/>
      <c r="K193" s="468"/>
      <c r="L193" s="468"/>
      <c r="M193" s="517"/>
      <c r="N193" s="517"/>
    </row>
    <row r="194" spans="1:14" x14ac:dyDescent="0.25">
      <c r="A194" s="517"/>
      <c r="B194" s="466"/>
      <c r="C194" s="467"/>
      <c r="D194" s="467"/>
      <c r="E194" s="467"/>
      <c r="F194" s="468"/>
      <c r="G194" s="468"/>
      <c r="H194" s="468"/>
      <c r="I194" s="468"/>
      <c r="J194" s="468"/>
      <c r="K194" s="468"/>
      <c r="L194" s="468"/>
      <c r="M194" s="517"/>
      <c r="N194" s="517"/>
    </row>
    <row r="195" spans="1:14" x14ac:dyDescent="0.25">
      <c r="A195" s="517"/>
      <c r="B195" s="466"/>
      <c r="C195" s="467"/>
      <c r="D195" s="467"/>
      <c r="E195" s="467"/>
      <c r="F195" s="468"/>
      <c r="G195" s="468"/>
      <c r="H195" s="468"/>
      <c r="I195" s="468"/>
      <c r="J195" s="468"/>
      <c r="K195" s="468"/>
      <c r="L195" s="468"/>
      <c r="M195" s="517"/>
      <c r="N195" s="517"/>
    </row>
    <row r="196" spans="1:14" x14ac:dyDescent="0.25">
      <c r="A196" s="517"/>
      <c r="B196" s="466"/>
      <c r="C196" s="467"/>
      <c r="D196" s="467"/>
      <c r="E196" s="467"/>
      <c r="F196" s="468"/>
      <c r="G196" s="468"/>
      <c r="H196" s="468"/>
      <c r="I196" s="468"/>
      <c r="J196" s="468"/>
      <c r="K196" s="468"/>
      <c r="L196" s="468"/>
      <c r="M196" s="517"/>
      <c r="N196" s="517"/>
    </row>
    <row r="197" spans="1:14" x14ac:dyDescent="0.25">
      <c r="A197" s="517"/>
      <c r="B197" s="466"/>
      <c r="C197" s="467"/>
      <c r="D197" s="467"/>
      <c r="E197" s="467"/>
      <c r="F197" s="468"/>
      <c r="G197" s="468"/>
      <c r="H197" s="468"/>
      <c r="I197" s="468"/>
      <c r="J197" s="468"/>
      <c r="K197" s="468"/>
      <c r="L197" s="468"/>
      <c r="M197" s="517"/>
      <c r="N197" s="517"/>
    </row>
    <row r="198" spans="1:14" x14ac:dyDescent="0.25">
      <c r="A198" s="517"/>
      <c r="B198" s="466"/>
      <c r="C198" s="467"/>
      <c r="D198" s="467"/>
      <c r="E198" s="467"/>
      <c r="F198" s="468"/>
      <c r="G198" s="468"/>
      <c r="H198" s="468"/>
      <c r="I198" s="468"/>
      <c r="J198" s="468"/>
      <c r="K198" s="468"/>
      <c r="L198" s="468"/>
      <c r="M198" s="517"/>
      <c r="N198" s="517"/>
    </row>
    <row r="199" spans="1:14" x14ac:dyDescent="0.25">
      <c r="A199" s="517"/>
      <c r="B199" s="466"/>
      <c r="C199" s="467"/>
      <c r="D199" s="467"/>
      <c r="E199" s="467"/>
      <c r="F199" s="468"/>
      <c r="G199" s="468"/>
      <c r="H199" s="468"/>
      <c r="I199" s="468"/>
      <c r="J199" s="468"/>
      <c r="K199" s="468"/>
      <c r="L199" s="468"/>
      <c r="M199" s="517"/>
      <c r="N199" s="517"/>
    </row>
    <row r="200" spans="1:14" x14ac:dyDescent="0.25">
      <c r="A200" s="517"/>
      <c r="B200" s="466"/>
      <c r="C200" s="467"/>
      <c r="D200" s="467"/>
      <c r="E200" s="467"/>
      <c r="F200" s="468"/>
      <c r="G200" s="468"/>
      <c r="H200" s="468"/>
      <c r="I200" s="468"/>
      <c r="J200" s="468"/>
      <c r="K200" s="468"/>
      <c r="L200" s="468"/>
      <c r="M200" s="517"/>
      <c r="N200" s="517"/>
    </row>
    <row r="201" spans="1:14" x14ac:dyDescent="0.25">
      <c r="A201" s="517"/>
      <c r="B201" s="466"/>
      <c r="C201" s="467"/>
      <c r="D201" s="467"/>
      <c r="E201" s="467"/>
      <c r="F201" s="468"/>
      <c r="G201" s="468"/>
      <c r="H201" s="468"/>
      <c r="I201" s="468"/>
      <c r="J201" s="468"/>
      <c r="K201" s="468"/>
      <c r="L201" s="468"/>
      <c r="M201" s="517"/>
      <c r="N201" s="517"/>
    </row>
    <row r="202" spans="1:14" x14ac:dyDescent="0.25">
      <c r="A202" s="517"/>
      <c r="B202" s="466"/>
      <c r="C202" s="467"/>
      <c r="D202" s="467"/>
      <c r="E202" s="467"/>
      <c r="F202" s="468"/>
      <c r="G202" s="468"/>
      <c r="H202" s="468"/>
      <c r="I202" s="468"/>
      <c r="J202" s="468"/>
      <c r="K202" s="468"/>
      <c r="L202" s="468"/>
      <c r="M202" s="517"/>
      <c r="N202" s="517"/>
    </row>
    <row r="203" spans="1:14" x14ac:dyDescent="0.25">
      <c r="A203" s="517"/>
      <c r="B203" s="466"/>
      <c r="C203" s="467"/>
      <c r="D203" s="467"/>
      <c r="E203" s="467"/>
      <c r="F203" s="468"/>
      <c r="G203" s="468"/>
      <c r="H203" s="468"/>
      <c r="I203" s="468"/>
      <c r="J203" s="468"/>
      <c r="K203" s="468"/>
      <c r="L203" s="468"/>
      <c r="M203" s="517"/>
      <c r="N203" s="517"/>
    </row>
    <row r="204" spans="1:14" x14ac:dyDescent="0.25">
      <c r="A204" s="517"/>
      <c r="B204" s="466"/>
      <c r="C204" s="467"/>
      <c r="D204" s="467"/>
      <c r="E204" s="467"/>
      <c r="F204" s="468"/>
      <c r="G204" s="468"/>
      <c r="H204" s="468"/>
      <c r="I204" s="468"/>
      <c r="J204" s="468"/>
      <c r="K204" s="468"/>
      <c r="L204" s="468"/>
      <c r="M204" s="517"/>
      <c r="N204" s="517"/>
    </row>
    <row r="205" spans="1:14" x14ac:dyDescent="0.25">
      <c r="A205" s="517"/>
      <c r="B205" s="466"/>
      <c r="C205" s="467"/>
      <c r="D205" s="467"/>
      <c r="E205" s="467"/>
      <c r="F205" s="468"/>
      <c r="G205" s="468"/>
      <c r="H205" s="468"/>
      <c r="I205" s="468"/>
      <c r="J205" s="468"/>
      <c r="K205" s="468"/>
      <c r="L205" s="468"/>
      <c r="M205" s="517"/>
      <c r="N205" s="517"/>
    </row>
    <row r="206" spans="1:14" x14ac:dyDescent="0.25">
      <c r="A206" s="517"/>
      <c r="B206" s="466"/>
      <c r="C206" s="467"/>
      <c r="D206" s="467"/>
      <c r="E206" s="467"/>
      <c r="F206" s="468"/>
      <c r="G206" s="468"/>
      <c r="H206" s="468"/>
      <c r="I206" s="468"/>
      <c r="J206" s="468"/>
      <c r="K206" s="468"/>
      <c r="L206" s="468"/>
      <c r="M206" s="517"/>
      <c r="N206" s="517"/>
    </row>
    <row r="207" spans="1:14" x14ac:dyDescent="0.25">
      <c r="A207" s="517"/>
      <c r="B207" s="466"/>
      <c r="C207" s="467"/>
      <c r="D207" s="467"/>
      <c r="E207" s="467"/>
      <c r="F207" s="468"/>
      <c r="G207" s="468"/>
      <c r="H207" s="468"/>
      <c r="I207" s="468"/>
      <c r="J207" s="468"/>
      <c r="K207" s="468"/>
      <c r="L207" s="468"/>
      <c r="M207" s="517"/>
      <c r="N207" s="517"/>
    </row>
    <row r="208" spans="1:14" x14ac:dyDescent="0.25">
      <c r="A208" s="517"/>
      <c r="B208" s="466"/>
      <c r="C208" s="467"/>
      <c r="D208" s="467"/>
      <c r="E208" s="467"/>
      <c r="F208" s="468"/>
      <c r="G208" s="468"/>
      <c r="H208" s="468"/>
      <c r="I208" s="468"/>
      <c r="J208" s="468"/>
      <c r="K208" s="468"/>
      <c r="L208" s="468"/>
      <c r="M208" s="517"/>
      <c r="N208" s="517"/>
    </row>
    <row r="209" spans="1:14" x14ac:dyDescent="0.25">
      <c r="A209" s="517"/>
      <c r="B209" s="466"/>
      <c r="C209" s="467"/>
      <c r="D209" s="467"/>
      <c r="E209" s="467"/>
      <c r="F209" s="468"/>
      <c r="G209" s="468"/>
      <c r="H209" s="468"/>
      <c r="I209" s="468"/>
      <c r="J209" s="468"/>
      <c r="K209" s="468"/>
      <c r="L209" s="468"/>
      <c r="M209" s="517"/>
      <c r="N209" s="517"/>
    </row>
    <row r="210" spans="1:14" x14ac:dyDescent="0.25">
      <c r="A210" s="517"/>
      <c r="B210" s="466"/>
      <c r="C210" s="467"/>
      <c r="D210" s="467"/>
      <c r="E210" s="467"/>
      <c r="F210" s="468"/>
      <c r="G210" s="468"/>
      <c r="H210" s="468"/>
      <c r="I210" s="468"/>
      <c r="J210" s="468"/>
      <c r="K210" s="468"/>
      <c r="L210" s="468"/>
      <c r="M210" s="517"/>
      <c r="N210" s="517"/>
    </row>
    <row r="211" spans="1:14" x14ac:dyDescent="0.25">
      <c r="A211" s="517"/>
      <c r="B211" s="466"/>
      <c r="C211" s="467"/>
      <c r="D211" s="467"/>
      <c r="E211" s="467"/>
      <c r="F211" s="468"/>
      <c r="G211" s="468"/>
      <c r="H211" s="468"/>
      <c r="I211" s="468"/>
      <c r="J211" s="468"/>
      <c r="K211" s="468"/>
      <c r="L211" s="468"/>
      <c r="M211" s="517"/>
      <c r="N211" s="517"/>
    </row>
    <row r="212" spans="1:14" x14ac:dyDescent="0.25">
      <c r="A212" s="517"/>
      <c r="B212" s="466"/>
      <c r="C212" s="467"/>
      <c r="D212" s="467"/>
      <c r="E212" s="467"/>
      <c r="F212" s="468"/>
      <c r="G212" s="468"/>
      <c r="H212" s="468"/>
      <c r="I212" s="468"/>
      <c r="J212" s="468"/>
      <c r="K212" s="468"/>
      <c r="L212" s="468"/>
      <c r="M212" s="517"/>
      <c r="N212" s="517"/>
    </row>
    <row r="213" spans="1:14" x14ac:dyDescent="0.25">
      <c r="A213" s="517"/>
      <c r="B213" s="466"/>
      <c r="C213" s="467"/>
      <c r="D213" s="467"/>
      <c r="E213" s="467"/>
      <c r="F213" s="468"/>
      <c r="G213" s="468"/>
      <c r="H213" s="468"/>
      <c r="I213" s="468"/>
      <c r="J213" s="468"/>
      <c r="K213" s="468"/>
      <c r="L213" s="468"/>
      <c r="M213" s="517"/>
      <c r="N213" s="517"/>
    </row>
    <row r="214" spans="1:14" x14ac:dyDescent="0.25">
      <c r="A214" s="517"/>
      <c r="B214" s="466"/>
      <c r="C214" s="467"/>
      <c r="D214" s="467"/>
      <c r="E214" s="467"/>
      <c r="F214" s="468"/>
      <c r="G214" s="468"/>
      <c r="H214" s="468"/>
      <c r="I214" s="468"/>
      <c r="J214" s="468"/>
      <c r="K214" s="468"/>
      <c r="L214" s="468"/>
      <c r="M214" s="517"/>
      <c r="N214" s="517"/>
    </row>
    <row r="215" spans="1:14" x14ac:dyDescent="0.25">
      <c r="A215" s="517"/>
      <c r="B215" s="466"/>
      <c r="C215" s="467"/>
      <c r="D215" s="467"/>
      <c r="E215" s="467"/>
      <c r="F215" s="468"/>
      <c r="G215" s="468"/>
      <c r="H215" s="468"/>
      <c r="I215" s="468"/>
      <c r="J215" s="468"/>
      <c r="K215" s="468"/>
      <c r="L215" s="468"/>
      <c r="M215" s="517"/>
      <c r="N215" s="517"/>
    </row>
    <row r="216" spans="1:14" x14ac:dyDescent="0.25">
      <c r="A216" s="517"/>
      <c r="B216" s="466"/>
      <c r="C216" s="467"/>
      <c r="D216" s="467"/>
      <c r="E216" s="467"/>
      <c r="F216" s="468"/>
      <c r="G216" s="468"/>
      <c r="H216" s="468"/>
      <c r="I216" s="468"/>
      <c r="J216" s="468"/>
      <c r="K216" s="468"/>
      <c r="L216" s="468"/>
      <c r="M216" s="517"/>
      <c r="N216" s="517"/>
    </row>
    <row r="217" spans="1:14" x14ac:dyDescent="0.25">
      <c r="A217" s="517"/>
      <c r="B217" s="466"/>
      <c r="C217" s="467"/>
      <c r="D217" s="467"/>
      <c r="E217" s="467"/>
      <c r="F217" s="468"/>
      <c r="G217" s="468"/>
      <c r="H217" s="468"/>
      <c r="I217" s="468"/>
      <c r="J217" s="468"/>
      <c r="K217" s="468"/>
      <c r="L217" s="468"/>
      <c r="M217" s="517"/>
      <c r="N217" s="517"/>
    </row>
    <row r="218" spans="1:14" x14ac:dyDescent="0.25">
      <c r="A218" s="517"/>
      <c r="B218" s="466"/>
      <c r="C218" s="467"/>
      <c r="D218" s="467"/>
      <c r="E218" s="467"/>
      <c r="F218" s="468"/>
      <c r="G218" s="468"/>
      <c r="H218" s="468"/>
      <c r="I218" s="468"/>
      <c r="J218" s="468"/>
      <c r="K218" s="468"/>
      <c r="L218" s="468"/>
      <c r="M218" s="517"/>
      <c r="N218" s="517"/>
    </row>
    <row r="219" spans="1:14" x14ac:dyDescent="0.25">
      <c r="A219" s="517"/>
      <c r="B219" s="466"/>
      <c r="C219" s="467"/>
      <c r="D219" s="467"/>
      <c r="E219" s="467"/>
      <c r="F219" s="468"/>
      <c r="G219" s="468"/>
      <c r="H219" s="468"/>
      <c r="I219" s="468"/>
      <c r="J219" s="468"/>
      <c r="K219" s="468"/>
      <c r="L219" s="468"/>
      <c r="M219" s="517"/>
      <c r="N219" s="517"/>
    </row>
    <row r="220" spans="1:14" x14ac:dyDescent="0.25">
      <c r="A220" s="517"/>
      <c r="B220" s="466"/>
      <c r="C220" s="467"/>
      <c r="D220" s="467"/>
      <c r="E220" s="467"/>
      <c r="F220" s="468"/>
      <c r="G220" s="468"/>
      <c r="H220" s="468"/>
      <c r="I220" s="468"/>
      <c r="J220" s="468"/>
      <c r="K220" s="468"/>
      <c r="L220" s="468"/>
      <c r="M220" s="517"/>
      <c r="N220" s="517"/>
    </row>
    <row r="221" spans="1:14" x14ac:dyDescent="0.25">
      <c r="A221" s="517"/>
      <c r="B221" s="466"/>
      <c r="C221" s="467"/>
      <c r="D221" s="467"/>
      <c r="E221" s="467"/>
      <c r="F221" s="468"/>
      <c r="G221" s="468"/>
      <c r="H221" s="468"/>
      <c r="I221" s="468"/>
      <c r="J221" s="468"/>
      <c r="K221" s="468"/>
      <c r="L221" s="468"/>
      <c r="M221" s="517"/>
      <c r="N221" s="517"/>
    </row>
    <row r="222" spans="1:14" x14ac:dyDescent="0.25">
      <c r="A222" s="517"/>
      <c r="B222" s="466"/>
      <c r="C222" s="467"/>
      <c r="D222" s="467"/>
      <c r="E222" s="467"/>
      <c r="F222" s="468"/>
      <c r="G222" s="468"/>
      <c r="H222" s="468"/>
      <c r="I222" s="468"/>
      <c r="J222" s="468"/>
      <c r="K222" s="468"/>
      <c r="L222" s="468"/>
      <c r="M222" s="517"/>
      <c r="N222" s="517"/>
    </row>
    <row r="223" spans="1:14" x14ac:dyDescent="0.25">
      <c r="A223" s="517"/>
      <c r="B223" s="466"/>
      <c r="C223" s="467"/>
      <c r="D223" s="467"/>
      <c r="E223" s="467"/>
      <c r="F223" s="468"/>
      <c r="G223" s="468"/>
      <c r="H223" s="468"/>
      <c r="I223" s="468"/>
      <c r="J223" s="468"/>
      <c r="K223" s="468"/>
      <c r="L223" s="468"/>
      <c r="M223" s="517"/>
      <c r="N223" s="517"/>
    </row>
    <row r="224" spans="1:14" x14ac:dyDescent="0.25">
      <c r="A224" s="517"/>
      <c r="B224" s="466"/>
      <c r="C224" s="467"/>
      <c r="D224" s="467"/>
      <c r="E224" s="467"/>
      <c r="F224" s="468"/>
      <c r="G224" s="468"/>
      <c r="H224" s="468"/>
      <c r="I224" s="468"/>
      <c r="J224" s="468"/>
      <c r="K224" s="468"/>
      <c r="L224" s="468"/>
      <c r="M224" s="517"/>
      <c r="N224" s="517"/>
    </row>
    <row r="225" spans="1:14" x14ac:dyDescent="0.25">
      <c r="A225" s="517"/>
      <c r="B225" s="466"/>
      <c r="C225" s="467"/>
      <c r="D225" s="467"/>
      <c r="E225" s="467"/>
      <c r="F225" s="468"/>
      <c r="G225" s="468"/>
      <c r="H225" s="468"/>
      <c r="I225" s="468"/>
      <c r="J225" s="468"/>
      <c r="K225" s="468"/>
      <c r="L225" s="468"/>
      <c r="M225" s="517"/>
      <c r="N225" s="517"/>
    </row>
    <row r="226" spans="1:14" x14ac:dyDescent="0.25">
      <c r="A226" s="517"/>
      <c r="B226" s="466"/>
      <c r="C226" s="467"/>
      <c r="D226" s="467"/>
      <c r="E226" s="467"/>
      <c r="F226" s="468"/>
      <c r="G226" s="468"/>
      <c r="H226" s="468"/>
      <c r="I226" s="468"/>
      <c r="J226" s="468"/>
      <c r="K226" s="468"/>
      <c r="L226" s="468"/>
      <c r="M226" s="517"/>
      <c r="N226" s="517"/>
    </row>
    <row r="227" spans="1:14" x14ac:dyDescent="0.25">
      <c r="A227" s="517"/>
      <c r="B227" s="466"/>
      <c r="C227" s="467"/>
      <c r="D227" s="467"/>
      <c r="E227" s="467"/>
      <c r="F227" s="468"/>
      <c r="G227" s="468"/>
      <c r="H227" s="468"/>
      <c r="I227" s="468"/>
      <c r="J227" s="468"/>
      <c r="K227" s="468"/>
      <c r="L227" s="468"/>
      <c r="M227" s="517"/>
      <c r="N227" s="517"/>
    </row>
    <row r="228" spans="1:14" x14ac:dyDescent="0.25">
      <c r="A228" s="517"/>
      <c r="B228" s="466"/>
      <c r="C228" s="467"/>
      <c r="D228" s="467"/>
      <c r="E228" s="467"/>
      <c r="F228" s="468"/>
      <c r="G228" s="468"/>
      <c r="H228" s="468"/>
      <c r="I228" s="468"/>
      <c r="J228" s="468"/>
      <c r="K228" s="468"/>
      <c r="L228" s="468"/>
      <c r="M228" s="517"/>
      <c r="N228" s="517"/>
    </row>
    <row r="229" spans="1:14" x14ac:dyDescent="0.25">
      <c r="A229" s="517"/>
      <c r="B229" s="466"/>
      <c r="C229" s="467"/>
      <c r="D229" s="467"/>
      <c r="E229" s="467"/>
      <c r="F229" s="468"/>
      <c r="G229" s="468"/>
      <c r="H229" s="468"/>
      <c r="I229" s="468"/>
      <c r="J229" s="468"/>
      <c r="K229" s="468"/>
      <c r="L229" s="468"/>
      <c r="M229" s="517"/>
      <c r="N229" s="517"/>
    </row>
    <row r="230" spans="1:14" x14ac:dyDescent="0.25">
      <c r="A230" s="517"/>
      <c r="B230" s="466"/>
      <c r="C230" s="467"/>
      <c r="D230" s="467"/>
      <c r="E230" s="467"/>
      <c r="F230" s="468"/>
      <c r="G230" s="468"/>
      <c r="H230" s="468"/>
      <c r="I230" s="468"/>
      <c r="J230" s="468"/>
      <c r="K230" s="468"/>
      <c r="L230" s="468"/>
      <c r="M230" s="517"/>
      <c r="N230" s="517"/>
    </row>
    <row r="231" spans="1:14" x14ac:dyDescent="0.25">
      <c r="A231" s="517"/>
      <c r="B231" s="466"/>
      <c r="C231" s="467"/>
      <c r="D231" s="467"/>
      <c r="E231" s="467"/>
      <c r="F231" s="468"/>
      <c r="G231" s="468"/>
      <c r="H231" s="468"/>
      <c r="I231" s="468"/>
      <c r="J231" s="468"/>
      <c r="K231" s="468"/>
      <c r="L231" s="468"/>
      <c r="M231" s="517"/>
      <c r="N231" s="517"/>
    </row>
    <row r="232" spans="1:14" x14ac:dyDescent="0.25">
      <c r="A232" s="517"/>
      <c r="B232" s="466"/>
      <c r="C232" s="467"/>
      <c r="D232" s="467"/>
      <c r="E232" s="467"/>
      <c r="F232" s="468"/>
      <c r="G232" s="468"/>
      <c r="H232" s="468"/>
      <c r="I232" s="468"/>
      <c r="J232" s="468"/>
      <c r="K232" s="468"/>
      <c r="L232" s="468"/>
      <c r="M232" s="517"/>
      <c r="N232" s="517"/>
    </row>
    <row r="233" spans="1:14" x14ac:dyDescent="0.25">
      <c r="A233" s="517"/>
      <c r="B233" s="466"/>
      <c r="C233" s="467"/>
      <c r="D233" s="467"/>
      <c r="E233" s="467"/>
      <c r="F233" s="468"/>
      <c r="G233" s="468"/>
      <c r="H233" s="468"/>
      <c r="I233" s="468"/>
      <c r="J233" s="468"/>
      <c r="K233" s="468"/>
      <c r="L233" s="468"/>
      <c r="M233" s="517"/>
      <c r="N233" s="517"/>
    </row>
    <row r="234" spans="1:14" x14ac:dyDescent="0.25">
      <c r="A234" s="517"/>
      <c r="B234" s="466"/>
      <c r="C234" s="467"/>
      <c r="D234" s="467"/>
      <c r="E234" s="467"/>
      <c r="F234" s="468"/>
      <c r="G234" s="468"/>
      <c r="H234" s="468"/>
      <c r="I234" s="468"/>
      <c r="J234" s="468"/>
      <c r="K234" s="468"/>
      <c r="L234" s="468"/>
      <c r="M234" s="517"/>
      <c r="N234" s="517"/>
    </row>
    <row r="235" spans="1:14" x14ac:dyDescent="0.25">
      <c r="A235" s="517"/>
      <c r="B235" s="466"/>
      <c r="C235" s="467"/>
      <c r="D235" s="467"/>
      <c r="E235" s="467"/>
      <c r="F235" s="468"/>
      <c r="G235" s="468"/>
      <c r="H235" s="468"/>
      <c r="I235" s="468"/>
      <c r="J235" s="468"/>
      <c r="K235" s="468"/>
      <c r="L235" s="468"/>
      <c r="M235" s="517"/>
      <c r="N235" s="517"/>
    </row>
    <row r="236" spans="1:14" x14ac:dyDescent="0.25">
      <c r="A236" s="517"/>
      <c r="B236" s="466"/>
      <c r="C236" s="467"/>
      <c r="D236" s="467"/>
      <c r="E236" s="467"/>
      <c r="F236" s="468"/>
      <c r="G236" s="468"/>
      <c r="H236" s="468"/>
      <c r="I236" s="468"/>
      <c r="J236" s="468"/>
      <c r="K236" s="468"/>
      <c r="L236" s="468"/>
      <c r="M236" s="517"/>
      <c r="N236" s="517"/>
    </row>
    <row r="237" spans="1:14" x14ac:dyDescent="0.25">
      <c r="A237" s="517"/>
      <c r="B237" s="466"/>
      <c r="C237" s="467"/>
      <c r="D237" s="467"/>
      <c r="E237" s="467"/>
      <c r="F237" s="468"/>
      <c r="G237" s="468"/>
      <c r="H237" s="468"/>
      <c r="I237" s="468"/>
      <c r="J237" s="468"/>
      <c r="K237" s="468"/>
      <c r="L237" s="468"/>
      <c r="M237" s="517"/>
      <c r="N237" s="517"/>
    </row>
    <row r="238" spans="1:14" x14ac:dyDescent="0.25">
      <c r="A238" s="517"/>
      <c r="B238" s="466"/>
      <c r="C238" s="467"/>
      <c r="D238" s="467"/>
      <c r="E238" s="467"/>
      <c r="F238" s="468"/>
      <c r="G238" s="468"/>
      <c r="H238" s="468"/>
      <c r="I238" s="468"/>
      <c r="J238" s="468"/>
      <c r="K238" s="468"/>
      <c r="L238" s="468"/>
      <c r="M238" s="517"/>
      <c r="N238" s="517"/>
    </row>
    <row r="239" spans="1:14" x14ac:dyDescent="0.25">
      <c r="A239" s="517"/>
      <c r="B239" s="466"/>
      <c r="C239" s="467"/>
      <c r="D239" s="467"/>
      <c r="E239" s="467"/>
      <c r="F239" s="468"/>
      <c r="G239" s="468"/>
      <c r="H239" s="468"/>
      <c r="I239" s="468"/>
      <c r="J239" s="468"/>
      <c r="K239" s="468"/>
      <c r="L239" s="468"/>
      <c r="M239" s="517"/>
      <c r="N239" s="517"/>
    </row>
    <row r="240" spans="1:14" x14ac:dyDescent="0.25">
      <c r="A240" s="517"/>
      <c r="B240" s="466"/>
      <c r="C240" s="467"/>
      <c r="D240" s="467"/>
      <c r="E240" s="467"/>
      <c r="F240" s="468"/>
      <c r="G240" s="468"/>
      <c r="H240" s="468"/>
      <c r="I240" s="468"/>
      <c r="J240" s="468"/>
      <c r="K240" s="468"/>
      <c r="L240" s="468"/>
      <c r="M240" s="517"/>
      <c r="N240" s="517"/>
    </row>
    <row r="241" spans="1:14" x14ac:dyDescent="0.25">
      <c r="A241" s="517"/>
      <c r="B241" s="466"/>
      <c r="C241" s="467"/>
      <c r="D241" s="467"/>
      <c r="E241" s="467"/>
      <c r="F241" s="468"/>
      <c r="G241" s="468"/>
      <c r="H241" s="468"/>
      <c r="I241" s="468"/>
      <c r="J241" s="468"/>
      <c r="K241" s="468"/>
      <c r="L241" s="468"/>
      <c r="M241" s="517"/>
      <c r="N241" s="517"/>
    </row>
    <row r="242" spans="1:14" x14ac:dyDescent="0.25">
      <c r="A242" s="517"/>
      <c r="B242" s="466"/>
      <c r="C242" s="467"/>
      <c r="D242" s="467"/>
      <c r="E242" s="467"/>
      <c r="F242" s="468"/>
      <c r="G242" s="468"/>
      <c r="H242" s="468"/>
      <c r="I242" s="468"/>
      <c r="J242" s="468"/>
      <c r="K242" s="468"/>
      <c r="L242" s="468"/>
      <c r="M242" s="517"/>
      <c r="N242" s="517"/>
    </row>
    <row r="243" spans="1:14" x14ac:dyDescent="0.25">
      <c r="A243" s="517"/>
      <c r="B243" s="466"/>
      <c r="C243" s="467"/>
      <c r="D243" s="467"/>
      <c r="E243" s="467"/>
      <c r="F243" s="468"/>
      <c r="G243" s="468"/>
      <c r="H243" s="468"/>
      <c r="I243" s="468"/>
      <c r="J243" s="468"/>
      <c r="K243" s="468"/>
      <c r="L243" s="468"/>
      <c r="M243" s="517"/>
      <c r="N243" s="517"/>
    </row>
    <row r="244" spans="1:14" x14ac:dyDescent="0.25">
      <c r="A244" s="517"/>
      <c r="B244" s="466"/>
      <c r="C244" s="467"/>
      <c r="D244" s="467"/>
      <c r="E244" s="467"/>
      <c r="F244" s="468"/>
      <c r="G244" s="468"/>
      <c r="H244" s="468"/>
      <c r="I244" s="468"/>
      <c r="J244" s="468"/>
      <c r="K244" s="468"/>
      <c r="L244" s="468"/>
      <c r="M244" s="517"/>
      <c r="N244" s="517"/>
    </row>
    <row r="245" spans="1:14" x14ac:dyDescent="0.25">
      <c r="A245" s="517"/>
      <c r="B245" s="466"/>
      <c r="C245" s="467"/>
      <c r="D245" s="467"/>
      <c r="E245" s="467"/>
      <c r="F245" s="468"/>
      <c r="G245" s="468"/>
      <c r="H245" s="468"/>
      <c r="I245" s="468"/>
      <c r="J245" s="468"/>
      <c r="K245" s="468"/>
      <c r="L245" s="468"/>
      <c r="M245" s="517"/>
      <c r="N245" s="517"/>
    </row>
    <row r="246" spans="1:14" x14ac:dyDescent="0.25">
      <c r="A246" s="517"/>
      <c r="B246" s="466"/>
      <c r="C246" s="467"/>
      <c r="D246" s="467"/>
      <c r="E246" s="467"/>
      <c r="F246" s="468"/>
      <c r="G246" s="468"/>
      <c r="H246" s="468"/>
      <c r="I246" s="468"/>
      <c r="J246" s="468"/>
      <c r="K246" s="468"/>
      <c r="L246" s="468"/>
      <c r="M246" s="517"/>
      <c r="N246" s="517"/>
    </row>
    <row r="247" spans="1:14" x14ac:dyDescent="0.25">
      <c r="A247" s="517"/>
      <c r="B247" s="466"/>
      <c r="C247" s="467"/>
      <c r="D247" s="467"/>
      <c r="E247" s="467"/>
      <c r="F247" s="468"/>
      <c r="G247" s="468"/>
      <c r="H247" s="468"/>
      <c r="I247" s="468"/>
      <c r="J247" s="468"/>
      <c r="K247" s="468"/>
      <c r="L247" s="468"/>
      <c r="M247" s="517"/>
      <c r="N247" s="517"/>
    </row>
    <row r="248" spans="1:14" x14ac:dyDescent="0.25">
      <c r="A248" s="517"/>
      <c r="B248" s="466"/>
      <c r="C248" s="467"/>
      <c r="D248" s="467"/>
      <c r="E248" s="467"/>
      <c r="F248" s="468"/>
      <c r="G248" s="468"/>
      <c r="H248" s="468"/>
      <c r="I248" s="468"/>
      <c r="J248" s="468"/>
      <c r="K248" s="468"/>
      <c r="L248" s="468"/>
      <c r="M248" s="517"/>
      <c r="N248" s="517"/>
    </row>
    <row r="249" spans="1:14" x14ac:dyDescent="0.25">
      <c r="A249" s="517"/>
      <c r="B249" s="466"/>
      <c r="C249" s="467"/>
      <c r="D249" s="467"/>
      <c r="E249" s="467"/>
      <c r="F249" s="468"/>
      <c r="G249" s="468"/>
      <c r="H249" s="468"/>
      <c r="I249" s="468"/>
      <c r="J249" s="468"/>
      <c r="K249" s="468"/>
      <c r="L249" s="468"/>
      <c r="M249" s="517"/>
      <c r="N249" s="517"/>
    </row>
    <row r="250" spans="1:14" x14ac:dyDescent="0.25">
      <c r="A250" s="517"/>
      <c r="B250" s="466"/>
      <c r="C250" s="467"/>
      <c r="D250" s="467"/>
      <c r="E250" s="467"/>
      <c r="F250" s="468"/>
      <c r="G250" s="468"/>
      <c r="H250" s="468"/>
      <c r="I250" s="468"/>
      <c r="J250" s="468"/>
      <c r="K250" s="468"/>
      <c r="L250" s="468"/>
      <c r="M250" s="517"/>
      <c r="N250" s="517"/>
    </row>
    <row r="251" spans="1:14" x14ac:dyDescent="0.25">
      <c r="A251" s="517"/>
      <c r="B251" s="466"/>
      <c r="C251" s="467"/>
      <c r="D251" s="467"/>
      <c r="E251" s="467"/>
      <c r="F251" s="468"/>
      <c r="G251" s="468"/>
      <c r="H251" s="468"/>
      <c r="I251" s="468"/>
      <c r="J251" s="468"/>
      <c r="K251" s="468"/>
      <c r="L251" s="468"/>
      <c r="M251" s="517"/>
      <c r="N251" s="517"/>
    </row>
    <row r="252" spans="1:14" x14ac:dyDescent="0.25">
      <c r="A252" s="517"/>
      <c r="B252" s="466"/>
      <c r="C252" s="467"/>
      <c r="D252" s="467"/>
      <c r="E252" s="467"/>
      <c r="F252" s="468"/>
      <c r="G252" s="468"/>
      <c r="H252" s="468"/>
      <c r="I252" s="468"/>
      <c r="J252" s="468"/>
      <c r="K252" s="468"/>
      <c r="L252" s="468"/>
      <c r="M252" s="517"/>
      <c r="N252" s="517"/>
    </row>
    <row r="253" spans="1:14" x14ac:dyDescent="0.25">
      <c r="A253" s="517"/>
      <c r="B253" s="466"/>
      <c r="C253" s="467"/>
      <c r="D253" s="467"/>
      <c r="E253" s="467"/>
      <c r="F253" s="468"/>
      <c r="G253" s="468"/>
      <c r="H253" s="468"/>
      <c r="I253" s="468"/>
      <c r="J253" s="468"/>
      <c r="K253" s="468"/>
      <c r="L253" s="468"/>
      <c r="M253" s="517"/>
      <c r="N253" s="517"/>
    </row>
    <row r="254" spans="1:14" x14ac:dyDescent="0.25">
      <c r="A254" s="517"/>
      <c r="B254" s="466"/>
      <c r="C254" s="467"/>
      <c r="D254" s="467"/>
      <c r="E254" s="467"/>
      <c r="F254" s="468"/>
      <c r="G254" s="468"/>
      <c r="H254" s="468"/>
      <c r="I254" s="468"/>
      <c r="J254" s="468"/>
      <c r="K254" s="468"/>
      <c r="L254" s="468"/>
      <c r="M254" s="517"/>
      <c r="N254" s="517"/>
    </row>
    <row r="255" spans="1:14" x14ac:dyDescent="0.25">
      <c r="A255" s="517"/>
      <c r="B255" s="466"/>
      <c r="C255" s="467"/>
      <c r="D255" s="467"/>
      <c r="E255" s="467"/>
      <c r="F255" s="468"/>
      <c r="G255" s="468"/>
      <c r="H255" s="468"/>
      <c r="I255" s="468"/>
      <c r="J255" s="468"/>
      <c r="K255" s="468"/>
      <c r="L255" s="468"/>
      <c r="M255" s="517"/>
      <c r="N255" s="517"/>
    </row>
    <row r="256" spans="1:14" x14ac:dyDescent="0.25">
      <c r="A256" s="517"/>
      <c r="B256" s="466"/>
      <c r="C256" s="467"/>
      <c r="D256" s="467"/>
      <c r="E256" s="467"/>
      <c r="F256" s="468"/>
      <c r="G256" s="468"/>
      <c r="H256" s="468"/>
      <c r="I256" s="468"/>
      <c r="J256" s="468"/>
      <c r="K256" s="468"/>
      <c r="L256" s="468"/>
      <c r="M256" s="517"/>
      <c r="N256" s="517"/>
    </row>
    <row r="257" spans="1:14" x14ac:dyDescent="0.25">
      <c r="A257" s="517"/>
      <c r="B257" s="466"/>
      <c r="C257" s="467"/>
      <c r="D257" s="467"/>
      <c r="E257" s="467"/>
      <c r="F257" s="468"/>
      <c r="G257" s="468"/>
      <c r="H257" s="468"/>
      <c r="I257" s="468"/>
      <c r="J257" s="468"/>
      <c r="K257" s="468"/>
      <c r="L257" s="468"/>
      <c r="M257" s="517"/>
      <c r="N257" s="517"/>
    </row>
    <row r="258" spans="1:14" x14ac:dyDescent="0.25">
      <c r="A258" s="517"/>
      <c r="B258" s="466"/>
      <c r="C258" s="467"/>
      <c r="D258" s="467"/>
      <c r="E258" s="467"/>
      <c r="F258" s="468"/>
      <c r="G258" s="468"/>
      <c r="H258" s="468"/>
      <c r="I258" s="468"/>
      <c r="J258" s="468"/>
      <c r="K258" s="468"/>
      <c r="L258" s="468"/>
      <c r="M258" s="517"/>
      <c r="N258" s="517"/>
    </row>
    <row r="259" spans="1:14" x14ac:dyDescent="0.25">
      <c r="A259" s="517"/>
      <c r="B259" s="466"/>
      <c r="C259" s="467"/>
      <c r="D259" s="467"/>
      <c r="E259" s="467"/>
      <c r="F259" s="468"/>
      <c r="G259" s="468"/>
      <c r="H259" s="468"/>
      <c r="I259" s="468"/>
      <c r="J259" s="468"/>
      <c r="K259" s="468"/>
      <c r="L259" s="468"/>
      <c r="M259" s="517"/>
      <c r="N259" s="517"/>
    </row>
    <row r="260" spans="1:14" x14ac:dyDescent="0.25">
      <c r="A260" s="517"/>
      <c r="B260" s="466"/>
      <c r="C260" s="467"/>
      <c r="D260" s="467"/>
      <c r="E260" s="467"/>
      <c r="F260" s="468"/>
      <c r="G260" s="468"/>
      <c r="H260" s="468"/>
      <c r="I260" s="468"/>
      <c r="J260" s="468"/>
      <c r="K260" s="468"/>
      <c r="L260" s="468"/>
      <c r="M260" s="517"/>
      <c r="N260" s="517"/>
    </row>
    <row r="261" spans="1:14" x14ac:dyDescent="0.25">
      <c r="A261" s="517"/>
      <c r="B261" s="466"/>
      <c r="C261" s="467"/>
      <c r="D261" s="467"/>
      <c r="E261" s="467"/>
      <c r="F261" s="468"/>
      <c r="G261" s="468"/>
      <c r="H261" s="468"/>
      <c r="I261" s="468"/>
      <c r="J261" s="468"/>
      <c r="K261" s="468"/>
      <c r="L261" s="468"/>
      <c r="M261" s="517"/>
      <c r="N261" s="517"/>
    </row>
    <row r="262" spans="1:14" x14ac:dyDescent="0.25">
      <c r="A262" s="517"/>
      <c r="B262" s="466"/>
      <c r="C262" s="467"/>
      <c r="D262" s="467"/>
      <c r="E262" s="467"/>
      <c r="F262" s="468"/>
      <c r="G262" s="468"/>
      <c r="H262" s="468"/>
      <c r="I262" s="468"/>
      <c r="J262" s="468"/>
      <c r="K262" s="468"/>
      <c r="L262" s="468"/>
      <c r="M262" s="517"/>
      <c r="N262" s="517"/>
    </row>
    <row r="263" spans="1:14" x14ac:dyDescent="0.25">
      <c r="A263" s="517"/>
      <c r="B263" s="466"/>
      <c r="C263" s="467"/>
      <c r="D263" s="467"/>
      <c r="E263" s="467"/>
      <c r="F263" s="468"/>
      <c r="G263" s="468"/>
      <c r="H263" s="468"/>
      <c r="I263" s="468"/>
      <c r="J263" s="468"/>
      <c r="K263" s="468"/>
      <c r="L263" s="468"/>
      <c r="M263" s="517"/>
      <c r="N263" s="517"/>
    </row>
    <row r="264" spans="1:14" x14ac:dyDescent="0.25">
      <c r="A264" s="517"/>
      <c r="B264" s="466"/>
      <c r="C264" s="467"/>
      <c r="D264" s="467"/>
      <c r="E264" s="467"/>
      <c r="F264" s="468"/>
      <c r="G264" s="468"/>
      <c r="H264" s="468"/>
      <c r="I264" s="468"/>
      <c r="J264" s="468"/>
      <c r="K264" s="468"/>
      <c r="L264" s="468"/>
      <c r="M264" s="517"/>
      <c r="N264" s="517"/>
    </row>
    <row r="265" spans="1:14" x14ac:dyDescent="0.25">
      <c r="A265" s="517"/>
      <c r="B265" s="466"/>
      <c r="C265" s="467"/>
      <c r="D265" s="467"/>
      <c r="E265" s="467"/>
      <c r="F265" s="468"/>
      <c r="G265" s="468"/>
      <c r="H265" s="468"/>
      <c r="I265" s="468"/>
      <c r="J265" s="468"/>
      <c r="K265" s="468"/>
      <c r="L265" s="468"/>
      <c r="M265" s="517"/>
      <c r="N265" s="517"/>
    </row>
    <row r="266" spans="1:14" x14ac:dyDescent="0.25">
      <c r="A266" s="517"/>
      <c r="B266" s="466"/>
      <c r="C266" s="467"/>
      <c r="D266" s="467"/>
      <c r="E266" s="467"/>
      <c r="F266" s="468"/>
      <c r="G266" s="468"/>
      <c r="H266" s="468"/>
      <c r="I266" s="468"/>
      <c r="J266" s="468"/>
      <c r="K266" s="468"/>
      <c r="L266" s="468"/>
      <c r="M266" s="517"/>
      <c r="N266" s="517"/>
    </row>
    <row r="267" spans="1:14" x14ac:dyDescent="0.25">
      <c r="A267" s="517"/>
      <c r="B267" s="466"/>
      <c r="C267" s="467"/>
      <c r="D267" s="467"/>
      <c r="E267" s="467"/>
      <c r="F267" s="468"/>
      <c r="G267" s="468"/>
      <c r="H267" s="468"/>
      <c r="I267" s="468"/>
      <c r="J267" s="468"/>
      <c r="K267" s="468"/>
      <c r="L267" s="468"/>
      <c r="M267" s="517"/>
      <c r="N267" s="517"/>
    </row>
    <row r="268" spans="1:14" x14ac:dyDescent="0.25">
      <c r="A268" s="517"/>
      <c r="B268" s="466"/>
      <c r="C268" s="467"/>
      <c r="D268" s="467"/>
      <c r="E268" s="467"/>
      <c r="F268" s="468"/>
      <c r="G268" s="468"/>
      <c r="H268" s="468"/>
      <c r="I268" s="468"/>
      <c r="J268" s="468"/>
      <c r="K268" s="468"/>
      <c r="L268" s="468"/>
      <c r="M268" s="517"/>
      <c r="N268" s="517"/>
    </row>
    <row r="269" spans="1:14" x14ac:dyDescent="0.25">
      <c r="A269" s="517"/>
      <c r="B269" s="466"/>
      <c r="C269" s="467"/>
      <c r="D269" s="467"/>
      <c r="E269" s="467"/>
      <c r="F269" s="468"/>
      <c r="G269" s="468"/>
      <c r="H269" s="468"/>
      <c r="I269" s="468"/>
      <c r="J269" s="468"/>
      <c r="K269" s="468"/>
      <c r="L269" s="468"/>
      <c r="M269" s="517"/>
      <c r="N269" s="517"/>
    </row>
    <row r="270" spans="1:14" x14ac:dyDescent="0.25">
      <c r="A270" s="517"/>
      <c r="B270" s="466"/>
      <c r="C270" s="467"/>
      <c r="D270" s="467"/>
      <c r="E270" s="467"/>
      <c r="F270" s="468"/>
      <c r="G270" s="468"/>
      <c r="H270" s="468"/>
      <c r="I270" s="468"/>
      <c r="J270" s="468"/>
      <c r="K270" s="468"/>
      <c r="L270" s="468"/>
      <c r="M270" s="517"/>
      <c r="N270" s="517"/>
    </row>
    <row r="271" spans="1:14" x14ac:dyDescent="0.25">
      <c r="A271" s="517"/>
      <c r="B271" s="466"/>
      <c r="C271" s="467"/>
      <c r="D271" s="467"/>
      <c r="E271" s="467"/>
      <c r="F271" s="468"/>
      <c r="G271" s="468"/>
      <c r="H271" s="468"/>
      <c r="I271" s="468"/>
      <c r="J271" s="468"/>
      <c r="K271" s="468"/>
      <c r="L271" s="468"/>
      <c r="M271" s="517"/>
      <c r="N271" s="517"/>
    </row>
    <row r="272" spans="1:14" x14ac:dyDescent="0.25">
      <c r="A272" s="517"/>
      <c r="B272" s="466"/>
      <c r="C272" s="467"/>
      <c r="D272" s="467"/>
      <c r="E272" s="467"/>
      <c r="F272" s="468"/>
      <c r="G272" s="468"/>
      <c r="H272" s="468"/>
      <c r="I272" s="468"/>
      <c r="J272" s="468"/>
      <c r="K272" s="468"/>
      <c r="L272" s="468"/>
      <c r="M272" s="517"/>
      <c r="N272" s="517"/>
    </row>
    <row r="273" spans="1:14" x14ac:dyDescent="0.25">
      <c r="A273" s="517"/>
      <c r="B273" s="466"/>
      <c r="C273" s="467"/>
      <c r="D273" s="467"/>
      <c r="E273" s="467"/>
      <c r="F273" s="468"/>
      <c r="G273" s="468"/>
      <c r="H273" s="468"/>
      <c r="I273" s="468"/>
      <c r="J273" s="468"/>
      <c r="K273" s="468"/>
      <c r="L273" s="468"/>
      <c r="M273" s="517"/>
      <c r="N273" s="517"/>
    </row>
    <row r="274" spans="1:14" x14ac:dyDescent="0.25">
      <c r="A274" s="517"/>
      <c r="B274" s="466"/>
      <c r="C274" s="467"/>
      <c r="D274" s="467"/>
      <c r="E274" s="467"/>
      <c r="F274" s="468"/>
      <c r="G274" s="468"/>
      <c r="H274" s="468"/>
      <c r="I274" s="468"/>
      <c r="J274" s="468"/>
      <c r="K274" s="468"/>
      <c r="L274" s="468"/>
      <c r="M274" s="517"/>
      <c r="N274" s="517"/>
    </row>
    <row r="275" spans="1:14" x14ac:dyDescent="0.25">
      <c r="A275" s="517"/>
      <c r="B275" s="466"/>
      <c r="C275" s="467"/>
      <c r="D275" s="467"/>
      <c r="E275" s="467"/>
      <c r="F275" s="468"/>
      <c r="G275" s="468"/>
      <c r="H275" s="468"/>
      <c r="I275" s="468"/>
      <c r="J275" s="468"/>
      <c r="K275" s="468"/>
      <c r="L275" s="468"/>
      <c r="M275" s="517"/>
      <c r="N275" s="517"/>
    </row>
    <row r="276" spans="1:14" x14ac:dyDescent="0.25">
      <c r="A276" s="517"/>
      <c r="B276" s="466"/>
      <c r="C276" s="467"/>
      <c r="D276" s="467"/>
      <c r="E276" s="467"/>
      <c r="F276" s="468"/>
      <c r="G276" s="468"/>
      <c r="H276" s="468"/>
      <c r="I276" s="468"/>
      <c r="J276" s="468"/>
      <c r="K276" s="468"/>
      <c r="L276" s="468"/>
      <c r="M276" s="517"/>
      <c r="N276" s="517"/>
    </row>
    <row r="277" spans="1:14" x14ac:dyDescent="0.25">
      <c r="A277" s="517"/>
      <c r="B277" s="466"/>
      <c r="C277" s="467"/>
      <c r="D277" s="467"/>
      <c r="E277" s="467"/>
      <c r="F277" s="468"/>
      <c r="G277" s="468"/>
      <c r="H277" s="468"/>
      <c r="I277" s="468"/>
      <c r="J277" s="468"/>
      <c r="K277" s="468"/>
      <c r="L277" s="468"/>
      <c r="M277" s="517"/>
      <c r="N277" s="517"/>
    </row>
    <row r="278" spans="1:14" x14ac:dyDescent="0.25">
      <c r="A278" s="517"/>
      <c r="B278" s="466"/>
      <c r="C278" s="467"/>
      <c r="D278" s="467"/>
      <c r="E278" s="467"/>
      <c r="F278" s="468"/>
      <c r="G278" s="468"/>
      <c r="H278" s="468"/>
      <c r="I278" s="468"/>
      <c r="J278" s="468"/>
      <c r="K278" s="468"/>
      <c r="L278" s="468"/>
      <c r="M278" s="517"/>
      <c r="N278" s="517"/>
    </row>
    <row r="279" spans="1:14" x14ac:dyDescent="0.25">
      <c r="A279" s="517"/>
      <c r="B279" s="466"/>
      <c r="C279" s="467"/>
      <c r="D279" s="467"/>
      <c r="E279" s="467"/>
      <c r="F279" s="468"/>
      <c r="G279" s="468"/>
      <c r="H279" s="468"/>
      <c r="I279" s="468"/>
      <c r="J279" s="468"/>
      <c r="K279" s="468"/>
      <c r="L279" s="468"/>
      <c r="M279" s="517"/>
      <c r="N279" s="517"/>
    </row>
    <row r="280" spans="1:14" x14ac:dyDescent="0.25">
      <c r="A280" s="517"/>
      <c r="B280" s="466"/>
      <c r="C280" s="467"/>
      <c r="D280" s="467"/>
      <c r="E280" s="467"/>
      <c r="F280" s="468"/>
      <c r="G280" s="468"/>
      <c r="H280" s="468"/>
      <c r="I280" s="468"/>
      <c r="J280" s="468"/>
      <c r="K280" s="468"/>
      <c r="L280" s="468"/>
      <c r="M280" s="517"/>
      <c r="N280" s="517"/>
    </row>
    <row r="281" spans="1:14" x14ac:dyDescent="0.25">
      <c r="A281" s="517"/>
      <c r="B281" s="466"/>
      <c r="C281" s="467"/>
      <c r="D281" s="467"/>
      <c r="E281" s="467"/>
      <c r="F281" s="468"/>
      <c r="G281" s="468"/>
      <c r="H281" s="468"/>
      <c r="I281" s="468"/>
      <c r="J281" s="468"/>
      <c r="K281" s="468"/>
      <c r="L281" s="468"/>
      <c r="M281" s="517"/>
      <c r="N281" s="517"/>
    </row>
    <row r="282" spans="1:14" x14ac:dyDescent="0.25">
      <c r="A282" s="517"/>
      <c r="B282" s="466"/>
      <c r="C282" s="467"/>
      <c r="D282" s="467"/>
      <c r="E282" s="467"/>
      <c r="F282" s="468"/>
      <c r="G282" s="468"/>
      <c r="H282" s="468"/>
      <c r="I282" s="468"/>
      <c r="J282" s="468"/>
      <c r="K282" s="468"/>
      <c r="L282" s="468"/>
      <c r="M282" s="517"/>
      <c r="N282" s="517"/>
    </row>
    <row r="283" spans="1:14" x14ac:dyDescent="0.25">
      <c r="A283" s="517"/>
      <c r="B283" s="466"/>
      <c r="C283" s="467"/>
      <c r="D283" s="467"/>
      <c r="E283" s="467"/>
      <c r="F283" s="468"/>
      <c r="G283" s="468"/>
      <c r="H283" s="468"/>
      <c r="I283" s="468"/>
      <c r="J283" s="468"/>
      <c r="K283" s="468"/>
      <c r="L283" s="468"/>
      <c r="M283" s="517"/>
      <c r="N283" s="517"/>
    </row>
    <row r="284" spans="1:14" x14ac:dyDescent="0.25">
      <c r="A284" s="517"/>
      <c r="B284" s="466"/>
      <c r="C284" s="467"/>
      <c r="D284" s="467"/>
      <c r="E284" s="467"/>
      <c r="F284" s="468"/>
      <c r="G284" s="468"/>
      <c r="H284" s="468"/>
      <c r="I284" s="468"/>
      <c r="J284" s="468"/>
      <c r="K284" s="468"/>
      <c r="L284" s="468"/>
      <c r="M284" s="517"/>
      <c r="N284" s="517"/>
    </row>
    <row r="285" spans="1:14" x14ac:dyDescent="0.25">
      <c r="A285" s="517"/>
      <c r="B285" s="466"/>
      <c r="C285" s="467"/>
      <c r="D285" s="467"/>
      <c r="E285" s="467"/>
      <c r="F285" s="468"/>
      <c r="G285" s="468"/>
      <c r="H285" s="468"/>
      <c r="I285" s="468"/>
      <c r="J285" s="468"/>
      <c r="K285" s="468"/>
      <c r="L285" s="468"/>
      <c r="M285" s="517"/>
      <c r="N285" s="517"/>
    </row>
    <row r="286" spans="1:14" x14ac:dyDescent="0.25">
      <c r="A286" s="517"/>
      <c r="B286" s="466"/>
      <c r="C286" s="467"/>
      <c r="D286" s="467"/>
      <c r="E286" s="467"/>
      <c r="F286" s="468"/>
      <c r="G286" s="468"/>
      <c r="H286" s="468"/>
      <c r="I286" s="468"/>
      <c r="J286" s="468"/>
      <c r="K286" s="468"/>
      <c r="L286" s="468"/>
      <c r="M286" s="517"/>
      <c r="N286" s="517"/>
    </row>
    <row r="287" spans="1:14" x14ac:dyDescent="0.25">
      <c r="A287" s="517"/>
      <c r="B287" s="466"/>
      <c r="C287" s="467"/>
      <c r="D287" s="467"/>
      <c r="E287" s="467"/>
      <c r="F287" s="468"/>
      <c r="G287" s="468"/>
      <c r="H287" s="468"/>
      <c r="I287" s="468"/>
      <c r="J287" s="468"/>
      <c r="K287" s="468"/>
      <c r="L287" s="468"/>
      <c r="M287" s="517"/>
      <c r="N287" s="517"/>
    </row>
    <row r="288" spans="1:14" x14ac:dyDescent="0.25">
      <c r="A288" s="517"/>
      <c r="B288" s="466"/>
      <c r="C288" s="467"/>
      <c r="D288" s="467"/>
      <c r="E288" s="467"/>
      <c r="F288" s="468"/>
      <c r="G288" s="468"/>
      <c r="H288" s="468"/>
      <c r="I288" s="468"/>
      <c r="J288" s="468"/>
      <c r="K288" s="468"/>
      <c r="L288" s="468"/>
      <c r="M288" s="517"/>
      <c r="N288" s="517"/>
    </row>
    <row r="289" spans="1:14" x14ac:dyDescent="0.25">
      <c r="A289" s="517"/>
      <c r="B289" s="466"/>
      <c r="C289" s="467"/>
      <c r="D289" s="467"/>
      <c r="E289" s="467"/>
      <c r="F289" s="468"/>
      <c r="G289" s="468"/>
      <c r="H289" s="468"/>
      <c r="I289" s="468"/>
      <c r="J289" s="468"/>
      <c r="K289" s="468"/>
      <c r="L289" s="468"/>
      <c r="M289" s="517"/>
      <c r="N289" s="517"/>
    </row>
    <row r="290" spans="1:14" x14ac:dyDescent="0.25">
      <c r="A290" s="517"/>
      <c r="B290" s="466"/>
      <c r="C290" s="467"/>
      <c r="D290" s="467"/>
      <c r="E290" s="467"/>
      <c r="F290" s="468"/>
      <c r="G290" s="468"/>
      <c r="H290" s="468"/>
      <c r="I290" s="468"/>
      <c r="J290" s="468"/>
      <c r="K290" s="468"/>
      <c r="L290" s="468"/>
      <c r="M290" s="517"/>
      <c r="N290" s="517"/>
    </row>
    <row r="291" spans="1:14" x14ac:dyDescent="0.25">
      <c r="A291" s="517"/>
      <c r="B291" s="466"/>
      <c r="C291" s="467"/>
      <c r="D291" s="467"/>
      <c r="E291" s="467"/>
      <c r="F291" s="468"/>
      <c r="G291" s="468"/>
      <c r="H291" s="468"/>
      <c r="I291" s="468"/>
      <c r="J291" s="468"/>
      <c r="K291" s="468"/>
      <c r="L291" s="468"/>
      <c r="M291" s="517"/>
      <c r="N291" s="517"/>
    </row>
    <row r="292" spans="1:14" x14ac:dyDescent="0.25">
      <c r="A292" s="517"/>
      <c r="B292" s="466"/>
      <c r="C292" s="467"/>
      <c r="D292" s="467"/>
      <c r="E292" s="467"/>
      <c r="F292" s="468"/>
      <c r="G292" s="468"/>
      <c r="H292" s="468"/>
      <c r="I292" s="468"/>
      <c r="J292" s="468"/>
      <c r="K292" s="468"/>
      <c r="L292" s="468"/>
      <c r="M292" s="517"/>
      <c r="N292" s="517"/>
    </row>
    <row r="293" spans="1:14" x14ac:dyDescent="0.25">
      <c r="A293" s="517"/>
      <c r="B293" s="466"/>
      <c r="C293" s="467"/>
      <c r="D293" s="467"/>
      <c r="E293" s="467"/>
      <c r="F293" s="468"/>
      <c r="G293" s="468"/>
      <c r="H293" s="468"/>
      <c r="I293" s="468"/>
      <c r="J293" s="468"/>
      <c r="K293" s="468"/>
      <c r="L293" s="468"/>
      <c r="M293" s="517"/>
      <c r="N293" s="517"/>
    </row>
    <row r="294" spans="1:14" x14ac:dyDescent="0.25">
      <c r="A294" s="517"/>
      <c r="B294" s="466"/>
      <c r="C294" s="467"/>
      <c r="D294" s="467"/>
      <c r="E294" s="467"/>
      <c r="F294" s="468"/>
      <c r="G294" s="468"/>
      <c r="H294" s="468"/>
      <c r="I294" s="468"/>
      <c r="J294" s="468"/>
      <c r="K294" s="468"/>
      <c r="L294" s="468"/>
      <c r="M294" s="517"/>
      <c r="N294" s="517"/>
    </row>
    <row r="295" spans="1:14" x14ac:dyDescent="0.25">
      <c r="A295" s="517"/>
      <c r="B295" s="466"/>
      <c r="C295" s="467"/>
      <c r="D295" s="467"/>
      <c r="E295" s="467"/>
      <c r="F295" s="468"/>
      <c r="G295" s="468"/>
      <c r="H295" s="468"/>
      <c r="I295" s="468"/>
      <c r="J295" s="468"/>
      <c r="K295" s="468"/>
      <c r="L295" s="468"/>
      <c r="M295" s="517"/>
      <c r="N295" s="517"/>
    </row>
    <row r="296" spans="1:14" x14ac:dyDescent="0.25">
      <c r="A296" s="517"/>
      <c r="B296" s="466"/>
      <c r="C296" s="467"/>
      <c r="D296" s="467"/>
      <c r="E296" s="467"/>
      <c r="F296" s="468"/>
      <c r="G296" s="468"/>
      <c r="H296" s="468"/>
      <c r="I296" s="468"/>
      <c r="J296" s="468"/>
      <c r="K296" s="468"/>
      <c r="L296" s="468"/>
      <c r="M296" s="517"/>
      <c r="N296" s="517"/>
    </row>
    <row r="297" spans="1:14" x14ac:dyDescent="0.25">
      <c r="A297" s="517"/>
      <c r="B297" s="466"/>
      <c r="C297" s="467"/>
      <c r="D297" s="467"/>
      <c r="E297" s="467"/>
      <c r="F297" s="468"/>
      <c r="G297" s="468"/>
      <c r="H297" s="468"/>
      <c r="I297" s="468"/>
      <c r="J297" s="468"/>
      <c r="K297" s="468"/>
      <c r="L297" s="468"/>
      <c r="M297" s="517"/>
      <c r="N297" s="517"/>
    </row>
    <row r="298" spans="1:14" x14ac:dyDescent="0.25">
      <c r="A298" s="517"/>
      <c r="B298" s="466"/>
      <c r="C298" s="467"/>
      <c r="D298" s="467"/>
      <c r="E298" s="467"/>
      <c r="F298" s="468"/>
      <c r="G298" s="468"/>
      <c r="H298" s="468"/>
      <c r="I298" s="468"/>
      <c r="J298" s="468"/>
      <c r="K298" s="468"/>
      <c r="L298" s="468"/>
      <c r="M298" s="517"/>
      <c r="N298" s="517"/>
    </row>
    <row r="299" spans="1:14" x14ac:dyDescent="0.25">
      <c r="A299" s="517"/>
      <c r="B299" s="466"/>
      <c r="C299" s="467"/>
      <c r="D299" s="467"/>
      <c r="E299" s="467"/>
      <c r="F299" s="468"/>
      <c r="G299" s="468"/>
      <c r="H299" s="468"/>
      <c r="I299" s="468"/>
      <c r="J299" s="468"/>
      <c r="K299" s="468"/>
      <c r="L299" s="468"/>
      <c r="M299" s="517"/>
      <c r="N299" s="517"/>
    </row>
    <row r="300" spans="1:14" x14ac:dyDescent="0.25">
      <c r="A300" s="517"/>
      <c r="B300" s="466"/>
      <c r="C300" s="467"/>
      <c r="D300" s="467"/>
      <c r="E300" s="467"/>
      <c r="F300" s="468"/>
      <c r="G300" s="468"/>
      <c r="H300" s="468"/>
      <c r="I300" s="468"/>
      <c r="J300" s="468"/>
      <c r="K300" s="468"/>
      <c r="L300" s="468"/>
      <c r="M300" s="517"/>
      <c r="N300" s="517"/>
    </row>
    <row r="301" spans="1:14" x14ac:dyDescent="0.25">
      <c r="A301" s="517"/>
      <c r="B301" s="466"/>
      <c r="C301" s="467"/>
      <c r="D301" s="467"/>
      <c r="E301" s="467"/>
      <c r="F301" s="468"/>
      <c r="G301" s="468"/>
      <c r="H301" s="468"/>
      <c r="I301" s="468"/>
      <c r="J301" s="468"/>
      <c r="K301" s="468"/>
      <c r="L301" s="468"/>
      <c r="M301" s="517"/>
      <c r="N301" s="517"/>
    </row>
    <row r="302" spans="1:14" x14ac:dyDescent="0.25">
      <c r="A302" s="517"/>
      <c r="B302" s="466"/>
      <c r="C302" s="467"/>
      <c r="D302" s="467"/>
      <c r="E302" s="467"/>
      <c r="F302" s="468"/>
      <c r="G302" s="468"/>
      <c r="H302" s="468"/>
      <c r="I302" s="468"/>
      <c r="J302" s="468"/>
      <c r="K302" s="468"/>
      <c r="L302" s="468"/>
      <c r="M302" s="517"/>
      <c r="N302" s="517"/>
    </row>
    <row r="303" spans="1:14" x14ac:dyDescent="0.25">
      <c r="A303" s="517"/>
      <c r="B303" s="466"/>
      <c r="C303" s="467"/>
      <c r="D303" s="467"/>
      <c r="E303" s="467"/>
      <c r="F303" s="468"/>
      <c r="G303" s="468"/>
      <c r="H303" s="468"/>
      <c r="I303" s="468"/>
      <c r="J303" s="468"/>
      <c r="K303" s="468"/>
      <c r="L303" s="468"/>
      <c r="M303" s="517"/>
      <c r="N303" s="517"/>
    </row>
    <row r="304" spans="1:14" x14ac:dyDescent="0.25">
      <c r="A304" s="517"/>
      <c r="B304" s="466"/>
      <c r="C304" s="467"/>
      <c r="D304" s="467"/>
      <c r="E304" s="467"/>
      <c r="F304" s="468"/>
      <c r="G304" s="468"/>
      <c r="H304" s="468"/>
      <c r="I304" s="468"/>
      <c r="J304" s="468"/>
      <c r="K304" s="468"/>
      <c r="L304" s="468"/>
      <c r="M304" s="517"/>
      <c r="N304" s="517"/>
    </row>
    <row r="305" spans="1:14" x14ac:dyDescent="0.25">
      <c r="A305" s="517"/>
      <c r="B305" s="466"/>
      <c r="C305" s="467"/>
      <c r="D305" s="467"/>
      <c r="E305" s="467"/>
      <c r="F305" s="468"/>
      <c r="G305" s="468"/>
      <c r="H305" s="468"/>
      <c r="I305" s="468"/>
      <c r="J305" s="468"/>
      <c r="K305" s="468"/>
      <c r="L305" s="468"/>
      <c r="M305" s="517"/>
      <c r="N305" s="517"/>
    </row>
    <row r="306" spans="1:14" x14ac:dyDescent="0.25">
      <c r="A306" s="517"/>
      <c r="B306" s="466"/>
      <c r="C306" s="467"/>
      <c r="D306" s="467"/>
      <c r="E306" s="467"/>
      <c r="F306" s="468"/>
      <c r="G306" s="468"/>
      <c r="H306" s="468"/>
      <c r="I306" s="468"/>
      <c r="J306" s="468"/>
      <c r="K306" s="468"/>
      <c r="L306" s="468"/>
      <c r="M306" s="517"/>
      <c r="N306" s="517"/>
    </row>
    <row r="307" spans="1:14" x14ac:dyDescent="0.25">
      <c r="A307" s="517"/>
      <c r="B307" s="466"/>
      <c r="C307" s="467"/>
      <c r="D307" s="467"/>
      <c r="E307" s="467"/>
      <c r="F307" s="468"/>
      <c r="G307" s="468"/>
      <c r="H307" s="468"/>
      <c r="I307" s="468"/>
      <c r="J307" s="468"/>
      <c r="K307" s="468"/>
      <c r="L307" s="468"/>
      <c r="M307" s="517"/>
      <c r="N307" s="517"/>
    </row>
    <row r="308" spans="1:14" x14ac:dyDescent="0.25">
      <c r="A308" s="517"/>
      <c r="B308" s="466"/>
      <c r="C308" s="467"/>
      <c r="D308" s="467"/>
      <c r="E308" s="467"/>
      <c r="F308" s="468"/>
      <c r="G308" s="468"/>
      <c r="H308" s="468"/>
      <c r="I308" s="468"/>
      <c r="J308" s="468"/>
      <c r="K308" s="468"/>
      <c r="L308" s="468"/>
      <c r="M308" s="517"/>
      <c r="N308" s="517"/>
    </row>
    <row r="309" spans="1:14" x14ac:dyDescent="0.25">
      <c r="A309" s="517"/>
      <c r="B309" s="466"/>
      <c r="C309" s="467"/>
      <c r="D309" s="467"/>
      <c r="E309" s="467"/>
      <c r="F309" s="468"/>
      <c r="G309" s="468"/>
      <c r="H309" s="468"/>
      <c r="I309" s="468"/>
      <c r="J309" s="468"/>
      <c r="K309" s="468"/>
      <c r="L309" s="468"/>
      <c r="M309" s="517"/>
      <c r="N309" s="517"/>
    </row>
    <row r="310" spans="1:14" x14ac:dyDescent="0.25">
      <c r="A310" s="517"/>
      <c r="B310" s="466"/>
      <c r="C310" s="467"/>
      <c r="D310" s="467"/>
      <c r="E310" s="467"/>
      <c r="F310" s="468"/>
      <c r="G310" s="468"/>
      <c r="H310" s="468"/>
      <c r="I310" s="468"/>
      <c r="J310" s="468"/>
      <c r="K310" s="468"/>
      <c r="L310" s="468"/>
      <c r="M310" s="517"/>
      <c r="N310" s="517"/>
    </row>
    <row r="311" spans="1:14" x14ac:dyDescent="0.25">
      <c r="A311" s="517"/>
      <c r="B311" s="466"/>
      <c r="C311" s="467"/>
      <c r="D311" s="467"/>
      <c r="E311" s="467"/>
      <c r="F311" s="468"/>
      <c r="G311" s="468"/>
      <c r="H311" s="468"/>
      <c r="I311" s="468"/>
      <c r="J311" s="468"/>
      <c r="K311" s="468"/>
      <c r="L311" s="468"/>
      <c r="M311" s="517"/>
      <c r="N311" s="517"/>
    </row>
    <row r="312" spans="1:14" x14ac:dyDescent="0.25">
      <c r="A312" s="517"/>
      <c r="B312" s="466"/>
      <c r="C312" s="467"/>
      <c r="D312" s="467"/>
      <c r="E312" s="467"/>
      <c r="F312" s="468"/>
      <c r="G312" s="468"/>
      <c r="H312" s="468"/>
      <c r="I312" s="468"/>
      <c r="J312" s="468"/>
      <c r="K312" s="468"/>
      <c r="L312" s="468"/>
      <c r="M312" s="517"/>
      <c r="N312" s="517"/>
    </row>
    <row r="313" spans="1:14" x14ac:dyDescent="0.25">
      <c r="A313" s="517"/>
      <c r="B313" s="466"/>
      <c r="C313" s="467"/>
      <c r="D313" s="467"/>
      <c r="E313" s="467"/>
      <c r="F313" s="468"/>
      <c r="G313" s="468"/>
      <c r="H313" s="468"/>
      <c r="I313" s="468"/>
      <c r="J313" s="468"/>
      <c r="K313" s="468"/>
      <c r="L313" s="468"/>
      <c r="M313" s="517"/>
      <c r="N313" s="517"/>
    </row>
    <row r="314" spans="1:14" x14ac:dyDescent="0.25">
      <c r="A314" s="517"/>
      <c r="B314" s="466"/>
      <c r="C314" s="467"/>
      <c r="D314" s="467"/>
      <c r="E314" s="467"/>
      <c r="F314" s="468"/>
      <c r="G314" s="468"/>
      <c r="H314" s="468"/>
      <c r="I314" s="468"/>
      <c r="J314" s="468"/>
      <c r="K314" s="468"/>
      <c r="L314" s="468"/>
      <c r="M314" s="517"/>
      <c r="N314" s="517"/>
    </row>
    <row r="315" spans="1:14" x14ac:dyDescent="0.25">
      <c r="A315" s="517"/>
      <c r="B315" s="466"/>
      <c r="C315" s="467"/>
      <c r="D315" s="467"/>
      <c r="E315" s="467"/>
      <c r="F315" s="468"/>
      <c r="G315" s="468"/>
      <c r="H315" s="468"/>
      <c r="I315" s="468"/>
      <c r="J315" s="468"/>
      <c r="K315" s="468"/>
      <c r="L315" s="468"/>
      <c r="M315" s="517"/>
      <c r="N315" s="517"/>
    </row>
    <row r="316" spans="1:14" x14ac:dyDescent="0.25">
      <c r="A316" s="517"/>
      <c r="B316" s="466"/>
      <c r="C316" s="467"/>
      <c r="D316" s="467"/>
      <c r="E316" s="467"/>
      <c r="F316" s="468"/>
      <c r="G316" s="468"/>
      <c r="H316" s="468"/>
      <c r="I316" s="468"/>
      <c r="J316" s="468"/>
      <c r="K316" s="468"/>
      <c r="L316" s="468"/>
      <c r="M316" s="517"/>
      <c r="N316" s="517"/>
    </row>
    <row r="317" spans="1:14" x14ac:dyDescent="0.25">
      <c r="A317" s="517"/>
      <c r="B317" s="466"/>
      <c r="C317" s="467"/>
      <c r="D317" s="467"/>
      <c r="E317" s="467"/>
      <c r="F317" s="468"/>
      <c r="G317" s="468"/>
      <c r="H317" s="468"/>
      <c r="I317" s="468"/>
      <c r="J317" s="468"/>
      <c r="K317" s="468"/>
      <c r="L317" s="468"/>
      <c r="M317" s="517"/>
      <c r="N317" s="517"/>
    </row>
    <row r="318" spans="1:14" x14ac:dyDescent="0.25">
      <c r="A318" s="517"/>
      <c r="B318" s="466"/>
      <c r="C318" s="467"/>
      <c r="D318" s="467"/>
      <c r="E318" s="467"/>
      <c r="F318" s="468"/>
      <c r="G318" s="468"/>
      <c r="H318" s="468"/>
      <c r="I318" s="468"/>
      <c r="J318" s="468"/>
      <c r="K318" s="468"/>
      <c r="L318" s="468"/>
      <c r="M318" s="517"/>
      <c r="N318" s="517"/>
    </row>
    <row r="319" spans="1:14" x14ac:dyDescent="0.25">
      <c r="A319" s="517"/>
      <c r="B319" s="466"/>
      <c r="C319" s="467"/>
      <c r="D319" s="467"/>
      <c r="E319" s="467"/>
      <c r="F319" s="468"/>
      <c r="G319" s="468"/>
      <c r="H319" s="468"/>
      <c r="I319" s="468"/>
      <c r="J319" s="468"/>
      <c r="K319" s="468"/>
      <c r="L319" s="468"/>
      <c r="M319" s="517"/>
      <c r="N319" s="517"/>
    </row>
    <row r="320" spans="1:14" x14ac:dyDescent="0.25">
      <c r="A320" s="517"/>
      <c r="B320" s="466"/>
      <c r="C320" s="467"/>
      <c r="D320" s="467"/>
      <c r="E320" s="467"/>
      <c r="F320" s="468"/>
      <c r="G320" s="468"/>
      <c r="H320" s="468"/>
      <c r="I320" s="468"/>
      <c r="J320" s="468"/>
      <c r="K320" s="468"/>
      <c r="L320" s="468"/>
      <c r="M320" s="517"/>
      <c r="N320" s="517"/>
    </row>
    <row r="321" spans="1:14" x14ac:dyDescent="0.25">
      <c r="A321" s="517"/>
      <c r="B321" s="466"/>
      <c r="C321" s="467"/>
      <c r="D321" s="467"/>
      <c r="E321" s="467"/>
      <c r="F321" s="468"/>
      <c r="G321" s="468"/>
      <c r="H321" s="468"/>
      <c r="I321" s="468"/>
      <c r="J321" s="468"/>
      <c r="K321" s="468"/>
      <c r="L321" s="468"/>
      <c r="M321" s="517"/>
      <c r="N321" s="517"/>
    </row>
    <row r="322" spans="1:14" x14ac:dyDescent="0.25">
      <c r="A322" s="517"/>
      <c r="B322" s="466"/>
      <c r="C322" s="467"/>
      <c r="D322" s="467"/>
      <c r="E322" s="467"/>
      <c r="F322" s="468"/>
      <c r="G322" s="468"/>
      <c r="H322" s="468"/>
      <c r="I322" s="468"/>
      <c r="J322" s="468"/>
      <c r="K322" s="468"/>
      <c r="L322" s="468"/>
      <c r="M322" s="517"/>
      <c r="N322" s="517"/>
    </row>
    <row r="323" spans="1:14" x14ac:dyDescent="0.25">
      <c r="A323" s="517"/>
      <c r="B323" s="466"/>
      <c r="C323" s="467"/>
      <c r="D323" s="467"/>
      <c r="E323" s="467"/>
      <c r="F323" s="468"/>
      <c r="G323" s="468"/>
      <c r="H323" s="468"/>
      <c r="I323" s="468"/>
      <c r="J323" s="468"/>
      <c r="K323" s="468"/>
      <c r="L323" s="468"/>
      <c r="M323" s="517"/>
      <c r="N323" s="517"/>
    </row>
    <row r="324" spans="1:14" x14ac:dyDescent="0.25">
      <c r="A324" s="517"/>
      <c r="B324" s="466"/>
      <c r="C324" s="467"/>
      <c r="D324" s="467"/>
      <c r="E324" s="467"/>
      <c r="F324" s="468"/>
      <c r="G324" s="468"/>
      <c r="H324" s="468"/>
      <c r="I324" s="468"/>
      <c r="J324" s="468"/>
      <c r="K324" s="468"/>
      <c r="L324" s="468"/>
      <c r="M324" s="517"/>
      <c r="N324" s="517"/>
    </row>
    <row r="325" spans="1:14" x14ac:dyDescent="0.25">
      <c r="A325" s="517"/>
      <c r="B325" s="466"/>
      <c r="C325" s="467"/>
      <c r="D325" s="467"/>
      <c r="E325" s="467"/>
      <c r="F325" s="468"/>
      <c r="G325" s="468"/>
      <c r="H325" s="468"/>
      <c r="I325" s="468"/>
      <c r="J325" s="468"/>
      <c r="K325" s="468"/>
      <c r="L325" s="468"/>
      <c r="M325" s="517"/>
      <c r="N325" s="517"/>
    </row>
    <row r="326" spans="1:14" x14ac:dyDescent="0.25">
      <c r="A326" s="517"/>
      <c r="B326" s="466"/>
      <c r="C326" s="467"/>
      <c r="D326" s="467"/>
      <c r="E326" s="467"/>
      <c r="F326" s="468"/>
      <c r="G326" s="468"/>
      <c r="H326" s="468"/>
      <c r="I326" s="468"/>
      <c r="J326" s="468"/>
      <c r="K326" s="468"/>
      <c r="L326" s="468"/>
      <c r="M326" s="517"/>
      <c r="N326" s="517"/>
    </row>
    <row r="327" spans="1:14" x14ac:dyDescent="0.25">
      <c r="A327" s="517"/>
      <c r="B327" s="466"/>
      <c r="C327" s="467"/>
      <c r="D327" s="467"/>
      <c r="E327" s="467"/>
      <c r="F327" s="468"/>
      <c r="G327" s="468"/>
      <c r="H327" s="468"/>
      <c r="I327" s="468"/>
      <c r="J327" s="468"/>
      <c r="K327" s="468"/>
      <c r="L327" s="468"/>
      <c r="M327" s="517"/>
      <c r="N327" s="517"/>
    </row>
    <row r="328" spans="1:14" x14ac:dyDescent="0.25">
      <c r="A328" s="517"/>
      <c r="B328" s="466"/>
      <c r="C328" s="467"/>
      <c r="D328" s="467"/>
      <c r="E328" s="467"/>
      <c r="F328" s="468"/>
      <c r="G328" s="468"/>
      <c r="H328" s="468"/>
      <c r="I328" s="468"/>
      <c r="J328" s="468"/>
      <c r="K328" s="468"/>
      <c r="L328" s="468"/>
      <c r="M328" s="517"/>
      <c r="N328" s="517"/>
    </row>
    <row r="329" spans="1:14" x14ac:dyDescent="0.25">
      <c r="A329" s="517"/>
      <c r="B329" s="466"/>
      <c r="C329" s="467"/>
      <c r="D329" s="467"/>
      <c r="E329" s="467"/>
      <c r="F329" s="468"/>
      <c r="G329" s="468"/>
      <c r="H329" s="468"/>
      <c r="I329" s="468"/>
      <c r="J329" s="468"/>
      <c r="K329" s="468"/>
      <c r="L329" s="468"/>
      <c r="M329" s="517"/>
      <c r="N329" s="517"/>
    </row>
    <row r="330" spans="1:14" x14ac:dyDescent="0.25">
      <c r="A330" s="517"/>
      <c r="B330" s="466"/>
      <c r="C330" s="467"/>
      <c r="D330" s="467"/>
      <c r="E330" s="467"/>
      <c r="F330" s="468"/>
      <c r="G330" s="468"/>
      <c r="H330" s="468"/>
      <c r="I330" s="468"/>
      <c r="J330" s="468"/>
      <c r="K330" s="468"/>
      <c r="L330" s="468"/>
      <c r="M330" s="517"/>
      <c r="N330" s="517"/>
    </row>
    <row r="331" spans="1:14" x14ac:dyDescent="0.25">
      <c r="A331" s="517"/>
      <c r="B331" s="466"/>
      <c r="C331" s="467"/>
      <c r="D331" s="467"/>
      <c r="E331" s="467"/>
      <c r="F331" s="468"/>
      <c r="G331" s="468"/>
      <c r="H331" s="468"/>
      <c r="I331" s="468"/>
      <c r="J331" s="468"/>
      <c r="K331" s="468"/>
      <c r="L331" s="468"/>
      <c r="M331" s="517"/>
      <c r="N331" s="517"/>
    </row>
    <row r="332" spans="1:14" x14ac:dyDescent="0.25">
      <c r="A332" s="517"/>
      <c r="B332" s="466"/>
      <c r="C332" s="467"/>
      <c r="D332" s="467"/>
      <c r="E332" s="467"/>
      <c r="F332" s="468"/>
      <c r="G332" s="468"/>
      <c r="H332" s="468"/>
      <c r="I332" s="468"/>
      <c r="J332" s="468"/>
      <c r="K332" s="468"/>
      <c r="L332" s="468"/>
      <c r="M332" s="517"/>
      <c r="N332" s="517"/>
    </row>
    <row r="333" spans="1:14" x14ac:dyDescent="0.25">
      <c r="A333" s="517"/>
      <c r="B333" s="466"/>
      <c r="C333" s="467"/>
      <c r="D333" s="467"/>
      <c r="E333" s="467"/>
      <c r="F333" s="468"/>
      <c r="G333" s="468"/>
      <c r="H333" s="468"/>
      <c r="I333" s="468"/>
      <c r="J333" s="468"/>
      <c r="K333" s="468"/>
      <c r="L333" s="468"/>
      <c r="M333" s="517"/>
      <c r="N333" s="517"/>
    </row>
    <row r="334" spans="1:14" x14ac:dyDescent="0.25">
      <c r="A334" s="517"/>
      <c r="B334" s="466"/>
      <c r="C334" s="467"/>
      <c r="D334" s="467"/>
      <c r="E334" s="467"/>
      <c r="F334" s="468"/>
      <c r="G334" s="468"/>
      <c r="H334" s="468"/>
      <c r="I334" s="468"/>
      <c r="J334" s="468"/>
      <c r="K334" s="468"/>
      <c r="L334" s="468"/>
      <c r="M334" s="517"/>
      <c r="N334" s="517"/>
    </row>
    <row r="335" spans="1:14" x14ac:dyDescent="0.25">
      <c r="A335" s="517"/>
      <c r="B335" s="466"/>
      <c r="C335" s="467"/>
      <c r="D335" s="467"/>
      <c r="E335" s="467"/>
      <c r="F335" s="468"/>
      <c r="G335" s="468"/>
      <c r="H335" s="468"/>
      <c r="I335" s="468"/>
      <c r="J335" s="468"/>
      <c r="K335" s="468"/>
      <c r="L335" s="468"/>
      <c r="M335" s="517"/>
      <c r="N335" s="517"/>
    </row>
    <row r="336" spans="1:14" x14ac:dyDescent="0.25">
      <c r="A336" s="517"/>
      <c r="B336" s="466"/>
      <c r="C336" s="467"/>
      <c r="D336" s="467"/>
      <c r="E336" s="467"/>
      <c r="F336" s="468"/>
      <c r="G336" s="468"/>
      <c r="H336" s="468"/>
      <c r="I336" s="468"/>
      <c r="J336" s="468"/>
      <c r="K336" s="468"/>
      <c r="L336" s="468"/>
      <c r="M336" s="517"/>
      <c r="N336" s="517"/>
    </row>
    <row r="337" spans="1:14" x14ac:dyDescent="0.25">
      <c r="A337" s="517"/>
      <c r="B337" s="466"/>
      <c r="C337" s="467"/>
      <c r="D337" s="467"/>
      <c r="E337" s="467"/>
      <c r="F337" s="468"/>
      <c r="G337" s="468"/>
      <c r="H337" s="468"/>
      <c r="I337" s="468"/>
      <c r="J337" s="468"/>
      <c r="K337" s="468"/>
      <c r="L337" s="468"/>
      <c r="M337" s="517"/>
      <c r="N337" s="517"/>
    </row>
    <row r="338" spans="1:14" x14ac:dyDescent="0.25">
      <c r="A338" s="517"/>
      <c r="B338" s="466"/>
      <c r="C338" s="467"/>
      <c r="D338" s="467"/>
      <c r="E338" s="467"/>
      <c r="F338" s="468"/>
      <c r="G338" s="468"/>
      <c r="H338" s="468"/>
      <c r="I338" s="468"/>
      <c r="J338" s="468"/>
      <c r="K338" s="468"/>
      <c r="L338" s="468"/>
      <c r="M338" s="517"/>
      <c r="N338" s="517"/>
    </row>
    <row r="339" spans="1:14" x14ac:dyDescent="0.25">
      <c r="A339" s="517"/>
      <c r="B339" s="466"/>
      <c r="C339" s="467"/>
      <c r="D339" s="467"/>
      <c r="E339" s="467"/>
      <c r="F339" s="468"/>
      <c r="G339" s="468"/>
      <c r="H339" s="468"/>
      <c r="I339" s="468"/>
      <c r="J339" s="468"/>
      <c r="K339" s="468"/>
      <c r="L339" s="468"/>
      <c r="M339" s="517"/>
      <c r="N339" s="517"/>
    </row>
    <row r="340" spans="1:14" x14ac:dyDescent="0.25">
      <c r="A340" s="517"/>
      <c r="B340" s="466"/>
      <c r="C340" s="467"/>
      <c r="D340" s="467"/>
      <c r="E340" s="467"/>
      <c r="F340" s="468"/>
      <c r="G340" s="468"/>
      <c r="H340" s="468"/>
      <c r="I340" s="468"/>
      <c r="J340" s="468"/>
      <c r="K340" s="468"/>
      <c r="L340" s="468"/>
      <c r="M340" s="517"/>
      <c r="N340" s="517"/>
    </row>
    <row r="341" spans="1:14" x14ac:dyDescent="0.25">
      <c r="A341" s="517"/>
      <c r="B341" s="466"/>
      <c r="C341" s="467"/>
      <c r="D341" s="467"/>
      <c r="E341" s="467"/>
      <c r="F341" s="468"/>
      <c r="G341" s="468"/>
      <c r="H341" s="468"/>
      <c r="I341" s="468"/>
      <c r="J341" s="468"/>
      <c r="K341" s="468"/>
      <c r="L341" s="468"/>
      <c r="M341" s="517"/>
      <c r="N341" s="517"/>
    </row>
    <row r="342" spans="1:14" x14ac:dyDescent="0.25">
      <c r="A342" s="517"/>
      <c r="B342" s="466"/>
      <c r="C342" s="467"/>
      <c r="D342" s="467"/>
      <c r="E342" s="467"/>
      <c r="F342" s="468"/>
      <c r="G342" s="468"/>
      <c r="H342" s="468"/>
      <c r="I342" s="468"/>
      <c r="J342" s="468"/>
      <c r="K342" s="468"/>
      <c r="L342" s="468"/>
      <c r="M342" s="517"/>
      <c r="N342" s="517"/>
    </row>
    <row r="343" spans="1:14" x14ac:dyDescent="0.25">
      <c r="A343" s="517"/>
      <c r="B343" s="466"/>
      <c r="C343" s="467"/>
      <c r="D343" s="467"/>
      <c r="E343" s="467"/>
      <c r="F343" s="468"/>
      <c r="G343" s="468"/>
      <c r="H343" s="468"/>
      <c r="I343" s="468"/>
      <c r="J343" s="468"/>
      <c r="K343" s="468"/>
      <c r="L343" s="468"/>
      <c r="M343" s="517"/>
      <c r="N343" s="517"/>
    </row>
    <row r="344" spans="1:14" x14ac:dyDescent="0.25">
      <c r="A344" s="517"/>
      <c r="B344" s="466"/>
      <c r="C344" s="467"/>
      <c r="D344" s="467"/>
      <c r="E344" s="467"/>
      <c r="F344" s="468"/>
      <c r="G344" s="468"/>
      <c r="H344" s="468"/>
      <c r="I344" s="468"/>
      <c r="J344" s="468"/>
      <c r="K344" s="468"/>
      <c r="L344" s="468"/>
      <c r="M344" s="517"/>
      <c r="N344" s="517"/>
    </row>
    <row r="345" spans="1:14" x14ac:dyDescent="0.25">
      <c r="A345" s="517"/>
      <c r="B345" s="466"/>
      <c r="C345" s="467"/>
      <c r="D345" s="467"/>
      <c r="E345" s="467"/>
      <c r="F345" s="468"/>
      <c r="G345" s="468"/>
      <c r="H345" s="468"/>
      <c r="I345" s="468"/>
      <c r="J345" s="468"/>
      <c r="K345" s="468"/>
      <c r="L345" s="468"/>
      <c r="M345" s="517"/>
      <c r="N345" s="517"/>
    </row>
    <row r="346" spans="1:14" x14ac:dyDescent="0.25">
      <c r="A346" s="517"/>
      <c r="B346" s="466"/>
      <c r="C346" s="467"/>
      <c r="D346" s="467"/>
      <c r="E346" s="467"/>
      <c r="F346" s="468"/>
      <c r="G346" s="468"/>
      <c r="H346" s="468"/>
      <c r="I346" s="468"/>
      <c r="J346" s="468"/>
      <c r="K346" s="468"/>
      <c r="L346" s="468"/>
      <c r="M346" s="517"/>
      <c r="N346" s="517"/>
    </row>
    <row r="347" spans="1:14" x14ac:dyDescent="0.25">
      <c r="A347" s="517"/>
      <c r="B347" s="466"/>
      <c r="C347" s="467"/>
      <c r="D347" s="467"/>
      <c r="E347" s="467"/>
      <c r="F347" s="468"/>
      <c r="G347" s="468"/>
      <c r="H347" s="468"/>
      <c r="I347" s="468"/>
      <c r="J347" s="468"/>
      <c r="K347" s="468"/>
      <c r="L347" s="468"/>
      <c r="M347" s="517"/>
      <c r="N347" s="517"/>
    </row>
    <row r="348" spans="1:14" x14ac:dyDescent="0.25">
      <c r="A348" s="517"/>
      <c r="B348" s="466"/>
      <c r="C348" s="467"/>
      <c r="D348" s="467"/>
      <c r="E348" s="467"/>
      <c r="F348" s="468"/>
      <c r="G348" s="468"/>
      <c r="H348" s="468"/>
      <c r="I348" s="468"/>
      <c r="J348" s="468"/>
      <c r="K348" s="468"/>
      <c r="L348" s="468"/>
      <c r="M348" s="517"/>
      <c r="N348" s="517"/>
    </row>
    <row r="349" spans="1:14" x14ac:dyDescent="0.25">
      <c r="A349" s="517"/>
      <c r="B349" s="466"/>
      <c r="C349" s="467"/>
      <c r="D349" s="467"/>
      <c r="E349" s="467"/>
      <c r="F349" s="468"/>
      <c r="G349" s="468"/>
      <c r="H349" s="468"/>
      <c r="I349" s="468"/>
      <c r="J349" s="468"/>
      <c r="K349" s="468"/>
      <c r="L349" s="468"/>
      <c r="M349" s="517"/>
      <c r="N349" s="517"/>
    </row>
    <row r="350" spans="1:14" x14ac:dyDescent="0.25">
      <c r="A350" s="517"/>
      <c r="B350" s="466"/>
      <c r="C350" s="467"/>
      <c r="D350" s="467"/>
      <c r="E350" s="467"/>
      <c r="F350" s="468"/>
      <c r="G350" s="468"/>
      <c r="H350" s="468"/>
      <c r="I350" s="468"/>
      <c r="J350" s="468"/>
      <c r="K350" s="468"/>
      <c r="L350" s="468"/>
      <c r="M350" s="517"/>
      <c r="N350" s="517"/>
    </row>
    <row r="351" spans="1:14" x14ac:dyDescent="0.25">
      <c r="A351" s="517"/>
      <c r="B351" s="466"/>
      <c r="C351" s="467"/>
      <c r="D351" s="467"/>
      <c r="E351" s="467"/>
      <c r="F351" s="468"/>
      <c r="G351" s="468"/>
      <c r="H351" s="468"/>
      <c r="I351" s="468"/>
      <c r="J351" s="468"/>
      <c r="K351" s="468"/>
      <c r="L351" s="468"/>
      <c r="M351" s="517"/>
      <c r="N351" s="517"/>
    </row>
    <row r="352" spans="1:14" x14ac:dyDescent="0.25">
      <c r="A352" s="517"/>
      <c r="B352" s="466"/>
      <c r="C352" s="467"/>
      <c r="D352" s="467"/>
      <c r="E352" s="467"/>
      <c r="F352" s="468"/>
      <c r="G352" s="468"/>
      <c r="H352" s="468"/>
      <c r="I352" s="468"/>
      <c r="J352" s="468"/>
      <c r="K352" s="468"/>
      <c r="L352" s="468"/>
      <c r="M352" s="517"/>
      <c r="N352" s="517"/>
    </row>
    <row r="353" spans="1:14" x14ac:dyDescent="0.25">
      <c r="A353" s="517"/>
      <c r="B353" s="466"/>
      <c r="C353" s="467"/>
      <c r="D353" s="467"/>
      <c r="E353" s="467"/>
      <c r="F353" s="468"/>
      <c r="G353" s="468"/>
      <c r="H353" s="468"/>
      <c r="I353" s="468"/>
      <c r="J353" s="468"/>
      <c r="K353" s="468"/>
      <c r="L353" s="468"/>
      <c r="M353" s="517"/>
      <c r="N353" s="517"/>
    </row>
    <row r="354" spans="1:14" x14ac:dyDescent="0.25">
      <c r="A354" s="517"/>
      <c r="B354" s="466"/>
      <c r="C354" s="467"/>
      <c r="D354" s="467"/>
      <c r="E354" s="467"/>
      <c r="F354" s="468"/>
      <c r="G354" s="468"/>
      <c r="H354" s="468"/>
      <c r="I354" s="468"/>
      <c r="J354" s="468"/>
      <c r="K354" s="468"/>
      <c r="L354" s="468"/>
      <c r="M354" s="517"/>
      <c r="N354" s="517"/>
    </row>
    <row r="355" spans="1:14" x14ac:dyDescent="0.25">
      <c r="A355" s="517"/>
      <c r="B355" s="466"/>
      <c r="C355" s="467"/>
      <c r="D355" s="467"/>
      <c r="E355" s="467"/>
      <c r="F355" s="468"/>
      <c r="G355" s="468"/>
      <c r="H355" s="468"/>
      <c r="I355" s="468"/>
      <c r="J355" s="468"/>
      <c r="K355" s="468"/>
      <c r="L355" s="468"/>
      <c r="M355" s="517"/>
      <c r="N355" s="517"/>
    </row>
    <row r="356" spans="1:14" x14ac:dyDescent="0.25">
      <c r="A356" s="517"/>
      <c r="B356" s="466"/>
      <c r="C356" s="467"/>
      <c r="D356" s="467"/>
      <c r="E356" s="467"/>
      <c r="F356" s="468"/>
      <c r="G356" s="468"/>
      <c r="H356" s="468"/>
      <c r="I356" s="468"/>
      <c r="J356" s="468"/>
      <c r="K356" s="468"/>
      <c r="L356" s="468"/>
      <c r="M356" s="517"/>
      <c r="N356" s="517"/>
    </row>
    <row r="357" spans="1:14" x14ac:dyDescent="0.25">
      <c r="A357" s="517"/>
      <c r="B357" s="466"/>
      <c r="C357" s="467"/>
      <c r="D357" s="467"/>
      <c r="E357" s="467"/>
      <c r="F357" s="468"/>
      <c r="G357" s="468"/>
      <c r="H357" s="468"/>
      <c r="I357" s="468"/>
      <c r="J357" s="468"/>
      <c r="K357" s="468"/>
      <c r="L357" s="468"/>
      <c r="M357" s="517"/>
      <c r="N357" s="517"/>
    </row>
    <row r="358" spans="1:14" x14ac:dyDescent="0.25">
      <c r="A358" s="517"/>
      <c r="B358" s="466"/>
      <c r="C358" s="467"/>
      <c r="D358" s="467"/>
      <c r="E358" s="467"/>
      <c r="F358" s="468"/>
      <c r="G358" s="468"/>
      <c r="H358" s="468"/>
      <c r="I358" s="468"/>
      <c r="J358" s="468"/>
      <c r="K358" s="468"/>
      <c r="L358" s="468"/>
      <c r="M358" s="517"/>
      <c r="N358" s="517"/>
    </row>
    <row r="359" spans="1:14" x14ac:dyDescent="0.25">
      <c r="A359" s="517"/>
      <c r="B359" s="466"/>
      <c r="C359" s="467"/>
      <c r="D359" s="467"/>
      <c r="E359" s="467"/>
      <c r="F359" s="468"/>
      <c r="G359" s="468"/>
      <c r="H359" s="468"/>
      <c r="I359" s="468"/>
      <c r="J359" s="468"/>
      <c r="K359" s="468"/>
      <c r="L359" s="468"/>
      <c r="M359" s="517"/>
      <c r="N359" s="517"/>
    </row>
    <row r="360" spans="1:14" x14ac:dyDescent="0.25">
      <c r="A360" s="517"/>
      <c r="B360" s="466"/>
      <c r="C360" s="467"/>
      <c r="D360" s="467"/>
      <c r="E360" s="467"/>
      <c r="F360" s="468"/>
      <c r="G360" s="468"/>
      <c r="H360" s="468"/>
      <c r="I360" s="468"/>
      <c r="J360" s="468"/>
      <c r="K360" s="468"/>
      <c r="L360" s="468"/>
      <c r="M360" s="517"/>
      <c r="N360" s="517"/>
    </row>
    <row r="361" spans="1:14" x14ac:dyDescent="0.25">
      <c r="A361" s="517"/>
      <c r="B361" s="466"/>
      <c r="C361" s="467"/>
      <c r="D361" s="467"/>
      <c r="E361" s="467"/>
      <c r="F361" s="468"/>
      <c r="G361" s="468"/>
      <c r="H361" s="468"/>
      <c r="I361" s="468"/>
      <c r="J361" s="468"/>
      <c r="K361" s="468"/>
      <c r="L361" s="468"/>
      <c r="M361" s="517"/>
      <c r="N361" s="517"/>
    </row>
    <row r="362" spans="1:14" x14ac:dyDescent="0.25">
      <c r="A362" s="517"/>
      <c r="B362" s="466"/>
      <c r="C362" s="467"/>
      <c r="D362" s="467"/>
      <c r="E362" s="467"/>
      <c r="F362" s="468"/>
      <c r="G362" s="468"/>
      <c r="H362" s="468"/>
      <c r="I362" s="468"/>
      <c r="J362" s="468"/>
      <c r="K362" s="468"/>
      <c r="L362" s="468"/>
      <c r="M362" s="517"/>
      <c r="N362" s="517"/>
    </row>
    <row r="363" spans="1:14" x14ac:dyDescent="0.25">
      <c r="A363" s="517"/>
      <c r="B363" s="466"/>
      <c r="C363" s="467"/>
      <c r="D363" s="467"/>
      <c r="E363" s="467"/>
      <c r="F363" s="468"/>
      <c r="G363" s="468"/>
      <c r="H363" s="468"/>
      <c r="I363" s="468"/>
      <c r="J363" s="468"/>
      <c r="K363" s="468"/>
      <c r="L363" s="468"/>
      <c r="M363" s="517"/>
      <c r="N363" s="517"/>
    </row>
    <row r="364" spans="1:14" x14ac:dyDescent="0.25">
      <c r="A364" s="517"/>
      <c r="B364" s="466"/>
      <c r="C364" s="467"/>
      <c r="D364" s="467"/>
      <c r="E364" s="467"/>
      <c r="F364" s="468"/>
      <c r="G364" s="468"/>
      <c r="H364" s="468"/>
      <c r="I364" s="468"/>
      <c r="J364" s="468"/>
      <c r="K364" s="468"/>
      <c r="L364" s="468"/>
      <c r="M364" s="517"/>
      <c r="N364" s="517"/>
    </row>
    <row r="365" spans="1:14" x14ac:dyDescent="0.25">
      <c r="A365" s="517"/>
      <c r="B365" s="466"/>
      <c r="C365" s="467"/>
      <c r="D365" s="467"/>
      <c r="E365" s="467"/>
      <c r="F365" s="468"/>
      <c r="G365" s="468"/>
      <c r="H365" s="468"/>
      <c r="I365" s="468"/>
      <c r="J365" s="468"/>
      <c r="K365" s="468"/>
      <c r="L365" s="468"/>
      <c r="M365" s="517"/>
      <c r="N365" s="517"/>
    </row>
    <row r="366" spans="1:14" x14ac:dyDescent="0.25">
      <c r="A366" s="517"/>
      <c r="B366" s="466"/>
      <c r="C366" s="467"/>
      <c r="D366" s="467"/>
      <c r="E366" s="467"/>
      <c r="F366" s="468"/>
      <c r="G366" s="468"/>
      <c r="H366" s="468"/>
      <c r="I366" s="468"/>
      <c r="J366" s="468"/>
      <c r="K366" s="468"/>
      <c r="L366" s="468"/>
      <c r="M366" s="517"/>
      <c r="N366" s="517"/>
    </row>
    <row r="367" spans="1:14" x14ac:dyDescent="0.25">
      <c r="A367" s="517"/>
      <c r="B367" s="466"/>
      <c r="C367" s="467"/>
      <c r="D367" s="467"/>
      <c r="E367" s="467"/>
      <c r="F367" s="468"/>
      <c r="G367" s="468"/>
      <c r="H367" s="468"/>
      <c r="I367" s="468"/>
      <c r="J367" s="468"/>
      <c r="K367" s="468"/>
      <c r="L367" s="468"/>
      <c r="M367" s="517"/>
      <c r="N367" s="517"/>
    </row>
    <row r="368" spans="1:14" x14ac:dyDescent="0.25">
      <c r="A368" s="517"/>
      <c r="B368" s="466"/>
      <c r="C368" s="467"/>
      <c r="D368" s="467"/>
      <c r="E368" s="467"/>
      <c r="F368" s="468"/>
      <c r="G368" s="468"/>
      <c r="H368" s="468"/>
      <c r="I368" s="468"/>
      <c r="J368" s="468"/>
      <c r="K368" s="468"/>
      <c r="L368" s="468"/>
      <c r="M368" s="517"/>
      <c r="N368" s="517"/>
    </row>
    <row r="369" spans="1:14" x14ac:dyDescent="0.25">
      <c r="A369" s="517"/>
      <c r="B369" s="466"/>
      <c r="C369" s="467"/>
      <c r="D369" s="467"/>
      <c r="E369" s="467"/>
      <c r="F369" s="468"/>
      <c r="G369" s="468"/>
      <c r="H369" s="468"/>
      <c r="I369" s="468"/>
      <c r="J369" s="468"/>
      <c r="K369" s="468"/>
      <c r="L369" s="468"/>
      <c r="M369" s="517"/>
      <c r="N369" s="517"/>
    </row>
    <row r="370" spans="1:14" x14ac:dyDescent="0.25">
      <c r="A370" s="517"/>
      <c r="B370" s="466"/>
      <c r="C370" s="467"/>
      <c r="D370" s="467"/>
      <c r="E370" s="467"/>
      <c r="F370" s="468"/>
      <c r="G370" s="468"/>
      <c r="H370" s="468"/>
      <c r="I370" s="468"/>
      <c r="J370" s="468"/>
      <c r="K370" s="468"/>
      <c r="L370" s="468"/>
      <c r="M370" s="517"/>
      <c r="N370" s="517"/>
    </row>
    <row r="371" spans="1:14" x14ac:dyDescent="0.25">
      <c r="A371" s="517"/>
      <c r="B371" s="466"/>
      <c r="C371" s="467"/>
      <c r="D371" s="467"/>
      <c r="E371" s="467"/>
      <c r="F371" s="468"/>
      <c r="G371" s="468"/>
      <c r="H371" s="468"/>
      <c r="I371" s="468"/>
      <c r="J371" s="468"/>
      <c r="K371" s="468"/>
      <c r="L371" s="468"/>
      <c r="M371" s="517"/>
      <c r="N371" s="517"/>
    </row>
    <row r="372" spans="1:14" x14ac:dyDescent="0.25">
      <c r="A372" s="517"/>
      <c r="B372" s="466"/>
      <c r="C372" s="467"/>
      <c r="D372" s="467"/>
      <c r="E372" s="467"/>
      <c r="F372" s="468"/>
      <c r="G372" s="468"/>
      <c r="H372" s="468"/>
      <c r="I372" s="468"/>
      <c r="J372" s="468"/>
      <c r="K372" s="468"/>
      <c r="L372" s="468"/>
      <c r="M372" s="517"/>
      <c r="N372" s="517"/>
    </row>
    <row r="373" spans="1:14" x14ac:dyDescent="0.25">
      <c r="A373" s="517"/>
      <c r="B373" s="466"/>
      <c r="C373" s="467"/>
      <c r="D373" s="467"/>
      <c r="E373" s="467"/>
      <c r="F373" s="468"/>
      <c r="G373" s="468"/>
      <c r="H373" s="468"/>
      <c r="I373" s="468"/>
      <c r="J373" s="468"/>
      <c r="K373" s="468"/>
      <c r="L373" s="468"/>
      <c r="M373" s="517"/>
      <c r="N373" s="517"/>
    </row>
    <row r="374" spans="1:14" x14ac:dyDescent="0.25">
      <c r="A374" s="517"/>
      <c r="B374" s="466"/>
      <c r="C374" s="467"/>
      <c r="D374" s="467"/>
      <c r="E374" s="467"/>
      <c r="F374" s="468"/>
      <c r="G374" s="468"/>
      <c r="H374" s="468"/>
      <c r="I374" s="468"/>
      <c r="J374" s="468"/>
      <c r="K374" s="468"/>
      <c r="L374" s="468"/>
      <c r="M374" s="517"/>
      <c r="N374" s="517"/>
    </row>
    <row r="375" spans="1:14" x14ac:dyDescent="0.25">
      <c r="A375" s="517"/>
      <c r="B375" s="466"/>
      <c r="C375" s="467"/>
      <c r="D375" s="467"/>
      <c r="E375" s="467"/>
      <c r="F375" s="468"/>
      <c r="G375" s="468"/>
      <c r="H375" s="468"/>
      <c r="I375" s="468"/>
      <c r="J375" s="468"/>
      <c r="K375" s="468"/>
      <c r="L375" s="468"/>
      <c r="M375" s="517"/>
      <c r="N375" s="517"/>
    </row>
    <row r="376" spans="1:14" x14ac:dyDescent="0.25">
      <c r="A376" s="517"/>
      <c r="B376" s="466"/>
      <c r="C376" s="467"/>
      <c r="D376" s="467"/>
      <c r="E376" s="467"/>
      <c r="F376" s="468"/>
      <c r="G376" s="468"/>
      <c r="H376" s="468"/>
      <c r="I376" s="468"/>
      <c r="J376" s="468"/>
      <c r="K376" s="468"/>
      <c r="L376" s="468"/>
      <c r="M376" s="517"/>
      <c r="N376" s="517"/>
    </row>
    <row r="377" spans="1:14" x14ac:dyDescent="0.25">
      <c r="A377" s="517"/>
      <c r="B377" s="466"/>
      <c r="C377" s="467"/>
      <c r="D377" s="467"/>
      <c r="E377" s="467"/>
      <c r="F377" s="468"/>
      <c r="G377" s="468"/>
      <c r="H377" s="468"/>
      <c r="I377" s="468"/>
      <c r="J377" s="468"/>
      <c r="K377" s="468"/>
      <c r="L377" s="468"/>
      <c r="M377" s="517"/>
      <c r="N377" s="517"/>
    </row>
    <row r="378" spans="1:14" x14ac:dyDescent="0.25">
      <c r="A378" s="517"/>
      <c r="B378" s="466"/>
      <c r="C378" s="467"/>
      <c r="D378" s="467"/>
      <c r="E378" s="467"/>
      <c r="F378" s="468"/>
      <c r="G378" s="468"/>
      <c r="H378" s="468"/>
      <c r="I378" s="468"/>
      <c r="J378" s="468"/>
      <c r="K378" s="468"/>
      <c r="L378" s="468"/>
      <c r="M378" s="517"/>
      <c r="N378" s="517"/>
    </row>
    <row r="379" spans="1:14" x14ac:dyDescent="0.25">
      <c r="A379" s="517"/>
      <c r="B379" s="466"/>
      <c r="C379" s="467"/>
      <c r="D379" s="467"/>
      <c r="E379" s="467"/>
      <c r="F379" s="468"/>
      <c r="G379" s="468"/>
      <c r="H379" s="468"/>
      <c r="I379" s="468"/>
      <c r="J379" s="468"/>
      <c r="K379" s="468"/>
      <c r="L379" s="468"/>
      <c r="M379" s="517"/>
      <c r="N379" s="517"/>
    </row>
    <row r="380" spans="1:14" x14ac:dyDescent="0.25">
      <c r="A380" s="517"/>
      <c r="B380" s="466"/>
      <c r="C380" s="467"/>
      <c r="D380" s="467"/>
      <c r="E380" s="467"/>
      <c r="F380" s="468"/>
      <c r="G380" s="468"/>
      <c r="H380" s="468"/>
      <c r="I380" s="468"/>
      <c r="J380" s="468"/>
      <c r="K380" s="468"/>
      <c r="L380" s="468"/>
      <c r="M380" s="517"/>
      <c r="N380" s="517"/>
    </row>
    <row r="381" spans="1:14" x14ac:dyDescent="0.25">
      <c r="A381" s="517"/>
      <c r="B381" s="466"/>
      <c r="C381" s="467"/>
      <c r="D381" s="467"/>
      <c r="E381" s="467"/>
      <c r="F381" s="468"/>
      <c r="G381" s="468"/>
      <c r="H381" s="468"/>
      <c r="I381" s="468"/>
      <c r="J381" s="468"/>
      <c r="K381" s="468"/>
      <c r="L381" s="468"/>
      <c r="M381" s="517"/>
      <c r="N381" s="517"/>
    </row>
    <row r="382" spans="1:14" x14ac:dyDescent="0.25">
      <c r="A382" s="517"/>
      <c r="B382" s="466"/>
      <c r="C382" s="467"/>
      <c r="D382" s="467"/>
      <c r="E382" s="467"/>
      <c r="F382" s="468"/>
      <c r="G382" s="468"/>
      <c r="H382" s="468"/>
      <c r="I382" s="468"/>
      <c r="J382" s="468"/>
      <c r="K382" s="468"/>
      <c r="L382" s="468"/>
      <c r="M382" s="517"/>
      <c r="N382" s="517"/>
    </row>
    <row r="383" spans="1:14" x14ac:dyDescent="0.25">
      <c r="A383" s="517"/>
      <c r="B383" s="466"/>
      <c r="C383" s="467"/>
      <c r="D383" s="467"/>
      <c r="E383" s="467"/>
      <c r="F383" s="468"/>
      <c r="G383" s="468"/>
      <c r="H383" s="468"/>
      <c r="I383" s="468"/>
      <c r="J383" s="468"/>
      <c r="K383" s="468"/>
      <c r="L383" s="468"/>
      <c r="M383" s="517"/>
      <c r="N383" s="517"/>
    </row>
    <row r="384" spans="1:14" x14ac:dyDescent="0.25">
      <c r="A384" s="517"/>
      <c r="B384" s="466"/>
      <c r="C384" s="467"/>
      <c r="D384" s="467"/>
      <c r="E384" s="467"/>
      <c r="F384" s="468"/>
      <c r="G384" s="468"/>
      <c r="H384" s="468"/>
      <c r="I384" s="468"/>
      <c r="J384" s="468"/>
      <c r="K384" s="468"/>
      <c r="L384" s="468"/>
      <c r="M384" s="517"/>
      <c r="N384" s="517"/>
    </row>
    <row r="385" spans="1:14" x14ac:dyDescent="0.25">
      <c r="A385" s="517"/>
      <c r="B385" s="466"/>
      <c r="C385" s="467"/>
      <c r="D385" s="467"/>
      <c r="E385" s="467"/>
      <c r="F385" s="468"/>
      <c r="G385" s="468"/>
      <c r="H385" s="468"/>
      <c r="I385" s="468"/>
      <c r="J385" s="468"/>
      <c r="K385" s="468"/>
      <c r="L385" s="468"/>
      <c r="M385" s="517"/>
      <c r="N385" s="517"/>
    </row>
    <row r="386" spans="1:14" x14ac:dyDescent="0.25">
      <c r="A386" s="517"/>
      <c r="B386" s="466"/>
      <c r="C386" s="467"/>
      <c r="D386" s="467"/>
      <c r="E386" s="467"/>
      <c r="F386" s="468"/>
      <c r="G386" s="468"/>
      <c r="H386" s="468"/>
      <c r="I386" s="468"/>
      <c r="J386" s="468"/>
      <c r="K386" s="468"/>
      <c r="L386" s="468"/>
      <c r="M386" s="517"/>
      <c r="N386" s="517"/>
    </row>
    <row r="387" spans="1:14" x14ac:dyDescent="0.25">
      <c r="A387" s="517"/>
      <c r="B387" s="466"/>
      <c r="C387" s="467"/>
      <c r="D387" s="467"/>
      <c r="E387" s="467"/>
      <c r="F387" s="468"/>
      <c r="G387" s="468"/>
      <c r="H387" s="468"/>
      <c r="I387" s="468"/>
      <c r="J387" s="468"/>
      <c r="K387" s="468"/>
      <c r="L387" s="468"/>
      <c r="M387" s="517"/>
      <c r="N387" s="517"/>
    </row>
    <row r="388" spans="1:14" x14ac:dyDescent="0.25">
      <c r="A388" s="517"/>
      <c r="B388" s="466"/>
      <c r="C388" s="467"/>
      <c r="D388" s="467"/>
      <c r="E388" s="467"/>
      <c r="F388" s="468"/>
      <c r="G388" s="468"/>
      <c r="H388" s="468"/>
      <c r="I388" s="468"/>
      <c r="J388" s="468"/>
      <c r="K388" s="468"/>
      <c r="L388" s="468"/>
      <c r="M388" s="517"/>
      <c r="N388" s="517"/>
    </row>
    <row r="389" spans="1:14" x14ac:dyDescent="0.25">
      <c r="A389" s="517"/>
      <c r="B389" s="466"/>
      <c r="C389" s="467"/>
      <c r="D389" s="467"/>
      <c r="E389" s="467"/>
      <c r="F389" s="468"/>
      <c r="G389" s="468"/>
      <c r="H389" s="468"/>
      <c r="I389" s="468"/>
      <c r="J389" s="468"/>
      <c r="K389" s="468"/>
      <c r="L389" s="468"/>
      <c r="M389" s="517"/>
      <c r="N389" s="517"/>
    </row>
    <row r="390" spans="1:14" x14ac:dyDescent="0.25">
      <c r="A390" s="517"/>
      <c r="B390" s="466"/>
      <c r="C390" s="467"/>
      <c r="D390" s="467"/>
      <c r="E390" s="467"/>
      <c r="F390" s="468"/>
      <c r="G390" s="468"/>
      <c r="H390" s="468"/>
      <c r="I390" s="468"/>
      <c r="J390" s="468"/>
      <c r="K390" s="468"/>
      <c r="L390" s="468"/>
      <c r="M390" s="517"/>
      <c r="N390" s="517"/>
    </row>
    <row r="391" spans="1:14" x14ac:dyDescent="0.25">
      <c r="A391" s="517"/>
      <c r="B391" s="466"/>
      <c r="C391" s="467"/>
      <c r="D391" s="467"/>
      <c r="E391" s="467"/>
      <c r="F391" s="468"/>
      <c r="G391" s="468"/>
      <c r="H391" s="468"/>
      <c r="I391" s="468"/>
      <c r="J391" s="468"/>
      <c r="K391" s="468"/>
      <c r="L391" s="468"/>
      <c r="M391" s="517"/>
      <c r="N391" s="517"/>
    </row>
    <row r="392" spans="1:14" x14ac:dyDescent="0.25">
      <c r="A392" s="517"/>
      <c r="B392" s="466"/>
      <c r="C392" s="467"/>
      <c r="D392" s="467"/>
      <c r="E392" s="467"/>
      <c r="F392" s="468"/>
      <c r="G392" s="468"/>
      <c r="H392" s="468"/>
      <c r="I392" s="468"/>
      <c r="J392" s="468"/>
      <c r="K392" s="468"/>
      <c r="L392" s="468"/>
      <c r="M392" s="517"/>
      <c r="N392" s="517"/>
    </row>
    <row r="393" spans="1:14" x14ac:dyDescent="0.25">
      <c r="A393" s="517"/>
      <c r="B393" s="466"/>
      <c r="C393" s="467"/>
      <c r="D393" s="467"/>
      <c r="E393" s="467"/>
      <c r="F393" s="468"/>
      <c r="G393" s="468"/>
      <c r="H393" s="468"/>
      <c r="I393" s="468"/>
      <c r="J393" s="468"/>
      <c r="K393" s="468"/>
      <c r="L393" s="468"/>
      <c r="M393" s="517"/>
      <c r="N393" s="517"/>
    </row>
    <row r="394" spans="1:14" x14ac:dyDescent="0.25">
      <c r="A394" s="517"/>
      <c r="B394" s="466"/>
      <c r="C394" s="467"/>
      <c r="D394" s="467"/>
      <c r="E394" s="467"/>
      <c r="F394" s="468"/>
      <c r="G394" s="468"/>
      <c r="H394" s="468"/>
      <c r="I394" s="468"/>
      <c r="J394" s="468"/>
      <c r="K394" s="468"/>
      <c r="L394" s="468"/>
      <c r="M394" s="517"/>
      <c r="N394" s="517"/>
    </row>
    <row r="395" spans="1:14" x14ac:dyDescent="0.25">
      <c r="A395" s="517"/>
      <c r="B395" s="466"/>
      <c r="C395" s="467"/>
      <c r="D395" s="467"/>
      <c r="E395" s="467"/>
      <c r="F395" s="468"/>
      <c r="G395" s="468"/>
      <c r="H395" s="468"/>
      <c r="I395" s="468"/>
      <c r="J395" s="468"/>
      <c r="K395" s="468"/>
      <c r="L395" s="468"/>
      <c r="M395" s="517"/>
      <c r="N395" s="517"/>
    </row>
    <row r="396" spans="1:14" x14ac:dyDescent="0.25">
      <c r="A396" s="517"/>
      <c r="B396" s="466"/>
      <c r="C396" s="467"/>
      <c r="D396" s="467"/>
      <c r="E396" s="467"/>
      <c r="F396" s="468"/>
      <c r="G396" s="468"/>
      <c r="H396" s="468"/>
      <c r="I396" s="468"/>
      <c r="J396" s="468"/>
      <c r="K396" s="468"/>
      <c r="L396" s="468"/>
      <c r="M396" s="517"/>
      <c r="N396" s="517"/>
    </row>
    <row r="397" spans="1:14" x14ac:dyDescent="0.25">
      <c r="A397" s="517"/>
      <c r="B397" s="466"/>
      <c r="C397" s="467"/>
      <c r="D397" s="467"/>
      <c r="E397" s="467"/>
      <c r="F397" s="468"/>
      <c r="G397" s="468"/>
      <c r="H397" s="468"/>
      <c r="I397" s="468"/>
      <c r="J397" s="468"/>
      <c r="K397" s="468"/>
      <c r="L397" s="468"/>
      <c r="M397" s="517"/>
      <c r="N397" s="517"/>
    </row>
    <row r="398" spans="1:14" x14ac:dyDescent="0.25">
      <c r="A398" s="517"/>
      <c r="B398" s="466"/>
      <c r="C398" s="467"/>
      <c r="D398" s="467"/>
      <c r="E398" s="467"/>
      <c r="F398" s="468"/>
      <c r="G398" s="468"/>
      <c r="H398" s="468"/>
      <c r="I398" s="468"/>
      <c r="J398" s="468"/>
      <c r="K398" s="468"/>
      <c r="L398" s="468"/>
      <c r="M398" s="517"/>
      <c r="N398" s="517"/>
    </row>
    <row r="399" spans="1:14" x14ac:dyDescent="0.25">
      <c r="A399" s="517"/>
      <c r="B399" s="466"/>
      <c r="C399" s="467"/>
      <c r="D399" s="467"/>
      <c r="E399" s="467"/>
      <c r="F399" s="468"/>
      <c r="G399" s="468"/>
      <c r="H399" s="468"/>
      <c r="I399" s="468"/>
      <c r="J399" s="468"/>
      <c r="K399" s="468"/>
      <c r="L399" s="468"/>
      <c r="M399" s="517"/>
      <c r="N399" s="517"/>
    </row>
    <row r="400" spans="1:14" x14ac:dyDescent="0.25">
      <c r="A400" s="517"/>
      <c r="B400" s="466"/>
      <c r="C400" s="467"/>
      <c r="D400" s="467"/>
      <c r="E400" s="467"/>
      <c r="F400" s="468"/>
      <c r="G400" s="468"/>
      <c r="H400" s="468"/>
      <c r="I400" s="468"/>
      <c r="J400" s="468"/>
      <c r="K400" s="468"/>
      <c r="L400" s="468"/>
      <c r="M400" s="517"/>
      <c r="N400" s="517"/>
    </row>
    <row r="401" spans="1:14" x14ac:dyDescent="0.25">
      <c r="A401" s="517"/>
      <c r="B401" s="466"/>
      <c r="C401" s="467"/>
      <c r="D401" s="467"/>
      <c r="E401" s="467"/>
      <c r="F401" s="468"/>
      <c r="G401" s="468"/>
      <c r="H401" s="468"/>
      <c r="I401" s="468"/>
      <c r="J401" s="468"/>
      <c r="K401" s="468"/>
      <c r="L401" s="468"/>
      <c r="M401" s="517"/>
      <c r="N401" s="517"/>
    </row>
    <row r="402" spans="1:14" x14ac:dyDescent="0.25">
      <c r="A402" s="517"/>
      <c r="B402" s="466"/>
      <c r="C402" s="467"/>
      <c r="D402" s="467"/>
      <c r="E402" s="467"/>
      <c r="F402" s="468"/>
      <c r="G402" s="468"/>
      <c r="H402" s="468"/>
      <c r="I402" s="468"/>
      <c r="J402" s="468"/>
      <c r="K402" s="468"/>
      <c r="L402" s="468"/>
      <c r="M402" s="517"/>
      <c r="N402" s="517"/>
    </row>
    <row r="403" spans="1:14" x14ac:dyDescent="0.25">
      <c r="A403" s="517"/>
      <c r="B403" s="466"/>
      <c r="C403" s="467"/>
      <c r="D403" s="467"/>
      <c r="E403" s="467"/>
      <c r="F403" s="468"/>
      <c r="G403" s="468"/>
      <c r="H403" s="468"/>
      <c r="I403" s="468"/>
      <c r="J403" s="468"/>
      <c r="K403" s="468"/>
      <c r="L403" s="468"/>
      <c r="M403" s="517"/>
      <c r="N403" s="517"/>
    </row>
    <row r="404" spans="1:14" x14ac:dyDescent="0.25">
      <c r="A404" s="517"/>
      <c r="B404" s="466"/>
      <c r="C404" s="467"/>
      <c r="D404" s="467"/>
      <c r="E404" s="467"/>
      <c r="F404" s="468"/>
      <c r="G404" s="468"/>
      <c r="H404" s="468"/>
      <c r="I404" s="468"/>
      <c r="J404" s="468"/>
      <c r="K404" s="468"/>
      <c r="L404" s="468"/>
      <c r="M404" s="517"/>
      <c r="N404" s="517"/>
    </row>
    <row r="405" spans="1:14" x14ac:dyDescent="0.25">
      <c r="A405" s="517"/>
      <c r="B405" s="466"/>
      <c r="C405" s="467"/>
      <c r="D405" s="467"/>
      <c r="E405" s="467"/>
      <c r="F405" s="468"/>
      <c r="G405" s="468"/>
      <c r="H405" s="468"/>
      <c r="I405" s="468"/>
      <c r="J405" s="468"/>
      <c r="K405" s="468"/>
      <c r="L405" s="468"/>
      <c r="M405" s="517"/>
      <c r="N405" s="517"/>
    </row>
    <row r="406" spans="1:14" x14ac:dyDescent="0.25">
      <c r="A406" s="517"/>
      <c r="B406" s="466"/>
      <c r="C406" s="467"/>
      <c r="D406" s="467"/>
      <c r="E406" s="467"/>
      <c r="F406" s="468"/>
      <c r="G406" s="468"/>
      <c r="H406" s="468"/>
      <c r="I406" s="468"/>
      <c r="J406" s="468"/>
      <c r="K406" s="468"/>
      <c r="L406" s="468"/>
      <c r="M406" s="517"/>
      <c r="N406" s="517"/>
    </row>
    <row r="407" spans="1:14" x14ac:dyDescent="0.25">
      <c r="A407" s="517"/>
      <c r="B407" s="466"/>
      <c r="C407" s="467"/>
      <c r="D407" s="467"/>
      <c r="E407" s="467"/>
      <c r="F407" s="468"/>
      <c r="G407" s="468"/>
      <c r="H407" s="468"/>
      <c r="I407" s="468"/>
      <c r="J407" s="468"/>
      <c r="K407" s="468"/>
      <c r="L407" s="468"/>
      <c r="M407" s="517"/>
      <c r="N407" s="517"/>
    </row>
    <row r="408" spans="1:14" x14ac:dyDescent="0.25">
      <c r="A408" s="517"/>
      <c r="B408" s="466"/>
      <c r="C408" s="467"/>
      <c r="D408" s="467"/>
      <c r="E408" s="467"/>
      <c r="F408" s="468"/>
      <c r="G408" s="468"/>
      <c r="H408" s="468"/>
      <c r="I408" s="468"/>
      <c r="J408" s="468"/>
      <c r="K408" s="468"/>
      <c r="L408" s="468"/>
      <c r="M408" s="517"/>
      <c r="N408" s="517"/>
    </row>
    <row r="409" spans="1:14" x14ac:dyDescent="0.25">
      <c r="A409" s="517"/>
      <c r="B409" s="466"/>
      <c r="C409" s="467"/>
      <c r="D409" s="467"/>
      <c r="E409" s="467"/>
      <c r="F409" s="468"/>
      <c r="G409" s="468"/>
      <c r="H409" s="468"/>
      <c r="I409" s="468"/>
      <c r="J409" s="468"/>
      <c r="K409" s="468"/>
      <c r="L409" s="468"/>
      <c r="M409" s="517"/>
      <c r="N409" s="517"/>
    </row>
    <row r="410" spans="1:14" x14ac:dyDescent="0.25">
      <c r="A410" s="517"/>
      <c r="B410" s="466"/>
      <c r="C410" s="467"/>
      <c r="D410" s="467"/>
      <c r="E410" s="467"/>
      <c r="F410" s="468"/>
      <c r="G410" s="468"/>
      <c r="H410" s="468"/>
      <c r="I410" s="468"/>
      <c r="J410" s="468"/>
      <c r="K410" s="468"/>
      <c r="L410" s="468"/>
      <c r="M410" s="517"/>
      <c r="N410" s="517"/>
    </row>
    <row r="411" spans="1:14" x14ac:dyDescent="0.25">
      <c r="A411" s="517"/>
      <c r="B411" s="466"/>
      <c r="C411" s="467"/>
      <c r="D411" s="467"/>
      <c r="E411" s="467"/>
      <c r="F411" s="468"/>
      <c r="G411" s="468"/>
      <c r="H411" s="468"/>
      <c r="I411" s="468"/>
      <c r="J411" s="468"/>
      <c r="K411" s="468"/>
      <c r="L411" s="468"/>
      <c r="M411" s="517"/>
      <c r="N411" s="517"/>
    </row>
    <row r="412" spans="1:14" x14ac:dyDescent="0.25">
      <c r="A412" s="517"/>
      <c r="B412" s="466"/>
      <c r="C412" s="467"/>
      <c r="D412" s="467"/>
      <c r="E412" s="467"/>
      <c r="F412" s="468"/>
      <c r="G412" s="468"/>
      <c r="H412" s="468"/>
      <c r="I412" s="468"/>
      <c r="J412" s="468"/>
      <c r="K412" s="468"/>
      <c r="L412" s="468"/>
      <c r="M412" s="517"/>
      <c r="N412" s="517"/>
    </row>
    <row r="413" spans="1:14" x14ac:dyDescent="0.25">
      <c r="A413" s="517"/>
      <c r="B413" s="466"/>
      <c r="C413" s="467"/>
      <c r="D413" s="467"/>
      <c r="E413" s="467"/>
      <c r="F413" s="468"/>
      <c r="G413" s="468"/>
      <c r="H413" s="468"/>
      <c r="I413" s="468"/>
      <c r="J413" s="468"/>
      <c r="K413" s="468"/>
      <c r="L413" s="468"/>
      <c r="M413" s="517"/>
      <c r="N413" s="517"/>
    </row>
    <row r="414" spans="1:14" x14ac:dyDescent="0.25">
      <c r="A414" s="517"/>
      <c r="B414" s="466"/>
      <c r="C414" s="467"/>
      <c r="D414" s="467"/>
      <c r="E414" s="467"/>
      <c r="F414" s="468"/>
      <c r="G414" s="468"/>
      <c r="H414" s="468"/>
      <c r="I414" s="468"/>
      <c r="J414" s="468"/>
      <c r="K414" s="468"/>
      <c r="L414" s="468"/>
      <c r="M414" s="517"/>
      <c r="N414" s="517"/>
    </row>
    <row r="415" spans="1:14" x14ac:dyDescent="0.25">
      <c r="A415" s="517"/>
      <c r="B415" s="466"/>
      <c r="C415" s="467"/>
      <c r="D415" s="467"/>
      <c r="E415" s="467"/>
      <c r="F415" s="468"/>
      <c r="G415" s="468"/>
      <c r="H415" s="468"/>
      <c r="I415" s="468"/>
      <c r="J415" s="468"/>
      <c r="K415" s="468"/>
      <c r="L415" s="468"/>
      <c r="M415" s="517"/>
      <c r="N415" s="517"/>
    </row>
    <row r="416" spans="1:14" x14ac:dyDescent="0.25">
      <c r="A416" s="517"/>
      <c r="B416" s="466"/>
      <c r="C416" s="467"/>
      <c r="D416" s="467"/>
      <c r="E416" s="467"/>
      <c r="F416" s="468"/>
      <c r="G416" s="468"/>
      <c r="H416" s="468"/>
      <c r="I416" s="468"/>
      <c r="J416" s="468"/>
      <c r="K416" s="468"/>
      <c r="L416" s="468"/>
      <c r="M416" s="517"/>
      <c r="N416" s="517"/>
    </row>
    <row r="417" spans="1:14" x14ac:dyDescent="0.25">
      <c r="A417" s="517"/>
      <c r="B417" s="466"/>
      <c r="C417" s="467"/>
      <c r="D417" s="467"/>
      <c r="E417" s="467"/>
      <c r="F417" s="468"/>
      <c r="G417" s="468"/>
      <c r="H417" s="468"/>
      <c r="I417" s="468"/>
      <c r="J417" s="468"/>
      <c r="K417" s="468"/>
      <c r="L417" s="468"/>
      <c r="M417" s="517"/>
      <c r="N417" s="517"/>
    </row>
    <row r="418" spans="1:14" x14ac:dyDescent="0.25">
      <c r="A418" s="517"/>
      <c r="B418" s="466"/>
      <c r="C418" s="467"/>
      <c r="D418" s="467"/>
      <c r="E418" s="467"/>
      <c r="F418" s="468"/>
      <c r="G418" s="468"/>
      <c r="H418" s="468"/>
      <c r="I418" s="468"/>
      <c r="J418" s="468"/>
      <c r="K418" s="468"/>
      <c r="L418" s="468"/>
      <c r="M418" s="517"/>
      <c r="N418" s="517"/>
    </row>
    <row r="419" spans="1:14" x14ac:dyDescent="0.25">
      <c r="A419" s="517"/>
      <c r="B419" s="466"/>
      <c r="C419" s="467"/>
      <c r="D419" s="467"/>
      <c r="E419" s="467"/>
      <c r="F419" s="468"/>
      <c r="G419" s="468"/>
      <c r="H419" s="468"/>
      <c r="I419" s="468"/>
      <c r="J419" s="468"/>
      <c r="K419" s="468"/>
      <c r="L419" s="468"/>
      <c r="M419" s="517"/>
      <c r="N419" s="517"/>
    </row>
    <row r="420" spans="1:14" x14ac:dyDescent="0.25">
      <c r="A420" s="517"/>
      <c r="B420" s="466"/>
      <c r="C420" s="467"/>
      <c r="D420" s="467"/>
      <c r="E420" s="467"/>
      <c r="F420" s="468"/>
      <c r="G420" s="468"/>
      <c r="H420" s="468"/>
      <c r="I420" s="468"/>
      <c r="J420" s="468"/>
      <c r="K420" s="468"/>
      <c r="L420" s="468"/>
      <c r="M420" s="517"/>
      <c r="N420" s="517"/>
    </row>
    <row r="421" spans="1:14" x14ac:dyDescent="0.25">
      <c r="A421" s="517"/>
      <c r="B421" s="466"/>
      <c r="C421" s="467"/>
      <c r="D421" s="467"/>
      <c r="E421" s="467"/>
      <c r="F421" s="468"/>
      <c r="G421" s="468"/>
      <c r="H421" s="468"/>
      <c r="I421" s="468"/>
      <c r="J421" s="468"/>
      <c r="K421" s="468"/>
      <c r="L421" s="468"/>
      <c r="M421" s="517"/>
      <c r="N421" s="517"/>
    </row>
    <row r="422" spans="1:14" x14ac:dyDescent="0.25">
      <c r="A422" s="517"/>
      <c r="B422" s="466"/>
      <c r="C422" s="467"/>
      <c r="D422" s="467"/>
      <c r="E422" s="467"/>
      <c r="F422" s="468"/>
      <c r="G422" s="468"/>
      <c r="H422" s="468"/>
      <c r="I422" s="468"/>
      <c r="J422" s="468"/>
      <c r="K422" s="468"/>
      <c r="L422" s="468"/>
      <c r="M422" s="517"/>
      <c r="N422" s="517"/>
    </row>
    <row r="423" spans="1:14" x14ac:dyDescent="0.25">
      <c r="A423" s="517"/>
      <c r="B423" s="466"/>
      <c r="C423" s="467"/>
      <c r="D423" s="467"/>
      <c r="E423" s="467"/>
      <c r="F423" s="468"/>
      <c r="G423" s="468"/>
      <c r="H423" s="468"/>
      <c r="I423" s="468"/>
      <c r="J423" s="468"/>
      <c r="K423" s="468"/>
      <c r="L423" s="468"/>
      <c r="M423" s="517"/>
      <c r="N423" s="517"/>
    </row>
    <row r="424" spans="1:14" x14ac:dyDescent="0.25">
      <c r="A424" s="517"/>
      <c r="B424" s="466"/>
      <c r="C424" s="467"/>
      <c r="D424" s="467"/>
      <c r="E424" s="467"/>
      <c r="F424" s="468"/>
      <c r="G424" s="468"/>
      <c r="H424" s="468"/>
      <c r="I424" s="468"/>
      <c r="J424" s="468"/>
      <c r="K424" s="468"/>
      <c r="L424" s="468"/>
      <c r="M424" s="517"/>
      <c r="N424" s="517"/>
    </row>
    <row r="425" spans="1:14" x14ac:dyDescent="0.25">
      <c r="A425" s="517"/>
      <c r="B425" s="466"/>
      <c r="C425" s="467"/>
      <c r="D425" s="467"/>
      <c r="E425" s="467"/>
      <c r="F425" s="468"/>
      <c r="G425" s="468"/>
      <c r="H425" s="468"/>
      <c r="I425" s="468"/>
      <c r="J425" s="468"/>
      <c r="K425" s="468"/>
      <c r="L425" s="468"/>
      <c r="M425" s="517"/>
      <c r="N425" s="517"/>
    </row>
    <row r="426" spans="1:14" x14ac:dyDescent="0.25">
      <c r="A426" s="517"/>
      <c r="B426" s="466"/>
      <c r="C426" s="467"/>
      <c r="D426" s="467"/>
      <c r="E426" s="467"/>
      <c r="F426" s="468"/>
      <c r="G426" s="468"/>
      <c r="H426" s="468"/>
      <c r="I426" s="468"/>
      <c r="J426" s="468"/>
      <c r="K426" s="468"/>
      <c r="L426" s="468"/>
      <c r="M426" s="517"/>
      <c r="N426" s="517"/>
    </row>
    <row r="427" spans="1:14" x14ac:dyDescent="0.25">
      <c r="A427" s="517"/>
      <c r="B427" s="466"/>
      <c r="C427" s="467"/>
      <c r="D427" s="467"/>
      <c r="E427" s="467"/>
      <c r="F427" s="468"/>
      <c r="G427" s="468"/>
      <c r="H427" s="468"/>
      <c r="I427" s="468"/>
      <c r="J427" s="468"/>
      <c r="K427" s="468"/>
      <c r="L427" s="468"/>
      <c r="M427" s="517"/>
      <c r="N427" s="517"/>
    </row>
    <row r="428" spans="1:14" x14ac:dyDescent="0.25">
      <c r="A428" s="517"/>
      <c r="B428" s="466"/>
      <c r="C428" s="467"/>
      <c r="D428" s="467"/>
      <c r="E428" s="467"/>
      <c r="F428" s="468"/>
      <c r="G428" s="468"/>
      <c r="H428" s="468"/>
      <c r="I428" s="468"/>
      <c r="J428" s="468"/>
      <c r="K428" s="468"/>
      <c r="L428" s="468"/>
      <c r="M428" s="517"/>
      <c r="N428" s="517"/>
    </row>
    <row r="429" spans="1:14" x14ac:dyDescent="0.25">
      <c r="A429" s="517"/>
      <c r="B429" s="466"/>
      <c r="C429" s="467"/>
      <c r="D429" s="467"/>
      <c r="E429" s="467"/>
      <c r="F429" s="468"/>
      <c r="G429" s="468"/>
      <c r="H429" s="468"/>
      <c r="I429" s="468"/>
      <c r="J429" s="468"/>
      <c r="K429" s="468"/>
      <c r="L429" s="468"/>
      <c r="M429" s="517"/>
      <c r="N429" s="517"/>
    </row>
    <row r="430" spans="1:14" x14ac:dyDescent="0.25">
      <c r="A430" s="517"/>
      <c r="B430" s="466"/>
      <c r="C430" s="467"/>
      <c r="D430" s="467"/>
      <c r="E430" s="467"/>
      <c r="F430" s="468"/>
      <c r="G430" s="468"/>
      <c r="H430" s="468"/>
      <c r="I430" s="468"/>
      <c r="J430" s="468"/>
      <c r="K430" s="468"/>
      <c r="L430" s="468"/>
      <c r="M430" s="517"/>
      <c r="N430" s="517"/>
    </row>
    <row r="431" spans="1:14" x14ac:dyDescent="0.25">
      <c r="A431" s="517"/>
      <c r="B431" s="466"/>
      <c r="C431" s="467"/>
      <c r="D431" s="467"/>
      <c r="E431" s="467"/>
      <c r="F431" s="468"/>
      <c r="G431" s="468"/>
      <c r="H431" s="468"/>
      <c r="I431" s="468"/>
      <c r="J431" s="468"/>
      <c r="K431" s="468"/>
      <c r="L431" s="468"/>
      <c r="M431" s="517"/>
      <c r="N431" s="517"/>
    </row>
    <row r="432" spans="1:14" x14ac:dyDescent="0.25">
      <c r="A432" s="517"/>
      <c r="B432" s="466"/>
      <c r="C432" s="467"/>
      <c r="D432" s="467"/>
      <c r="E432" s="467"/>
      <c r="F432" s="468"/>
      <c r="G432" s="468"/>
      <c r="H432" s="468"/>
      <c r="I432" s="468"/>
      <c r="J432" s="468"/>
      <c r="K432" s="468"/>
      <c r="L432" s="468"/>
      <c r="M432" s="517"/>
      <c r="N432" s="517"/>
    </row>
    <row r="433" spans="1:14" x14ac:dyDescent="0.25">
      <c r="A433" s="517"/>
      <c r="B433" s="466"/>
      <c r="C433" s="467"/>
      <c r="D433" s="467"/>
      <c r="E433" s="467"/>
      <c r="F433" s="468"/>
      <c r="G433" s="468"/>
      <c r="H433" s="468"/>
      <c r="I433" s="468"/>
      <c r="J433" s="468"/>
      <c r="K433" s="468"/>
      <c r="L433" s="468"/>
      <c r="M433" s="517"/>
      <c r="N433" s="517"/>
    </row>
    <row r="434" spans="1:14" x14ac:dyDescent="0.25">
      <c r="A434" s="517"/>
      <c r="B434" s="466"/>
      <c r="C434" s="467"/>
      <c r="D434" s="467"/>
      <c r="E434" s="467"/>
      <c r="F434" s="468"/>
      <c r="G434" s="468"/>
      <c r="H434" s="468"/>
      <c r="I434" s="468"/>
      <c r="J434" s="468"/>
      <c r="K434" s="468"/>
      <c r="L434" s="468"/>
      <c r="M434" s="517"/>
      <c r="N434" s="517"/>
    </row>
    <row r="435" spans="1:14" x14ac:dyDescent="0.25">
      <c r="A435" s="517"/>
      <c r="B435" s="466"/>
      <c r="C435" s="467"/>
      <c r="D435" s="467"/>
      <c r="E435" s="467"/>
      <c r="F435" s="468"/>
      <c r="G435" s="468"/>
      <c r="H435" s="468"/>
      <c r="I435" s="468"/>
      <c r="J435" s="468"/>
      <c r="K435" s="468"/>
      <c r="L435" s="468"/>
      <c r="M435" s="517"/>
      <c r="N435" s="517"/>
    </row>
    <row r="436" spans="1:14" x14ac:dyDescent="0.25">
      <c r="A436" s="517"/>
      <c r="B436" s="466"/>
      <c r="C436" s="467"/>
      <c r="D436" s="467"/>
      <c r="E436" s="467"/>
      <c r="F436" s="468"/>
      <c r="G436" s="468"/>
      <c r="H436" s="468"/>
      <c r="I436" s="468"/>
      <c r="J436" s="468"/>
      <c r="K436" s="468"/>
      <c r="L436" s="468"/>
      <c r="M436" s="517"/>
      <c r="N436" s="517"/>
    </row>
    <row r="437" spans="1:14" x14ac:dyDescent="0.25">
      <c r="A437" s="517"/>
      <c r="B437" s="466"/>
      <c r="C437" s="467"/>
      <c r="D437" s="467"/>
      <c r="E437" s="467"/>
      <c r="F437" s="468"/>
      <c r="G437" s="468"/>
      <c r="H437" s="468"/>
      <c r="I437" s="468"/>
      <c r="J437" s="468"/>
      <c r="K437" s="468"/>
      <c r="L437" s="468"/>
      <c r="M437" s="517"/>
      <c r="N437" s="517"/>
    </row>
    <row r="438" spans="1:14" x14ac:dyDescent="0.25">
      <c r="A438" s="517"/>
      <c r="B438" s="466"/>
      <c r="C438" s="467"/>
      <c r="D438" s="467"/>
      <c r="E438" s="467"/>
      <c r="F438" s="468"/>
      <c r="G438" s="468"/>
      <c r="H438" s="468"/>
      <c r="I438" s="468"/>
      <c r="J438" s="468"/>
      <c r="K438" s="468"/>
      <c r="L438" s="468"/>
      <c r="M438" s="517"/>
      <c r="N438" s="517"/>
    </row>
    <row r="439" spans="1:14" x14ac:dyDescent="0.25">
      <c r="A439" s="517"/>
      <c r="B439" s="466"/>
      <c r="C439" s="467"/>
      <c r="D439" s="467"/>
      <c r="E439" s="467"/>
      <c r="F439" s="468"/>
      <c r="G439" s="468"/>
      <c r="H439" s="468"/>
      <c r="I439" s="468"/>
      <c r="J439" s="468"/>
      <c r="K439" s="468"/>
      <c r="L439" s="468"/>
      <c r="M439" s="517"/>
      <c r="N439" s="517"/>
    </row>
    <row r="440" spans="1:14" x14ac:dyDescent="0.25">
      <c r="A440" s="517"/>
      <c r="B440" s="466"/>
      <c r="C440" s="467"/>
      <c r="D440" s="467"/>
      <c r="E440" s="467"/>
      <c r="F440" s="468"/>
      <c r="G440" s="468"/>
      <c r="H440" s="468"/>
      <c r="I440" s="468"/>
      <c r="J440" s="468"/>
      <c r="K440" s="468"/>
      <c r="L440" s="468"/>
      <c r="M440" s="517"/>
      <c r="N440" s="517"/>
    </row>
    <row r="441" spans="1:14" x14ac:dyDescent="0.25">
      <c r="A441" s="517"/>
      <c r="B441" s="466"/>
      <c r="C441" s="467"/>
      <c r="D441" s="467"/>
      <c r="E441" s="467"/>
      <c r="F441" s="468"/>
      <c r="G441" s="468"/>
      <c r="H441" s="468"/>
      <c r="I441" s="468"/>
      <c r="J441" s="468"/>
      <c r="K441" s="468"/>
      <c r="L441" s="468"/>
      <c r="M441" s="517"/>
      <c r="N441" s="517"/>
    </row>
    <row r="442" spans="1:14" x14ac:dyDescent="0.25">
      <c r="A442" s="517"/>
      <c r="B442" s="466"/>
      <c r="C442" s="467"/>
      <c r="D442" s="467"/>
      <c r="E442" s="467"/>
      <c r="F442" s="468"/>
      <c r="G442" s="468"/>
      <c r="H442" s="468"/>
      <c r="I442" s="468"/>
      <c r="J442" s="468"/>
      <c r="K442" s="468"/>
      <c r="L442" s="468"/>
      <c r="M442" s="517"/>
      <c r="N442" s="517"/>
    </row>
    <row r="443" spans="1:14" x14ac:dyDescent="0.25">
      <c r="A443" s="517"/>
      <c r="B443" s="466"/>
      <c r="C443" s="467"/>
      <c r="D443" s="467"/>
      <c r="E443" s="467"/>
      <c r="F443" s="468"/>
      <c r="G443" s="468"/>
      <c r="H443" s="468"/>
      <c r="I443" s="468"/>
      <c r="J443" s="468"/>
      <c r="K443" s="468"/>
      <c r="L443" s="468"/>
      <c r="M443" s="517"/>
      <c r="N443" s="517"/>
    </row>
    <row r="444" spans="1:14" x14ac:dyDescent="0.25">
      <c r="A444" s="517"/>
      <c r="B444" s="466"/>
      <c r="C444" s="467"/>
      <c r="D444" s="467"/>
      <c r="E444" s="467"/>
      <c r="F444" s="468"/>
      <c r="G444" s="468"/>
      <c r="H444" s="468"/>
      <c r="I444" s="468"/>
      <c r="J444" s="468"/>
      <c r="K444" s="468"/>
      <c r="L444" s="468"/>
      <c r="M444" s="517"/>
      <c r="N444" s="517"/>
    </row>
    <row r="445" spans="1:14" x14ac:dyDescent="0.25">
      <c r="A445" s="517"/>
      <c r="B445" s="466"/>
      <c r="C445" s="467"/>
      <c r="D445" s="467"/>
      <c r="E445" s="467"/>
      <c r="F445" s="468"/>
      <c r="G445" s="468"/>
      <c r="H445" s="468"/>
      <c r="I445" s="468"/>
      <c r="J445" s="468"/>
      <c r="K445" s="468"/>
      <c r="L445" s="468"/>
      <c r="M445" s="517"/>
      <c r="N445" s="517"/>
    </row>
    <row r="446" spans="1:14" x14ac:dyDescent="0.25">
      <c r="A446" s="517"/>
      <c r="B446" s="466"/>
      <c r="C446" s="467"/>
      <c r="D446" s="467"/>
      <c r="E446" s="467"/>
      <c r="F446" s="468"/>
      <c r="G446" s="468"/>
      <c r="H446" s="468"/>
      <c r="I446" s="468"/>
      <c r="J446" s="468"/>
      <c r="K446" s="468"/>
      <c r="L446" s="468"/>
      <c r="M446" s="517"/>
      <c r="N446" s="517"/>
    </row>
    <row r="447" spans="1:14" x14ac:dyDescent="0.25">
      <c r="A447" s="517"/>
      <c r="B447" s="466"/>
      <c r="C447" s="467"/>
      <c r="D447" s="467"/>
      <c r="E447" s="467"/>
      <c r="F447" s="468"/>
      <c r="G447" s="468"/>
      <c r="H447" s="468"/>
      <c r="I447" s="468"/>
      <c r="J447" s="468"/>
      <c r="K447" s="468"/>
      <c r="L447" s="468"/>
      <c r="M447" s="517"/>
      <c r="N447" s="517"/>
    </row>
    <row r="448" spans="1:14" x14ac:dyDescent="0.25">
      <c r="A448" s="517"/>
      <c r="B448" s="466"/>
      <c r="C448" s="467"/>
      <c r="D448" s="467"/>
      <c r="E448" s="467"/>
      <c r="F448" s="468"/>
      <c r="G448" s="468"/>
      <c r="H448" s="468"/>
      <c r="I448" s="468"/>
      <c r="J448" s="468"/>
      <c r="K448" s="468"/>
      <c r="L448" s="468"/>
      <c r="M448" s="517"/>
      <c r="N448" s="517"/>
    </row>
    <row r="449" spans="1:14" x14ac:dyDescent="0.25">
      <c r="A449" s="517"/>
      <c r="B449" s="466"/>
      <c r="C449" s="467"/>
      <c r="D449" s="467"/>
      <c r="E449" s="467"/>
      <c r="F449" s="468"/>
      <c r="G449" s="468"/>
      <c r="H449" s="468"/>
      <c r="I449" s="468"/>
      <c r="J449" s="468"/>
      <c r="K449" s="468"/>
      <c r="L449" s="468"/>
      <c r="M449" s="517"/>
      <c r="N449" s="517"/>
    </row>
    <row r="450" spans="1:14" x14ac:dyDescent="0.25">
      <c r="A450" s="517"/>
      <c r="B450" s="466"/>
      <c r="C450" s="467"/>
      <c r="D450" s="467"/>
      <c r="E450" s="467"/>
      <c r="F450" s="468"/>
      <c r="G450" s="468"/>
      <c r="H450" s="468"/>
      <c r="I450" s="468"/>
      <c r="J450" s="468"/>
      <c r="K450" s="468"/>
      <c r="L450" s="468"/>
      <c r="M450" s="517"/>
      <c r="N450" s="517"/>
    </row>
    <row r="451" spans="1:14" x14ac:dyDescent="0.25">
      <c r="A451" s="517"/>
      <c r="B451" s="466"/>
      <c r="C451" s="467"/>
      <c r="D451" s="467"/>
      <c r="E451" s="467"/>
      <c r="F451" s="468"/>
      <c r="G451" s="468"/>
      <c r="H451" s="468"/>
      <c r="I451" s="468"/>
      <c r="J451" s="468"/>
      <c r="K451" s="468"/>
      <c r="L451" s="468"/>
      <c r="M451" s="517"/>
      <c r="N451" s="517"/>
    </row>
    <row r="452" spans="1:14" x14ac:dyDescent="0.25">
      <c r="A452" s="517"/>
      <c r="B452" s="466"/>
      <c r="C452" s="467"/>
      <c r="D452" s="467"/>
      <c r="E452" s="467"/>
      <c r="F452" s="468"/>
      <c r="G452" s="468"/>
      <c r="H452" s="468"/>
      <c r="I452" s="468"/>
      <c r="J452" s="468"/>
      <c r="K452" s="468"/>
      <c r="L452" s="468"/>
      <c r="M452" s="517"/>
      <c r="N452" s="517"/>
    </row>
    <row r="453" spans="1:14" x14ac:dyDescent="0.25">
      <c r="A453" s="517"/>
      <c r="B453" s="466"/>
      <c r="C453" s="467"/>
      <c r="D453" s="467"/>
      <c r="E453" s="467"/>
      <c r="F453" s="468"/>
      <c r="G453" s="468"/>
      <c r="H453" s="468"/>
      <c r="I453" s="468"/>
      <c r="J453" s="468"/>
      <c r="K453" s="468"/>
      <c r="L453" s="468"/>
      <c r="M453" s="517"/>
      <c r="N453" s="517"/>
    </row>
    <row r="454" spans="1:14" x14ac:dyDescent="0.25">
      <c r="A454" s="517"/>
      <c r="B454" s="466"/>
      <c r="C454" s="467"/>
      <c r="D454" s="467"/>
      <c r="E454" s="467"/>
      <c r="F454" s="468"/>
      <c r="G454" s="468"/>
      <c r="H454" s="468"/>
      <c r="I454" s="468"/>
      <c r="J454" s="468"/>
      <c r="K454" s="468"/>
      <c r="L454" s="468"/>
      <c r="M454" s="517"/>
      <c r="N454" s="517"/>
    </row>
    <row r="455" spans="1:14" x14ac:dyDescent="0.25">
      <c r="A455" s="517"/>
      <c r="B455" s="466"/>
      <c r="C455" s="467"/>
      <c r="D455" s="467"/>
      <c r="E455" s="467"/>
      <c r="F455" s="468"/>
      <c r="G455" s="468"/>
      <c r="H455" s="468"/>
      <c r="I455" s="468"/>
      <c r="J455" s="468"/>
      <c r="K455" s="468"/>
      <c r="L455" s="468"/>
      <c r="M455" s="517"/>
      <c r="N455" s="517"/>
    </row>
    <row r="456" spans="1:14" x14ac:dyDescent="0.25">
      <c r="A456" s="517"/>
      <c r="B456" s="466"/>
      <c r="C456" s="467"/>
      <c r="D456" s="467"/>
      <c r="E456" s="467"/>
      <c r="F456" s="468"/>
      <c r="G456" s="468"/>
      <c r="H456" s="468"/>
      <c r="I456" s="468"/>
      <c r="J456" s="468"/>
      <c r="K456" s="468"/>
      <c r="L456" s="468"/>
      <c r="M456" s="517"/>
      <c r="N456" s="517"/>
    </row>
    <row r="457" spans="1:14" x14ac:dyDescent="0.25">
      <c r="A457" s="517"/>
      <c r="B457" s="466"/>
      <c r="C457" s="467"/>
      <c r="D457" s="467"/>
      <c r="E457" s="467"/>
      <c r="F457" s="468"/>
      <c r="G457" s="468"/>
      <c r="H457" s="468"/>
      <c r="I457" s="468"/>
      <c r="J457" s="468"/>
      <c r="K457" s="468"/>
      <c r="L457" s="468"/>
      <c r="M457" s="517"/>
      <c r="N457" s="517"/>
    </row>
    <row r="458" spans="1:14" x14ac:dyDescent="0.25">
      <c r="A458" s="517"/>
      <c r="B458" s="466"/>
      <c r="C458" s="467"/>
      <c r="D458" s="467"/>
      <c r="E458" s="467"/>
      <c r="F458" s="468"/>
      <c r="G458" s="468"/>
      <c r="H458" s="468"/>
      <c r="I458" s="468"/>
      <c r="J458" s="468"/>
      <c r="K458" s="468"/>
      <c r="L458" s="468"/>
      <c r="M458" s="517"/>
      <c r="N458" s="517"/>
    </row>
    <row r="459" spans="1:14" x14ac:dyDescent="0.25">
      <c r="A459" s="517"/>
      <c r="B459" s="466"/>
      <c r="C459" s="467"/>
      <c r="D459" s="467"/>
      <c r="E459" s="467"/>
      <c r="F459" s="468"/>
      <c r="G459" s="468"/>
      <c r="H459" s="468"/>
      <c r="I459" s="468"/>
      <c r="J459" s="468"/>
      <c r="K459" s="468"/>
      <c r="L459" s="468"/>
      <c r="M459" s="517"/>
      <c r="N459" s="517"/>
    </row>
    <row r="460" spans="1:14" x14ac:dyDescent="0.25">
      <c r="A460" s="517"/>
      <c r="B460" s="466"/>
      <c r="C460" s="467"/>
      <c r="D460" s="467"/>
      <c r="E460" s="467"/>
      <c r="F460" s="468"/>
      <c r="G460" s="468"/>
      <c r="H460" s="468"/>
      <c r="I460" s="468"/>
      <c r="J460" s="468"/>
      <c r="K460" s="468"/>
      <c r="L460" s="468"/>
      <c r="M460" s="517"/>
      <c r="N460" s="517"/>
    </row>
    <row r="461" spans="1:14" x14ac:dyDescent="0.25">
      <c r="A461" s="517"/>
      <c r="B461" s="466"/>
      <c r="C461" s="467"/>
      <c r="D461" s="467"/>
      <c r="E461" s="467"/>
      <c r="F461" s="468"/>
      <c r="G461" s="468"/>
      <c r="H461" s="468"/>
      <c r="I461" s="468"/>
      <c r="J461" s="468"/>
      <c r="K461" s="468"/>
      <c r="L461" s="468"/>
      <c r="M461" s="517"/>
      <c r="N461" s="517"/>
    </row>
    <row r="462" spans="1:14" x14ac:dyDescent="0.25">
      <c r="A462" s="517"/>
      <c r="B462" s="466"/>
      <c r="C462" s="467"/>
      <c r="D462" s="467"/>
      <c r="E462" s="467"/>
      <c r="F462" s="468"/>
      <c r="G462" s="468"/>
      <c r="H462" s="468"/>
      <c r="I462" s="468"/>
      <c r="J462" s="468"/>
      <c r="K462" s="468"/>
      <c r="L462" s="468"/>
      <c r="M462" s="517"/>
      <c r="N462" s="517"/>
    </row>
    <row r="463" spans="1:14" x14ac:dyDescent="0.25">
      <c r="A463" s="517"/>
      <c r="B463" s="466"/>
      <c r="C463" s="467"/>
      <c r="D463" s="467"/>
      <c r="E463" s="467"/>
      <c r="F463" s="468"/>
      <c r="G463" s="468"/>
      <c r="H463" s="468"/>
      <c r="I463" s="468"/>
      <c r="J463" s="468"/>
      <c r="K463" s="468"/>
      <c r="L463" s="468"/>
      <c r="M463" s="517"/>
      <c r="N463" s="517"/>
    </row>
    <row r="464" spans="1:14" x14ac:dyDescent="0.25">
      <c r="A464" s="517"/>
      <c r="B464" s="466"/>
      <c r="C464" s="467"/>
      <c r="D464" s="467"/>
      <c r="E464" s="467"/>
      <c r="F464" s="468"/>
      <c r="G464" s="468"/>
      <c r="H464" s="468"/>
      <c r="I464" s="468"/>
      <c r="J464" s="468"/>
      <c r="K464" s="468"/>
      <c r="L464" s="468"/>
      <c r="M464" s="517"/>
      <c r="N464" s="517"/>
    </row>
    <row r="465" spans="1:14" x14ac:dyDescent="0.25">
      <c r="A465" s="517"/>
      <c r="B465" s="466"/>
      <c r="C465" s="467"/>
      <c r="D465" s="467"/>
      <c r="E465" s="467"/>
      <c r="F465" s="468"/>
      <c r="G465" s="468"/>
      <c r="H465" s="468"/>
      <c r="I465" s="468"/>
      <c r="J465" s="468"/>
      <c r="K465" s="468"/>
      <c r="L465" s="468"/>
      <c r="M465" s="517"/>
      <c r="N465" s="517"/>
    </row>
    <row r="466" spans="1:14" x14ac:dyDescent="0.25">
      <c r="A466" s="517"/>
      <c r="B466" s="466"/>
      <c r="C466" s="467"/>
      <c r="D466" s="467"/>
      <c r="E466" s="467"/>
      <c r="F466" s="468"/>
      <c r="G466" s="468"/>
      <c r="H466" s="468"/>
      <c r="I466" s="468"/>
      <c r="J466" s="468"/>
      <c r="K466" s="468"/>
      <c r="L466" s="468"/>
      <c r="M466" s="517"/>
      <c r="N466" s="517"/>
    </row>
    <row r="467" spans="1:14" x14ac:dyDescent="0.25">
      <c r="A467" s="517"/>
      <c r="B467" s="466"/>
      <c r="C467" s="467"/>
      <c r="D467" s="467"/>
      <c r="E467" s="467"/>
      <c r="F467" s="468"/>
      <c r="G467" s="468"/>
      <c r="H467" s="468"/>
      <c r="I467" s="468"/>
      <c r="J467" s="468"/>
      <c r="K467" s="468"/>
      <c r="L467" s="468"/>
      <c r="M467" s="517"/>
      <c r="N467" s="517"/>
    </row>
    <row r="468" spans="1:14" x14ac:dyDescent="0.25">
      <c r="A468" s="517"/>
      <c r="B468" s="466"/>
      <c r="C468" s="467"/>
      <c r="D468" s="467"/>
      <c r="E468" s="467"/>
      <c r="F468" s="468"/>
      <c r="G468" s="468"/>
      <c r="H468" s="468"/>
      <c r="I468" s="468"/>
      <c r="J468" s="468"/>
      <c r="K468" s="468"/>
      <c r="L468" s="468"/>
      <c r="M468" s="517"/>
      <c r="N468" s="517"/>
    </row>
    <row r="469" spans="1:14" x14ac:dyDescent="0.25">
      <c r="A469" s="517"/>
      <c r="B469" s="466"/>
      <c r="C469" s="467"/>
      <c r="D469" s="467"/>
      <c r="E469" s="467"/>
      <c r="F469" s="468"/>
      <c r="G469" s="468"/>
      <c r="H469" s="468"/>
      <c r="I469" s="468"/>
      <c r="J469" s="468"/>
      <c r="K469" s="468"/>
      <c r="L469" s="468"/>
      <c r="M469" s="517"/>
      <c r="N469" s="517"/>
    </row>
    <row r="470" spans="1:14" x14ac:dyDescent="0.25">
      <c r="A470" s="517"/>
      <c r="B470" s="466"/>
      <c r="C470" s="467"/>
      <c r="D470" s="467"/>
      <c r="E470" s="467"/>
      <c r="F470" s="468"/>
      <c r="G470" s="468"/>
      <c r="H470" s="468"/>
      <c r="I470" s="468"/>
      <c r="J470" s="468"/>
      <c r="K470" s="468"/>
      <c r="L470" s="468"/>
      <c r="M470" s="517"/>
      <c r="N470" s="517"/>
    </row>
    <row r="471" spans="1:14" x14ac:dyDescent="0.25">
      <c r="A471" s="517"/>
      <c r="B471" s="466"/>
      <c r="C471" s="467"/>
      <c r="D471" s="467"/>
      <c r="E471" s="467"/>
      <c r="F471" s="468"/>
      <c r="G471" s="468"/>
      <c r="H471" s="468"/>
      <c r="I471" s="468"/>
      <c r="J471" s="468"/>
      <c r="K471" s="468"/>
      <c r="L471" s="468"/>
      <c r="M471" s="517"/>
      <c r="N471" s="517"/>
    </row>
    <row r="472" spans="1:14" x14ac:dyDescent="0.25">
      <c r="A472" s="517"/>
      <c r="B472" s="466"/>
      <c r="C472" s="467"/>
      <c r="D472" s="467"/>
      <c r="E472" s="467"/>
      <c r="F472" s="468"/>
      <c r="G472" s="468"/>
      <c r="H472" s="468"/>
      <c r="I472" s="468"/>
      <c r="J472" s="468"/>
      <c r="K472" s="468"/>
      <c r="L472" s="468"/>
      <c r="M472" s="517"/>
      <c r="N472" s="517"/>
    </row>
    <row r="473" spans="1:14" x14ac:dyDescent="0.25">
      <c r="A473" s="517"/>
      <c r="B473" s="466"/>
      <c r="C473" s="467"/>
      <c r="D473" s="467"/>
      <c r="E473" s="467"/>
      <c r="F473" s="468"/>
      <c r="G473" s="468"/>
      <c r="H473" s="468"/>
      <c r="I473" s="468"/>
      <c r="J473" s="468"/>
      <c r="K473" s="468"/>
      <c r="L473" s="468"/>
      <c r="M473" s="517"/>
      <c r="N473" s="517"/>
    </row>
    <row r="474" spans="1:14" x14ac:dyDescent="0.25">
      <c r="A474" s="517"/>
      <c r="B474" s="466"/>
      <c r="C474" s="467"/>
      <c r="D474" s="467"/>
      <c r="E474" s="467"/>
      <c r="F474" s="468"/>
      <c r="G474" s="468"/>
      <c r="H474" s="468"/>
      <c r="I474" s="468"/>
      <c r="J474" s="468"/>
      <c r="K474" s="468"/>
      <c r="L474" s="468"/>
      <c r="M474" s="517"/>
      <c r="N474" s="517"/>
    </row>
    <row r="475" spans="1:14" x14ac:dyDescent="0.25">
      <c r="A475" s="517"/>
      <c r="B475" s="466"/>
      <c r="C475" s="467"/>
      <c r="D475" s="467"/>
      <c r="E475" s="467"/>
      <c r="F475" s="468"/>
      <c r="G475" s="468"/>
      <c r="H475" s="468"/>
      <c r="I475" s="468"/>
      <c r="J475" s="468"/>
      <c r="K475" s="468"/>
      <c r="L475" s="468"/>
      <c r="M475" s="517"/>
      <c r="N475" s="517"/>
    </row>
    <row r="476" spans="1:14" x14ac:dyDescent="0.25">
      <c r="A476" s="517"/>
      <c r="B476" s="466"/>
      <c r="C476" s="467"/>
      <c r="D476" s="467"/>
      <c r="E476" s="467"/>
      <c r="F476" s="468"/>
      <c r="G476" s="468"/>
      <c r="H476" s="468"/>
      <c r="I476" s="468"/>
      <c r="J476" s="468"/>
      <c r="K476" s="468"/>
      <c r="L476" s="468"/>
      <c r="M476" s="517"/>
      <c r="N476" s="517"/>
    </row>
    <row r="477" spans="1:14" x14ac:dyDescent="0.25">
      <c r="A477" s="517"/>
      <c r="B477" s="466"/>
      <c r="C477" s="467"/>
      <c r="D477" s="467"/>
      <c r="E477" s="467"/>
      <c r="F477" s="468"/>
      <c r="G477" s="468"/>
      <c r="H477" s="468"/>
      <c r="I477" s="468"/>
      <c r="J477" s="468"/>
      <c r="K477" s="468"/>
      <c r="L477" s="468"/>
      <c r="M477" s="517"/>
      <c r="N477" s="517"/>
    </row>
    <row r="478" spans="1:14" x14ac:dyDescent="0.25">
      <c r="A478" s="517"/>
      <c r="B478" s="466"/>
      <c r="C478" s="467"/>
      <c r="D478" s="467"/>
      <c r="E478" s="467"/>
      <c r="F478" s="468"/>
      <c r="G478" s="468"/>
      <c r="H478" s="468"/>
      <c r="I478" s="468"/>
      <c r="J478" s="468"/>
      <c r="K478" s="468"/>
      <c r="L478" s="468"/>
      <c r="M478" s="517"/>
      <c r="N478" s="517"/>
    </row>
    <row r="479" spans="1:14" x14ac:dyDescent="0.25">
      <c r="A479" s="517"/>
      <c r="B479" s="466"/>
      <c r="C479" s="467"/>
      <c r="D479" s="467"/>
      <c r="E479" s="467"/>
      <c r="F479" s="468"/>
      <c r="G479" s="468"/>
      <c r="H479" s="468"/>
      <c r="I479" s="468"/>
      <c r="J479" s="468"/>
      <c r="K479" s="468"/>
      <c r="L479" s="468"/>
      <c r="M479" s="517"/>
      <c r="N479" s="517"/>
    </row>
    <row r="480" spans="1:14" x14ac:dyDescent="0.25">
      <c r="A480" s="517"/>
      <c r="B480" s="466"/>
      <c r="C480" s="467"/>
      <c r="D480" s="467"/>
      <c r="E480" s="467"/>
      <c r="F480" s="468"/>
      <c r="G480" s="468"/>
      <c r="H480" s="468"/>
      <c r="I480" s="468"/>
      <c r="J480" s="468"/>
      <c r="K480" s="468"/>
      <c r="L480" s="468"/>
      <c r="M480" s="517"/>
      <c r="N480" s="517"/>
    </row>
    <row r="481" spans="1:14" x14ac:dyDescent="0.25">
      <c r="A481" s="517"/>
      <c r="B481" s="466"/>
      <c r="C481" s="467"/>
      <c r="D481" s="467"/>
      <c r="E481" s="467"/>
      <c r="F481" s="468"/>
      <c r="G481" s="468"/>
      <c r="H481" s="468"/>
      <c r="I481" s="468"/>
      <c r="J481" s="468"/>
      <c r="K481" s="468"/>
      <c r="L481" s="468"/>
      <c r="M481" s="517"/>
      <c r="N481" s="517"/>
    </row>
    <row r="482" spans="1:14" x14ac:dyDescent="0.25">
      <c r="A482" s="517"/>
      <c r="B482" s="466"/>
      <c r="C482" s="467"/>
      <c r="D482" s="467"/>
      <c r="E482" s="467"/>
      <c r="F482" s="468"/>
      <c r="G482" s="468"/>
      <c r="H482" s="468"/>
      <c r="I482" s="468"/>
      <c r="J482" s="468"/>
      <c r="K482" s="468"/>
      <c r="L482" s="468"/>
      <c r="M482" s="517"/>
      <c r="N482" s="517"/>
    </row>
    <row r="483" spans="1:14" x14ac:dyDescent="0.25">
      <c r="A483" s="517"/>
      <c r="B483" s="466"/>
      <c r="C483" s="467"/>
      <c r="D483" s="467"/>
      <c r="E483" s="467"/>
      <c r="F483" s="468"/>
      <c r="G483" s="468"/>
      <c r="H483" s="468"/>
      <c r="I483" s="468"/>
      <c r="J483" s="468"/>
      <c r="K483" s="468"/>
      <c r="L483" s="468"/>
      <c r="M483" s="517"/>
      <c r="N483" s="517"/>
    </row>
    <row r="484" spans="1:14" x14ac:dyDescent="0.25">
      <c r="A484" s="517"/>
      <c r="B484" s="466"/>
      <c r="C484" s="467"/>
      <c r="D484" s="467"/>
      <c r="E484" s="467"/>
      <c r="F484" s="468"/>
      <c r="G484" s="468"/>
      <c r="H484" s="468"/>
      <c r="I484" s="468"/>
      <c r="J484" s="468"/>
      <c r="K484" s="468"/>
      <c r="L484" s="468"/>
      <c r="M484" s="517"/>
      <c r="N484" s="517"/>
    </row>
    <row r="485" spans="1:14" x14ac:dyDescent="0.25">
      <c r="A485" s="517"/>
      <c r="B485" s="466"/>
      <c r="C485" s="467"/>
      <c r="D485" s="467"/>
      <c r="E485" s="467"/>
      <c r="F485" s="468"/>
      <c r="G485" s="468"/>
      <c r="H485" s="468"/>
      <c r="I485" s="468"/>
      <c r="J485" s="468"/>
      <c r="K485" s="468"/>
      <c r="L485" s="468"/>
      <c r="M485" s="517"/>
      <c r="N485" s="517"/>
    </row>
    <row r="486" spans="1:14" x14ac:dyDescent="0.25">
      <c r="A486" s="517"/>
      <c r="B486" s="466"/>
      <c r="C486" s="467"/>
      <c r="D486" s="467"/>
      <c r="E486" s="467"/>
      <c r="F486" s="468"/>
      <c r="G486" s="468"/>
      <c r="H486" s="468"/>
      <c r="I486" s="468"/>
      <c r="J486" s="468"/>
      <c r="K486" s="468"/>
      <c r="L486" s="468"/>
      <c r="M486" s="517"/>
      <c r="N486" s="517"/>
    </row>
    <row r="487" spans="1:14" x14ac:dyDescent="0.25">
      <c r="A487" s="517"/>
      <c r="B487" s="466"/>
      <c r="C487" s="467"/>
      <c r="D487" s="467"/>
      <c r="E487" s="467"/>
      <c r="F487" s="468"/>
      <c r="G487" s="468"/>
      <c r="H487" s="468"/>
      <c r="I487" s="468"/>
      <c r="J487" s="468"/>
      <c r="K487" s="468"/>
      <c r="L487" s="468"/>
      <c r="M487" s="517"/>
      <c r="N487" s="517"/>
    </row>
    <row r="488" spans="1:14" x14ac:dyDescent="0.25">
      <c r="A488" s="517"/>
      <c r="B488" s="466"/>
      <c r="C488" s="467"/>
      <c r="D488" s="467"/>
      <c r="E488" s="467"/>
      <c r="F488" s="468"/>
      <c r="G488" s="468"/>
      <c r="H488" s="468"/>
      <c r="I488" s="468"/>
      <c r="J488" s="468"/>
      <c r="K488" s="468"/>
      <c r="L488" s="468"/>
      <c r="M488" s="517"/>
      <c r="N488" s="517"/>
    </row>
    <row r="489" spans="1:14" x14ac:dyDescent="0.25">
      <c r="A489" s="517"/>
      <c r="B489" s="466"/>
      <c r="C489" s="467"/>
      <c r="D489" s="467"/>
      <c r="E489" s="467"/>
      <c r="F489" s="468"/>
      <c r="G489" s="468"/>
      <c r="H489" s="468"/>
      <c r="I489" s="468"/>
      <c r="J489" s="468"/>
      <c r="K489" s="468"/>
      <c r="L489" s="468"/>
      <c r="M489" s="517"/>
      <c r="N489" s="517"/>
    </row>
    <row r="490" spans="1:14" x14ac:dyDescent="0.25">
      <c r="A490" s="517"/>
      <c r="B490" s="466"/>
      <c r="C490" s="467"/>
      <c r="D490" s="467"/>
      <c r="E490" s="467"/>
      <c r="F490" s="468"/>
      <c r="G490" s="468"/>
      <c r="H490" s="468"/>
      <c r="I490" s="468"/>
      <c r="J490" s="468"/>
      <c r="K490" s="468"/>
      <c r="L490" s="468"/>
      <c r="M490" s="517"/>
      <c r="N490" s="517"/>
    </row>
    <row r="491" spans="1:14" x14ac:dyDescent="0.25">
      <c r="A491" s="517"/>
      <c r="B491" s="466"/>
      <c r="C491" s="467"/>
      <c r="D491" s="467"/>
      <c r="E491" s="467"/>
      <c r="F491" s="468"/>
      <c r="G491" s="468"/>
      <c r="H491" s="468"/>
      <c r="I491" s="468"/>
      <c r="J491" s="468"/>
      <c r="K491" s="468"/>
      <c r="L491" s="468"/>
      <c r="M491" s="517"/>
      <c r="N491" s="517"/>
    </row>
    <row r="492" spans="1:14" x14ac:dyDescent="0.25">
      <c r="A492" s="517"/>
      <c r="B492" s="466"/>
      <c r="C492" s="467"/>
      <c r="D492" s="467"/>
      <c r="E492" s="467"/>
      <c r="F492" s="468"/>
      <c r="G492" s="468"/>
      <c r="H492" s="468"/>
      <c r="I492" s="468"/>
      <c r="J492" s="468"/>
      <c r="K492" s="468"/>
      <c r="L492" s="468"/>
      <c r="M492" s="517"/>
      <c r="N492" s="517"/>
    </row>
    <row r="493" spans="1:14" x14ac:dyDescent="0.25">
      <c r="A493" s="517"/>
      <c r="B493" s="466"/>
      <c r="C493" s="467"/>
      <c r="D493" s="467"/>
      <c r="E493" s="467"/>
      <c r="F493" s="468"/>
      <c r="G493" s="468"/>
      <c r="H493" s="468"/>
      <c r="I493" s="468"/>
      <c r="J493" s="468"/>
      <c r="K493" s="468"/>
      <c r="L493" s="468"/>
      <c r="M493" s="517"/>
      <c r="N493" s="517"/>
    </row>
    <row r="494" spans="1:14" x14ac:dyDescent="0.25">
      <c r="A494" s="517"/>
      <c r="B494" s="466"/>
      <c r="C494" s="467"/>
      <c r="D494" s="467"/>
      <c r="E494" s="467"/>
      <c r="F494" s="468"/>
      <c r="G494" s="468"/>
      <c r="H494" s="468"/>
      <c r="I494" s="468"/>
      <c r="J494" s="468"/>
      <c r="K494" s="468"/>
      <c r="L494" s="468"/>
      <c r="M494" s="517"/>
      <c r="N494" s="517"/>
    </row>
    <row r="495" spans="1:14" x14ac:dyDescent="0.25">
      <c r="A495" s="517"/>
      <c r="B495" s="466"/>
      <c r="C495" s="467"/>
      <c r="D495" s="467"/>
      <c r="E495" s="467"/>
      <c r="F495" s="468"/>
      <c r="G495" s="468"/>
      <c r="H495" s="468"/>
      <c r="I495" s="468"/>
      <c r="J495" s="468"/>
      <c r="K495" s="468"/>
      <c r="L495" s="468"/>
      <c r="M495" s="517"/>
      <c r="N495" s="517"/>
    </row>
    <row r="496" spans="1:14" x14ac:dyDescent="0.25">
      <c r="A496" s="517"/>
      <c r="B496" s="466"/>
      <c r="C496" s="467"/>
      <c r="D496" s="467"/>
      <c r="E496" s="467"/>
      <c r="F496" s="468"/>
      <c r="G496" s="468"/>
      <c r="H496" s="468"/>
      <c r="I496" s="468"/>
      <c r="J496" s="468"/>
      <c r="K496" s="468"/>
      <c r="L496" s="468"/>
      <c r="M496" s="517"/>
      <c r="N496" s="517"/>
    </row>
    <row r="497" spans="1:14" x14ac:dyDescent="0.25">
      <c r="A497" s="517"/>
      <c r="B497" s="466"/>
      <c r="C497" s="467"/>
      <c r="D497" s="467"/>
      <c r="E497" s="467"/>
      <c r="F497" s="468"/>
      <c r="G497" s="468"/>
      <c r="H497" s="468"/>
      <c r="I497" s="468"/>
      <c r="J497" s="468"/>
      <c r="K497" s="468"/>
      <c r="L497" s="468"/>
      <c r="M497" s="517"/>
      <c r="N497" s="517"/>
    </row>
    <row r="498" spans="1:14" x14ac:dyDescent="0.25">
      <c r="A498" s="517"/>
      <c r="B498" s="466"/>
      <c r="C498" s="467"/>
      <c r="D498" s="467"/>
      <c r="E498" s="467"/>
      <c r="F498" s="468"/>
      <c r="G498" s="468"/>
      <c r="H498" s="468"/>
      <c r="I498" s="468"/>
      <c r="J498" s="468"/>
      <c r="K498" s="468"/>
      <c r="L498" s="468"/>
      <c r="M498" s="517"/>
      <c r="N498" s="517"/>
    </row>
    <row r="499" spans="1:14" x14ac:dyDescent="0.25">
      <c r="A499" s="517"/>
      <c r="B499" s="466"/>
      <c r="C499" s="467"/>
      <c r="D499" s="467"/>
      <c r="E499" s="467"/>
      <c r="F499" s="468"/>
      <c r="G499" s="468"/>
      <c r="H499" s="468"/>
      <c r="I499" s="468"/>
      <c r="J499" s="468"/>
      <c r="K499" s="468"/>
      <c r="L499" s="468"/>
      <c r="M499" s="517"/>
      <c r="N499" s="517"/>
    </row>
    <row r="500" spans="1:14" x14ac:dyDescent="0.25">
      <c r="A500" s="517"/>
      <c r="B500" s="466"/>
      <c r="C500" s="467"/>
      <c r="D500" s="467"/>
      <c r="E500" s="467"/>
      <c r="F500" s="468"/>
      <c r="G500" s="468"/>
      <c r="H500" s="468"/>
      <c r="I500" s="468"/>
      <c r="J500" s="468"/>
      <c r="K500" s="468"/>
      <c r="L500" s="468"/>
      <c r="M500" s="517"/>
      <c r="N500" s="517"/>
    </row>
    <row r="501" spans="1:14" x14ac:dyDescent="0.25">
      <c r="A501" s="517"/>
      <c r="B501" s="466"/>
      <c r="C501" s="467"/>
      <c r="D501" s="467"/>
      <c r="E501" s="467"/>
      <c r="F501" s="468"/>
      <c r="G501" s="468"/>
      <c r="H501" s="468"/>
      <c r="I501" s="468"/>
      <c r="J501" s="468"/>
      <c r="K501" s="468"/>
      <c r="L501" s="468"/>
      <c r="M501" s="517"/>
      <c r="N501" s="517"/>
    </row>
    <row r="502" spans="1:14" x14ac:dyDescent="0.25">
      <c r="A502" s="517"/>
      <c r="B502" s="466"/>
      <c r="C502" s="467"/>
      <c r="D502" s="467"/>
      <c r="E502" s="467"/>
      <c r="F502" s="468"/>
      <c r="G502" s="468"/>
      <c r="H502" s="468"/>
      <c r="I502" s="468"/>
      <c r="J502" s="468"/>
      <c r="K502" s="468"/>
      <c r="L502" s="468"/>
      <c r="M502" s="517"/>
      <c r="N502" s="517"/>
    </row>
    <row r="503" spans="1:14" x14ac:dyDescent="0.25">
      <c r="A503" s="517"/>
      <c r="B503" s="466"/>
      <c r="C503" s="467"/>
      <c r="D503" s="467"/>
      <c r="E503" s="467"/>
      <c r="F503" s="468"/>
      <c r="G503" s="468"/>
      <c r="H503" s="468"/>
      <c r="I503" s="468"/>
      <c r="J503" s="468"/>
      <c r="K503" s="468"/>
      <c r="L503" s="468"/>
      <c r="M503" s="517"/>
      <c r="N503" s="517"/>
    </row>
    <row r="504" spans="1:14" x14ac:dyDescent="0.25">
      <c r="A504" s="517"/>
      <c r="B504" s="466"/>
      <c r="C504" s="467"/>
      <c r="D504" s="467"/>
      <c r="E504" s="467"/>
      <c r="F504" s="468"/>
      <c r="G504" s="468"/>
      <c r="H504" s="468"/>
      <c r="I504" s="468"/>
      <c r="J504" s="468"/>
      <c r="K504" s="468"/>
      <c r="L504" s="468"/>
      <c r="M504" s="517"/>
      <c r="N504" s="517"/>
    </row>
    <row r="505" spans="1:14" x14ac:dyDescent="0.25">
      <c r="A505" s="517"/>
      <c r="B505" s="466"/>
      <c r="C505" s="467"/>
      <c r="D505" s="467"/>
      <c r="E505" s="467"/>
      <c r="F505" s="468"/>
      <c r="G505" s="468"/>
      <c r="H505" s="468"/>
      <c r="I505" s="468"/>
      <c r="J505" s="468"/>
      <c r="K505" s="468"/>
      <c r="L505" s="468"/>
      <c r="M505" s="517"/>
      <c r="N505" s="517"/>
    </row>
    <row r="506" spans="1:14" x14ac:dyDescent="0.25">
      <c r="A506" s="517"/>
      <c r="B506" s="466"/>
      <c r="C506" s="467"/>
      <c r="D506" s="467"/>
      <c r="E506" s="467"/>
      <c r="F506" s="468"/>
      <c r="G506" s="468"/>
      <c r="H506" s="468"/>
      <c r="I506" s="468"/>
      <c r="J506" s="468"/>
      <c r="K506" s="468"/>
      <c r="L506" s="468"/>
      <c r="M506" s="517"/>
      <c r="N506" s="517"/>
    </row>
    <row r="507" spans="1:14" x14ac:dyDescent="0.25">
      <c r="A507" s="517"/>
      <c r="B507" s="466"/>
      <c r="C507" s="467"/>
      <c r="D507" s="467"/>
      <c r="E507" s="467"/>
      <c r="F507" s="468"/>
      <c r="G507" s="468"/>
      <c r="H507" s="468"/>
      <c r="I507" s="468"/>
      <c r="J507" s="468"/>
      <c r="K507" s="468"/>
      <c r="L507" s="468"/>
      <c r="M507" s="517"/>
      <c r="N507" s="517"/>
    </row>
    <row r="508" spans="1:14" x14ac:dyDescent="0.25">
      <c r="A508" s="517"/>
      <c r="B508" s="466"/>
      <c r="C508" s="467"/>
      <c r="D508" s="467"/>
      <c r="E508" s="467"/>
      <c r="F508" s="468"/>
      <c r="G508" s="468"/>
      <c r="H508" s="468"/>
      <c r="I508" s="468"/>
      <c r="J508" s="468"/>
      <c r="K508" s="468"/>
      <c r="L508" s="468"/>
      <c r="M508" s="517"/>
      <c r="N508" s="517"/>
    </row>
    <row r="509" spans="1:14" x14ac:dyDescent="0.25">
      <c r="A509" s="517"/>
      <c r="B509" s="466"/>
      <c r="C509" s="467"/>
      <c r="D509" s="467"/>
      <c r="E509" s="467"/>
      <c r="F509" s="468"/>
      <c r="G509" s="468"/>
      <c r="H509" s="468"/>
      <c r="I509" s="468"/>
      <c r="J509" s="468"/>
      <c r="K509" s="468"/>
      <c r="L509" s="468"/>
      <c r="M509" s="517"/>
      <c r="N509" s="517"/>
    </row>
    <row r="510" spans="1:14" x14ac:dyDescent="0.25">
      <c r="A510" s="517"/>
      <c r="B510" s="466"/>
      <c r="C510" s="467"/>
      <c r="D510" s="467"/>
      <c r="E510" s="467"/>
      <c r="F510" s="468"/>
      <c r="G510" s="468"/>
      <c r="H510" s="468"/>
      <c r="I510" s="468"/>
      <c r="J510" s="468"/>
      <c r="K510" s="468"/>
      <c r="L510" s="468"/>
      <c r="M510" s="517"/>
      <c r="N510" s="517"/>
    </row>
    <row r="511" spans="1:14" x14ac:dyDescent="0.25">
      <c r="A511" s="517"/>
      <c r="B511" s="466"/>
      <c r="C511" s="467"/>
      <c r="D511" s="467"/>
      <c r="E511" s="467"/>
      <c r="F511" s="468"/>
      <c r="G511" s="468"/>
      <c r="H511" s="468"/>
      <c r="I511" s="468"/>
      <c r="J511" s="468"/>
      <c r="K511" s="468"/>
      <c r="L511" s="468"/>
      <c r="M511" s="517"/>
      <c r="N511" s="517"/>
    </row>
    <row r="512" spans="1:14" x14ac:dyDescent="0.25">
      <c r="A512" s="517"/>
      <c r="B512" s="466"/>
      <c r="C512" s="467"/>
      <c r="D512" s="467"/>
      <c r="E512" s="467"/>
      <c r="F512" s="468"/>
      <c r="G512" s="468"/>
      <c r="H512" s="468"/>
      <c r="I512" s="468"/>
      <c r="J512" s="468"/>
      <c r="K512" s="468"/>
      <c r="L512" s="468"/>
      <c r="M512" s="517"/>
      <c r="N512" s="517"/>
    </row>
    <row r="513" spans="1:14" x14ac:dyDescent="0.25">
      <c r="A513" s="517"/>
      <c r="B513" s="466"/>
      <c r="C513" s="467"/>
      <c r="D513" s="467"/>
      <c r="E513" s="467"/>
      <c r="F513" s="468"/>
      <c r="G513" s="468"/>
      <c r="H513" s="468"/>
      <c r="I513" s="468"/>
      <c r="J513" s="468"/>
      <c r="K513" s="468"/>
      <c r="L513" s="468"/>
      <c r="M513" s="517"/>
      <c r="N513" s="517"/>
    </row>
    <row r="514" spans="1:14" x14ac:dyDescent="0.25">
      <c r="A514" s="517"/>
      <c r="B514" s="466"/>
      <c r="C514" s="467"/>
      <c r="D514" s="467"/>
      <c r="E514" s="467"/>
      <c r="F514" s="468"/>
      <c r="G514" s="468"/>
      <c r="H514" s="468"/>
      <c r="I514" s="468"/>
      <c r="J514" s="468"/>
      <c r="K514" s="468"/>
      <c r="L514" s="468"/>
      <c r="M514" s="517"/>
      <c r="N514" s="517"/>
    </row>
    <row r="515" spans="1:14" x14ac:dyDescent="0.25">
      <c r="A515" s="517"/>
      <c r="B515" s="466"/>
      <c r="C515" s="467"/>
      <c r="D515" s="467"/>
      <c r="E515" s="467"/>
      <c r="F515" s="468"/>
      <c r="G515" s="468"/>
      <c r="H515" s="468"/>
      <c r="I515" s="468"/>
      <c r="J515" s="468"/>
      <c r="K515" s="468"/>
      <c r="L515" s="468"/>
      <c r="M515" s="517"/>
      <c r="N515" s="517"/>
    </row>
    <row r="516" spans="1:14" x14ac:dyDescent="0.25">
      <c r="A516" s="517"/>
      <c r="B516" s="466"/>
      <c r="C516" s="467"/>
      <c r="D516" s="467"/>
      <c r="E516" s="467"/>
      <c r="F516" s="468"/>
      <c r="G516" s="468"/>
      <c r="H516" s="468"/>
      <c r="I516" s="468"/>
      <c r="J516" s="468"/>
      <c r="K516" s="468"/>
      <c r="L516" s="468"/>
      <c r="M516" s="517"/>
      <c r="N516" s="517"/>
    </row>
    <row r="517" spans="1:14" x14ac:dyDescent="0.25">
      <c r="A517" s="517"/>
      <c r="B517" s="466"/>
      <c r="C517" s="467"/>
      <c r="D517" s="467"/>
      <c r="E517" s="467"/>
      <c r="F517" s="468"/>
      <c r="G517" s="468"/>
      <c r="H517" s="468"/>
      <c r="I517" s="468"/>
      <c r="J517" s="468"/>
      <c r="K517" s="468"/>
      <c r="L517" s="468"/>
      <c r="M517" s="517"/>
      <c r="N517" s="517"/>
    </row>
    <row r="518" spans="1:14" x14ac:dyDescent="0.25">
      <c r="A518" s="517"/>
      <c r="B518" s="466"/>
      <c r="C518" s="467"/>
      <c r="D518" s="467"/>
      <c r="E518" s="467"/>
      <c r="F518" s="468"/>
      <c r="G518" s="468"/>
      <c r="H518" s="468"/>
      <c r="I518" s="468"/>
      <c r="J518" s="468"/>
      <c r="K518" s="468"/>
      <c r="L518" s="468"/>
      <c r="M518" s="517"/>
      <c r="N518" s="517"/>
    </row>
    <row r="519" spans="1:14" x14ac:dyDescent="0.25">
      <c r="A519" s="517"/>
      <c r="B519" s="466"/>
      <c r="C519" s="467"/>
      <c r="D519" s="467"/>
      <c r="E519" s="467"/>
      <c r="F519" s="468"/>
      <c r="G519" s="468"/>
      <c r="H519" s="468"/>
      <c r="I519" s="468"/>
      <c r="J519" s="468"/>
      <c r="K519" s="468"/>
      <c r="L519" s="468"/>
      <c r="M519" s="517"/>
      <c r="N519" s="517"/>
    </row>
    <row r="520" spans="1:14" x14ac:dyDescent="0.25">
      <c r="A520" s="517"/>
      <c r="B520" s="466"/>
      <c r="C520" s="467"/>
      <c r="D520" s="467"/>
      <c r="E520" s="467"/>
      <c r="F520" s="468"/>
      <c r="G520" s="468"/>
      <c r="H520" s="468"/>
      <c r="I520" s="468"/>
      <c r="J520" s="468"/>
      <c r="K520" s="468"/>
      <c r="L520" s="468"/>
      <c r="M520" s="517"/>
      <c r="N520" s="517"/>
    </row>
    <row r="521" spans="1:14" x14ac:dyDescent="0.25">
      <c r="A521" s="517"/>
      <c r="B521" s="466"/>
      <c r="C521" s="467"/>
      <c r="D521" s="467"/>
      <c r="E521" s="467"/>
      <c r="F521" s="468"/>
      <c r="G521" s="468"/>
      <c r="H521" s="468"/>
      <c r="I521" s="468"/>
      <c r="J521" s="468"/>
      <c r="K521" s="468"/>
      <c r="L521" s="468"/>
      <c r="M521" s="517"/>
      <c r="N521" s="517"/>
    </row>
    <row r="522" spans="1:14" x14ac:dyDescent="0.25">
      <c r="A522" s="517"/>
      <c r="B522" s="466"/>
      <c r="C522" s="467"/>
      <c r="D522" s="467"/>
      <c r="E522" s="467"/>
      <c r="F522" s="468"/>
      <c r="G522" s="468"/>
      <c r="H522" s="468"/>
      <c r="I522" s="468"/>
      <c r="J522" s="468"/>
      <c r="K522" s="468"/>
      <c r="L522" s="468"/>
      <c r="M522" s="517"/>
      <c r="N522" s="517"/>
    </row>
    <row r="523" spans="1:14" x14ac:dyDescent="0.25">
      <c r="A523" s="517"/>
      <c r="B523" s="466"/>
      <c r="C523" s="467"/>
      <c r="D523" s="467"/>
      <c r="E523" s="467"/>
      <c r="F523" s="468"/>
      <c r="G523" s="468"/>
      <c r="H523" s="468"/>
      <c r="I523" s="468"/>
      <c r="J523" s="468"/>
      <c r="K523" s="468"/>
      <c r="L523" s="468"/>
      <c r="M523" s="517"/>
      <c r="N523" s="517"/>
    </row>
    <row r="524" spans="1:14" x14ac:dyDescent="0.25">
      <c r="A524" s="517"/>
      <c r="B524" s="466"/>
      <c r="C524" s="467"/>
      <c r="D524" s="467"/>
      <c r="E524" s="467"/>
      <c r="F524" s="468"/>
      <c r="G524" s="468"/>
      <c r="H524" s="468"/>
      <c r="I524" s="468"/>
      <c r="J524" s="468"/>
      <c r="K524" s="468"/>
      <c r="L524" s="468"/>
      <c r="M524" s="517"/>
      <c r="N524" s="517"/>
    </row>
    <row r="525" spans="1:14" x14ac:dyDescent="0.25">
      <c r="A525" s="517"/>
      <c r="B525" s="466"/>
      <c r="C525" s="467"/>
      <c r="D525" s="467"/>
      <c r="E525" s="467"/>
      <c r="F525" s="468"/>
      <c r="G525" s="468"/>
      <c r="H525" s="468"/>
      <c r="I525" s="468"/>
      <c r="J525" s="468"/>
      <c r="K525" s="468"/>
      <c r="L525" s="468"/>
      <c r="M525" s="517"/>
      <c r="N525" s="517"/>
    </row>
    <row r="526" spans="1:14" x14ac:dyDescent="0.25">
      <c r="A526" s="517"/>
      <c r="B526" s="466"/>
      <c r="C526" s="467"/>
      <c r="D526" s="467"/>
      <c r="E526" s="467"/>
      <c r="F526" s="468"/>
      <c r="G526" s="468"/>
      <c r="H526" s="468"/>
      <c r="I526" s="468"/>
      <c r="J526" s="468"/>
      <c r="K526" s="468"/>
      <c r="L526" s="468"/>
      <c r="M526" s="517"/>
      <c r="N526" s="517"/>
    </row>
    <row r="527" spans="1:14" x14ac:dyDescent="0.25">
      <c r="A527" s="517"/>
      <c r="B527" s="466"/>
      <c r="C527" s="467"/>
      <c r="D527" s="467"/>
      <c r="E527" s="467"/>
      <c r="F527" s="468"/>
      <c r="G527" s="468"/>
      <c r="H527" s="468"/>
      <c r="I527" s="468"/>
      <c r="J527" s="468"/>
      <c r="K527" s="468"/>
      <c r="L527" s="468"/>
      <c r="M527" s="517"/>
      <c r="N527" s="517"/>
    </row>
    <row r="528" spans="1:14" x14ac:dyDescent="0.25">
      <c r="A528" s="517"/>
      <c r="B528" s="466"/>
      <c r="C528" s="467"/>
      <c r="D528" s="467"/>
      <c r="E528" s="467"/>
      <c r="F528" s="468"/>
      <c r="G528" s="468"/>
      <c r="H528" s="468"/>
      <c r="I528" s="468"/>
      <c r="J528" s="468"/>
      <c r="K528" s="468"/>
      <c r="L528" s="468"/>
      <c r="M528" s="517"/>
      <c r="N528" s="517"/>
    </row>
    <row r="529" spans="1:14" x14ac:dyDescent="0.25">
      <c r="A529" s="517"/>
      <c r="B529" s="466"/>
      <c r="C529" s="467"/>
      <c r="D529" s="467"/>
      <c r="E529" s="467"/>
      <c r="F529" s="468"/>
      <c r="G529" s="468"/>
      <c r="H529" s="468"/>
      <c r="I529" s="468"/>
      <c r="J529" s="468"/>
      <c r="K529" s="468"/>
      <c r="L529" s="468"/>
      <c r="M529" s="517"/>
      <c r="N529" s="517"/>
    </row>
    <row r="530" spans="1:14" x14ac:dyDescent="0.25">
      <c r="A530" s="517"/>
      <c r="B530" s="466"/>
      <c r="C530" s="467"/>
      <c r="D530" s="467"/>
      <c r="E530" s="467"/>
      <c r="F530" s="468"/>
      <c r="G530" s="468"/>
      <c r="H530" s="468"/>
      <c r="I530" s="468"/>
      <c r="J530" s="468"/>
      <c r="K530" s="468"/>
      <c r="L530" s="468"/>
      <c r="M530" s="517"/>
      <c r="N530" s="517"/>
    </row>
    <row r="531" spans="1:14" x14ac:dyDescent="0.25">
      <c r="A531" s="517"/>
      <c r="B531" s="466"/>
      <c r="C531" s="467"/>
      <c r="D531" s="467"/>
      <c r="E531" s="467"/>
      <c r="F531" s="468"/>
      <c r="G531" s="468"/>
      <c r="H531" s="468"/>
      <c r="I531" s="468"/>
      <c r="J531" s="468"/>
      <c r="K531" s="468"/>
      <c r="L531" s="468"/>
      <c r="M531" s="517"/>
      <c r="N531" s="517"/>
    </row>
    <row r="532" spans="1:14" x14ac:dyDescent="0.25">
      <c r="A532" s="517"/>
      <c r="B532" s="466"/>
      <c r="C532" s="467"/>
      <c r="D532" s="467"/>
      <c r="E532" s="467"/>
      <c r="F532" s="468"/>
      <c r="G532" s="468"/>
      <c r="H532" s="468"/>
      <c r="I532" s="468"/>
      <c r="J532" s="468"/>
      <c r="K532" s="468"/>
      <c r="L532" s="468"/>
      <c r="M532" s="517"/>
      <c r="N532" s="517"/>
    </row>
    <row r="533" spans="1:14" x14ac:dyDescent="0.25">
      <c r="A533" s="517"/>
      <c r="B533" s="466"/>
      <c r="C533" s="467"/>
      <c r="D533" s="467"/>
      <c r="E533" s="467"/>
      <c r="F533" s="468"/>
      <c r="G533" s="468"/>
      <c r="H533" s="468"/>
      <c r="I533" s="468"/>
      <c r="J533" s="468"/>
      <c r="K533" s="468"/>
      <c r="L533" s="468"/>
      <c r="M533" s="517"/>
      <c r="N533" s="517"/>
    </row>
    <row r="534" spans="1:14" x14ac:dyDescent="0.25">
      <c r="A534" s="517"/>
      <c r="B534" s="466"/>
      <c r="C534" s="467"/>
      <c r="D534" s="467"/>
      <c r="E534" s="467"/>
      <c r="F534" s="468"/>
      <c r="G534" s="468"/>
      <c r="H534" s="468"/>
      <c r="I534" s="468"/>
      <c r="J534" s="468"/>
      <c r="K534" s="468"/>
      <c r="L534" s="468"/>
      <c r="M534" s="517"/>
      <c r="N534" s="517"/>
    </row>
    <row r="535" spans="1:14" x14ac:dyDescent="0.25">
      <c r="A535" s="517"/>
      <c r="B535" s="466"/>
      <c r="C535" s="467"/>
      <c r="D535" s="467"/>
      <c r="E535" s="467"/>
      <c r="F535" s="468"/>
      <c r="G535" s="468"/>
      <c r="H535" s="468"/>
      <c r="I535" s="468"/>
      <c r="J535" s="468"/>
      <c r="K535" s="468"/>
      <c r="L535" s="468"/>
      <c r="M535" s="517"/>
      <c r="N535" s="517"/>
    </row>
    <row r="536" spans="1:14" x14ac:dyDescent="0.25">
      <c r="A536" s="517"/>
      <c r="B536" s="466"/>
      <c r="C536" s="467"/>
      <c r="D536" s="467"/>
      <c r="E536" s="467"/>
      <c r="F536" s="468"/>
      <c r="G536" s="468"/>
      <c r="H536" s="468"/>
      <c r="I536" s="468"/>
      <c r="J536" s="468"/>
      <c r="K536" s="468"/>
      <c r="L536" s="468"/>
      <c r="M536" s="517"/>
      <c r="N536" s="517"/>
    </row>
    <row r="537" spans="1:14" x14ac:dyDescent="0.25">
      <c r="A537" s="517"/>
      <c r="B537" s="466"/>
      <c r="C537" s="467"/>
      <c r="D537" s="467"/>
      <c r="E537" s="467"/>
      <c r="F537" s="468"/>
      <c r="G537" s="468"/>
      <c r="H537" s="468"/>
      <c r="I537" s="468"/>
      <c r="J537" s="468"/>
      <c r="K537" s="468"/>
      <c r="L537" s="468"/>
      <c r="M537" s="517"/>
      <c r="N537" s="517"/>
    </row>
    <row r="538" spans="1:14" x14ac:dyDescent="0.25">
      <c r="A538" s="517"/>
      <c r="B538" s="466"/>
      <c r="C538" s="467"/>
      <c r="D538" s="467"/>
      <c r="E538" s="467"/>
      <c r="F538" s="468"/>
      <c r="G538" s="468"/>
      <c r="H538" s="468"/>
      <c r="I538" s="468"/>
      <c r="J538" s="468"/>
      <c r="K538" s="468"/>
      <c r="L538" s="468"/>
      <c r="M538" s="517"/>
      <c r="N538" s="517"/>
    </row>
    <row r="539" spans="1:14" x14ac:dyDescent="0.25">
      <c r="A539" s="517"/>
      <c r="B539" s="466"/>
      <c r="C539" s="467"/>
      <c r="D539" s="467"/>
      <c r="E539" s="467"/>
      <c r="F539" s="468"/>
      <c r="G539" s="468"/>
      <c r="H539" s="468"/>
      <c r="I539" s="468"/>
      <c r="J539" s="468"/>
      <c r="K539" s="468"/>
      <c r="L539" s="468"/>
      <c r="M539" s="517"/>
      <c r="N539" s="517"/>
    </row>
    <row r="540" spans="1:14" x14ac:dyDescent="0.25">
      <c r="A540" s="517"/>
      <c r="B540" s="466"/>
      <c r="C540" s="467"/>
      <c r="D540" s="467"/>
      <c r="E540" s="467"/>
      <c r="F540" s="468"/>
      <c r="G540" s="468"/>
      <c r="H540" s="468"/>
      <c r="I540" s="468"/>
      <c r="J540" s="468"/>
      <c r="K540" s="468"/>
      <c r="L540" s="468"/>
      <c r="M540" s="517"/>
      <c r="N540" s="517"/>
    </row>
    <row r="541" spans="1:14" x14ac:dyDescent="0.25">
      <c r="A541" s="517"/>
      <c r="B541" s="466"/>
      <c r="C541" s="467"/>
      <c r="D541" s="467"/>
      <c r="E541" s="467"/>
      <c r="F541" s="468"/>
      <c r="G541" s="468"/>
      <c r="H541" s="468"/>
      <c r="I541" s="468"/>
      <c r="J541" s="468"/>
      <c r="K541" s="468"/>
      <c r="L541" s="468"/>
      <c r="M541" s="517"/>
      <c r="N541" s="517"/>
    </row>
    <row r="542" spans="1:14" x14ac:dyDescent="0.25">
      <c r="A542" s="517"/>
      <c r="B542" s="466"/>
      <c r="C542" s="467"/>
      <c r="D542" s="467"/>
      <c r="E542" s="467"/>
      <c r="F542" s="468"/>
      <c r="G542" s="468"/>
      <c r="H542" s="468"/>
      <c r="I542" s="468"/>
      <c r="J542" s="468"/>
      <c r="K542" s="468"/>
      <c r="L542" s="468"/>
      <c r="M542" s="517"/>
      <c r="N542" s="517"/>
    </row>
    <row r="543" spans="1:14" x14ac:dyDescent="0.25">
      <c r="A543" s="517"/>
      <c r="B543" s="466"/>
      <c r="C543" s="467"/>
      <c r="D543" s="467"/>
      <c r="E543" s="467"/>
      <c r="F543" s="468"/>
      <c r="G543" s="468"/>
      <c r="H543" s="468"/>
      <c r="I543" s="468"/>
      <c r="J543" s="468"/>
      <c r="K543" s="468"/>
      <c r="L543" s="468"/>
      <c r="M543" s="517"/>
      <c r="N543" s="517"/>
    </row>
    <row r="544" spans="1:14" x14ac:dyDescent="0.25">
      <c r="A544" s="517"/>
      <c r="B544" s="466"/>
      <c r="C544" s="467"/>
      <c r="D544" s="467"/>
      <c r="E544" s="467"/>
      <c r="F544" s="468"/>
      <c r="G544" s="468"/>
      <c r="H544" s="468"/>
      <c r="I544" s="468"/>
      <c r="J544" s="468"/>
      <c r="K544" s="468"/>
      <c r="L544" s="468"/>
      <c r="M544" s="517"/>
      <c r="N544" s="517"/>
    </row>
    <row r="545" spans="1:14" x14ac:dyDescent="0.25">
      <c r="A545" s="517"/>
      <c r="B545" s="466"/>
      <c r="C545" s="467"/>
      <c r="D545" s="467"/>
      <c r="E545" s="467"/>
      <c r="F545" s="468"/>
      <c r="G545" s="468"/>
      <c r="H545" s="468"/>
      <c r="I545" s="468"/>
      <c r="J545" s="468"/>
      <c r="K545" s="468"/>
      <c r="L545" s="468"/>
      <c r="M545" s="517"/>
      <c r="N545" s="517"/>
    </row>
    <row r="546" spans="1:14" x14ac:dyDescent="0.25">
      <c r="A546" s="517"/>
      <c r="B546" s="466"/>
      <c r="C546" s="467"/>
      <c r="D546" s="467"/>
      <c r="E546" s="467"/>
      <c r="F546" s="468"/>
      <c r="G546" s="468"/>
      <c r="H546" s="468"/>
      <c r="I546" s="468"/>
      <c r="J546" s="468"/>
      <c r="K546" s="468"/>
      <c r="L546" s="468"/>
      <c r="M546" s="517"/>
      <c r="N546" s="517"/>
    </row>
    <row r="547" spans="1:14" x14ac:dyDescent="0.25">
      <c r="A547" s="517"/>
      <c r="B547" s="466"/>
      <c r="C547" s="467"/>
      <c r="D547" s="467"/>
      <c r="E547" s="467"/>
      <c r="F547" s="468"/>
      <c r="G547" s="468"/>
      <c r="H547" s="468"/>
      <c r="I547" s="468"/>
      <c r="J547" s="468"/>
      <c r="K547" s="468"/>
      <c r="L547" s="468"/>
      <c r="M547" s="517"/>
      <c r="N547" s="517"/>
    </row>
    <row r="548" spans="1:14" x14ac:dyDescent="0.25">
      <c r="A548" s="517"/>
      <c r="B548" s="466"/>
      <c r="C548" s="467"/>
      <c r="D548" s="467"/>
      <c r="E548" s="467"/>
      <c r="F548" s="468"/>
      <c r="G548" s="468"/>
      <c r="H548" s="468"/>
      <c r="I548" s="468"/>
      <c r="J548" s="468"/>
      <c r="K548" s="468"/>
      <c r="L548" s="468"/>
      <c r="M548" s="517"/>
      <c r="N548" s="517"/>
    </row>
    <row r="549" spans="1:14" x14ac:dyDescent="0.25">
      <c r="A549" s="517"/>
      <c r="B549" s="466"/>
      <c r="C549" s="467"/>
      <c r="D549" s="467"/>
      <c r="E549" s="467"/>
      <c r="F549" s="468"/>
      <c r="G549" s="468"/>
      <c r="H549" s="468"/>
      <c r="I549" s="468"/>
      <c r="J549" s="468"/>
      <c r="K549" s="468"/>
      <c r="L549" s="468"/>
      <c r="M549" s="517"/>
      <c r="N549" s="517"/>
    </row>
    <row r="550" spans="1:14" x14ac:dyDescent="0.25">
      <c r="A550" s="517"/>
      <c r="B550" s="466"/>
      <c r="C550" s="467"/>
      <c r="D550" s="467"/>
      <c r="E550" s="467"/>
      <c r="F550" s="468"/>
      <c r="G550" s="468"/>
      <c r="H550" s="468"/>
      <c r="I550" s="468"/>
      <c r="J550" s="468"/>
      <c r="K550" s="468"/>
      <c r="L550" s="468"/>
      <c r="M550" s="517"/>
      <c r="N550" s="517"/>
    </row>
    <row r="551" spans="1:14" x14ac:dyDescent="0.25">
      <c r="A551" s="517"/>
      <c r="B551" s="466"/>
      <c r="C551" s="467"/>
      <c r="D551" s="467"/>
      <c r="E551" s="467"/>
      <c r="F551" s="468"/>
      <c r="G551" s="468"/>
      <c r="H551" s="468"/>
      <c r="I551" s="468"/>
      <c r="J551" s="468"/>
      <c r="K551" s="468"/>
      <c r="L551" s="468"/>
      <c r="M551" s="517"/>
      <c r="N551" s="517"/>
    </row>
    <row r="552" spans="1:14" x14ac:dyDescent="0.25">
      <c r="A552" s="517"/>
      <c r="B552" s="466"/>
      <c r="C552" s="467"/>
      <c r="D552" s="467"/>
      <c r="E552" s="467"/>
      <c r="F552" s="468"/>
      <c r="G552" s="468"/>
      <c r="H552" s="468"/>
      <c r="I552" s="468"/>
      <c r="J552" s="468"/>
      <c r="K552" s="468"/>
      <c r="L552" s="468"/>
      <c r="M552" s="517"/>
      <c r="N552" s="517"/>
    </row>
    <row r="553" spans="1:14" x14ac:dyDescent="0.25">
      <c r="A553" s="517"/>
      <c r="B553" s="466"/>
      <c r="C553" s="467"/>
      <c r="D553" s="467"/>
      <c r="E553" s="467"/>
      <c r="F553" s="468"/>
      <c r="G553" s="468"/>
      <c r="H553" s="468"/>
      <c r="I553" s="468"/>
      <c r="J553" s="468"/>
      <c r="K553" s="468"/>
      <c r="L553" s="468"/>
      <c r="M553" s="517"/>
      <c r="N553" s="517"/>
    </row>
    <row r="554" spans="1:14" x14ac:dyDescent="0.25">
      <c r="A554" s="517"/>
      <c r="B554" s="466"/>
      <c r="C554" s="467"/>
      <c r="D554" s="467"/>
      <c r="E554" s="467"/>
      <c r="F554" s="468"/>
      <c r="G554" s="468"/>
      <c r="H554" s="468"/>
      <c r="I554" s="468"/>
      <c r="J554" s="468"/>
      <c r="K554" s="468"/>
      <c r="L554" s="468"/>
      <c r="M554" s="517"/>
      <c r="N554" s="517"/>
    </row>
    <row r="555" spans="1:14" x14ac:dyDescent="0.25">
      <c r="A555" s="517"/>
      <c r="B555" s="466"/>
      <c r="C555" s="467"/>
      <c r="D555" s="467"/>
      <c r="E555" s="467"/>
      <c r="F555" s="468"/>
      <c r="G555" s="468"/>
      <c r="H555" s="468"/>
      <c r="I555" s="468"/>
      <c r="J555" s="468"/>
      <c r="K555" s="468"/>
      <c r="L555" s="468"/>
      <c r="M555" s="517"/>
      <c r="N555" s="517"/>
    </row>
    <row r="556" spans="1:14" x14ac:dyDescent="0.25">
      <c r="A556" s="517"/>
      <c r="B556" s="466"/>
      <c r="C556" s="467"/>
      <c r="D556" s="467"/>
      <c r="E556" s="467"/>
      <c r="F556" s="468"/>
      <c r="G556" s="468"/>
      <c r="H556" s="468"/>
      <c r="I556" s="468"/>
      <c r="J556" s="468"/>
      <c r="K556" s="468"/>
      <c r="L556" s="468"/>
      <c r="M556" s="517"/>
      <c r="N556" s="517"/>
    </row>
    <row r="557" spans="1:14" x14ac:dyDescent="0.25">
      <c r="A557" s="517"/>
      <c r="B557" s="466"/>
      <c r="C557" s="467"/>
      <c r="D557" s="467"/>
      <c r="E557" s="467"/>
      <c r="F557" s="468"/>
      <c r="G557" s="468"/>
      <c r="H557" s="468"/>
      <c r="I557" s="468"/>
      <c r="J557" s="468"/>
      <c r="K557" s="468"/>
      <c r="L557" s="468"/>
      <c r="M557" s="517"/>
      <c r="N557" s="517"/>
    </row>
    <row r="558" spans="1:14" x14ac:dyDescent="0.25">
      <c r="A558" s="517"/>
      <c r="B558" s="466"/>
      <c r="C558" s="467"/>
      <c r="D558" s="467"/>
      <c r="E558" s="467"/>
      <c r="F558" s="468"/>
      <c r="G558" s="468"/>
      <c r="H558" s="468"/>
      <c r="I558" s="468"/>
      <c r="J558" s="468"/>
      <c r="K558" s="468"/>
      <c r="L558" s="468"/>
      <c r="M558" s="517"/>
      <c r="N558" s="517"/>
    </row>
    <row r="559" spans="1:14" x14ac:dyDescent="0.25">
      <c r="A559" s="517"/>
      <c r="B559" s="466"/>
      <c r="C559" s="467"/>
      <c r="D559" s="467"/>
      <c r="E559" s="467"/>
      <c r="F559" s="468"/>
      <c r="G559" s="468"/>
      <c r="H559" s="468"/>
      <c r="I559" s="468"/>
      <c r="J559" s="468"/>
      <c r="K559" s="468"/>
      <c r="L559" s="468"/>
      <c r="M559" s="517"/>
      <c r="N559" s="517"/>
    </row>
    <row r="560" spans="1:14" x14ac:dyDescent="0.25">
      <c r="A560" s="517"/>
      <c r="B560" s="466"/>
      <c r="C560" s="467"/>
      <c r="D560" s="467"/>
      <c r="E560" s="467"/>
      <c r="F560" s="468"/>
      <c r="G560" s="468"/>
      <c r="H560" s="468"/>
      <c r="I560" s="468"/>
      <c r="J560" s="468"/>
      <c r="K560" s="468"/>
      <c r="L560" s="468"/>
      <c r="M560" s="517"/>
      <c r="N560" s="517"/>
    </row>
    <row r="561" spans="1:14" x14ac:dyDescent="0.25">
      <c r="A561" s="517"/>
      <c r="B561" s="466"/>
      <c r="C561" s="467"/>
      <c r="D561" s="467"/>
      <c r="E561" s="467"/>
      <c r="F561" s="468"/>
      <c r="G561" s="468"/>
      <c r="H561" s="468"/>
      <c r="I561" s="468"/>
      <c r="J561" s="468"/>
      <c r="K561" s="468"/>
      <c r="L561" s="468"/>
      <c r="M561" s="517"/>
      <c r="N561" s="517"/>
    </row>
    <row r="562" spans="1:14" x14ac:dyDescent="0.25">
      <c r="A562" s="517"/>
      <c r="B562" s="466"/>
      <c r="C562" s="467"/>
      <c r="D562" s="467"/>
      <c r="E562" s="467"/>
      <c r="F562" s="468"/>
      <c r="G562" s="468"/>
      <c r="H562" s="468"/>
      <c r="I562" s="468"/>
      <c r="J562" s="468"/>
      <c r="K562" s="468"/>
      <c r="L562" s="468"/>
      <c r="M562" s="517"/>
      <c r="N562" s="517"/>
    </row>
    <row r="563" spans="1:14" x14ac:dyDescent="0.25">
      <c r="A563" s="517"/>
      <c r="B563" s="466"/>
      <c r="C563" s="467"/>
      <c r="D563" s="467"/>
      <c r="E563" s="467"/>
      <c r="F563" s="468"/>
      <c r="G563" s="468"/>
      <c r="H563" s="468"/>
      <c r="I563" s="468"/>
      <c r="J563" s="468"/>
      <c r="K563" s="468"/>
      <c r="L563" s="468"/>
      <c r="M563" s="517"/>
      <c r="N563" s="517"/>
    </row>
    <row r="564" spans="1:14" x14ac:dyDescent="0.25">
      <c r="A564" s="517"/>
      <c r="B564" s="466"/>
      <c r="C564" s="467"/>
      <c r="D564" s="467"/>
      <c r="E564" s="467"/>
      <c r="F564" s="468"/>
      <c r="G564" s="468"/>
      <c r="H564" s="468"/>
      <c r="I564" s="468"/>
      <c r="J564" s="468"/>
      <c r="K564" s="468"/>
      <c r="L564" s="468"/>
      <c r="M564" s="517"/>
      <c r="N564" s="517"/>
    </row>
    <row r="565" spans="1:14" x14ac:dyDescent="0.25">
      <c r="A565" s="517"/>
      <c r="B565" s="466"/>
      <c r="C565" s="467"/>
      <c r="D565" s="467"/>
      <c r="E565" s="467"/>
      <c r="F565" s="468"/>
      <c r="G565" s="468"/>
      <c r="H565" s="468"/>
      <c r="I565" s="468"/>
      <c r="J565" s="468"/>
      <c r="K565" s="468"/>
      <c r="L565" s="468"/>
      <c r="M565" s="517"/>
      <c r="N565" s="517"/>
    </row>
    <row r="566" spans="1:14" x14ac:dyDescent="0.25">
      <c r="A566" s="517"/>
      <c r="B566" s="466"/>
      <c r="C566" s="467"/>
      <c r="D566" s="467"/>
      <c r="E566" s="467"/>
      <c r="F566" s="468"/>
      <c r="G566" s="468"/>
      <c r="H566" s="468"/>
      <c r="I566" s="468"/>
      <c r="J566" s="468"/>
      <c r="K566" s="468"/>
      <c r="L566" s="468"/>
      <c r="M566" s="517"/>
      <c r="N566" s="517"/>
    </row>
    <row r="567" spans="1:14" x14ac:dyDescent="0.25">
      <c r="A567" s="517"/>
      <c r="B567" s="466"/>
      <c r="C567" s="467"/>
      <c r="D567" s="467"/>
      <c r="E567" s="467"/>
      <c r="F567" s="468"/>
      <c r="G567" s="468"/>
      <c r="H567" s="468"/>
      <c r="I567" s="468"/>
      <c r="J567" s="468"/>
      <c r="K567" s="468"/>
      <c r="L567" s="468"/>
      <c r="M567" s="517"/>
      <c r="N567" s="517"/>
    </row>
    <row r="568" spans="1:14" x14ac:dyDescent="0.25">
      <c r="A568" s="517"/>
      <c r="B568" s="466"/>
      <c r="C568" s="467"/>
      <c r="D568" s="467"/>
      <c r="E568" s="467"/>
      <c r="F568" s="468"/>
      <c r="G568" s="468"/>
      <c r="H568" s="468"/>
      <c r="I568" s="468"/>
      <c r="J568" s="468"/>
      <c r="K568" s="468"/>
      <c r="L568" s="468"/>
      <c r="M568" s="517"/>
      <c r="N568" s="517"/>
    </row>
    <row r="569" spans="1:14" x14ac:dyDescent="0.25">
      <c r="A569" s="517"/>
      <c r="B569" s="466"/>
      <c r="C569" s="467"/>
      <c r="D569" s="467"/>
      <c r="E569" s="467"/>
      <c r="F569" s="468"/>
      <c r="G569" s="468"/>
      <c r="H569" s="468"/>
      <c r="I569" s="468"/>
      <c r="J569" s="468"/>
      <c r="K569" s="468"/>
      <c r="L569" s="468"/>
      <c r="M569" s="517"/>
      <c r="N569" s="517"/>
    </row>
    <row r="570" spans="1:14" x14ac:dyDescent="0.25">
      <c r="A570" s="517"/>
      <c r="B570" s="466"/>
      <c r="C570" s="467"/>
      <c r="D570" s="467"/>
      <c r="E570" s="467"/>
      <c r="F570" s="468"/>
      <c r="G570" s="468"/>
      <c r="H570" s="468"/>
      <c r="I570" s="468"/>
      <c r="J570" s="468"/>
      <c r="K570" s="468"/>
      <c r="L570" s="468"/>
      <c r="M570" s="517"/>
      <c r="N570" s="517"/>
    </row>
    <row r="571" spans="1:14" x14ac:dyDescent="0.25">
      <c r="A571" s="517"/>
      <c r="B571" s="466"/>
      <c r="C571" s="467"/>
      <c r="D571" s="467"/>
      <c r="E571" s="467"/>
      <c r="F571" s="468"/>
      <c r="G571" s="468"/>
      <c r="H571" s="468"/>
      <c r="I571" s="468"/>
      <c r="J571" s="468"/>
      <c r="K571" s="468"/>
      <c r="L571" s="468"/>
      <c r="M571" s="517"/>
      <c r="N571" s="517"/>
    </row>
    <row r="572" spans="1:14" x14ac:dyDescent="0.25">
      <c r="A572" s="517"/>
      <c r="B572" s="466"/>
      <c r="C572" s="467"/>
      <c r="D572" s="467"/>
      <c r="E572" s="467"/>
      <c r="F572" s="468"/>
      <c r="G572" s="468"/>
      <c r="H572" s="468"/>
      <c r="I572" s="468"/>
      <c r="J572" s="468"/>
      <c r="K572" s="468"/>
      <c r="L572" s="468"/>
      <c r="M572" s="517"/>
      <c r="N572" s="517"/>
    </row>
    <row r="573" spans="1:14" x14ac:dyDescent="0.25">
      <c r="A573" s="517"/>
      <c r="B573" s="466"/>
      <c r="C573" s="467"/>
      <c r="D573" s="467"/>
      <c r="E573" s="467"/>
      <c r="F573" s="468"/>
      <c r="G573" s="468"/>
      <c r="H573" s="468"/>
      <c r="I573" s="468"/>
      <c r="J573" s="468"/>
      <c r="K573" s="468"/>
      <c r="L573" s="468"/>
      <c r="M573" s="517"/>
      <c r="N573" s="517"/>
    </row>
    <row r="574" spans="1:14" x14ac:dyDescent="0.25">
      <c r="A574" s="517"/>
      <c r="B574" s="466"/>
      <c r="C574" s="467"/>
      <c r="D574" s="467"/>
      <c r="E574" s="467"/>
      <c r="F574" s="468"/>
      <c r="G574" s="468"/>
      <c r="H574" s="468"/>
      <c r="I574" s="468"/>
      <c r="J574" s="468"/>
      <c r="K574" s="468"/>
      <c r="L574" s="468"/>
      <c r="M574" s="517"/>
      <c r="N574" s="517"/>
    </row>
    <row r="575" spans="1:14" x14ac:dyDescent="0.25">
      <c r="A575" s="517"/>
      <c r="B575" s="466"/>
      <c r="C575" s="467"/>
      <c r="D575" s="467"/>
      <c r="E575" s="467"/>
      <c r="F575" s="468"/>
      <c r="G575" s="468"/>
      <c r="H575" s="468"/>
      <c r="I575" s="468"/>
      <c r="J575" s="468"/>
      <c r="K575" s="468"/>
      <c r="L575" s="468"/>
      <c r="M575" s="517"/>
      <c r="N575" s="517"/>
    </row>
    <row r="576" spans="1:14" x14ac:dyDescent="0.25">
      <c r="A576" s="517"/>
      <c r="B576" s="466"/>
      <c r="C576" s="467"/>
      <c r="D576" s="467"/>
      <c r="E576" s="467"/>
      <c r="F576" s="468"/>
      <c r="G576" s="468"/>
      <c r="H576" s="468"/>
      <c r="I576" s="468"/>
      <c r="J576" s="468"/>
      <c r="K576" s="468"/>
      <c r="L576" s="468"/>
      <c r="M576" s="517"/>
      <c r="N576" s="517"/>
    </row>
    <row r="577" spans="1:14" x14ac:dyDescent="0.25">
      <c r="A577" s="517"/>
      <c r="B577" s="466"/>
      <c r="C577" s="467"/>
      <c r="D577" s="467"/>
      <c r="E577" s="467"/>
      <c r="F577" s="468"/>
      <c r="G577" s="468"/>
      <c r="H577" s="468"/>
      <c r="I577" s="468"/>
      <c r="J577" s="468"/>
      <c r="K577" s="468"/>
      <c r="L577" s="468"/>
      <c r="M577" s="517"/>
      <c r="N577" s="517"/>
    </row>
    <row r="578" spans="1:14" x14ac:dyDescent="0.25">
      <c r="A578" s="517"/>
      <c r="B578" s="466"/>
      <c r="C578" s="467"/>
      <c r="D578" s="467"/>
      <c r="E578" s="467"/>
      <c r="F578" s="468"/>
      <c r="G578" s="468"/>
      <c r="H578" s="468"/>
      <c r="I578" s="468"/>
      <c r="J578" s="468"/>
      <c r="K578" s="468"/>
      <c r="L578" s="468"/>
      <c r="M578" s="517"/>
      <c r="N578" s="517"/>
    </row>
    <row r="579" spans="1:14" x14ac:dyDescent="0.25">
      <c r="A579" s="517"/>
      <c r="B579" s="466"/>
      <c r="C579" s="467"/>
      <c r="D579" s="467"/>
      <c r="E579" s="467"/>
      <c r="F579" s="468"/>
      <c r="G579" s="468"/>
      <c r="H579" s="468"/>
      <c r="I579" s="468"/>
      <c r="J579" s="468"/>
      <c r="K579" s="468"/>
      <c r="L579" s="468"/>
      <c r="M579" s="517"/>
      <c r="N579" s="517"/>
    </row>
    <row r="580" spans="1:14" x14ac:dyDescent="0.25">
      <c r="A580" s="517"/>
      <c r="B580" s="466"/>
      <c r="C580" s="467"/>
      <c r="D580" s="467"/>
      <c r="E580" s="467"/>
      <c r="F580" s="468"/>
      <c r="G580" s="468"/>
      <c r="H580" s="468"/>
      <c r="I580" s="468"/>
      <c r="J580" s="468"/>
      <c r="K580" s="468"/>
      <c r="L580" s="468"/>
      <c r="M580" s="517"/>
      <c r="N580" s="517"/>
    </row>
    <row r="581" spans="1:14" x14ac:dyDescent="0.25">
      <c r="A581" s="517"/>
      <c r="B581" s="466"/>
      <c r="C581" s="467"/>
      <c r="D581" s="467"/>
      <c r="E581" s="467"/>
      <c r="F581" s="468"/>
      <c r="G581" s="468"/>
      <c r="H581" s="468"/>
      <c r="I581" s="468"/>
      <c r="J581" s="468"/>
      <c r="K581" s="468"/>
      <c r="L581" s="468"/>
      <c r="M581" s="517"/>
      <c r="N581" s="517"/>
    </row>
    <row r="582" spans="1:14" x14ac:dyDescent="0.25">
      <c r="A582" s="517"/>
      <c r="B582" s="466"/>
      <c r="C582" s="467"/>
      <c r="D582" s="467"/>
      <c r="E582" s="467"/>
      <c r="F582" s="468"/>
      <c r="G582" s="468"/>
      <c r="H582" s="468"/>
      <c r="I582" s="468"/>
      <c r="J582" s="468"/>
      <c r="K582" s="468"/>
      <c r="L582" s="468"/>
      <c r="M582" s="517"/>
      <c r="N582" s="517"/>
    </row>
    <row r="583" spans="1:14" x14ac:dyDescent="0.25">
      <c r="A583" s="517"/>
      <c r="B583" s="466"/>
      <c r="C583" s="467"/>
      <c r="D583" s="467"/>
      <c r="E583" s="467"/>
      <c r="F583" s="468"/>
      <c r="G583" s="468"/>
      <c r="H583" s="468"/>
      <c r="I583" s="468"/>
      <c r="J583" s="468"/>
      <c r="K583" s="468"/>
      <c r="L583" s="468"/>
      <c r="M583" s="517"/>
      <c r="N583" s="517"/>
    </row>
    <row r="584" spans="1:14" x14ac:dyDescent="0.25">
      <c r="A584" s="517"/>
      <c r="B584" s="466"/>
      <c r="C584" s="467"/>
      <c r="D584" s="467"/>
      <c r="E584" s="467"/>
      <c r="F584" s="468"/>
      <c r="G584" s="468"/>
      <c r="H584" s="468"/>
      <c r="I584" s="468"/>
      <c r="J584" s="468"/>
      <c r="K584" s="468"/>
      <c r="L584" s="468"/>
      <c r="M584" s="517"/>
      <c r="N584" s="517"/>
    </row>
    <row r="585" spans="1:14" x14ac:dyDescent="0.25">
      <c r="A585" s="517"/>
      <c r="B585" s="466"/>
      <c r="C585" s="467"/>
      <c r="D585" s="467"/>
      <c r="E585" s="467"/>
      <c r="F585" s="468"/>
      <c r="G585" s="468"/>
      <c r="H585" s="468"/>
      <c r="I585" s="468"/>
      <c r="J585" s="468"/>
      <c r="K585" s="468"/>
      <c r="L585" s="468"/>
      <c r="M585" s="517"/>
      <c r="N585" s="517"/>
    </row>
    <row r="586" spans="1:14" x14ac:dyDescent="0.25">
      <c r="A586" s="517"/>
      <c r="B586" s="466"/>
      <c r="C586" s="467"/>
      <c r="D586" s="467"/>
      <c r="E586" s="467"/>
      <c r="F586" s="468"/>
      <c r="G586" s="468"/>
      <c r="H586" s="468"/>
      <c r="I586" s="468"/>
      <c r="J586" s="468"/>
      <c r="K586" s="468"/>
      <c r="L586" s="468"/>
      <c r="M586" s="517"/>
      <c r="N586" s="517"/>
    </row>
    <row r="587" spans="1:14" x14ac:dyDescent="0.25">
      <c r="A587" s="517"/>
      <c r="B587" s="466"/>
      <c r="C587" s="467"/>
      <c r="D587" s="467"/>
      <c r="E587" s="467"/>
      <c r="F587" s="468"/>
      <c r="G587" s="468"/>
      <c r="H587" s="468"/>
      <c r="I587" s="468"/>
      <c r="J587" s="468"/>
      <c r="K587" s="468"/>
      <c r="L587" s="468"/>
      <c r="M587" s="517"/>
      <c r="N587" s="517"/>
    </row>
    <row r="588" spans="1:14" x14ac:dyDescent="0.25">
      <c r="A588" s="517"/>
      <c r="B588" s="466"/>
      <c r="C588" s="467"/>
      <c r="D588" s="467"/>
      <c r="E588" s="467"/>
      <c r="F588" s="468"/>
      <c r="G588" s="468"/>
      <c r="H588" s="468"/>
      <c r="I588" s="468"/>
      <c r="J588" s="468"/>
      <c r="K588" s="468"/>
      <c r="L588" s="468"/>
      <c r="M588" s="517"/>
      <c r="N588" s="517"/>
    </row>
    <row r="589" spans="1:14" x14ac:dyDescent="0.25">
      <c r="A589" s="517"/>
      <c r="B589" s="466"/>
      <c r="C589" s="467"/>
      <c r="D589" s="467"/>
      <c r="E589" s="467"/>
      <c r="F589" s="468"/>
      <c r="G589" s="468"/>
      <c r="H589" s="468"/>
      <c r="I589" s="468"/>
      <c r="J589" s="468"/>
      <c r="K589" s="468"/>
      <c r="L589" s="468"/>
      <c r="M589" s="517"/>
      <c r="N589" s="517"/>
    </row>
    <row r="590" spans="1:14" x14ac:dyDescent="0.25">
      <c r="A590" s="517"/>
      <c r="B590" s="466"/>
      <c r="C590" s="467"/>
      <c r="D590" s="467"/>
      <c r="E590" s="467"/>
      <c r="F590" s="468"/>
      <c r="G590" s="468"/>
      <c r="H590" s="468"/>
      <c r="I590" s="468"/>
      <c r="J590" s="468"/>
      <c r="K590" s="468"/>
      <c r="L590" s="468"/>
      <c r="M590" s="517"/>
      <c r="N590" s="517"/>
    </row>
    <row r="591" spans="1:14" x14ac:dyDescent="0.25">
      <c r="A591" s="517"/>
      <c r="B591" s="466"/>
      <c r="C591" s="467"/>
      <c r="D591" s="467"/>
      <c r="E591" s="467"/>
      <c r="F591" s="468"/>
      <c r="G591" s="468"/>
      <c r="H591" s="468"/>
      <c r="I591" s="468"/>
      <c r="J591" s="468"/>
      <c r="K591" s="468"/>
      <c r="L591" s="468"/>
      <c r="M591" s="517"/>
      <c r="N591" s="517"/>
    </row>
    <row r="592" spans="1:14" x14ac:dyDescent="0.25">
      <c r="A592" s="517"/>
      <c r="B592" s="466"/>
      <c r="C592" s="467"/>
      <c r="D592" s="467"/>
      <c r="E592" s="467"/>
      <c r="F592" s="468"/>
      <c r="G592" s="468"/>
      <c r="H592" s="468"/>
      <c r="I592" s="468"/>
      <c r="J592" s="468"/>
      <c r="K592" s="468"/>
      <c r="L592" s="468"/>
      <c r="M592" s="517"/>
      <c r="N592" s="517"/>
    </row>
    <row r="593" spans="1:14" x14ac:dyDescent="0.25">
      <c r="A593" s="517"/>
      <c r="B593" s="466"/>
      <c r="C593" s="467"/>
      <c r="D593" s="467"/>
      <c r="E593" s="467"/>
      <c r="F593" s="468"/>
      <c r="G593" s="468"/>
      <c r="H593" s="468"/>
      <c r="I593" s="468"/>
      <c r="J593" s="468"/>
      <c r="K593" s="468"/>
      <c r="L593" s="468"/>
      <c r="M593" s="517"/>
      <c r="N593" s="517"/>
    </row>
    <row r="594" spans="1:14" x14ac:dyDescent="0.25">
      <c r="A594" s="517"/>
      <c r="B594" s="466"/>
      <c r="C594" s="467"/>
      <c r="D594" s="467"/>
      <c r="E594" s="467"/>
      <c r="F594" s="468"/>
      <c r="G594" s="468"/>
      <c r="H594" s="468"/>
      <c r="I594" s="468"/>
      <c r="J594" s="468"/>
      <c r="K594" s="468"/>
      <c r="L594" s="468"/>
      <c r="M594" s="517"/>
      <c r="N594" s="517"/>
    </row>
    <row r="595" spans="1:14" x14ac:dyDescent="0.25">
      <c r="A595" s="517"/>
      <c r="B595" s="466"/>
      <c r="C595" s="467"/>
      <c r="D595" s="467"/>
      <c r="E595" s="467"/>
      <c r="F595" s="468"/>
      <c r="G595" s="468"/>
      <c r="H595" s="468"/>
      <c r="I595" s="468"/>
      <c r="J595" s="468"/>
      <c r="K595" s="468"/>
      <c r="L595" s="468"/>
      <c r="M595" s="517"/>
      <c r="N595" s="517"/>
    </row>
    <row r="596" spans="1:14" x14ac:dyDescent="0.25">
      <c r="A596" s="517"/>
      <c r="B596" s="466"/>
      <c r="C596" s="467"/>
      <c r="D596" s="467"/>
      <c r="E596" s="467"/>
      <c r="F596" s="468"/>
      <c r="G596" s="468"/>
      <c r="H596" s="468"/>
      <c r="I596" s="468"/>
      <c r="J596" s="468"/>
      <c r="K596" s="468"/>
      <c r="L596" s="468"/>
      <c r="M596" s="517"/>
      <c r="N596" s="517"/>
    </row>
    <row r="597" spans="1:14" x14ac:dyDescent="0.25">
      <c r="A597" s="517"/>
      <c r="B597" s="466"/>
      <c r="C597" s="467"/>
      <c r="D597" s="467"/>
      <c r="E597" s="467"/>
      <c r="F597" s="468"/>
      <c r="G597" s="468"/>
      <c r="H597" s="468"/>
      <c r="I597" s="468"/>
      <c r="J597" s="468"/>
      <c r="K597" s="468"/>
      <c r="L597" s="468"/>
      <c r="M597" s="517"/>
      <c r="N597" s="517"/>
    </row>
    <row r="598" spans="1:14" x14ac:dyDescent="0.25">
      <c r="A598" s="517"/>
      <c r="B598" s="466"/>
      <c r="C598" s="467"/>
      <c r="D598" s="467"/>
      <c r="E598" s="467"/>
      <c r="F598" s="468"/>
      <c r="G598" s="468"/>
      <c r="H598" s="468"/>
      <c r="I598" s="468"/>
      <c r="J598" s="468"/>
      <c r="K598" s="468"/>
      <c r="L598" s="468"/>
      <c r="M598" s="517"/>
      <c r="N598" s="517"/>
    </row>
    <row r="599" spans="1:14" x14ac:dyDescent="0.25">
      <c r="A599" s="517"/>
      <c r="B599" s="466"/>
      <c r="C599" s="467"/>
      <c r="D599" s="467"/>
      <c r="E599" s="467"/>
      <c r="F599" s="468"/>
      <c r="G599" s="468"/>
      <c r="H599" s="468"/>
      <c r="I599" s="468"/>
      <c r="J599" s="468"/>
      <c r="K599" s="468"/>
      <c r="L599" s="468"/>
      <c r="M599" s="517"/>
      <c r="N599" s="517"/>
    </row>
    <row r="600" spans="1:14" x14ac:dyDescent="0.25">
      <c r="A600" s="517"/>
      <c r="B600" s="466"/>
      <c r="C600" s="467"/>
      <c r="D600" s="467"/>
      <c r="E600" s="467"/>
      <c r="F600" s="468"/>
      <c r="G600" s="468"/>
      <c r="H600" s="468"/>
      <c r="I600" s="468"/>
      <c r="J600" s="468"/>
      <c r="K600" s="468"/>
      <c r="L600" s="468"/>
      <c r="M600" s="517"/>
      <c r="N600" s="517"/>
    </row>
    <row r="601" spans="1:14" x14ac:dyDescent="0.25">
      <c r="A601" s="517"/>
      <c r="B601" s="466"/>
      <c r="C601" s="467"/>
      <c r="D601" s="467"/>
      <c r="E601" s="467"/>
      <c r="F601" s="468"/>
      <c r="G601" s="468"/>
      <c r="H601" s="468"/>
      <c r="I601" s="468"/>
      <c r="J601" s="468"/>
      <c r="K601" s="468"/>
      <c r="L601" s="468"/>
      <c r="M601" s="517"/>
      <c r="N601" s="517"/>
    </row>
    <row r="602" spans="1:14" x14ac:dyDescent="0.25">
      <c r="A602" s="517"/>
      <c r="B602" s="466"/>
      <c r="C602" s="467"/>
      <c r="D602" s="467"/>
      <c r="E602" s="467"/>
      <c r="F602" s="468"/>
      <c r="G602" s="468"/>
      <c r="H602" s="468"/>
      <c r="I602" s="468"/>
      <c r="J602" s="468"/>
      <c r="K602" s="468"/>
      <c r="L602" s="468"/>
      <c r="M602" s="517"/>
      <c r="N602" s="517"/>
    </row>
    <row r="603" spans="1:14" x14ac:dyDescent="0.25">
      <c r="A603" s="517"/>
      <c r="B603" s="466"/>
      <c r="C603" s="467"/>
      <c r="D603" s="467"/>
      <c r="E603" s="467"/>
      <c r="F603" s="468"/>
      <c r="G603" s="468"/>
      <c r="H603" s="468"/>
      <c r="I603" s="468"/>
      <c r="J603" s="468"/>
      <c r="K603" s="468"/>
      <c r="L603" s="468"/>
      <c r="M603" s="517"/>
      <c r="N603" s="517"/>
    </row>
    <row r="604" spans="1:14" x14ac:dyDescent="0.25">
      <c r="A604" s="517"/>
      <c r="B604" s="466"/>
      <c r="C604" s="467"/>
      <c r="D604" s="467"/>
      <c r="E604" s="467"/>
      <c r="F604" s="468"/>
      <c r="G604" s="468"/>
      <c r="H604" s="468"/>
      <c r="I604" s="468"/>
      <c r="J604" s="468"/>
      <c r="K604" s="468"/>
      <c r="L604" s="468"/>
      <c r="M604" s="517"/>
      <c r="N604" s="517"/>
    </row>
    <row r="605" spans="1:14" x14ac:dyDescent="0.25">
      <c r="A605" s="517"/>
      <c r="B605" s="466"/>
      <c r="C605" s="467"/>
      <c r="D605" s="467"/>
      <c r="E605" s="467"/>
      <c r="F605" s="468"/>
      <c r="G605" s="468"/>
      <c r="H605" s="468"/>
      <c r="I605" s="468"/>
      <c r="J605" s="468"/>
      <c r="K605" s="468"/>
      <c r="L605" s="468"/>
      <c r="M605" s="517"/>
      <c r="N605" s="517"/>
    </row>
    <row r="606" spans="1:14" x14ac:dyDescent="0.25">
      <c r="A606" s="517"/>
      <c r="B606" s="466"/>
      <c r="C606" s="467"/>
      <c r="D606" s="467"/>
      <c r="E606" s="467"/>
      <c r="F606" s="468"/>
      <c r="G606" s="468"/>
      <c r="H606" s="468"/>
      <c r="I606" s="468"/>
      <c r="J606" s="468"/>
      <c r="K606" s="468"/>
      <c r="L606" s="468"/>
      <c r="M606" s="517"/>
      <c r="N606" s="517"/>
    </row>
    <row r="607" spans="1:14" x14ac:dyDescent="0.25">
      <c r="A607" s="517"/>
      <c r="B607" s="466"/>
      <c r="C607" s="467"/>
      <c r="D607" s="467"/>
      <c r="E607" s="467"/>
      <c r="F607" s="468"/>
      <c r="G607" s="468"/>
      <c r="H607" s="468"/>
      <c r="I607" s="468"/>
      <c r="J607" s="468"/>
      <c r="K607" s="468"/>
      <c r="L607" s="468"/>
      <c r="M607" s="517"/>
      <c r="N607" s="517"/>
    </row>
    <row r="608" spans="1:14" x14ac:dyDescent="0.25">
      <c r="A608" s="517"/>
      <c r="B608" s="466"/>
      <c r="C608" s="467"/>
      <c r="D608" s="467"/>
      <c r="E608" s="467"/>
      <c r="F608" s="468"/>
      <c r="G608" s="468"/>
      <c r="H608" s="468"/>
      <c r="I608" s="468"/>
      <c r="J608" s="468"/>
      <c r="K608" s="468"/>
      <c r="L608" s="468"/>
      <c r="M608" s="517"/>
      <c r="N608" s="517"/>
    </row>
    <row r="609" spans="1:14" x14ac:dyDescent="0.25">
      <c r="A609" s="517"/>
      <c r="B609" s="466"/>
      <c r="C609" s="467"/>
      <c r="D609" s="467"/>
      <c r="E609" s="467"/>
      <c r="F609" s="468"/>
      <c r="G609" s="468"/>
      <c r="H609" s="468"/>
      <c r="I609" s="468"/>
      <c r="J609" s="468"/>
      <c r="K609" s="468"/>
      <c r="L609" s="468"/>
      <c r="M609" s="517"/>
      <c r="N609" s="517"/>
    </row>
    <row r="610" spans="1:14" x14ac:dyDescent="0.25">
      <c r="A610" s="517"/>
      <c r="B610" s="466"/>
      <c r="C610" s="467"/>
      <c r="D610" s="467"/>
      <c r="E610" s="467"/>
      <c r="F610" s="468"/>
      <c r="G610" s="468"/>
      <c r="H610" s="468"/>
      <c r="I610" s="468"/>
      <c r="J610" s="468"/>
      <c r="K610" s="468"/>
      <c r="L610" s="468"/>
      <c r="M610" s="517"/>
      <c r="N610" s="517"/>
    </row>
    <row r="611" spans="1:14" x14ac:dyDescent="0.25">
      <c r="A611" s="517"/>
      <c r="B611" s="466"/>
      <c r="C611" s="467"/>
      <c r="D611" s="467"/>
      <c r="E611" s="467"/>
      <c r="F611" s="468"/>
      <c r="G611" s="468"/>
      <c r="H611" s="468"/>
      <c r="I611" s="468"/>
      <c r="J611" s="468"/>
      <c r="K611" s="468"/>
      <c r="L611" s="468"/>
      <c r="M611" s="517"/>
      <c r="N611" s="517"/>
    </row>
    <row r="612" spans="1:14" x14ac:dyDescent="0.25">
      <c r="A612" s="517"/>
      <c r="B612" s="466"/>
      <c r="C612" s="467"/>
      <c r="D612" s="467"/>
      <c r="E612" s="467"/>
      <c r="F612" s="468"/>
      <c r="G612" s="468"/>
      <c r="H612" s="468"/>
      <c r="I612" s="468"/>
      <c r="J612" s="468"/>
      <c r="K612" s="468"/>
      <c r="L612" s="468"/>
      <c r="M612" s="517"/>
      <c r="N612" s="517"/>
    </row>
    <row r="613" spans="1:14" x14ac:dyDescent="0.25">
      <c r="A613" s="517"/>
      <c r="B613" s="466"/>
      <c r="C613" s="467"/>
      <c r="D613" s="467"/>
      <c r="E613" s="467"/>
      <c r="F613" s="468"/>
      <c r="G613" s="468"/>
      <c r="H613" s="468"/>
      <c r="I613" s="468"/>
      <c r="J613" s="468"/>
      <c r="K613" s="468"/>
      <c r="L613" s="468"/>
      <c r="M613" s="517"/>
      <c r="N613" s="517"/>
    </row>
    <row r="614" spans="1:14" x14ac:dyDescent="0.25">
      <c r="A614" s="517"/>
      <c r="B614" s="466"/>
      <c r="C614" s="467"/>
      <c r="D614" s="467"/>
      <c r="E614" s="467"/>
      <c r="F614" s="468"/>
      <c r="G614" s="468"/>
      <c r="H614" s="468"/>
      <c r="I614" s="468"/>
      <c r="J614" s="468"/>
      <c r="K614" s="468"/>
      <c r="L614" s="468"/>
      <c r="M614" s="517"/>
      <c r="N614" s="517"/>
    </row>
    <row r="615" spans="1:14" x14ac:dyDescent="0.25">
      <c r="A615" s="517"/>
      <c r="B615" s="466"/>
      <c r="C615" s="467"/>
      <c r="D615" s="467"/>
      <c r="E615" s="467"/>
      <c r="F615" s="468"/>
      <c r="G615" s="468"/>
      <c r="H615" s="468"/>
      <c r="I615" s="468"/>
      <c r="J615" s="468"/>
      <c r="K615" s="468"/>
      <c r="L615" s="468"/>
      <c r="M615" s="517"/>
      <c r="N615" s="517"/>
    </row>
    <row r="616" spans="1:14" x14ac:dyDescent="0.25">
      <c r="A616" s="517"/>
      <c r="B616" s="466"/>
      <c r="C616" s="467"/>
      <c r="D616" s="467"/>
      <c r="E616" s="467"/>
      <c r="F616" s="468"/>
      <c r="G616" s="468"/>
      <c r="H616" s="468"/>
      <c r="I616" s="468"/>
      <c r="J616" s="468"/>
      <c r="K616" s="468"/>
      <c r="L616" s="468"/>
      <c r="M616" s="517"/>
      <c r="N616" s="517"/>
    </row>
    <row r="617" spans="1:14" x14ac:dyDescent="0.25">
      <c r="A617" s="517"/>
      <c r="B617" s="466"/>
      <c r="C617" s="467"/>
      <c r="D617" s="467"/>
      <c r="E617" s="467"/>
      <c r="F617" s="468"/>
      <c r="G617" s="468"/>
      <c r="H617" s="468"/>
      <c r="I617" s="468"/>
      <c r="J617" s="468"/>
      <c r="K617" s="468"/>
      <c r="L617" s="468"/>
      <c r="M617" s="517"/>
      <c r="N617" s="517"/>
    </row>
    <row r="618" spans="1:14" x14ac:dyDescent="0.25">
      <c r="A618" s="517"/>
      <c r="B618" s="466"/>
      <c r="C618" s="467"/>
      <c r="D618" s="467"/>
      <c r="E618" s="467"/>
      <c r="F618" s="468"/>
      <c r="G618" s="468"/>
      <c r="H618" s="468"/>
      <c r="I618" s="468"/>
      <c r="J618" s="468"/>
      <c r="K618" s="468"/>
      <c r="L618" s="468"/>
      <c r="M618" s="517"/>
      <c r="N618" s="517"/>
    </row>
    <row r="619" spans="1:14" x14ac:dyDescent="0.25">
      <c r="A619" s="517"/>
      <c r="B619" s="466"/>
      <c r="C619" s="467"/>
      <c r="D619" s="467"/>
      <c r="E619" s="467"/>
      <c r="F619" s="468"/>
      <c r="G619" s="468"/>
      <c r="H619" s="468"/>
      <c r="I619" s="468"/>
      <c r="J619" s="468"/>
      <c r="K619" s="468"/>
      <c r="L619" s="468"/>
      <c r="M619" s="517"/>
      <c r="N619" s="517"/>
    </row>
    <row r="620" spans="1:14" x14ac:dyDescent="0.25">
      <c r="A620" s="517"/>
      <c r="B620" s="466"/>
      <c r="C620" s="467"/>
      <c r="D620" s="467"/>
      <c r="E620" s="467"/>
      <c r="F620" s="468"/>
      <c r="G620" s="468"/>
      <c r="H620" s="468"/>
      <c r="I620" s="468"/>
      <c r="J620" s="468"/>
      <c r="K620" s="468"/>
      <c r="L620" s="468"/>
      <c r="M620" s="517"/>
      <c r="N620" s="517"/>
    </row>
    <row r="621" spans="1:14" x14ac:dyDescent="0.25">
      <c r="A621" s="517"/>
      <c r="B621" s="466"/>
      <c r="C621" s="467"/>
      <c r="D621" s="467"/>
      <c r="E621" s="467"/>
      <c r="F621" s="468"/>
      <c r="G621" s="468"/>
      <c r="H621" s="468"/>
      <c r="I621" s="468"/>
      <c r="J621" s="468"/>
      <c r="K621" s="468"/>
      <c r="L621" s="468"/>
      <c r="M621" s="517"/>
      <c r="N621" s="517"/>
    </row>
    <row r="622" spans="1:14" x14ac:dyDescent="0.25">
      <c r="A622" s="517"/>
      <c r="B622" s="466"/>
      <c r="C622" s="467"/>
      <c r="D622" s="467"/>
      <c r="E622" s="467"/>
      <c r="F622" s="468"/>
      <c r="G622" s="468"/>
      <c r="H622" s="468"/>
      <c r="I622" s="468"/>
      <c r="J622" s="468"/>
      <c r="K622" s="468"/>
      <c r="L622" s="468"/>
      <c r="M622" s="517"/>
      <c r="N622" s="517"/>
    </row>
    <row r="623" spans="1:14" x14ac:dyDescent="0.25">
      <c r="A623" s="517"/>
      <c r="B623" s="466"/>
      <c r="C623" s="467"/>
      <c r="D623" s="467"/>
      <c r="E623" s="467"/>
      <c r="F623" s="468"/>
      <c r="G623" s="468"/>
      <c r="H623" s="468"/>
      <c r="I623" s="468"/>
      <c r="J623" s="468"/>
      <c r="K623" s="468"/>
      <c r="L623" s="468"/>
      <c r="M623" s="517"/>
      <c r="N623" s="517"/>
    </row>
    <row r="624" spans="1:14" x14ac:dyDescent="0.25">
      <c r="A624" s="517"/>
      <c r="B624" s="466"/>
      <c r="C624" s="467"/>
      <c r="D624" s="467"/>
      <c r="E624" s="467"/>
      <c r="F624" s="468"/>
      <c r="G624" s="468"/>
      <c r="H624" s="468"/>
      <c r="I624" s="468"/>
      <c r="J624" s="468"/>
      <c r="K624" s="468"/>
      <c r="L624" s="468"/>
      <c r="M624" s="517"/>
      <c r="N624" s="517"/>
    </row>
    <row r="625" spans="1:14" x14ac:dyDescent="0.25">
      <c r="A625" s="517"/>
      <c r="B625" s="466"/>
      <c r="C625" s="467"/>
      <c r="D625" s="467"/>
      <c r="E625" s="467"/>
      <c r="F625" s="468"/>
      <c r="G625" s="468"/>
      <c r="H625" s="468"/>
      <c r="I625" s="468"/>
      <c r="J625" s="468"/>
      <c r="K625" s="468"/>
      <c r="L625" s="468"/>
      <c r="M625" s="517"/>
      <c r="N625" s="517"/>
    </row>
    <row r="626" spans="1:14" x14ac:dyDescent="0.25">
      <c r="A626" s="517"/>
      <c r="B626" s="466"/>
      <c r="C626" s="467"/>
      <c r="D626" s="467"/>
      <c r="E626" s="467"/>
      <c r="F626" s="468"/>
      <c r="G626" s="468"/>
      <c r="H626" s="468"/>
      <c r="I626" s="468"/>
      <c r="J626" s="468"/>
      <c r="K626" s="468"/>
      <c r="L626" s="468"/>
      <c r="M626" s="517"/>
      <c r="N626" s="517"/>
    </row>
    <row r="627" spans="1:14" x14ac:dyDescent="0.25">
      <c r="A627" s="517"/>
      <c r="B627" s="466"/>
      <c r="C627" s="467"/>
      <c r="D627" s="467"/>
      <c r="E627" s="467"/>
      <c r="F627" s="468"/>
      <c r="G627" s="468"/>
      <c r="H627" s="468"/>
      <c r="I627" s="468"/>
      <c r="J627" s="468"/>
      <c r="K627" s="468"/>
      <c r="L627" s="468"/>
      <c r="M627" s="517"/>
      <c r="N627" s="517"/>
    </row>
    <row r="628" spans="1:14" x14ac:dyDescent="0.25">
      <c r="A628" s="517"/>
      <c r="B628" s="466"/>
      <c r="C628" s="467"/>
      <c r="D628" s="467"/>
      <c r="E628" s="467"/>
      <c r="F628" s="468"/>
      <c r="G628" s="468"/>
      <c r="H628" s="468"/>
      <c r="I628" s="468"/>
      <c r="J628" s="468"/>
      <c r="K628" s="468"/>
      <c r="L628" s="468"/>
      <c r="M628" s="517"/>
      <c r="N628" s="517"/>
    </row>
    <row r="629" spans="1:14" x14ac:dyDescent="0.25">
      <c r="A629" s="517"/>
      <c r="B629" s="466"/>
      <c r="C629" s="467"/>
      <c r="D629" s="467"/>
      <c r="E629" s="467"/>
      <c r="F629" s="468"/>
      <c r="G629" s="468"/>
      <c r="H629" s="468"/>
      <c r="I629" s="468"/>
      <c r="J629" s="468"/>
      <c r="K629" s="468"/>
      <c r="L629" s="468"/>
      <c r="M629" s="517"/>
      <c r="N629" s="517"/>
    </row>
    <row r="630" spans="1:14" x14ac:dyDescent="0.25">
      <c r="A630" s="517"/>
      <c r="B630" s="466"/>
      <c r="C630" s="467"/>
      <c r="D630" s="467"/>
      <c r="E630" s="467"/>
      <c r="F630" s="468"/>
      <c r="G630" s="468"/>
      <c r="H630" s="468"/>
      <c r="I630" s="468"/>
      <c r="J630" s="468"/>
      <c r="K630" s="468"/>
      <c r="L630" s="468"/>
      <c r="M630" s="517"/>
      <c r="N630" s="517"/>
    </row>
    <row r="631" spans="1:14" x14ac:dyDescent="0.25">
      <c r="A631" s="517"/>
      <c r="B631" s="466"/>
      <c r="C631" s="467"/>
      <c r="D631" s="467"/>
      <c r="E631" s="467"/>
      <c r="F631" s="468"/>
      <c r="G631" s="468"/>
      <c r="H631" s="468"/>
      <c r="I631" s="468"/>
      <c r="J631" s="468"/>
      <c r="K631" s="468"/>
      <c r="L631" s="468"/>
      <c r="M631" s="517"/>
      <c r="N631" s="517"/>
    </row>
    <row r="632" spans="1:14" x14ac:dyDescent="0.25">
      <c r="A632" s="517"/>
      <c r="B632" s="466"/>
      <c r="C632" s="467"/>
      <c r="D632" s="467"/>
      <c r="E632" s="467"/>
      <c r="F632" s="468"/>
      <c r="G632" s="468"/>
      <c r="H632" s="468"/>
      <c r="I632" s="468"/>
      <c r="J632" s="468"/>
      <c r="K632" s="468"/>
      <c r="L632" s="468"/>
      <c r="M632" s="517"/>
      <c r="N632" s="517"/>
    </row>
    <row r="633" spans="1:14" x14ac:dyDescent="0.25">
      <c r="A633" s="517"/>
      <c r="B633" s="466"/>
      <c r="C633" s="467"/>
      <c r="D633" s="467"/>
      <c r="E633" s="467"/>
      <c r="F633" s="468"/>
      <c r="G633" s="468"/>
      <c r="H633" s="468"/>
      <c r="I633" s="468"/>
      <c r="J633" s="468"/>
      <c r="K633" s="468"/>
      <c r="L633" s="468"/>
      <c r="M633" s="517"/>
      <c r="N633" s="517"/>
    </row>
    <row r="634" spans="1:14" x14ac:dyDescent="0.25">
      <c r="A634" s="517"/>
      <c r="B634" s="466"/>
      <c r="C634" s="467"/>
      <c r="D634" s="467"/>
      <c r="E634" s="467"/>
      <c r="F634" s="468"/>
      <c r="G634" s="468"/>
      <c r="H634" s="468"/>
      <c r="I634" s="468"/>
      <c r="J634" s="468"/>
      <c r="K634" s="468"/>
      <c r="L634" s="468"/>
      <c r="M634" s="517"/>
      <c r="N634" s="517"/>
    </row>
    <row r="635" spans="1:14" x14ac:dyDescent="0.25">
      <c r="A635" s="517"/>
      <c r="B635" s="466"/>
      <c r="C635" s="467"/>
      <c r="D635" s="467"/>
      <c r="E635" s="467"/>
      <c r="F635" s="468"/>
      <c r="G635" s="468"/>
      <c r="H635" s="468"/>
      <c r="I635" s="468"/>
      <c r="J635" s="468"/>
      <c r="K635" s="468"/>
      <c r="L635" s="468"/>
      <c r="M635" s="517"/>
      <c r="N635" s="517"/>
    </row>
    <row r="636" spans="1:14" x14ac:dyDescent="0.25">
      <c r="A636" s="517"/>
      <c r="B636" s="466"/>
      <c r="C636" s="467"/>
      <c r="D636" s="467"/>
      <c r="E636" s="467"/>
      <c r="F636" s="468"/>
      <c r="G636" s="468"/>
      <c r="H636" s="468"/>
      <c r="I636" s="468"/>
      <c r="J636" s="468"/>
      <c r="K636" s="468"/>
      <c r="L636" s="468"/>
      <c r="M636" s="517"/>
      <c r="N636" s="517"/>
    </row>
    <row r="637" spans="1:14" x14ac:dyDescent="0.25">
      <c r="A637" s="517"/>
      <c r="B637" s="466"/>
      <c r="C637" s="467"/>
      <c r="D637" s="467"/>
      <c r="E637" s="467"/>
      <c r="F637" s="468"/>
      <c r="G637" s="468"/>
      <c r="H637" s="468"/>
      <c r="I637" s="468"/>
      <c r="J637" s="468"/>
      <c r="K637" s="468"/>
      <c r="L637" s="468"/>
      <c r="M637" s="517"/>
      <c r="N637" s="517"/>
    </row>
    <row r="638" spans="1:14" x14ac:dyDescent="0.25">
      <c r="A638" s="517"/>
      <c r="B638" s="466"/>
      <c r="C638" s="467"/>
      <c r="D638" s="467"/>
      <c r="E638" s="467"/>
      <c r="F638" s="468"/>
      <c r="G638" s="468"/>
      <c r="H638" s="468"/>
      <c r="I638" s="468"/>
      <c r="J638" s="468"/>
      <c r="K638" s="468"/>
      <c r="L638" s="468"/>
      <c r="M638" s="517"/>
      <c r="N638" s="517"/>
    </row>
    <row r="639" spans="1:14" x14ac:dyDescent="0.25">
      <c r="A639" s="517"/>
      <c r="B639" s="466"/>
      <c r="C639" s="467"/>
      <c r="D639" s="467"/>
      <c r="E639" s="467"/>
      <c r="F639" s="468"/>
      <c r="G639" s="468"/>
      <c r="H639" s="468"/>
      <c r="I639" s="468"/>
      <c r="J639" s="468"/>
      <c r="K639" s="468"/>
      <c r="L639" s="468"/>
      <c r="M639" s="517"/>
      <c r="N639" s="517"/>
    </row>
    <row r="640" spans="1:14" x14ac:dyDescent="0.25">
      <c r="A640" s="517"/>
      <c r="B640" s="466"/>
      <c r="C640" s="467"/>
      <c r="D640" s="467"/>
      <c r="E640" s="467"/>
      <c r="F640" s="468"/>
      <c r="G640" s="468"/>
      <c r="H640" s="468"/>
      <c r="I640" s="468"/>
      <c r="J640" s="468"/>
      <c r="K640" s="468"/>
      <c r="L640" s="468"/>
      <c r="M640" s="517"/>
      <c r="N640" s="517"/>
    </row>
    <row r="641" spans="1:14" x14ac:dyDescent="0.25">
      <c r="A641" s="517"/>
      <c r="B641" s="466"/>
      <c r="C641" s="467"/>
      <c r="D641" s="467"/>
      <c r="E641" s="467"/>
      <c r="F641" s="468"/>
      <c r="G641" s="468"/>
      <c r="H641" s="468"/>
      <c r="I641" s="468"/>
      <c r="J641" s="468"/>
      <c r="K641" s="468"/>
      <c r="L641" s="468"/>
      <c r="M641" s="517"/>
      <c r="N641" s="517"/>
    </row>
    <row r="642" spans="1:14" x14ac:dyDescent="0.25">
      <c r="A642" s="517"/>
      <c r="B642" s="466"/>
      <c r="C642" s="467"/>
      <c r="D642" s="467"/>
      <c r="E642" s="467"/>
      <c r="F642" s="468"/>
      <c r="G642" s="468"/>
      <c r="H642" s="468"/>
      <c r="I642" s="468"/>
      <c r="J642" s="468"/>
      <c r="K642" s="468"/>
      <c r="L642" s="468"/>
      <c r="M642" s="517"/>
      <c r="N642" s="517"/>
    </row>
    <row r="643" spans="1:14" x14ac:dyDescent="0.25">
      <c r="A643" s="517"/>
      <c r="B643" s="466"/>
      <c r="C643" s="467"/>
      <c r="D643" s="467"/>
      <c r="E643" s="467"/>
      <c r="F643" s="468"/>
      <c r="G643" s="468"/>
      <c r="H643" s="468"/>
      <c r="I643" s="468"/>
      <c r="J643" s="468"/>
      <c r="K643" s="468"/>
      <c r="L643" s="468"/>
      <c r="M643" s="517"/>
      <c r="N643" s="517"/>
    </row>
    <row r="644" spans="1:14" x14ac:dyDescent="0.25">
      <c r="A644" s="517"/>
      <c r="B644" s="466"/>
      <c r="C644" s="467"/>
      <c r="D644" s="467"/>
      <c r="E644" s="467"/>
      <c r="F644" s="468"/>
      <c r="G644" s="468"/>
      <c r="H644" s="468"/>
      <c r="I644" s="468"/>
      <c r="J644" s="468"/>
      <c r="K644" s="468"/>
      <c r="L644" s="468"/>
      <c r="M644" s="517"/>
      <c r="N644" s="517"/>
    </row>
    <row r="645" spans="1:14" x14ac:dyDescent="0.25">
      <c r="A645" s="517"/>
      <c r="B645" s="466"/>
      <c r="C645" s="467"/>
      <c r="D645" s="467"/>
      <c r="E645" s="467"/>
      <c r="F645" s="468"/>
      <c r="G645" s="468"/>
      <c r="H645" s="468"/>
      <c r="I645" s="468"/>
      <c r="J645" s="468"/>
      <c r="K645" s="468"/>
      <c r="L645" s="468"/>
      <c r="M645" s="517"/>
      <c r="N645" s="517"/>
    </row>
    <row r="646" spans="1:14" x14ac:dyDescent="0.25">
      <c r="A646" s="517"/>
      <c r="B646" s="466"/>
      <c r="C646" s="467"/>
      <c r="D646" s="467"/>
      <c r="E646" s="467"/>
      <c r="F646" s="468"/>
      <c r="G646" s="468"/>
      <c r="H646" s="468"/>
      <c r="I646" s="468"/>
      <c r="J646" s="468"/>
      <c r="K646" s="468"/>
      <c r="L646" s="468"/>
      <c r="M646" s="517"/>
      <c r="N646" s="517"/>
    </row>
    <row r="647" spans="1:14" x14ac:dyDescent="0.25">
      <c r="A647" s="517"/>
      <c r="B647" s="466"/>
      <c r="C647" s="467"/>
      <c r="D647" s="467"/>
      <c r="E647" s="467"/>
      <c r="F647" s="468"/>
      <c r="G647" s="468"/>
      <c r="H647" s="468"/>
      <c r="I647" s="468"/>
      <c r="J647" s="468"/>
      <c r="K647" s="468"/>
      <c r="L647" s="468"/>
      <c r="M647" s="517"/>
      <c r="N647" s="517"/>
    </row>
    <row r="648" spans="1:14" x14ac:dyDescent="0.25">
      <c r="A648" s="517"/>
      <c r="B648" s="466"/>
      <c r="C648" s="467"/>
      <c r="D648" s="467"/>
      <c r="E648" s="467"/>
      <c r="F648" s="468"/>
      <c r="G648" s="468"/>
      <c r="H648" s="468"/>
      <c r="I648" s="468"/>
      <c r="J648" s="468"/>
      <c r="K648" s="468"/>
      <c r="L648" s="468"/>
      <c r="M648" s="517"/>
      <c r="N648" s="517"/>
    </row>
    <row r="649" spans="1:14" x14ac:dyDescent="0.25">
      <c r="A649" s="517"/>
      <c r="B649" s="466"/>
      <c r="C649" s="467"/>
      <c r="D649" s="467"/>
      <c r="E649" s="467"/>
      <c r="F649" s="468"/>
      <c r="G649" s="468"/>
      <c r="H649" s="468"/>
      <c r="I649" s="468"/>
      <c r="J649" s="468"/>
      <c r="K649" s="468"/>
      <c r="L649" s="468"/>
      <c r="M649" s="517"/>
      <c r="N649" s="517"/>
    </row>
    <row r="650" spans="1:14" x14ac:dyDescent="0.25">
      <c r="A650" s="517"/>
      <c r="B650" s="466"/>
      <c r="C650" s="467"/>
      <c r="D650" s="467"/>
      <c r="E650" s="467"/>
      <c r="F650" s="468"/>
      <c r="G650" s="468"/>
      <c r="H650" s="468"/>
      <c r="I650" s="468"/>
      <c r="J650" s="468"/>
      <c r="K650" s="468"/>
      <c r="L650" s="468"/>
      <c r="M650" s="517"/>
      <c r="N650" s="517"/>
    </row>
    <row r="651" spans="1:14" x14ac:dyDescent="0.25">
      <c r="A651" s="517"/>
      <c r="B651" s="466"/>
      <c r="C651" s="467"/>
      <c r="D651" s="467"/>
      <c r="E651" s="467"/>
      <c r="F651" s="468"/>
      <c r="G651" s="468"/>
      <c r="H651" s="468"/>
      <c r="I651" s="468"/>
      <c r="J651" s="468"/>
      <c r="K651" s="468"/>
      <c r="L651" s="468"/>
      <c r="M651" s="517"/>
      <c r="N651" s="517"/>
    </row>
    <row r="652" spans="1:14" x14ac:dyDescent="0.25">
      <c r="A652" s="517"/>
      <c r="B652" s="466"/>
      <c r="C652" s="467"/>
      <c r="D652" s="467"/>
      <c r="E652" s="467"/>
      <c r="F652" s="468"/>
      <c r="G652" s="468"/>
      <c r="H652" s="468"/>
      <c r="I652" s="468"/>
      <c r="J652" s="468"/>
      <c r="K652" s="468"/>
      <c r="L652" s="468"/>
      <c r="M652" s="517"/>
      <c r="N652" s="517"/>
    </row>
    <row r="653" spans="1:14" x14ac:dyDescent="0.25">
      <c r="A653" s="517"/>
      <c r="B653" s="466"/>
      <c r="C653" s="467"/>
      <c r="D653" s="467"/>
      <c r="E653" s="467"/>
      <c r="F653" s="468"/>
      <c r="G653" s="468"/>
      <c r="H653" s="468"/>
      <c r="I653" s="468"/>
      <c r="J653" s="468"/>
      <c r="K653" s="468"/>
      <c r="L653" s="468"/>
      <c r="M653" s="517"/>
      <c r="N653" s="517"/>
    </row>
    <row r="654" spans="1:14" x14ac:dyDescent="0.25">
      <c r="A654" s="517"/>
      <c r="B654" s="466"/>
      <c r="C654" s="467"/>
      <c r="D654" s="467"/>
      <c r="E654" s="467"/>
      <c r="F654" s="468"/>
      <c r="G654" s="468"/>
      <c r="H654" s="468"/>
      <c r="I654" s="468"/>
      <c r="J654" s="468"/>
      <c r="K654" s="468"/>
      <c r="L654" s="468"/>
      <c r="M654" s="517"/>
      <c r="N654" s="517"/>
    </row>
    <row r="655" spans="1:14" x14ac:dyDescent="0.25">
      <c r="A655" s="517"/>
      <c r="B655" s="466"/>
      <c r="C655" s="467"/>
      <c r="D655" s="467"/>
      <c r="E655" s="467"/>
      <c r="F655" s="468"/>
      <c r="G655" s="468"/>
      <c r="H655" s="468"/>
      <c r="I655" s="468"/>
      <c r="J655" s="468"/>
      <c r="K655" s="468"/>
      <c r="L655" s="468"/>
      <c r="M655" s="517"/>
      <c r="N655" s="517"/>
    </row>
    <row r="656" spans="1:14" x14ac:dyDescent="0.25">
      <c r="A656" s="517"/>
      <c r="B656" s="466"/>
      <c r="C656" s="467"/>
      <c r="D656" s="467"/>
      <c r="E656" s="467"/>
      <c r="F656" s="468"/>
      <c r="G656" s="468"/>
      <c r="H656" s="468"/>
      <c r="I656" s="468"/>
      <c r="J656" s="468"/>
      <c r="K656" s="468"/>
      <c r="L656" s="468"/>
      <c r="M656" s="517"/>
      <c r="N656" s="517"/>
    </row>
    <row r="657" spans="1:14" x14ac:dyDescent="0.25">
      <c r="A657" s="517"/>
      <c r="B657" s="466"/>
      <c r="C657" s="467"/>
      <c r="D657" s="467"/>
      <c r="E657" s="467"/>
      <c r="F657" s="468"/>
      <c r="G657" s="468"/>
      <c r="H657" s="468"/>
      <c r="I657" s="468"/>
      <c r="J657" s="468"/>
      <c r="K657" s="468"/>
      <c r="L657" s="468"/>
      <c r="M657" s="517"/>
      <c r="N657" s="517"/>
    </row>
    <row r="658" spans="1:14" x14ac:dyDescent="0.25">
      <c r="A658" s="517"/>
      <c r="B658" s="466"/>
      <c r="C658" s="467"/>
      <c r="D658" s="467"/>
      <c r="E658" s="467"/>
      <c r="F658" s="468"/>
      <c r="G658" s="468"/>
      <c r="H658" s="468"/>
      <c r="I658" s="468"/>
      <c r="J658" s="468"/>
      <c r="K658" s="468"/>
      <c r="L658" s="468"/>
      <c r="M658" s="517"/>
      <c r="N658" s="517"/>
    </row>
    <row r="659" spans="1:14" x14ac:dyDescent="0.25">
      <c r="A659" s="517"/>
      <c r="B659" s="466"/>
      <c r="C659" s="467"/>
      <c r="D659" s="467"/>
      <c r="E659" s="467"/>
      <c r="F659" s="468"/>
      <c r="G659" s="468"/>
      <c r="H659" s="468"/>
      <c r="I659" s="468"/>
      <c r="J659" s="468"/>
      <c r="K659" s="468"/>
      <c r="L659" s="468"/>
      <c r="M659" s="517"/>
      <c r="N659" s="517"/>
    </row>
    <row r="660" spans="1:14" x14ac:dyDescent="0.25">
      <c r="A660" s="517"/>
      <c r="B660" s="466"/>
      <c r="C660" s="467"/>
      <c r="D660" s="467"/>
      <c r="E660" s="467"/>
      <c r="F660" s="468"/>
      <c r="G660" s="468"/>
      <c r="H660" s="468"/>
      <c r="I660" s="468"/>
      <c r="J660" s="468"/>
      <c r="K660" s="468"/>
      <c r="L660" s="468"/>
      <c r="M660" s="517"/>
      <c r="N660" s="517"/>
    </row>
    <row r="661" spans="1:14" x14ac:dyDescent="0.25">
      <c r="A661" s="517"/>
      <c r="B661" s="466"/>
      <c r="C661" s="467"/>
      <c r="D661" s="467"/>
      <c r="E661" s="467"/>
      <c r="F661" s="468"/>
      <c r="G661" s="468"/>
      <c r="H661" s="468"/>
      <c r="I661" s="468"/>
      <c r="J661" s="468"/>
      <c r="K661" s="468"/>
      <c r="L661" s="468"/>
      <c r="M661" s="517"/>
      <c r="N661" s="517"/>
    </row>
    <row r="662" spans="1:14" x14ac:dyDescent="0.25">
      <c r="A662" s="517"/>
      <c r="B662" s="466"/>
      <c r="C662" s="467"/>
      <c r="D662" s="467"/>
      <c r="E662" s="467"/>
      <c r="F662" s="468"/>
      <c r="G662" s="468"/>
      <c r="H662" s="468"/>
      <c r="I662" s="468"/>
      <c r="J662" s="468"/>
      <c r="K662" s="468"/>
      <c r="L662" s="468"/>
      <c r="M662" s="517"/>
      <c r="N662" s="517"/>
    </row>
    <row r="663" spans="1:14" x14ac:dyDescent="0.25">
      <c r="A663" s="517"/>
      <c r="B663" s="466"/>
      <c r="C663" s="467"/>
      <c r="D663" s="467"/>
      <c r="E663" s="467"/>
      <c r="F663" s="468"/>
      <c r="G663" s="468"/>
      <c r="H663" s="468"/>
      <c r="I663" s="468"/>
      <c r="J663" s="468"/>
      <c r="K663" s="468"/>
      <c r="L663" s="468"/>
      <c r="M663" s="517"/>
      <c r="N663" s="517"/>
    </row>
    <row r="664" spans="1:14" x14ac:dyDescent="0.25">
      <c r="A664" s="517"/>
      <c r="B664" s="466"/>
      <c r="C664" s="467"/>
      <c r="D664" s="467"/>
      <c r="E664" s="467"/>
      <c r="F664" s="468"/>
      <c r="G664" s="468"/>
      <c r="H664" s="468"/>
      <c r="I664" s="468"/>
      <c r="J664" s="468"/>
      <c r="K664" s="468"/>
      <c r="L664" s="468"/>
      <c r="M664" s="517"/>
      <c r="N664" s="517"/>
    </row>
    <row r="665" spans="1:14" x14ac:dyDescent="0.25">
      <c r="A665" s="517"/>
      <c r="B665" s="466"/>
      <c r="C665" s="467"/>
      <c r="D665" s="467"/>
      <c r="E665" s="467"/>
      <c r="F665" s="468"/>
      <c r="G665" s="468"/>
      <c r="H665" s="468"/>
      <c r="I665" s="468"/>
      <c r="J665" s="468"/>
      <c r="K665" s="468"/>
      <c r="L665" s="468"/>
      <c r="M665" s="517"/>
      <c r="N665" s="517"/>
    </row>
    <row r="666" spans="1:14" x14ac:dyDescent="0.25">
      <c r="A666" s="517"/>
      <c r="B666" s="466"/>
      <c r="C666" s="467"/>
      <c r="D666" s="467"/>
      <c r="E666" s="467"/>
      <c r="F666" s="468"/>
      <c r="G666" s="468"/>
      <c r="H666" s="468"/>
      <c r="I666" s="468"/>
      <c r="J666" s="468"/>
      <c r="K666" s="468"/>
      <c r="L666" s="468"/>
      <c r="M666" s="517"/>
      <c r="N666" s="517"/>
    </row>
    <row r="667" spans="1:14" x14ac:dyDescent="0.25">
      <c r="A667" s="517"/>
      <c r="B667" s="466"/>
      <c r="C667" s="467"/>
      <c r="D667" s="467"/>
      <c r="E667" s="467"/>
      <c r="F667" s="468"/>
      <c r="G667" s="468"/>
      <c r="H667" s="468"/>
      <c r="I667" s="468"/>
      <c r="J667" s="468"/>
      <c r="K667" s="468"/>
      <c r="L667" s="468"/>
      <c r="M667" s="517"/>
      <c r="N667" s="517"/>
    </row>
    <row r="668" spans="1:14" x14ac:dyDescent="0.25">
      <c r="A668" s="517"/>
      <c r="B668" s="466"/>
      <c r="C668" s="467"/>
      <c r="D668" s="467"/>
      <c r="E668" s="467"/>
      <c r="F668" s="468"/>
      <c r="G668" s="468"/>
      <c r="H668" s="468"/>
      <c r="I668" s="468"/>
      <c r="J668" s="468"/>
      <c r="K668" s="468"/>
      <c r="L668" s="468"/>
      <c r="M668" s="517"/>
      <c r="N668" s="517"/>
    </row>
    <row r="669" spans="1:14" x14ac:dyDescent="0.25">
      <c r="A669" s="517"/>
      <c r="B669" s="466"/>
      <c r="C669" s="467"/>
      <c r="D669" s="467"/>
      <c r="E669" s="467"/>
      <c r="F669" s="468"/>
      <c r="G669" s="468"/>
      <c r="H669" s="468"/>
      <c r="I669" s="468"/>
      <c r="J669" s="468"/>
      <c r="K669" s="468"/>
      <c r="L669" s="468"/>
      <c r="M669" s="517"/>
      <c r="N669" s="517"/>
    </row>
    <row r="670" spans="1:14" x14ac:dyDescent="0.25">
      <c r="A670" s="517"/>
      <c r="B670" s="466"/>
      <c r="C670" s="467"/>
      <c r="D670" s="467"/>
      <c r="E670" s="467"/>
      <c r="F670" s="468"/>
      <c r="G670" s="468"/>
      <c r="H670" s="468"/>
      <c r="I670" s="468"/>
      <c r="J670" s="468"/>
      <c r="K670" s="468"/>
      <c r="L670" s="468"/>
      <c r="M670" s="517"/>
      <c r="N670" s="517"/>
    </row>
    <row r="671" spans="1:14" x14ac:dyDescent="0.25">
      <c r="A671" s="517"/>
      <c r="B671" s="466"/>
      <c r="C671" s="467"/>
      <c r="D671" s="467"/>
      <c r="E671" s="467"/>
      <c r="F671" s="468"/>
      <c r="G671" s="468"/>
      <c r="H671" s="468"/>
      <c r="I671" s="468"/>
      <c r="J671" s="468"/>
      <c r="K671" s="468"/>
      <c r="L671" s="468"/>
      <c r="M671" s="517"/>
      <c r="N671" s="517"/>
    </row>
    <row r="672" spans="1:14" x14ac:dyDescent="0.25">
      <c r="A672" s="517"/>
      <c r="B672" s="466"/>
      <c r="C672" s="467"/>
      <c r="D672" s="467"/>
      <c r="E672" s="467"/>
      <c r="F672" s="468"/>
      <c r="G672" s="468"/>
      <c r="H672" s="468"/>
      <c r="I672" s="468"/>
      <c r="J672" s="468"/>
      <c r="K672" s="468"/>
      <c r="L672" s="468"/>
      <c r="M672" s="517"/>
      <c r="N672" s="517"/>
    </row>
    <row r="673" spans="1:14" x14ac:dyDescent="0.25">
      <c r="A673" s="517"/>
      <c r="B673" s="466"/>
      <c r="C673" s="467"/>
      <c r="D673" s="467"/>
      <c r="E673" s="467"/>
      <c r="F673" s="468"/>
      <c r="G673" s="468"/>
      <c r="H673" s="468"/>
      <c r="I673" s="468"/>
      <c r="J673" s="468"/>
      <c r="K673" s="468"/>
      <c r="L673" s="468"/>
      <c r="M673" s="517"/>
      <c r="N673" s="517"/>
    </row>
    <row r="674" spans="1:14" x14ac:dyDescent="0.25">
      <c r="A674" s="517"/>
      <c r="B674" s="466"/>
      <c r="C674" s="467"/>
      <c r="D674" s="467"/>
      <c r="E674" s="467"/>
      <c r="F674" s="468"/>
      <c r="G674" s="468"/>
      <c r="H674" s="468"/>
      <c r="I674" s="468"/>
      <c r="J674" s="468"/>
      <c r="K674" s="468"/>
      <c r="L674" s="468"/>
      <c r="M674" s="517"/>
      <c r="N674" s="517"/>
    </row>
    <row r="675" spans="1:14" x14ac:dyDescent="0.25">
      <c r="A675" s="517"/>
      <c r="B675" s="466"/>
      <c r="C675" s="467"/>
      <c r="D675" s="467"/>
      <c r="E675" s="467"/>
      <c r="F675" s="468"/>
      <c r="G675" s="468"/>
      <c r="H675" s="468"/>
      <c r="I675" s="468"/>
      <c r="J675" s="468"/>
      <c r="K675" s="468"/>
      <c r="L675" s="468"/>
      <c r="M675" s="517"/>
      <c r="N675" s="517"/>
    </row>
    <row r="676" spans="1:14" x14ac:dyDescent="0.25">
      <c r="A676" s="517"/>
      <c r="B676" s="466"/>
      <c r="C676" s="467"/>
      <c r="D676" s="467"/>
      <c r="E676" s="467"/>
      <c r="F676" s="468"/>
      <c r="G676" s="468"/>
      <c r="H676" s="468"/>
      <c r="I676" s="468"/>
      <c r="J676" s="468"/>
      <c r="K676" s="468"/>
      <c r="L676" s="468"/>
      <c r="M676" s="517"/>
      <c r="N676" s="517"/>
    </row>
    <row r="677" spans="1:14" x14ac:dyDescent="0.25">
      <c r="A677" s="517"/>
      <c r="B677" s="466"/>
      <c r="C677" s="467"/>
      <c r="D677" s="467"/>
      <c r="E677" s="467"/>
      <c r="F677" s="468"/>
      <c r="G677" s="468"/>
      <c r="H677" s="468"/>
      <c r="I677" s="468"/>
      <c r="J677" s="468"/>
      <c r="K677" s="468"/>
      <c r="L677" s="468"/>
      <c r="M677" s="517"/>
      <c r="N677" s="517"/>
    </row>
    <row r="678" spans="1:14" x14ac:dyDescent="0.25">
      <c r="A678" s="517"/>
      <c r="B678" s="466"/>
      <c r="C678" s="467"/>
      <c r="D678" s="467"/>
      <c r="E678" s="467"/>
      <c r="F678" s="468"/>
      <c r="G678" s="468"/>
      <c r="H678" s="468"/>
      <c r="I678" s="468"/>
      <c r="J678" s="468"/>
      <c r="K678" s="468"/>
      <c r="L678" s="468"/>
      <c r="M678" s="517"/>
      <c r="N678" s="517"/>
    </row>
    <row r="679" spans="1:14" x14ac:dyDescent="0.25">
      <c r="A679" s="517"/>
      <c r="B679" s="466"/>
      <c r="C679" s="467"/>
      <c r="D679" s="467"/>
      <c r="E679" s="467"/>
      <c r="F679" s="468"/>
      <c r="G679" s="468"/>
      <c r="H679" s="468"/>
      <c r="I679" s="468"/>
      <c r="J679" s="468"/>
      <c r="K679" s="468"/>
      <c r="L679" s="468"/>
      <c r="M679" s="517"/>
      <c r="N679" s="517"/>
    </row>
    <row r="680" spans="1:14" x14ac:dyDescent="0.25">
      <c r="A680" s="517"/>
      <c r="B680" s="466"/>
      <c r="C680" s="467"/>
      <c r="D680" s="467"/>
      <c r="E680" s="467"/>
      <c r="F680" s="468"/>
      <c r="G680" s="468"/>
      <c r="H680" s="468"/>
      <c r="I680" s="468"/>
      <c r="J680" s="468"/>
      <c r="K680" s="468"/>
      <c r="L680" s="468"/>
      <c r="M680" s="517"/>
      <c r="N680" s="517"/>
    </row>
    <row r="681" spans="1:14" x14ac:dyDescent="0.25">
      <c r="A681" s="517"/>
      <c r="B681" s="466"/>
      <c r="C681" s="467"/>
      <c r="D681" s="467"/>
      <c r="E681" s="467"/>
      <c r="F681" s="468"/>
      <c r="G681" s="468"/>
      <c r="H681" s="468"/>
      <c r="I681" s="468"/>
      <c r="J681" s="468"/>
      <c r="K681" s="468"/>
      <c r="L681" s="468"/>
      <c r="M681" s="517"/>
      <c r="N681" s="517"/>
    </row>
    <row r="682" spans="1:14" x14ac:dyDescent="0.25">
      <c r="A682" s="517"/>
      <c r="B682" s="466"/>
      <c r="C682" s="467"/>
      <c r="D682" s="467"/>
      <c r="E682" s="467"/>
      <c r="F682" s="468"/>
      <c r="G682" s="468"/>
      <c r="H682" s="468"/>
      <c r="I682" s="468"/>
      <c r="J682" s="468"/>
      <c r="K682" s="468"/>
      <c r="L682" s="468"/>
      <c r="M682" s="517"/>
      <c r="N682" s="517"/>
    </row>
    <row r="683" spans="1:14" x14ac:dyDescent="0.25">
      <c r="A683" s="517"/>
      <c r="B683" s="466"/>
      <c r="C683" s="467"/>
      <c r="D683" s="467"/>
      <c r="E683" s="467"/>
      <c r="F683" s="468"/>
      <c r="G683" s="468"/>
      <c r="H683" s="468"/>
      <c r="I683" s="468"/>
      <c r="J683" s="468"/>
      <c r="K683" s="468"/>
      <c r="L683" s="468"/>
      <c r="M683" s="517"/>
      <c r="N683" s="517"/>
    </row>
    <row r="684" spans="1:14" x14ac:dyDescent="0.25">
      <c r="A684" s="517"/>
      <c r="B684" s="466"/>
      <c r="C684" s="467"/>
      <c r="D684" s="467"/>
      <c r="E684" s="467"/>
      <c r="F684" s="468"/>
      <c r="G684" s="468"/>
      <c r="H684" s="468"/>
      <c r="I684" s="468"/>
      <c r="J684" s="468"/>
      <c r="K684" s="468"/>
      <c r="L684" s="468"/>
      <c r="M684" s="517"/>
      <c r="N684" s="517"/>
    </row>
    <row r="685" spans="1:14" x14ac:dyDescent="0.25">
      <c r="A685" s="517"/>
      <c r="B685" s="466"/>
      <c r="C685" s="467"/>
      <c r="D685" s="467"/>
      <c r="E685" s="467"/>
      <c r="F685" s="468"/>
      <c r="G685" s="468"/>
      <c r="H685" s="468"/>
      <c r="I685" s="468"/>
      <c r="J685" s="468"/>
      <c r="K685" s="468"/>
      <c r="L685" s="468"/>
      <c r="M685" s="517"/>
      <c r="N685" s="517"/>
    </row>
    <row r="686" spans="1:14" x14ac:dyDescent="0.25">
      <c r="A686" s="517"/>
      <c r="B686" s="466"/>
      <c r="C686" s="467"/>
      <c r="D686" s="467"/>
      <c r="E686" s="467"/>
      <c r="F686" s="468"/>
      <c r="G686" s="468"/>
      <c r="H686" s="468"/>
      <c r="I686" s="468"/>
      <c r="J686" s="468"/>
      <c r="K686" s="468"/>
      <c r="L686" s="468"/>
      <c r="M686" s="517"/>
      <c r="N686" s="517"/>
    </row>
    <row r="687" spans="1:14" x14ac:dyDescent="0.25">
      <c r="A687" s="517"/>
      <c r="B687" s="466"/>
      <c r="C687" s="467"/>
      <c r="D687" s="467"/>
      <c r="E687" s="467"/>
      <c r="F687" s="468"/>
      <c r="G687" s="468"/>
      <c r="H687" s="468"/>
      <c r="I687" s="468"/>
      <c r="J687" s="468"/>
      <c r="K687" s="468"/>
      <c r="L687" s="468"/>
      <c r="M687" s="517"/>
      <c r="N687" s="517"/>
    </row>
    <row r="688" spans="1:14" x14ac:dyDescent="0.25">
      <c r="A688" s="517"/>
      <c r="B688" s="466"/>
      <c r="C688" s="467"/>
      <c r="D688" s="467"/>
      <c r="E688" s="467"/>
      <c r="F688" s="468"/>
      <c r="G688" s="468"/>
      <c r="H688" s="468"/>
      <c r="I688" s="468"/>
      <c r="J688" s="468"/>
      <c r="K688" s="468"/>
      <c r="L688" s="468"/>
      <c r="M688" s="517"/>
      <c r="N688" s="517"/>
    </row>
    <row r="689" spans="1:14" x14ac:dyDescent="0.25">
      <c r="A689" s="517"/>
      <c r="B689" s="466"/>
      <c r="C689" s="467"/>
      <c r="D689" s="467"/>
      <c r="E689" s="467"/>
      <c r="F689" s="468"/>
      <c r="G689" s="468"/>
      <c r="H689" s="468"/>
      <c r="I689" s="468"/>
      <c r="J689" s="468"/>
      <c r="K689" s="468"/>
      <c r="L689" s="468"/>
      <c r="M689" s="517"/>
      <c r="N689" s="517"/>
    </row>
    <row r="690" spans="1:14" x14ac:dyDescent="0.25">
      <c r="A690" s="517"/>
      <c r="B690" s="466"/>
      <c r="C690" s="467"/>
      <c r="D690" s="467"/>
      <c r="E690" s="467"/>
      <c r="F690" s="468"/>
      <c r="G690" s="468"/>
      <c r="H690" s="468"/>
      <c r="I690" s="468"/>
      <c r="J690" s="468"/>
      <c r="K690" s="468"/>
      <c r="L690" s="468"/>
      <c r="M690" s="517"/>
      <c r="N690" s="517"/>
    </row>
    <row r="691" spans="1:14" x14ac:dyDescent="0.25">
      <c r="A691" s="517"/>
      <c r="B691" s="466"/>
      <c r="C691" s="467"/>
      <c r="D691" s="467"/>
      <c r="E691" s="467"/>
      <c r="F691" s="468"/>
      <c r="G691" s="468"/>
      <c r="H691" s="468"/>
      <c r="I691" s="468"/>
      <c r="J691" s="468"/>
      <c r="K691" s="468"/>
      <c r="L691" s="468"/>
      <c r="M691" s="517"/>
      <c r="N691" s="517"/>
    </row>
    <row r="692" spans="1:14" x14ac:dyDescent="0.25">
      <c r="A692" s="517"/>
      <c r="B692" s="466"/>
      <c r="C692" s="467"/>
      <c r="D692" s="467"/>
      <c r="E692" s="467"/>
      <c r="F692" s="468"/>
      <c r="G692" s="468"/>
      <c r="H692" s="468"/>
      <c r="I692" s="468"/>
      <c r="J692" s="468"/>
      <c r="K692" s="468"/>
      <c r="L692" s="468"/>
      <c r="M692" s="517"/>
      <c r="N692" s="517"/>
    </row>
    <row r="693" spans="1:14" x14ac:dyDescent="0.25">
      <c r="A693" s="517"/>
      <c r="B693" s="466"/>
      <c r="C693" s="467"/>
      <c r="D693" s="467"/>
      <c r="E693" s="467"/>
      <c r="F693" s="468"/>
      <c r="G693" s="468"/>
      <c r="H693" s="468"/>
      <c r="I693" s="468"/>
      <c r="J693" s="468"/>
      <c r="K693" s="468"/>
      <c r="L693" s="468"/>
      <c r="M693" s="517"/>
      <c r="N693" s="517"/>
    </row>
    <row r="694" spans="1:14" x14ac:dyDescent="0.25">
      <c r="A694" s="517"/>
      <c r="B694" s="466"/>
      <c r="C694" s="467"/>
      <c r="D694" s="467"/>
      <c r="E694" s="467"/>
      <c r="F694" s="468"/>
      <c r="G694" s="468"/>
      <c r="H694" s="468"/>
      <c r="I694" s="468"/>
      <c r="J694" s="468"/>
      <c r="K694" s="468"/>
      <c r="L694" s="468"/>
      <c r="M694" s="517"/>
      <c r="N694" s="517"/>
    </row>
    <row r="695" spans="1:14" x14ac:dyDescent="0.25">
      <c r="A695" s="517"/>
      <c r="B695" s="466"/>
      <c r="C695" s="467"/>
      <c r="D695" s="467"/>
      <c r="E695" s="467"/>
      <c r="F695" s="468"/>
      <c r="G695" s="468"/>
      <c r="H695" s="468"/>
      <c r="I695" s="468"/>
      <c r="J695" s="468"/>
      <c r="K695" s="468"/>
      <c r="L695" s="468"/>
      <c r="M695" s="517"/>
      <c r="N695" s="517"/>
    </row>
    <row r="696" spans="1:14" x14ac:dyDescent="0.25">
      <c r="A696" s="517"/>
      <c r="B696" s="466"/>
      <c r="C696" s="467"/>
      <c r="D696" s="467"/>
      <c r="E696" s="467"/>
      <c r="F696" s="468"/>
      <c r="G696" s="468"/>
      <c r="H696" s="468"/>
      <c r="I696" s="468"/>
      <c r="J696" s="468"/>
      <c r="K696" s="468"/>
      <c r="L696" s="468"/>
      <c r="M696" s="517"/>
      <c r="N696" s="517"/>
    </row>
    <row r="697" spans="1:14" x14ac:dyDescent="0.25">
      <c r="A697" s="517"/>
      <c r="B697" s="466"/>
      <c r="C697" s="467"/>
      <c r="D697" s="467"/>
      <c r="E697" s="467"/>
      <c r="F697" s="468"/>
      <c r="G697" s="468"/>
      <c r="H697" s="468"/>
      <c r="I697" s="468"/>
      <c r="J697" s="468"/>
      <c r="K697" s="468"/>
      <c r="L697" s="468"/>
      <c r="M697" s="517"/>
      <c r="N697" s="517"/>
    </row>
    <row r="698" spans="1:14" x14ac:dyDescent="0.25">
      <c r="A698" s="517"/>
      <c r="B698" s="466"/>
      <c r="C698" s="467"/>
      <c r="D698" s="467"/>
      <c r="E698" s="467"/>
      <c r="F698" s="468"/>
      <c r="G698" s="468"/>
      <c r="H698" s="468"/>
      <c r="I698" s="468"/>
      <c r="J698" s="468"/>
      <c r="K698" s="468"/>
      <c r="L698" s="468"/>
      <c r="M698" s="517"/>
      <c r="N698" s="517"/>
    </row>
    <row r="699" spans="1:14" x14ac:dyDescent="0.25">
      <c r="A699" s="517"/>
      <c r="B699" s="466"/>
      <c r="C699" s="467"/>
      <c r="D699" s="467"/>
      <c r="E699" s="467"/>
      <c r="F699" s="468"/>
      <c r="G699" s="468"/>
      <c r="H699" s="468"/>
      <c r="I699" s="468"/>
      <c r="J699" s="468"/>
      <c r="K699" s="468"/>
      <c r="L699" s="468"/>
      <c r="M699" s="517"/>
      <c r="N699" s="517"/>
    </row>
    <row r="700" spans="1:14" x14ac:dyDescent="0.25">
      <c r="A700" s="517"/>
      <c r="B700" s="466"/>
      <c r="C700" s="467"/>
      <c r="D700" s="467"/>
      <c r="E700" s="467"/>
      <c r="F700" s="468"/>
      <c r="G700" s="468"/>
      <c r="H700" s="468"/>
      <c r="I700" s="468"/>
      <c r="J700" s="468"/>
      <c r="K700" s="468"/>
      <c r="L700" s="468"/>
      <c r="M700" s="517"/>
      <c r="N700" s="517"/>
    </row>
    <row r="701" spans="1:14" x14ac:dyDescent="0.25">
      <c r="A701" s="517"/>
      <c r="B701" s="466"/>
      <c r="C701" s="467"/>
      <c r="D701" s="467"/>
      <c r="E701" s="467"/>
      <c r="F701" s="468"/>
      <c r="G701" s="468"/>
      <c r="H701" s="468"/>
      <c r="I701" s="468"/>
      <c r="J701" s="468"/>
      <c r="K701" s="468"/>
      <c r="L701" s="468"/>
      <c r="M701" s="517"/>
      <c r="N701" s="517"/>
    </row>
    <row r="702" spans="1:14" x14ac:dyDescent="0.25">
      <c r="A702" s="517"/>
      <c r="B702" s="466"/>
      <c r="C702" s="467"/>
      <c r="D702" s="467"/>
      <c r="E702" s="467"/>
      <c r="F702" s="468"/>
      <c r="G702" s="468"/>
      <c r="H702" s="468"/>
      <c r="I702" s="468"/>
      <c r="J702" s="468"/>
      <c r="K702" s="468"/>
      <c r="L702" s="468"/>
      <c r="M702" s="517"/>
      <c r="N702" s="517"/>
    </row>
    <row r="703" spans="1:14" x14ac:dyDescent="0.25">
      <c r="A703" s="517"/>
      <c r="B703" s="466"/>
      <c r="C703" s="467"/>
      <c r="D703" s="467"/>
      <c r="E703" s="467"/>
      <c r="F703" s="468"/>
      <c r="G703" s="468"/>
      <c r="H703" s="468"/>
      <c r="I703" s="468"/>
      <c r="J703" s="468"/>
      <c r="K703" s="468"/>
      <c r="L703" s="468"/>
      <c r="M703" s="517"/>
      <c r="N703" s="517"/>
    </row>
    <row r="704" spans="1:14" x14ac:dyDescent="0.25">
      <c r="A704" s="517"/>
      <c r="B704" s="466"/>
      <c r="C704" s="467"/>
      <c r="D704" s="467"/>
      <c r="E704" s="467"/>
      <c r="F704" s="468"/>
      <c r="G704" s="468"/>
      <c r="H704" s="468"/>
      <c r="I704" s="468"/>
      <c r="J704" s="468"/>
      <c r="K704" s="468"/>
      <c r="L704" s="468"/>
      <c r="M704" s="517"/>
      <c r="N704" s="517"/>
    </row>
    <row r="705" spans="1:14" x14ac:dyDescent="0.25">
      <c r="A705" s="517"/>
      <c r="B705" s="466"/>
      <c r="C705" s="467"/>
      <c r="D705" s="467"/>
      <c r="E705" s="467"/>
      <c r="F705" s="468"/>
      <c r="G705" s="468"/>
      <c r="H705" s="468"/>
      <c r="I705" s="468"/>
      <c r="J705" s="468"/>
      <c r="K705" s="468"/>
      <c r="L705" s="468"/>
      <c r="M705" s="517"/>
      <c r="N705" s="517"/>
    </row>
    <row r="706" spans="1:14" x14ac:dyDescent="0.25">
      <c r="A706" s="517"/>
      <c r="B706" s="466"/>
      <c r="C706" s="467"/>
      <c r="D706" s="467"/>
      <c r="E706" s="467"/>
      <c r="F706" s="468"/>
      <c r="G706" s="468"/>
      <c r="H706" s="468"/>
      <c r="I706" s="468"/>
      <c r="J706" s="468"/>
      <c r="K706" s="468"/>
      <c r="L706" s="468"/>
      <c r="M706" s="517"/>
      <c r="N706" s="517"/>
    </row>
    <row r="707" spans="1:14" x14ac:dyDescent="0.25">
      <c r="A707" s="517"/>
      <c r="B707" s="466"/>
      <c r="C707" s="467"/>
      <c r="D707" s="467"/>
      <c r="E707" s="467"/>
      <c r="F707" s="468"/>
      <c r="G707" s="468"/>
      <c r="H707" s="468"/>
      <c r="I707" s="468"/>
      <c r="J707" s="468"/>
      <c r="K707" s="468"/>
      <c r="L707" s="468"/>
      <c r="M707" s="517"/>
      <c r="N707" s="517"/>
    </row>
    <row r="708" spans="1:14" x14ac:dyDescent="0.25">
      <c r="A708" s="517"/>
      <c r="B708" s="466"/>
      <c r="C708" s="467"/>
      <c r="D708" s="467"/>
      <c r="E708" s="467"/>
      <c r="F708" s="468"/>
      <c r="G708" s="468"/>
      <c r="H708" s="468"/>
      <c r="I708" s="468"/>
      <c r="J708" s="468"/>
      <c r="K708" s="468"/>
      <c r="L708" s="468"/>
      <c r="M708" s="517"/>
      <c r="N708" s="517"/>
    </row>
    <row r="709" spans="1:14" x14ac:dyDescent="0.25">
      <c r="A709" s="517"/>
      <c r="B709" s="466"/>
      <c r="C709" s="467"/>
      <c r="D709" s="467"/>
      <c r="E709" s="467"/>
      <c r="F709" s="468"/>
      <c r="G709" s="468"/>
      <c r="H709" s="468"/>
      <c r="I709" s="468"/>
      <c r="J709" s="468"/>
      <c r="K709" s="468"/>
      <c r="L709" s="468"/>
      <c r="M709" s="517"/>
      <c r="N709" s="517"/>
    </row>
    <row r="710" spans="1:14" x14ac:dyDescent="0.25">
      <c r="A710" s="517"/>
      <c r="B710" s="466"/>
      <c r="C710" s="467"/>
      <c r="D710" s="467"/>
      <c r="E710" s="467"/>
      <c r="F710" s="468"/>
      <c r="G710" s="468"/>
      <c r="H710" s="468"/>
      <c r="I710" s="468"/>
      <c r="J710" s="468"/>
      <c r="K710" s="468"/>
      <c r="L710" s="468"/>
      <c r="M710" s="517"/>
      <c r="N710" s="517"/>
    </row>
    <row r="711" spans="1:14" x14ac:dyDescent="0.25">
      <c r="A711" s="517"/>
      <c r="B711" s="466"/>
      <c r="C711" s="467"/>
      <c r="D711" s="467"/>
      <c r="E711" s="467"/>
      <c r="F711" s="468"/>
      <c r="G711" s="468"/>
      <c r="H711" s="468"/>
      <c r="I711" s="468"/>
      <c r="J711" s="468"/>
      <c r="K711" s="468"/>
      <c r="L711" s="468"/>
      <c r="M711" s="517"/>
      <c r="N711" s="517"/>
    </row>
    <row r="712" spans="1:14" x14ac:dyDescent="0.25">
      <c r="A712" s="517"/>
      <c r="B712" s="466"/>
      <c r="C712" s="467"/>
      <c r="D712" s="467"/>
      <c r="E712" s="467"/>
      <c r="F712" s="468"/>
      <c r="G712" s="468"/>
      <c r="H712" s="468"/>
      <c r="I712" s="468"/>
      <c r="J712" s="468"/>
      <c r="K712" s="468"/>
      <c r="L712" s="468"/>
      <c r="M712" s="517"/>
      <c r="N712" s="517"/>
    </row>
    <row r="713" spans="1:14" x14ac:dyDescent="0.25">
      <c r="A713" s="517"/>
      <c r="B713" s="466"/>
      <c r="C713" s="467"/>
      <c r="D713" s="467"/>
      <c r="E713" s="467"/>
      <c r="F713" s="468"/>
      <c r="G713" s="468"/>
      <c r="H713" s="468"/>
      <c r="I713" s="468"/>
      <c r="J713" s="468"/>
      <c r="K713" s="468"/>
      <c r="L713" s="468"/>
      <c r="M713" s="517"/>
      <c r="N713" s="517"/>
    </row>
    <row r="714" spans="1:14" x14ac:dyDescent="0.25">
      <c r="A714" s="517"/>
      <c r="B714" s="466"/>
      <c r="C714" s="467"/>
      <c r="D714" s="467"/>
      <c r="E714" s="467"/>
      <c r="F714" s="468"/>
      <c r="G714" s="468"/>
      <c r="H714" s="468"/>
      <c r="I714" s="468"/>
      <c r="J714" s="468"/>
      <c r="K714" s="468"/>
      <c r="L714" s="468"/>
      <c r="M714" s="517"/>
      <c r="N714" s="517"/>
    </row>
    <row r="715" spans="1:14" x14ac:dyDescent="0.25">
      <c r="A715" s="517"/>
      <c r="B715" s="466"/>
      <c r="C715" s="467"/>
      <c r="D715" s="467"/>
      <c r="E715" s="467"/>
      <c r="F715" s="468"/>
      <c r="G715" s="468"/>
      <c r="H715" s="468"/>
      <c r="I715" s="468"/>
      <c r="J715" s="468"/>
      <c r="K715" s="468"/>
      <c r="L715" s="468"/>
      <c r="M715" s="517"/>
      <c r="N715" s="517"/>
    </row>
    <row r="716" spans="1:14" x14ac:dyDescent="0.25">
      <c r="A716" s="517"/>
      <c r="B716" s="466"/>
      <c r="C716" s="467"/>
      <c r="D716" s="467"/>
      <c r="E716" s="467"/>
      <c r="F716" s="468"/>
      <c r="G716" s="468"/>
      <c r="H716" s="468"/>
      <c r="I716" s="468"/>
      <c r="J716" s="468"/>
      <c r="K716" s="468"/>
      <c r="L716" s="468"/>
      <c r="M716" s="517"/>
      <c r="N716" s="517"/>
    </row>
    <row r="717" spans="1:14" x14ac:dyDescent="0.25">
      <c r="A717" s="517"/>
      <c r="B717" s="466"/>
      <c r="C717" s="467"/>
      <c r="D717" s="467"/>
      <c r="E717" s="467"/>
      <c r="F717" s="468"/>
      <c r="G717" s="468"/>
      <c r="H717" s="468"/>
      <c r="I717" s="468"/>
      <c r="J717" s="468"/>
      <c r="K717" s="468"/>
      <c r="L717" s="468"/>
      <c r="M717" s="517"/>
      <c r="N717" s="517"/>
    </row>
    <row r="718" spans="1:14" x14ac:dyDescent="0.25">
      <c r="A718" s="517"/>
      <c r="B718" s="466"/>
      <c r="C718" s="467"/>
      <c r="D718" s="467"/>
      <c r="E718" s="467"/>
      <c r="F718" s="468"/>
      <c r="G718" s="468"/>
      <c r="H718" s="468"/>
      <c r="I718" s="468"/>
      <c r="J718" s="468"/>
      <c r="K718" s="468"/>
      <c r="L718" s="468"/>
      <c r="M718" s="517"/>
      <c r="N718" s="517"/>
    </row>
    <row r="719" spans="1:14" x14ac:dyDescent="0.25">
      <c r="A719" s="517"/>
      <c r="B719" s="466"/>
      <c r="C719" s="467"/>
      <c r="D719" s="467"/>
      <c r="E719" s="467"/>
      <c r="F719" s="468"/>
      <c r="G719" s="468"/>
      <c r="H719" s="468"/>
      <c r="I719" s="468"/>
      <c r="J719" s="468"/>
      <c r="K719" s="468"/>
      <c r="L719" s="468"/>
      <c r="M719" s="517"/>
      <c r="N719" s="517"/>
    </row>
    <row r="720" spans="1:14" x14ac:dyDescent="0.25">
      <c r="A720" s="517"/>
      <c r="B720" s="466"/>
      <c r="C720" s="467"/>
      <c r="D720" s="467"/>
      <c r="E720" s="467"/>
      <c r="F720" s="468"/>
      <c r="G720" s="468"/>
      <c r="H720" s="468"/>
      <c r="I720" s="468"/>
      <c r="J720" s="468"/>
      <c r="K720" s="468"/>
      <c r="L720" s="468"/>
      <c r="M720" s="517"/>
      <c r="N720" s="517"/>
    </row>
    <row r="721" spans="1:14" x14ac:dyDescent="0.25">
      <c r="A721" s="517"/>
      <c r="B721" s="466"/>
      <c r="C721" s="467"/>
      <c r="D721" s="467"/>
      <c r="E721" s="467"/>
      <c r="F721" s="468"/>
      <c r="G721" s="468"/>
      <c r="H721" s="468"/>
      <c r="I721" s="468"/>
      <c r="J721" s="468"/>
      <c r="K721" s="468"/>
      <c r="L721" s="468"/>
      <c r="M721" s="517"/>
      <c r="N721" s="517"/>
    </row>
    <row r="722" spans="1:14" x14ac:dyDescent="0.25">
      <c r="A722" s="517"/>
      <c r="B722" s="466"/>
      <c r="C722" s="467"/>
      <c r="D722" s="467"/>
      <c r="E722" s="467"/>
      <c r="F722" s="468"/>
      <c r="G722" s="468"/>
      <c r="H722" s="468"/>
      <c r="I722" s="468"/>
      <c r="J722" s="468"/>
      <c r="K722" s="468"/>
      <c r="L722" s="468"/>
      <c r="M722" s="517"/>
      <c r="N722" s="517"/>
    </row>
    <row r="723" spans="1:14" x14ac:dyDescent="0.25">
      <c r="A723" s="517"/>
      <c r="B723" s="466"/>
      <c r="C723" s="467"/>
      <c r="D723" s="467"/>
      <c r="E723" s="467"/>
      <c r="F723" s="468"/>
      <c r="G723" s="468"/>
      <c r="H723" s="468"/>
      <c r="I723" s="468"/>
      <c r="J723" s="468"/>
      <c r="K723" s="468"/>
      <c r="L723" s="468"/>
      <c r="M723" s="517"/>
      <c r="N723" s="517"/>
    </row>
    <row r="724" spans="1:14" x14ac:dyDescent="0.25">
      <c r="A724" s="517"/>
      <c r="B724" s="466"/>
      <c r="C724" s="467"/>
      <c r="D724" s="467"/>
      <c r="E724" s="467"/>
      <c r="F724" s="468"/>
      <c r="G724" s="468"/>
      <c r="H724" s="468"/>
      <c r="I724" s="468"/>
      <c r="J724" s="468"/>
      <c r="K724" s="468"/>
      <c r="L724" s="468"/>
      <c r="M724" s="517"/>
      <c r="N724" s="517"/>
    </row>
    <row r="725" spans="1:14" x14ac:dyDescent="0.25">
      <c r="A725" s="517"/>
      <c r="B725" s="466"/>
      <c r="C725" s="467"/>
      <c r="D725" s="467"/>
      <c r="E725" s="467"/>
      <c r="F725" s="468"/>
      <c r="G725" s="468"/>
      <c r="H725" s="468"/>
      <c r="I725" s="468"/>
      <c r="J725" s="468"/>
      <c r="K725" s="468"/>
      <c r="L725" s="468"/>
      <c r="M725" s="517"/>
      <c r="N725" s="517"/>
    </row>
    <row r="726" spans="1:14" x14ac:dyDescent="0.25">
      <c r="A726" s="517"/>
      <c r="B726" s="466"/>
      <c r="C726" s="467"/>
      <c r="D726" s="467"/>
      <c r="E726" s="467"/>
      <c r="F726" s="468"/>
      <c r="G726" s="468"/>
      <c r="H726" s="468"/>
      <c r="I726" s="468"/>
      <c r="J726" s="468"/>
      <c r="K726" s="468"/>
      <c r="L726" s="468"/>
      <c r="M726" s="517"/>
      <c r="N726" s="517"/>
    </row>
    <row r="727" spans="1:14" x14ac:dyDescent="0.25">
      <c r="A727" s="517"/>
      <c r="B727" s="466"/>
      <c r="C727" s="467"/>
      <c r="D727" s="467"/>
      <c r="E727" s="467"/>
      <c r="F727" s="468"/>
      <c r="G727" s="468"/>
      <c r="H727" s="468"/>
      <c r="I727" s="468"/>
      <c r="J727" s="468"/>
      <c r="K727" s="468"/>
      <c r="L727" s="468"/>
      <c r="M727" s="517"/>
      <c r="N727" s="517"/>
    </row>
    <row r="728" spans="1:14" x14ac:dyDescent="0.25">
      <c r="A728" s="517"/>
      <c r="B728" s="466"/>
      <c r="C728" s="467"/>
      <c r="D728" s="467"/>
      <c r="E728" s="467"/>
      <c r="F728" s="468"/>
      <c r="G728" s="468"/>
      <c r="H728" s="468"/>
      <c r="I728" s="468"/>
      <c r="J728" s="468"/>
      <c r="K728" s="468"/>
      <c r="L728" s="468"/>
      <c r="M728" s="517"/>
      <c r="N728" s="517"/>
    </row>
    <row r="729" spans="1:14" x14ac:dyDescent="0.25">
      <c r="A729" s="517"/>
      <c r="B729" s="466"/>
      <c r="C729" s="467"/>
      <c r="D729" s="467"/>
      <c r="E729" s="467"/>
      <c r="F729" s="468"/>
      <c r="G729" s="468"/>
      <c r="H729" s="468"/>
      <c r="I729" s="468"/>
      <c r="J729" s="468"/>
      <c r="K729" s="468"/>
      <c r="L729" s="468"/>
      <c r="M729" s="517"/>
      <c r="N729" s="517"/>
    </row>
    <row r="730" spans="1:14" x14ac:dyDescent="0.25">
      <c r="A730" s="517"/>
      <c r="B730" s="466"/>
      <c r="C730" s="467"/>
      <c r="D730" s="467"/>
      <c r="E730" s="467"/>
      <c r="F730" s="468"/>
      <c r="G730" s="468"/>
      <c r="H730" s="468"/>
      <c r="I730" s="468"/>
      <c r="J730" s="468"/>
      <c r="K730" s="468"/>
      <c r="L730" s="468"/>
      <c r="M730" s="517"/>
      <c r="N730" s="517"/>
    </row>
    <row r="731" spans="1:14" x14ac:dyDescent="0.25">
      <c r="A731" s="517"/>
      <c r="B731" s="466"/>
      <c r="C731" s="467"/>
      <c r="D731" s="467"/>
      <c r="E731" s="467"/>
      <c r="F731" s="468"/>
      <c r="G731" s="468"/>
      <c r="H731" s="468"/>
      <c r="I731" s="468"/>
      <c r="J731" s="468"/>
      <c r="K731" s="468"/>
      <c r="L731" s="468"/>
      <c r="M731" s="517"/>
      <c r="N731" s="517"/>
    </row>
    <row r="732" spans="1:14" x14ac:dyDescent="0.25">
      <c r="A732" s="517"/>
      <c r="B732" s="466"/>
      <c r="C732" s="467"/>
      <c r="D732" s="467"/>
      <c r="E732" s="467"/>
      <c r="F732" s="468"/>
      <c r="G732" s="468"/>
      <c r="H732" s="468"/>
      <c r="I732" s="468"/>
      <c r="J732" s="468"/>
      <c r="K732" s="468"/>
      <c r="L732" s="468"/>
      <c r="M732" s="517"/>
      <c r="N732" s="517"/>
    </row>
    <row r="733" spans="1:14" x14ac:dyDescent="0.25">
      <c r="A733" s="517"/>
      <c r="B733" s="466"/>
      <c r="C733" s="467"/>
      <c r="D733" s="467"/>
      <c r="E733" s="467"/>
      <c r="F733" s="468"/>
      <c r="G733" s="468"/>
      <c r="H733" s="468"/>
      <c r="I733" s="468"/>
      <c r="J733" s="468"/>
      <c r="K733" s="468"/>
      <c r="L733" s="468"/>
      <c r="M733" s="517"/>
      <c r="N733" s="517"/>
    </row>
    <row r="734" spans="1:14" x14ac:dyDescent="0.25">
      <c r="A734" s="517"/>
      <c r="B734" s="466"/>
      <c r="C734" s="467"/>
      <c r="D734" s="467"/>
      <c r="E734" s="467"/>
      <c r="F734" s="468"/>
      <c r="G734" s="468"/>
      <c r="H734" s="468"/>
      <c r="I734" s="468"/>
      <c r="J734" s="468"/>
      <c r="K734" s="468"/>
      <c r="L734" s="468"/>
      <c r="M734" s="517"/>
      <c r="N734" s="517"/>
    </row>
    <row r="735" spans="1:14" x14ac:dyDescent="0.25">
      <c r="A735" s="517"/>
      <c r="B735" s="466"/>
      <c r="C735" s="467"/>
      <c r="D735" s="467"/>
      <c r="E735" s="467"/>
      <c r="F735" s="468"/>
      <c r="G735" s="468"/>
      <c r="H735" s="468"/>
      <c r="I735" s="468"/>
      <c r="J735" s="468"/>
      <c r="K735" s="468"/>
      <c r="L735" s="468"/>
      <c r="M735" s="517"/>
      <c r="N735" s="517"/>
    </row>
    <row r="736" spans="1:14" x14ac:dyDescent="0.25">
      <c r="A736" s="517"/>
      <c r="B736" s="466"/>
      <c r="C736" s="467"/>
      <c r="D736" s="467"/>
      <c r="E736" s="467"/>
      <c r="F736" s="468"/>
      <c r="G736" s="468"/>
      <c r="H736" s="468"/>
      <c r="I736" s="468"/>
      <c r="J736" s="468"/>
      <c r="K736" s="468"/>
      <c r="L736" s="468"/>
      <c r="M736" s="517"/>
      <c r="N736" s="517"/>
    </row>
    <row r="737" spans="1:14" x14ac:dyDescent="0.25">
      <c r="A737" s="517"/>
      <c r="B737" s="466"/>
      <c r="C737" s="467"/>
      <c r="D737" s="467"/>
      <c r="E737" s="467"/>
      <c r="F737" s="468"/>
      <c r="G737" s="468"/>
      <c r="H737" s="468"/>
      <c r="I737" s="468"/>
      <c r="J737" s="468"/>
      <c r="K737" s="468"/>
      <c r="L737" s="468"/>
      <c r="M737" s="517"/>
      <c r="N737" s="517"/>
    </row>
    <row r="738" spans="1:14" x14ac:dyDescent="0.25">
      <c r="A738" s="517"/>
      <c r="B738" s="466"/>
      <c r="C738" s="467"/>
      <c r="D738" s="467"/>
      <c r="E738" s="467"/>
      <c r="F738" s="468"/>
      <c r="G738" s="468"/>
      <c r="H738" s="468"/>
      <c r="I738" s="468"/>
      <c r="J738" s="468"/>
      <c r="K738" s="468"/>
      <c r="L738" s="468"/>
      <c r="M738" s="517"/>
      <c r="N738" s="517"/>
    </row>
    <row r="739" spans="1:14" x14ac:dyDescent="0.25">
      <c r="A739" s="517"/>
      <c r="B739" s="466"/>
      <c r="C739" s="467"/>
      <c r="D739" s="467"/>
      <c r="E739" s="467"/>
      <c r="F739" s="468"/>
      <c r="G739" s="468"/>
      <c r="H739" s="468"/>
      <c r="I739" s="468"/>
      <c r="J739" s="468"/>
      <c r="K739" s="468"/>
      <c r="L739" s="468"/>
      <c r="M739" s="517"/>
      <c r="N739" s="517"/>
    </row>
    <row r="740" spans="1:14" x14ac:dyDescent="0.25">
      <c r="A740" s="517"/>
      <c r="B740" s="466"/>
      <c r="C740" s="467"/>
      <c r="D740" s="467"/>
      <c r="E740" s="467"/>
      <c r="F740" s="468"/>
      <c r="G740" s="468"/>
      <c r="H740" s="468"/>
      <c r="I740" s="468"/>
      <c r="J740" s="468"/>
      <c r="K740" s="468"/>
      <c r="L740" s="468"/>
      <c r="M740" s="517"/>
      <c r="N740" s="517"/>
    </row>
    <row r="741" spans="1:14" x14ac:dyDescent="0.25">
      <c r="A741" s="517"/>
      <c r="B741" s="466"/>
      <c r="C741" s="467"/>
      <c r="D741" s="467"/>
      <c r="E741" s="467"/>
      <c r="F741" s="468"/>
      <c r="G741" s="468"/>
      <c r="H741" s="468"/>
      <c r="I741" s="468"/>
      <c r="J741" s="468"/>
      <c r="K741" s="468"/>
      <c r="L741" s="468"/>
      <c r="M741" s="517"/>
      <c r="N741" s="517"/>
    </row>
    <row r="742" spans="1:14" x14ac:dyDescent="0.25">
      <c r="A742" s="517"/>
      <c r="B742" s="466"/>
      <c r="C742" s="467"/>
      <c r="D742" s="467"/>
      <c r="E742" s="467"/>
      <c r="F742" s="468"/>
      <c r="G742" s="468"/>
      <c r="H742" s="468"/>
      <c r="I742" s="468"/>
      <c r="J742" s="468"/>
      <c r="K742" s="468"/>
      <c r="L742" s="468"/>
      <c r="M742" s="517"/>
      <c r="N742" s="517"/>
    </row>
    <row r="743" spans="1:14" x14ac:dyDescent="0.25">
      <c r="A743" s="517"/>
      <c r="B743" s="466"/>
      <c r="C743" s="467"/>
      <c r="D743" s="467"/>
      <c r="E743" s="467"/>
      <c r="F743" s="468"/>
      <c r="G743" s="468"/>
      <c r="H743" s="468"/>
      <c r="I743" s="468"/>
      <c r="J743" s="468"/>
      <c r="K743" s="468"/>
      <c r="L743" s="468"/>
      <c r="M743" s="517"/>
      <c r="N743" s="517"/>
    </row>
    <row r="744" spans="1:14" x14ac:dyDescent="0.25">
      <c r="A744" s="517"/>
      <c r="B744" s="466"/>
      <c r="C744" s="467"/>
      <c r="D744" s="467"/>
      <c r="E744" s="467"/>
      <c r="F744" s="468"/>
      <c r="G744" s="468"/>
      <c r="H744" s="468"/>
      <c r="I744" s="468"/>
      <c r="J744" s="468"/>
      <c r="K744" s="468"/>
      <c r="L744" s="468"/>
      <c r="M744" s="517"/>
      <c r="N744" s="517"/>
    </row>
    <row r="745" spans="1:14" x14ac:dyDescent="0.25">
      <c r="A745" s="517"/>
      <c r="B745" s="466"/>
      <c r="C745" s="467"/>
      <c r="D745" s="467"/>
      <c r="E745" s="467"/>
      <c r="F745" s="468"/>
      <c r="G745" s="468"/>
      <c r="H745" s="468"/>
      <c r="I745" s="468"/>
      <c r="J745" s="468"/>
      <c r="K745" s="468"/>
      <c r="L745" s="468"/>
      <c r="M745" s="517"/>
      <c r="N745" s="517"/>
    </row>
    <row r="746" spans="1:14" x14ac:dyDescent="0.25">
      <c r="A746" s="517"/>
      <c r="B746" s="466"/>
      <c r="C746" s="467"/>
      <c r="D746" s="467"/>
      <c r="E746" s="467"/>
      <c r="F746" s="468"/>
      <c r="G746" s="468"/>
      <c r="H746" s="468"/>
      <c r="I746" s="468"/>
      <c r="J746" s="468"/>
      <c r="K746" s="468"/>
      <c r="L746" s="468"/>
      <c r="M746" s="517"/>
      <c r="N746" s="517"/>
    </row>
    <row r="747" spans="1:14" x14ac:dyDescent="0.25">
      <c r="A747" s="517"/>
      <c r="B747" s="466"/>
      <c r="C747" s="467"/>
      <c r="D747" s="467"/>
      <c r="E747" s="467"/>
      <c r="F747" s="468"/>
      <c r="G747" s="468"/>
      <c r="H747" s="468"/>
      <c r="I747" s="468"/>
      <c r="J747" s="468"/>
      <c r="K747" s="468"/>
      <c r="L747" s="468"/>
      <c r="M747" s="517"/>
      <c r="N747" s="517"/>
    </row>
    <row r="748" spans="1:14" x14ac:dyDescent="0.25">
      <c r="A748" s="517"/>
      <c r="B748" s="466"/>
      <c r="C748" s="467"/>
      <c r="D748" s="467"/>
      <c r="E748" s="467"/>
      <c r="F748" s="468"/>
      <c r="G748" s="468"/>
      <c r="H748" s="468"/>
      <c r="I748" s="468"/>
      <c r="J748" s="468"/>
      <c r="K748" s="468"/>
      <c r="L748" s="468"/>
      <c r="M748" s="517"/>
      <c r="N748" s="517"/>
    </row>
    <row r="749" spans="1:14" x14ac:dyDescent="0.25">
      <c r="A749" s="517"/>
      <c r="B749" s="466"/>
      <c r="C749" s="467"/>
      <c r="D749" s="467"/>
      <c r="E749" s="467"/>
      <c r="F749" s="468"/>
      <c r="G749" s="468"/>
      <c r="H749" s="468"/>
      <c r="I749" s="468"/>
      <c r="J749" s="468"/>
      <c r="K749" s="468"/>
      <c r="L749" s="468"/>
      <c r="M749" s="517"/>
      <c r="N749" s="517"/>
    </row>
    <row r="750" spans="1:14" x14ac:dyDescent="0.25">
      <c r="A750" s="517"/>
      <c r="B750" s="466"/>
      <c r="C750" s="467"/>
      <c r="D750" s="467"/>
      <c r="E750" s="467"/>
      <c r="F750" s="468"/>
      <c r="G750" s="468"/>
      <c r="H750" s="468"/>
      <c r="I750" s="468"/>
      <c r="J750" s="468"/>
      <c r="K750" s="468"/>
      <c r="L750" s="468"/>
      <c r="M750" s="517"/>
      <c r="N750" s="517"/>
    </row>
    <row r="751" spans="1:14" x14ac:dyDescent="0.25">
      <c r="A751" s="517"/>
      <c r="B751" s="466"/>
      <c r="C751" s="467"/>
      <c r="D751" s="467"/>
      <c r="E751" s="467"/>
      <c r="F751" s="468"/>
      <c r="G751" s="468"/>
      <c r="H751" s="468"/>
      <c r="I751" s="468"/>
      <c r="J751" s="468"/>
      <c r="K751" s="468"/>
      <c r="L751" s="468"/>
      <c r="M751" s="517"/>
      <c r="N751" s="517"/>
    </row>
    <row r="752" spans="1:14" x14ac:dyDescent="0.25">
      <c r="A752" s="517"/>
      <c r="B752" s="466"/>
      <c r="C752" s="467"/>
      <c r="D752" s="467"/>
      <c r="E752" s="467"/>
      <c r="F752" s="468"/>
      <c r="G752" s="468"/>
      <c r="H752" s="468"/>
      <c r="I752" s="468"/>
      <c r="J752" s="468"/>
      <c r="K752" s="468"/>
      <c r="L752" s="468"/>
      <c r="M752" s="517"/>
      <c r="N752" s="517"/>
    </row>
    <row r="753" spans="1:14" x14ac:dyDescent="0.25">
      <c r="A753" s="517"/>
      <c r="B753" s="466"/>
      <c r="C753" s="467"/>
      <c r="D753" s="467"/>
      <c r="E753" s="467"/>
      <c r="F753" s="468"/>
      <c r="G753" s="468"/>
      <c r="H753" s="468"/>
      <c r="I753" s="468"/>
      <c r="J753" s="468"/>
      <c r="K753" s="468"/>
      <c r="L753" s="468"/>
      <c r="M753" s="517"/>
      <c r="N753" s="517"/>
    </row>
    <row r="754" spans="1:14" x14ac:dyDescent="0.25">
      <c r="A754" s="517"/>
      <c r="B754" s="466"/>
      <c r="C754" s="467"/>
      <c r="D754" s="467"/>
      <c r="E754" s="467"/>
      <c r="F754" s="468"/>
      <c r="G754" s="468"/>
      <c r="H754" s="468"/>
      <c r="I754" s="468"/>
      <c r="J754" s="468"/>
      <c r="K754" s="468"/>
      <c r="L754" s="468"/>
      <c r="M754" s="517"/>
      <c r="N754" s="517"/>
    </row>
    <row r="755" spans="1:14" x14ac:dyDescent="0.25">
      <c r="A755" s="517"/>
      <c r="B755" s="466"/>
      <c r="C755" s="467"/>
      <c r="D755" s="467"/>
      <c r="E755" s="467"/>
      <c r="F755" s="468"/>
      <c r="G755" s="468"/>
      <c r="H755" s="468"/>
      <c r="I755" s="468"/>
      <c r="J755" s="468"/>
      <c r="K755" s="468"/>
      <c r="L755" s="468"/>
      <c r="M755" s="517"/>
      <c r="N755" s="517"/>
    </row>
    <row r="756" spans="1:14" x14ac:dyDescent="0.25">
      <c r="A756" s="517"/>
      <c r="B756" s="466"/>
      <c r="C756" s="467"/>
      <c r="D756" s="467"/>
      <c r="E756" s="467"/>
      <c r="F756" s="468"/>
      <c r="G756" s="468"/>
      <c r="H756" s="468"/>
      <c r="I756" s="468"/>
      <c r="J756" s="468"/>
      <c r="K756" s="468"/>
      <c r="L756" s="468"/>
      <c r="M756" s="517"/>
      <c r="N756" s="517"/>
    </row>
    <row r="757" spans="1:14" x14ac:dyDescent="0.25">
      <c r="A757" s="517"/>
      <c r="B757" s="466"/>
      <c r="C757" s="467"/>
      <c r="D757" s="467"/>
      <c r="E757" s="467"/>
      <c r="F757" s="468"/>
      <c r="G757" s="468"/>
      <c r="H757" s="468"/>
      <c r="I757" s="468"/>
      <c r="J757" s="468"/>
      <c r="K757" s="468"/>
      <c r="L757" s="468"/>
      <c r="M757" s="517"/>
      <c r="N757" s="517"/>
    </row>
    <row r="758" spans="1:14" x14ac:dyDescent="0.25">
      <c r="A758" s="517"/>
      <c r="B758" s="466"/>
      <c r="C758" s="467"/>
      <c r="D758" s="467"/>
      <c r="E758" s="467"/>
      <c r="F758" s="468"/>
      <c r="G758" s="468"/>
      <c r="H758" s="468"/>
      <c r="I758" s="468"/>
      <c r="J758" s="468"/>
      <c r="K758" s="468"/>
      <c r="L758" s="468"/>
      <c r="M758" s="517"/>
      <c r="N758" s="517"/>
    </row>
    <row r="759" spans="1:14" x14ac:dyDescent="0.25">
      <c r="A759" s="517"/>
      <c r="B759" s="466"/>
      <c r="C759" s="467"/>
      <c r="D759" s="467"/>
      <c r="E759" s="467"/>
      <c r="F759" s="468"/>
      <c r="G759" s="468"/>
      <c r="H759" s="468"/>
      <c r="I759" s="468"/>
      <c r="J759" s="468"/>
      <c r="K759" s="468"/>
      <c r="L759" s="468"/>
      <c r="M759" s="517"/>
      <c r="N759" s="517"/>
    </row>
    <row r="760" spans="1:14" x14ac:dyDescent="0.25">
      <c r="A760" s="517"/>
      <c r="B760" s="466"/>
      <c r="C760" s="467"/>
      <c r="D760" s="467"/>
      <c r="E760" s="467"/>
      <c r="F760" s="468"/>
      <c r="G760" s="468"/>
      <c r="H760" s="468"/>
      <c r="I760" s="468"/>
      <c r="J760" s="468"/>
      <c r="K760" s="468"/>
      <c r="L760" s="468"/>
      <c r="M760" s="517"/>
      <c r="N760" s="517"/>
    </row>
    <row r="761" spans="1:14" x14ac:dyDescent="0.25">
      <c r="A761" s="517"/>
      <c r="B761" s="466"/>
      <c r="C761" s="467"/>
      <c r="D761" s="467"/>
      <c r="E761" s="467"/>
      <c r="F761" s="468"/>
      <c r="G761" s="468"/>
      <c r="H761" s="468"/>
      <c r="I761" s="468"/>
      <c r="J761" s="468"/>
      <c r="K761" s="468"/>
      <c r="L761" s="468"/>
      <c r="M761" s="517"/>
      <c r="N761" s="517"/>
    </row>
    <row r="762" spans="1:14" x14ac:dyDescent="0.25">
      <c r="A762" s="517"/>
      <c r="B762" s="466"/>
      <c r="C762" s="467"/>
      <c r="D762" s="467"/>
      <c r="E762" s="467"/>
      <c r="F762" s="468"/>
      <c r="G762" s="468"/>
      <c r="H762" s="468"/>
      <c r="I762" s="468"/>
      <c r="J762" s="468"/>
      <c r="K762" s="468"/>
      <c r="L762" s="468"/>
      <c r="M762" s="517"/>
      <c r="N762" s="517"/>
    </row>
    <row r="763" spans="1:14" x14ac:dyDescent="0.25">
      <c r="A763" s="517"/>
      <c r="B763" s="466"/>
      <c r="C763" s="467"/>
      <c r="D763" s="467"/>
      <c r="E763" s="467"/>
      <c r="F763" s="468"/>
      <c r="G763" s="468"/>
      <c r="H763" s="468"/>
      <c r="I763" s="468"/>
      <c r="J763" s="468"/>
      <c r="K763" s="468"/>
      <c r="L763" s="468"/>
      <c r="M763" s="517"/>
      <c r="N763" s="517"/>
    </row>
    <row r="764" spans="1:14" x14ac:dyDescent="0.25">
      <c r="A764" s="517"/>
      <c r="B764" s="466"/>
      <c r="C764" s="467"/>
      <c r="D764" s="467"/>
      <c r="E764" s="467"/>
      <c r="F764" s="468"/>
      <c r="G764" s="468"/>
      <c r="H764" s="468"/>
      <c r="I764" s="468"/>
      <c r="J764" s="468"/>
      <c r="K764" s="468"/>
      <c r="L764" s="468"/>
      <c r="M764" s="517"/>
      <c r="N764" s="517"/>
    </row>
    <row r="765" spans="1:14" x14ac:dyDescent="0.25">
      <c r="A765" s="517"/>
      <c r="B765" s="466"/>
      <c r="C765" s="467"/>
      <c r="D765" s="467"/>
      <c r="E765" s="467"/>
      <c r="F765" s="468"/>
      <c r="G765" s="468"/>
      <c r="H765" s="468"/>
      <c r="I765" s="468"/>
      <c r="J765" s="468"/>
      <c r="K765" s="468"/>
      <c r="L765" s="468"/>
      <c r="M765" s="517"/>
      <c r="N765" s="517"/>
    </row>
    <row r="766" spans="1:14" x14ac:dyDescent="0.25">
      <c r="A766" s="517"/>
      <c r="B766" s="466"/>
      <c r="C766" s="467"/>
      <c r="D766" s="467"/>
      <c r="E766" s="467"/>
      <c r="F766" s="468"/>
      <c r="G766" s="468"/>
      <c r="H766" s="468"/>
      <c r="I766" s="468"/>
      <c r="J766" s="468"/>
      <c r="K766" s="468"/>
      <c r="L766" s="468"/>
      <c r="M766" s="517"/>
      <c r="N766" s="517"/>
    </row>
    <row r="767" spans="1:14" x14ac:dyDescent="0.25">
      <c r="A767" s="517"/>
      <c r="B767" s="466"/>
      <c r="C767" s="467"/>
      <c r="D767" s="467"/>
      <c r="E767" s="467"/>
      <c r="F767" s="468"/>
      <c r="G767" s="468"/>
      <c r="H767" s="468"/>
      <c r="I767" s="468"/>
      <c r="J767" s="468"/>
      <c r="K767" s="468"/>
      <c r="L767" s="468"/>
      <c r="M767" s="517"/>
      <c r="N767" s="517"/>
    </row>
    <row r="768" spans="1:14" x14ac:dyDescent="0.25">
      <c r="A768" s="517"/>
      <c r="B768" s="466"/>
      <c r="C768" s="467"/>
      <c r="D768" s="467"/>
      <c r="E768" s="467"/>
      <c r="F768" s="468"/>
      <c r="G768" s="468"/>
      <c r="H768" s="468"/>
      <c r="I768" s="468"/>
      <c r="J768" s="468"/>
      <c r="K768" s="468"/>
      <c r="L768" s="468"/>
      <c r="M768" s="517"/>
      <c r="N768" s="517"/>
    </row>
    <row r="769" spans="1:14" x14ac:dyDescent="0.25">
      <c r="A769" s="517"/>
      <c r="B769" s="466"/>
      <c r="C769" s="467"/>
      <c r="D769" s="467"/>
      <c r="E769" s="467"/>
      <c r="F769" s="468"/>
      <c r="G769" s="468"/>
      <c r="H769" s="468"/>
      <c r="I769" s="468"/>
      <c r="J769" s="468"/>
      <c r="K769" s="468"/>
      <c r="L769" s="468"/>
      <c r="M769" s="517"/>
      <c r="N769" s="517"/>
    </row>
    <row r="770" spans="1:14" x14ac:dyDescent="0.25">
      <c r="A770" s="517"/>
      <c r="B770" s="466"/>
      <c r="C770" s="467"/>
      <c r="D770" s="467"/>
      <c r="E770" s="467"/>
      <c r="F770" s="468"/>
      <c r="G770" s="468"/>
      <c r="H770" s="468"/>
      <c r="I770" s="468"/>
      <c r="J770" s="468"/>
      <c r="K770" s="468"/>
      <c r="L770" s="468"/>
      <c r="M770" s="517"/>
      <c r="N770" s="517"/>
    </row>
    <row r="771" spans="1:14" x14ac:dyDescent="0.25">
      <c r="A771" s="517"/>
      <c r="B771" s="466"/>
      <c r="C771" s="467"/>
      <c r="D771" s="467"/>
      <c r="E771" s="467"/>
      <c r="F771" s="468"/>
      <c r="G771" s="468"/>
      <c r="H771" s="468"/>
      <c r="I771" s="468"/>
      <c r="J771" s="468"/>
      <c r="K771" s="468"/>
      <c r="L771" s="468"/>
      <c r="M771" s="517"/>
      <c r="N771" s="517"/>
    </row>
    <row r="772" spans="1:14" x14ac:dyDescent="0.25">
      <c r="A772" s="517"/>
      <c r="B772" s="466"/>
      <c r="C772" s="467"/>
      <c r="D772" s="467"/>
      <c r="E772" s="467"/>
      <c r="F772" s="468"/>
      <c r="G772" s="468"/>
      <c r="H772" s="468"/>
      <c r="I772" s="468"/>
      <c r="J772" s="468"/>
      <c r="K772" s="468"/>
      <c r="L772" s="468"/>
      <c r="M772" s="517"/>
      <c r="N772" s="517"/>
    </row>
    <row r="773" spans="1:14" x14ac:dyDescent="0.25">
      <c r="A773" s="517"/>
      <c r="C773" s="517"/>
      <c r="D773" s="517"/>
      <c r="E773" s="517"/>
      <c r="F773" s="517"/>
      <c r="G773" s="517"/>
      <c r="H773" s="517"/>
      <c r="I773" s="517"/>
      <c r="J773" s="517"/>
      <c r="K773" s="517"/>
      <c r="L773" s="517"/>
      <c r="M773" s="517"/>
      <c r="N773" s="517"/>
    </row>
  </sheetData>
  <sheetProtection password="B78B" sheet="1"/>
  <mergeCells count="13">
    <mergeCell ref="BD4:BK4"/>
    <mergeCell ref="BL4:BS4"/>
    <mergeCell ref="BT4:CA4"/>
    <mergeCell ref="C2:D2"/>
    <mergeCell ref="E2:N2"/>
    <mergeCell ref="P3:AE3"/>
    <mergeCell ref="AF3:AU3"/>
    <mergeCell ref="AV3:BK3"/>
    <mergeCell ref="P4:W4"/>
    <mergeCell ref="X4:AE4"/>
    <mergeCell ref="AF4:AM4"/>
    <mergeCell ref="AN4:AU4"/>
    <mergeCell ref="AV4:BC4"/>
  </mergeCells>
  <pageMargins left="0.7" right="0.7" top="0.75" bottom="0.75" header="0.3" footer="0.3"/>
  <pageSetup paperSize="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7553" r:id="rId3" name="Button 1">
              <controlPr defaultSize="0" print="0" autoFill="0" autoPict="0" macro="[0]!GenerateDBCandEEP_Click">
                <anchor moveWithCells="1" sizeWithCells="1">
                  <from>
                    <xdr:col>14</xdr:col>
                    <xdr:colOff>297180</xdr:colOff>
                    <xdr:row>11</xdr:row>
                    <xdr:rowOff>0</xdr:rowOff>
                  </from>
                  <to>
                    <xdr:col>23</xdr:col>
                    <xdr:colOff>137160</xdr:colOff>
                    <xdr:row>16</xdr:row>
                    <xdr:rowOff>198120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4">
    <tabColor theme="6" tint="0.39997558519241921"/>
  </sheetPr>
  <dimension ref="A1:AA318"/>
  <sheetViews>
    <sheetView zoomScale="85" zoomScaleNormal="85" workbookViewId="0">
      <pane xSplit="1" ySplit="10" topLeftCell="B11" activePane="bottomRight" state="frozen"/>
      <selection activeCell="J42" sqref="J42"/>
      <selection pane="topRight" activeCell="J42" sqref="J42"/>
      <selection pane="bottomLeft" activeCell="J42" sqref="J42"/>
      <selection pane="bottomRight" activeCell="J42" sqref="J42"/>
    </sheetView>
  </sheetViews>
  <sheetFormatPr defaultColWidth="11.44140625" defaultRowHeight="13.2" x14ac:dyDescent="0.25"/>
  <cols>
    <col min="1" max="1" width="8.33203125" style="521" customWidth="1"/>
    <col min="2" max="2" width="8.33203125" style="520" customWidth="1"/>
    <col min="3" max="3" width="37.33203125" style="510" customWidth="1"/>
    <col min="4" max="7" width="9.44140625" style="521" customWidth="1"/>
    <col min="8" max="9" width="9.44140625" style="522" customWidth="1"/>
    <col min="10" max="10" width="11.44140625" style="510" bestFit="1" customWidth="1"/>
    <col min="11" max="11" width="12.109375" style="510" customWidth="1"/>
    <col min="12" max="12" width="45.109375" style="510" bestFit="1" customWidth="1"/>
    <col min="13" max="13" width="12" style="510" customWidth="1"/>
    <col min="14" max="16" width="11.44140625" style="510" customWidth="1"/>
    <col min="17" max="17" width="16.109375" style="510" customWidth="1"/>
    <col min="18" max="18" width="12.44140625" style="510" bestFit="1" customWidth="1"/>
    <col min="19" max="19" width="21" style="510" customWidth="1"/>
    <col min="20" max="20" width="20.33203125" style="510" customWidth="1"/>
    <col min="21" max="21" width="21.6640625" style="510" customWidth="1"/>
    <col min="22" max="22" width="19.5546875" style="53" customWidth="1"/>
    <col min="23" max="23" width="20.5546875" style="510" customWidth="1"/>
    <col min="24" max="24" width="11.44140625" style="54" customWidth="1"/>
    <col min="25" max="25" width="18.44140625" style="510" customWidth="1"/>
    <col min="26" max="26" width="14.44140625" style="510" customWidth="1"/>
    <col min="27" max="27" width="23.109375" style="510" customWidth="1"/>
  </cols>
  <sheetData>
    <row r="1" spans="1:27" ht="17.399999999999999" customHeight="1" x14ac:dyDescent="0.3">
      <c r="A1" s="858" t="s">
        <v>561</v>
      </c>
      <c r="B1" s="859"/>
      <c r="C1" s="837"/>
      <c r="D1" s="860"/>
      <c r="E1" s="860"/>
      <c r="F1" s="860"/>
      <c r="G1" s="860"/>
      <c r="H1" s="861"/>
      <c r="I1" s="861"/>
      <c r="J1" s="837"/>
      <c r="K1" s="837"/>
      <c r="L1" s="837"/>
      <c r="M1" s="837"/>
      <c r="V1" s="50"/>
      <c r="W1" s="51"/>
      <c r="X1" s="52"/>
    </row>
    <row r="3" spans="1:27" ht="17.399999999999999" customHeight="1" x14ac:dyDescent="0.3">
      <c r="A3" s="16"/>
      <c r="B3" s="499"/>
      <c r="C3" s="57" t="s">
        <v>562</v>
      </c>
      <c r="D3" s="57" t="s">
        <v>350</v>
      </c>
      <c r="E3" s="16"/>
      <c r="F3" s="16"/>
      <c r="G3" s="40"/>
      <c r="I3" s="16"/>
      <c r="J3" s="17"/>
      <c r="K3" s="17"/>
      <c r="L3" s="17"/>
    </row>
    <row r="4" spans="1:27" ht="17.399999999999999" customHeight="1" x14ac:dyDescent="0.3">
      <c r="A4" s="16"/>
      <c r="B4" s="499"/>
      <c r="C4" s="57" t="s">
        <v>504</v>
      </c>
      <c r="D4" s="57">
        <f>VLOOKUP($D$3,'Routing-Data RGCH2'!$B$6:$D$69,3,FALSE)</f>
        <v>2</v>
      </c>
      <c r="E4" s="39"/>
      <c r="F4" s="39"/>
      <c r="G4" s="122"/>
      <c r="I4" s="39"/>
      <c r="J4" s="17"/>
      <c r="K4" s="17"/>
      <c r="L4" s="17"/>
    </row>
    <row r="5" spans="1:27" ht="17.399999999999999" customHeight="1" x14ac:dyDescent="0.3">
      <c r="A5" s="16"/>
      <c r="B5" s="499"/>
      <c r="C5" s="57" t="s">
        <v>505</v>
      </c>
      <c r="D5" s="57">
        <f>VLOOKUP($D$3,'Routing-Data RGCH2'!$B$6:$D$69,2,FALSE)</f>
        <v>2</v>
      </c>
      <c r="E5" s="16"/>
      <c r="F5" s="16"/>
      <c r="G5" s="40"/>
      <c r="I5" s="16"/>
      <c r="J5" s="17"/>
      <c r="K5" s="17"/>
      <c r="L5" s="17"/>
    </row>
    <row r="6" spans="1:27" x14ac:dyDescent="0.25">
      <c r="A6" s="58">
        <v>1</v>
      </c>
      <c r="B6" s="391">
        <v>2</v>
      </c>
      <c r="C6" s="58">
        <v>3</v>
      </c>
      <c r="D6" s="391">
        <v>4</v>
      </c>
      <c r="E6" s="58">
        <v>5</v>
      </c>
      <c r="F6" s="391">
        <v>6</v>
      </c>
      <c r="G6" s="58">
        <v>7</v>
      </c>
      <c r="H6" s="391">
        <v>8</v>
      </c>
      <c r="I6" s="58">
        <v>9</v>
      </c>
      <c r="J6" s="391">
        <v>10</v>
      </c>
      <c r="K6" s="58">
        <v>11</v>
      </c>
      <c r="L6" s="391">
        <v>12</v>
      </c>
      <c r="M6" s="58">
        <v>13</v>
      </c>
      <c r="N6" s="391">
        <v>14</v>
      </c>
      <c r="O6" s="58">
        <v>15</v>
      </c>
      <c r="P6" s="391">
        <v>16</v>
      </c>
      <c r="Q6" s="58">
        <v>17</v>
      </c>
      <c r="R6" s="391">
        <v>18</v>
      </c>
      <c r="S6" s="58">
        <v>19</v>
      </c>
      <c r="T6" s="391">
        <v>20</v>
      </c>
      <c r="U6" s="58">
        <v>21</v>
      </c>
      <c r="V6" s="391">
        <v>22</v>
      </c>
      <c r="W6" s="58">
        <v>23</v>
      </c>
      <c r="X6" s="391">
        <v>24</v>
      </c>
      <c r="Y6" s="58">
        <v>25</v>
      </c>
      <c r="Z6" s="391">
        <v>26</v>
      </c>
      <c r="AA6" s="58">
        <v>27</v>
      </c>
    </row>
    <row r="7" spans="1:27" x14ac:dyDescent="0.25">
      <c r="B7" s="500"/>
      <c r="D7" s="122"/>
      <c r="E7" s="122"/>
      <c r="F7" s="122"/>
      <c r="G7" s="122"/>
    </row>
    <row r="8" spans="1:27" ht="32.25" customHeight="1" x14ac:dyDescent="0.25">
      <c r="A8" s="862" t="s">
        <v>506</v>
      </c>
      <c r="B8" s="501" t="s">
        <v>507</v>
      </c>
      <c r="C8" s="863" t="s">
        <v>563</v>
      </c>
      <c r="D8" s="862" t="s">
        <v>509</v>
      </c>
      <c r="E8" s="518" t="s">
        <v>507</v>
      </c>
      <c r="F8" s="857" t="s">
        <v>510</v>
      </c>
      <c r="G8" s="860"/>
      <c r="H8" s="518" t="s">
        <v>511</v>
      </c>
      <c r="I8" s="518" t="s">
        <v>512</v>
      </c>
      <c r="J8" s="518" t="s">
        <v>513</v>
      </c>
      <c r="K8" s="862" t="s">
        <v>514</v>
      </c>
      <c r="L8" s="864" t="s">
        <v>2</v>
      </c>
      <c r="M8" s="857" t="s">
        <v>515</v>
      </c>
      <c r="N8" s="837"/>
      <c r="O8" s="857" t="s">
        <v>516</v>
      </c>
      <c r="P8" s="837"/>
      <c r="Q8" s="857" t="s">
        <v>517</v>
      </c>
      <c r="R8" s="518" t="s">
        <v>518</v>
      </c>
      <c r="S8" s="328" t="s">
        <v>564</v>
      </c>
      <c r="T8" s="328" t="s">
        <v>520</v>
      </c>
      <c r="U8" s="329" t="s">
        <v>521</v>
      </c>
      <c r="V8" s="278" t="s">
        <v>522</v>
      </c>
      <c r="W8" s="279" t="s">
        <v>523</v>
      </c>
      <c r="X8" s="280" t="s">
        <v>524</v>
      </c>
      <c r="Y8" s="282" t="s">
        <v>525</v>
      </c>
      <c r="Z8" s="282" t="s">
        <v>526</v>
      </c>
      <c r="AA8" s="281" t="s">
        <v>527</v>
      </c>
    </row>
    <row r="9" spans="1:27" x14ac:dyDescent="0.25">
      <c r="A9" s="860"/>
      <c r="B9" s="502" t="s">
        <v>528</v>
      </c>
      <c r="C9" s="837"/>
      <c r="D9" s="860"/>
      <c r="E9" s="19" t="s">
        <v>529</v>
      </c>
      <c r="F9" s="19" t="s">
        <v>530</v>
      </c>
      <c r="G9" s="19" t="s">
        <v>531</v>
      </c>
      <c r="I9" s="38" t="s">
        <v>532</v>
      </c>
      <c r="J9" s="19"/>
      <c r="K9" s="837"/>
      <c r="L9" s="837"/>
      <c r="M9" s="19" t="s">
        <v>533</v>
      </c>
      <c r="N9" s="19" t="s">
        <v>534</v>
      </c>
      <c r="O9" s="21" t="s">
        <v>535</v>
      </c>
      <c r="P9" s="21" t="s">
        <v>536</v>
      </c>
      <c r="Q9" s="837"/>
      <c r="R9" s="518"/>
      <c r="S9" s="518"/>
      <c r="T9" s="518"/>
      <c r="U9" s="518"/>
      <c r="V9" s="62"/>
      <c r="W9" s="20"/>
      <c r="X9" s="63"/>
      <c r="Y9" s="522"/>
      <c r="Z9" s="521"/>
      <c r="AA9" s="522"/>
    </row>
    <row r="10" spans="1:27" s="31" customFormat="1" ht="13.95" customHeight="1" thickBot="1" x14ac:dyDescent="0.3">
      <c r="B10" s="503"/>
      <c r="D10" s="32"/>
      <c r="E10" s="32"/>
      <c r="F10" s="33"/>
      <c r="G10" s="33"/>
      <c r="I10" s="32"/>
      <c r="J10" s="34"/>
      <c r="K10" s="35"/>
      <c r="L10" s="35"/>
      <c r="V10" s="64"/>
      <c r="W10" s="36"/>
      <c r="X10" s="65"/>
      <c r="Y10" s="37"/>
      <c r="Z10" s="32"/>
      <c r="AA10" s="37"/>
    </row>
    <row r="11" spans="1:27" ht="13.95" customHeight="1" thickTop="1" x14ac:dyDescent="0.25">
      <c r="A11" s="1">
        <v>0</v>
      </c>
      <c r="C11" s="59" t="s">
        <v>483</v>
      </c>
      <c r="D11" s="1" t="s">
        <v>565</v>
      </c>
      <c r="E11" s="290" t="s">
        <v>360</v>
      </c>
      <c r="F11" s="1">
        <v>0</v>
      </c>
      <c r="G11" s="5">
        <v>99</v>
      </c>
      <c r="H11" s="121"/>
      <c r="I11" s="429">
        <v>1</v>
      </c>
      <c r="J11" s="61"/>
      <c r="K11" s="437"/>
      <c r="L11" s="61" t="s">
        <v>566</v>
      </c>
      <c r="M11" s="107">
        <f>$D$5</f>
        <v>2</v>
      </c>
      <c r="N11" s="107">
        <f>$D$4</f>
        <v>2</v>
      </c>
      <c r="O11" s="289">
        <f t="shared" ref="O11:O29" si="0">IF(A11&lt;&gt;"",M11*2^9+A11,"")</f>
        <v>1024</v>
      </c>
      <c r="P11" s="288" t="str">
        <f t="shared" ref="P11:P29" si="1">IF(A11&lt;&gt;"","0x" &amp;DEC2HEX( O11,4),"")</f>
        <v>0x0400</v>
      </c>
      <c r="Q11" s="375"/>
      <c r="R11" s="355" t="s">
        <v>567</v>
      </c>
      <c r="S11" s="433" t="s">
        <v>350</v>
      </c>
      <c r="T11" s="433"/>
      <c r="U11" s="433"/>
    </row>
    <row r="12" spans="1:27" x14ac:dyDescent="0.25">
      <c r="A12" s="1">
        <v>1</v>
      </c>
      <c r="C12" s="437" t="s">
        <v>484</v>
      </c>
      <c r="D12" s="1" t="s">
        <v>565</v>
      </c>
      <c r="E12" s="290" t="s">
        <v>360</v>
      </c>
      <c r="F12" s="1">
        <v>1</v>
      </c>
      <c r="G12" s="5">
        <v>12</v>
      </c>
      <c r="H12" s="121"/>
      <c r="I12" s="60">
        <v>1</v>
      </c>
      <c r="J12" s="61"/>
      <c r="K12" s="437"/>
      <c r="L12" s="61" t="s">
        <v>568</v>
      </c>
      <c r="M12" s="1">
        <v>2</v>
      </c>
      <c r="N12" s="1">
        <v>2</v>
      </c>
      <c r="O12" s="370">
        <f t="shared" si="0"/>
        <v>1025</v>
      </c>
      <c r="P12" s="288" t="str">
        <f t="shared" si="1"/>
        <v>0x0401</v>
      </c>
      <c r="Q12" s="375"/>
      <c r="R12" s="60" t="s">
        <v>567</v>
      </c>
      <c r="S12" s="433" t="s">
        <v>350</v>
      </c>
      <c r="T12" s="480"/>
      <c r="U12" s="480"/>
    </row>
    <row r="13" spans="1:27" x14ac:dyDescent="0.25">
      <c r="A13" s="521">
        <v>2</v>
      </c>
      <c r="B13" s="507"/>
      <c r="C13" s="437" t="s">
        <v>485</v>
      </c>
      <c r="D13" s="1" t="s">
        <v>565</v>
      </c>
      <c r="E13" s="290" t="s">
        <v>360</v>
      </c>
      <c r="F13" s="60">
        <v>1</v>
      </c>
      <c r="G13" s="5">
        <v>31</v>
      </c>
      <c r="H13" s="339"/>
      <c r="I13" s="60">
        <v>1</v>
      </c>
      <c r="J13" s="437"/>
      <c r="K13" s="60"/>
      <c r="L13" s="61" t="s">
        <v>569</v>
      </c>
      <c r="M13" s="1">
        <v>2</v>
      </c>
      <c r="N13" s="1">
        <v>2</v>
      </c>
      <c r="O13" s="370">
        <f t="shared" si="0"/>
        <v>1026</v>
      </c>
      <c r="P13" s="288" t="str">
        <f t="shared" si="1"/>
        <v>0x0402</v>
      </c>
      <c r="Q13" s="375"/>
      <c r="R13" s="60" t="s">
        <v>567</v>
      </c>
      <c r="S13" s="433" t="s">
        <v>350</v>
      </c>
      <c r="T13" s="480"/>
      <c r="U13" s="480"/>
    </row>
    <row r="14" spans="1:27" x14ac:dyDescent="0.25">
      <c r="A14" s="521">
        <v>3</v>
      </c>
      <c r="B14" s="507"/>
      <c r="C14" s="437" t="s">
        <v>486</v>
      </c>
      <c r="D14" s="1" t="s">
        <v>565</v>
      </c>
      <c r="E14" s="290" t="s">
        <v>360</v>
      </c>
      <c r="F14" s="60">
        <v>0</v>
      </c>
      <c r="G14" s="5">
        <v>6</v>
      </c>
      <c r="H14" s="339"/>
      <c r="I14" s="60">
        <v>1</v>
      </c>
      <c r="J14" s="437"/>
      <c r="K14" s="60"/>
      <c r="L14" s="61" t="s">
        <v>570</v>
      </c>
      <c r="M14" s="1">
        <v>2</v>
      </c>
      <c r="N14" s="1">
        <v>2</v>
      </c>
      <c r="O14" s="370">
        <f t="shared" si="0"/>
        <v>1027</v>
      </c>
      <c r="P14" s="288" t="str">
        <f t="shared" si="1"/>
        <v>0x0403</v>
      </c>
      <c r="Q14" s="375"/>
      <c r="R14" s="60" t="s">
        <v>567</v>
      </c>
      <c r="S14" s="433" t="s">
        <v>350</v>
      </c>
      <c r="T14" s="480"/>
      <c r="U14" s="480"/>
    </row>
    <row r="15" spans="1:27" x14ac:dyDescent="0.25">
      <c r="A15" s="521">
        <v>4</v>
      </c>
      <c r="B15" s="507"/>
      <c r="C15" s="437" t="s">
        <v>487</v>
      </c>
      <c r="D15" s="1" t="s">
        <v>565</v>
      </c>
      <c r="E15" s="290" t="s">
        <v>360</v>
      </c>
      <c r="F15" s="60">
        <v>0</v>
      </c>
      <c r="G15" s="5">
        <v>23</v>
      </c>
      <c r="H15" s="339"/>
      <c r="I15" s="60">
        <v>1</v>
      </c>
      <c r="J15" s="437"/>
      <c r="K15" s="60"/>
      <c r="L15" s="61" t="s">
        <v>571</v>
      </c>
      <c r="M15" s="1">
        <v>2</v>
      </c>
      <c r="N15" s="1">
        <v>2</v>
      </c>
      <c r="O15" s="370">
        <f t="shared" si="0"/>
        <v>1028</v>
      </c>
      <c r="P15" s="288" t="str">
        <f t="shared" si="1"/>
        <v>0x0404</v>
      </c>
      <c r="Q15" s="375"/>
      <c r="R15" s="60" t="s">
        <v>567</v>
      </c>
      <c r="S15" s="433" t="s">
        <v>350</v>
      </c>
      <c r="T15" s="480"/>
      <c r="U15" s="480"/>
    </row>
    <row r="16" spans="1:27" x14ac:dyDescent="0.25">
      <c r="A16" s="521">
        <v>5</v>
      </c>
      <c r="B16" s="507"/>
      <c r="C16" s="437" t="s">
        <v>488</v>
      </c>
      <c r="D16" s="1" t="s">
        <v>565</v>
      </c>
      <c r="E16" s="290" t="s">
        <v>360</v>
      </c>
      <c r="F16" s="60">
        <v>0</v>
      </c>
      <c r="G16" s="5">
        <v>59</v>
      </c>
      <c r="H16" s="339"/>
      <c r="I16" s="60">
        <v>1</v>
      </c>
      <c r="J16" s="437"/>
      <c r="K16" s="60"/>
      <c r="L16" s="61" t="s">
        <v>572</v>
      </c>
      <c r="M16" s="1">
        <v>2</v>
      </c>
      <c r="N16" s="1">
        <v>2</v>
      </c>
      <c r="O16" s="370">
        <f t="shared" si="0"/>
        <v>1029</v>
      </c>
      <c r="P16" s="288" t="str">
        <f t="shared" si="1"/>
        <v>0x0405</v>
      </c>
      <c r="Q16" s="375"/>
      <c r="R16" s="60" t="s">
        <v>567</v>
      </c>
      <c r="S16" s="433" t="s">
        <v>350</v>
      </c>
      <c r="T16" s="480"/>
      <c r="U16" s="480"/>
    </row>
    <row r="17" spans="1:27" x14ac:dyDescent="0.25">
      <c r="A17" s="521">
        <v>6</v>
      </c>
      <c r="B17" s="507"/>
      <c r="C17" s="437" t="s">
        <v>489</v>
      </c>
      <c r="D17" s="1" t="s">
        <v>565</v>
      </c>
      <c r="E17" s="290" t="s">
        <v>360</v>
      </c>
      <c r="F17" s="60">
        <v>0</v>
      </c>
      <c r="G17" s="5">
        <v>59</v>
      </c>
      <c r="H17" s="339"/>
      <c r="I17" s="60">
        <v>1</v>
      </c>
      <c r="J17" s="437"/>
      <c r="K17" s="60"/>
      <c r="L17" s="61" t="s">
        <v>573</v>
      </c>
      <c r="M17" s="1">
        <v>2</v>
      </c>
      <c r="N17" s="1">
        <v>2</v>
      </c>
      <c r="O17" s="370">
        <f t="shared" si="0"/>
        <v>1030</v>
      </c>
      <c r="P17" s="288" t="str">
        <f t="shared" si="1"/>
        <v>0x0406</v>
      </c>
      <c r="Q17" s="375"/>
      <c r="R17" s="60" t="s">
        <v>567</v>
      </c>
      <c r="S17" s="433" t="s">
        <v>350</v>
      </c>
      <c r="T17" s="480"/>
      <c r="U17" s="480"/>
    </row>
    <row r="18" spans="1:27" x14ac:dyDescent="0.25">
      <c r="B18" s="507"/>
      <c r="C18" s="437"/>
      <c r="D18" s="1"/>
      <c r="E18" s="290"/>
      <c r="F18" s="60"/>
      <c r="G18" s="5"/>
      <c r="H18" s="339"/>
      <c r="I18" s="291"/>
      <c r="J18" s="437"/>
      <c r="K18" s="60"/>
      <c r="L18" s="437"/>
      <c r="M18" s="310">
        <v>2</v>
      </c>
      <c r="N18" s="310">
        <f t="shared" ref="N18:N28" si="2">$D$4</f>
        <v>2</v>
      </c>
      <c r="O18" s="370" t="str">
        <f t="shared" si="0"/>
        <v/>
      </c>
      <c r="P18" s="288" t="str">
        <f t="shared" si="1"/>
        <v/>
      </c>
      <c r="Q18" s="382"/>
      <c r="R18" s="60"/>
      <c r="S18" s="521"/>
      <c r="T18" s="521"/>
      <c r="U18" s="521"/>
    </row>
    <row r="19" spans="1:27" x14ac:dyDescent="0.25">
      <c r="A19" s="521">
        <v>21</v>
      </c>
      <c r="B19" s="507"/>
      <c r="C19" s="437" t="s">
        <v>468</v>
      </c>
      <c r="D19" s="1" t="s">
        <v>552</v>
      </c>
      <c r="E19" s="290" t="s">
        <v>360</v>
      </c>
      <c r="F19" s="60">
        <v>0</v>
      </c>
      <c r="G19" s="5">
        <v>65535</v>
      </c>
      <c r="H19" s="339"/>
      <c r="I19" s="60">
        <v>1</v>
      </c>
      <c r="J19" s="437"/>
      <c r="K19" s="60"/>
      <c r="L19" s="437" t="s">
        <v>574</v>
      </c>
      <c r="M19" s="310">
        <v>2</v>
      </c>
      <c r="N19" s="310">
        <f t="shared" si="2"/>
        <v>2</v>
      </c>
      <c r="O19" s="370">
        <f t="shared" si="0"/>
        <v>1045</v>
      </c>
      <c r="P19" s="288" t="str">
        <f t="shared" si="1"/>
        <v>0x0415</v>
      </c>
      <c r="Q19" s="375"/>
      <c r="R19" s="60"/>
      <c r="S19" s="521"/>
      <c r="T19" s="521"/>
      <c r="U19" s="521"/>
    </row>
    <row r="20" spans="1:27" x14ac:dyDescent="0.25">
      <c r="B20" s="91"/>
      <c r="C20" s="437"/>
      <c r="D20" s="1"/>
      <c r="E20" s="290"/>
      <c r="F20" s="60"/>
      <c r="G20" s="5"/>
      <c r="H20" s="121"/>
      <c r="I20" s="60"/>
      <c r="J20" s="437"/>
      <c r="K20" s="60"/>
      <c r="L20" s="437"/>
      <c r="M20" s="310">
        <v>2</v>
      </c>
      <c r="N20" s="310">
        <f t="shared" si="2"/>
        <v>2</v>
      </c>
      <c r="O20" s="370" t="str">
        <f t="shared" si="0"/>
        <v/>
      </c>
      <c r="P20" s="288" t="str">
        <f t="shared" si="1"/>
        <v/>
      </c>
      <c r="Q20" s="382"/>
      <c r="R20" s="60"/>
      <c r="S20" s="521"/>
      <c r="T20" s="521"/>
      <c r="U20" s="521"/>
    </row>
    <row r="21" spans="1:27" x14ac:dyDescent="0.25">
      <c r="A21" s="521">
        <v>32</v>
      </c>
      <c r="B21" s="91"/>
      <c r="C21" s="437" t="s">
        <v>575</v>
      </c>
      <c r="D21" s="1" t="s">
        <v>552</v>
      </c>
      <c r="E21" s="295" t="s">
        <v>537</v>
      </c>
      <c r="F21" s="60">
        <v>0</v>
      </c>
      <c r="G21" s="5">
        <v>65535</v>
      </c>
      <c r="H21" s="339"/>
      <c r="I21" s="60">
        <v>1</v>
      </c>
      <c r="J21" s="437"/>
      <c r="K21" s="60"/>
      <c r="L21" s="437" t="s">
        <v>576</v>
      </c>
      <c r="M21" s="310">
        <v>2</v>
      </c>
      <c r="N21" s="310">
        <f t="shared" si="2"/>
        <v>2</v>
      </c>
      <c r="O21" s="370">
        <f t="shared" si="0"/>
        <v>1056</v>
      </c>
      <c r="P21" s="288" t="str">
        <f t="shared" si="1"/>
        <v>0x0420</v>
      </c>
      <c r="Q21" s="381"/>
      <c r="R21" s="60"/>
      <c r="S21" s="521"/>
      <c r="T21" s="521"/>
      <c r="U21" s="521"/>
    </row>
    <row r="22" spans="1:27" x14ac:dyDescent="0.25">
      <c r="B22" s="507"/>
      <c r="C22" s="437"/>
      <c r="D22" s="1"/>
      <c r="E22" s="290"/>
      <c r="F22" s="60"/>
      <c r="G22" s="5"/>
      <c r="H22" s="339"/>
      <c r="I22" s="291"/>
      <c r="J22" s="437"/>
      <c r="K22" s="60"/>
      <c r="L22" s="437"/>
      <c r="M22" s="310">
        <v>2</v>
      </c>
      <c r="N22" s="310">
        <f t="shared" si="2"/>
        <v>2</v>
      </c>
      <c r="O22" s="370" t="str">
        <f t="shared" si="0"/>
        <v/>
      </c>
      <c r="P22" s="288" t="str">
        <f t="shared" si="1"/>
        <v/>
      </c>
      <c r="Q22" s="382"/>
      <c r="R22" s="60"/>
      <c r="S22" s="521"/>
      <c r="T22" s="521"/>
      <c r="U22" s="521"/>
    </row>
    <row r="23" spans="1:27" x14ac:dyDescent="0.25">
      <c r="A23" s="1">
        <v>257</v>
      </c>
      <c r="B23" s="507"/>
      <c r="C23" s="437" t="s">
        <v>477</v>
      </c>
      <c r="D23" s="1"/>
      <c r="E23" s="338" t="s">
        <v>360</v>
      </c>
      <c r="F23" s="60">
        <v>0</v>
      </c>
      <c r="G23" s="5">
        <v>65535</v>
      </c>
      <c r="H23" s="339"/>
      <c r="J23" s="60" t="s">
        <v>577</v>
      </c>
      <c r="K23" s="60"/>
      <c r="L23" s="437" t="s">
        <v>578</v>
      </c>
      <c r="M23" s="1">
        <f t="shared" ref="M23:M28" si="3">$D$5</f>
        <v>2</v>
      </c>
      <c r="N23" s="1">
        <f t="shared" si="2"/>
        <v>2</v>
      </c>
      <c r="O23" s="1">
        <f t="shared" si="0"/>
        <v>1281</v>
      </c>
      <c r="P23" s="60" t="str">
        <f t="shared" si="1"/>
        <v>0x0501</v>
      </c>
      <c r="Q23" s="381" t="s">
        <v>579</v>
      </c>
      <c r="R23" s="60" t="s">
        <v>567</v>
      </c>
      <c r="S23" s="521"/>
      <c r="T23" s="521"/>
      <c r="U23" s="521"/>
    </row>
    <row r="24" spans="1:27" x14ac:dyDescent="0.25">
      <c r="A24" s="1">
        <v>258</v>
      </c>
      <c r="B24" s="507"/>
      <c r="C24" s="437" t="s">
        <v>478</v>
      </c>
      <c r="D24" s="1"/>
      <c r="E24" s="338" t="s">
        <v>360</v>
      </c>
      <c r="F24" s="60">
        <v>0</v>
      </c>
      <c r="G24" s="5">
        <v>255</v>
      </c>
      <c r="H24" s="339"/>
      <c r="I24" s="60"/>
      <c r="J24" s="61"/>
      <c r="K24" s="60"/>
      <c r="L24" s="309" t="s">
        <v>580</v>
      </c>
      <c r="M24" s="1">
        <f t="shared" si="3"/>
        <v>2</v>
      </c>
      <c r="N24" s="1">
        <f t="shared" si="2"/>
        <v>2</v>
      </c>
      <c r="O24" s="1">
        <f t="shared" si="0"/>
        <v>1282</v>
      </c>
      <c r="P24" s="60" t="str">
        <f t="shared" si="1"/>
        <v>0x0502</v>
      </c>
      <c r="Q24" s="381" t="s">
        <v>579</v>
      </c>
      <c r="R24" s="60" t="s">
        <v>567</v>
      </c>
      <c r="S24" s="521"/>
      <c r="T24" s="521"/>
      <c r="U24" s="521"/>
      <c r="W24"/>
      <c r="X24"/>
      <c r="Z24"/>
      <c r="AA24"/>
    </row>
    <row r="25" spans="1:27" x14ac:dyDescent="0.25">
      <c r="A25" s="1">
        <v>259</v>
      </c>
      <c r="B25" s="505"/>
      <c r="C25" s="61" t="s">
        <v>479</v>
      </c>
      <c r="D25" s="1"/>
      <c r="E25" s="338" t="s">
        <v>360</v>
      </c>
      <c r="F25" s="1">
        <v>0</v>
      </c>
      <c r="G25" s="13">
        <v>32767</v>
      </c>
      <c r="H25" s="121"/>
      <c r="I25" s="60">
        <v>1</v>
      </c>
      <c r="J25" s="61" t="s">
        <v>581</v>
      </c>
      <c r="K25" s="60"/>
      <c r="L25" s="437" t="s">
        <v>582</v>
      </c>
      <c r="M25" s="1">
        <f t="shared" si="3"/>
        <v>2</v>
      </c>
      <c r="N25" s="1">
        <f t="shared" si="2"/>
        <v>2</v>
      </c>
      <c r="O25" s="1">
        <f t="shared" si="0"/>
        <v>1283</v>
      </c>
      <c r="P25" s="60" t="str">
        <f t="shared" si="1"/>
        <v>0x0503</v>
      </c>
      <c r="Q25" s="381" t="s">
        <v>579</v>
      </c>
      <c r="R25" s="60" t="s">
        <v>567</v>
      </c>
      <c r="S25" s="521"/>
      <c r="T25" s="521"/>
      <c r="U25" s="521"/>
    </row>
    <row r="26" spans="1:27" x14ac:dyDescent="0.25">
      <c r="A26" s="1">
        <v>260</v>
      </c>
      <c r="B26" s="505"/>
      <c r="C26" s="127" t="s">
        <v>480</v>
      </c>
      <c r="D26" s="1"/>
      <c r="E26" s="338" t="s">
        <v>360</v>
      </c>
      <c r="F26" s="1">
        <v>0</v>
      </c>
      <c r="G26" s="13">
        <v>4095</v>
      </c>
      <c r="H26" s="121"/>
      <c r="I26" s="60">
        <v>1</v>
      </c>
      <c r="J26" s="61" t="s">
        <v>583</v>
      </c>
      <c r="K26" s="60"/>
      <c r="L26" s="437" t="s">
        <v>584</v>
      </c>
      <c r="M26" s="1">
        <f t="shared" si="3"/>
        <v>2</v>
      </c>
      <c r="N26" s="1">
        <f t="shared" si="2"/>
        <v>2</v>
      </c>
      <c r="O26" s="1">
        <f t="shared" si="0"/>
        <v>1284</v>
      </c>
      <c r="P26" s="60" t="str">
        <f t="shared" si="1"/>
        <v>0x0504</v>
      </c>
      <c r="Q26" s="381" t="s">
        <v>579</v>
      </c>
      <c r="R26" s="60" t="s">
        <v>567</v>
      </c>
      <c r="S26" s="521"/>
      <c r="T26" s="521"/>
      <c r="U26" s="521"/>
    </row>
    <row r="27" spans="1:27" x14ac:dyDescent="0.25">
      <c r="A27" s="1">
        <v>261</v>
      </c>
      <c r="B27" s="505"/>
      <c r="C27" s="127" t="s">
        <v>481</v>
      </c>
      <c r="D27" s="1"/>
      <c r="E27" s="338" t="s">
        <v>360</v>
      </c>
      <c r="F27" s="1">
        <v>0</v>
      </c>
      <c r="G27" s="13">
        <v>32767</v>
      </c>
      <c r="H27" s="121"/>
      <c r="I27" s="60">
        <v>1</v>
      </c>
      <c r="J27" s="61" t="s">
        <v>585</v>
      </c>
      <c r="K27" s="60"/>
      <c r="L27" s="437" t="s">
        <v>586</v>
      </c>
      <c r="M27" s="1">
        <f t="shared" si="3"/>
        <v>2</v>
      </c>
      <c r="N27" s="1">
        <f t="shared" si="2"/>
        <v>2</v>
      </c>
      <c r="O27" s="1">
        <f t="shared" si="0"/>
        <v>1285</v>
      </c>
      <c r="P27" s="60" t="str">
        <f t="shared" si="1"/>
        <v>0x0505</v>
      </c>
      <c r="Q27" s="381" t="s">
        <v>579</v>
      </c>
      <c r="R27" s="310" t="s">
        <v>567</v>
      </c>
      <c r="S27" s="521"/>
      <c r="T27" s="521"/>
      <c r="U27" s="521"/>
    </row>
    <row r="28" spans="1:27" x14ac:dyDescent="0.25">
      <c r="A28" s="1">
        <v>262</v>
      </c>
      <c r="B28" s="505"/>
      <c r="C28" s="127" t="s">
        <v>482</v>
      </c>
      <c r="D28" s="1"/>
      <c r="E28" s="338" t="s">
        <v>360</v>
      </c>
      <c r="F28" s="1">
        <v>0</v>
      </c>
      <c r="G28" s="13">
        <v>4095</v>
      </c>
      <c r="H28" s="121"/>
      <c r="I28" s="60">
        <v>1</v>
      </c>
      <c r="J28" s="61" t="s">
        <v>547</v>
      </c>
      <c r="K28" s="60"/>
      <c r="L28" s="437" t="s">
        <v>587</v>
      </c>
      <c r="M28" s="1">
        <f t="shared" si="3"/>
        <v>2</v>
      </c>
      <c r="N28" s="1">
        <f t="shared" si="2"/>
        <v>2</v>
      </c>
      <c r="O28" s="1">
        <f t="shared" si="0"/>
        <v>1286</v>
      </c>
      <c r="P28" s="60" t="str">
        <f t="shared" si="1"/>
        <v>0x0506</v>
      </c>
      <c r="Q28" s="381" t="s">
        <v>579</v>
      </c>
      <c r="R28" s="310" t="s">
        <v>567</v>
      </c>
      <c r="S28" s="521"/>
      <c r="T28" s="521"/>
      <c r="U28" s="521"/>
    </row>
    <row r="29" spans="1:27" x14ac:dyDescent="0.25">
      <c r="A29" s="1"/>
      <c r="B29" s="91"/>
      <c r="C29" s="437"/>
      <c r="D29" s="1"/>
      <c r="E29" s="60"/>
      <c r="F29" s="60"/>
      <c r="G29" s="5"/>
      <c r="H29" s="121"/>
      <c r="I29" s="291"/>
      <c r="J29" s="437"/>
      <c r="K29" s="437"/>
      <c r="L29" s="437"/>
      <c r="M29" s="1">
        <v>2</v>
      </c>
      <c r="N29" s="1">
        <v>2</v>
      </c>
      <c r="O29" s="61" t="str">
        <f t="shared" si="0"/>
        <v/>
      </c>
      <c r="P29" s="288" t="str">
        <f t="shared" si="1"/>
        <v/>
      </c>
      <c r="Q29" s="382"/>
      <c r="R29" s="60"/>
      <c r="S29" s="521"/>
      <c r="T29" s="521"/>
      <c r="U29" s="521"/>
    </row>
    <row r="30" spans="1:27" x14ac:dyDescent="0.25">
      <c r="A30" s="1"/>
      <c r="B30" s="91"/>
      <c r="C30" s="75"/>
      <c r="D30" s="298"/>
      <c r="E30" s="295"/>
      <c r="F30" s="298"/>
      <c r="G30" s="310"/>
      <c r="H30" s="340"/>
      <c r="I30" s="295"/>
      <c r="J30" s="309"/>
      <c r="K30" s="297"/>
      <c r="L30" s="296"/>
      <c r="M30" s="1"/>
      <c r="N30" s="1"/>
      <c r="O30" s="61"/>
      <c r="P30" s="288"/>
      <c r="Q30" s="382"/>
      <c r="R30" s="60"/>
      <c r="S30" s="521"/>
      <c r="T30" s="521"/>
      <c r="U30" s="521"/>
    </row>
    <row r="31" spans="1:27" x14ac:dyDescent="0.25">
      <c r="C31" s="373" t="s">
        <v>588</v>
      </c>
      <c r="D31" s="1"/>
      <c r="E31" s="60"/>
      <c r="F31" s="1"/>
      <c r="G31" s="13"/>
      <c r="I31" s="291"/>
      <c r="J31" s="61"/>
      <c r="K31" s="437"/>
      <c r="L31" s="61"/>
      <c r="M31" s="310">
        <f t="shared" ref="M31:M40" si="4">$D$5</f>
        <v>2</v>
      </c>
      <c r="N31" s="310">
        <f t="shared" ref="N31:N40" si="5">$D$4</f>
        <v>2</v>
      </c>
      <c r="O31" s="288" t="str">
        <f t="shared" ref="O31:O39" si="6">IF(A31&lt;&gt;"",M31*2^9+A31,"")</f>
        <v/>
      </c>
      <c r="P31" s="288" t="str">
        <f t="shared" ref="P31:P40" si="7">IF(A31&lt;&gt;"","0x" &amp;DEC2HEX( O31,4),"")</f>
        <v/>
      </c>
      <c r="Q31" s="377"/>
      <c r="R31" s="60"/>
      <c r="S31" s="521"/>
      <c r="T31" s="521"/>
      <c r="U31" s="521"/>
    </row>
    <row r="32" spans="1:27" x14ac:dyDescent="0.25">
      <c r="A32" s="521">
        <v>12</v>
      </c>
      <c r="B32" s="91"/>
      <c r="C32" s="373" t="s">
        <v>589</v>
      </c>
      <c r="D32" s="1" t="s">
        <v>549</v>
      </c>
      <c r="E32" s="290" t="s">
        <v>360</v>
      </c>
      <c r="F32" s="1">
        <v>0</v>
      </c>
      <c r="G32" s="5">
        <v>60</v>
      </c>
      <c r="H32" s="522">
        <v>0</v>
      </c>
      <c r="I32" s="60">
        <v>1</v>
      </c>
      <c r="J32" s="61" t="s">
        <v>590</v>
      </c>
      <c r="K32" s="60"/>
      <c r="L32" s="61" t="s">
        <v>591</v>
      </c>
      <c r="M32" s="310">
        <f t="shared" si="4"/>
        <v>2</v>
      </c>
      <c r="N32" s="310">
        <f t="shared" si="5"/>
        <v>2</v>
      </c>
      <c r="O32" s="288">
        <f t="shared" si="6"/>
        <v>1036</v>
      </c>
      <c r="P32" s="288" t="str">
        <f t="shared" si="7"/>
        <v>0x040C</v>
      </c>
      <c r="Q32" s="382"/>
      <c r="R32" s="60"/>
      <c r="S32" s="521"/>
      <c r="T32" s="521"/>
      <c r="U32" s="521"/>
    </row>
    <row r="33" spans="1:21" x14ac:dyDescent="0.25">
      <c r="A33" s="521">
        <v>13</v>
      </c>
      <c r="B33" s="91"/>
      <c r="C33" s="373" t="s">
        <v>592</v>
      </c>
      <c r="D33" s="1" t="s">
        <v>549</v>
      </c>
      <c r="E33" s="290" t="s">
        <v>360</v>
      </c>
      <c r="F33" s="60">
        <v>0</v>
      </c>
      <c r="G33" s="5">
        <v>32767</v>
      </c>
      <c r="H33" s="522">
        <v>0</v>
      </c>
      <c r="I33" s="60">
        <v>1</v>
      </c>
      <c r="J33" s="437" t="s">
        <v>593</v>
      </c>
      <c r="K33" s="60"/>
      <c r="L33" s="61" t="s">
        <v>594</v>
      </c>
      <c r="M33" s="310">
        <f t="shared" si="4"/>
        <v>2</v>
      </c>
      <c r="N33" s="310">
        <f t="shared" si="5"/>
        <v>2</v>
      </c>
      <c r="O33" s="288">
        <f t="shared" si="6"/>
        <v>1037</v>
      </c>
      <c r="P33" s="288" t="str">
        <f t="shared" si="7"/>
        <v>0x040D</v>
      </c>
      <c r="Q33" s="382"/>
      <c r="R33" s="60"/>
      <c r="S33" s="521"/>
      <c r="T33" s="521"/>
      <c r="U33" s="521"/>
    </row>
    <row r="34" spans="1:21" x14ac:dyDescent="0.25">
      <c r="A34" s="521">
        <v>14</v>
      </c>
      <c r="B34" s="91"/>
      <c r="C34" s="373" t="s">
        <v>595</v>
      </c>
      <c r="D34" s="1" t="s">
        <v>549</v>
      </c>
      <c r="E34" s="290" t="s">
        <v>360</v>
      </c>
      <c r="F34" s="60">
        <v>0</v>
      </c>
      <c r="G34" s="5">
        <v>32767</v>
      </c>
      <c r="H34" s="522">
        <v>0</v>
      </c>
      <c r="I34" s="60">
        <v>1</v>
      </c>
      <c r="J34" s="437" t="s">
        <v>596</v>
      </c>
      <c r="K34" s="60"/>
      <c r="L34" s="61" t="s">
        <v>597</v>
      </c>
      <c r="M34" s="310">
        <f t="shared" si="4"/>
        <v>2</v>
      </c>
      <c r="N34" s="310">
        <f t="shared" si="5"/>
        <v>2</v>
      </c>
      <c r="O34" s="288">
        <f t="shared" si="6"/>
        <v>1038</v>
      </c>
      <c r="P34" s="288" t="str">
        <f t="shared" si="7"/>
        <v>0x040E</v>
      </c>
      <c r="Q34" s="382"/>
      <c r="R34" s="60"/>
      <c r="S34" s="521"/>
      <c r="T34" s="521"/>
      <c r="U34" s="521"/>
    </row>
    <row r="35" spans="1:21" x14ac:dyDescent="0.25">
      <c r="A35" s="521">
        <v>15</v>
      </c>
      <c r="B35" s="91"/>
      <c r="C35" s="373" t="s">
        <v>598</v>
      </c>
      <c r="D35" s="1" t="s">
        <v>549</v>
      </c>
      <c r="E35" s="290" t="s">
        <v>360</v>
      </c>
      <c r="F35" s="60">
        <v>0</v>
      </c>
      <c r="G35" s="5">
        <v>4095</v>
      </c>
      <c r="H35" s="522">
        <v>0</v>
      </c>
      <c r="I35" s="60">
        <v>1</v>
      </c>
      <c r="J35" s="437" t="s">
        <v>583</v>
      </c>
      <c r="K35" s="60"/>
      <c r="L35" s="61" t="s">
        <v>599</v>
      </c>
      <c r="M35" s="310">
        <f t="shared" si="4"/>
        <v>2</v>
      </c>
      <c r="N35" s="310">
        <f t="shared" si="5"/>
        <v>2</v>
      </c>
      <c r="O35" s="288">
        <f t="shared" si="6"/>
        <v>1039</v>
      </c>
      <c r="P35" s="288" t="str">
        <f t="shared" si="7"/>
        <v>0x040F</v>
      </c>
      <c r="Q35" s="382"/>
      <c r="R35" s="60"/>
      <c r="S35" s="521"/>
      <c r="T35" s="521"/>
      <c r="U35" s="521"/>
    </row>
    <row r="36" spans="1:21" x14ac:dyDescent="0.25">
      <c r="B36" s="91"/>
      <c r="C36" s="437"/>
      <c r="D36" s="1"/>
      <c r="E36" s="60"/>
      <c r="F36" s="13"/>
      <c r="G36" s="13"/>
      <c r="I36" s="380"/>
      <c r="J36" s="437"/>
      <c r="K36" s="437"/>
      <c r="L36" s="437"/>
      <c r="M36" s="310">
        <f t="shared" si="4"/>
        <v>2</v>
      </c>
      <c r="N36" s="310">
        <f t="shared" si="5"/>
        <v>2</v>
      </c>
      <c r="O36" s="288" t="str">
        <f t="shared" si="6"/>
        <v/>
      </c>
      <c r="P36" s="288" t="str">
        <f t="shared" si="7"/>
        <v/>
      </c>
      <c r="Q36" s="382"/>
      <c r="R36" s="60"/>
      <c r="S36" s="521"/>
      <c r="T36" s="521"/>
      <c r="U36" s="521"/>
    </row>
    <row r="37" spans="1:21" x14ac:dyDescent="0.25">
      <c r="A37" s="1"/>
      <c r="B37" s="91"/>
      <c r="C37" s="437"/>
      <c r="D37" s="1"/>
      <c r="E37" s="60"/>
      <c r="F37" s="60"/>
      <c r="G37" s="5"/>
      <c r="I37" s="291"/>
      <c r="J37" s="437"/>
      <c r="K37" s="437"/>
      <c r="L37" s="437"/>
      <c r="M37" s="310">
        <f t="shared" si="4"/>
        <v>2</v>
      </c>
      <c r="N37" s="310">
        <f t="shared" si="5"/>
        <v>2</v>
      </c>
      <c r="O37" s="288" t="str">
        <f t="shared" si="6"/>
        <v/>
      </c>
      <c r="P37" s="288" t="str">
        <f t="shared" si="7"/>
        <v/>
      </c>
      <c r="Q37" s="382"/>
      <c r="R37" s="60"/>
      <c r="S37" s="521"/>
      <c r="T37" s="521"/>
      <c r="U37" s="521"/>
    </row>
    <row r="38" spans="1:21" x14ac:dyDescent="0.25">
      <c r="A38" s="1">
        <v>494</v>
      </c>
      <c r="B38" s="91"/>
      <c r="C38" s="75" t="str">
        <f>"GD_ID_"&amp;$D$3&amp;"_ErrorManagement"</f>
        <v>GD_ID_NT01_ErrorManagement</v>
      </c>
      <c r="D38" s="46" t="s">
        <v>549</v>
      </c>
      <c r="E38" s="43" t="s">
        <v>537</v>
      </c>
      <c r="F38" s="46">
        <v>0</v>
      </c>
      <c r="G38" s="48">
        <v>255</v>
      </c>
      <c r="H38" s="522">
        <v>0</v>
      </c>
      <c r="I38" s="43"/>
      <c r="J38" s="47"/>
      <c r="K38" s="45" t="s">
        <v>550</v>
      </c>
      <c r="L38" s="44" t="s">
        <v>551</v>
      </c>
      <c r="M38" s="310">
        <f t="shared" si="4"/>
        <v>2</v>
      </c>
      <c r="N38" s="310">
        <f t="shared" si="5"/>
        <v>2</v>
      </c>
      <c r="O38" s="288">
        <f t="shared" si="6"/>
        <v>1518</v>
      </c>
      <c r="P38" s="288" t="str">
        <f t="shared" si="7"/>
        <v>0x05EE</v>
      </c>
      <c r="Q38" s="375"/>
      <c r="R38" s="375" t="s">
        <v>600</v>
      </c>
      <c r="S38" s="521"/>
      <c r="T38" s="521"/>
      <c r="U38" s="521"/>
    </row>
    <row r="39" spans="1:21" x14ac:dyDescent="0.25">
      <c r="A39" s="1"/>
      <c r="C39" s="437"/>
      <c r="D39" s="1"/>
      <c r="E39" s="60"/>
      <c r="F39" s="60"/>
      <c r="G39" s="5"/>
      <c r="I39" s="341"/>
      <c r="J39" s="437"/>
      <c r="K39" s="437"/>
      <c r="L39" s="437"/>
      <c r="M39" s="310">
        <f t="shared" si="4"/>
        <v>2</v>
      </c>
      <c r="N39" s="310">
        <f t="shared" si="5"/>
        <v>2</v>
      </c>
      <c r="O39" s="288" t="str">
        <f t="shared" si="6"/>
        <v/>
      </c>
      <c r="P39" s="288" t="str">
        <f t="shared" si="7"/>
        <v/>
      </c>
      <c r="Q39" s="376"/>
      <c r="R39" s="60"/>
      <c r="S39" s="521"/>
      <c r="T39" s="521"/>
      <c r="U39" s="521"/>
    </row>
    <row r="40" spans="1:21" x14ac:dyDescent="0.25">
      <c r="A40" s="87">
        <v>511</v>
      </c>
      <c r="B40" s="504"/>
      <c r="C40" s="88" t="str">
        <f>"GD_ID_"&amp;$D$3&amp;"_LifeMessage"</f>
        <v>GD_ID_NT01_LifeMessage</v>
      </c>
      <c r="D40" s="83" t="s">
        <v>552</v>
      </c>
      <c r="E40" s="84" t="s">
        <v>360</v>
      </c>
      <c r="F40" s="86">
        <v>0</v>
      </c>
      <c r="G40" s="86">
        <v>65535</v>
      </c>
      <c r="H40" s="379">
        <v>0</v>
      </c>
      <c r="I40" s="86">
        <v>1</v>
      </c>
      <c r="J40" s="85" t="s">
        <v>601</v>
      </c>
      <c r="K40" s="86" t="s">
        <v>554</v>
      </c>
      <c r="L40" s="88" t="s">
        <v>555</v>
      </c>
      <c r="M40" s="327">
        <f t="shared" si="4"/>
        <v>2</v>
      </c>
      <c r="N40" s="327">
        <f t="shared" si="5"/>
        <v>2</v>
      </c>
      <c r="O40" s="89">
        <f>(M40*512+A40)</f>
        <v>1535</v>
      </c>
      <c r="P40" s="90" t="str">
        <f t="shared" si="7"/>
        <v>0x05FF</v>
      </c>
      <c r="Q40" s="378"/>
      <c r="R40" s="87" t="s">
        <v>567</v>
      </c>
      <c r="S40" s="521"/>
      <c r="T40" s="521"/>
      <c r="U40" s="521"/>
    </row>
    <row r="41" spans="1:21" x14ac:dyDescent="0.25">
      <c r="A41" s="521" t="s">
        <v>556</v>
      </c>
      <c r="Q41" s="521"/>
      <c r="R41" s="521"/>
      <c r="S41" s="521"/>
      <c r="T41" s="521"/>
      <c r="U41" s="521"/>
    </row>
    <row r="42" spans="1:21" x14ac:dyDescent="0.25">
      <c r="Q42" s="521"/>
      <c r="R42" s="521"/>
      <c r="S42" s="521"/>
      <c r="T42" s="521"/>
      <c r="U42" s="521"/>
    </row>
    <row r="43" spans="1:21" x14ac:dyDescent="0.25">
      <c r="A43" s="383" t="s">
        <v>557</v>
      </c>
      <c r="G43" s="383"/>
      <c r="J43" s="521"/>
      <c r="Q43" s="521"/>
      <c r="R43" s="521"/>
      <c r="S43" s="521"/>
      <c r="T43" s="521"/>
      <c r="U43" s="521"/>
    </row>
    <row r="44" spans="1:21" x14ac:dyDescent="0.25">
      <c r="A44" s="384"/>
      <c r="C44" s="385" t="s">
        <v>558</v>
      </c>
      <c r="J44" s="522"/>
      <c r="Q44" s="521"/>
      <c r="R44" s="521"/>
      <c r="S44" s="521"/>
      <c r="T44" s="521"/>
      <c r="U44" s="521"/>
    </row>
    <row r="45" spans="1:21" x14ac:dyDescent="0.25">
      <c r="C45" s="385" t="s">
        <v>559</v>
      </c>
      <c r="J45" s="522"/>
      <c r="Q45" s="521"/>
      <c r="R45" s="521"/>
      <c r="S45" s="521"/>
      <c r="T45" s="521"/>
      <c r="U45" s="521"/>
    </row>
    <row r="46" spans="1:21" x14ac:dyDescent="0.25">
      <c r="C46" t="s">
        <v>560</v>
      </c>
      <c r="J46" s="522"/>
      <c r="Q46" s="521"/>
      <c r="R46" s="521"/>
      <c r="S46" s="521"/>
      <c r="T46" s="521"/>
      <c r="U46" s="521"/>
    </row>
    <row r="47" spans="1:21" x14ac:dyDescent="0.25">
      <c r="J47" s="522"/>
      <c r="Q47" s="521"/>
      <c r="R47" s="521"/>
      <c r="S47" s="521"/>
      <c r="T47" s="521"/>
      <c r="U47" s="521"/>
    </row>
    <row r="48" spans="1:21" x14ac:dyDescent="0.25">
      <c r="Q48" s="521"/>
      <c r="R48" s="521"/>
      <c r="S48" s="521"/>
      <c r="T48" s="521"/>
      <c r="U48" s="521"/>
    </row>
    <row r="49" spans="1:21" x14ac:dyDescent="0.25">
      <c r="Q49" s="521"/>
      <c r="R49" s="521"/>
      <c r="S49" s="521"/>
      <c r="T49" s="521"/>
      <c r="U49" s="521"/>
    </row>
    <row r="50" spans="1:21" x14ac:dyDescent="0.25">
      <c r="A50" s="383"/>
      <c r="Q50" s="521"/>
      <c r="R50" s="521"/>
      <c r="S50" s="521"/>
      <c r="T50" s="521"/>
      <c r="U50" s="521"/>
    </row>
    <row r="51" spans="1:21" x14ac:dyDescent="0.25">
      <c r="Q51" s="521"/>
      <c r="R51" s="521"/>
      <c r="S51" s="521"/>
      <c r="T51" s="521"/>
      <c r="U51" s="521"/>
    </row>
    <row r="52" spans="1:21" x14ac:dyDescent="0.25">
      <c r="E52" s="120"/>
      <c r="G52" s="121"/>
      <c r="H52" s="521"/>
      <c r="I52" s="521"/>
      <c r="M52" s="122"/>
      <c r="N52" s="122"/>
      <c r="O52" s="123"/>
      <c r="P52" s="123"/>
      <c r="Q52" s="124"/>
      <c r="R52" s="124"/>
      <c r="S52" s="124"/>
      <c r="T52" s="124"/>
      <c r="U52" s="124"/>
    </row>
    <row r="53" spans="1:21" x14ac:dyDescent="0.25">
      <c r="E53" s="120"/>
      <c r="G53" s="121"/>
      <c r="H53" s="521"/>
      <c r="I53" s="521"/>
      <c r="M53" s="521"/>
      <c r="N53" s="521"/>
      <c r="O53" s="468"/>
      <c r="P53" s="123"/>
      <c r="Q53" s="521"/>
      <c r="R53" s="521"/>
      <c r="S53" s="521"/>
      <c r="T53" s="521"/>
      <c r="U53" s="521"/>
    </row>
    <row r="54" spans="1:21" x14ac:dyDescent="0.25">
      <c r="E54" s="120"/>
      <c r="G54" s="121"/>
      <c r="H54" s="521"/>
      <c r="I54" s="521"/>
      <c r="K54" s="521"/>
      <c r="M54" s="521"/>
      <c r="N54" s="521"/>
      <c r="O54" s="468"/>
      <c r="P54" s="123"/>
      <c r="Q54" s="521"/>
      <c r="R54" s="521"/>
      <c r="S54" s="521"/>
      <c r="T54" s="521"/>
      <c r="U54" s="521"/>
    </row>
    <row r="55" spans="1:21" x14ac:dyDescent="0.25">
      <c r="E55" s="120"/>
      <c r="G55" s="121"/>
      <c r="H55" s="521"/>
      <c r="I55" s="521"/>
      <c r="K55" s="521"/>
      <c r="M55" s="521"/>
      <c r="N55" s="521"/>
      <c r="O55" s="468"/>
      <c r="P55" s="123"/>
      <c r="Q55" s="521"/>
      <c r="R55" s="521"/>
      <c r="S55" s="521"/>
      <c r="T55" s="521"/>
      <c r="U55" s="521"/>
    </row>
    <row r="56" spans="1:21" x14ac:dyDescent="0.25">
      <c r="E56" s="120"/>
      <c r="G56" s="121"/>
      <c r="H56" s="521"/>
      <c r="I56" s="521"/>
      <c r="K56" s="521"/>
      <c r="M56" s="521"/>
      <c r="N56" s="521"/>
      <c r="O56" s="468"/>
      <c r="P56" s="123"/>
      <c r="Q56" s="521"/>
      <c r="R56" s="521"/>
      <c r="S56" s="521"/>
      <c r="T56" s="521"/>
      <c r="U56" s="521"/>
    </row>
    <row r="57" spans="1:21" x14ac:dyDescent="0.25">
      <c r="E57" s="120"/>
      <c r="G57" s="121"/>
      <c r="H57" s="521"/>
      <c r="I57" s="521"/>
      <c r="K57" s="521"/>
      <c r="M57" s="521"/>
      <c r="N57" s="521"/>
      <c r="O57" s="468"/>
      <c r="P57" s="123"/>
      <c r="Q57" s="521"/>
      <c r="R57" s="521"/>
      <c r="S57" s="521"/>
      <c r="T57" s="521"/>
      <c r="U57" s="521"/>
    </row>
    <row r="58" spans="1:21" x14ac:dyDescent="0.25">
      <c r="E58" s="120"/>
      <c r="G58" s="121"/>
      <c r="H58" s="521"/>
      <c r="I58" s="521"/>
      <c r="K58" s="521"/>
      <c r="M58" s="521"/>
      <c r="N58" s="521"/>
      <c r="O58" s="468"/>
      <c r="P58" s="123"/>
      <c r="Q58" s="521"/>
      <c r="R58" s="521"/>
      <c r="S58" s="521"/>
      <c r="T58" s="521"/>
      <c r="U58" s="521"/>
    </row>
    <row r="59" spans="1:21" x14ac:dyDescent="0.25">
      <c r="Q59" s="521"/>
      <c r="R59" s="521"/>
      <c r="S59" s="521"/>
      <c r="T59" s="521"/>
      <c r="U59" s="521"/>
    </row>
    <row r="60" spans="1:21" x14ac:dyDescent="0.25">
      <c r="Q60" s="521"/>
      <c r="R60" s="521"/>
      <c r="S60" s="521"/>
      <c r="T60" s="521"/>
      <c r="U60" s="521"/>
    </row>
    <row r="61" spans="1:21" x14ac:dyDescent="0.25">
      <c r="Q61" s="521"/>
      <c r="R61" s="521"/>
      <c r="S61" s="521"/>
      <c r="T61" s="521"/>
      <c r="U61" s="521"/>
    </row>
    <row r="62" spans="1:21" x14ac:dyDescent="0.25">
      <c r="Q62" s="521"/>
      <c r="R62" s="521"/>
      <c r="S62" s="521"/>
      <c r="T62" s="521"/>
      <c r="U62" s="521"/>
    </row>
    <row r="63" spans="1:21" x14ac:dyDescent="0.25">
      <c r="Q63" s="521"/>
      <c r="R63" s="521"/>
      <c r="S63" s="521"/>
      <c r="T63" s="521"/>
      <c r="U63" s="521"/>
    </row>
    <row r="64" spans="1:21" x14ac:dyDescent="0.25">
      <c r="Q64" s="521"/>
      <c r="R64" s="521"/>
      <c r="S64" s="521"/>
      <c r="T64" s="521"/>
      <c r="U64" s="521"/>
    </row>
    <row r="65" spans="1:21" x14ac:dyDescent="0.25">
      <c r="Q65" s="521"/>
      <c r="R65" s="521"/>
      <c r="S65" s="521"/>
      <c r="T65" s="521"/>
      <c r="U65" s="521"/>
    </row>
    <row r="66" spans="1:21" x14ac:dyDescent="0.25">
      <c r="Q66" s="521"/>
      <c r="R66" s="521"/>
      <c r="S66" s="521"/>
      <c r="T66" s="521"/>
      <c r="U66" s="521"/>
    </row>
    <row r="67" spans="1:21" x14ac:dyDescent="0.25">
      <c r="Q67" s="521"/>
      <c r="R67" s="521"/>
      <c r="S67" s="521"/>
      <c r="T67" s="521"/>
      <c r="U67" s="521"/>
    </row>
    <row r="68" spans="1:21" x14ac:dyDescent="0.25">
      <c r="A68" s="383"/>
      <c r="Q68" s="521"/>
      <c r="R68" s="521"/>
      <c r="S68" s="521"/>
      <c r="T68" s="521"/>
      <c r="U68" s="521"/>
    </row>
    <row r="69" spans="1:21" x14ac:dyDescent="0.25">
      <c r="C69" s="522"/>
      <c r="D69" s="522"/>
      <c r="Q69" s="521"/>
      <c r="R69" s="521"/>
      <c r="S69" s="521"/>
      <c r="T69" s="521"/>
      <c r="U69" s="521"/>
    </row>
    <row r="70" spans="1:21" x14ac:dyDescent="0.25">
      <c r="C70" s="522"/>
      <c r="D70" s="522"/>
      <c r="Q70" s="521"/>
      <c r="R70" s="521"/>
      <c r="S70" s="521"/>
      <c r="T70" s="521"/>
      <c r="U70" s="521"/>
    </row>
    <row r="71" spans="1:21" x14ac:dyDescent="0.25">
      <c r="C71" s="522"/>
      <c r="D71" s="522"/>
      <c r="Q71" s="521"/>
      <c r="R71" s="521"/>
      <c r="S71" s="521"/>
      <c r="T71" s="521"/>
      <c r="U71" s="521"/>
    </row>
    <row r="72" spans="1:21" x14ac:dyDescent="0.25">
      <c r="C72" s="522"/>
      <c r="D72" s="522"/>
      <c r="Q72" s="521"/>
      <c r="R72" s="521"/>
      <c r="S72" s="521"/>
      <c r="T72" s="521"/>
      <c r="U72" s="521"/>
    </row>
    <row r="73" spans="1:21" x14ac:dyDescent="0.25">
      <c r="C73" s="522"/>
      <c r="D73" s="522"/>
      <c r="Q73" s="521"/>
      <c r="R73" s="521"/>
      <c r="S73" s="521"/>
      <c r="T73" s="521"/>
      <c r="U73" s="521"/>
    </row>
    <row r="74" spans="1:21" x14ac:dyDescent="0.25">
      <c r="C74" s="522"/>
      <c r="D74" s="522"/>
      <c r="Q74" s="521"/>
      <c r="R74" s="521"/>
      <c r="S74" s="521"/>
      <c r="T74" s="521"/>
      <c r="U74" s="521"/>
    </row>
    <row r="75" spans="1:21" x14ac:dyDescent="0.25">
      <c r="Q75" s="521"/>
      <c r="R75" s="521"/>
      <c r="S75" s="521"/>
      <c r="T75" s="521"/>
      <c r="U75" s="521"/>
    </row>
    <row r="76" spans="1:21" x14ac:dyDescent="0.25">
      <c r="Q76" s="521"/>
      <c r="R76" s="521"/>
      <c r="S76" s="521"/>
      <c r="T76" s="521"/>
      <c r="U76" s="521"/>
    </row>
    <row r="77" spans="1:21" x14ac:dyDescent="0.25">
      <c r="A77" s="383"/>
      <c r="Q77" s="521"/>
      <c r="R77" s="521"/>
      <c r="S77" s="521"/>
      <c r="T77" s="521"/>
      <c r="U77" s="521"/>
    </row>
    <row r="78" spans="1:21" x14ac:dyDescent="0.25">
      <c r="D78" s="522"/>
      <c r="Q78" s="521"/>
      <c r="R78" s="521"/>
      <c r="S78" s="521"/>
      <c r="T78" s="521"/>
      <c r="U78" s="521"/>
    </row>
    <row r="79" spans="1:21" x14ac:dyDescent="0.25">
      <c r="D79" s="522"/>
      <c r="Q79" s="521"/>
      <c r="R79" s="521"/>
      <c r="S79" s="521"/>
      <c r="T79" s="521"/>
      <c r="U79" s="521"/>
    </row>
    <row r="80" spans="1:21" x14ac:dyDescent="0.25">
      <c r="D80" s="522"/>
      <c r="Q80" s="521"/>
      <c r="R80" s="521"/>
      <c r="S80" s="521"/>
      <c r="T80" s="521"/>
      <c r="U80" s="521"/>
    </row>
    <row r="81" spans="17:21" x14ac:dyDescent="0.25">
      <c r="Q81" s="521"/>
      <c r="R81" s="521"/>
      <c r="S81" s="521"/>
      <c r="T81" s="521"/>
      <c r="U81" s="521"/>
    </row>
    <row r="82" spans="17:21" x14ac:dyDescent="0.25">
      <c r="Q82" s="521"/>
      <c r="R82" s="521"/>
      <c r="S82" s="521"/>
      <c r="T82" s="521"/>
      <c r="U82" s="521"/>
    </row>
    <row r="83" spans="17:21" x14ac:dyDescent="0.25">
      <c r="Q83" s="521"/>
      <c r="R83" s="521"/>
      <c r="S83" s="521"/>
      <c r="T83" s="521"/>
      <c r="U83" s="521"/>
    </row>
    <row r="84" spans="17:21" x14ac:dyDescent="0.25">
      <c r="Q84" s="521"/>
      <c r="R84" s="521"/>
      <c r="S84" s="521"/>
      <c r="T84" s="521"/>
      <c r="U84" s="521"/>
    </row>
    <row r="85" spans="17:21" x14ac:dyDescent="0.25">
      <c r="Q85" s="521"/>
      <c r="R85" s="521"/>
      <c r="S85" s="521"/>
      <c r="T85" s="521"/>
      <c r="U85" s="521"/>
    </row>
    <row r="86" spans="17:21" x14ac:dyDescent="0.25">
      <c r="Q86" s="521"/>
      <c r="R86" s="521"/>
      <c r="S86" s="521"/>
      <c r="T86" s="521"/>
      <c r="U86" s="521"/>
    </row>
    <row r="87" spans="17:21" x14ac:dyDescent="0.25">
      <c r="Q87" s="521"/>
      <c r="R87" s="521"/>
      <c r="S87" s="521"/>
      <c r="T87" s="521"/>
      <c r="U87" s="521"/>
    </row>
    <row r="88" spans="17:21" x14ac:dyDescent="0.25">
      <c r="Q88" s="521"/>
      <c r="R88" s="521"/>
      <c r="S88" s="521"/>
      <c r="T88" s="521"/>
      <c r="U88" s="521"/>
    </row>
    <row r="89" spans="17:21" x14ac:dyDescent="0.25">
      <c r="Q89" s="521"/>
      <c r="R89" s="521"/>
      <c r="S89" s="521"/>
      <c r="T89" s="521"/>
      <c r="U89" s="521"/>
    </row>
    <row r="90" spans="17:21" x14ac:dyDescent="0.25">
      <c r="Q90" s="521"/>
      <c r="R90" s="521"/>
      <c r="S90" s="521"/>
      <c r="T90" s="521"/>
      <c r="U90" s="521"/>
    </row>
    <row r="91" spans="17:21" x14ac:dyDescent="0.25">
      <c r="Q91" s="521"/>
      <c r="R91" s="521"/>
      <c r="S91" s="521"/>
      <c r="T91" s="521"/>
      <c r="U91" s="521"/>
    </row>
    <row r="92" spans="17:21" x14ac:dyDescent="0.25">
      <c r="Q92" s="521"/>
      <c r="R92" s="521"/>
      <c r="S92" s="521"/>
      <c r="T92" s="521"/>
      <c r="U92" s="521"/>
    </row>
    <row r="93" spans="17:21" x14ac:dyDescent="0.25">
      <c r="Q93" s="521"/>
      <c r="R93" s="521"/>
      <c r="S93" s="521"/>
      <c r="T93" s="521"/>
      <c r="U93" s="521"/>
    </row>
    <row r="94" spans="17:21" x14ac:dyDescent="0.25">
      <c r="Q94" s="521"/>
      <c r="R94" s="521"/>
      <c r="S94" s="521"/>
      <c r="T94" s="521"/>
      <c r="U94" s="521"/>
    </row>
    <row r="95" spans="17:21" x14ac:dyDescent="0.25">
      <c r="Q95" s="521"/>
      <c r="R95" s="521"/>
      <c r="S95" s="521"/>
      <c r="T95" s="521"/>
      <c r="U95" s="521"/>
    </row>
    <row r="96" spans="17:21" x14ac:dyDescent="0.25">
      <c r="Q96" s="521"/>
      <c r="R96" s="521"/>
      <c r="S96" s="521"/>
      <c r="T96" s="521"/>
      <c r="U96" s="521"/>
    </row>
    <row r="97" spans="17:21" x14ac:dyDescent="0.25">
      <c r="Q97" s="521"/>
      <c r="R97" s="521"/>
      <c r="S97" s="521"/>
      <c r="T97" s="521"/>
      <c r="U97" s="521"/>
    </row>
    <row r="98" spans="17:21" x14ac:dyDescent="0.25">
      <c r="Q98" s="521"/>
      <c r="R98" s="521"/>
      <c r="S98" s="521"/>
      <c r="T98" s="521"/>
      <c r="U98" s="521"/>
    </row>
    <row r="99" spans="17:21" x14ac:dyDescent="0.25">
      <c r="Q99" s="521"/>
      <c r="R99" s="521"/>
      <c r="S99" s="521"/>
      <c r="T99" s="521"/>
      <c r="U99" s="521"/>
    </row>
    <row r="100" spans="17:21" x14ac:dyDescent="0.25">
      <c r="Q100" s="521"/>
      <c r="R100" s="521"/>
      <c r="S100" s="521"/>
      <c r="T100" s="521"/>
      <c r="U100" s="521"/>
    </row>
    <row r="101" spans="17:21" x14ac:dyDescent="0.25">
      <c r="Q101" s="521"/>
      <c r="R101" s="521"/>
      <c r="S101" s="521"/>
      <c r="T101" s="521"/>
      <c r="U101" s="521"/>
    </row>
    <row r="102" spans="17:21" x14ac:dyDescent="0.25">
      <c r="Q102" s="521"/>
      <c r="R102" s="521"/>
      <c r="S102" s="521"/>
      <c r="T102" s="521"/>
      <c r="U102" s="521"/>
    </row>
    <row r="103" spans="17:21" x14ac:dyDescent="0.25">
      <c r="Q103" s="521"/>
      <c r="R103" s="521"/>
      <c r="S103" s="521"/>
      <c r="T103" s="521"/>
      <c r="U103" s="521"/>
    </row>
    <row r="104" spans="17:21" x14ac:dyDescent="0.25">
      <c r="Q104" s="521"/>
      <c r="R104" s="521"/>
      <c r="S104" s="521"/>
      <c r="T104" s="521"/>
      <c r="U104" s="521"/>
    </row>
    <row r="105" spans="17:21" x14ac:dyDescent="0.25">
      <c r="Q105" s="521"/>
      <c r="R105" s="521"/>
      <c r="S105" s="521"/>
      <c r="T105" s="521"/>
      <c r="U105" s="521"/>
    </row>
    <row r="106" spans="17:21" x14ac:dyDescent="0.25">
      <c r="Q106" s="521"/>
      <c r="R106" s="521"/>
      <c r="S106" s="521"/>
      <c r="T106" s="521"/>
      <c r="U106" s="521"/>
    </row>
    <row r="107" spans="17:21" x14ac:dyDescent="0.25">
      <c r="Q107" s="521"/>
      <c r="R107" s="521"/>
      <c r="S107" s="521"/>
      <c r="T107" s="521"/>
      <c r="U107" s="521"/>
    </row>
    <row r="108" spans="17:21" x14ac:dyDescent="0.25">
      <c r="Q108" s="521"/>
      <c r="R108" s="521"/>
      <c r="S108" s="521"/>
      <c r="T108" s="521"/>
      <c r="U108" s="521"/>
    </row>
    <row r="109" spans="17:21" x14ac:dyDescent="0.25">
      <c r="Q109" s="521"/>
      <c r="R109" s="521"/>
      <c r="S109" s="521"/>
      <c r="T109" s="521"/>
      <c r="U109" s="521"/>
    </row>
    <row r="110" spans="17:21" x14ac:dyDescent="0.25">
      <c r="Q110" s="521"/>
      <c r="R110" s="521"/>
      <c r="S110" s="521"/>
      <c r="T110" s="521"/>
      <c r="U110" s="521"/>
    </row>
    <row r="111" spans="17:21" x14ac:dyDescent="0.25">
      <c r="Q111" s="521"/>
      <c r="R111" s="521"/>
      <c r="S111" s="521"/>
      <c r="T111" s="521"/>
      <c r="U111" s="521"/>
    </row>
    <row r="112" spans="17:21" x14ac:dyDescent="0.25">
      <c r="Q112" s="521"/>
      <c r="R112" s="521"/>
      <c r="S112" s="521"/>
      <c r="T112" s="521"/>
      <c r="U112" s="521"/>
    </row>
    <row r="113" spans="17:21" x14ac:dyDescent="0.25">
      <c r="Q113" s="521"/>
      <c r="R113" s="521"/>
      <c r="S113" s="521"/>
      <c r="T113" s="521"/>
      <c r="U113" s="521"/>
    </row>
    <row r="114" spans="17:21" x14ac:dyDescent="0.25">
      <c r="Q114" s="521"/>
      <c r="R114" s="521"/>
      <c r="S114" s="521"/>
      <c r="T114" s="521"/>
      <c r="U114" s="521"/>
    </row>
    <row r="115" spans="17:21" x14ac:dyDescent="0.25">
      <c r="Q115" s="521"/>
      <c r="R115" s="521"/>
      <c r="S115" s="521"/>
      <c r="T115" s="521"/>
      <c r="U115" s="521"/>
    </row>
    <row r="116" spans="17:21" x14ac:dyDescent="0.25">
      <c r="Q116" s="521"/>
      <c r="R116" s="521"/>
      <c r="S116" s="521"/>
      <c r="T116" s="521"/>
      <c r="U116" s="521"/>
    </row>
    <row r="117" spans="17:21" x14ac:dyDescent="0.25">
      <c r="Q117" s="521"/>
      <c r="R117" s="521"/>
      <c r="S117" s="521"/>
      <c r="T117" s="521"/>
      <c r="U117" s="521"/>
    </row>
    <row r="118" spans="17:21" x14ac:dyDescent="0.25">
      <c r="Q118" s="521"/>
      <c r="R118" s="521"/>
      <c r="S118" s="521"/>
      <c r="T118" s="521"/>
      <c r="U118" s="521"/>
    </row>
    <row r="119" spans="17:21" x14ac:dyDescent="0.25">
      <c r="Q119" s="521"/>
      <c r="R119" s="521"/>
      <c r="S119" s="521"/>
      <c r="T119" s="521"/>
      <c r="U119" s="521"/>
    </row>
    <row r="120" spans="17:21" x14ac:dyDescent="0.25">
      <c r="Q120" s="521"/>
      <c r="R120" s="521"/>
      <c r="S120" s="521"/>
      <c r="T120" s="521"/>
      <c r="U120" s="521"/>
    </row>
    <row r="121" spans="17:21" x14ac:dyDescent="0.25">
      <c r="Q121" s="521"/>
      <c r="R121" s="521"/>
      <c r="S121" s="521"/>
      <c r="T121" s="521"/>
      <c r="U121" s="521"/>
    </row>
    <row r="122" spans="17:21" x14ac:dyDescent="0.25">
      <c r="Q122" s="521"/>
      <c r="R122" s="521"/>
      <c r="S122" s="521"/>
      <c r="T122" s="521"/>
      <c r="U122" s="521"/>
    </row>
    <row r="123" spans="17:21" x14ac:dyDescent="0.25">
      <c r="Q123" s="521"/>
      <c r="R123" s="521"/>
      <c r="S123" s="521"/>
      <c r="T123" s="521"/>
      <c r="U123" s="521"/>
    </row>
    <row r="124" spans="17:21" x14ac:dyDescent="0.25">
      <c r="Q124" s="521"/>
      <c r="R124" s="521"/>
      <c r="S124" s="521"/>
      <c r="T124" s="521"/>
      <c r="U124" s="521"/>
    </row>
    <row r="125" spans="17:21" x14ac:dyDescent="0.25">
      <c r="Q125" s="521"/>
      <c r="R125" s="521"/>
      <c r="S125" s="521"/>
      <c r="T125" s="521"/>
      <c r="U125" s="521"/>
    </row>
    <row r="126" spans="17:21" x14ac:dyDescent="0.25">
      <c r="Q126" s="521"/>
      <c r="R126" s="521"/>
      <c r="S126" s="521"/>
      <c r="T126" s="521"/>
      <c r="U126" s="521"/>
    </row>
    <row r="127" spans="17:21" x14ac:dyDescent="0.25">
      <c r="Q127" s="521"/>
      <c r="R127" s="521"/>
      <c r="S127" s="521"/>
      <c r="T127" s="521"/>
      <c r="U127" s="521"/>
    </row>
    <row r="128" spans="17:21" x14ac:dyDescent="0.25">
      <c r="Q128" s="521"/>
      <c r="R128" s="521"/>
      <c r="S128" s="521"/>
      <c r="T128" s="521"/>
      <c r="U128" s="521"/>
    </row>
    <row r="129" spans="17:21" x14ac:dyDescent="0.25">
      <c r="Q129" s="521"/>
      <c r="R129" s="521"/>
      <c r="S129" s="521"/>
      <c r="T129" s="521"/>
      <c r="U129" s="521"/>
    </row>
    <row r="130" spans="17:21" x14ac:dyDescent="0.25">
      <c r="Q130" s="521"/>
      <c r="R130" s="521"/>
      <c r="S130" s="521"/>
      <c r="T130" s="521"/>
      <c r="U130" s="521"/>
    </row>
    <row r="131" spans="17:21" x14ac:dyDescent="0.25">
      <c r="Q131" s="521"/>
      <c r="R131" s="521"/>
      <c r="S131" s="521"/>
      <c r="T131" s="521"/>
      <c r="U131" s="521"/>
    </row>
    <row r="132" spans="17:21" x14ac:dyDescent="0.25">
      <c r="Q132" s="521"/>
      <c r="R132" s="521"/>
      <c r="S132" s="521"/>
      <c r="T132" s="521"/>
      <c r="U132" s="521"/>
    </row>
    <row r="133" spans="17:21" x14ac:dyDescent="0.25">
      <c r="Q133" s="521"/>
      <c r="R133" s="521"/>
      <c r="S133" s="521"/>
      <c r="T133" s="521"/>
      <c r="U133" s="521"/>
    </row>
    <row r="134" spans="17:21" x14ac:dyDescent="0.25">
      <c r="Q134" s="521"/>
      <c r="R134" s="521"/>
      <c r="S134" s="521"/>
      <c r="T134" s="521"/>
      <c r="U134" s="521"/>
    </row>
    <row r="135" spans="17:21" x14ac:dyDescent="0.25">
      <c r="Q135" s="521"/>
      <c r="R135" s="521"/>
      <c r="S135" s="521"/>
      <c r="T135" s="521"/>
      <c r="U135" s="521"/>
    </row>
    <row r="136" spans="17:21" x14ac:dyDescent="0.25">
      <c r="Q136" s="521"/>
      <c r="R136" s="521"/>
      <c r="S136" s="521"/>
      <c r="T136" s="521"/>
      <c r="U136" s="521"/>
    </row>
    <row r="137" spans="17:21" x14ac:dyDescent="0.25">
      <c r="Q137" s="521"/>
      <c r="R137" s="521"/>
      <c r="S137" s="521"/>
      <c r="T137" s="521"/>
      <c r="U137" s="521"/>
    </row>
    <row r="138" spans="17:21" x14ac:dyDescent="0.25">
      <c r="Q138" s="521"/>
      <c r="R138" s="521"/>
      <c r="S138" s="521"/>
      <c r="T138" s="521"/>
      <c r="U138" s="521"/>
    </row>
    <row r="139" spans="17:21" x14ac:dyDescent="0.25">
      <c r="Q139" s="521"/>
      <c r="R139" s="521"/>
      <c r="S139" s="521"/>
      <c r="T139" s="521"/>
      <c r="U139" s="521"/>
    </row>
    <row r="140" spans="17:21" x14ac:dyDescent="0.25">
      <c r="Q140" s="521"/>
      <c r="R140" s="521"/>
      <c r="S140" s="521"/>
      <c r="T140" s="521"/>
      <c r="U140" s="521"/>
    </row>
    <row r="141" spans="17:21" x14ac:dyDescent="0.25">
      <c r="Q141" s="521"/>
      <c r="R141" s="521"/>
      <c r="S141" s="521"/>
      <c r="T141" s="521"/>
      <c r="U141" s="521"/>
    </row>
    <row r="142" spans="17:21" x14ac:dyDescent="0.25">
      <c r="Q142" s="521"/>
      <c r="R142" s="521"/>
      <c r="S142" s="521"/>
      <c r="T142" s="521"/>
      <c r="U142" s="521"/>
    </row>
    <row r="143" spans="17:21" x14ac:dyDescent="0.25">
      <c r="Q143" s="521"/>
      <c r="R143" s="521"/>
      <c r="S143" s="521"/>
      <c r="T143" s="521"/>
      <c r="U143" s="521"/>
    </row>
    <row r="144" spans="17:21" x14ac:dyDescent="0.25">
      <c r="Q144" s="521"/>
      <c r="R144" s="521"/>
      <c r="S144" s="521"/>
      <c r="T144" s="521"/>
      <c r="U144" s="521"/>
    </row>
    <row r="145" spans="17:21" x14ac:dyDescent="0.25">
      <c r="Q145" s="521"/>
      <c r="R145" s="521"/>
      <c r="S145" s="521"/>
      <c r="T145" s="521"/>
      <c r="U145" s="521"/>
    </row>
    <row r="146" spans="17:21" x14ac:dyDescent="0.25">
      <c r="Q146" s="521"/>
      <c r="R146" s="521"/>
      <c r="S146" s="521"/>
      <c r="T146" s="521"/>
      <c r="U146" s="521"/>
    </row>
    <row r="147" spans="17:21" x14ac:dyDescent="0.25">
      <c r="Q147" s="521"/>
      <c r="R147" s="521"/>
      <c r="S147" s="521"/>
      <c r="T147" s="521"/>
      <c r="U147" s="521"/>
    </row>
    <row r="148" spans="17:21" x14ac:dyDescent="0.25">
      <c r="Q148" s="521"/>
      <c r="R148" s="521"/>
      <c r="S148" s="521"/>
      <c r="T148" s="521"/>
      <c r="U148" s="521"/>
    </row>
    <row r="149" spans="17:21" x14ac:dyDescent="0.25">
      <c r="Q149" s="521"/>
      <c r="R149" s="521"/>
      <c r="S149" s="521"/>
      <c r="T149" s="521"/>
      <c r="U149" s="521"/>
    </row>
    <row r="150" spans="17:21" x14ac:dyDescent="0.25">
      <c r="Q150" s="521"/>
      <c r="R150" s="521"/>
      <c r="S150" s="521"/>
      <c r="T150" s="521"/>
      <c r="U150" s="521"/>
    </row>
    <row r="151" spans="17:21" x14ac:dyDescent="0.25">
      <c r="Q151" s="521"/>
      <c r="R151" s="521"/>
      <c r="S151" s="521"/>
      <c r="T151" s="521"/>
      <c r="U151" s="521"/>
    </row>
    <row r="152" spans="17:21" x14ac:dyDescent="0.25">
      <c r="Q152" s="521"/>
      <c r="R152" s="521"/>
      <c r="S152" s="521"/>
      <c r="T152" s="521"/>
      <c r="U152" s="521"/>
    </row>
    <row r="153" spans="17:21" x14ac:dyDescent="0.25">
      <c r="Q153" s="521"/>
      <c r="R153" s="521"/>
      <c r="S153" s="521"/>
      <c r="T153" s="521"/>
      <c r="U153" s="521"/>
    </row>
    <row r="154" spans="17:21" x14ac:dyDescent="0.25">
      <c r="Q154" s="521"/>
      <c r="R154" s="521"/>
      <c r="S154" s="521"/>
      <c r="T154" s="521"/>
      <c r="U154" s="521"/>
    </row>
    <row r="155" spans="17:21" x14ac:dyDescent="0.25">
      <c r="Q155" s="521"/>
      <c r="R155" s="521"/>
      <c r="S155" s="521"/>
      <c r="T155" s="521"/>
      <c r="U155" s="521"/>
    </row>
    <row r="156" spans="17:21" x14ac:dyDescent="0.25">
      <c r="Q156" s="521"/>
      <c r="R156" s="521"/>
      <c r="S156" s="521"/>
      <c r="T156" s="521"/>
      <c r="U156" s="521"/>
    </row>
    <row r="157" spans="17:21" x14ac:dyDescent="0.25">
      <c r="Q157" s="521"/>
      <c r="R157" s="521"/>
      <c r="S157" s="521"/>
      <c r="T157" s="521"/>
      <c r="U157" s="521"/>
    </row>
    <row r="158" spans="17:21" x14ac:dyDescent="0.25">
      <c r="Q158" s="521"/>
      <c r="R158" s="521"/>
      <c r="S158" s="521"/>
      <c r="T158" s="521"/>
      <c r="U158" s="521"/>
    </row>
    <row r="159" spans="17:21" x14ac:dyDescent="0.25">
      <c r="Q159" s="521"/>
      <c r="R159" s="521"/>
      <c r="S159" s="521"/>
      <c r="T159" s="521"/>
      <c r="U159" s="521"/>
    </row>
    <row r="160" spans="17:21" x14ac:dyDescent="0.25">
      <c r="Q160" s="521"/>
      <c r="R160" s="521"/>
      <c r="S160" s="521"/>
      <c r="T160" s="521"/>
      <c r="U160" s="521"/>
    </row>
    <row r="161" spans="17:21" x14ac:dyDescent="0.25">
      <c r="Q161" s="521"/>
      <c r="R161" s="521"/>
      <c r="S161" s="521"/>
      <c r="T161" s="521"/>
      <c r="U161" s="521"/>
    </row>
    <row r="162" spans="17:21" x14ac:dyDescent="0.25">
      <c r="Q162" s="521"/>
      <c r="R162" s="521"/>
      <c r="S162" s="521"/>
      <c r="T162" s="521"/>
      <c r="U162" s="521"/>
    </row>
    <row r="163" spans="17:21" x14ac:dyDescent="0.25">
      <c r="Q163" s="521"/>
      <c r="R163" s="521"/>
      <c r="S163" s="521"/>
      <c r="T163" s="521"/>
      <c r="U163" s="521"/>
    </row>
    <row r="164" spans="17:21" x14ac:dyDescent="0.25">
      <c r="Q164" s="521"/>
      <c r="R164" s="521"/>
      <c r="S164" s="521"/>
      <c r="T164" s="521"/>
      <c r="U164" s="521"/>
    </row>
    <row r="165" spans="17:21" x14ac:dyDescent="0.25">
      <c r="Q165" s="521"/>
      <c r="R165" s="521"/>
      <c r="S165" s="521"/>
      <c r="T165" s="521"/>
      <c r="U165" s="521"/>
    </row>
    <row r="166" spans="17:21" x14ac:dyDescent="0.25">
      <c r="Q166" s="521"/>
      <c r="R166" s="521"/>
      <c r="S166" s="521"/>
      <c r="T166" s="521"/>
      <c r="U166" s="521"/>
    </row>
    <row r="167" spans="17:21" x14ac:dyDescent="0.25">
      <c r="Q167" s="521"/>
      <c r="R167" s="521"/>
      <c r="S167" s="521"/>
      <c r="T167" s="521"/>
      <c r="U167" s="521"/>
    </row>
    <row r="168" spans="17:21" x14ac:dyDescent="0.25">
      <c r="Q168" s="521"/>
      <c r="R168" s="521"/>
      <c r="S168" s="521"/>
      <c r="T168" s="521"/>
      <c r="U168" s="521"/>
    </row>
    <row r="169" spans="17:21" x14ac:dyDescent="0.25">
      <c r="Q169" s="521"/>
      <c r="R169" s="521"/>
      <c r="S169" s="521"/>
      <c r="T169" s="521"/>
      <c r="U169" s="521"/>
    </row>
    <row r="170" spans="17:21" x14ac:dyDescent="0.25">
      <c r="Q170" s="521"/>
      <c r="R170" s="521"/>
      <c r="S170" s="521"/>
      <c r="T170" s="521"/>
      <c r="U170" s="521"/>
    </row>
    <row r="171" spans="17:21" x14ac:dyDescent="0.25">
      <c r="Q171" s="521"/>
      <c r="R171" s="521"/>
      <c r="S171" s="521"/>
      <c r="T171" s="521"/>
      <c r="U171" s="521"/>
    </row>
    <row r="172" spans="17:21" x14ac:dyDescent="0.25">
      <c r="Q172" s="521"/>
      <c r="R172" s="521"/>
      <c r="S172" s="521"/>
      <c r="T172" s="521"/>
      <c r="U172" s="521"/>
    </row>
    <row r="173" spans="17:21" x14ac:dyDescent="0.25">
      <c r="Q173" s="521"/>
      <c r="R173" s="521"/>
      <c r="S173" s="521"/>
      <c r="T173" s="521"/>
      <c r="U173" s="521"/>
    </row>
    <row r="174" spans="17:21" x14ac:dyDescent="0.25">
      <c r="Q174" s="521"/>
      <c r="R174" s="521"/>
      <c r="S174" s="521"/>
      <c r="T174" s="521"/>
      <c r="U174" s="521"/>
    </row>
    <row r="175" spans="17:21" x14ac:dyDescent="0.25">
      <c r="Q175" s="521"/>
      <c r="R175" s="521"/>
      <c r="S175" s="521"/>
      <c r="T175" s="521"/>
      <c r="U175" s="521"/>
    </row>
    <row r="176" spans="17:21" x14ac:dyDescent="0.25">
      <c r="Q176" s="521"/>
      <c r="R176" s="521"/>
      <c r="S176" s="521"/>
      <c r="T176" s="521"/>
      <c r="U176" s="521"/>
    </row>
    <row r="177" spans="17:21" x14ac:dyDescent="0.25">
      <c r="Q177" s="521"/>
      <c r="R177" s="521"/>
      <c r="S177" s="521"/>
      <c r="T177" s="521"/>
      <c r="U177" s="521"/>
    </row>
    <row r="178" spans="17:21" x14ac:dyDescent="0.25">
      <c r="Q178" s="521"/>
      <c r="R178" s="521"/>
      <c r="S178" s="521"/>
      <c r="T178" s="521"/>
      <c r="U178" s="521"/>
    </row>
    <row r="179" spans="17:21" x14ac:dyDescent="0.25">
      <c r="Q179" s="521"/>
      <c r="R179" s="521"/>
      <c r="S179" s="521"/>
      <c r="T179" s="521"/>
      <c r="U179" s="521"/>
    </row>
    <row r="180" spans="17:21" x14ac:dyDescent="0.25">
      <c r="Q180" s="521"/>
      <c r="R180" s="521"/>
      <c r="S180" s="521"/>
      <c r="T180" s="521"/>
      <c r="U180" s="521"/>
    </row>
    <row r="181" spans="17:21" x14ac:dyDescent="0.25">
      <c r="Q181" s="521"/>
      <c r="R181" s="521"/>
      <c r="S181" s="521"/>
      <c r="T181" s="521"/>
      <c r="U181" s="521"/>
    </row>
    <row r="182" spans="17:21" x14ac:dyDescent="0.25">
      <c r="Q182" s="521"/>
      <c r="R182" s="521"/>
      <c r="S182" s="521"/>
      <c r="T182" s="521"/>
      <c r="U182" s="521"/>
    </row>
    <row r="183" spans="17:21" x14ac:dyDescent="0.25">
      <c r="Q183" s="521"/>
      <c r="R183" s="521"/>
      <c r="S183" s="521"/>
      <c r="T183" s="521"/>
      <c r="U183" s="521"/>
    </row>
    <row r="184" spans="17:21" x14ac:dyDescent="0.25">
      <c r="Q184" s="521"/>
      <c r="R184" s="521"/>
      <c r="S184" s="521"/>
      <c r="T184" s="521"/>
      <c r="U184" s="521"/>
    </row>
    <row r="185" spans="17:21" x14ac:dyDescent="0.25">
      <c r="Q185" s="521"/>
      <c r="R185" s="521"/>
      <c r="S185" s="521"/>
      <c r="T185" s="521"/>
      <c r="U185" s="521"/>
    </row>
    <row r="186" spans="17:21" x14ac:dyDescent="0.25">
      <c r="Q186" s="521"/>
      <c r="R186" s="521"/>
      <c r="S186" s="521"/>
      <c r="T186" s="521"/>
      <c r="U186" s="521"/>
    </row>
    <row r="187" spans="17:21" x14ac:dyDescent="0.25">
      <c r="Q187" s="521"/>
      <c r="R187" s="521"/>
      <c r="S187" s="521"/>
      <c r="T187" s="521"/>
      <c r="U187" s="521"/>
    </row>
    <row r="188" spans="17:21" x14ac:dyDescent="0.25">
      <c r="Q188" s="521"/>
      <c r="R188" s="521"/>
      <c r="S188" s="521"/>
      <c r="T188" s="521"/>
      <c r="U188" s="521"/>
    </row>
    <row r="189" spans="17:21" x14ac:dyDescent="0.25">
      <c r="Q189" s="521"/>
      <c r="R189" s="521"/>
      <c r="S189" s="521"/>
      <c r="T189" s="521"/>
      <c r="U189" s="521"/>
    </row>
    <row r="190" spans="17:21" x14ac:dyDescent="0.25">
      <c r="Q190" s="521"/>
      <c r="R190" s="521"/>
      <c r="S190" s="521"/>
      <c r="T190" s="521"/>
      <c r="U190" s="521"/>
    </row>
    <row r="191" spans="17:21" x14ac:dyDescent="0.25">
      <c r="Q191" s="521"/>
      <c r="R191" s="521"/>
      <c r="S191" s="521"/>
      <c r="T191" s="521"/>
      <c r="U191" s="521"/>
    </row>
    <row r="192" spans="17:21" x14ac:dyDescent="0.25">
      <c r="Q192" s="521"/>
      <c r="R192" s="521"/>
      <c r="S192" s="521"/>
      <c r="T192" s="521"/>
      <c r="U192" s="521"/>
    </row>
    <row r="193" spans="17:21" x14ac:dyDescent="0.25">
      <c r="Q193" s="521"/>
      <c r="R193" s="521"/>
      <c r="S193" s="521"/>
      <c r="T193" s="521"/>
      <c r="U193" s="521"/>
    </row>
    <row r="194" spans="17:21" x14ac:dyDescent="0.25">
      <c r="Q194" s="521"/>
      <c r="R194" s="521"/>
      <c r="S194" s="521"/>
      <c r="T194" s="521"/>
      <c r="U194" s="521"/>
    </row>
    <row r="195" spans="17:21" x14ac:dyDescent="0.25">
      <c r="Q195" s="521"/>
      <c r="R195" s="521"/>
      <c r="S195" s="521"/>
      <c r="T195" s="521"/>
      <c r="U195" s="521"/>
    </row>
    <row r="196" spans="17:21" x14ac:dyDescent="0.25">
      <c r="Q196" s="521"/>
      <c r="R196" s="521"/>
      <c r="S196" s="521"/>
      <c r="T196" s="521"/>
      <c r="U196" s="521"/>
    </row>
    <row r="197" spans="17:21" x14ac:dyDescent="0.25">
      <c r="Q197" s="521"/>
      <c r="R197" s="521"/>
      <c r="S197" s="521"/>
      <c r="T197" s="521"/>
      <c r="U197" s="521"/>
    </row>
    <row r="198" spans="17:21" x14ac:dyDescent="0.25">
      <c r="Q198" s="521"/>
      <c r="R198" s="521"/>
      <c r="S198" s="521"/>
      <c r="T198" s="521"/>
      <c r="U198" s="521"/>
    </row>
    <row r="199" spans="17:21" x14ac:dyDescent="0.25">
      <c r="Q199" s="521"/>
      <c r="R199" s="521"/>
      <c r="S199" s="521"/>
      <c r="T199" s="521"/>
      <c r="U199" s="521"/>
    </row>
    <row r="200" spans="17:21" x14ac:dyDescent="0.25">
      <c r="Q200" s="521"/>
      <c r="R200" s="521"/>
      <c r="S200" s="521"/>
      <c r="T200" s="521"/>
      <c r="U200" s="521"/>
    </row>
    <row r="201" spans="17:21" x14ac:dyDescent="0.25">
      <c r="Q201" s="521"/>
      <c r="R201" s="521"/>
      <c r="S201" s="521"/>
      <c r="T201" s="521"/>
      <c r="U201" s="521"/>
    </row>
    <row r="202" spans="17:21" x14ac:dyDescent="0.25">
      <c r="Q202" s="521"/>
      <c r="R202" s="521"/>
      <c r="S202" s="521"/>
      <c r="T202" s="521"/>
      <c r="U202" s="521"/>
    </row>
    <row r="203" spans="17:21" x14ac:dyDescent="0.25">
      <c r="Q203" s="521"/>
      <c r="R203" s="521"/>
      <c r="S203" s="521"/>
      <c r="T203" s="521"/>
      <c r="U203" s="521"/>
    </row>
    <row r="204" spans="17:21" x14ac:dyDescent="0.25">
      <c r="Q204" s="521"/>
      <c r="R204" s="521"/>
      <c r="S204" s="521"/>
      <c r="T204" s="521"/>
      <c r="U204" s="521"/>
    </row>
    <row r="205" spans="17:21" x14ac:dyDescent="0.25">
      <c r="Q205" s="521"/>
      <c r="R205" s="521"/>
      <c r="S205" s="521"/>
      <c r="T205" s="521"/>
      <c r="U205" s="521"/>
    </row>
    <row r="206" spans="17:21" x14ac:dyDescent="0.25">
      <c r="Q206" s="521"/>
      <c r="R206" s="521"/>
      <c r="S206" s="521"/>
      <c r="T206" s="521"/>
      <c r="U206" s="521"/>
    </row>
    <row r="207" spans="17:21" x14ac:dyDescent="0.25">
      <c r="Q207" s="521"/>
      <c r="R207" s="521"/>
      <c r="S207" s="521"/>
      <c r="T207" s="521"/>
      <c r="U207" s="521"/>
    </row>
    <row r="208" spans="17:21" x14ac:dyDescent="0.25">
      <c r="Q208" s="521"/>
      <c r="R208" s="521"/>
      <c r="S208" s="521"/>
      <c r="T208" s="521"/>
      <c r="U208" s="521"/>
    </row>
    <row r="209" spans="17:21" x14ac:dyDescent="0.25">
      <c r="Q209" s="521"/>
      <c r="R209" s="521"/>
      <c r="S209" s="521"/>
      <c r="T209" s="521"/>
      <c r="U209" s="521"/>
    </row>
    <row r="210" spans="17:21" x14ac:dyDescent="0.25">
      <c r="Q210" s="521"/>
      <c r="R210" s="521"/>
      <c r="S210" s="521"/>
      <c r="T210" s="521"/>
      <c r="U210" s="521"/>
    </row>
    <row r="211" spans="17:21" x14ac:dyDescent="0.25">
      <c r="Q211" s="521"/>
      <c r="R211" s="521"/>
      <c r="S211" s="521"/>
      <c r="T211" s="521"/>
      <c r="U211" s="521"/>
    </row>
    <row r="212" spans="17:21" x14ac:dyDescent="0.25">
      <c r="Q212" s="521"/>
      <c r="R212" s="521"/>
      <c r="S212" s="521"/>
      <c r="T212" s="521"/>
      <c r="U212" s="521"/>
    </row>
    <row r="213" spans="17:21" x14ac:dyDescent="0.25">
      <c r="Q213" s="521"/>
      <c r="R213" s="521"/>
      <c r="S213" s="521"/>
      <c r="T213" s="521"/>
      <c r="U213" s="521"/>
    </row>
    <row r="214" spans="17:21" x14ac:dyDescent="0.25">
      <c r="Q214" s="521"/>
      <c r="R214" s="521"/>
      <c r="S214" s="521"/>
      <c r="T214" s="521"/>
      <c r="U214" s="521"/>
    </row>
    <row r="215" spans="17:21" x14ac:dyDescent="0.25">
      <c r="Q215" s="521"/>
      <c r="R215" s="521"/>
      <c r="S215" s="521"/>
      <c r="T215" s="521"/>
      <c r="U215" s="521"/>
    </row>
    <row r="216" spans="17:21" x14ac:dyDescent="0.25">
      <c r="Q216" s="521"/>
      <c r="R216" s="521"/>
      <c r="S216" s="521"/>
      <c r="T216" s="521"/>
      <c r="U216" s="521"/>
    </row>
    <row r="217" spans="17:21" x14ac:dyDescent="0.25">
      <c r="Q217" s="521"/>
      <c r="R217" s="521"/>
      <c r="S217" s="521"/>
      <c r="T217" s="521"/>
      <c r="U217" s="521"/>
    </row>
    <row r="218" spans="17:21" x14ac:dyDescent="0.25">
      <c r="Q218" s="521"/>
      <c r="R218" s="521"/>
      <c r="S218" s="521"/>
      <c r="T218" s="521"/>
      <c r="U218" s="521"/>
    </row>
    <row r="219" spans="17:21" x14ac:dyDescent="0.25">
      <c r="Q219" s="521"/>
      <c r="R219" s="521"/>
      <c r="S219" s="521"/>
      <c r="T219" s="521"/>
      <c r="U219" s="521"/>
    </row>
    <row r="220" spans="17:21" x14ac:dyDescent="0.25">
      <c r="Q220" s="521"/>
      <c r="R220" s="521"/>
      <c r="S220" s="521"/>
      <c r="T220" s="521"/>
      <c r="U220" s="521"/>
    </row>
    <row r="221" spans="17:21" x14ac:dyDescent="0.25">
      <c r="Q221" s="521"/>
      <c r="R221" s="521"/>
      <c r="S221" s="521"/>
      <c r="T221" s="521"/>
      <c r="U221" s="521"/>
    </row>
    <row r="222" spans="17:21" x14ac:dyDescent="0.25">
      <c r="Q222" s="521"/>
      <c r="R222" s="521"/>
      <c r="S222" s="521"/>
      <c r="T222" s="521"/>
      <c r="U222" s="521"/>
    </row>
    <row r="223" spans="17:21" x14ac:dyDescent="0.25">
      <c r="Q223" s="521"/>
      <c r="R223" s="521"/>
      <c r="S223" s="521"/>
      <c r="T223" s="521"/>
      <c r="U223" s="521"/>
    </row>
    <row r="224" spans="17:21" x14ac:dyDescent="0.25">
      <c r="Q224" s="521"/>
      <c r="R224" s="521"/>
      <c r="S224" s="521"/>
      <c r="T224" s="521"/>
      <c r="U224" s="521"/>
    </row>
    <row r="225" spans="17:21" x14ac:dyDescent="0.25">
      <c r="Q225" s="521"/>
      <c r="R225" s="521"/>
      <c r="S225" s="521"/>
      <c r="T225" s="521"/>
      <c r="U225" s="521"/>
    </row>
    <row r="226" spans="17:21" x14ac:dyDescent="0.25">
      <c r="Q226" s="521"/>
      <c r="R226" s="521"/>
      <c r="S226" s="521"/>
      <c r="T226" s="521"/>
      <c r="U226" s="521"/>
    </row>
    <row r="227" spans="17:21" x14ac:dyDescent="0.25">
      <c r="Q227" s="521"/>
      <c r="R227" s="521"/>
      <c r="S227" s="521"/>
      <c r="T227" s="521"/>
      <c r="U227" s="521"/>
    </row>
    <row r="228" spans="17:21" x14ac:dyDescent="0.25">
      <c r="Q228" s="521"/>
      <c r="R228" s="521"/>
      <c r="S228" s="521"/>
      <c r="T228" s="521"/>
      <c r="U228" s="521"/>
    </row>
    <row r="229" spans="17:21" x14ac:dyDescent="0.25">
      <c r="Q229" s="521"/>
      <c r="R229" s="521"/>
      <c r="S229" s="521"/>
      <c r="T229" s="521"/>
      <c r="U229" s="521"/>
    </row>
    <row r="230" spans="17:21" x14ac:dyDescent="0.25">
      <c r="Q230" s="521"/>
      <c r="R230" s="521"/>
      <c r="S230" s="521"/>
      <c r="T230" s="521"/>
      <c r="U230" s="521"/>
    </row>
    <row r="231" spans="17:21" x14ac:dyDescent="0.25">
      <c r="Q231" s="521"/>
      <c r="R231" s="521"/>
      <c r="S231" s="521"/>
      <c r="T231" s="521"/>
      <c r="U231" s="521"/>
    </row>
    <row r="232" spans="17:21" x14ac:dyDescent="0.25">
      <c r="Q232" s="521"/>
      <c r="R232" s="521"/>
      <c r="S232" s="521"/>
      <c r="T232" s="521"/>
      <c r="U232" s="521"/>
    </row>
    <row r="233" spans="17:21" x14ac:dyDescent="0.25">
      <c r="Q233" s="521"/>
      <c r="R233" s="521"/>
      <c r="S233" s="521"/>
      <c r="T233" s="521"/>
      <c r="U233" s="521"/>
    </row>
    <row r="234" spans="17:21" x14ac:dyDescent="0.25">
      <c r="Q234" s="521"/>
      <c r="R234" s="521"/>
      <c r="S234" s="521"/>
      <c r="T234" s="521"/>
      <c r="U234" s="521"/>
    </row>
    <row r="235" spans="17:21" x14ac:dyDescent="0.25">
      <c r="Q235" s="521"/>
      <c r="R235" s="521"/>
      <c r="S235" s="521"/>
      <c r="T235" s="521"/>
      <c r="U235" s="521"/>
    </row>
    <row r="236" spans="17:21" x14ac:dyDescent="0.25">
      <c r="Q236" s="521"/>
      <c r="R236" s="521"/>
      <c r="S236" s="521"/>
      <c r="T236" s="521"/>
      <c r="U236" s="521"/>
    </row>
    <row r="237" spans="17:21" x14ac:dyDescent="0.25">
      <c r="Q237" s="521"/>
      <c r="R237" s="521"/>
      <c r="S237" s="521"/>
      <c r="T237" s="521"/>
      <c r="U237" s="521"/>
    </row>
    <row r="238" spans="17:21" x14ac:dyDescent="0.25">
      <c r="Q238" s="521"/>
      <c r="R238" s="521"/>
      <c r="S238" s="521"/>
      <c r="T238" s="521"/>
      <c r="U238" s="521"/>
    </row>
    <row r="239" spans="17:21" x14ac:dyDescent="0.25">
      <c r="Q239" s="521"/>
      <c r="R239" s="521"/>
      <c r="S239" s="521"/>
      <c r="T239" s="521"/>
      <c r="U239" s="521"/>
    </row>
    <row r="240" spans="17:21" x14ac:dyDescent="0.25">
      <c r="Q240" s="521"/>
      <c r="R240" s="521"/>
      <c r="S240" s="521"/>
      <c r="T240" s="521"/>
      <c r="U240" s="521"/>
    </row>
    <row r="241" spans="17:21" x14ac:dyDescent="0.25">
      <c r="Q241" s="521"/>
      <c r="R241" s="521"/>
      <c r="S241" s="521"/>
      <c r="T241" s="521"/>
      <c r="U241" s="521"/>
    </row>
    <row r="242" spans="17:21" x14ac:dyDescent="0.25">
      <c r="Q242" s="521"/>
      <c r="R242" s="521"/>
      <c r="S242" s="521"/>
      <c r="T242" s="521"/>
      <c r="U242" s="521"/>
    </row>
    <row r="243" spans="17:21" x14ac:dyDescent="0.25">
      <c r="Q243" s="521"/>
      <c r="R243" s="521"/>
      <c r="S243" s="521"/>
      <c r="T243" s="521"/>
      <c r="U243" s="521"/>
    </row>
    <row r="244" spans="17:21" x14ac:dyDescent="0.25">
      <c r="Q244" s="521"/>
      <c r="R244" s="521"/>
      <c r="S244" s="521"/>
      <c r="T244" s="521"/>
      <c r="U244" s="521"/>
    </row>
    <row r="245" spans="17:21" x14ac:dyDescent="0.25">
      <c r="Q245" s="521"/>
      <c r="R245" s="521"/>
      <c r="S245" s="521"/>
      <c r="T245" s="521"/>
      <c r="U245" s="521"/>
    </row>
    <row r="246" spans="17:21" x14ac:dyDescent="0.25">
      <c r="Q246" s="521"/>
      <c r="R246" s="521"/>
      <c r="S246" s="521"/>
      <c r="T246" s="521"/>
      <c r="U246" s="521"/>
    </row>
    <row r="247" spans="17:21" x14ac:dyDescent="0.25">
      <c r="Q247" s="521"/>
      <c r="R247" s="521"/>
      <c r="S247" s="521"/>
      <c r="T247" s="521"/>
      <c r="U247" s="521"/>
    </row>
    <row r="248" spans="17:21" x14ac:dyDescent="0.25">
      <c r="Q248" s="521"/>
      <c r="R248" s="521"/>
      <c r="S248" s="521"/>
      <c r="T248" s="521"/>
      <c r="U248" s="521"/>
    </row>
    <row r="249" spans="17:21" x14ac:dyDescent="0.25">
      <c r="Q249" s="521"/>
      <c r="R249" s="521"/>
      <c r="S249" s="521"/>
      <c r="T249" s="521"/>
      <c r="U249" s="521"/>
    </row>
    <row r="250" spans="17:21" x14ac:dyDescent="0.25">
      <c r="Q250" s="521"/>
      <c r="R250" s="521"/>
      <c r="S250" s="521"/>
      <c r="T250" s="521"/>
      <c r="U250" s="521"/>
    </row>
    <row r="251" spans="17:21" x14ac:dyDescent="0.25">
      <c r="Q251" s="521"/>
      <c r="R251" s="521"/>
      <c r="S251" s="521"/>
      <c r="T251" s="521"/>
      <c r="U251" s="521"/>
    </row>
    <row r="284" spans="2:2" x14ac:dyDescent="0.25">
      <c r="B284" s="508"/>
    </row>
    <row r="285" spans="2:2" x14ac:dyDescent="0.25">
      <c r="B285" s="509"/>
    </row>
    <row r="291" spans="2:2" x14ac:dyDescent="0.25">
      <c r="B291" s="508"/>
    </row>
    <row r="293" spans="2:2" x14ac:dyDescent="0.25">
      <c r="B293" s="508"/>
    </row>
    <row r="309" spans="2:2" x14ac:dyDescent="0.25">
      <c r="B309" s="508"/>
    </row>
    <row r="318" spans="2:2" x14ac:dyDescent="0.25">
      <c r="B318" s="508"/>
    </row>
  </sheetData>
  <mergeCells count="10">
    <mergeCell ref="Q8:Q9"/>
    <mergeCell ref="O8:P8"/>
    <mergeCell ref="A1:M1"/>
    <mergeCell ref="A8:A9"/>
    <mergeCell ref="C8:C9"/>
    <mergeCell ref="D8:D9"/>
    <mergeCell ref="F8:G8"/>
    <mergeCell ref="K8:K9"/>
    <mergeCell ref="L8:L9"/>
    <mergeCell ref="M8:N8"/>
  </mergeCells>
  <pageMargins left="0.75" right="0.75" top="1" bottom="1" header="0.4921259845" footer="0.492125984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DBCVector">
                <anchor moveWithCells="1" sizeWithCells="1">
                  <from>
                    <xdr:col>5</xdr:col>
                    <xdr:colOff>0</xdr:colOff>
                    <xdr:row>2</xdr:row>
                    <xdr:rowOff>228600</xdr:rowOff>
                  </from>
                  <to>
                    <xdr:col>6</xdr:col>
                    <xdr:colOff>693420</xdr:colOff>
                    <xdr:row>4</xdr:row>
                    <xdr:rowOff>7620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4">
    <tabColor theme="6" tint="0.39997558519241921"/>
  </sheetPr>
  <dimension ref="A1:AA452"/>
  <sheetViews>
    <sheetView zoomScale="85" zoomScaleNormal="85" workbookViewId="0">
      <pane xSplit="3" ySplit="10" topLeftCell="F11" activePane="bottomRight" state="frozen"/>
      <selection activeCell="J42" sqref="J42"/>
      <selection pane="topRight" activeCell="J42" sqref="J42"/>
      <selection pane="bottomLeft" activeCell="J42" sqref="J42"/>
      <selection pane="bottomRight" activeCell="J42" sqref="J42"/>
    </sheetView>
  </sheetViews>
  <sheetFormatPr defaultColWidth="11.44140625" defaultRowHeight="13.2" x14ac:dyDescent="0.25"/>
  <cols>
    <col min="1" max="1" width="8.33203125" style="521" customWidth="1"/>
    <col min="2" max="2" width="8.33203125" style="520" customWidth="1"/>
    <col min="3" max="3" width="33.5546875" style="510" customWidth="1"/>
    <col min="4" max="8" width="9.44140625" style="521" customWidth="1"/>
    <col min="9" max="9" width="9.44140625" style="522" customWidth="1"/>
    <col min="10" max="10" width="9.44140625" style="510" customWidth="1"/>
    <col min="11" max="11" width="18.6640625" style="510" bestFit="1" customWidth="1"/>
    <col min="12" max="12" width="40.5546875" style="510" bestFit="1" customWidth="1"/>
    <col min="13" max="13" width="12" style="510" customWidth="1"/>
    <col min="17" max="17" width="16.109375" style="519" customWidth="1"/>
    <col min="18" max="18" width="12.44140625" style="510" bestFit="1" customWidth="1"/>
    <col min="19" max="21" width="12.44140625" style="510" customWidth="1"/>
    <col min="22" max="22" width="17.6640625" style="53" customWidth="1"/>
    <col min="23" max="23" width="36.33203125" style="510" customWidth="1"/>
    <col min="24" max="24" width="11.44140625" style="54" customWidth="1"/>
    <col min="25" max="25" width="11.44140625" style="53" customWidth="1"/>
    <col min="26" max="26" width="11.44140625" style="510" customWidth="1"/>
    <col min="27" max="27" width="11.44140625" style="54" customWidth="1"/>
  </cols>
  <sheetData>
    <row r="1" spans="1:27" ht="17.399999999999999" customHeight="1" x14ac:dyDescent="0.3">
      <c r="A1" s="878" t="s">
        <v>355</v>
      </c>
      <c r="B1" s="859"/>
      <c r="C1" s="837"/>
      <c r="D1" s="860"/>
      <c r="E1" s="860"/>
      <c r="F1" s="860"/>
      <c r="G1" s="860"/>
      <c r="H1" s="860"/>
      <c r="I1" s="861"/>
      <c r="J1" s="837"/>
      <c r="K1" s="837"/>
      <c r="L1" s="837"/>
      <c r="M1" s="837"/>
      <c r="V1" s="50"/>
      <c r="W1" s="51"/>
      <c r="X1" s="52"/>
      <c r="Y1" s="50"/>
      <c r="Z1" s="51"/>
      <c r="AA1" s="52"/>
    </row>
    <row r="3" spans="1:27" ht="17.399999999999999" customHeight="1" x14ac:dyDescent="0.3">
      <c r="A3" s="16"/>
      <c r="B3" s="499"/>
      <c r="C3" s="57" t="s">
        <v>503</v>
      </c>
      <c r="D3" s="57" t="s">
        <v>353</v>
      </c>
      <c r="E3" s="16"/>
      <c r="F3" s="16"/>
      <c r="G3" s="106"/>
      <c r="H3" s="106"/>
      <c r="I3" s="16"/>
      <c r="J3" s="17"/>
      <c r="K3" s="17"/>
      <c r="L3" s="17"/>
    </row>
    <row r="4" spans="1:27" ht="17.399999999999999" customHeight="1" x14ac:dyDescent="0.3">
      <c r="A4" s="16"/>
      <c r="B4" s="499"/>
      <c r="C4" s="57" t="s">
        <v>504</v>
      </c>
      <c r="D4" s="57">
        <f>VLOOKUP($D$3,'Routing-Data RGCH2'!$B$6:$D$69,3,FALSE)</f>
        <v>3</v>
      </c>
      <c r="E4" s="39"/>
      <c r="F4" s="39"/>
      <c r="G4" s="340"/>
      <c r="H4" s="340"/>
      <c r="I4" s="39"/>
      <c r="J4" s="17"/>
      <c r="K4" s="17"/>
      <c r="L4" s="17"/>
    </row>
    <row r="5" spans="1:27" ht="17.399999999999999" customHeight="1" x14ac:dyDescent="0.3">
      <c r="A5" s="16"/>
      <c r="B5" s="499"/>
      <c r="C5" s="57" t="s">
        <v>505</v>
      </c>
      <c r="D5" s="57">
        <f>VLOOKUP($D$3,'Routing-Data RGCH2'!$B$6:$D$69,2,FALSE)</f>
        <v>3</v>
      </c>
      <c r="E5" s="16"/>
      <c r="F5" s="16"/>
      <c r="G5" s="106"/>
      <c r="H5" s="106"/>
      <c r="I5" s="16"/>
      <c r="J5" s="17"/>
      <c r="K5" s="17"/>
      <c r="L5" s="17"/>
    </row>
    <row r="6" spans="1:27" x14ac:dyDescent="0.25">
      <c r="A6" s="58">
        <v>1</v>
      </c>
      <c r="B6" s="391">
        <v>2</v>
      </c>
      <c r="C6" s="58">
        <v>3</v>
      </c>
      <c r="D6" s="391">
        <v>4</v>
      </c>
      <c r="E6" s="58">
        <v>5</v>
      </c>
      <c r="F6" s="391">
        <v>6</v>
      </c>
      <c r="G6" s="58">
        <v>7</v>
      </c>
      <c r="H6" s="391">
        <v>8</v>
      </c>
      <c r="I6" s="58">
        <v>9</v>
      </c>
      <c r="J6" s="391">
        <v>10</v>
      </c>
      <c r="K6" s="58">
        <v>11</v>
      </c>
      <c r="L6" s="391">
        <v>12</v>
      </c>
      <c r="M6" s="58">
        <v>13</v>
      </c>
      <c r="N6" s="391">
        <v>14</v>
      </c>
      <c r="O6" s="58">
        <v>15</v>
      </c>
      <c r="P6" s="391">
        <v>16</v>
      </c>
      <c r="Q6" s="436">
        <v>17</v>
      </c>
      <c r="R6" s="391">
        <v>18</v>
      </c>
      <c r="S6" s="58">
        <v>19</v>
      </c>
      <c r="T6" s="391">
        <v>20</v>
      </c>
      <c r="U6" s="58">
        <v>21</v>
      </c>
      <c r="V6" s="391">
        <v>22</v>
      </c>
      <c r="W6" s="58">
        <v>23</v>
      </c>
      <c r="X6" s="391">
        <v>24</v>
      </c>
      <c r="Y6" s="58">
        <v>25</v>
      </c>
      <c r="Z6" s="391">
        <v>26</v>
      </c>
      <c r="AA6" s="58">
        <v>27</v>
      </c>
    </row>
    <row r="7" spans="1:27" x14ac:dyDescent="0.25">
      <c r="B7" s="500"/>
      <c r="D7" s="340"/>
      <c r="E7" s="340"/>
      <c r="F7" s="340"/>
      <c r="G7" s="340"/>
      <c r="H7" s="340"/>
    </row>
    <row r="8" spans="1:27" ht="52.95" customHeight="1" x14ac:dyDescent="0.25">
      <c r="A8" s="862" t="s">
        <v>506</v>
      </c>
      <c r="B8" s="501" t="s">
        <v>507</v>
      </c>
      <c r="C8" s="863" t="s">
        <v>602</v>
      </c>
      <c r="D8" s="862" t="s">
        <v>509</v>
      </c>
      <c r="E8" s="518" t="s">
        <v>507</v>
      </c>
      <c r="F8" s="857" t="s">
        <v>510</v>
      </c>
      <c r="G8" s="860"/>
      <c r="H8" s="518" t="s">
        <v>511</v>
      </c>
      <c r="I8" s="518" t="s">
        <v>512</v>
      </c>
      <c r="J8" s="518" t="s">
        <v>513</v>
      </c>
      <c r="K8" s="862" t="s">
        <v>514</v>
      </c>
      <c r="L8" s="864" t="s">
        <v>2</v>
      </c>
      <c r="M8" s="857" t="s">
        <v>515</v>
      </c>
      <c r="N8" s="837"/>
      <c r="O8" s="857" t="s">
        <v>516</v>
      </c>
      <c r="P8" s="837"/>
      <c r="Q8" s="876" t="s">
        <v>517</v>
      </c>
      <c r="R8" s="518" t="s">
        <v>518</v>
      </c>
      <c r="S8" s="328" t="s">
        <v>519</v>
      </c>
      <c r="T8" s="328" t="s">
        <v>520</v>
      </c>
      <c r="U8" s="329" t="s">
        <v>521</v>
      </c>
      <c r="V8" s="278" t="s">
        <v>522</v>
      </c>
      <c r="W8" s="279" t="s">
        <v>523</v>
      </c>
      <c r="X8" s="280" t="s">
        <v>524</v>
      </c>
      <c r="Y8" s="282" t="s">
        <v>525</v>
      </c>
      <c r="Z8" s="282" t="s">
        <v>526</v>
      </c>
      <c r="AA8" s="281" t="s">
        <v>527</v>
      </c>
    </row>
    <row r="9" spans="1:27" x14ac:dyDescent="0.25">
      <c r="A9" s="860"/>
      <c r="B9" s="502" t="s">
        <v>528</v>
      </c>
      <c r="C9" s="837"/>
      <c r="D9" s="860"/>
      <c r="E9" s="21" t="s">
        <v>529</v>
      </c>
      <c r="F9" s="21" t="s">
        <v>530</v>
      </c>
      <c r="G9" s="21" t="s">
        <v>531</v>
      </c>
      <c r="H9" s="21"/>
      <c r="I9" s="38" t="s">
        <v>532</v>
      </c>
      <c r="J9" s="21"/>
      <c r="K9" s="837"/>
      <c r="L9" s="837"/>
      <c r="M9" s="21" t="s">
        <v>533</v>
      </c>
      <c r="N9" s="21" t="s">
        <v>534</v>
      </c>
      <c r="O9" s="21" t="s">
        <v>535</v>
      </c>
      <c r="P9" s="21" t="s">
        <v>536</v>
      </c>
      <c r="Q9" s="877"/>
      <c r="R9" s="518"/>
      <c r="S9" s="518"/>
      <c r="T9" s="518"/>
      <c r="U9" s="518"/>
      <c r="V9" s="62"/>
      <c r="W9" s="20"/>
      <c r="X9" s="63"/>
      <c r="Y9" s="55"/>
      <c r="Z9" s="521"/>
      <c r="AA9" s="56"/>
    </row>
    <row r="10" spans="1:27" s="31" customFormat="1" ht="13.95" customHeight="1" thickBot="1" x14ac:dyDescent="0.3">
      <c r="B10" s="503"/>
      <c r="D10" s="32"/>
      <c r="E10" s="32"/>
      <c r="F10" s="33"/>
      <c r="G10" s="33"/>
      <c r="H10" s="33"/>
      <c r="I10" s="32"/>
      <c r="J10" s="34"/>
      <c r="K10" s="35"/>
      <c r="L10" s="35"/>
      <c r="Q10" s="432"/>
      <c r="V10" s="64"/>
      <c r="W10" s="36"/>
      <c r="X10" s="65"/>
      <c r="Y10" s="66"/>
      <c r="Z10" s="32"/>
      <c r="AA10" s="67"/>
    </row>
    <row r="11" spans="1:27" ht="13.95" customHeight="1" thickTop="1" x14ac:dyDescent="0.25">
      <c r="A11" s="1">
        <v>0</v>
      </c>
      <c r="B11" s="505"/>
      <c r="C11" s="437" t="s">
        <v>603</v>
      </c>
      <c r="D11" s="1" t="s">
        <v>604</v>
      </c>
      <c r="E11" s="310" t="s">
        <v>537</v>
      </c>
      <c r="F11" s="311">
        <v>0</v>
      </c>
      <c r="G11" s="326">
        <v>255</v>
      </c>
      <c r="H11" s="334"/>
      <c r="I11" s="29"/>
      <c r="J11" s="61"/>
      <c r="K11" s="291" t="s">
        <v>605</v>
      </c>
      <c r="L11" s="61" t="s">
        <v>606</v>
      </c>
      <c r="M11" s="107">
        <f t="shared" ref="M11:M74" si="0">$D$5</f>
        <v>3</v>
      </c>
      <c r="N11" s="107">
        <f t="shared" ref="N11:N74" si="1">$D$4</f>
        <v>3</v>
      </c>
      <c r="O11" s="107">
        <f t="shared" ref="O11:O74" si="2">IF(A11&lt;&gt;"",M11*2^9+A11,"")</f>
        <v>1536</v>
      </c>
      <c r="P11" s="107" t="str">
        <f t="shared" ref="P11:P74" si="3">IF(A11&lt;&gt;"","0x" &amp;DEC2HEX( O11,4),"")</f>
        <v>0x0600</v>
      </c>
      <c r="Q11" s="375"/>
      <c r="R11" s="351" t="s">
        <v>567</v>
      </c>
      <c r="S11" s="433"/>
      <c r="T11" s="303"/>
      <c r="U11" s="433"/>
      <c r="W11" s="59"/>
      <c r="Z11" s="59"/>
    </row>
    <row r="12" spans="1:27" x14ac:dyDescent="0.25">
      <c r="A12" s="1"/>
      <c r="B12" s="505"/>
      <c r="C12" s="437"/>
      <c r="D12" s="1"/>
      <c r="E12" s="310"/>
      <c r="F12" s="1"/>
      <c r="G12" s="5"/>
      <c r="H12" s="13"/>
      <c r="I12" s="29"/>
      <c r="J12" s="61"/>
      <c r="K12" s="291"/>
      <c r="L12" s="437"/>
      <c r="M12" s="1">
        <f t="shared" si="0"/>
        <v>3</v>
      </c>
      <c r="N12" s="1">
        <f t="shared" si="1"/>
        <v>3</v>
      </c>
      <c r="O12" s="1" t="str">
        <f t="shared" si="2"/>
        <v/>
      </c>
      <c r="P12" s="60" t="str">
        <f t="shared" si="3"/>
        <v/>
      </c>
      <c r="Q12" s="376"/>
      <c r="R12" s="60"/>
      <c r="S12" s="433"/>
      <c r="T12" s="434"/>
      <c r="U12" s="433"/>
      <c r="W12" s="437"/>
      <c r="Z12" s="437"/>
    </row>
    <row r="13" spans="1:27" x14ac:dyDescent="0.25">
      <c r="A13" s="1"/>
      <c r="B13" s="505"/>
      <c r="D13" s="1"/>
      <c r="E13" s="60"/>
      <c r="F13" s="60"/>
      <c r="G13" s="5"/>
      <c r="H13" s="13"/>
      <c r="I13" s="29"/>
      <c r="J13" s="437"/>
      <c r="K13" s="291"/>
      <c r="L13" s="61"/>
      <c r="M13" s="1">
        <f t="shared" si="0"/>
        <v>3</v>
      </c>
      <c r="N13" s="1">
        <f t="shared" si="1"/>
        <v>3</v>
      </c>
      <c r="O13" s="1" t="str">
        <f t="shared" si="2"/>
        <v/>
      </c>
      <c r="P13" s="60" t="str">
        <f t="shared" si="3"/>
        <v/>
      </c>
      <c r="Q13" s="376"/>
      <c r="R13" s="60"/>
      <c r="S13" s="433"/>
      <c r="T13" s="434"/>
      <c r="U13" s="433"/>
      <c r="W13" s="437"/>
      <c r="Z13" s="437"/>
    </row>
    <row r="14" spans="1:27" x14ac:dyDescent="0.25">
      <c r="A14" s="1">
        <v>8</v>
      </c>
      <c r="B14" s="505"/>
      <c r="C14" s="437" t="s">
        <v>607</v>
      </c>
      <c r="D14" s="298" t="s">
        <v>604</v>
      </c>
      <c r="E14" s="310" t="s">
        <v>537</v>
      </c>
      <c r="F14" s="311">
        <v>0</v>
      </c>
      <c r="G14" s="326">
        <v>255</v>
      </c>
      <c r="H14" s="335"/>
      <c r="I14" s="291"/>
      <c r="J14" s="61"/>
      <c r="K14" s="291" t="s">
        <v>605</v>
      </c>
      <c r="L14" s="437" t="s">
        <v>608</v>
      </c>
      <c r="M14" s="1">
        <f t="shared" si="0"/>
        <v>3</v>
      </c>
      <c r="N14" s="1">
        <f t="shared" si="1"/>
        <v>3</v>
      </c>
      <c r="O14" s="1">
        <f t="shared" si="2"/>
        <v>1544</v>
      </c>
      <c r="P14" s="60" t="str">
        <f t="shared" si="3"/>
        <v>0x0608</v>
      </c>
      <c r="Q14" s="376"/>
      <c r="R14" s="60" t="s">
        <v>567</v>
      </c>
      <c r="S14" s="433"/>
      <c r="T14" s="434"/>
      <c r="U14" s="433"/>
      <c r="W14" s="437"/>
      <c r="Z14" s="437"/>
    </row>
    <row r="15" spans="1:27" x14ac:dyDescent="0.25">
      <c r="A15" s="1">
        <v>9</v>
      </c>
      <c r="B15" s="505"/>
      <c r="C15" s="437" t="s">
        <v>609</v>
      </c>
      <c r="D15" s="298" t="s">
        <v>610</v>
      </c>
      <c r="E15" s="338" t="s">
        <v>360</v>
      </c>
      <c r="F15" s="1">
        <v>0</v>
      </c>
      <c r="G15" s="13">
        <v>2</v>
      </c>
      <c r="H15" s="121"/>
      <c r="I15" s="291"/>
      <c r="J15" s="437"/>
      <c r="K15" s="352" t="s">
        <v>611</v>
      </c>
      <c r="L15" s="437" t="s">
        <v>612</v>
      </c>
      <c r="M15" s="1">
        <f t="shared" si="0"/>
        <v>3</v>
      </c>
      <c r="N15" s="1">
        <f t="shared" si="1"/>
        <v>3</v>
      </c>
      <c r="O15" s="1">
        <f t="shared" si="2"/>
        <v>1545</v>
      </c>
      <c r="P15" s="60" t="str">
        <f t="shared" si="3"/>
        <v>0x0609</v>
      </c>
      <c r="Q15" s="376"/>
      <c r="R15" s="60" t="s">
        <v>567</v>
      </c>
      <c r="S15" s="433"/>
      <c r="T15" s="434"/>
      <c r="U15" s="433"/>
      <c r="V15" s="53" t="s">
        <v>613</v>
      </c>
      <c r="W15" s="437" t="s">
        <v>614</v>
      </c>
      <c r="X15" s="54">
        <v>0</v>
      </c>
      <c r="Z15" s="437"/>
    </row>
    <row r="16" spans="1:27" x14ac:dyDescent="0.25">
      <c r="A16" s="1"/>
      <c r="B16" s="505"/>
      <c r="C16" s="437"/>
      <c r="D16" s="298"/>
      <c r="E16" s="338"/>
      <c r="F16" s="1"/>
      <c r="G16" s="13"/>
      <c r="H16" s="121"/>
      <c r="I16" s="291"/>
      <c r="J16" s="61"/>
      <c r="K16" s="300"/>
      <c r="L16" s="437"/>
      <c r="M16" s="1">
        <f t="shared" si="0"/>
        <v>3</v>
      </c>
      <c r="N16" s="1">
        <f t="shared" si="1"/>
        <v>3</v>
      </c>
      <c r="O16" s="1" t="str">
        <f t="shared" si="2"/>
        <v/>
      </c>
      <c r="P16" s="60" t="str">
        <f t="shared" si="3"/>
        <v/>
      </c>
      <c r="Q16" s="376"/>
      <c r="R16" s="60"/>
      <c r="S16" s="433"/>
      <c r="T16" s="434"/>
      <c r="U16" s="433"/>
      <c r="V16" s="53" t="s">
        <v>613</v>
      </c>
      <c r="W16" s="437" t="s">
        <v>615</v>
      </c>
      <c r="X16" s="54">
        <v>1</v>
      </c>
      <c r="Z16" s="437"/>
    </row>
    <row r="17" spans="1:27" x14ac:dyDescent="0.25">
      <c r="A17" s="1"/>
      <c r="B17" s="505"/>
      <c r="C17" s="437"/>
      <c r="D17" s="298"/>
      <c r="E17" s="338"/>
      <c r="F17" s="1"/>
      <c r="G17" s="13"/>
      <c r="H17" s="121"/>
      <c r="I17" s="291"/>
      <c r="J17" s="61"/>
      <c r="K17" s="300"/>
      <c r="L17" s="437"/>
      <c r="M17" s="1">
        <f t="shared" si="0"/>
        <v>3</v>
      </c>
      <c r="N17" s="1">
        <f t="shared" si="1"/>
        <v>3</v>
      </c>
      <c r="O17" s="1" t="str">
        <f t="shared" si="2"/>
        <v/>
      </c>
      <c r="P17" s="60" t="str">
        <f t="shared" si="3"/>
        <v/>
      </c>
      <c r="Q17" s="376"/>
      <c r="R17" s="60"/>
      <c r="S17" s="433"/>
      <c r="T17" s="434"/>
      <c r="U17" s="433"/>
      <c r="V17" s="53" t="s">
        <v>613</v>
      </c>
      <c r="W17" s="437" t="s">
        <v>616</v>
      </c>
      <c r="X17" s="54">
        <v>2</v>
      </c>
      <c r="Z17" s="437"/>
    </row>
    <row r="18" spans="1:27" x14ac:dyDescent="0.25">
      <c r="A18" s="1">
        <v>10</v>
      </c>
      <c r="B18" s="505"/>
      <c r="C18" s="437" t="s">
        <v>617</v>
      </c>
      <c r="D18" s="298" t="s">
        <v>604</v>
      </c>
      <c r="E18" s="338" t="s">
        <v>537</v>
      </c>
      <c r="F18" s="1">
        <v>0</v>
      </c>
      <c r="G18" s="13">
        <v>255</v>
      </c>
      <c r="H18" s="121"/>
      <c r="I18" s="291"/>
      <c r="J18" s="61"/>
      <c r="K18" s="300" t="s">
        <v>605</v>
      </c>
      <c r="L18" s="437" t="s">
        <v>618</v>
      </c>
      <c r="M18" s="1">
        <f t="shared" si="0"/>
        <v>3</v>
      </c>
      <c r="N18" s="1">
        <f t="shared" si="1"/>
        <v>3</v>
      </c>
      <c r="O18" s="1">
        <f t="shared" si="2"/>
        <v>1546</v>
      </c>
      <c r="P18" s="60" t="str">
        <f t="shared" si="3"/>
        <v>0x060A</v>
      </c>
      <c r="Q18" s="376"/>
      <c r="R18" s="60" t="s">
        <v>567</v>
      </c>
      <c r="S18" s="433"/>
      <c r="T18" s="434"/>
      <c r="U18" s="433"/>
      <c r="W18" s="437"/>
      <c r="Z18" s="437"/>
    </row>
    <row r="19" spans="1:27" x14ac:dyDescent="0.25">
      <c r="A19" s="1">
        <v>11</v>
      </c>
      <c r="B19" s="505"/>
      <c r="C19" s="437" t="s">
        <v>619</v>
      </c>
      <c r="D19" s="298" t="s">
        <v>610</v>
      </c>
      <c r="E19" s="338" t="s">
        <v>360</v>
      </c>
      <c r="F19" s="1">
        <v>0</v>
      </c>
      <c r="G19" s="13">
        <v>2</v>
      </c>
      <c r="H19" s="121"/>
      <c r="I19" s="291"/>
      <c r="J19" s="61"/>
      <c r="K19" s="352" t="s">
        <v>611</v>
      </c>
      <c r="L19" s="437" t="s">
        <v>620</v>
      </c>
      <c r="M19" s="1">
        <f t="shared" si="0"/>
        <v>3</v>
      </c>
      <c r="N19" s="1">
        <f t="shared" si="1"/>
        <v>3</v>
      </c>
      <c r="O19" s="1">
        <f t="shared" si="2"/>
        <v>1547</v>
      </c>
      <c r="P19" s="60" t="str">
        <f t="shared" si="3"/>
        <v>0x060B</v>
      </c>
      <c r="Q19" s="376"/>
      <c r="R19" s="60" t="s">
        <v>567</v>
      </c>
      <c r="S19" s="433"/>
      <c r="T19" s="434"/>
      <c r="U19" s="433"/>
      <c r="V19" s="53" t="s">
        <v>621</v>
      </c>
      <c r="W19" s="437" t="s">
        <v>614</v>
      </c>
      <c r="X19" s="54">
        <v>0</v>
      </c>
      <c r="Z19" s="437"/>
    </row>
    <row r="20" spans="1:27" x14ac:dyDescent="0.25">
      <c r="A20" s="1"/>
      <c r="B20" s="505"/>
      <c r="C20" s="437"/>
      <c r="D20" s="298"/>
      <c r="E20" s="338"/>
      <c r="F20" s="1"/>
      <c r="G20" s="13"/>
      <c r="H20" s="121"/>
      <c r="I20" s="291"/>
      <c r="J20" s="61"/>
      <c r="K20" s="300"/>
      <c r="L20" s="437"/>
      <c r="M20" s="1">
        <f t="shared" si="0"/>
        <v>3</v>
      </c>
      <c r="N20" s="1">
        <f t="shared" si="1"/>
        <v>3</v>
      </c>
      <c r="O20" s="1" t="str">
        <f t="shared" si="2"/>
        <v/>
      </c>
      <c r="P20" s="60" t="str">
        <f t="shared" si="3"/>
        <v/>
      </c>
      <c r="Q20" s="376"/>
      <c r="R20" s="60"/>
      <c r="S20" s="433"/>
      <c r="T20" s="434"/>
      <c r="U20" s="433"/>
      <c r="V20" s="53" t="s">
        <v>621</v>
      </c>
      <c r="W20" s="437" t="s">
        <v>615</v>
      </c>
      <c r="X20" s="54">
        <v>1</v>
      </c>
      <c r="Z20" s="437"/>
    </row>
    <row r="21" spans="1:27" x14ac:dyDescent="0.25">
      <c r="A21" s="1"/>
      <c r="B21" s="505"/>
      <c r="C21" s="437"/>
      <c r="D21" s="298"/>
      <c r="E21" s="338"/>
      <c r="F21" s="1"/>
      <c r="G21" s="13"/>
      <c r="H21" s="121"/>
      <c r="I21" s="291"/>
      <c r="J21" s="61"/>
      <c r="K21" s="300"/>
      <c r="L21" s="437"/>
      <c r="M21" s="1">
        <f t="shared" si="0"/>
        <v>3</v>
      </c>
      <c r="N21" s="1">
        <f t="shared" si="1"/>
        <v>3</v>
      </c>
      <c r="O21" s="1" t="str">
        <f t="shared" si="2"/>
        <v/>
      </c>
      <c r="P21" s="60" t="str">
        <f t="shared" si="3"/>
        <v/>
      </c>
      <c r="Q21" s="376"/>
      <c r="R21" s="60"/>
      <c r="S21" s="433"/>
      <c r="T21" s="434"/>
      <c r="U21" s="433"/>
      <c r="V21" s="53" t="s">
        <v>621</v>
      </c>
      <c r="W21" s="437" t="s">
        <v>616</v>
      </c>
      <c r="X21" s="54">
        <v>2</v>
      </c>
      <c r="Z21" s="437"/>
    </row>
    <row r="22" spans="1:27" x14ac:dyDescent="0.25">
      <c r="A22" s="1">
        <v>12</v>
      </c>
      <c r="B22" s="505"/>
      <c r="C22" s="437" t="s">
        <v>622</v>
      </c>
      <c r="D22" s="298" t="s">
        <v>604</v>
      </c>
      <c r="E22" s="338" t="s">
        <v>537</v>
      </c>
      <c r="F22" s="1">
        <v>0</v>
      </c>
      <c r="G22" s="13">
        <v>255</v>
      </c>
      <c r="H22" s="121"/>
      <c r="I22" s="291"/>
      <c r="J22" s="61"/>
      <c r="K22" s="300" t="s">
        <v>605</v>
      </c>
      <c r="L22" s="437" t="s">
        <v>623</v>
      </c>
      <c r="M22" s="1">
        <f t="shared" si="0"/>
        <v>3</v>
      </c>
      <c r="N22" s="1">
        <f t="shared" si="1"/>
        <v>3</v>
      </c>
      <c r="O22" s="1">
        <f t="shared" si="2"/>
        <v>1548</v>
      </c>
      <c r="P22" s="60" t="str">
        <f t="shared" si="3"/>
        <v>0x060C</v>
      </c>
      <c r="Q22" s="376"/>
      <c r="R22" s="60" t="s">
        <v>567</v>
      </c>
      <c r="S22" s="433"/>
      <c r="T22" s="434"/>
      <c r="U22" s="433"/>
      <c r="W22" s="437"/>
      <c r="Z22" s="437"/>
    </row>
    <row r="23" spans="1:27" x14ac:dyDescent="0.25">
      <c r="A23" s="1">
        <v>13</v>
      </c>
      <c r="B23" s="505"/>
      <c r="C23" s="437" t="s">
        <v>624</v>
      </c>
      <c r="D23" s="298" t="s">
        <v>610</v>
      </c>
      <c r="E23" s="338" t="s">
        <v>360</v>
      </c>
      <c r="F23" s="1">
        <v>0</v>
      </c>
      <c r="G23" s="13">
        <v>2</v>
      </c>
      <c r="H23" s="121"/>
      <c r="I23" s="291"/>
      <c r="J23" s="61"/>
      <c r="K23" s="352" t="s">
        <v>611</v>
      </c>
      <c r="L23" s="437" t="s">
        <v>625</v>
      </c>
      <c r="M23" s="1">
        <f t="shared" si="0"/>
        <v>3</v>
      </c>
      <c r="N23" s="1">
        <f t="shared" si="1"/>
        <v>3</v>
      </c>
      <c r="O23" s="1">
        <f t="shared" si="2"/>
        <v>1549</v>
      </c>
      <c r="P23" s="60" t="str">
        <f t="shared" si="3"/>
        <v>0x060D</v>
      </c>
      <c r="Q23" s="376"/>
      <c r="R23" s="60" t="s">
        <v>567</v>
      </c>
      <c r="S23" s="433"/>
      <c r="T23" s="434"/>
      <c r="U23" s="433"/>
      <c r="V23" s="53" t="s">
        <v>626</v>
      </c>
      <c r="W23" s="437" t="s">
        <v>614</v>
      </c>
      <c r="X23" s="54">
        <v>0</v>
      </c>
      <c r="Z23" s="437"/>
    </row>
    <row r="24" spans="1:27" x14ac:dyDescent="0.25">
      <c r="A24" s="1"/>
      <c r="B24" s="505"/>
      <c r="C24" s="437"/>
      <c r="D24" s="298"/>
      <c r="E24" s="338"/>
      <c r="F24" s="1"/>
      <c r="G24" s="13"/>
      <c r="H24" s="121"/>
      <c r="I24" s="291"/>
      <c r="J24" s="61"/>
      <c r="K24" s="300"/>
      <c r="L24" s="437"/>
      <c r="M24" s="1">
        <f t="shared" si="0"/>
        <v>3</v>
      </c>
      <c r="N24" s="1">
        <f t="shared" si="1"/>
        <v>3</v>
      </c>
      <c r="O24" s="1" t="str">
        <f t="shared" si="2"/>
        <v/>
      </c>
      <c r="P24" s="60" t="str">
        <f t="shared" si="3"/>
        <v/>
      </c>
      <c r="Q24" s="376"/>
      <c r="R24" s="60"/>
      <c r="S24" s="433"/>
      <c r="T24" s="434"/>
      <c r="U24" s="433"/>
      <c r="V24" s="53" t="s">
        <v>626</v>
      </c>
      <c r="W24" s="437" t="s">
        <v>615</v>
      </c>
      <c r="X24" s="54">
        <v>1</v>
      </c>
      <c r="Z24" s="437"/>
    </row>
    <row r="25" spans="1:27" x14ac:dyDescent="0.25">
      <c r="A25" s="1"/>
      <c r="B25" s="505"/>
      <c r="C25" s="437"/>
      <c r="D25" s="298"/>
      <c r="E25" s="338"/>
      <c r="F25" s="1"/>
      <c r="G25" s="13"/>
      <c r="H25" s="121"/>
      <c r="I25" s="291"/>
      <c r="J25" s="61"/>
      <c r="K25" s="300"/>
      <c r="L25" s="437"/>
      <c r="M25" s="1">
        <f t="shared" si="0"/>
        <v>3</v>
      </c>
      <c r="N25" s="1">
        <f t="shared" si="1"/>
        <v>3</v>
      </c>
      <c r="O25" s="1" t="str">
        <f t="shared" si="2"/>
        <v/>
      </c>
      <c r="P25" s="60" t="str">
        <f t="shared" si="3"/>
        <v/>
      </c>
      <c r="Q25" s="376"/>
      <c r="R25" s="60"/>
      <c r="S25" s="433"/>
      <c r="T25" s="434"/>
      <c r="U25" s="433"/>
      <c r="V25" s="53" t="s">
        <v>626</v>
      </c>
      <c r="W25" s="437" t="s">
        <v>616</v>
      </c>
      <c r="X25" s="54">
        <v>2</v>
      </c>
      <c r="Z25" s="437"/>
    </row>
    <row r="26" spans="1:27" x14ac:dyDescent="0.25">
      <c r="A26" s="1">
        <v>14</v>
      </c>
      <c r="B26" s="505"/>
      <c r="C26" s="437" t="s">
        <v>627</v>
      </c>
      <c r="D26" s="298" t="s">
        <v>604</v>
      </c>
      <c r="E26" s="338" t="s">
        <v>537</v>
      </c>
      <c r="F26" s="1">
        <v>0</v>
      </c>
      <c r="G26" s="13">
        <v>255</v>
      </c>
      <c r="H26" s="121"/>
      <c r="I26" s="291"/>
      <c r="J26" s="61"/>
      <c r="K26" s="300" t="s">
        <v>605</v>
      </c>
      <c r="L26" s="437" t="s">
        <v>628</v>
      </c>
      <c r="M26" s="1">
        <f t="shared" si="0"/>
        <v>3</v>
      </c>
      <c r="N26" s="1">
        <f t="shared" si="1"/>
        <v>3</v>
      </c>
      <c r="O26" s="1">
        <f t="shared" si="2"/>
        <v>1550</v>
      </c>
      <c r="P26" s="60" t="str">
        <f t="shared" si="3"/>
        <v>0x060E</v>
      </c>
      <c r="Q26" s="376"/>
      <c r="R26" s="60" t="s">
        <v>567</v>
      </c>
      <c r="S26" s="433"/>
      <c r="T26" s="434"/>
      <c r="U26" s="433"/>
      <c r="W26" s="437"/>
      <c r="Z26" s="437"/>
    </row>
    <row r="27" spans="1:27" x14ac:dyDescent="0.25">
      <c r="A27" s="1">
        <v>15</v>
      </c>
      <c r="B27" s="505"/>
      <c r="C27" s="437" t="s">
        <v>629</v>
      </c>
      <c r="D27" s="298" t="s">
        <v>610</v>
      </c>
      <c r="E27" s="338" t="s">
        <v>360</v>
      </c>
      <c r="F27" s="1">
        <v>0</v>
      </c>
      <c r="G27" s="13">
        <v>2</v>
      </c>
      <c r="H27" s="121"/>
      <c r="I27" s="291"/>
      <c r="J27" s="61"/>
      <c r="K27" s="352" t="s">
        <v>611</v>
      </c>
      <c r="L27" s="437" t="s">
        <v>630</v>
      </c>
      <c r="M27" s="1">
        <f t="shared" si="0"/>
        <v>3</v>
      </c>
      <c r="N27" s="1">
        <f t="shared" si="1"/>
        <v>3</v>
      </c>
      <c r="O27" s="1">
        <f t="shared" si="2"/>
        <v>1551</v>
      </c>
      <c r="P27" s="60" t="str">
        <f t="shared" si="3"/>
        <v>0x060F</v>
      </c>
      <c r="Q27" s="376"/>
      <c r="R27" s="60" t="s">
        <v>567</v>
      </c>
      <c r="S27" s="433"/>
      <c r="T27" s="434"/>
      <c r="U27" s="433"/>
      <c r="V27" s="53" t="s">
        <v>631</v>
      </c>
      <c r="W27" s="437" t="s">
        <v>614</v>
      </c>
      <c r="X27" s="54">
        <v>0</v>
      </c>
      <c r="Z27" s="437"/>
    </row>
    <row r="28" spans="1:27" x14ac:dyDescent="0.25">
      <c r="A28" s="1"/>
      <c r="B28" s="505"/>
      <c r="C28" s="437"/>
      <c r="D28" s="298"/>
      <c r="E28" s="338"/>
      <c r="F28" s="1"/>
      <c r="G28" s="13"/>
      <c r="H28" s="121"/>
      <c r="I28" s="291"/>
      <c r="J28" s="61"/>
      <c r="K28" s="300"/>
      <c r="L28" s="437"/>
      <c r="M28" s="1">
        <f t="shared" si="0"/>
        <v>3</v>
      </c>
      <c r="N28" s="1">
        <f t="shared" si="1"/>
        <v>3</v>
      </c>
      <c r="O28" s="1" t="str">
        <f t="shared" si="2"/>
        <v/>
      </c>
      <c r="P28" s="60" t="str">
        <f t="shared" si="3"/>
        <v/>
      </c>
      <c r="Q28" s="376"/>
      <c r="R28" s="60"/>
      <c r="S28" s="433"/>
      <c r="T28" s="434"/>
      <c r="U28" s="433"/>
      <c r="V28" s="53" t="s">
        <v>631</v>
      </c>
      <c r="W28" s="437" t="s">
        <v>615</v>
      </c>
      <c r="X28" s="54">
        <v>1</v>
      </c>
      <c r="Z28" s="437"/>
    </row>
    <row r="29" spans="1:27" x14ac:dyDescent="0.25">
      <c r="A29" s="1"/>
      <c r="B29" s="505"/>
      <c r="D29" s="1"/>
      <c r="E29" s="60"/>
      <c r="F29" s="5"/>
      <c r="G29" s="5"/>
      <c r="H29" s="121"/>
      <c r="I29" s="353"/>
      <c r="J29" s="437"/>
      <c r="K29" s="291"/>
      <c r="L29" s="437"/>
      <c r="M29" s="1">
        <f t="shared" si="0"/>
        <v>3</v>
      </c>
      <c r="N29" s="1">
        <f t="shared" si="1"/>
        <v>3</v>
      </c>
      <c r="O29" s="1" t="str">
        <f t="shared" si="2"/>
        <v/>
      </c>
      <c r="P29" s="60" t="str">
        <f t="shared" si="3"/>
        <v/>
      </c>
      <c r="Q29" s="376"/>
      <c r="R29" s="60"/>
      <c r="S29" s="433"/>
      <c r="T29" s="434"/>
      <c r="U29" s="433"/>
      <c r="V29" s="53" t="s">
        <v>631</v>
      </c>
      <c r="W29" s="437" t="s">
        <v>615</v>
      </c>
      <c r="X29" s="54">
        <v>2</v>
      </c>
      <c r="Z29" s="437"/>
    </row>
    <row r="30" spans="1:27" x14ac:dyDescent="0.25">
      <c r="A30" s="1">
        <v>26</v>
      </c>
      <c r="B30" s="505"/>
      <c r="C30" s="61" t="s">
        <v>632</v>
      </c>
      <c r="D30" s="298" t="s">
        <v>604</v>
      </c>
      <c r="E30" s="310" t="s">
        <v>537</v>
      </c>
      <c r="F30" s="311">
        <v>-1000</v>
      </c>
      <c r="G30" s="326">
        <v>1000</v>
      </c>
      <c r="H30" s="335"/>
      <c r="I30" s="291" t="s">
        <v>633</v>
      </c>
      <c r="J30" s="61" t="s">
        <v>542</v>
      </c>
      <c r="K30" s="300" t="s">
        <v>634</v>
      </c>
      <c r="L30" s="296" t="s">
        <v>635</v>
      </c>
      <c r="M30" s="1">
        <f t="shared" si="0"/>
        <v>3</v>
      </c>
      <c r="N30" s="1">
        <f t="shared" si="1"/>
        <v>3</v>
      </c>
      <c r="O30" s="1">
        <f t="shared" si="2"/>
        <v>1562</v>
      </c>
      <c r="P30" s="60" t="str">
        <f t="shared" si="3"/>
        <v>0x061A</v>
      </c>
      <c r="Q30" s="376" t="s">
        <v>636</v>
      </c>
      <c r="R30" s="60" t="s">
        <v>567</v>
      </c>
      <c r="S30" s="433"/>
      <c r="T30" s="434"/>
      <c r="U30" s="433"/>
      <c r="W30" s="437"/>
      <c r="Z30" s="437"/>
    </row>
    <row r="31" spans="1:27" x14ac:dyDescent="0.25">
      <c r="A31" s="1">
        <v>27</v>
      </c>
      <c r="B31" s="505"/>
      <c r="C31" s="61" t="s">
        <v>637</v>
      </c>
      <c r="D31" s="298" t="s">
        <v>604</v>
      </c>
      <c r="E31" s="310" t="s">
        <v>537</v>
      </c>
      <c r="F31" s="5">
        <v>-1000</v>
      </c>
      <c r="G31" s="5">
        <v>1000</v>
      </c>
      <c r="H31" s="121"/>
      <c r="I31" s="353" t="s">
        <v>633</v>
      </c>
      <c r="J31" s="437" t="s">
        <v>542</v>
      </c>
      <c r="K31" s="300" t="s">
        <v>634</v>
      </c>
      <c r="L31" s="296" t="s">
        <v>638</v>
      </c>
      <c r="M31" s="1">
        <f t="shared" si="0"/>
        <v>3</v>
      </c>
      <c r="N31" s="1">
        <f t="shared" si="1"/>
        <v>3</v>
      </c>
      <c r="O31" s="1">
        <f t="shared" si="2"/>
        <v>1563</v>
      </c>
      <c r="P31" s="60" t="str">
        <f t="shared" si="3"/>
        <v>0x061B</v>
      </c>
      <c r="Q31" s="376" t="s">
        <v>636</v>
      </c>
      <c r="R31" s="60" t="s">
        <v>567</v>
      </c>
      <c r="S31" s="433"/>
      <c r="T31" s="434"/>
      <c r="U31" s="433"/>
      <c r="W31" s="437"/>
      <c r="X31"/>
      <c r="Z31" s="437"/>
      <c r="AA31"/>
    </row>
    <row r="32" spans="1:27" x14ac:dyDescent="0.25">
      <c r="A32" s="1"/>
      <c r="B32" s="505"/>
      <c r="C32" s="61"/>
      <c r="D32" s="1"/>
      <c r="E32" s="60"/>
      <c r="F32" s="5"/>
      <c r="G32" s="5"/>
      <c r="H32" s="121"/>
      <c r="I32" s="353"/>
      <c r="J32" s="437"/>
      <c r="K32" s="291"/>
      <c r="L32" s="437"/>
      <c r="M32" s="1">
        <f t="shared" si="0"/>
        <v>3</v>
      </c>
      <c r="N32" s="1">
        <f t="shared" si="1"/>
        <v>3</v>
      </c>
      <c r="O32" s="1" t="str">
        <f t="shared" si="2"/>
        <v/>
      </c>
      <c r="P32" s="60" t="str">
        <f t="shared" si="3"/>
        <v/>
      </c>
      <c r="Q32" s="376"/>
      <c r="R32" s="60"/>
      <c r="S32" s="433"/>
      <c r="T32" s="434"/>
      <c r="U32" s="433"/>
      <c r="W32" s="437"/>
      <c r="Z32" s="437"/>
    </row>
    <row r="33" spans="1:26" x14ac:dyDescent="0.25">
      <c r="A33" s="1"/>
      <c r="B33" s="505"/>
      <c r="D33" s="1"/>
      <c r="E33" s="60"/>
      <c r="F33" s="5"/>
      <c r="G33" s="5"/>
      <c r="H33" s="121"/>
      <c r="I33" s="353"/>
      <c r="J33" s="437"/>
      <c r="K33" s="291"/>
      <c r="L33" s="437"/>
      <c r="M33" s="1">
        <f t="shared" si="0"/>
        <v>3</v>
      </c>
      <c r="N33" s="1">
        <f t="shared" si="1"/>
        <v>3</v>
      </c>
      <c r="O33" s="1" t="str">
        <f t="shared" si="2"/>
        <v/>
      </c>
      <c r="P33" s="60" t="str">
        <f t="shared" si="3"/>
        <v/>
      </c>
      <c r="Q33" s="376"/>
      <c r="R33" s="60"/>
      <c r="S33" s="433"/>
      <c r="T33" s="434"/>
      <c r="U33" s="433"/>
      <c r="W33" s="437"/>
      <c r="Z33" s="437"/>
    </row>
    <row r="34" spans="1:26" x14ac:dyDescent="0.25">
      <c r="A34" s="1">
        <v>32</v>
      </c>
      <c r="B34" s="505"/>
      <c r="C34" s="61" t="s">
        <v>639</v>
      </c>
      <c r="D34" s="298" t="s">
        <v>604</v>
      </c>
      <c r="E34" s="310" t="s">
        <v>537</v>
      </c>
      <c r="F34" s="311">
        <v>0</v>
      </c>
      <c r="G34" s="326">
        <v>255</v>
      </c>
      <c r="H34" s="335"/>
      <c r="I34" s="291"/>
      <c r="J34" s="61"/>
      <c r="K34" s="291" t="s">
        <v>605</v>
      </c>
      <c r="L34" s="437" t="s">
        <v>640</v>
      </c>
      <c r="M34" s="1">
        <f t="shared" si="0"/>
        <v>3</v>
      </c>
      <c r="N34" s="1">
        <f t="shared" si="1"/>
        <v>3</v>
      </c>
      <c r="O34" s="1">
        <f t="shared" si="2"/>
        <v>1568</v>
      </c>
      <c r="P34" s="60" t="str">
        <f t="shared" si="3"/>
        <v>0x0620</v>
      </c>
      <c r="Q34" s="376"/>
      <c r="R34" s="60" t="s">
        <v>567</v>
      </c>
      <c r="S34" s="433"/>
      <c r="T34" s="434"/>
      <c r="U34" s="433"/>
      <c r="W34" s="437"/>
      <c r="Z34" s="437"/>
    </row>
    <row r="35" spans="1:26" x14ac:dyDescent="0.25">
      <c r="A35" s="1">
        <v>33</v>
      </c>
      <c r="B35" s="505"/>
      <c r="C35" s="61" t="s">
        <v>641</v>
      </c>
      <c r="D35" s="298" t="s">
        <v>604</v>
      </c>
      <c r="E35" s="310" t="s">
        <v>537</v>
      </c>
      <c r="F35" s="311">
        <v>0</v>
      </c>
      <c r="G35" s="326">
        <v>255</v>
      </c>
      <c r="H35" s="335"/>
      <c r="I35" s="291"/>
      <c r="J35" s="61"/>
      <c r="K35" s="291" t="s">
        <v>605</v>
      </c>
      <c r="L35" s="437" t="s">
        <v>642</v>
      </c>
      <c r="M35" s="1">
        <f t="shared" si="0"/>
        <v>3</v>
      </c>
      <c r="N35" s="1">
        <f t="shared" si="1"/>
        <v>3</v>
      </c>
      <c r="O35" s="1">
        <f t="shared" si="2"/>
        <v>1569</v>
      </c>
      <c r="P35" s="60" t="str">
        <f t="shared" si="3"/>
        <v>0x0621</v>
      </c>
      <c r="Q35" s="376"/>
      <c r="R35" s="60" t="s">
        <v>567</v>
      </c>
      <c r="S35" s="433"/>
      <c r="T35" s="434"/>
      <c r="U35" s="433"/>
      <c r="W35" s="437"/>
      <c r="Z35" s="437"/>
    </row>
    <row r="36" spans="1:26" x14ac:dyDescent="0.25">
      <c r="A36" s="1">
        <v>34</v>
      </c>
      <c r="B36" s="505"/>
      <c r="C36" s="61" t="s">
        <v>643</v>
      </c>
      <c r="D36" s="298" t="s">
        <v>604</v>
      </c>
      <c r="E36" s="310" t="s">
        <v>537</v>
      </c>
      <c r="F36" s="311">
        <v>0</v>
      </c>
      <c r="G36" s="326">
        <v>255</v>
      </c>
      <c r="H36" s="335"/>
      <c r="I36" s="291"/>
      <c r="J36" s="61"/>
      <c r="K36" s="291" t="s">
        <v>605</v>
      </c>
      <c r="L36" s="437" t="s">
        <v>644</v>
      </c>
      <c r="M36" s="1">
        <f t="shared" si="0"/>
        <v>3</v>
      </c>
      <c r="N36" s="1">
        <f t="shared" si="1"/>
        <v>3</v>
      </c>
      <c r="O36" s="1">
        <f t="shared" si="2"/>
        <v>1570</v>
      </c>
      <c r="P36" s="60" t="str">
        <f t="shared" si="3"/>
        <v>0x0622</v>
      </c>
      <c r="Q36" s="376"/>
      <c r="R36" s="60" t="s">
        <v>567</v>
      </c>
      <c r="S36" s="433"/>
      <c r="T36" s="434"/>
      <c r="U36" s="433"/>
      <c r="W36" s="437"/>
      <c r="Z36" s="437"/>
    </row>
    <row r="37" spans="1:26" x14ac:dyDescent="0.25">
      <c r="A37" s="1">
        <v>35</v>
      </c>
      <c r="B37" s="505"/>
      <c r="C37" s="61" t="s">
        <v>645</v>
      </c>
      <c r="D37" s="298" t="s">
        <v>604</v>
      </c>
      <c r="E37" s="310" t="s">
        <v>537</v>
      </c>
      <c r="F37" s="311">
        <v>0</v>
      </c>
      <c r="G37" s="326">
        <v>255</v>
      </c>
      <c r="H37" s="335"/>
      <c r="I37" s="291"/>
      <c r="J37" s="61"/>
      <c r="K37" s="291" t="s">
        <v>605</v>
      </c>
      <c r="L37" s="437" t="s">
        <v>646</v>
      </c>
      <c r="M37" s="1">
        <f t="shared" si="0"/>
        <v>3</v>
      </c>
      <c r="N37" s="1">
        <f t="shared" si="1"/>
        <v>3</v>
      </c>
      <c r="O37" s="1">
        <f t="shared" si="2"/>
        <v>1571</v>
      </c>
      <c r="P37" s="60" t="str">
        <f t="shared" si="3"/>
        <v>0x0623</v>
      </c>
      <c r="Q37" s="376"/>
      <c r="R37" s="60" t="s">
        <v>567</v>
      </c>
      <c r="S37" s="433"/>
      <c r="T37" s="434"/>
      <c r="U37" s="433"/>
      <c r="W37" s="437"/>
      <c r="Z37" s="437"/>
    </row>
    <row r="38" spans="1:26" x14ac:dyDescent="0.25">
      <c r="A38" s="1">
        <v>36</v>
      </c>
      <c r="B38" s="505"/>
      <c r="C38" s="61" t="s">
        <v>647</v>
      </c>
      <c r="D38" s="298" t="s">
        <v>604</v>
      </c>
      <c r="E38" s="310" t="s">
        <v>537</v>
      </c>
      <c r="F38" s="311">
        <v>0</v>
      </c>
      <c r="G38" s="326">
        <v>255</v>
      </c>
      <c r="H38" s="335"/>
      <c r="I38" s="291"/>
      <c r="J38" s="61"/>
      <c r="K38" s="291" t="s">
        <v>605</v>
      </c>
      <c r="L38" s="437" t="s">
        <v>648</v>
      </c>
      <c r="M38" s="1">
        <f t="shared" si="0"/>
        <v>3</v>
      </c>
      <c r="N38" s="1">
        <f t="shared" si="1"/>
        <v>3</v>
      </c>
      <c r="O38" s="1">
        <f t="shared" si="2"/>
        <v>1572</v>
      </c>
      <c r="P38" s="60" t="str">
        <f t="shared" si="3"/>
        <v>0x0624</v>
      </c>
      <c r="Q38" s="376"/>
      <c r="R38" s="60" t="s">
        <v>567</v>
      </c>
      <c r="S38" s="433"/>
      <c r="T38" s="434"/>
      <c r="U38" s="433"/>
      <c r="W38" s="437"/>
      <c r="Z38" s="437"/>
    </row>
    <row r="39" spans="1:26" x14ac:dyDescent="0.25">
      <c r="A39" s="1">
        <v>37</v>
      </c>
      <c r="B39" s="505"/>
      <c r="C39" s="61" t="s">
        <v>649</v>
      </c>
      <c r="D39" s="298" t="s">
        <v>604</v>
      </c>
      <c r="E39" s="310" t="s">
        <v>537</v>
      </c>
      <c r="F39" s="311">
        <v>0</v>
      </c>
      <c r="G39" s="326">
        <v>255</v>
      </c>
      <c r="H39" s="335"/>
      <c r="I39" s="291"/>
      <c r="J39" s="61"/>
      <c r="K39" s="291" t="s">
        <v>605</v>
      </c>
      <c r="L39" s="437" t="s">
        <v>650</v>
      </c>
      <c r="M39" s="1">
        <f t="shared" si="0"/>
        <v>3</v>
      </c>
      <c r="N39" s="1">
        <f t="shared" si="1"/>
        <v>3</v>
      </c>
      <c r="O39" s="1">
        <f t="shared" si="2"/>
        <v>1573</v>
      </c>
      <c r="P39" s="60" t="str">
        <f t="shared" si="3"/>
        <v>0x0625</v>
      </c>
      <c r="Q39" s="376"/>
      <c r="R39" s="60" t="s">
        <v>567</v>
      </c>
      <c r="S39" s="433"/>
      <c r="T39" s="434"/>
      <c r="U39" s="433"/>
      <c r="W39" s="437"/>
      <c r="Z39" s="437"/>
    </row>
    <row r="40" spans="1:26" x14ac:dyDescent="0.25">
      <c r="A40" s="1">
        <v>38</v>
      </c>
      <c r="B40" s="505"/>
      <c r="C40" s="61" t="s">
        <v>651</v>
      </c>
      <c r="D40" s="298" t="s">
        <v>604</v>
      </c>
      <c r="E40" s="290" t="s">
        <v>537</v>
      </c>
      <c r="F40" s="311">
        <v>0</v>
      </c>
      <c r="G40" s="326">
        <v>255</v>
      </c>
      <c r="H40" s="335"/>
      <c r="I40" s="291"/>
      <c r="J40" s="61"/>
      <c r="K40" s="291" t="s">
        <v>605</v>
      </c>
      <c r="L40" s="437" t="s">
        <v>652</v>
      </c>
      <c r="M40" s="1">
        <f t="shared" si="0"/>
        <v>3</v>
      </c>
      <c r="N40" s="1">
        <f t="shared" si="1"/>
        <v>3</v>
      </c>
      <c r="O40" s="1">
        <f t="shared" si="2"/>
        <v>1574</v>
      </c>
      <c r="P40" s="60" t="str">
        <f t="shared" si="3"/>
        <v>0x0626</v>
      </c>
      <c r="Q40" s="376"/>
      <c r="R40" s="60" t="s">
        <v>567</v>
      </c>
      <c r="S40" s="433"/>
      <c r="T40" s="434"/>
      <c r="U40" s="433"/>
      <c r="W40" s="437"/>
      <c r="Z40" s="437"/>
    </row>
    <row r="41" spans="1:26" x14ac:dyDescent="0.25">
      <c r="A41" s="1">
        <v>39</v>
      </c>
      <c r="B41" s="505"/>
      <c r="C41" s="61" t="s">
        <v>653</v>
      </c>
      <c r="D41" s="298" t="s">
        <v>604</v>
      </c>
      <c r="E41" s="290" t="s">
        <v>537</v>
      </c>
      <c r="F41" s="311">
        <v>0</v>
      </c>
      <c r="G41" s="326">
        <v>255</v>
      </c>
      <c r="H41" s="335"/>
      <c r="I41" s="291"/>
      <c r="J41" s="61"/>
      <c r="K41" s="291" t="s">
        <v>605</v>
      </c>
      <c r="L41" s="437" t="s">
        <v>654</v>
      </c>
      <c r="M41" s="1">
        <f t="shared" si="0"/>
        <v>3</v>
      </c>
      <c r="N41" s="1">
        <f t="shared" si="1"/>
        <v>3</v>
      </c>
      <c r="O41" s="1">
        <f t="shared" si="2"/>
        <v>1575</v>
      </c>
      <c r="P41" s="60" t="str">
        <f t="shared" si="3"/>
        <v>0x0627</v>
      </c>
      <c r="Q41" s="376"/>
      <c r="R41" s="60" t="s">
        <v>567</v>
      </c>
      <c r="S41" s="433"/>
      <c r="T41" s="434"/>
      <c r="U41" s="433"/>
      <c r="W41" s="437"/>
      <c r="Z41" s="437"/>
    </row>
    <row r="42" spans="1:26" x14ac:dyDescent="0.25">
      <c r="A42" s="1">
        <v>40</v>
      </c>
      <c r="B42" s="505"/>
      <c r="C42" s="61" t="s">
        <v>655</v>
      </c>
      <c r="D42" s="298" t="s">
        <v>604</v>
      </c>
      <c r="E42" s="290" t="s">
        <v>537</v>
      </c>
      <c r="F42" s="311">
        <v>0</v>
      </c>
      <c r="G42" s="326">
        <v>255</v>
      </c>
      <c r="H42" s="335"/>
      <c r="I42" s="291"/>
      <c r="J42" s="61"/>
      <c r="K42" s="291" t="s">
        <v>605</v>
      </c>
      <c r="L42" s="437" t="s">
        <v>656</v>
      </c>
      <c r="M42" s="1">
        <f t="shared" si="0"/>
        <v>3</v>
      </c>
      <c r="N42" s="1">
        <f t="shared" si="1"/>
        <v>3</v>
      </c>
      <c r="O42" s="1">
        <f t="shared" si="2"/>
        <v>1576</v>
      </c>
      <c r="P42" s="60" t="str">
        <f t="shared" si="3"/>
        <v>0x0628</v>
      </c>
      <c r="Q42" s="376"/>
      <c r="R42" s="60" t="s">
        <v>567</v>
      </c>
      <c r="S42" s="433"/>
      <c r="T42" s="434"/>
      <c r="U42" s="433"/>
      <c r="W42" s="437"/>
      <c r="Z42" s="437"/>
    </row>
    <row r="43" spans="1:26" x14ac:dyDescent="0.25">
      <c r="A43" s="1">
        <v>41</v>
      </c>
      <c r="B43" s="505"/>
      <c r="C43" s="61" t="s">
        <v>657</v>
      </c>
      <c r="D43" s="298" t="s">
        <v>604</v>
      </c>
      <c r="E43" s="290" t="s">
        <v>537</v>
      </c>
      <c r="F43" s="311">
        <v>0</v>
      </c>
      <c r="G43" s="326">
        <v>255</v>
      </c>
      <c r="H43" s="335"/>
      <c r="I43" s="291"/>
      <c r="J43" s="61"/>
      <c r="K43" s="291" t="s">
        <v>605</v>
      </c>
      <c r="L43" s="437" t="s">
        <v>658</v>
      </c>
      <c r="M43" s="1">
        <f t="shared" si="0"/>
        <v>3</v>
      </c>
      <c r="N43" s="1">
        <f t="shared" si="1"/>
        <v>3</v>
      </c>
      <c r="O43" s="1">
        <f t="shared" si="2"/>
        <v>1577</v>
      </c>
      <c r="P43" s="60" t="str">
        <f t="shared" si="3"/>
        <v>0x0629</v>
      </c>
      <c r="Q43" s="376"/>
      <c r="R43" s="60" t="s">
        <v>567</v>
      </c>
      <c r="S43" s="433"/>
      <c r="T43" s="434"/>
      <c r="U43" s="433"/>
      <c r="W43" s="437"/>
      <c r="Z43" s="437"/>
    </row>
    <row r="44" spans="1:26" x14ac:dyDescent="0.25">
      <c r="A44" s="1">
        <v>42</v>
      </c>
      <c r="B44" s="505"/>
      <c r="C44" s="61" t="s">
        <v>659</v>
      </c>
      <c r="D44" s="298" t="s">
        <v>604</v>
      </c>
      <c r="E44" s="290" t="s">
        <v>537</v>
      </c>
      <c r="F44" s="311">
        <v>0</v>
      </c>
      <c r="G44" s="326">
        <v>255</v>
      </c>
      <c r="H44" s="335"/>
      <c r="I44" s="291"/>
      <c r="J44" s="61"/>
      <c r="K44" s="291" t="s">
        <v>605</v>
      </c>
      <c r="L44" s="309" t="s">
        <v>660</v>
      </c>
      <c r="M44" s="1">
        <f t="shared" si="0"/>
        <v>3</v>
      </c>
      <c r="N44" s="1">
        <f t="shared" si="1"/>
        <v>3</v>
      </c>
      <c r="O44" s="1">
        <f t="shared" si="2"/>
        <v>1578</v>
      </c>
      <c r="P44" s="60" t="str">
        <f t="shared" si="3"/>
        <v>0x062A</v>
      </c>
      <c r="Q44" s="376"/>
      <c r="R44" s="60" t="s">
        <v>567</v>
      </c>
      <c r="S44" s="433"/>
      <c r="T44" s="434"/>
      <c r="U44" s="433"/>
      <c r="W44" s="437"/>
      <c r="Z44" s="437"/>
    </row>
    <row r="45" spans="1:26" x14ac:dyDescent="0.25">
      <c r="A45" s="1">
        <v>43</v>
      </c>
      <c r="B45" s="505"/>
      <c r="C45" s="61" t="s">
        <v>661</v>
      </c>
      <c r="D45" s="298" t="s">
        <v>604</v>
      </c>
      <c r="E45" s="290" t="s">
        <v>537</v>
      </c>
      <c r="F45" s="311">
        <v>0</v>
      </c>
      <c r="G45" s="326">
        <v>255</v>
      </c>
      <c r="H45" s="335"/>
      <c r="I45" s="291"/>
      <c r="J45" s="61"/>
      <c r="K45" s="291" t="s">
        <v>605</v>
      </c>
      <c r="L45" s="437" t="s">
        <v>662</v>
      </c>
      <c r="M45" s="1">
        <f t="shared" si="0"/>
        <v>3</v>
      </c>
      <c r="N45" s="1">
        <f t="shared" si="1"/>
        <v>3</v>
      </c>
      <c r="O45" s="1">
        <f t="shared" si="2"/>
        <v>1579</v>
      </c>
      <c r="P45" s="60" t="str">
        <f t="shared" si="3"/>
        <v>0x062B</v>
      </c>
      <c r="Q45" s="376"/>
      <c r="R45" s="60" t="s">
        <v>567</v>
      </c>
      <c r="S45" s="433"/>
      <c r="T45" s="434"/>
      <c r="U45" s="433"/>
      <c r="W45" s="437"/>
      <c r="Z45" s="437"/>
    </row>
    <row r="46" spans="1:26" x14ac:dyDescent="0.25">
      <c r="A46" s="1">
        <v>44</v>
      </c>
      <c r="B46" s="505"/>
      <c r="C46" s="61" t="s">
        <v>663</v>
      </c>
      <c r="D46" s="298" t="s">
        <v>604</v>
      </c>
      <c r="E46" s="290" t="s">
        <v>537</v>
      </c>
      <c r="F46" s="311">
        <v>0</v>
      </c>
      <c r="G46" s="326">
        <v>255</v>
      </c>
      <c r="H46" s="335"/>
      <c r="I46" s="291"/>
      <c r="J46" s="61"/>
      <c r="K46" s="291" t="s">
        <v>605</v>
      </c>
      <c r="L46" s="437" t="s">
        <v>664</v>
      </c>
      <c r="M46" s="1">
        <f t="shared" si="0"/>
        <v>3</v>
      </c>
      <c r="N46" s="1">
        <f t="shared" si="1"/>
        <v>3</v>
      </c>
      <c r="O46" s="1">
        <f t="shared" si="2"/>
        <v>1580</v>
      </c>
      <c r="P46" s="60" t="str">
        <f t="shared" si="3"/>
        <v>0x062C</v>
      </c>
      <c r="Q46" s="376"/>
      <c r="R46" s="60" t="s">
        <v>567</v>
      </c>
      <c r="S46" s="433"/>
      <c r="T46" s="434"/>
      <c r="U46" s="433"/>
      <c r="W46" s="437"/>
      <c r="Z46" s="437"/>
    </row>
    <row r="47" spans="1:26" x14ac:dyDescent="0.25">
      <c r="A47" s="1">
        <v>45</v>
      </c>
      <c r="B47" s="505"/>
      <c r="C47" s="61" t="s">
        <v>665</v>
      </c>
      <c r="D47" s="298" t="s">
        <v>604</v>
      </c>
      <c r="E47" s="290" t="s">
        <v>537</v>
      </c>
      <c r="F47" s="311">
        <v>0</v>
      </c>
      <c r="G47" s="326">
        <v>255</v>
      </c>
      <c r="H47" s="335"/>
      <c r="I47" s="291"/>
      <c r="J47" s="61"/>
      <c r="K47" s="291" t="s">
        <v>605</v>
      </c>
      <c r="L47" s="437" t="s">
        <v>666</v>
      </c>
      <c r="M47" s="1">
        <f t="shared" si="0"/>
        <v>3</v>
      </c>
      <c r="N47" s="1">
        <f t="shared" si="1"/>
        <v>3</v>
      </c>
      <c r="O47" s="1">
        <f t="shared" si="2"/>
        <v>1581</v>
      </c>
      <c r="P47" s="60" t="str">
        <f t="shared" si="3"/>
        <v>0x062D</v>
      </c>
      <c r="Q47" s="376"/>
      <c r="R47" s="60" t="s">
        <v>567</v>
      </c>
      <c r="S47" s="433"/>
      <c r="T47" s="434"/>
      <c r="U47" s="433"/>
      <c r="W47" s="437"/>
      <c r="Z47" s="437"/>
    </row>
    <row r="48" spans="1:26" x14ac:dyDescent="0.25">
      <c r="A48" s="1">
        <v>46</v>
      </c>
      <c r="B48" s="505"/>
      <c r="C48" s="61" t="s">
        <v>667</v>
      </c>
      <c r="D48" s="298" t="s">
        <v>604</v>
      </c>
      <c r="E48" s="290" t="s">
        <v>537</v>
      </c>
      <c r="F48" s="311">
        <v>0</v>
      </c>
      <c r="G48" s="326">
        <v>255</v>
      </c>
      <c r="H48" s="335"/>
      <c r="I48" s="291"/>
      <c r="J48" s="61"/>
      <c r="K48" s="291" t="s">
        <v>605</v>
      </c>
      <c r="L48" s="437" t="s">
        <v>668</v>
      </c>
      <c r="M48" s="1">
        <f t="shared" si="0"/>
        <v>3</v>
      </c>
      <c r="N48" s="1">
        <f t="shared" si="1"/>
        <v>3</v>
      </c>
      <c r="O48" s="1">
        <f t="shared" si="2"/>
        <v>1582</v>
      </c>
      <c r="P48" s="60" t="str">
        <f t="shared" si="3"/>
        <v>0x062E</v>
      </c>
      <c r="Q48" s="376"/>
      <c r="R48" s="60" t="s">
        <v>567</v>
      </c>
      <c r="S48" s="433"/>
      <c r="T48" s="434"/>
      <c r="U48" s="433"/>
      <c r="W48" s="437"/>
      <c r="Z48" s="437"/>
    </row>
    <row r="49" spans="1:26" x14ac:dyDescent="0.25">
      <c r="A49" s="1">
        <v>47</v>
      </c>
      <c r="B49" s="505"/>
      <c r="C49" s="61" t="s">
        <v>669</v>
      </c>
      <c r="D49" s="298" t="s">
        <v>604</v>
      </c>
      <c r="E49" s="290" t="s">
        <v>537</v>
      </c>
      <c r="F49" s="311">
        <v>0</v>
      </c>
      <c r="G49" s="326">
        <v>255</v>
      </c>
      <c r="H49" s="335"/>
      <c r="I49" s="291"/>
      <c r="J49" s="61"/>
      <c r="K49" s="291" t="s">
        <v>605</v>
      </c>
      <c r="L49" s="437" t="s">
        <v>670</v>
      </c>
      <c r="M49" s="1">
        <f t="shared" si="0"/>
        <v>3</v>
      </c>
      <c r="N49" s="1">
        <f t="shared" si="1"/>
        <v>3</v>
      </c>
      <c r="O49" s="1">
        <f t="shared" si="2"/>
        <v>1583</v>
      </c>
      <c r="P49" s="60" t="str">
        <f t="shared" si="3"/>
        <v>0x062F</v>
      </c>
      <c r="Q49" s="376"/>
      <c r="R49" s="60" t="s">
        <v>567</v>
      </c>
      <c r="S49" s="433"/>
      <c r="T49" s="434"/>
      <c r="U49" s="433"/>
      <c r="W49" s="437"/>
      <c r="Z49" s="437"/>
    </row>
    <row r="50" spans="1:26" x14ac:dyDescent="0.25">
      <c r="A50" s="1">
        <v>48</v>
      </c>
      <c r="B50" s="505"/>
      <c r="C50" s="61" t="s">
        <v>671</v>
      </c>
      <c r="D50" s="298" t="s">
        <v>604</v>
      </c>
      <c r="E50" s="310" t="s">
        <v>537</v>
      </c>
      <c r="F50" s="311">
        <v>-255</v>
      </c>
      <c r="G50" s="326">
        <v>255</v>
      </c>
      <c r="H50" s="335"/>
      <c r="I50" s="291" t="s">
        <v>672</v>
      </c>
      <c r="J50" s="61" t="s">
        <v>542</v>
      </c>
      <c r="K50" s="300" t="s">
        <v>673</v>
      </c>
      <c r="L50" s="437" t="s">
        <v>674</v>
      </c>
      <c r="M50" s="1">
        <f t="shared" si="0"/>
        <v>3</v>
      </c>
      <c r="N50" s="1">
        <f t="shared" si="1"/>
        <v>3</v>
      </c>
      <c r="O50" s="1">
        <f t="shared" si="2"/>
        <v>1584</v>
      </c>
      <c r="P50" s="60" t="str">
        <f t="shared" si="3"/>
        <v>0x0630</v>
      </c>
      <c r="Q50" s="376" t="s">
        <v>636</v>
      </c>
      <c r="R50" s="60" t="s">
        <v>567</v>
      </c>
      <c r="S50" s="433"/>
      <c r="T50" s="434"/>
      <c r="U50" s="433"/>
      <c r="W50" s="437"/>
      <c r="Z50" s="437"/>
    </row>
    <row r="51" spans="1:26" x14ac:dyDescent="0.25">
      <c r="A51" s="1">
        <v>49</v>
      </c>
      <c r="B51" s="505"/>
      <c r="C51" s="61" t="s">
        <v>675</v>
      </c>
      <c r="D51" s="298" t="s">
        <v>604</v>
      </c>
      <c r="E51" s="310" t="s">
        <v>537</v>
      </c>
      <c r="F51" s="311">
        <v>-255</v>
      </c>
      <c r="G51" s="326">
        <v>255</v>
      </c>
      <c r="H51" s="335"/>
      <c r="I51" s="291" t="s">
        <v>672</v>
      </c>
      <c r="J51" s="61" t="s">
        <v>542</v>
      </c>
      <c r="K51" s="300" t="s">
        <v>673</v>
      </c>
      <c r="L51" s="437" t="s">
        <v>676</v>
      </c>
      <c r="M51" s="1">
        <f t="shared" si="0"/>
        <v>3</v>
      </c>
      <c r="N51" s="1">
        <f t="shared" si="1"/>
        <v>3</v>
      </c>
      <c r="O51" s="1">
        <f t="shared" si="2"/>
        <v>1585</v>
      </c>
      <c r="P51" s="60" t="str">
        <f t="shared" si="3"/>
        <v>0x0631</v>
      </c>
      <c r="Q51" s="376" t="s">
        <v>636</v>
      </c>
      <c r="R51" s="60" t="s">
        <v>567</v>
      </c>
      <c r="S51" s="433"/>
      <c r="T51" s="434"/>
      <c r="U51" s="433"/>
      <c r="W51" s="437"/>
      <c r="Z51" s="437"/>
    </row>
    <row r="52" spans="1:26" x14ac:dyDescent="0.25">
      <c r="A52" s="1">
        <v>50</v>
      </c>
      <c r="B52" s="505"/>
      <c r="C52" s="61" t="s">
        <v>677</v>
      </c>
      <c r="D52" s="298" t="s">
        <v>604</v>
      </c>
      <c r="E52" s="310" t="s">
        <v>537</v>
      </c>
      <c r="F52" s="311">
        <v>-255</v>
      </c>
      <c r="G52" s="326">
        <v>255</v>
      </c>
      <c r="H52" s="335"/>
      <c r="I52" s="291" t="s">
        <v>672</v>
      </c>
      <c r="J52" s="61" t="s">
        <v>542</v>
      </c>
      <c r="K52" s="300" t="s">
        <v>673</v>
      </c>
      <c r="L52" s="437" t="s">
        <v>678</v>
      </c>
      <c r="M52" s="1">
        <f t="shared" si="0"/>
        <v>3</v>
      </c>
      <c r="N52" s="1">
        <f t="shared" si="1"/>
        <v>3</v>
      </c>
      <c r="O52" s="1">
        <f t="shared" si="2"/>
        <v>1586</v>
      </c>
      <c r="P52" s="60" t="str">
        <f t="shared" si="3"/>
        <v>0x0632</v>
      </c>
      <c r="Q52" s="376" t="s">
        <v>636</v>
      </c>
      <c r="R52" s="60" t="s">
        <v>567</v>
      </c>
      <c r="S52" s="433"/>
      <c r="T52" s="434"/>
      <c r="U52" s="433"/>
      <c r="W52" s="437"/>
      <c r="Z52" s="437"/>
    </row>
    <row r="53" spans="1:26" x14ac:dyDescent="0.25">
      <c r="A53" s="1">
        <v>51</v>
      </c>
      <c r="B53" s="505"/>
      <c r="C53" s="61" t="s">
        <v>679</v>
      </c>
      <c r="D53" s="298" t="s">
        <v>604</v>
      </c>
      <c r="E53" s="310" t="s">
        <v>537</v>
      </c>
      <c r="F53" s="311">
        <v>-255</v>
      </c>
      <c r="G53" s="326">
        <v>255</v>
      </c>
      <c r="H53" s="335"/>
      <c r="I53" s="291" t="s">
        <v>672</v>
      </c>
      <c r="J53" s="61" t="s">
        <v>542</v>
      </c>
      <c r="K53" s="300" t="s">
        <v>673</v>
      </c>
      <c r="L53" s="437" t="s">
        <v>680</v>
      </c>
      <c r="M53" s="1">
        <f t="shared" si="0"/>
        <v>3</v>
      </c>
      <c r="N53" s="1">
        <f t="shared" si="1"/>
        <v>3</v>
      </c>
      <c r="O53" s="1">
        <f t="shared" si="2"/>
        <v>1587</v>
      </c>
      <c r="P53" s="60" t="str">
        <f t="shared" si="3"/>
        <v>0x0633</v>
      </c>
      <c r="Q53" s="375" t="s">
        <v>636</v>
      </c>
      <c r="R53" s="60" t="s">
        <v>567</v>
      </c>
      <c r="S53" s="433"/>
      <c r="T53" s="434"/>
      <c r="U53" s="433"/>
      <c r="W53" s="437"/>
      <c r="Z53" s="437"/>
    </row>
    <row r="54" spans="1:26" x14ac:dyDescent="0.25">
      <c r="A54" s="1"/>
      <c r="B54" s="505"/>
      <c r="D54" s="60"/>
      <c r="E54" s="60"/>
      <c r="F54" s="5"/>
      <c r="G54" s="5"/>
      <c r="H54" s="121"/>
      <c r="I54" s="353"/>
      <c r="J54" s="437"/>
      <c r="K54" s="291"/>
      <c r="L54" s="437"/>
      <c r="M54" s="1">
        <f t="shared" si="0"/>
        <v>3</v>
      </c>
      <c r="N54" s="1">
        <f t="shared" si="1"/>
        <v>3</v>
      </c>
      <c r="O54" s="1" t="str">
        <f t="shared" si="2"/>
        <v/>
      </c>
      <c r="P54" s="60" t="str">
        <f t="shared" si="3"/>
        <v/>
      </c>
      <c r="Q54" s="376"/>
      <c r="R54" s="60"/>
      <c r="S54" s="433"/>
      <c r="T54" s="434"/>
      <c r="U54" s="433"/>
      <c r="W54" s="437"/>
      <c r="Z54" s="437"/>
    </row>
    <row r="55" spans="1:26" x14ac:dyDescent="0.25">
      <c r="A55" s="1">
        <v>54</v>
      </c>
      <c r="B55" s="505"/>
      <c r="C55" t="s">
        <v>681</v>
      </c>
      <c r="D55" s="60" t="s">
        <v>604</v>
      </c>
      <c r="E55" s="60" t="s">
        <v>360</v>
      </c>
      <c r="F55" s="60">
        <v>0</v>
      </c>
      <c r="G55" s="60">
        <v>3</v>
      </c>
      <c r="H55" s="121"/>
      <c r="I55" s="354">
        <v>1</v>
      </c>
      <c r="J55" s="437"/>
      <c r="K55" s="352" t="s">
        <v>682</v>
      </c>
      <c r="L55" s="309" t="s">
        <v>683</v>
      </c>
      <c r="M55" s="1">
        <f t="shared" si="0"/>
        <v>3</v>
      </c>
      <c r="N55" s="1">
        <f t="shared" si="1"/>
        <v>3</v>
      </c>
      <c r="O55" s="1">
        <f t="shared" si="2"/>
        <v>1590</v>
      </c>
      <c r="P55" s="60" t="str">
        <f t="shared" si="3"/>
        <v>0x0636</v>
      </c>
      <c r="Q55" s="376"/>
      <c r="R55" s="60"/>
      <c r="S55" s="433"/>
      <c r="T55" s="434"/>
      <c r="U55" s="433"/>
      <c r="W55" s="437"/>
      <c r="Z55" s="437"/>
    </row>
    <row r="56" spans="1:26" x14ac:dyDescent="0.25">
      <c r="A56" s="1">
        <v>55</v>
      </c>
      <c r="B56" s="505"/>
      <c r="C56" t="s">
        <v>684</v>
      </c>
      <c r="D56" s="60" t="s">
        <v>610</v>
      </c>
      <c r="E56" s="60" t="s">
        <v>360</v>
      </c>
      <c r="F56" s="60">
        <v>0</v>
      </c>
      <c r="G56" s="60">
        <v>2</v>
      </c>
      <c r="H56" s="125"/>
      <c r="I56" s="291">
        <v>1</v>
      </c>
      <c r="J56" s="437"/>
      <c r="K56" s="352" t="s">
        <v>611</v>
      </c>
      <c r="L56" s="309" t="s">
        <v>685</v>
      </c>
      <c r="M56" s="1">
        <f t="shared" si="0"/>
        <v>3</v>
      </c>
      <c r="N56" s="1">
        <f t="shared" si="1"/>
        <v>3</v>
      </c>
      <c r="O56" s="1">
        <f t="shared" si="2"/>
        <v>1591</v>
      </c>
      <c r="P56" s="60" t="str">
        <f t="shared" si="3"/>
        <v>0x0637</v>
      </c>
      <c r="Q56" s="376"/>
      <c r="R56" s="60"/>
      <c r="S56" s="433"/>
      <c r="T56" s="434"/>
      <c r="U56" s="433"/>
      <c r="W56" s="437"/>
      <c r="Z56" s="437"/>
    </row>
    <row r="57" spans="1:26" x14ac:dyDescent="0.25">
      <c r="A57" s="1">
        <v>56</v>
      </c>
      <c r="B57" s="505"/>
      <c r="C57" t="s">
        <v>686</v>
      </c>
      <c r="D57" s="60" t="s">
        <v>604</v>
      </c>
      <c r="E57" s="60" t="s">
        <v>360</v>
      </c>
      <c r="F57" s="60">
        <v>0</v>
      </c>
      <c r="G57" s="60">
        <v>3</v>
      </c>
      <c r="H57" s="121"/>
      <c r="I57" s="354">
        <v>1</v>
      </c>
      <c r="J57" s="437"/>
      <c r="K57" s="352" t="s">
        <v>682</v>
      </c>
      <c r="L57" s="309" t="s">
        <v>687</v>
      </c>
      <c r="M57" s="1">
        <f t="shared" si="0"/>
        <v>3</v>
      </c>
      <c r="N57" s="1">
        <f t="shared" si="1"/>
        <v>3</v>
      </c>
      <c r="O57" s="1">
        <f t="shared" si="2"/>
        <v>1592</v>
      </c>
      <c r="P57" s="60" t="str">
        <f t="shared" si="3"/>
        <v>0x0638</v>
      </c>
      <c r="Q57" s="376"/>
      <c r="R57" s="60"/>
      <c r="S57" s="433"/>
      <c r="T57" s="434"/>
      <c r="U57" s="433"/>
      <c r="W57" s="437"/>
      <c r="Z57" s="437"/>
    </row>
    <row r="58" spans="1:26" x14ac:dyDescent="0.25">
      <c r="A58" s="1">
        <v>57</v>
      </c>
      <c r="B58" s="505"/>
      <c r="C58" t="s">
        <v>688</v>
      </c>
      <c r="D58" s="60" t="s">
        <v>610</v>
      </c>
      <c r="E58" s="60" t="s">
        <v>360</v>
      </c>
      <c r="F58" s="60">
        <v>0</v>
      </c>
      <c r="G58" s="60">
        <v>2</v>
      </c>
      <c r="H58" s="125"/>
      <c r="I58" s="291">
        <v>1</v>
      </c>
      <c r="J58" s="437"/>
      <c r="K58" s="352" t="s">
        <v>611</v>
      </c>
      <c r="L58" s="309" t="s">
        <v>689</v>
      </c>
      <c r="M58" s="1">
        <f t="shared" si="0"/>
        <v>3</v>
      </c>
      <c r="N58" s="1">
        <f t="shared" si="1"/>
        <v>3</v>
      </c>
      <c r="O58" s="1">
        <f t="shared" si="2"/>
        <v>1593</v>
      </c>
      <c r="P58" s="60" t="str">
        <f t="shared" si="3"/>
        <v>0x0639</v>
      </c>
      <c r="Q58" s="376"/>
      <c r="R58" s="60"/>
      <c r="S58" s="433"/>
      <c r="T58" s="434"/>
      <c r="U58" s="433"/>
      <c r="W58" s="437"/>
      <c r="Z58" s="437"/>
    </row>
    <row r="59" spans="1:26" x14ac:dyDescent="0.25">
      <c r="A59" s="1">
        <v>58</v>
      </c>
      <c r="B59" s="505"/>
      <c r="C59" t="s">
        <v>690</v>
      </c>
      <c r="D59" s="60" t="s">
        <v>604</v>
      </c>
      <c r="E59" s="60" t="s">
        <v>360</v>
      </c>
      <c r="F59" s="60">
        <v>0</v>
      </c>
      <c r="G59" s="60">
        <v>3</v>
      </c>
      <c r="H59" s="121"/>
      <c r="I59" s="354">
        <v>1</v>
      </c>
      <c r="J59" s="437"/>
      <c r="K59" s="352" t="s">
        <v>682</v>
      </c>
      <c r="L59" s="309" t="s">
        <v>691</v>
      </c>
      <c r="M59" s="1">
        <f t="shared" si="0"/>
        <v>3</v>
      </c>
      <c r="N59" s="1">
        <f t="shared" si="1"/>
        <v>3</v>
      </c>
      <c r="O59" s="1">
        <f t="shared" si="2"/>
        <v>1594</v>
      </c>
      <c r="P59" s="60" t="str">
        <f t="shared" si="3"/>
        <v>0x063A</v>
      </c>
      <c r="Q59" s="376"/>
      <c r="R59" s="60"/>
      <c r="S59" s="433"/>
      <c r="T59" s="434"/>
      <c r="U59" s="433"/>
      <c r="W59" s="437"/>
      <c r="Z59" s="437"/>
    </row>
    <row r="60" spans="1:26" x14ac:dyDescent="0.25">
      <c r="A60" s="1">
        <v>59</v>
      </c>
      <c r="B60" s="505"/>
      <c r="C60" t="s">
        <v>692</v>
      </c>
      <c r="D60" s="60" t="s">
        <v>610</v>
      </c>
      <c r="E60" s="60" t="s">
        <v>360</v>
      </c>
      <c r="F60" s="60">
        <v>0</v>
      </c>
      <c r="G60" s="60">
        <v>2</v>
      </c>
      <c r="H60" s="125"/>
      <c r="I60" s="291">
        <v>1</v>
      </c>
      <c r="J60" s="437"/>
      <c r="K60" s="352" t="s">
        <v>611</v>
      </c>
      <c r="L60" s="309" t="s">
        <v>693</v>
      </c>
      <c r="M60" s="1">
        <f t="shared" si="0"/>
        <v>3</v>
      </c>
      <c r="N60" s="1">
        <f t="shared" si="1"/>
        <v>3</v>
      </c>
      <c r="O60" s="1">
        <f t="shared" si="2"/>
        <v>1595</v>
      </c>
      <c r="P60" s="60" t="str">
        <f t="shared" si="3"/>
        <v>0x063B</v>
      </c>
      <c r="Q60" s="376"/>
      <c r="R60" s="60"/>
      <c r="S60" s="433"/>
      <c r="T60" s="434"/>
      <c r="U60" s="433"/>
      <c r="W60" s="437"/>
      <c r="Z60" s="437"/>
    </row>
    <row r="61" spans="1:26" x14ac:dyDescent="0.25">
      <c r="A61" s="1">
        <v>60</v>
      </c>
      <c r="B61" s="505"/>
      <c r="C61" t="s">
        <v>694</v>
      </c>
      <c r="D61" s="60" t="s">
        <v>604</v>
      </c>
      <c r="E61" s="60" t="s">
        <v>360</v>
      </c>
      <c r="F61" s="60">
        <v>0</v>
      </c>
      <c r="G61" s="60">
        <v>3</v>
      </c>
      <c r="H61" s="121"/>
      <c r="I61" s="354">
        <v>1</v>
      </c>
      <c r="J61" s="437"/>
      <c r="K61" s="352" t="s">
        <v>682</v>
      </c>
      <c r="L61" s="309" t="s">
        <v>695</v>
      </c>
      <c r="M61" s="1">
        <f t="shared" si="0"/>
        <v>3</v>
      </c>
      <c r="N61" s="1">
        <f t="shared" si="1"/>
        <v>3</v>
      </c>
      <c r="O61" s="1">
        <f t="shared" si="2"/>
        <v>1596</v>
      </c>
      <c r="P61" s="60" t="str">
        <f t="shared" si="3"/>
        <v>0x063C</v>
      </c>
      <c r="Q61" s="376"/>
      <c r="R61" s="60"/>
      <c r="S61" s="433"/>
      <c r="T61" s="434"/>
      <c r="U61" s="433"/>
      <c r="W61" s="437"/>
      <c r="Z61" s="437"/>
    </row>
    <row r="62" spans="1:26" x14ac:dyDescent="0.25">
      <c r="A62" s="1">
        <v>61</v>
      </c>
      <c r="B62" s="505"/>
      <c r="C62" t="s">
        <v>696</v>
      </c>
      <c r="D62" s="60" t="s">
        <v>610</v>
      </c>
      <c r="E62" s="60" t="s">
        <v>360</v>
      </c>
      <c r="F62" s="60">
        <v>0</v>
      </c>
      <c r="G62" s="60">
        <v>2</v>
      </c>
      <c r="H62" s="125"/>
      <c r="I62" s="291">
        <v>1</v>
      </c>
      <c r="J62" s="437"/>
      <c r="K62" s="352" t="s">
        <v>611</v>
      </c>
      <c r="L62" s="309" t="s">
        <v>697</v>
      </c>
      <c r="M62" s="1">
        <f t="shared" si="0"/>
        <v>3</v>
      </c>
      <c r="N62" s="1">
        <f t="shared" si="1"/>
        <v>3</v>
      </c>
      <c r="O62" s="1">
        <f t="shared" si="2"/>
        <v>1597</v>
      </c>
      <c r="P62" s="60" t="str">
        <f t="shared" si="3"/>
        <v>0x063D</v>
      </c>
      <c r="Q62" s="376"/>
      <c r="R62" s="60"/>
      <c r="S62" s="433"/>
      <c r="T62" s="434"/>
      <c r="U62" s="433"/>
      <c r="W62" s="437"/>
      <c r="Z62" s="437"/>
    </row>
    <row r="63" spans="1:26" x14ac:dyDescent="0.25">
      <c r="A63" s="1">
        <v>62</v>
      </c>
      <c r="B63" s="505"/>
      <c r="C63" t="s">
        <v>698</v>
      </c>
      <c r="D63" s="60" t="s">
        <v>604</v>
      </c>
      <c r="E63" s="60" t="s">
        <v>360</v>
      </c>
      <c r="F63" s="60">
        <v>0</v>
      </c>
      <c r="G63" s="60">
        <v>3</v>
      </c>
      <c r="H63" s="121"/>
      <c r="I63" s="354">
        <v>1</v>
      </c>
      <c r="J63" s="437"/>
      <c r="K63" s="352" t="s">
        <v>682</v>
      </c>
      <c r="L63" s="309" t="s">
        <v>699</v>
      </c>
      <c r="M63" s="1">
        <f t="shared" si="0"/>
        <v>3</v>
      </c>
      <c r="N63" s="1">
        <f t="shared" si="1"/>
        <v>3</v>
      </c>
      <c r="O63" s="1">
        <f t="shared" si="2"/>
        <v>1598</v>
      </c>
      <c r="P63" s="60" t="str">
        <f t="shared" si="3"/>
        <v>0x063E</v>
      </c>
      <c r="Q63" s="376"/>
      <c r="R63" s="60"/>
      <c r="S63" s="433"/>
      <c r="T63" s="434"/>
      <c r="U63" s="433"/>
      <c r="W63" s="437"/>
      <c r="Z63" s="437"/>
    </row>
    <row r="64" spans="1:26" x14ac:dyDescent="0.25">
      <c r="A64" s="1">
        <v>63</v>
      </c>
      <c r="B64" s="505"/>
      <c r="C64" t="s">
        <v>700</v>
      </c>
      <c r="D64" s="60" t="s">
        <v>610</v>
      </c>
      <c r="E64" s="60" t="s">
        <v>360</v>
      </c>
      <c r="F64" s="60">
        <v>0</v>
      </c>
      <c r="G64" s="60">
        <v>2</v>
      </c>
      <c r="H64" s="125"/>
      <c r="I64" s="291">
        <v>1</v>
      </c>
      <c r="J64" s="437"/>
      <c r="K64" s="352" t="s">
        <v>611</v>
      </c>
      <c r="L64" s="309" t="s">
        <v>701</v>
      </c>
      <c r="M64" s="1">
        <f t="shared" si="0"/>
        <v>3</v>
      </c>
      <c r="N64" s="1">
        <f t="shared" si="1"/>
        <v>3</v>
      </c>
      <c r="O64" s="1">
        <f t="shared" si="2"/>
        <v>1599</v>
      </c>
      <c r="P64" s="60" t="str">
        <f t="shared" si="3"/>
        <v>0x063F</v>
      </c>
      <c r="Q64" s="376"/>
      <c r="R64" s="60"/>
      <c r="S64" s="433"/>
      <c r="T64" s="434"/>
      <c r="U64" s="433"/>
      <c r="W64" s="437"/>
      <c r="Z64" s="437"/>
    </row>
    <row r="65" spans="1:26" x14ac:dyDescent="0.25">
      <c r="A65" s="1"/>
      <c r="B65" s="505"/>
      <c r="D65" s="60"/>
      <c r="E65" s="60"/>
      <c r="F65" s="5"/>
      <c r="G65" s="5"/>
      <c r="H65" s="121"/>
      <c r="I65" s="353"/>
      <c r="J65" s="437"/>
      <c r="K65" s="291"/>
      <c r="L65" s="437"/>
      <c r="M65" s="1">
        <f t="shared" si="0"/>
        <v>3</v>
      </c>
      <c r="N65" s="1">
        <f t="shared" si="1"/>
        <v>3</v>
      </c>
      <c r="O65" s="1" t="str">
        <f t="shared" si="2"/>
        <v/>
      </c>
      <c r="P65" s="60" t="str">
        <f t="shared" si="3"/>
        <v/>
      </c>
      <c r="Q65" s="376"/>
      <c r="R65" s="60"/>
      <c r="S65" s="433"/>
      <c r="T65" s="434"/>
      <c r="U65" s="433"/>
      <c r="W65" s="437"/>
      <c r="Z65" s="437"/>
    </row>
    <row r="66" spans="1:26" x14ac:dyDescent="0.25">
      <c r="A66" s="1">
        <v>64</v>
      </c>
      <c r="B66" s="505"/>
      <c r="C66" s="61" t="s">
        <v>702</v>
      </c>
      <c r="D66" s="298" t="s">
        <v>604</v>
      </c>
      <c r="E66" s="310" t="s">
        <v>537</v>
      </c>
      <c r="F66" s="5">
        <v>0</v>
      </c>
      <c r="G66" s="5">
        <v>1000</v>
      </c>
      <c r="H66" s="121"/>
      <c r="I66" s="353" t="s">
        <v>633</v>
      </c>
      <c r="J66" s="437" t="s">
        <v>542</v>
      </c>
      <c r="K66" s="300" t="s">
        <v>703</v>
      </c>
      <c r="L66" s="437" t="s">
        <v>704</v>
      </c>
      <c r="M66" s="1">
        <f t="shared" si="0"/>
        <v>3</v>
      </c>
      <c r="N66" s="1">
        <f t="shared" si="1"/>
        <v>3</v>
      </c>
      <c r="O66" s="1">
        <f t="shared" si="2"/>
        <v>1600</v>
      </c>
      <c r="P66" s="60" t="str">
        <f t="shared" si="3"/>
        <v>0x0640</v>
      </c>
      <c r="Q66" s="375" t="s">
        <v>636</v>
      </c>
      <c r="R66" s="60" t="s">
        <v>567</v>
      </c>
      <c r="S66" s="433"/>
      <c r="T66" s="434"/>
      <c r="U66" s="433"/>
      <c r="W66" s="437"/>
      <c r="Z66" s="437"/>
    </row>
    <row r="67" spans="1:26" x14ac:dyDescent="0.25">
      <c r="A67" s="1">
        <v>65</v>
      </c>
      <c r="B67" s="505"/>
      <c r="C67" s="61" t="s">
        <v>705</v>
      </c>
      <c r="D67" s="298" t="s">
        <v>604</v>
      </c>
      <c r="E67" s="310" t="s">
        <v>537</v>
      </c>
      <c r="F67" s="5">
        <v>0</v>
      </c>
      <c r="G67" s="5">
        <v>1000</v>
      </c>
      <c r="H67" s="121"/>
      <c r="I67" s="353" t="s">
        <v>633</v>
      </c>
      <c r="J67" s="437" t="s">
        <v>542</v>
      </c>
      <c r="K67" s="300" t="s">
        <v>703</v>
      </c>
      <c r="L67" s="437" t="s">
        <v>704</v>
      </c>
      <c r="M67" s="1">
        <f t="shared" si="0"/>
        <v>3</v>
      </c>
      <c r="N67" s="1">
        <f t="shared" si="1"/>
        <v>3</v>
      </c>
      <c r="O67" s="1">
        <f t="shared" si="2"/>
        <v>1601</v>
      </c>
      <c r="P67" s="60" t="str">
        <f t="shared" si="3"/>
        <v>0x0641</v>
      </c>
      <c r="Q67" s="376"/>
      <c r="R67" s="60"/>
      <c r="S67" s="433"/>
      <c r="T67" s="434"/>
      <c r="U67" s="433"/>
      <c r="W67" s="437"/>
      <c r="Z67" s="437"/>
    </row>
    <row r="68" spans="1:26" x14ac:dyDescent="0.25">
      <c r="A68" s="1"/>
      <c r="B68" s="505"/>
      <c r="C68" s="61"/>
      <c r="D68" s="1"/>
      <c r="E68" s="60"/>
      <c r="F68" s="5"/>
      <c r="G68" s="5"/>
      <c r="H68" s="121"/>
      <c r="I68" s="354"/>
      <c r="J68" s="437"/>
      <c r="K68" s="291"/>
      <c r="L68" s="437"/>
      <c r="M68" s="1">
        <f t="shared" si="0"/>
        <v>3</v>
      </c>
      <c r="N68" s="1">
        <f t="shared" si="1"/>
        <v>3</v>
      </c>
      <c r="O68" s="1" t="str">
        <f t="shared" si="2"/>
        <v/>
      </c>
      <c r="P68" s="60" t="str">
        <f t="shared" si="3"/>
        <v/>
      </c>
      <c r="Q68" s="376"/>
      <c r="R68" s="60"/>
      <c r="S68" s="433"/>
      <c r="T68" s="434"/>
      <c r="U68" s="433"/>
      <c r="W68" s="437"/>
      <c r="Z68" s="437"/>
    </row>
    <row r="69" spans="1:26" x14ac:dyDescent="0.25">
      <c r="A69" s="1">
        <v>96</v>
      </c>
      <c r="B69" s="505"/>
      <c r="C69" t="s">
        <v>706</v>
      </c>
      <c r="D69" s="60" t="s">
        <v>604</v>
      </c>
      <c r="E69" s="60" t="s">
        <v>537</v>
      </c>
      <c r="F69" s="60">
        <v>0</v>
      </c>
      <c r="G69" s="60">
        <v>255</v>
      </c>
      <c r="H69" s="125"/>
      <c r="I69" s="291">
        <v>1</v>
      </c>
      <c r="J69" s="437"/>
      <c r="K69" t="s">
        <v>707</v>
      </c>
      <c r="L69" s="437" t="s">
        <v>708</v>
      </c>
      <c r="M69" s="1">
        <f t="shared" si="0"/>
        <v>3</v>
      </c>
      <c r="N69" s="1">
        <f t="shared" si="1"/>
        <v>3</v>
      </c>
      <c r="O69" s="1">
        <f t="shared" si="2"/>
        <v>1632</v>
      </c>
      <c r="P69" s="60" t="str">
        <f t="shared" si="3"/>
        <v>0x0660</v>
      </c>
      <c r="Q69" s="376"/>
      <c r="R69" s="355" t="s">
        <v>567</v>
      </c>
      <c r="S69" s="433"/>
      <c r="T69" s="434"/>
      <c r="U69" s="433"/>
      <c r="W69" s="437"/>
      <c r="Z69" s="437"/>
    </row>
    <row r="70" spans="1:26" x14ac:dyDescent="0.25">
      <c r="A70" s="1">
        <v>97</v>
      </c>
      <c r="B70" s="505"/>
      <c r="C70" t="s">
        <v>709</v>
      </c>
      <c r="D70" s="60" t="s">
        <v>610</v>
      </c>
      <c r="E70" s="60" t="s">
        <v>360</v>
      </c>
      <c r="F70" s="60">
        <v>0</v>
      </c>
      <c r="G70" s="60">
        <v>2</v>
      </c>
      <c r="H70" s="125"/>
      <c r="I70" s="291">
        <v>1</v>
      </c>
      <c r="J70" s="437"/>
      <c r="K70" s="352" t="s">
        <v>611</v>
      </c>
      <c r="L70" s="437" t="s">
        <v>710</v>
      </c>
      <c r="M70" s="1">
        <f t="shared" si="0"/>
        <v>3</v>
      </c>
      <c r="N70" s="1">
        <f t="shared" si="1"/>
        <v>3</v>
      </c>
      <c r="O70" s="1">
        <f t="shared" si="2"/>
        <v>1633</v>
      </c>
      <c r="P70" s="60" t="str">
        <f t="shared" si="3"/>
        <v>0x0661</v>
      </c>
      <c r="Q70" s="376"/>
      <c r="R70" s="60" t="s">
        <v>567</v>
      </c>
      <c r="S70" s="433"/>
      <c r="T70" s="434"/>
      <c r="U70" s="433"/>
      <c r="V70" s="53" t="s">
        <v>711</v>
      </c>
      <c r="W70" s="437" t="s">
        <v>614</v>
      </c>
      <c r="X70" s="54">
        <v>0</v>
      </c>
      <c r="Z70" s="437"/>
    </row>
    <row r="71" spans="1:26" x14ac:dyDescent="0.25">
      <c r="A71" s="1"/>
      <c r="B71" s="505"/>
      <c r="D71" s="60"/>
      <c r="E71" s="60"/>
      <c r="F71" s="60"/>
      <c r="G71" s="60"/>
      <c r="H71" s="125"/>
      <c r="I71" s="291"/>
      <c r="J71" s="437"/>
      <c r="K71" s="98"/>
      <c r="L71" s="437"/>
      <c r="M71" s="1">
        <f t="shared" si="0"/>
        <v>3</v>
      </c>
      <c r="N71" s="1">
        <f t="shared" si="1"/>
        <v>3</v>
      </c>
      <c r="O71" s="1" t="str">
        <f t="shared" si="2"/>
        <v/>
      </c>
      <c r="P71" s="60" t="str">
        <f t="shared" si="3"/>
        <v/>
      </c>
      <c r="Q71" s="376"/>
      <c r="R71" s="60"/>
      <c r="S71" s="433"/>
      <c r="T71" s="434"/>
      <c r="U71" s="433"/>
      <c r="V71" s="53" t="s">
        <v>711</v>
      </c>
      <c r="W71" s="437" t="s">
        <v>615</v>
      </c>
      <c r="X71" s="54">
        <v>1</v>
      </c>
      <c r="Z71" s="437"/>
    </row>
    <row r="72" spans="1:26" x14ac:dyDescent="0.25">
      <c r="A72" s="1"/>
      <c r="B72" s="505"/>
      <c r="D72" s="60"/>
      <c r="E72" s="60"/>
      <c r="F72" s="60"/>
      <c r="G72" s="60"/>
      <c r="H72" s="125"/>
      <c r="I72" s="291"/>
      <c r="J72" s="437"/>
      <c r="K72" s="98"/>
      <c r="L72" s="437"/>
      <c r="M72" s="1">
        <f t="shared" si="0"/>
        <v>3</v>
      </c>
      <c r="N72" s="1">
        <f t="shared" si="1"/>
        <v>3</v>
      </c>
      <c r="O72" s="1" t="str">
        <f t="shared" si="2"/>
        <v/>
      </c>
      <c r="P72" s="60" t="str">
        <f t="shared" si="3"/>
        <v/>
      </c>
      <c r="Q72" s="376"/>
      <c r="R72" s="60"/>
      <c r="S72" s="433"/>
      <c r="T72" s="434"/>
      <c r="U72" s="433"/>
      <c r="V72" s="53" t="s">
        <v>711</v>
      </c>
      <c r="W72" s="437" t="s">
        <v>616</v>
      </c>
      <c r="X72" s="54">
        <v>2</v>
      </c>
      <c r="Z72" s="437"/>
    </row>
    <row r="73" spans="1:26" x14ac:dyDescent="0.25">
      <c r="A73" s="1">
        <v>98</v>
      </c>
      <c r="B73" s="505"/>
      <c r="C73" t="s">
        <v>712</v>
      </c>
      <c r="D73" s="60" t="s">
        <v>604</v>
      </c>
      <c r="E73" s="60" t="s">
        <v>537</v>
      </c>
      <c r="F73" s="60">
        <v>0</v>
      </c>
      <c r="G73" s="60">
        <v>255</v>
      </c>
      <c r="H73" s="125"/>
      <c r="I73" s="291">
        <v>1</v>
      </c>
      <c r="J73" s="437"/>
      <c r="K73" s="98" t="s">
        <v>707</v>
      </c>
      <c r="L73" s="437" t="s">
        <v>713</v>
      </c>
      <c r="M73" s="1">
        <f t="shared" si="0"/>
        <v>3</v>
      </c>
      <c r="N73" s="1">
        <f t="shared" si="1"/>
        <v>3</v>
      </c>
      <c r="O73" s="1">
        <f t="shared" si="2"/>
        <v>1634</v>
      </c>
      <c r="P73" s="60" t="str">
        <f t="shared" si="3"/>
        <v>0x0662</v>
      </c>
      <c r="Q73" s="376"/>
      <c r="R73" s="60" t="s">
        <v>567</v>
      </c>
      <c r="S73" s="433"/>
      <c r="T73" s="434"/>
      <c r="U73" s="433"/>
      <c r="W73" s="437"/>
      <c r="Z73" s="437"/>
    </row>
    <row r="74" spans="1:26" x14ac:dyDescent="0.25">
      <c r="A74" s="1">
        <v>99</v>
      </c>
      <c r="B74" s="505"/>
      <c r="C74" t="s">
        <v>714</v>
      </c>
      <c r="D74" s="60" t="s">
        <v>610</v>
      </c>
      <c r="E74" s="60" t="s">
        <v>360</v>
      </c>
      <c r="F74" s="60">
        <v>0</v>
      </c>
      <c r="G74" s="60">
        <v>2</v>
      </c>
      <c r="H74" s="125"/>
      <c r="I74" s="291">
        <v>1</v>
      </c>
      <c r="J74" s="437"/>
      <c r="K74" s="352" t="s">
        <v>611</v>
      </c>
      <c r="L74" s="437" t="s">
        <v>715</v>
      </c>
      <c r="M74" s="1">
        <f t="shared" si="0"/>
        <v>3</v>
      </c>
      <c r="N74" s="1">
        <f t="shared" si="1"/>
        <v>3</v>
      </c>
      <c r="O74" s="1">
        <f t="shared" si="2"/>
        <v>1635</v>
      </c>
      <c r="P74" s="60" t="str">
        <f t="shared" si="3"/>
        <v>0x0663</v>
      </c>
      <c r="Q74" s="376"/>
      <c r="R74" s="60" t="s">
        <v>567</v>
      </c>
      <c r="S74" s="433"/>
      <c r="T74" s="434"/>
      <c r="U74" s="433"/>
      <c r="V74" s="53" t="s">
        <v>716</v>
      </c>
      <c r="W74" s="437" t="s">
        <v>614</v>
      </c>
      <c r="X74" s="54">
        <v>0</v>
      </c>
      <c r="Z74" s="437"/>
    </row>
    <row r="75" spans="1:26" x14ac:dyDescent="0.25">
      <c r="A75" s="1"/>
      <c r="B75" s="505"/>
      <c r="D75" s="60"/>
      <c r="E75" s="60"/>
      <c r="F75" s="60"/>
      <c r="G75" s="60"/>
      <c r="H75" s="125"/>
      <c r="I75" s="291"/>
      <c r="J75" s="437"/>
      <c r="K75" s="98"/>
      <c r="L75" s="437"/>
      <c r="M75" s="1">
        <f t="shared" ref="M75:M138" si="4">$D$5</f>
        <v>3</v>
      </c>
      <c r="N75" s="1">
        <f t="shared" ref="N75:N138" si="5">$D$4</f>
        <v>3</v>
      </c>
      <c r="O75" s="1" t="str">
        <f t="shared" ref="O75:O138" si="6">IF(A75&lt;&gt;"",M75*2^9+A75,"")</f>
        <v/>
      </c>
      <c r="P75" s="60" t="str">
        <f t="shared" ref="P75:P138" si="7">IF(A75&lt;&gt;"","0x" &amp;DEC2HEX( O75,4),"")</f>
        <v/>
      </c>
      <c r="Q75" s="376"/>
      <c r="R75" s="60"/>
      <c r="S75" s="433"/>
      <c r="T75" s="434"/>
      <c r="U75" s="433"/>
      <c r="V75" s="53" t="s">
        <v>716</v>
      </c>
      <c r="W75" s="437" t="s">
        <v>615</v>
      </c>
      <c r="X75" s="54">
        <v>1</v>
      </c>
      <c r="Z75" s="437"/>
    </row>
    <row r="76" spans="1:26" x14ac:dyDescent="0.25">
      <c r="A76" s="1"/>
      <c r="B76" s="505"/>
      <c r="D76" s="60"/>
      <c r="E76" s="60"/>
      <c r="F76" s="60"/>
      <c r="G76" s="60"/>
      <c r="H76" s="125"/>
      <c r="I76" s="291"/>
      <c r="J76" s="437"/>
      <c r="K76" s="98"/>
      <c r="L76" s="437"/>
      <c r="M76" s="1">
        <f t="shared" si="4"/>
        <v>3</v>
      </c>
      <c r="N76" s="1">
        <f t="shared" si="5"/>
        <v>3</v>
      </c>
      <c r="O76" s="1" t="str">
        <f t="shared" si="6"/>
        <v/>
      </c>
      <c r="P76" s="60" t="str">
        <f t="shared" si="7"/>
        <v/>
      </c>
      <c r="Q76" s="376"/>
      <c r="R76" s="60"/>
      <c r="S76" s="433"/>
      <c r="T76" s="434"/>
      <c r="U76" s="433"/>
      <c r="V76" s="53" t="s">
        <v>716</v>
      </c>
      <c r="W76" s="437" t="s">
        <v>616</v>
      </c>
      <c r="X76" s="54">
        <v>2</v>
      </c>
      <c r="Z76" s="437"/>
    </row>
    <row r="77" spans="1:26" x14ac:dyDescent="0.25">
      <c r="A77" s="1">
        <v>100</v>
      </c>
      <c r="B77" s="505"/>
      <c r="C77" t="s">
        <v>717</v>
      </c>
      <c r="D77" s="60" t="s">
        <v>604</v>
      </c>
      <c r="E77" s="60" t="s">
        <v>537</v>
      </c>
      <c r="F77" s="60">
        <v>0</v>
      </c>
      <c r="G77" s="60">
        <v>255</v>
      </c>
      <c r="H77" s="125"/>
      <c r="I77" s="291">
        <v>1</v>
      </c>
      <c r="J77" s="437"/>
      <c r="K77" s="98" t="s">
        <v>707</v>
      </c>
      <c r="L77" s="437" t="s">
        <v>718</v>
      </c>
      <c r="M77" s="1">
        <f t="shared" si="4"/>
        <v>3</v>
      </c>
      <c r="N77" s="1">
        <f t="shared" si="5"/>
        <v>3</v>
      </c>
      <c r="O77" s="1">
        <f t="shared" si="6"/>
        <v>1636</v>
      </c>
      <c r="P77" s="60" t="str">
        <f t="shared" si="7"/>
        <v>0x0664</v>
      </c>
      <c r="Q77" s="376"/>
      <c r="R77" s="60" t="s">
        <v>567</v>
      </c>
      <c r="S77" s="433"/>
      <c r="T77" s="434"/>
      <c r="U77" s="433"/>
      <c r="W77" s="437"/>
      <c r="Z77" s="437"/>
    </row>
    <row r="78" spans="1:26" x14ac:dyDescent="0.25">
      <c r="A78" s="1">
        <v>101</v>
      </c>
      <c r="B78" s="505"/>
      <c r="C78" t="s">
        <v>719</v>
      </c>
      <c r="D78" s="60" t="s">
        <v>610</v>
      </c>
      <c r="E78" s="60" t="s">
        <v>360</v>
      </c>
      <c r="F78" s="60">
        <v>0</v>
      </c>
      <c r="G78" s="60">
        <v>2</v>
      </c>
      <c r="H78" s="125"/>
      <c r="I78" s="291">
        <v>1</v>
      </c>
      <c r="J78" s="437"/>
      <c r="K78" s="352" t="s">
        <v>611</v>
      </c>
      <c r="L78" s="437" t="s">
        <v>720</v>
      </c>
      <c r="M78" s="1">
        <f t="shared" si="4"/>
        <v>3</v>
      </c>
      <c r="N78" s="1">
        <f t="shared" si="5"/>
        <v>3</v>
      </c>
      <c r="O78" s="1">
        <f t="shared" si="6"/>
        <v>1637</v>
      </c>
      <c r="P78" s="60" t="str">
        <f t="shared" si="7"/>
        <v>0x0665</v>
      </c>
      <c r="Q78" s="376"/>
      <c r="R78" s="60" t="s">
        <v>567</v>
      </c>
      <c r="S78" s="433"/>
      <c r="T78" s="434"/>
      <c r="U78" s="433"/>
      <c r="V78" s="53" t="s">
        <v>721</v>
      </c>
      <c r="W78" s="437" t="s">
        <v>614</v>
      </c>
      <c r="X78" s="54">
        <v>0</v>
      </c>
      <c r="Z78" s="437"/>
    </row>
    <row r="79" spans="1:26" x14ac:dyDescent="0.25">
      <c r="A79" s="1"/>
      <c r="B79" s="505"/>
      <c r="D79" s="60"/>
      <c r="E79" s="60"/>
      <c r="F79" s="60"/>
      <c r="G79" s="60"/>
      <c r="H79" s="125"/>
      <c r="I79" s="291"/>
      <c r="J79" s="437"/>
      <c r="K79" s="98"/>
      <c r="L79" s="437"/>
      <c r="M79" s="1">
        <f t="shared" si="4"/>
        <v>3</v>
      </c>
      <c r="N79" s="1">
        <f t="shared" si="5"/>
        <v>3</v>
      </c>
      <c r="O79" s="1" t="str">
        <f t="shared" si="6"/>
        <v/>
      </c>
      <c r="P79" s="60" t="str">
        <f t="shared" si="7"/>
        <v/>
      </c>
      <c r="Q79" s="376"/>
      <c r="R79" s="60"/>
      <c r="S79" s="433"/>
      <c r="T79" s="434"/>
      <c r="U79" s="433"/>
      <c r="V79" s="53" t="s">
        <v>721</v>
      </c>
      <c r="W79" s="437" t="s">
        <v>615</v>
      </c>
      <c r="X79" s="54">
        <v>1</v>
      </c>
      <c r="Z79" s="437"/>
    </row>
    <row r="80" spans="1:26" x14ac:dyDescent="0.25">
      <c r="A80" s="1"/>
      <c r="B80" s="505"/>
      <c r="D80" s="60"/>
      <c r="E80" s="60"/>
      <c r="F80" s="60"/>
      <c r="G80" s="60"/>
      <c r="H80" s="125"/>
      <c r="I80" s="291"/>
      <c r="J80" s="437"/>
      <c r="K80" s="98"/>
      <c r="L80" s="437"/>
      <c r="M80" s="1">
        <f t="shared" si="4"/>
        <v>3</v>
      </c>
      <c r="N80" s="1">
        <f t="shared" si="5"/>
        <v>3</v>
      </c>
      <c r="O80" s="1" t="str">
        <f t="shared" si="6"/>
        <v/>
      </c>
      <c r="P80" s="60" t="str">
        <f t="shared" si="7"/>
        <v/>
      </c>
      <c r="Q80" s="376"/>
      <c r="R80" s="60"/>
      <c r="S80" s="433"/>
      <c r="T80" s="434"/>
      <c r="U80" s="433"/>
      <c r="V80" s="53" t="s">
        <v>721</v>
      </c>
      <c r="W80" s="437" t="s">
        <v>616</v>
      </c>
      <c r="X80" s="54">
        <v>2</v>
      </c>
      <c r="Z80" s="437"/>
    </row>
    <row r="81" spans="1:26" x14ac:dyDescent="0.25">
      <c r="A81" s="1">
        <v>102</v>
      </c>
      <c r="B81" s="505"/>
      <c r="C81" t="s">
        <v>722</v>
      </c>
      <c r="D81" s="60" t="s">
        <v>604</v>
      </c>
      <c r="E81" s="60" t="s">
        <v>537</v>
      </c>
      <c r="F81" s="60">
        <v>0</v>
      </c>
      <c r="G81" s="60">
        <v>255</v>
      </c>
      <c r="H81" s="125"/>
      <c r="I81" s="291">
        <v>1</v>
      </c>
      <c r="J81" s="437"/>
      <c r="K81" s="98" t="s">
        <v>707</v>
      </c>
      <c r="L81" s="437" t="s">
        <v>723</v>
      </c>
      <c r="M81" s="1">
        <f t="shared" si="4"/>
        <v>3</v>
      </c>
      <c r="N81" s="1">
        <f t="shared" si="5"/>
        <v>3</v>
      </c>
      <c r="O81" s="1">
        <f t="shared" si="6"/>
        <v>1638</v>
      </c>
      <c r="P81" s="60" t="str">
        <f t="shared" si="7"/>
        <v>0x0666</v>
      </c>
      <c r="Q81" s="376"/>
      <c r="R81" s="60" t="s">
        <v>567</v>
      </c>
      <c r="S81" s="433"/>
      <c r="T81" s="434"/>
      <c r="U81" s="433"/>
      <c r="W81" s="437"/>
      <c r="Z81" s="437"/>
    </row>
    <row r="82" spans="1:26" x14ac:dyDescent="0.25">
      <c r="A82" s="1">
        <v>103</v>
      </c>
      <c r="B82" s="505"/>
      <c r="C82" t="s">
        <v>724</v>
      </c>
      <c r="D82" s="60" t="s">
        <v>610</v>
      </c>
      <c r="E82" s="60" t="s">
        <v>360</v>
      </c>
      <c r="F82" s="60">
        <v>0</v>
      </c>
      <c r="G82" s="60">
        <v>2</v>
      </c>
      <c r="H82" s="125"/>
      <c r="I82" s="291">
        <v>1</v>
      </c>
      <c r="J82" s="437"/>
      <c r="K82" s="352" t="s">
        <v>611</v>
      </c>
      <c r="L82" s="437" t="s">
        <v>725</v>
      </c>
      <c r="M82" s="1">
        <f t="shared" si="4"/>
        <v>3</v>
      </c>
      <c r="N82" s="1">
        <f t="shared" si="5"/>
        <v>3</v>
      </c>
      <c r="O82" s="1">
        <f t="shared" si="6"/>
        <v>1639</v>
      </c>
      <c r="P82" s="60" t="str">
        <f t="shared" si="7"/>
        <v>0x0667</v>
      </c>
      <c r="Q82" s="376"/>
      <c r="R82" s="60" t="s">
        <v>567</v>
      </c>
      <c r="S82" s="433"/>
      <c r="T82" s="434"/>
      <c r="U82" s="433"/>
      <c r="V82" s="53" t="s">
        <v>726</v>
      </c>
      <c r="W82" s="437" t="s">
        <v>614</v>
      </c>
      <c r="X82" s="54">
        <v>0</v>
      </c>
      <c r="Z82" s="437"/>
    </row>
    <row r="83" spans="1:26" x14ac:dyDescent="0.25">
      <c r="A83" s="1"/>
      <c r="B83" s="505"/>
      <c r="D83" s="60"/>
      <c r="E83" s="60"/>
      <c r="F83" s="60"/>
      <c r="G83" s="60"/>
      <c r="H83" s="125"/>
      <c r="I83" s="291"/>
      <c r="J83" s="437"/>
      <c r="K83" s="98"/>
      <c r="L83" s="437"/>
      <c r="M83" s="1">
        <f t="shared" si="4"/>
        <v>3</v>
      </c>
      <c r="N83" s="1">
        <f t="shared" si="5"/>
        <v>3</v>
      </c>
      <c r="O83" s="1" t="str">
        <f t="shared" si="6"/>
        <v/>
      </c>
      <c r="P83" s="60" t="str">
        <f t="shared" si="7"/>
        <v/>
      </c>
      <c r="Q83" s="376"/>
      <c r="R83" s="60"/>
      <c r="S83" s="433"/>
      <c r="T83" s="434"/>
      <c r="U83" s="433"/>
      <c r="V83" s="53" t="s">
        <v>726</v>
      </c>
      <c r="W83" s="437" t="s">
        <v>615</v>
      </c>
      <c r="X83" s="54">
        <v>1</v>
      </c>
      <c r="Z83" s="437"/>
    </row>
    <row r="84" spans="1:26" x14ac:dyDescent="0.25">
      <c r="A84" s="1"/>
      <c r="B84" s="505"/>
      <c r="D84" s="60"/>
      <c r="E84" s="60"/>
      <c r="F84" s="60"/>
      <c r="G84" s="60"/>
      <c r="H84" s="125"/>
      <c r="I84" s="291"/>
      <c r="J84" s="437"/>
      <c r="K84" s="98"/>
      <c r="L84" s="437"/>
      <c r="M84" s="1">
        <f t="shared" si="4"/>
        <v>3</v>
      </c>
      <c r="N84" s="1">
        <f t="shared" si="5"/>
        <v>3</v>
      </c>
      <c r="O84" s="1" t="str">
        <f t="shared" si="6"/>
        <v/>
      </c>
      <c r="P84" s="60" t="str">
        <f t="shared" si="7"/>
        <v/>
      </c>
      <c r="Q84" s="376"/>
      <c r="R84" s="60"/>
      <c r="S84" s="433"/>
      <c r="T84" s="434"/>
      <c r="U84" s="433"/>
      <c r="V84" s="53" t="s">
        <v>726</v>
      </c>
      <c r="W84" s="437" t="s">
        <v>616</v>
      </c>
      <c r="X84" s="54">
        <v>2</v>
      </c>
      <c r="Z84" s="437"/>
    </row>
    <row r="85" spans="1:26" x14ac:dyDescent="0.25">
      <c r="A85" s="1">
        <v>104</v>
      </c>
      <c r="B85" s="505"/>
      <c r="C85" t="s">
        <v>727</v>
      </c>
      <c r="D85" s="60" t="s">
        <v>604</v>
      </c>
      <c r="E85" s="60" t="s">
        <v>537</v>
      </c>
      <c r="F85" s="60">
        <v>0</v>
      </c>
      <c r="G85" s="60">
        <v>255</v>
      </c>
      <c r="H85" s="125"/>
      <c r="I85" s="291">
        <v>1</v>
      </c>
      <c r="J85" s="437"/>
      <c r="K85" s="98" t="s">
        <v>707</v>
      </c>
      <c r="L85" s="437" t="s">
        <v>728</v>
      </c>
      <c r="M85" s="1">
        <f t="shared" si="4"/>
        <v>3</v>
      </c>
      <c r="N85" s="1">
        <f t="shared" si="5"/>
        <v>3</v>
      </c>
      <c r="O85" s="1">
        <f t="shared" si="6"/>
        <v>1640</v>
      </c>
      <c r="P85" s="60" t="str">
        <f t="shared" si="7"/>
        <v>0x0668</v>
      </c>
      <c r="Q85" s="376"/>
      <c r="R85" s="60" t="s">
        <v>567</v>
      </c>
      <c r="S85" s="433"/>
      <c r="T85" s="434"/>
      <c r="U85" s="433"/>
      <c r="W85" s="437"/>
      <c r="Z85" s="437"/>
    </row>
    <row r="86" spans="1:26" x14ac:dyDescent="0.25">
      <c r="A86" s="1">
        <v>105</v>
      </c>
      <c r="B86" s="505"/>
      <c r="C86" t="s">
        <v>729</v>
      </c>
      <c r="D86" s="60" t="s">
        <v>610</v>
      </c>
      <c r="E86" s="60" t="s">
        <v>360</v>
      </c>
      <c r="F86" s="60">
        <v>0</v>
      </c>
      <c r="G86" s="60">
        <v>2</v>
      </c>
      <c r="H86" s="125"/>
      <c r="I86" s="291">
        <v>1</v>
      </c>
      <c r="J86" s="437"/>
      <c r="K86" s="352" t="s">
        <v>611</v>
      </c>
      <c r="L86" s="437" t="s">
        <v>730</v>
      </c>
      <c r="M86" s="1">
        <f t="shared" si="4"/>
        <v>3</v>
      </c>
      <c r="N86" s="1">
        <f t="shared" si="5"/>
        <v>3</v>
      </c>
      <c r="O86" s="1">
        <f t="shared" si="6"/>
        <v>1641</v>
      </c>
      <c r="P86" s="60" t="str">
        <f t="shared" si="7"/>
        <v>0x0669</v>
      </c>
      <c r="Q86" s="376"/>
      <c r="R86" s="60" t="s">
        <v>567</v>
      </c>
      <c r="S86" s="433"/>
      <c r="T86" s="434"/>
      <c r="U86" s="433"/>
      <c r="V86" s="53" t="s">
        <v>731</v>
      </c>
      <c r="W86" s="437" t="s">
        <v>614</v>
      </c>
      <c r="X86" s="54">
        <v>0</v>
      </c>
      <c r="Z86" s="437"/>
    </row>
    <row r="87" spans="1:26" x14ac:dyDescent="0.25">
      <c r="A87" s="1"/>
      <c r="B87" s="505"/>
      <c r="D87" s="60"/>
      <c r="E87" s="60"/>
      <c r="F87" s="60"/>
      <c r="G87" s="60"/>
      <c r="H87" s="125"/>
      <c r="I87" s="291"/>
      <c r="J87" s="437"/>
      <c r="K87" s="98"/>
      <c r="L87" s="437"/>
      <c r="M87" s="1">
        <f t="shared" si="4"/>
        <v>3</v>
      </c>
      <c r="N87" s="1">
        <f t="shared" si="5"/>
        <v>3</v>
      </c>
      <c r="O87" s="1" t="str">
        <f t="shared" si="6"/>
        <v/>
      </c>
      <c r="P87" s="60" t="str">
        <f t="shared" si="7"/>
        <v/>
      </c>
      <c r="Q87" s="376"/>
      <c r="R87" s="60"/>
      <c r="S87" s="433"/>
      <c r="T87" s="434"/>
      <c r="U87" s="433"/>
      <c r="V87" s="53" t="s">
        <v>731</v>
      </c>
      <c r="W87" s="437" t="s">
        <v>615</v>
      </c>
      <c r="X87" s="54">
        <v>1</v>
      </c>
      <c r="Z87" s="437"/>
    </row>
    <row r="88" spans="1:26" x14ac:dyDescent="0.25">
      <c r="A88" s="1"/>
      <c r="B88" s="505"/>
      <c r="D88" s="60"/>
      <c r="E88" s="60"/>
      <c r="F88" s="60"/>
      <c r="G88" s="60"/>
      <c r="H88" s="125"/>
      <c r="I88" s="291"/>
      <c r="J88" s="437"/>
      <c r="K88" s="98"/>
      <c r="L88" s="437"/>
      <c r="M88" s="1">
        <f t="shared" si="4"/>
        <v>3</v>
      </c>
      <c r="N88" s="1">
        <f t="shared" si="5"/>
        <v>3</v>
      </c>
      <c r="O88" s="1" t="str">
        <f t="shared" si="6"/>
        <v/>
      </c>
      <c r="P88" s="60" t="str">
        <f t="shared" si="7"/>
        <v/>
      </c>
      <c r="Q88" s="376"/>
      <c r="R88" s="60"/>
      <c r="S88" s="433"/>
      <c r="T88" s="434"/>
      <c r="U88" s="433"/>
      <c r="V88" s="53" t="s">
        <v>731</v>
      </c>
      <c r="W88" s="437" t="s">
        <v>616</v>
      </c>
      <c r="X88" s="54">
        <v>2</v>
      </c>
      <c r="Z88" s="437"/>
    </row>
    <row r="89" spans="1:26" x14ac:dyDescent="0.25">
      <c r="A89" s="1">
        <v>106</v>
      </c>
      <c r="B89" s="505"/>
      <c r="C89" t="s">
        <v>732</v>
      </c>
      <c r="D89" s="60" t="s">
        <v>604</v>
      </c>
      <c r="E89" s="60" t="s">
        <v>537</v>
      </c>
      <c r="F89" s="60">
        <v>0</v>
      </c>
      <c r="G89" s="60">
        <v>255</v>
      </c>
      <c r="H89" s="125"/>
      <c r="I89" s="291">
        <v>1</v>
      </c>
      <c r="J89" s="437"/>
      <c r="K89" s="98" t="s">
        <v>707</v>
      </c>
      <c r="L89" s="437" t="s">
        <v>733</v>
      </c>
      <c r="M89" s="1">
        <f t="shared" si="4"/>
        <v>3</v>
      </c>
      <c r="N89" s="1">
        <f t="shared" si="5"/>
        <v>3</v>
      </c>
      <c r="O89" s="1">
        <f t="shared" si="6"/>
        <v>1642</v>
      </c>
      <c r="P89" s="60" t="str">
        <f t="shared" si="7"/>
        <v>0x066A</v>
      </c>
      <c r="Q89" s="376"/>
      <c r="R89" s="60" t="s">
        <v>567</v>
      </c>
      <c r="S89" s="433"/>
      <c r="T89" s="434"/>
      <c r="U89" s="433"/>
      <c r="W89" s="437"/>
      <c r="Z89" s="437"/>
    </row>
    <row r="90" spans="1:26" x14ac:dyDescent="0.25">
      <c r="A90" s="1">
        <v>107</v>
      </c>
      <c r="B90" s="505"/>
      <c r="C90" t="s">
        <v>734</v>
      </c>
      <c r="D90" s="60" t="s">
        <v>610</v>
      </c>
      <c r="E90" s="60" t="s">
        <v>360</v>
      </c>
      <c r="F90" s="60">
        <v>0</v>
      </c>
      <c r="G90" s="60">
        <v>2</v>
      </c>
      <c r="H90" s="125"/>
      <c r="I90" s="291">
        <v>1</v>
      </c>
      <c r="J90" s="437"/>
      <c r="K90" s="352" t="s">
        <v>611</v>
      </c>
      <c r="L90" s="437" t="s">
        <v>735</v>
      </c>
      <c r="M90" s="1">
        <f t="shared" si="4"/>
        <v>3</v>
      </c>
      <c r="N90" s="1">
        <f t="shared" si="5"/>
        <v>3</v>
      </c>
      <c r="O90" s="1">
        <f t="shared" si="6"/>
        <v>1643</v>
      </c>
      <c r="P90" s="60" t="str">
        <f t="shared" si="7"/>
        <v>0x066B</v>
      </c>
      <c r="Q90" s="376"/>
      <c r="R90" s="60" t="s">
        <v>567</v>
      </c>
      <c r="S90" s="433"/>
      <c r="T90" s="434"/>
      <c r="U90" s="433"/>
      <c r="V90" s="53" t="s">
        <v>736</v>
      </c>
      <c r="W90" s="437" t="s">
        <v>614</v>
      </c>
      <c r="X90" s="54">
        <v>0</v>
      </c>
      <c r="Z90" s="437"/>
    </row>
    <row r="91" spans="1:26" x14ac:dyDescent="0.25">
      <c r="A91" s="1"/>
      <c r="B91" s="505"/>
      <c r="D91" s="60"/>
      <c r="E91" s="60"/>
      <c r="F91" s="60"/>
      <c r="G91" s="60"/>
      <c r="H91" s="125"/>
      <c r="I91" s="291"/>
      <c r="J91" s="437"/>
      <c r="K91" s="98"/>
      <c r="L91" s="437"/>
      <c r="M91" s="1">
        <f t="shared" si="4"/>
        <v>3</v>
      </c>
      <c r="N91" s="1">
        <f t="shared" si="5"/>
        <v>3</v>
      </c>
      <c r="O91" s="1" t="str">
        <f t="shared" si="6"/>
        <v/>
      </c>
      <c r="P91" s="60" t="str">
        <f t="shared" si="7"/>
        <v/>
      </c>
      <c r="Q91" s="376"/>
      <c r="R91" s="60"/>
      <c r="S91" s="433"/>
      <c r="T91" s="434"/>
      <c r="U91" s="433"/>
      <c r="V91" s="53" t="s">
        <v>736</v>
      </c>
      <c r="W91" s="437" t="s">
        <v>615</v>
      </c>
      <c r="X91" s="54">
        <v>1</v>
      </c>
      <c r="Z91" s="437"/>
    </row>
    <row r="92" spans="1:26" x14ac:dyDescent="0.25">
      <c r="A92" s="1"/>
      <c r="B92" s="505"/>
      <c r="D92" s="60"/>
      <c r="E92" s="60"/>
      <c r="F92" s="60"/>
      <c r="G92" s="60"/>
      <c r="H92" s="125"/>
      <c r="I92" s="291"/>
      <c r="J92" s="437"/>
      <c r="K92" s="98"/>
      <c r="L92" s="437"/>
      <c r="M92" s="1">
        <f t="shared" si="4"/>
        <v>3</v>
      </c>
      <c r="N92" s="1">
        <f t="shared" si="5"/>
        <v>3</v>
      </c>
      <c r="O92" s="1" t="str">
        <f t="shared" si="6"/>
        <v/>
      </c>
      <c r="P92" s="60" t="str">
        <f t="shared" si="7"/>
        <v/>
      </c>
      <c r="Q92" s="376"/>
      <c r="R92" s="60"/>
      <c r="S92" s="433"/>
      <c r="T92" s="434"/>
      <c r="U92" s="433"/>
      <c r="V92" s="53" t="s">
        <v>736</v>
      </c>
      <c r="W92" s="437" t="s">
        <v>616</v>
      </c>
      <c r="X92" s="54">
        <v>2</v>
      </c>
      <c r="Z92" s="437"/>
    </row>
    <row r="93" spans="1:26" x14ac:dyDescent="0.25">
      <c r="A93" s="1"/>
      <c r="B93" s="505"/>
      <c r="D93" s="60"/>
      <c r="E93" s="60"/>
      <c r="F93" s="60"/>
      <c r="G93" s="60"/>
      <c r="H93" s="125"/>
      <c r="I93" s="291"/>
      <c r="J93" s="437"/>
      <c r="K93" s="98"/>
      <c r="L93" s="437"/>
      <c r="M93" s="1">
        <f t="shared" si="4"/>
        <v>3</v>
      </c>
      <c r="N93" s="1">
        <f t="shared" si="5"/>
        <v>3</v>
      </c>
      <c r="O93" s="1" t="str">
        <f t="shared" si="6"/>
        <v/>
      </c>
      <c r="P93" s="60" t="str">
        <f t="shared" si="7"/>
        <v/>
      </c>
      <c r="Q93" s="376"/>
      <c r="R93" s="60"/>
      <c r="S93" s="433"/>
      <c r="T93" s="434"/>
      <c r="U93" s="433"/>
      <c r="W93" s="437"/>
      <c r="Z93" s="437"/>
    </row>
    <row r="94" spans="1:26" x14ac:dyDescent="0.25">
      <c r="A94" s="1">
        <v>108</v>
      </c>
      <c r="B94" s="505"/>
      <c r="C94" t="s">
        <v>737</v>
      </c>
      <c r="D94" s="60" t="s">
        <v>604</v>
      </c>
      <c r="E94" s="60" t="s">
        <v>537</v>
      </c>
      <c r="F94" s="60">
        <v>0</v>
      </c>
      <c r="G94" s="60">
        <v>255</v>
      </c>
      <c r="H94" s="125"/>
      <c r="I94" s="291">
        <v>1</v>
      </c>
      <c r="J94" s="437"/>
      <c r="K94" s="98" t="s">
        <v>707</v>
      </c>
      <c r="L94" s="309" t="s">
        <v>738</v>
      </c>
      <c r="M94" s="1">
        <f t="shared" si="4"/>
        <v>3</v>
      </c>
      <c r="N94" s="1">
        <f t="shared" si="5"/>
        <v>3</v>
      </c>
      <c r="O94" s="1">
        <f t="shared" si="6"/>
        <v>1644</v>
      </c>
      <c r="P94" s="60" t="str">
        <f t="shared" si="7"/>
        <v>0x066C</v>
      </c>
      <c r="Q94" s="376"/>
      <c r="R94" s="60"/>
      <c r="S94" s="433"/>
      <c r="T94" s="434"/>
      <c r="U94" s="433"/>
      <c r="W94" s="437"/>
      <c r="Z94" s="437"/>
    </row>
    <row r="95" spans="1:26" x14ac:dyDescent="0.25">
      <c r="A95" s="1">
        <v>109</v>
      </c>
      <c r="B95" s="505"/>
      <c r="C95" t="s">
        <v>739</v>
      </c>
      <c r="D95" s="60" t="s">
        <v>610</v>
      </c>
      <c r="E95" s="60" t="s">
        <v>360</v>
      </c>
      <c r="F95" s="60">
        <v>0</v>
      </c>
      <c r="G95" s="60">
        <v>2</v>
      </c>
      <c r="H95" s="125"/>
      <c r="I95" s="291">
        <v>1</v>
      </c>
      <c r="J95" s="437"/>
      <c r="K95" s="352" t="s">
        <v>611</v>
      </c>
      <c r="L95" s="309" t="s">
        <v>740</v>
      </c>
      <c r="M95" s="1">
        <f t="shared" si="4"/>
        <v>3</v>
      </c>
      <c r="N95" s="1">
        <f t="shared" si="5"/>
        <v>3</v>
      </c>
      <c r="O95" s="1">
        <f t="shared" si="6"/>
        <v>1645</v>
      </c>
      <c r="P95" s="60" t="str">
        <f t="shared" si="7"/>
        <v>0x066D</v>
      </c>
      <c r="Q95" s="376"/>
      <c r="R95" s="60"/>
      <c r="S95" s="433"/>
      <c r="T95" s="434"/>
      <c r="U95" s="433"/>
      <c r="W95" s="437"/>
      <c r="Z95" s="437"/>
    </row>
    <row r="96" spans="1:26" x14ac:dyDescent="0.25">
      <c r="A96" s="1">
        <v>110</v>
      </c>
      <c r="B96" s="505"/>
      <c r="C96" t="s">
        <v>741</v>
      </c>
      <c r="D96" s="60" t="s">
        <v>604</v>
      </c>
      <c r="E96" s="60" t="s">
        <v>537</v>
      </c>
      <c r="F96" s="60">
        <v>0</v>
      </c>
      <c r="G96" s="60">
        <v>255</v>
      </c>
      <c r="H96" s="125"/>
      <c r="I96" s="291">
        <v>1</v>
      </c>
      <c r="J96" s="437"/>
      <c r="K96" s="98" t="s">
        <v>707</v>
      </c>
      <c r="L96" s="309" t="s">
        <v>742</v>
      </c>
      <c r="M96" s="1">
        <f t="shared" si="4"/>
        <v>3</v>
      </c>
      <c r="N96" s="1">
        <f t="shared" si="5"/>
        <v>3</v>
      </c>
      <c r="O96" s="1">
        <f t="shared" si="6"/>
        <v>1646</v>
      </c>
      <c r="P96" s="60" t="str">
        <f t="shared" si="7"/>
        <v>0x066E</v>
      </c>
      <c r="Q96" s="376"/>
      <c r="R96" s="60"/>
      <c r="S96" s="433"/>
      <c r="T96" s="434"/>
      <c r="U96" s="433"/>
      <c r="W96" s="437"/>
      <c r="Z96" s="437"/>
    </row>
    <row r="97" spans="1:26" x14ac:dyDescent="0.25">
      <c r="A97" s="1">
        <v>111</v>
      </c>
      <c r="B97" s="505"/>
      <c r="C97" t="s">
        <v>743</v>
      </c>
      <c r="D97" s="60" t="s">
        <v>610</v>
      </c>
      <c r="E97" s="60" t="s">
        <v>360</v>
      </c>
      <c r="F97" s="60">
        <v>0</v>
      </c>
      <c r="G97" s="60">
        <v>2</v>
      </c>
      <c r="H97" s="125"/>
      <c r="I97" s="291">
        <v>1</v>
      </c>
      <c r="J97" s="437"/>
      <c r="K97" s="352" t="s">
        <v>611</v>
      </c>
      <c r="L97" s="309" t="s">
        <v>744</v>
      </c>
      <c r="M97" s="1">
        <f t="shared" si="4"/>
        <v>3</v>
      </c>
      <c r="N97" s="1">
        <f t="shared" si="5"/>
        <v>3</v>
      </c>
      <c r="O97" s="1">
        <f t="shared" si="6"/>
        <v>1647</v>
      </c>
      <c r="P97" s="60" t="str">
        <f t="shared" si="7"/>
        <v>0x066F</v>
      </c>
      <c r="Q97" s="376"/>
      <c r="R97" s="60"/>
      <c r="S97" s="433"/>
      <c r="T97" s="434"/>
      <c r="U97" s="433"/>
      <c r="W97" s="437"/>
      <c r="Z97" s="437"/>
    </row>
    <row r="98" spans="1:26" x14ac:dyDescent="0.25">
      <c r="A98" s="1"/>
      <c r="B98" s="505"/>
      <c r="D98" s="60"/>
      <c r="E98" s="60"/>
      <c r="F98" s="60"/>
      <c r="G98" s="60"/>
      <c r="H98" s="125"/>
      <c r="I98" s="291"/>
      <c r="J98" s="437"/>
      <c r="K98" s="98"/>
      <c r="L98" s="437"/>
      <c r="M98" s="1">
        <f t="shared" si="4"/>
        <v>3</v>
      </c>
      <c r="N98" s="1">
        <f t="shared" si="5"/>
        <v>3</v>
      </c>
      <c r="O98" s="1" t="str">
        <f t="shared" si="6"/>
        <v/>
      </c>
      <c r="P98" s="60" t="str">
        <f t="shared" si="7"/>
        <v/>
      </c>
      <c r="Q98" s="376"/>
      <c r="R98" s="60"/>
      <c r="S98" s="433"/>
      <c r="T98" s="434"/>
      <c r="U98" s="433"/>
      <c r="W98" s="437"/>
      <c r="Z98" s="437"/>
    </row>
    <row r="99" spans="1:26" x14ac:dyDescent="0.25">
      <c r="A99" s="1"/>
      <c r="B99" s="505"/>
      <c r="D99" s="60"/>
      <c r="E99" s="60"/>
      <c r="F99" s="60"/>
      <c r="G99" s="60"/>
      <c r="H99" s="125"/>
      <c r="I99" s="291"/>
      <c r="J99" s="437"/>
      <c r="K99" s="98"/>
      <c r="L99" s="437"/>
      <c r="M99" s="1">
        <f t="shared" si="4"/>
        <v>3</v>
      </c>
      <c r="N99" s="1">
        <f t="shared" si="5"/>
        <v>3</v>
      </c>
      <c r="O99" s="1" t="str">
        <f t="shared" si="6"/>
        <v/>
      </c>
      <c r="P99" s="60" t="str">
        <f t="shared" si="7"/>
        <v/>
      </c>
      <c r="Q99" s="376"/>
      <c r="R99" s="60"/>
      <c r="S99" s="433"/>
      <c r="T99" s="434"/>
      <c r="U99" s="433"/>
      <c r="W99" s="437"/>
      <c r="Z99" s="437"/>
    </row>
    <row r="100" spans="1:26" x14ac:dyDescent="0.25">
      <c r="A100" s="1">
        <v>112</v>
      </c>
      <c r="B100" s="505"/>
      <c r="C100" t="s">
        <v>745</v>
      </c>
      <c r="D100" s="60" t="s">
        <v>604</v>
      </c>
      <c r="E100" s="60" t="s">
        <v>537</v>
      </c>
      <c r="F100" s="60">
        <v>0</v>
      </c>
      <c r="G100" s="60">
        <v>255</v>
      </c>
      <c r="H100" s="125"/>
      <c r="I100" s="291">
        <v>1</v>
      </c>
      <c r="J100" s="437"/>
      <c r="K100" s="98" t="s">
        <v>707</v>
      </c>
      <c r="L100" s="437" t="s">
        <v>746</v>
      </c>
      <c r="M100" s="1">
        <f t="shared" si="4"/>
        <v>3</v>
      </c>
      <c r="N100" s="1">
        <f t="shared" si="5"/>
        <v>3</v>
      </c>
      <c r="O100" s="1">
        <f t="shared" si="6"/>
        <v>1648</v>
      </c>
      <c r="P100" s="60" t="str">
        <f t="shared" si="7"/>
        <v>0x0670</v>
      </c>
      <c r="Q100" s="376"/>
      <c r="R100" s="60" t="s">
        <v>567</v>
      </c>
      <c r="S100" s="433"/>
      <c r="T100" s="434"/>
      <c r="U100" s="433"/>
      <c r="W100" s="437"/>
      <c r="Z100" s="437"/>
    </row>
    <row r="101" spans="1:26" x14ac:dyDescent="0.25">
      <c r="A101" s="1">
        <v>113</v>
      </c>
      <c r="B101" s="505"/>
      <c r="C101" t="s">
        <v>747</v>
      </c>
      <c r="D101" s="60" t="s">
        <v>610</v>
      </c>
      <c r="E101" s="60" t="s">
        <v>360</v>
      </c>
      <c r="F101" s="60">
        <v>0</v>
      </c>
      <c r="G101" s="60">
        <v>2</v>
      </c>
      <c r="H101" s="125"/>
      <c r="I101" s="291">
        <v>1</v>
      </c>
      <c r="J101" s="437"/>
      <c r="K101" s="352" t="s">
        <v>611</v>
      </c>
      <c r="L101" s="437" t="s">
        <v>748</v>
      </c>
      <c r="M101" s="1">
        <f t="shared" si="4"/>
        <v>3</v>
      </c>
      <c r="N101" s="1">
        <f t="shared" si="5"/>
        <v>3</v>
      </c>
      <c r="O101" s="1">
        <f t="shared" si="6"/>
        <v>1649</v>
      </c>
      <c r="P101" s="60" t="str">
        <f t="shared" si="7"/>
        <v>0x0671</v>
      </c>
      <c r="Q101" s="376"/>
      <c r="R101" s="60" t="s">
        <v>567</v>
      </c>
      <c r="S101" s="433"/>
      <c r="T101" s="434"/>
      <c r="U101" s="433"/>
      <c r="V101" s="53" t="s">
        <v>749</v>
      </c>
      <c r="W101" s="437" t="s">
        <v>614</v>
      </c>
      <c r="X101" s="54">
        <v>0</v>
      </c>
      <c r="Z101" s="437"/>
    </row>
    <row r="102" spans="1:26" x14ac:dyDescent="0.25">
      <c r="A102" s="1"/>
      <c r="B102" s="505"/>
      <c r="D102" s="60"/>
      <c r="E102" s="60"/>
      <c r="F102" s="60"/>
      <c r="G102" s="60"/>
      <c r="H102" s="125"/>
      <c r="I102" s="291"/>
      <c r="J102" s="437"/>
      <c r="K102" s="98"/>
      <c r="L102" s="437"/>
      <c r="M102" s="1">
        <f t="shared" si="4"/>
        <v>3</v>
      </c>
      <c r="N102" s="1">
        <f t="shared" si="5"/>
        <v>3</v>
      </c>
      <c r="O102" s="1" t="str">
        <f t="shared" si="6"/>
        <v/>
      </c>
      <c r="P102" s="60" t="str">
        <f t="shared" si="7"/>
        <v/>
      </c>
      <c r="Q102" s="376"/>
      <c r="R102" s="60"/>
      <c r="S102" s="433"/>
      <c r="T102" s="434"/>
      <c r="U102" s="433"/>
      <c r="V102" s="53" t="s">
        <v>749</v>
      </c>
      <c r="W102" s="437" t="s">
        <v>615</v>
      </c>
      <c r="X102" s="54">
        <v>1</v>
      </c>
      <c r="Z102" s="437"/>
    </row>
    <row r="103" spans="1:26" x14ac:dyDescent="0.25">
      <c r="A103" s="1"/>
      <c r="B103" s="505"/>
      <c r="D103" s="60"/>
      <c r="E103" s="60"/>
      <c r="F103" s="60"/>
      <c r="G103" s="60"/>
      <c r="H103" s="125"/>
      <c r="I103" s="291"/>
      <c r="J103" s="437"/>
      <c r="K103" s="98"/>
      <c r="L103" s="437"/>
      <c r="M103" s="1">
        <f t="shared" si="4"/>
        <v>3</v>
      </c>
      <c r="N103" s="1">
        <f t="shared" si="5"/>
        <v>3</v>
      </c>
      <c r="O103" s="1" t="str">
        <f t="shared" si="6"/>
        <v/>
      </c>
      <c r="P103" s="60" t="str">
        <f t="shared" si="7"/>
        <v/>
      </c>
      <c r="Q103" s="376"/>
      <c r="R103" s="60"/>
      <c r="S103" s="433"/>
      <c r="T103" s="434"/>
      <c r="U103" s="433"/>
      <c r="V103" s="53" t="s">
        <v>749</v>
      </c>
      <c r="W103" s="437" t="s">
        <v>616</v>
      </c>
      <c r="X103" s="54">
        <v>2</v>
      </c>
      <c r="Z103" s="437"/>
    </row>
    <row r="104" spans="1:26" x14ac:dyDescent="0.25">
      <c r="A104" s="1">
        <v>114</v>
      </c>
      <c r="B104" s="505"/>
      <c r="C104" t="s">
        <v>750</v>
      </c>
      <c r="D104" s="60" t="s">
        <v>604</v>
      </c>
      <c r="E104" s="60" t="s">
        <v>537</v>
      </c>
      <c r="F104" s="60">
        <v>0</v>
      </c>
      <c r="G104" s="60">
        <v>255</v>
      </c>
      <c r="H104" s="125"/>
      <c r="I104" s="291">
        <v>1</v>
      </c>
      <c r="J104" s="437"/>
      <c r="K104" s="98" t="s">
        <v>707</v>
      </c>
      <c r="L104" s="437" t="s">
        <v>751</v>
      </c>
      <c r="M104" s="1">
        <f t="shared" si="4"/>
        <v>3</v>
      </c>
      <c r="N104" s="1">
        <f t="shared" si="5"/>
        <v>3</v>
      </c>
      <c r="O104" s="1">
        <f t="shared" si="6"/>
        <v>1650</v>
      </c>
      <c r="P104" s="60" t="str">
        <f t="shared" si="7"/>
        <v>0x0672</v>
      </c>
      <c r="Q104" s="376"/>
      <c r="R104" s="60" t="s">
        <v>567</v>
      </c>
      <c r="S104" s="433"/>
      <c r="T104" s="434"/>
      <c r="U104" s="433"/>
      <c r="W104" s="437"/>
      <c r="Z104" s="437"/>
    </row>
    <row r="105" spans="1:26" x14ac:dyDescent="0.25">
      <c r="A105" s="1">
        <v>115</v>
      </c>
      <c r="B105" s="505"/>
      <c r="C105" t="s">
        <v>752</v>
      </c>
      <c r="D105" s="60" t="s">
        <v>610</v>
      </c>
      <c r="E105" s="60" t="s">
        <v>360</v>
      </c>
      <c r="F105" s="60">
        <v>0</v>
      </c>
      <c r="G105" s="60">
        <v>2</v>
      </c>
      <c r="H105" s="125"/>
      <c r="I105" s="291">
        <v>1</v>
      </c>
      <c r="J105" s="437"/>
      <c r="K105" s="352" t="s">
        <v>611</v>
      </c>
      <c r="L105" s="437" t="s">
        <v>753</v>
      </c>
      <c r="M105" s="1">
        <f t="shared" si="4"/>
        <v>3</v>
      </c>
      <c r="N105" s="1">
        <f t="shared" si="5"/>
        <v>3</v>
      </c>
      <c r="O105" s="1">
        <f t="shared" si="6"/>
        <v>1651</v>
      </c>
      <c r="P105" s="60" t="str">
        <f t="shared" si="7"/>
        <v>0x0673</v>
      </c>
      <c r="Q105" s="376"/>
      <c r="R105" s="60" t="s">
        <v>567</v>
      </c>
      <c r="S105" s="433"/>
      <c r="T105" s="434"/>
      <c r="U105" s="433"/>
      <c r="V105" s="53" t="s">
        <v>754</v>
      </c>
      <c r="W105" s="437" t="s">
        <v>614</v>
      </c>
      <c r="X105" s="54">
        <v>0</v>
      </c>
      <c r="Z105" s="437"/>
    </row>
    <row r="106" spans="1:26" x14ac:dyDescent="0.25">
      <c r="A106" s="1"/>
      <c r="B106" s="505"/>
      <c r="D106" s="60"/>
      <c r="E106" s="60"/>
      <c r="F106" s="60"/>
      <c r="G106" s="60"/>
      <c r="H106" s="125"/>
      <c r="I106" s="291"/>
      <c r="J106" s="437"/>
      <c r="K106" s="98"/>
      <c r="L106" s="437"/>
      <c r="M106" s="1">
        <f t="shared" si="4"/>
        <v>3</v>
      </c>
      <c r="N106" s="1">
        <f t="shared" si="5"/>
        <v>3</v>
      </c>
      <c r="O106" s="1" t="str">
        <f t="shared" si="6"/>
        <v/>
      </c>
      <c r="P106" s="60" t="str">
        <f t="shared" si="7"/>
        <v/>
      </c>
      <c r="Q106" s="376"/>
      <c r="R106" s="60"/>
      <c r="S106" s="433"/>
      <c r="T106" s="434"/>
      <c r="U106" s="433"/>
      <c r="V106" s="53" t="s">
        <v>754</v>
      </c>
      <c r="W106" s="437" t="s">
        <v>615</v>
      </c>
      <c r="X106" s="54">
        <v>1</v>
      </c>
      <c r="Z106" s="437"/>
    </row>
    <row r="107" spans="1:26" x14ac:dyDescent="0.25">
      <c r="A107" s="1"/>
      <c r="B107" s="505"/>
      <c r="D107" s="60"/>
      <c r="E107" s="60"/>
      <c r="F107" s="60"/>
      <c r="G107" s="60"/>
      <c r="H107" s="125"/>
      <c r="I107" s="291"/>
      <c r="J107" s="437"/>
      <c r="K107" s="98"/>
      <c r="L107" s="437"/>
      <c r="M107" s="1">
        <f t="shared" si="4"/>
        <v>3</v>
      </c>
      <c r="N107" s="1">
        <f t="shared" si="5"/>
        <v>3</v>
      </c>
      <c r="O107" s="1" t="str">
        <f t="shared" si="6"/>
        <v/>
      </c>
      <c r="P107" s="60" t="str">
        <f t="shared" si="7"/>
        <v/>
      </c>
      <c r="Q107" s="376"/>
      <c r="R107" s="60"/>
      <c r="S107" s="433"/>
      <c r="T107" s="434"/>
      <c r="U107" s="433"/>
      <c r="V107" s="53" t="s">
        <v>754</v>
      </c>
      <c r="W107" s="437" t="s">
        <v>616</v>
      </c>
      <c r="X107" s="54">
        <v>2</v>
      </c>
      <c r="Z107" s="437"/>
    </row>
    <row r="108" spans="1:26" x14ac:dyDescent="0.25">
      <c r="A108" s="1">
        <v>116</v>
      </c>
      <c r="B108" s="505"/>
      <c r="C108" t="s">
        <v>755</v>
      </c>
      <c r="D108" s="60" t="s">
        <v>604</v>
      </c>
      <c r="E108" s="60" t="s">
        <v>537</v>
      </c>
      <c r="F108" s="60">
        <v>0</v>
      </c>
      <c r="G108" s="60">
        <v>255</v>
      </c>
      <c r="H108" s="125"/>
      <c r="I108" s="291">
        <v>1</v>
      </c>
      <c r="J108" s="437"/>
      <c r="K108" s="98" t="s">
        <v>707</v>
      </c>
      <c r="L108" s="437" t="s">
        <v>756</v>
      </c>
      <c r="M108" s="1">
        <f t="shared" si="4"/>
        <v>3</v>
      </c>
      <c r="N108" s="1">
        <f t="shared" si="5"/>
        <v>3</v>
      </c>
      <c r="O108" s="1">
        <f t="shared" si="6"/>
        <v>1652</v>
      </c>
      <c r="P108" s="60" t="str">
        <f t="shared" si="7"/>
        <v>0x0674</v>
      </c>
      <c r="Q108" s="376"/>
      <c r="R108" s="60" t="s">
        <v>567</v>
      </c>
      <c r="S108" s="433"/>
      <c r="T108" s="434"/>
      <c r="U108" s="433"/>
      <c r="W108" s="437"/>
      <c r="Z108" s="437"/>
    </row>
    <row r="109" spans="1:26" x14ac:dyDescent="0.25">
      <c r="A109" s="1">
        <v>117</v>
      </c>
      <c r="B109" s="505"/>
      <c r="C109" t="s">
        <v>757</v>
      </c>
      <c r="D109" s="60" t="s">
        <v>610</v>
      </c>
      <c r="E109" s="60" t="s">
        <v>360</v>
      </c>
      <c r="F109" s="60">
        <v>0</v>
      </c>
      <c r="G109" s="60">
        <v>2</v>
      </c>
      <c r="H109" s="125"/>
      <c r="I109" s="291">
        <v>1</v>
      </c>
      <c r="J109" s="437"/>
      <c r="K109" s="352" t="s">
        <v>611</v>
      </c>
      <c r="L109" s="437" t="s">
        <v>758</v>
      </c>
      <c r="M109" s="1">
        <f t="shared" si="4"/>
        <v>3</v>
      </c>
      <c r="N109" s="1">
        <f t="shared" si="5"/>
        <v>3</v>
      </c>
      <c r="O109" s="1">
        <f t="shared" si="6"/>
        <v>1653</v>
      </c>
      <c r="P109" s="60" t="str">
        <f t="shared" si="7"/>
        <v>0x0675</v>
      </c>
      <c r="Q109" s="376"/>
      <c r="R109" s="60" t="s">
        <v>567</v>
      </c>
      <c r="S109" s="433"/>
      <c r="T109" s="434"/>
      <c r="U109" s="433"/>
      <c r="V109" s="53" t="s">
        <v>759</v>
      </c>
      <c r="W109" s="437" t="s">
        <v>614</v>
      </c>
      <c r="X109" s="54">
        <v>0</v>
      </c>
      <c r="Z109" s="437"/>
    </row>
    <row r="110" spans="1:26" x14ac:dyDescent="0.25">
      <c r="A110" s="1"/>
      <c r="B110" s="505"/>
      <c r="D110" s="60"/>
      <c r="E110" s="60"/>
      <c r="F110" s="60"/>
      <c r="G110" s="60"/>
      <c r="H110" s="125"/>
      <c r="I110" s="291"/>
      <c r="J110" s="437"/>
      <c r="K110" s="98"/>
      <c r="L110" s="437"/>
      <c r="M110" s="1">
        <f t="shared" si="4"/>
        <v>3</v>
      </c>
      <c r="N110" s="1">
        <f t="shared" si="5"/>
        <v>3</v>
      </c>
      <c r="O110" s="1" t="str">
        <f t="shared" si="6"/>
        <v/>
      </c>
      <c r="P110" s="60" t="str">
        <f t="shared" si="7"/>
        <v/>
      </c>
      <c r="Q110" s="376"/>
      <c r="R110" s="60"/>
      <c r="S110" s="433"/>
      <c r="T110" s="434"/>
      <c r="U110" s="433"/>
      <c r="V110" s="53" t="s">
        <v>759</v>
      </c>
      <c r="W110" s="437" t="s">
        <v>615</v>
      </c>
      <c r="X110" s="54">
        <v>1</v>
      </c>
      <c r="Z110" s="437"/>
    </row>
    <row r="111" spans="1:26" x14ac:dyDescent="0.25">
      <c r="A111" s="1"/>
      <c r="B111" s="505"/>
      <c r="D111" s="60"/>
      <c r="E111" s="60"/>
      <c r="F111" s="60"/>
      <c r="G111" s="60"/>
      <c r="H111" s="125"/>
      <c r="I111" s="291"/>
      <c r="J111" s="437"/>
      <c r="K111" s="98"/>
      <c r="L111" s="437"/>
      <c r="M111" s="1">
        <f t="shared" si="4"/>
        <v>3</v>
      </c>
      <c r="N111" s="1">
        <f t="shared" si="5"/>
        <v>3</v>
      </c>
      <c r="O111" s="1" t="str">
        <f t="shared" si="6"/>
        <v/>
      </c>
      <c r="P111" s="60" t="str">
        <f t="shared" si="7"/>
        <v/>
      </c>
      <c r="Q111" s="376"/>
      <c r="R111" s="60"/>
      <c r="S111" s="433"/>
      <c r="T111" s="434"/>
      <c r="U111" s="433"/>
      <c r="V111" s="53" t="s">
        <v>759</v>
      </c>
      <c r="W111" s="437" t="s">
        <v>616</v>
      </c>
      <c r="X111" s="54">
        <v>2</v>
      </c>
      <c r="Z111" s="437"/>
    </row>
    <row r="112" spans="1:26" x14ac:dyDescent="0.25">
      <c r="A112" s="1">
        <v>118</v>
      </c>
      <c r="B112" s="505"/>
      <c r="C112" t="s">
        <v>760</v>
      </c>
      <c r="D112" s="60" t="s">
        <v>604</v>
      </c>
      <c r="E112" s="60" t="s">
        <v>537</v>
      </c>
      <c r="F112" s="60">
        <v>0</v>
      </c>
      <c r="G112" s="60">
        <v>255</v>
      </c>
      <c r="H112" s="125"/>
      <c r="I112" s="291">
        <v>1</v>
      </c>
      <c r="J112" s="437"/>
      <c r="K112" s="98" t="s">
        <v>707</v>
      </c>
      <c r="L112" s="437" t="s">
        <v>761</v>
      </c>
      <c r="M112" s="1">
        <f t="shared" si="4"/>
        <v>3</v>
      </c>
      <c r="N112" s="1">
        <f t="shared" si="5"/>
        <v>3</v>
      </c>
      <c r="O112" s="1">
        <f t="shared" si="6"/>
        <v>1654</v>
      </c>
      <c r="P112" s="60" t="str">
        <f t="shared" si="7"/>
        <v>0x0676</v>
      </c>
      <c r="Q112" s="376"/>
      <c r="R112" s="60" t="s">
        <v>567</v>
      </c>
      <c r="S112" s="433"/>
      <c r="T112" s="434"/>
      <c r="U112" s="433"/>
      <c r="W112" s="437"/>
      <c r="Z112" s="437"/>
    </row>
    <row r="113" spans="1:26" x14ac:dyDescent="0.25">
      <c r="A113" s="1">
        <v>119</v>
      </c>
      <c r="B113" s="505"/>
      <c r="C113" t="s">
        <v>762</v>
      </c>
      <c r="D113" s="60" t="s">
        <v>610</v>
      </c>
      <c r="E113" s="60" t="s">
        <v>360</v>
      </c>
      <c r="F113" s="60">
        <v>0</v>
      </c>
      <c r="G113" s="60">
        <v>2</v>
      </c>
      <c r="H113" s="125"/>
      <c r="I113" s="291">
        <v>1</v>
      </c>
      <c r="J113" s="437"/>
      <c r="K113" s="352" t="s">
        <v>611</v>
      </c>
      <c r="L113" s="437" t="s">
        <v>763</v>
      </c>
      <c r="M113" s="1">
        <f t="shared" si="4"/>
        <v>3</v>
      </c>
      <c r="N113" s="1">
        <f t="shared" si="5"/>
        <v>3</v>
      </c>
      <c r="O113" s="1">
        <f t="shared" si="6"/>
        <v>1655</v>
      </c>
      <c r="P113" s="60" t="str">
        <f t="shared" si="7"/>
        <v>0x0677</v>
      </c>
      <c r="Q113" s="376"/>
      <c r="R113" s="60" t="s">
        <v>567</v>
      </c>
      <c r="S113" s="433"/>
      <c r="T113" s="434"/>
      <c r="U113" s="433"/>
      <c r="V113" s="53" t="s">
        <v>764</v>
      </c>
      <c r="W113" s="437" t="s">
        <v>614</v>
      </c>
      <c r="X113" s="54">
        <v>0</v>
      </c>
      <c r="Z113" s="437"/>
    </row>
    <row r="114" spans="1:26" x14ac:dyDescent="0.25">
      <c r="A114" s="1"/>
      <c r="B114" s="505"/>
      <c r="D114" s="60"/>
      <c r="E114" s="60"/>
      <c r="F114" s="60"/>
      <c r="G114" s="60"/>
      <c r="H114" s="125"/>
      <c r="I114" s="291"/>
      <c r="J114" s="437"/>
      <c r="K114" s="98"/>
      <c r="L114" s="437"/>
      <c r="M114" s="1">
        <f t="shared" si="4"/>
        <v>3</v>
      </c>
      <c r="N114" s="1">
        <f t="shared" si="5"/>
        <v>3</v>
      </c>
      <c r="O114" s="1" t="str">
        <f t="shared" si="6"/>
        <v/>
      </c>
      <c r="P114" s="60" t="str">
        <f t="shared" si="7"/>
        <v/>
      </c>
      <c r="Q114" s="376"/>
      <c r="R114" s="60"/>
      <c r="S114" s="433"/>
      <c r="T114" s="434"/>
      <c r="U114" s="433"/>
      <c r="V114" s="53" t="s">
        <v>764</v>
      </c>
      <c r="W114" s="437" t="s">
        <v>615</v>
      </c>
      <c r="X114" s="54">
        <v>1</v>
      </c>
      <c r="Z114" s="437"/>
    </row>
    <row r="115" spans="1:26" x14ac:dyDescent="0.25">
      <c r="A115" s="1"/>
      <c r="B115" s="505"/>
      <c r="D115" s="60"/>
      <c r="E115" s="60"/>
      <c r="F115" s="60"/>
      <c r="G115" s="60"/>
      <c r="H115" s="125"/>
      <c r="I115" s="291"/>
      <c r="J115" s="437"/>
      <c r="K115" s="98"/>
      <c r="L115" s="437"/>
      <c r="M115" s="1">
        <f t="shared" si="4"/>
        <v>3</v>
      </c>
      <c r="N115" s="1">
        <f t="shared" si="5"/>
        <v>3</v>
      </c>
      <c r="O115" s="1" t="str">
        <f t="shared" si="6"/>
        <v/>
      </c>
      <c r="P115" s="60" t="str">
        <f t="shared" si="7"/>
        <v/>
      </c>
      <c r="Q115" s="376"/>
      <c r="R115" s="60"/>
      <c r="S115" s="433"/>
      <c r="T115" s="434"/>
      <c r="U115" s="433"/>
      <c r="V115" s="53" t="s">
        <v>764</v>
      </c>
      <c r="W115" s="437" t="s">
        <v>616</v>
      </c>
      <c r="X115" s="54">
        <v>2</v>
      </c>
      <c r="Z115" s="437"/>
    </row>
    <row r="116" spans="1:26" x14ac:dyDescent="0.25">
      <c r="A116" s="1">
        <v>120</v>
      </c>
      <c r="B116" s="505"/>
      <c r="C116" t="s">
        <v>765</v>
      </c>
      <c r="D116" s="60" t="s">
        <v>604</v>
      </c>
      <c r="E116" s="60" t="s">
        <v>537</v>
      </c>
      <c r="F116" s="60">
        <v>0</v>
      </c>
      <c r="G116" s="60">
        <v>255</v>
      </c>
      <c r="H116" s="125"/>
      <c r="I116" s="291">
        <v>1</v>
      </c>
      <c r="J116" s="437"/>
      <c r="K116" s="98" t="s">
        <v>707</v>
      </c>
      <c r="L116" s="437" t="s">
        <v>766</v>
      </c>
      <c r="M116" s="1">
        <f t="shared" si="4"/>
        <v>3</v>
      </c>
      <c r="N116" s="1">
        <f t="shared" si="5"/>
        <v>3</v>
      </c>
      <c r="O116" s="1">
        <f t="shared" si="6"/>
        <v>1656</v>
      </c>
      <c r="P116" s="60" t="str">
        <f t="shared" si="7"/>
        <v>0x0678</v>
      </c>
      <c r="Q116" s="376"/>
      <c r="R116" s="60" t="s">
        <v>567</v>
      </c>
      <c r="S116" s="433"/>
      <c r="T116" s="434"/>
      <c r="U116" s="433"/>
      <c r="W116" s="437"/>
      <c r="Z116" s="437"/>
    </row>
    <row r="117" spans="1:26" x14ac:dyDescent="0.25">
      <c r="A117" s="1">
        <v>121</v>
      </c>
      <c r="B117" s="505"/>
      <c r="C117" t="s">
        <v>767</v>
      </c>
      <c r="D117" s="60" t="s">
        <v>610</v>
      </c>
      <c r="E117" s="60" t="s">
        <v>360</v>
      </c>
      <c r="F117" s="60">
        <v>0</v>
      </c>
      <c r="G117" s="60">
        <v>2</v>
      </c>
      <c r="H117" s="125"/>
      <c r="I117" s="291">
        <v>1</v>
      </c>
      <c r="J117" s="437"/>
      <c r="K117" s="352" t="s">
        <v>611</v>
      </c>
      <c r="L117" s="437" t="s">
        <v>768</v>
      </c>
      <c r="M117" s="1">
        <f t="shared" si="4"/>
        <v>3</v>
      </c>
      <c r="N117" s="1">
        <f t="shared" si="5"/>
        <v>3</v>
      </c>
      <c r="O117" s="1">
        <f t="shared" si="6"/>
        <v>1657</v>
      </c>
      <c r="P117" s="60" t="str">
        <f t="shared" si="7"/>
        <v>0x0679</v>
      </c>
      <c r="Q117" s="376"/>
      <c r="R117" s="60" t="s">
        <v>567</v>
      </c>
      <c r="S117" s="433"/>
      <c r="T117" s="434"/>
      <c r="U117" s="433"/>
      <c r="V117" s="53" t="s">
        <v>769</v>
      </c>
      <c r="W117" s="437" t="s">
        <v>614</v>
      </c>
      <c r="X117" s="54">
        <v>0</v>
      </c>
      <c r="Z117" s="437"/>
    </row>
    <row r="118" spans="1:26" x14ac:dyDescent="0.25">
      <c r="A118" s="1"/>
      <c r="B118" s="505"/>
      <c r="D118" s="60"/>
      <c r="E118" s="60"/>
      <c r="F118" s="60"/>
      <c r="G118" s="60"/>
      <c r="H118" s="125"/>
      <c r="I118" s="291"/>
      <c r="J118" s="437"/>
      <c r="K118" s="98"/>
      <c r="L118" s="437"/>
      <c r="M118" s="1">
        <f t="shared" si="4"/>
        <v>3</v>
      </c>
      <c r="N118" s="1">
        <f t="shared" si="5"/>
        <v>3</v>
      </c>
      <c r="O118" s="1" t="str">
        <f t="shared" si="6"/>
        <v/>
      </c>
      <c r="P118" s="60" t="str">
        <f t="shared" si="7"/>
        <v/>
      </c>
      <c r="Q118" s="376"/>
      <c r="R118" s="60"/>
      <c r="S118" s="433"/>
      <c r="T118" s="434"/>
      <c r="U118" s="433"/>
      <c r="V118" s="53" t="s">
        <v>769</v>
      </c>
      <c r="W118" s="437" t="s">
        <v>615</v>
      </c>
      <c r="X118" s="54">
        <v>1</v>
      </c>
      <c r="Z118" s="437"/>
    </row>
    <row r="119" spans="1:26" x14ac:dyDescent="0.25">
      <c r="A119" s="1"/>
      <c r="B119" s="505"/>
      <c r="D119" s="60"/>
      <c r="E119" s="60"/>
      <c r="F119" s="60"/>
      <c r="G119" s="60"/>
      <c r="H119" s="125"/>
      <c r="I119" s="291"/>
      <c r="J119" s="437"/>
      <c r="K119" s="98"/>
      <c r="L119" s="437"/>
      <c r="M119" s="1">
        <f t="shared" si="4"/>
        <v>3</v>
      </c>
      <c r="N119" s="1">
        <f t="shared" si="5"/>
        <v>3</v>
      </c>
      <c r="O119" s="1" t="str">
        <f t="shared" si="6"/>
        <v/>
      </c>
      <c r="P119" s="60" t="str">
        <f t="shared" si="7"/>
        <v/>
      </c>
      <c r="Q119" s="376"/>
      <c r="R119" s="60"/>
      <c r="S119" s="433"/>
      <c r="T119" s="434"/>
      <c r="U119" s="433"/>
      <c r="V119" s="53" t="s">
        <v>769</v>
      </c>
      <c r="W119" s="437" t="s">
        <v>616</v>
      </c>
      <c r="X119" s="54">
        <v>2</v>
      </c>
      <c r="Z119" s="437"/>
    </row>
    <row r="120" spans="1:26" x14ac:dyDescent="0.25">
      <c r="A120" s="1">
        <v>122</v>
      </c>
      <c r="B120" s="505"/>
      <c r="C120" t="s">
        <v>770</v>
      </c>
      <c r="D120" s="60" t="s">
        <v>604</v>
      </c>
      <c r="E120" s="60" t="s">
        <v>537</v>
      </c>
      <c r="F120" s="60">
        <v>0</v>
      </c>
      <c r="G120" s="60">
        <v>255</v>
      </c>
      <c r="H120" s="125"/>
      <c r="I120" s="291">
        <v>1</v>
      </c>
      <c r="J120" s="437"/>
      <c r="K120" s="98" t="s">
        <v>707</v>
      </c>
      <c r="L120" s="437" t="s">
        <v>771</v>
      </c>
      <c r="M120" s="1">
        <f t="shared" si="4"/>
        <v>3</v>
      </c>
      <c r="N120" s="1">
        <f t="shared" si="5"/>
        <v>3</v>
      </c>
      <c r="O120" s="1">
        <f t="shared" si="6"/>
        <v>1658</v>
      </c>
      <c r="P120" s="60" t="str">
        <f t="shared" si="7"/>
        <v>0x067A</v>
      </c>
      <c r="Q120" s="376"/>
      <c r="R120" s="60" t="s">
        <v>567</v>
      </c>
      <c r="S120" s="433"/>
      <c r="T120" s="434"/>
      <c r="U120" s="433"/>
      <c r="W120" s="437"/>
      <c r="Z120" s="437"/>
    </row>
    <row r="121" spans="1:26" x14ac:dyDescent="0.25">
      <c r="A121" s="1">
        <v>123</v>
      </c>
      <c r="B121" s="505"/>
      <c r="C121" t="s">
        <v>772</v>
      </c>
      <c r="D121" s="60" t="s">
        <v>610</v>
      </c>
      <c r="E121" s="60" t="s">
        <v>360</v>
      </c>
      <c r="F121" s="60">
        <v>0</v>
      </c>
      <c r="G121" s="60">
        <v>2</v>
      </c>
      <c r="H121" s="125"/>
      <c r="I121" s="291">
        <v>1</v>
      </c>
      <c r="J121" s="437"/>
      <c r="K121" s="352" t="s">
        <v>611</v>
      </c>
      <c r="L121" s="437" t="s">
        <v>773</v>
      </c>
      <c r="M121" s="1">
        <f t="shared" si="4"/>
        <v>3</v>
      </c>
      <c r="N121" s="1">
        <f t="shared" si="5"/>
        <v>3</v>
      </c>
      <c r="O121" s="1">
        <f t="shared" si="6"/>
        <v>1659</v>
      </c>
      <c r="P121" s="60" t="str">
        <f t="shared" si="7"/>
        <v>0x067B</v>
      </c>
      <c r="Q121" s="376"/>
      <c r="R121" s="60" t="s">
        <v>567</v>
      </c>
      <c r="S121" s="433"/>
      <c r="T121" s="434"/>
      <c r="U121" s="433"/>
      <c r="V121" s="53" t="s">
        <v>774</v>
      </c>
      <c r="W121" s="437" t="s">
        <v>614</v>
      </c>
      <c r="X121" s="54">
        <v>0</v>
      </c>
      <c r="Z121" s="437"/>
    </row>
    <row r="122" spans="1:26" x14ac:dyDescent="0.25">
      <c r="A122" s="1"/>
      <c r="B122" s="505"/>
      <c r="D122" s="60"/>
      <c r="E122" s="60"/>
      <c r="F122" s="60"/>
      <c r="G122" s="60"/>
      <c r="H122" s="125"/>
      <c r="I122" s="291"/>
      <c r="J122" s="437"/>
      <c r="K122" s="98"/>
      <c r="L122" s="437"/>
      <c r="M122" s="1">
        <f t="shared" si="4"/>
        <v>3</v>
      </c>
      <c r="N122" s="1">
        <f t="shared" si="5"/>
        <v>3</v>
      </c>
      <c r="O122" s="1" t="str">
        <f t="shared" si="6"/>
        <v/>
      </c>
      <c r="P122" s="60" t="str">
        <f t="shared" si="7"/>
        <v/>
      </c>
      <c r="Q122" s="376"/>
      <c r="R122" s="60"/>
      <c r="S122" s="433"/>
      <c r="T122" s="434"/>
      <c r="U122" s="433"/>
      <c r="V122" s="53" t="s">
        <v>774</v>
      </c>
      <c r="W122" s="437" t="s">
        <v>615</v>
      </c>
      <c r="X122" s="54">
        <v>1</v>
      </c>
      <c r="Z122" s="437"/>
    </row>
    <row r="123" spans="1:26" x14ac:dyDescent="0.25">
      <c r="A123" s="1"/>
      <c r="B123" s="505"/>
      <c r="D123" s="60"/>
      <c r="E123" s="60"/>
      <c r="F123" s="60"/>
      <c r="G123" s="60"/>
      <c r="H123" s="125"/>
      <c r="I123" s="291"/>
      <c r="J123" s="437"/>
      <c r="K123" s="98"/>
      <c r="L123" s="437"/>
      <c r="M123" s="1">
        <f t="shared" si="4"/>
        <v>3</v>
      </c>
      <c r="N123" s="1">
        <f t="shared" si="5"/>
        <v>3</v>
      </c>
      <c r="O123" s="1" t="str">
        <f t="shared" si="6"/>
        <v/>
      </c>
      <c r="P123" s="60" t="str">
        <f t="shared" si="7"/>
        <v/>
      </c>
      <c r="Q123" s="376"/>
      <c r="R123" s="60"/>
      <c r="S123" s="433"/>
      <c r="T123" s="434"/>
      <c r="U123" s="433"/>
      <c r="V123" s="53" t="s">
        <v>774</v>
      </c>
      <c r="W123" s="437" t="s">
        <v>616</v>
      </c>
      <c r="X123" s="54">
        <v>2</v>
      </c>
      <c r="Z123" s="437"/>
    </row>
    <row r="124" spans="1:26" x14ac:dyDescent="0.25">
      <c r="A124" s="1"/>
      <c r="B124" s="505"/>
      <c r="D124" s="60"/>
      <c r="E124" s="60"/>
      <c r="F124" s="60"/>
      <c r="G124" s="60"/>
      <c r="H124" s="125"/>
      <c r="I124" s="291"/>
      <c r="J124" s="437"/>
      <c r="K124" s="98"/>
      <c r="L124" s="437"/>
      <c r="M124" s="1">
        <f t="shared" si="4"/>
        <v>3</v>
      </c>
      <c r="N124" s="1">
        <f t="shared" si="5"/>
        <v>3</v>
      </c>
      <c r="O124" s="1" t="str">
        <f t="shared" si="6"/>
        <v/>
      </c>
      <c r="P124" s="60" t="str">
        <f t="shared" si="7"/>
        <v/>
      </c>
      <c r="Q124" s="376"/>
      <c r="R124" s="60"/>
      <c r="S124" s="433"/>
      <c r="T124" s="434"/>
      <c r="U124" s="433"/>
      <c r="W124" s="437"/>
      <c r="Z124" s="437"/>
    </row>
    <row r="125" spans="1:26" x14ac:dyDescent="0.25">
      <c r="A125" s="1">
        <v>124</v>
      </c>
      <c r="B125" s="505"/>
      <c r="C125" t="s">
        <v>775</v>
      </c>
      <c r="D125" s="60" t="s">
        <v>604</v>
      </c>
      <c r="E125" s="60" t="s">
        <v>537</v>
      </c>
      <c r="F125" s="60">
        <v>0</v>
      </c>
      <c r="G125" s="60">
        <v>255</v>
      </c>
      <c r="H125" s="125"/>
      <c r="I125" s="291">
        <v>1</v>
      </c>
      <c r="J125" s="437"/>
      <c r="K125" s="98" t="s">
        <v>707</v>
      </c>
      <c r="L125" s="309" t="s">
        <v>776</v>
      </c>
      <c r="M125" s="1">
        <f t="shared" si="4"/>
        <v>3</v>
      </c>
      <c r="N125" s="1">
        <f t="shared" si="5"/>
        <v>3</v>
      </c>
      <c r="O125" s="1">
        <f t="shared" si="6"/>
        <v>1660</v>
      </c>
      <c r="P125" s="60" t="str">
        <f t="shared" si="7"/>
        <v>0x067C</v>
      </c>
      <c r="Q125" s="376"/>
      <c r="R125" s="60"/>
      <c r="S125" s="433"/>
      <c r="T125" s="434"/>
      <c r="U125" s="433"/>
      <c r="W125" s="437"/>
      <c r="Z125" s="437"/>
    </row>
    <row r="126" spans="1:26" x14ac:dyDescent="0.25">
      <c r="A126" s="1">
        <v>125</v>
      </c>
      <c r="B126" s="505"/>
      <c r="C126" t="s">
        <v>777</v>
      </c>
      <c r="D126" s="60" t="s">
        <v>610</v>
      </c>
      <c r="E126" s="60" t="s">
        <v>360</v>
      </c>
      <c r="F126" s="60">
        <v>0</v>
      </c>
      <c r="G126" s="60">
        <v>2</v>
      </c>
      <c r="H126" s="125"/>
      <c r="I126" s="291">
        <v>1</v>
      </c>
      <c r="J126" s="437"/>
      <c r="K126" s="352" t="s">
        <v>611</v>
      </c>
      <c r="L126" s="309" t="s">
        <v>778</v>
      </c>
      <c r="M126" s="1">
        <f t="shared" si="4"/>
        <v>3</v>
      </c>
      <c r="N126" s="1">
        <f t="shared" si="5"/>
        <v>3</v>
      </c>
      <c r="O126" s="1">
        <f t="shared" si="6"/>
        <v>1661</v>
      </c>
      <c r="P126" s="60" t="str">
        <f t="shared" si="7"/>
        <v>0x067D</v>
      </c>
      <c r="Q126" s="376"/>
      <c r="R126" s="60"/>
      <c r="S126" s="433"/>
      <c r="T126" s="434"/>
      <c r="U126" s="433"/>
      <c r="W126" s="437"/>
      <c r="Z126" s="437"/>
    </row>
    <row r="127" spans="1:26" x14ac:dyDescent="0.25">
      <c r="A127" s="1">
        <v>126</v>
      </c>
      <c r="B127" s="505"/>
      <c r="C127" t="s">
        <v>779</v>
      </c>
      <c r="D127" s="60" t="s">
        <v>604</v>
      </c>
      <c r="E127" s="60" t="s">
        <v>537</v>
      </c>
      <c r="F127" s="60">
        <v>0</v>
      </c>
      <c r="G127" s="60">
        <v>255</v>
      </c>
      <c r="H127" s="125"/>
      <c r="I127" s="291">
        <v>1</v>
      </c>
      <c r="J127" s="437"/>
      <c r="K127" s="98" t="s">
        <v>707</v>
      </c>
      <c r="L127" s="309" t="s">
        <v>780</v>
      </c>
      <c r="M127" s="1">
        <f t="shared" si="4"/>
        <v>3</v>
      </c>
      <c r="N127" s="1">
        <f t="shared" si="5"/>
        <v>3</v>
      </c>
      <c r="O127" s="1">
        <f t="shared" si="6"/>
        <v>1662</v>
      </c>
      <c r="P127" s="60" t="str">
        <f t="shared" si="7"/>
        <v>0x067E</v>
      </c>
      <c r="Q127" s="376"/>
      <c r="R127" s="60"/>
      <c r="S127" s="433"/>
      <c r="T127" s="434"/>
      <c r="U127" s="433"/>
      <c r="W127" s="437"/>
      <c r="Z127" s="437"/>
    </row>
    <row r="128" spans="1:26" x14ac:dyDescent="0.25">
      <c r="A128" s="1">
        <v>127</v>
      </c>
      <c r="B128" s="505"/>
      <c r="C128" t="s">
        <v>781</v>
      </c>
      <c r="D128" s="60" t="s">
        <v>610</v>
      </c>
      <c r="E128" s="60" t="s">
        <v>360</v>
      </c>
      <c r="F128" s="60">
        <v>0</v>
      </c>
      <c r="G128" s="60">
        <v>2</v>
      </c>
      <c r="H128" s="125"/>
      <c r="I128" s="291">
        <v>1</v>
      </c>
      <c r="J128" s="437"/>
      <c r="K128" s="352" t="s">
        <v>611</v>
      </c>
      <c r="L128" s="309" t="s">
        <v>782</v>
      </c>
      <c r="M128" s="1">
        <f t="shared" si="4"/>
        <v>3</v>
      </c>
      <c r="N128" s="1">
        <f t="shared" si="5"/>
        <v>3</v>
      </c>
      <c r="O128" s="1">
        <f t="shared" si="6"/>
        <v>1663</v>
      </c>
      <c r="P128" s="60" t="str">
        <f t="shared" si="7"/>
        <v>0x067F</v>
      </c>
      <c r="Q128" s="376"/>
      <c r="R128" s="60"/>
      <c r="S128" s="433"/>
      <c r="T128" s="434"/>
      <c r="U128" s="433"/>
      <c r="W128" s="437"/>
      <c r="Z128" s="437"/>
    </row>
    <row r="129" spans="1:26" x14ac:dyDescent="0.25">
      <c r="A129" s="1"/>
      <c r="B129" s="505"/>
      <c r="D129" s="60"/>
      <c r="E129" s="60"/>
      <c r="F129" s="60"/>
      <c r="G129" s="60"/>
      <c r="H129" s="125"/>
      <c r="I129" s="291"/>
      <c r="J129" s="437"/>
      <c r="K129" s="98"/>
      <c r="L129" s="437"/>
      <c r="M129" s="1">
        <f t="shared" si="4"/>
        <v>3</v>
      </c>
      <c r="N129" s="1">
        <f t="shared" si="5"/>
        <v>3</v>
      </c>
      <c r="O129" s="1" t="str">
        <f t="shared" si="6"/>
        <v/>
      </c>
      <c r="P129" s="60" t="str">
        <f t="shared" si="7"/>
        <v/>
      </c>
      <c r="Q129" s="376"/>
      <c r="R129" s="60"/>
      <c r="S129" s="433"/>
      <c r="T129" s="434"/>
      <c r="U129" s="433"/>
      <c r="W129" s="437"/>
      <c r="Z129" s="437"/>
    </row>
    <row r="130" spans="1:26" x14ac:dyDescent="0.25">
      <c r="A130" s="1"/>
      <c r="B130" s="505"/>
      <c r="D130" s="60"/>
      <c r="E130" s="60"/>
      <c r="F130" s="60"/>
      <c r="G130" s="60"/>
      <c r="H130" s="125"/>
      <c r="I130" s="291"/>
      <c r="J130" s="437"/>
      <c r="K130" s="98"/>
      <c r="L130" s="437"/>
      <c r="M130" s="1">
        <f t="shared" si="4"/>
        <v>3</v>
      </c>
      <c r="N130" s="1">
        <f t="shared" si="5"/>
        <v>3</v>
      </c>
      <c r="O130" s="1" t="str">
        <f t="shared" si="6"/>
        <v/>
      </c>
      <c r="P130" s="60" t="str">
        <f t="shared" si="7"/>
        <v/>
      </c>
      <c r="Q130" s="376"/>
      <c r="R130" s="60"/>
      <c r="S130" s="433"/>
      <c r="T130" s="434"/>
      <c r="U130" s="433"/>
      <c r="W130" s="437"/>
      <c r="Z130" s="437"/>
    </row>
    <row r="131" spans="1:26" x14ac:dyDescent="0.25">
      <c r="A131" s="1">
        <v>128</v>
      </c>
      <c r="B131" s="505"/>
      <c r="C131" t="s">
        <v>783</v>
      </c>
      <c r="D131" s="60" t="s">
        <v>604</v>
      </c>
      <c r="E131" s="60" t="s">
        <v>537</v>
      </c>
      <c r="F131" s="60">
        <v>0</v>
      </c>
      <c r="G131" s="60">
        <v>255</v>
      </c>
      <c r="H131" s="125"/>
      <c r="I131" s="291">
        <v>1</v>
      </c>
      <c r="J131" s="437"/>
      <c r="K131" s="98" t="s">
        <v>707</v>
      </c>
      <c r="L131" s="437" t="s">
        <v>784</v>
      </c>
      <c r="M131" s="1">
        <f t="shared" si="4"/>
        <v>3</v>
      </c>
      <c r="N131" s="1">
        <f t="shared" si="5"/>
        <v>3</v>
      </c>
      <c r="O131" s="1">
        <f t="shared" si="6"/>
        <v>1664</v>
      </c>
      <c r="P131" s="60" t="str">
        <f t="shared" si="7"/>
        <v>0x0680</v>
      </c>
      <c r="Q131" s="376"/>
      <c r="R131" s="60" t="s">
        <v>567</v>
      </c>
      <c r="S131" s="433"/>
      <c r="T131" s="434"/>
      <c r="U131" s="433"/>
      <c r="W131" s="437"/>
      <c r="Z131" s="437"/>
    </row>
    <row r="132" spans="1:26" x14ac:dyDescent="0.25">
      <c r="A132" s="1">
        <v>129</v>
      </c>
      <c r="B132" s="505"/>
      <c r="C132" t="s">
        <v>785</v>
      </c>
      <c r="D132" s="60" t="s">
        <v>610</v>
      </c>
      <c r="E132" s="60" t="s">
        <v>360</v>
      </c>
      <c r="F132" s="60">
        <v>0</v>
      </c>
      <c r="G132" s="60">
        <v>2</v>
      </c>
      <c r="H132" s="125"/>
      <c r="I132" s="291">
        <v>1</v>
      </c>
      <c r="J132" s="437"/>
      <c r="K132" s="352" t="s">
        <v>611</v>
      </c>
      <c r="L132" s="437" t="s">
        <v>786</v>
      </c>
      <c r="M132" s="1">
        <f t="shared" si="4"/>
        <v>3</v>
      </c>
      <c r="N132" s="1">
        <f t="shared" si="5"/>
        <v>3</v>
      </c>
      <c r="O132" s="1">
        <f t="shared" si="6"/>
        <v>1665</v>
      </c>
      <c r="P132" s="60" t="str">
        <f t="shared" si="7"/>
        <v>0x0681</v>
      </c>
      <c r="Q132" s="376"/>
      <c r="R132" s="60" t="s">
        <v>567</v>
      </c>
      <c r="S132" s="433"/>
      <c r="T132" s="434"/>
      <c r="U132" s="433"/>
      <c r="V132" s="53" t="s">
        <v>787</v>
      </c>
      <c r="W132" s="437" t="s">
        <v>614</v>
      </c>
      <c r="X132" s="54">
        <v>0</v>
      </c>
      <c r="Z132" s="437"/>
    </row>
    <row r="133" spans="1:26" x14ac:dyDescent="0.25">
      <c r="A133" s="1"/>
      <c r="B133" s="505"/>
      <c r="D133" s="60"/>
      <c r="E133" s="60"/>
      <c r="F133" s="60"/>
      <c r="G133" s="60"/>
      <c r="H133" s="125"/>
      <c r="I133" s="291"/>
      <c r="J133" s="437"/>
      <c r="K133" s="98"/>
      <c r="L133" s="437"/>
      <c r="M133" s="1">
        <f t="shared" si="4"/>
        <v>3</v>
      </c>
      <c r="N133" s="1">
        <f t="shared" si="5"/>
        <v>3</v>
      </c>
      <c r="O133" s="1" t="str">
        <f t="shared" si="6"/>
        <v/>
      </c>
      <c r="P133" s="60" t="str">
        <f t="shared" si="7"/>
        <v/>
      </c>
      <c r="Q133" s="376"/>
      <c r="R133" s="60"/>
      <c r="S133" s="433"/>
      <c r="T133" s="434"/>
      <c r="U133" s="433"/>
      <c r="V133" s="53" t="s">
        <v>787</v>
      </c>
      <c r="W133" s="437" t="s">
        <v>615</v>
      </c>
      <c r="X133" s="54">
        <v>1</v>
      </c>
      <c r="Z133" s="437"/>
    </row>
    <row r="134" spans="1:26" x14ac:dyDescent="0.25">
      <c r="A134" s="1"/>
      <c r="B134" s="505"/>
      <c r="D134" s="60"/>
      <c r="E134" s="60"/>
      <c r="F134" s="60"/>
      <c r="G134" s="60"/>
      <c r="H134" s="125"/>
      <c r="I134" s="291"/>
      <c r="J134" s="437"/>
      <c r="K134" s="98"/>
      <c r="L134" s="437"/>
      <c r="M134" s="1">
        <f t="shared" si="4"/>
        <v>3</v>
      </c>
      <c r="N134" s="1">
        <f t="shared" si="5"/>
        <v>3</v>
      </c>
      <c r="O134" s="1" t="str">
        <f t="shared" si="6"/>
        <v/>
      </c>
      <c r="P134" s="60" t="str">
        <f t="shared" si="7"/>
        <v/>
      </c>
      <c r="Q134" s="376"/>
      <c r="R134" s="60"/>
      <c r="S134" s="433"/>
      <c r="T134" s="434"/>
      <c r="U134" s="433"/>
      <c r="V134" s="53" t="s">
        <v>787</v>
      </c>
      <c r="W134" s="437" t="s">
        <v>616</v>
      </c>
      <c r="X134" s="54">
        <v>2</v>
      </c>
      <c r="Z134" s="437"/>
    </row>
    <row r="135" spans="1:26" x14ac:dyDescent="0.25">
      <c r="A135" s="1">
        <v>130</v>
      </c>
      <c r="B135" s="505"/>
      <c r="C135" t="s">
        <v>788</v>
      </c>
      <c r="D135" s="60" t="s">
        <v>604</v>
      </c>
      <c r="E135" s="60" t="s">
        <v>537</v>
      </c>
      <c r="F135" s="60">
        <v>0</v>
      </c>
      <c r="G135" s="60">
        <v>255</v>
      </c>
      <c r="H135" s="125"/>
      <c r="I135" s="291">
        <v>1</v>
      </c>
      <c r="J135" s="437"/>
      <c r="K135" s="98" t="s">
        <v>707</v>
      </c>
      <c r="L135" s="437" t="s">
        <v>789</v>
      </c>
      <c r="M135" s="1">
        <f t="shared" si="4"/>
        <v>3</v>
      </c>
      <c r="N135" s="1">
        <f t="shared" si="5"/>
        <v>3</v>
      </c>
      <c r="O135" s="1">
        <f t="shared" si="6"/>
        <v>1666</v>
      </c>
      <c r="P135" s="60" t="str">
        <f t="shared" si="7"/>
        <v>0x0682</v>
      </c>
      <c r="Q135" s="376"/>
      <c r="R135" s="60" t="s">
        <v>567</v>
      </c>
      <c r="S135" s="433"/>
      <c r="T135" s="434"/>
      <c r="U135" s="433"/>
      <c r="W135" s="437"/>
      <c r="Z135" s="437"/>
    </row>
    <row r="136" spans="1:26" x14ac:dyDescent="0.25">
      <c r="A136" s="1">
        <v>131</v>
      </c>
      <c r="B136" s="505"/>
      <c r="C136" t="s">
        <v>790</v>
      </c>
      <c r="D136" s="60" t="s">
        <v>610</v>
      </c>
      <c r="E136" s="60" t="s">
        <v>360</v>
      </c>
      <c r="F136" s="60">
        <v>0</v>
      </c>
      <c r="G136" s="60">
        <v>2</v>
      </c>
      <c r="H136" s="125"/>
      <c r="I136" s="291">
        <v>1</v>
      </c>
      <c r="J136" s="437"/>
      <c r="K136" s="352" t="s">
        <v>611</v>
      </c>
      <c r="L136" s="437" t="s">
        <v>791</v>
      </c>
      <c r="M136" s="1">
        <f t="shared" si="4"/>
        <v>3</v>
      </c>
      <c r="N136" s="1">
        <f t="shared" si="5"/>
        <v>3</v>
      </c>
      <c r="O136" s="1">
        <f t="shared" si="6"/>
        <v>1667</v>
      </c>
      <c r="P136" s="60" t="str">
        <f t="shared" si="7"/>
        <v>0x0683</v>
      </c>
      <c r="Q136" s="376"/>
      <c r="R136" s="60" t="s">
        <v>567</v>
      </c>
      <c r="S136" s="433"/>
      <c r="T136" s="434"/>
      <c r="U136" s="433"/>
      <c r="V136" s="53" t="s">
        <v>792</v>
      </c>
      <c r="W136" s="437" t="s">
        <v>614</v>
      </c>
      <c r="X136" s="54">
        <v>0</v>
      </c>
      <c r="Z136" s="437"/>
    </row>
    <row r="137" spans="1:26" x14ac:dyDescent="0.25">
      <c r="A137" s="1"/>
      <c r="B137" s="505"/>
      <c r="D137" s="60"/>
      <c r="E137" s="60"/>
      <c r="F137" s="60"/>
      <c r="G137" s="60"/>
      <c r="H137" s="125"/>
      <c r="I137" s="291"/>
      <c r="J137" s="437"/>
      <c r="K137" s="98"/>
      <c r="L137" s="437"/>
      <c r="M137" s="1">
        <f t="shared" si="4"/>
        <v>3</v>
      </c>
      <c r="N137" s="1">
        <f t="shared" si="5"/>
        <v>3</v>
      </c>
      <c r="O137" s="1" t="str">
        <f t="shared" si="6"/>
        <v/>
      </c>
      <c r="P137" s="60" t="str">
        <f t="shared" si="7"/>
        <v/>
      </c>
      <c r="Q137" s="376"/>
      <c r="R137" s="60"/>
      <c r="S137" s="433"/>
      <c r="T137" s="434"/>
      <c r="U137" s="433"/>
      <c r="V137" s="53" t="s">
        <v>792</v>
      </c>
      <c r="W137" s="437" t="s">
        <v>615</v>
      </c>
      <c r="X137" s="54">
        <v>1</v>
      </c>
      <c r="Z137" s="437"/>
    </row>
    <row r="138" spans="1:26" x14ac:dyDescent="0.25">
      <c r="A138" s="1"/>
      <c r="B138" s="505"/>
      <c r="D138" s="60"/>
      <c r="E138" s="60"/>
      <c r="F138" s="60"/>
      <c r="G138" s="60"/>
      <c r="H138" s="125"/>
      <c r="I138" s="291"/>
      <c r="J138" s="437"/>
      <c r="K138" s="98"/>
      <c r="L138" s="437"/>
      <c r="M138" s="1">
        <f t="shared" si="4"/>
        <v>3</v>
      </c>
      <c r="N138" s="1">
        <f t="shared" si="5"/>
        <v>3</v>
      </c>
      <c r="O138" s="1" t="str">
        <f t="shared" si="6"/>
        <v/>
      </c>
      <c r="P138" s="60" t="str">
        <f t="shared" si="7"/>
        <v/>
      </c>
      <c r="Q138" s="376"/>
      <c r="R138" s="60"/>
      <c r="S138" s="433"/>
      <c r="T138" s="434"/>
      <c r="U138" s="433"/>
      <c r="V138" s="53" t="s">
        <v>792</v>
      </c>
      <c r="W138" s="437" t="s">
        <v>616</v>
      </c>
      <c r="X138" s="54">
        <v>2</v>
      </c>
      <c r="Z138" s="437"/>
    </row>
    <row r="139" spans="1:26" x14ac:dyDescent="0.25">
      <c r="A139" s="1">
        <v>132</v>
      </c>
      <c r="B139" s="505"/>
      <c r="C139" t="s">
        <v>793</v>
      </c>
      <c r="D139" s="60" t="s">
        <v>604</v>
      </c>
      <c r="E139" s="60" t="s">
        <v>537</v>
      </c>
      <c r="F139" s="60">
        <v>0</v>
      </c>
      <c r="G139" s="60">
        <v>255</v>
      </c>
      <c r="H139" s="125"/>
      <c r="I139" s="291">
        <v>1</v>
      </c>
      <c r="J139" s="437"/>
      <c r="K139" s="98" t="s">
        <v>707</v>
      </c>
      <c r="L139" s="437" t="s">
        <v>794</v>
      </c>
      <c r="M139" s="1">
        <f t="shared" ref="M139:M202" si="8">$D$5</f>
        <v>3</v>
      </c>
      <c r="N139" s="1">
        <f t="shared" ref="N139:N202" si="9">$D$4</f>
        <v>3</v>
      </c>
      <c r="O139" s="1">
        <f t="shared" ref="O139:O202" si="10">IF(A139&lt;&gt;"",M139*2^9+A139,"")</f>
        <v>1668</v>
      </c>
      <c r="P139" s="60" t="str">
        <f t="shared" ref="P139:P202" si="11">IF(A139&lt;&gt;"","0x" &amp;DEC2HEX( O139,4),"")</f>
        <v>0x0684</v>
      </c>
      <c r="Q139" s="376"/>
      <c r="R139" s="60" t="s">
        <v>567</v>
      </c>
      <c r="S139" s="433"/>
      <c r="T139" s="434"/>
      <c r="U139" s="433"/>
      <c r="W139" s="437"/>
      <c r="Z139" s="437"/>
    </row>
    <row r="140" spans="1:26" x14ac:dyDescent="0.25">
      <c r="A140" s="1">
        <v>133</v>
      </c>
      <c r="B140" s="505"/>
      <c r="C140" t="s">
        <v>795</v>
      </c>
      <c r="D140" s="60" t="s">
        <v>610</v>
      </c>
      <c r="E140" s="60" t="s">
        <v>360</v>
      </c>
      <c r="F140" s="60">
        <v>0</v>
      </c>
      <c r="G140" s="60">
        <v>2</v>
      </c>
      <c r="H140" s="125"/>
      <c r="I140" s="291">
        <v>1</v>
      </c>
      <c r="J140" s="437"/>
      <c r="K140" s="352" t="s">
        <v>611</v>
      </c>
      <c r="L140" s="437" t="s">
        <v>796</v>
      </c>
      <c r="M140" s="1">
        <f t="shared" si="8"/>
        <v>3</v>
      </c>
      <c r="N140" s="1">
        <f t="shared" si="9"/>
        <v>3</v>
      </c>
      <c r="O140" s="1">
        <f t="shared" si="10"/>
        <v>1669</v>
      </c>
      <c r="P140" s="60" t="str">
        <f t="shared" si="11"/>
        <v>0x0685</v>
      </c>
      <c r="Q140" s="376"/>
      <c r="R140" s="60" t="s">
        <v>567</v>
      </c>
      <c r="S140" s="433"/>
      <c r="T140" s="434"/>
      <c r="U140" s="433"/>
      <c r="V140" s="53" t="s">
        <v>797</v>
      </c>
      <c r="W140" s="437" t="s">
        <v>614</v>
      </c>
      <c r="X140" s="54">
        <v>0</v>
      </c>
      <c r="Z140" s="437"/>
    </row>
    <row r="141" spans="1:26" x14ac:dyDescent="0.25">
      <c r="A141" s="1"/>
      <c r="B141" s="505"/>
      <c r="D141" s="60"/>
      <c r="E141" s="60"/>
      <c r="F141" s="60"/>
      <c r="G141" s="60"/>
      <c r="H141" s="125"/>
      <c r="I141" s="291"/>
      <c r="J141" s="437"/>
      <c r="K141" s="98"/>
      <c r="L141" s="437"/>
      <c r="M141" s="1">
        <f t="shared" si="8"/>
        <v>3</v>
      </c>
      <c r="N141" s="1">
        <f t="shared" si="9"/>
        <v>3</v>
      </c>
      <c r="O141" s="1" t="str">
        <f t="shared" si="10"/>
        <v/>
      </c>
      <c r="P141" s="60" t="str">
        <f t="shared" si="11"/>
        <v/>
      </c>
      <c r="Q141" s="376"/>
      <c r="R141" s="60"/>
      <c r="S141" s="433"/>
      <c r="T141" s="434"/>
      <c r="U141" s="433"/>
      <c r="V141" s="53" t="s">
        <v>797</v>
      </c>
      <c r="W141" s="437" t="s">
        <v>615</v>
      </c>
      <c r="X141" s="54">
        <v>1</v>
      </c>
      <c r="Z141" s="437"/>
    </row>
    <row r="142" spans="1:26" x14ac:dyDescent="0.25">
      <c r="A142" s="1"/>
      <c r="B142" s="505"/>
      <c r="D142" s="60"/>
      <c r="E142" s="60"/>
      <c r="F142" s="60"/>
      <c r="G142" s="60"/>
      <c r="H142" s="125"/>
      <c r="I142" s="291"/>
      <c r="J142" s="437"/>
      <c r="K142" s="98"/>
      <c r="L142" s="437"/>
      <c r="M142" s="1">
        <f t="shared" si="8"/>
        <v>3</v>
      </c>
      <c r="N142" s="1">
        <f t="shared" si="9"/>
        <v>3</v>
      </c>
      <c r="O142" s="1" t="str">
        <f t="shared" si="10"/>
        <v/>
      </c>
      <c r="P142" s="60" t="str">
        <f t="shared" si="11"/>
        <v/>
      </c>
      <c r="Q142" s="376"/>
      <c r="R142" s="60"/>
      <c r="S142" s="433"/>
      <c r="T142" s="434"/>
      <c r="U142" s="433"/>
      <c r="V142" s="53" t="s">
        <v>797</v>
      </c>
      <c r="W142" s="437" t="s">
        <v>616</v>
      </c>
      <c r="X142" s="54">
        <v>2</v>
      </c>
      <c r="Z142" s="437"/>
    </row>
    <row r="143" spans="1:26" x14ac:dyDescent="0.25">
      <c r="A143" s="1">
        <v>134</v>
      </c>
      <c r="B143" s="505"/>
      <c r="C143" t="s">
        <v>798</v>
      </c>
      <c r="D143" s="60" t="s">
        <v>604</v>
      </c>
      <c r="E143" s="60" t="s">
        <v>537</v>
      </c>
      <c r="F143" s="60">
        <v>0</v>
      </c>
      <c r="G143" s="60">
        <v>255</v>
      </c>
      <c r="H143" s="125"/>
      <c r="I143" s="291">
        <v>1</v>
      </c>
      <c r="J143" s="437"/>
      <c r="K143" s="98" t="s">
        <v>707</v>
      </c>
      <c r="L143" s="437" t="s">
        <v>799</v>
      </c>
      <c r="M143" s="1">
        <f t="shared" si="8"/>
        <v>3</v>
      </c>
      <c r="N143" s="1">
        <f t="shared" si="9"/>
        <v>3</v>
      </c>
      <c r="O143" s="1">
        <f t="shared" si="10"/>
        <v>1670</v>
      </c>
      <c r="P143" s="60" t="str">
        <f t="shared" si="11"/>
        <v>0x0686</v>
      </c>
      <c r="Q143" s="376"/>
      <c r="R143" s="60" t="s">
        <v>567</v>
      </c>
      <c r="S143" s="433"/>
      <c r="T143" s="434"/>
      <c r="U143" s="433"/>
      <c r="W143" s="437"/>
      <c r="Z143" s="437"/>
    </row>
    <row r="144" spans="1:26" x14ac:dyDescent="0.25">
      <c r="A144" s="1">
        <v>135</v>
      </c>
      <c r="B144" s="505"/>
      <c r="C144" t="s">
        <v>800</v>
      </c>
      <c r="D144" s="60" t="s">
        <v>610</v>
      </c>
      <c r="E144" s="60" t="s">
        <v>360</v>
      </c>
      <c r="F144" s="60">
        <v>0</v>
      </c>
      <c r="G144" s="60">
        <v>2</v>
      </c>
      <c r="H144" s="125"/>
      <c r="I144" s="291">
        <v>1</v>
      </c>
      <c r="J144" s="437"/>
      <c r="K144" s="352" t="s">
        <v>611</v>
      </c>
      <c r="L144" s="437" t="s">
        <v>801</v>
      </c>
      <c r="M144" s="1">
        <f t="shared" si="8"/>
        <v>3</v>
      </c>
      <c r="N144" s="1">
        <f t="shared" si="9"/>
        <v>3</v>
      </c>
      <c r="O144" s="1">
        <f t="shared" si="10"/>
        <v>1671</v>
      </c>
      <c r="P144" s="60" t="str">
        <f t="shared" si="11"/>
        <v>0x0687</v>
      </c>
      <c r="Q144" s="376"/>
      <c r="R144" s="60" t="s">
        <v>567</v>
      </c>
      <c r="S144" s="433"/>
      <c r="T144" s="434"/>
      <c r="U144" s="433"/>
      <c r="V144" s="53" t="s">
        <v>802</v>
      </c>
      <c r="W144" s="437" t="s">
        <v>614</v>
      </c>
      <c r="X144" s="54">
        <v>0</v>
      </c>
      <c r="Z144" s="437"/>
    </row>
    <row r="145" spans="1:26" x14ac:dyDescent="0.25">
      <c r="A145" s="1"/>
      <c r="B145" s="505"/>
      <c r="D145" s="60"/>
      <c r="E145" s="60"/>
      <c r="F145" s="60"/>
      <c r="G145" s="60"/>
      <c r="H145" s="125"/>
      <c r="I145" s="291"/>
      <c r="J145" s="437"/>
      <c r="K145" s="98"/>
      <c r="L145" s="437"/>
      <c r="M145" s="1">
        <f t="shared" si="8"/>
        <v>3</v>
      </c>
      <c r="N145" s="1">
        <f t="shared" si="9"/>
        <v>3</v>
      </c>
      <c r="O145" s="1" t="str">
        <f t="shared" si="10"/>
        <v/>
      </c>
      <c r="P145" s="60" t="str">
        <f t="shared" si="11"/>
        <v/>
      </c>
      <c r="Q145" s="376"/>
      <c r="R145" s="60"/>
      <c r="S145" s="433"/>
      <c r="T145" s="434"/>
      <c r="U145" s="433"/>
      <c r="V145" s="53" t="s">
        <v>802</v>
      </c>
      <c r="W145" s="437" t="s">
        <v>615</v>
      </c>
      <c r="X145" s="54">
        <v>1</v>
      </c>
      <c r="Z145" s="437"/>
    </row>
    <row r="146" spans="1:26" x14ac:dyDescent="0.25">
      <c r="A146" s="1"/>
      <c r="B146" s="505"/>
      <c r="D146" s="60"/>
      <c r="E146" s="60"/>
      <c r="F146" s="60"/>
      <c r="G146" s="60"/>
      <c r="H146" s="125"/>
      <c r="I146" s="291"/>
      <c r="J146" s="437"/>
      <c r="K146" s="98"/>
      <c r="L146" s="437"/>
      <c r="M146" s="1">
        <f t="shared" si="8"/>
        <v>3</v>
      </c>
      <c r="N146" s="1">
        <f t="shared" si="9"/>
        <v>3</v>
      </c>
      <c r="O146" s="1" t="str">
        <f t="shared" si="10"/>
        <v/>
      </c>
      <c r="P146" s="60" t="str">
        <f t="shared" si="11"/>
        <v/>
      </c>
      <c r="Q146" s="376"/>
      <c r="R146" s="60"/>
      <c r="S146" s="433"/>
      <c r="T146" s="434"/>
      <c r="U146" s="433"/>
      <c r="V146" s="53" t="s">
        <v>802</v>
      </c>
      <c r="W146" s="437" t="s">
        <v>616</v>
      </c>
      <c r="X146" s="54">
        <v>2</v>
      </c>
      <c r="Z146" s="437"/>
    </row>
    <row r="147" spans="1:26" x14ac:dyDescent="0.25">
      <c r="A147" s="1">
        <v>136</v>
      </c>
      <c r="B147" s="505"/>
      <c r="C147" t="s">
        <v>803</v>
      </c>
      <c r="D147" s="60" t="s">
        <v>604</v>
      </c>
      <c r="E147" s="60" t="s">
        <v>537</v>
      </c>
      <c r="F147" s="60">
        <v>0</v>
      </c>
      <c r="G147" s="60">
        <v>255</v>
      </c>
      <c r="H147" s="125"/>
      <c r="I147" s="291">
        <v>1</v>
      </c>
      <c r="J147" s="437"/>
      <c r="K147" s="98" t="s">
        <v>707</v>
      </c>
      <c r="L147" s="437" t="s">
        <v>804</v>
      </c>
      <c r="M147" s="1">
        <f t="shared" si="8"/>
        <v>3</v>
      </c>
      <c r="N147" s="1">
        <f t="shared" si="9"/>
        <v>3</v>
      </c>
      <c r="O147" s="1">
        <f t="shared" si="10"/>
        <v>1672</v>
      </c>
      <c r="P147" s="60" t="str">
        <f t="shared" si="11"/>
        <v>0x0688</v>
      </c>
      <c r="Q147" s="376"/>
      <c r="R147" s="60" t="s">
        <v>567</v>
      </c>
      <c r="S147" s="433"/>
      <c r="T147" s="434"/>
      <c r="U147" s="433"/>
      <c r="W147" s="437"/>
      <c r="Z147" s="437"/>
    </row>
    <row r="148" spans="1:26" x14ac:dyDescent="0.25">
      <c r="A148" s="1">
        <v>137</v>
      </c>
      <c r="B148" s="505"/>
      <c r="C148" t="s">
        <v>805</v>
      </c>
      <c r="D148" s="60" t="s">
        <v>610</v>
      </c>
      <c r="E148" s="60" t="s">
        <v>360</v>
      </c>
      <c r="F148" s="60">
        <v>0</v>
      </c>
      <c r="G148" s="60">
        <v>2</v>
      </c>
      <c r="H148" s="125"/>
      <c r="I148" s="291">
        <v>1</v>
      </c>
      <c r="J148" s="437"/>
      <c r="K148" s="352" t="s">
        <v>611</v>
      </c>
      <c r="L148" s="437" t="s">
        <v>806</v>
      </c>
      <c r="M148" s="1">
        <f t="shared" si="8"/>
        <v>3</v>
      </c>
      <c r="N148" s="1">
        <f t="shared" si="9"/>
        <v>3</v>
      </c>
      <c r="O148" s="1">
        <f t="shared" si="10"/>
        <v>1673</v>
      </c>
      <c r="P148" s="60" t="str">
        <f t="shared" si="11"/>
        <v>0x0689</v>
      </c>
      <c r="Q148" s="376"/>
      <c r="R148" s="60" t="s">
        <v>567</v>
      </c>
      <c r="S148" s="433"/>
      <c r="T148" s="434"/>
      <c r="U148" s="433"/>
      <c r="V148" s="53" t="s">
        <v>807</v>
      </c>
      <c r="W148" s="437" t="s">
        <v>614</v>
      </c>
      <c r="X148" s="54">
        <v>0</v>
      </c>
      <c r="Z148" s="437"/>
    </row>
    <row r="149" spans="1:26" x14ac:dyDescent="0.25">
      <c r="A149" s="1"/>
      <c r="B149" s="505"/>
      <c r="D149" s="60"/>
      <c r="E149" s="60"/>
      <c r="F149" s="60"/>
      <c r="G149" s="60"/>
      <c r="H149" s="125"/>
      <c r="I149" s="291"/>
      <c r="J149" s="437"/>
      <c r="K149" s="98"/>
      <c r="L149" s="437"/>
      <c r="M149" s="1">
        <f t="shared" si="8"/>
        <v>3</v>
      </c>
      <c r="N149" s="1">
        <f t="shared" si="9"/>
        <v>3</v>
      </c>
      <c r="O149" s="1" t="str">
        <f t="shared" si="10"/>
        <v/>
      </c>
      <c r="P149" s="60" t="str">
        <f t="shared" si="11"/>
        <v/>
      </c>
      <c r="Q149" s="376"/>
      <c r="R149" s="60"/>
      <c r="S149" s="433"/>
      <c r="T149" s="434"/>
      <c r="U149" s="433"/>
      <c r="V149" s="53" t="s">
        <v>807</v>
      </c>
      <c r="W149" s="437" t="s">
        <v>615</v>
      </c>
      <c r="X149" s="54">
        <v>1</v>
      </c>
      <c r="Z149" s="437"/>
    </row>
    <row r="150" spans="1:26" x14ac:dyDescent="0.25">
      <c r="A150" s="1"/>
      <c r="B150" s="505"/>
      <c r="D150" s="60"/>
      <c r="E150" s="60"/>
      <c r="F150" s="60"/>
      <c r="G150" s="60"/>
      <c r="H150" s="125"/>
      <c r="I150" s="291"/>
      <c r="J150" s="437"/>
      <c r="K150" s="98"/>
      <c r="L150" s="437"/>
      <c r="M150" s="1">
        <f t="shared" si="8"/>
        <v>3</v>
      </c>
      <c r="N150" s="1">
        <f t="shared" si="9"/>
        <v>3</v>
      </c>
      <c r="O150" s="1" t="str">
        <f t="shared" si="10"/>
        <v/>
      </c>
      <c r="P150" s="60" t="str">
        <f t="shared" si="11"/>
        <v/>
      </c>
      <c r="Q150" s="376"/>
      <c r="R150" s="60"/>
      <c r="S150" s="433"/>
      <c r="T150" s="434"/>
      <c r="U150" s="433"/>
      <c r="V150" s="53" t="s">
        <v>807</v>
      </c>
      <c r="W150" s="437" t="s">
        <v>616</v>
      </c>
      <c r="X150" s="54">
        <v>2</v>
      </c>
      <c r="Z150" s="437"/>
    </row>
    <row r="151" spans="1:26" x14ac:dyDescent="0.25">
      <c r="A151" s="1">
        <v>138</v>
      </c>
      <c r="B151" s="505"/>
      <c r="C151" t="s">
        <v>808</v>
      </c>
      <c r="D151" s="60" t="s">
        <v>604</v>
      </c>
      <c r="E151" s="60" t="s">
        <v>537</v>
      </c>
      <c r="F151" s="60">
        <v>0</v>
      </c>
      <c r="G151" s="60">
        <v>255</v>
      </c>
      <c r="H151" s="125"/>
      <c r="I151" s="291">
        <v>1</v>
      </c>
      <c r="J151" s="437"/>
      <c r="K151" s="98" t="s">
        <v>707</v>
      </c>
      <c r="L151" s="437" t="s">
        <v>809</v>
      </c>
      <c r="M151" s="1">
        <f t="shared" si="8"/>
        <v>3</v>
      </c>
      <c r="N151" s="1">
        <f t="shared" si="9"/>
        <v>3</v>
      </c>
      <c r="O151" s="1">
        <f t="shared" si="10"/>
        <v>1674</v>
      </c>
      <c r="P151" s="60" t="str">
        <f t="shared" si="11"/>
        <v>0x068A</v>
      </c>
      <c r="Q151" s="376"/>
      <c r="R151" s="60" t="s">
        <v>567</v>
      </c>
      <c r="S151" s="433"/>
      <c r="T151" s="434"/>
      <c r="U151" s="433"/>
      <c r="W151" s="437"/>
      <c r="Z151" s="437"/>
    </row>
    <row r="152" spans="1:26" x14ac:dyDescent="0.25">
      <c r="A152" s="1">
        <v>139</v>
      </c>
      <c r="B152" s="505"/>
      <c r="C152" t="s">
        <v>810</v>
      </c>
      <c r="D152" s="60" t="s">
        <v>610</v>
      </c>
      <c r="E152" s="60" t="s">
        <v>360</v>
      </c>
      <c r="F152" s="60">
        <v>0</v>
      </c>
      <c r="G152" s="60">
        <v>2</v>
      </c>
      <c r="H152" s="125"/>
      <c r="I152" s="291">
        <v>1</v>
      </c>
      <c r="J152" s="437"/>
      <c r="K152" s="352" t="s">
        <v>611</v>
      </c>
      <c r="L152" s="437" t="s">
        <v>811</v>
      </c>
      <c r="M152" s="1">
        <f t="shared" si="8"/>
        <v>3</v>
      </c>
      <c r="N152" s="1">
        <f t="shared" si="9"/>
        <v>3</v>
      </c>
      <c r="O152" s="1">
        <f t="shared" si="10"/>
        <v>1675</v>
      </c>
      <c r="P152" s="60" t="str">
        <f t="shared" si="11"/>
        <v>0x068B</v>
      </c>
      <c r="Q152" s="376"/>
      <c r="R152" s="60" t="s">
        <v>567</v>
      </c>
      <c r="S152" s="433"/>
      <c r="T152" s="434"/>
      <c r="U152" s="433"/>
      <c r="V152" s="53" t="s">
        <v>812</v>
      </c>
      <c r="W152" s="437" t="s">
        <v>614</v>
      </c>
      <c r="X152" s="54">
        <v>0</v>
      </c>
      <c r="Z152" s="437"/>
    </row>
    <row r="153" spans="1:26" x14ac:dyDescent="0.25">
      <c r="A153" s="1"/>
      <c r="B153" s="505"/>
      <c r="D153" s="60"/>
      <c r="E153" s="60"/>
      <c r="F153" s="60"/>
      <c r="G153" s="60"/>
      <c r="H153" s="125"/>
      <c r="I153" s="291"/>
      <c r="J153" s="437"/>
      <c r="K153" s="98"/>
      <c r="L153" s="437"/>
      <c r="M153" s="1">
        <f t="shared" si="8"/>
        <v>3</v>
      </c>
      <c r="N153" s="1">
        <f t="shared" si="9"/>
        <v>3</v>
      </c>
      <c r="O153" s="1" t="str">
        <f t="shared" si="10"/>
        <v/>
      </c>
      <c r="P153" s="60" t="str">
        <f t="shared" si="11"/>
        <v/>
      </c>
      <c r="Q153" s="376"/>
      <c r="R153" s="60"/>
      <c r="S153" s="433"/>
      <c r="T153" s="434"/>
      <c r="U153" s="433"/>
      <c r="V153" s="53" t="s">
        <v>812</v>
      </c>
      <c r="W153" s="437" t="s">
        <v>615</v>
      </c>
      <c r="X153" s="54">
        <v>1</v>
      </c>
      <c r="Z153" s="437"/>
    </row>
    <row r="154" spans="1:26" x14ac:dyDescent="0.25">
      <c r="A154" s="1"/>
      <c r="B154" s="505"/>
      <c r="D154" s="60"/>
      <c r="E154" s="60"/>
      <c r="F154" s="60"/>
      <c r="G154" s="60"/>
      <c r="H154" s="125"/>
      <c r="I154" s="291"/>
      <c r="J154" s="437"/>
      <c r="K154" s="98"/>
      <c r="L154" s="437"/>
      <c r="M154" s="1">
        <f t="shared" si="8"/>
        <v>3</v>
      </c>
      <c r="N154" s="1">
        <f t="shared" si="9"/>
        <v>3</v>
      </c>
      <c r="O154" s="1" t="str">
        <f t="shared" si="10"/>
        <v/>
      </c>
      <c r="P154" s="60" t="str">
        <f t="shared" si="11"/>
        <v/>
      </c>
      <c r="Q154" s="376"/>
      <c r="R154" s="60"/>
      <c r="S154" s="433"/>
      <c r="T154" s="434"/>
      <c r="U154" s="433"/>
      <c r="V154" s="53" t="s">
        <v>812</v>
      </c>
      <c r="W154" s="437" t="s">
        <v>616</v>
      </c>
      <c r="X154" s="54">
        <v>2</v>
      </c>
      <c r="Z154" s="437"/>
    </row>
    <row r="155" spans="1:26" x14ac:dyDescent="0.25">
      <c r="A155" s="1"/>
      <c r="B155" s="505"/>
      <c r="D155" s="60"/>
      <c r="E155" s="60"/>
      <c r="F155" s="60"/>
      <c r="G155" s="60"/>
      <c r="H155" s="125"/>
      <c r="I155" s="291"/>
      <c r="J155" s="437"/>
      <c r="K155" s="98"/>
      <c r="L155" s="437"/>
      <c r="M155" s="1">
        <f t="shared" si="8"/>
        <v>3</v>
      </c>
      <c r="N155" s="1">
        <f t="shared" si="9"/>
        <v>3</v>
      </c>
      <c r="O155" s="1" t="str">
        <f t="shared" si="10"/>
        <v/>
      </c>
      <c r="P155" s="60" t="str">
        <f t="shared" si="11"/>
        <v/>
      </c>
      <c r="Q155" s="376"/>
      <c r="R155" s="60"/>
      <c r="S155" s="433"/>
      <c r="T155" s="434"/>
      <c r="U155" s="433"/>
      <c r="W155" s="437"/>
      <c r="Z155" s="437"/>
    </row>
    <row r="156" spans="1:26" x14ac:dyDescent="0.25">
      <c r="A156" s="1"/>
      <c r="B156" s="505"/>
      <c r="D156" s="60"/>
      <c r="E156" s="60"/>
      <c r="F156" s="60"/>
      <c r="G156" s="60"/>
      <c r="H156" s="125"/>
      <c r="I156" s="291"/>
      <c r="J156" s="437"/>
      <c r="K156" s="98"/>
      <c r="L156" s="437"/>
      <c r="M156" s="1">
        <f t="shared" si="8"/>
        <v>3</v>
      </c>
      <c r="N156" s="1">
        <f t="shared" si="9"/>
        <v>3</v>
      </c>
      <c r="O156" s="1" t="str">
        <f t="shared" si="10"/>
        <v/>
      </c>
      <c r="P156" s="60" t="str">
        <f t="shared" si="11"/>
        <v/>
      </c>
      <c r="Q156" s="376"/>
      <c r="R156" s="60"/>
      <c r="S156" s="433"/>
      <c r="T156" s="434"/>
      <c r="U156" s="433"/>
      <c r="W156" s="437"/>
      <c r="Z156" s="437"/>
    </row>
    <row r="157" spans="1:26" x14ac:dyDescent="0.25">
      <c r="A157" s="1"/>
      <c r="B157" s="505"/>
      <c r="D157" s="60"/>
      <c r="E157" s="60"/>
      <c r="F157" s="60"/>
      <c r="G157" s="60"/>
      <c r="H157" s="125"/>
      <c r="I157" s="291"/>
      <c r="J157" s="437"/>
      <c r="K157" s="98"/>
      <c r="L157" s="437"/>
      <c r="M157" s="1">
        <f t="shared" si="8"/>
        <v>3</v>
      </c>
      <c r="N157" s="1">
        <f t="shared" si="9"/>
        <v>3</v>
      </c>
      <c r="O157" s="1" t="str">
        <f t="shared" si="10"/>
        <v/>
      </c>
      <c r="P157" s="60" t="str">
        <f t="shared" si="11"/>
        <v/>
      </c>
      <c r="Q157" s="376"/>
      <c r="R157" s="60"/>
      <c r="S157" s="433"/>
      <c r="T157" s="434"/>
      <c r="U157" s="433"/>
      <c r="W157" s="437"/>
      <c r="Z157" s="437"/>
    </row>
    <row r="158" spans="1:26" x14ac:dyDescent="0.25">
      <c r="A158" s="1"/>
      <c r="B158" s="505"/>
      <c r="D158" s="60"/>
      <c r="E158" s="60"/>
      <c r="F158" s="60"/>
      <c r="G158" s="60"/>
      <c r="H158" s="125"/>
      <c r="I158" s="291"/>
      <c r="J158" s="437"/>
      <c r="K158" s="98"/>
      <c r="L158" s="437"/>
      <c r="M158" s="1">
        <f t="shared" si="8"/>
        <v>3</v>
      </c>
      <c r="N158" s="1">
        <f t="shared" si="9"/>
        <v>3</v>
      </c>
      <c r="O158" s="1" t="str">
        <f t="shared" si="10"/>
        <v/>
      </c>
      <c r="P158" s="60" t="str">
        <f t="shared" si="11"/>
        <v/>
      </c>
      <c r="Q158" s="376"/>
      <c r="R158" s="60"/>
      <c r="S158" s="433"/>
      <c r="T158" s="434"/>
      <c r="U158" s="433"/>
      <c r="W158" s="437"/>
      <c r="Z158" s="437"/>
    </row>
    <row r="159" spans="1:26" x14ac:dyDescent="0.25">
      <c r="A159" s="1">
        <v>144</v>
      </c>
      <c r="B159" s="505"/>
      <c r="C159" t="s">
        <v>813</v>
      </c>
      <c r="D159" s="60" t="s">
        <v>604</v>
      </c>
      <c r="E159" s="60" t="s">
        <v>537</v>
      </c>
      <c r="F159" s="60">
        <v>0</v>
      </c>
      <c r="G159" s="60">
        <v>255</v>
      </c>
      <c r="H159" s="125"/>
      <c r="I159" s="291">
        <v>1</v>
      </c>
      <c r="J159" s="437"/>
      <c r="K159" s="98" t="s">
        <v>707</v>
      </c>
      <c r="L159" s="437" t="s">
        <v>814</v>
      </c>
      <c r="M159" s="1">
        <f t="shared" si="8"/>
        <v>3</v>
      </c>
      <c r="N159" s="1">
        <f t="shared" si="9"/>
        <v>3</v>
      </c>
      <c r="O159" s="1">
        <f t="shared" si="10"/>
        <v>1680</v>
      </c>
      <c r="P159" s="60" t="str">
        <f t="shared" si="11"/>
        <v>0x0690</v>
      </c>
      <c r="Q159" s="376"/>
      <c r="R159" s="60" t="s">
        <v>567</v>
      </c>
      <c r="S159" s="433"/>
      <c r="T159" s="434"/>
      <c r="U159" s="433"/>
      <c r="W159" s="437"/>
      <c r="Z159" s="437"/>
    </row>
    <row r="160" spans="1:26" x14ac:dyDescent="0.25">
      <c r="A160" s="1">
        <v>145</v>
      </c>
      <c r="B160" s="505"/>
      <c r="C160" t="s">
        <v>815</v>
      </c>
      <c r="D160" s="60" t="s">
        <v>610</v>
      </c>
      <c r="E160" s="60" t="s">
        <v>360</v>
      </c>
      <c r="F160" s="60">
        <v>0</v>
      </c>
      <c r="G160" s="60">
        <v>2</v>
      </c>
      <c r="H160" s="125"/>
      <c r="I160" s="291">
        <v>1</v>
      </c>
      <c r="J160" s="437"/>
      <c r="K160" s="352" t="s">
        <v>611</v>
      </c>
      <c r="L160" s="437" t="s">
        <v>816</v>
      </c>
      <c r="M160" s="1">
        <f t="shared" si="8"/>
        <v>3</v>
      </c>
      <c r="N160" s="1">
        <f t="shared" si="9"/>
        <v>3</v>
      </c>
      <c r="O160" s="1">
        <f t="shared" si="10"/>
        <v>1681</v>
      </c>
      <c r="P160" s="60" t="str">
        <f t="shared" si="11"/>
        <v>0x0691</v>
      </c>
      <c r="Q160" s="376"/>
      <c r="R160" s="60" t="s">
        <v>567</v>
      </c>
      <c r="S160" s="433"/>
      <c r="T160" s="434"/>
      <c r="U160" s="433"/>
      <c r="V160" s="53" t="s">
        <v>817</v>
      </c>
      <c r="W160" s="437" t="s">
        <v>614</v>
      </c>
      <c r="X160" s="54">
        <v>0</v>
      </c>
      <c r="Z160" s="437"/>
    </row>
    <row r="161" spans="1:26" x14ac:dyDescent="0.25">
      <c r="A161" s="1"/>
      <c r="B161" s="505"/>
      <c r="D161" s="60"/>
      <c r="E161" s="60"/>
      <c r="F161" s="60"/>
      <c r="G161" s="60"/>
      <c r="H161" s="125"/>
      <c r="I161" s="291"/>
      <c r="J161" s="437"/>
      <c r="K161" s="98"/>
      <c r="L161" s="437"/>
      <c r="M161" s="1">
        <f t="shared" si="8"/>
        <v>3</v>
      </c>
      <c r="N161" s="1">
        <f t="shared" si="9"/>
        <v>3</v>
      </c>
      <c r="O161" s="1" t="str">
        <f t="shared" si="10"/>
        <v/>
      </c>
      <c r="P161" s="60" t="str">
        <f t="shared" si="11"/>
        <v/>
      </c>
      <c r="Q161" s="376"/>
      <c r="R161" s="60"/>
      <c r="S161" s="433"/>
      <c r="T161" s="434"/>
      <c r="U161" s="433"/>
      <c r="V161" s="53" t="s">
        <v>817</v>
      </c>
      <c r="W161" s="437" t="s">
        <v>615</v>
      </c>
      <c r="X161" s="54">
        <v>1</v>
      </c>
      <c r="Z161" s="437"/>
    </row>
    <row r="162" spans="1:26" x14ac:dyDescent="0.25">
      <c r="A162" s="1"/>
      <c r="B162" s="505"/>
      <c r="D162" s="60"/>
      <c r="E162" s="60"/>
      <c r="F162" s="60"/>
      <c r="G162" s="60"/>
      <c r="H162" s="125"/>
      <c r="I162" s="291"/>
      <c r="J162" s="437"/>
      <c r="K162" s="98"/>
      <c r="L162" s="437"/>
      <c r="M162" s="1">
        <f t="shared" si="8"/>
        <v>3</v>
      </c>
      <c r="N162" s="1">
        <f t="shared" si="9"/>
        <v>3</v>
      </c>
      <c r="O162" s="1" t="str">
        <f t="shared" si="10"/>
        <v/>
      </c>
      <c r="P162" s="60" t="str">
        <f t="shared" si="11"/>
        <v/>
      </c>
      <c r="Q162" s="376"/>
      <c r="R162" s="60"/>
      <c r="S162" s="433"/>
      <c r="T162" s="434"/>
      <c r="U162" s="433"/>
      <c r="V162" s="53" t="s">
        <v>817</v>
      </c>
      <c r="W162" s="437" t="s">
        <v>616</v>
      </c>
      <c r="X162" s="54">
        <v>2</v>
      </c>
      <c r="Z162" s="437"/>
    </row>
    <row r="163" spans="1:26" x14ac:dyDescent="0.25">
      <c r="A163" s="1">
        <v>146</v>
      </c>
      <c r="B163" s="505"/>
      <c r="C163" t="s">
        <v>818</v>
      </c>
      <c r="D163" s="60" t="s">
        <v>604</v>
      </c>
      <c r="E163" s="60" t="s">
        <v>537</v>
      </c>
      <c r="F163" s="60">
        <v>0</v>
      </c>
      <c r="G163" s="60">
        <v>255</v>
      </c>
      <c r="H163" s="125"/>
      <c r="I163" s="291">
        <v>1</v>
      </c>
      <c r="J163" s="437"/>
      <c r="K163" s="98" t="s">
        <v>707</v>
      </c>
      <c r="L163" s="437" t="s">
        <v>819</v>
      </c>
      <c r="M163" s="1">
        <f t="shared" si="8"/>
        <v>3</v>
      </c>
      <c r="N163" s="1">
        <f t="shared" si="9"/>
        <v>3</v>
      </c>
      <c r="O163" s="1">
        <f t="shared" si="10"/>
        <v>1682</v>
      </c>
      <c r="P163" s="60" t="str">
        <f t="shared" si="11"/>
        <v>0x0692</v>
      </c>
      <c r="Q163" s="376"/>
      <c r="R163" s="60" t="s">
        <v>567</v>
      </c>
      <c r="S163" s="433"/>
      <c r="T163" s="434"/>
      <c r="U163" s="433"/>
      <c r="W163" s="437"/>
      <c r="Z163" s="437"/>
    </row>
    <row r="164" spans="1:26" x14ac:dyDescent="0.25">
      <c r="A164" s="1">
        <v>147</v>
      </c>
      <c r="B164" s="505"/>
      <c r="C164" t="s">
        <v>820</v>
      </c>
      <c r="D164" s="60" t="s">
        <v>610</v>
      </c>
      <c r="E164" s="60" t="s">
        <v>360</v>
      </c>
      <c r="F164" s="60">
        <v>0</v>
      </c>
      <c r="G164" s="60">
        <v>2</v>
      </c>
      <c r="H164" s="125"/>
      <c r="I164" s="291">
        <v>1</v>
      </c>
      <c r="J164" s="437"/>
      <c r="K164" s="352" t="s">
        <v>611</v>
      </c>
      <c r="L164" s="437" t="s">
        <v>821</v>
      </c>
      <c r="M164" s="1">
        <f t="shared" si="8"/>
        <v>3</v>
      </c>
      <c r="N164" s="1">
        <f t="shared" si="9"/>
        <v>3</v>
      </c>
      <c r="O164" s="1">
        <f t="shared" si="10"/>
        <v>1683</v>
      </c>
      <c r="P164" s="60" t="str">
        <f t="shared" si="11"/>
        <v>0x0693</v>
      </c>
      <c r="Q164" s="376"/>
      <c r="R164" s="60" t="s">
        <v>567</v>
      </c>
      <c r="S164" s="433"/>
      <c r="T164" s="434"/>
      <c r="U164" s="433"/>
      <c r="V164" s="53" t="s">
        <v>822</v>
      </c>
      <c r="W164" s="437" t="s">
        <v>614</v>
      </c>
      <c r="X164" s="54">
        <v>0</v>
      </c>
      <c r="Z164" s="437"/>
    </row>
    <row r="165" spans="1:26" x14ac:dyDescent="0.25">
      <c r="A165" s="1"/>
      <c r="B165" s="505"/>
      <c r="D165" s="60"/>
      <c r="E165" s="60"/>
      <c r="F165" s="60"/>
      <c r="G165" s="60"/>
      <c r="H165" s="125"/>
      <c r="I165" s="291"/>
      <c r="J165" s="437"/>
      <c r="K165" s="98"/>
      <c r="L165" s="437"/>
      <c r="M165" s="1">
        <f t="shared" si="8"/>
        <v>3</v>
      </c>
      <c r="N165" s="1">
        <f t="shared" si="9"/>
        <v>3</v>
      </c>
      <c r="O165" s="1" t="str">
        <f t="shared" si="10"/>
        <v/>
      </c>
      <c r="P165" s="60" t="str">
        <f t="shared" si="11"/>
        <v/>
      </c>
      <c r="Q165" s="376"/>
      <c r="R165" s="60"/>
      <c r="S165" s="433"/>
      <c r="T165" s="434"/>
      <c r="U165" s="433"/>
      <c r="V165" s="53" t="s">
        <v>822</v>
      </c>
      <c r="W165" s="437" t="s">
        <v>615</v>
      </c>
      <c r="X165" s="54">
        <v>1</v>
      </c>
      <c r="Z165" s="437"/>
    </row>
    <row r="166" spans="1:26" x14ac:dyDescent="0.25">
      <c r="A166" s="1"/>
      <c r="B166" s="505"/>
      <c r="D166" s="60"/>
      <c r="E166" s="60"/>
      <c r="F166" s="60"/>
      <c r="G166" s="60"/>
      <c r="H166" s="125"/>
      <c r="I166" s="291"/>
      <c r="J166" s="437"/>
      <c r="K166" s="98"/>
      <c r="L166" s="437"/>
      <c r="M166" s="1">
        <f t="shared" si="8"/>
        <v>3</v>
      </c>
      <c r="N166" s="1">
        <f t="shared" si="9"/>
        <v>3</v>
      </c>
      <c r="O166" s="1" t="str">
        <f t="shared" si="10"/>
        <v/>
      </c>
      <c r="P166" s="60" t="str">
        <f t="shared" si="11"/>
        <v/>
      </c>
      <c r="Q166" s="376"/>
      <c r="R166" s="60"/>
      <c r="S166" s="433"/>
      <c r="T166" s="434"/>
      <c r="U166" s="433"/>
      <c r="V166" s="53" t="s">
        <v>822</v>
      </c>
      <c r="W166" s="437" t="s">
        <v>616</v>
      </c>
      <c r="X166" s="54">
        <v>2</v>
      </c>
      <c r="Z166" s="437"/>
    </row>
    <row r="167" spans="1:26" x14ac:dyDescent="0.25">
      <c r="A167" s="1">
        <v>148</v>
      </c>
      <c r="B167" s="505"/>
      <c r="C167" t="s">
        <v>823</v>
      </c>
      <c r="D167" s="60" t="s">
        <v>604</v>
      </c>
      <c r="E167" s="60" t="s">
        <v>537</v>
      </c>
      <c r="F167" s="60">
        <v>0</v>
      </c>
      <c r="G167" s="60">
        <v>255</v>
      </c>
      <c r="H167" s="125"/>
      <c r="I167" s="291">
        <v>1</v>
      </c>
      <c r="J167" s="437"/>
      <c r="K167" s="98" t="s">
        <v>707</v>
      </c>
      <c r="L167" s="437" t="s">
        <v>824</v>
      </c>
      <c r="M167" s="1">
        <f t="shared" si="8"/>
        <v>3</v>
      </c>
      <c r="N167" s="1">
        <f t="shared" si="9"/>
        <v>3</v>
      </c>
      <c r="O167" s="1">
        <f t="shared" si="10"/>
        <v>1684</v>
      </c>
      <c r="P167" s="60" t="str">
        <f t="shared" si="11"/>
        <v>0x0694</v>
      </c>
      <c r="Q167" s="376"/>
      <c r="R167" s="60" t="s">
        <v>567</v>
      </c>
      <c r="S167" s="433"/>
      <c r="T167" s="434"/>
      <c r="U167" s="433"/>
      <c r="W167" s="437"/>
      <c r="Z167" s="437"/>
    </row>
    <row r="168" spans="1:26" x14ac:dyDescent="0.25">
      <c r="A168" s="1">
        <v>149</v>
      </c>
      <c r="B168" s="505"/>
      <c r="C168" t="s">
        <v>825</v>
      </c>
      <c r="D168" s="60" t="s">
        <v>610</v>
      </c>
      <c r="E168" s="60" t="s">
        <v>360</v>
      </c>
      <c r="F168" s="60">
        <v>0</v>
      </c>
      <c r="G168" s="60">
        <v>2</v>
      </c>
      <c r="H168" s="125"/>
      <c r="I168" s="291">
        <v>1</v>
      </c>
      <c r="J168" s="437"/>
      <c r="K168" s="352" t="s">
        <v>611</v>
      </c>
      <c r="L168" s="437" t="s">
        <v>826</v>
      </c>
      <c r="M168" s="1">
        <f t="shared" si="8"/>
        <v>3</v>
      </c>
      <c r="N168" s="1">
        <f t="shared" si="9"/>
        <v>3</v>
      </c>
      <c r="O168" s="1">
        <f t="shared" si="10"/>
        <v>1685</v>
      </c>
      <c r="P168" s="60" t="str">
        <f t="shared" si="11"/>
        <v>0x0695</v>
      </c>
      <c r="Q168" s="376"/>
      <c r="R168" s="60" t="s">
        <v>567</v>
      </c>
      <c r="S168" s="433"/>
      <c r="T168" s="434"/>
      <c r="U168" s="433"/>
      <c r="V168" s="53" t="s">
        <v>827</v>
      </c>
      <c r="W168" s="437" t="s">
        <v>614</v>
      </c>
      <c r="X168" s="54">
        <v>0</v>
      </c>
      <c r="Z168" s="437"/>
    </row>
    <row r="169" spans="1:26" x14ac:dyDescent="0.25">
      <c r="A169" s="1"/>
      <c r="B169" s="505"/>
      <c r="D169" s="60"/>
      <c r="E169" s="60"/>
      <c r="F169" s="60"/>
      <c r="G169" s="60"/>
      <c r="H169" s="125"/>
      <c r="I169" s="291"/>
      <c r="J169" s="437"/>
      <c r="K169" s="98"/>
      <c r="L169" s="437"/>
      <c r="M169" s="1">
        <f t="shared" si="8"/>
        <v>3</v>
      </c>
      <c r="N169" s="1">
        <f t="shared" si="9"/>
        <v>3</v>
      </c>
      <c r="O169" s="1" t="str">
        <f t="shared" si="10"/>
        <v/>
      </c>
      <c r="P169" s="60" t="str">
        <f t="shared" si="11"/>
        <v/>
      </c>
      <c r="Q169" s="376"/>
      <c r="R169" s="60"/>
      <c r="S169" s="433"/>
      <c r="T169" s="434"/>
      <c r="U169" s="433"/>
      <c r="V169" s="53" t="s">
        <v>827</v>
      </c>
      <c r="W169" s="437" t="s">
        <v>615</v>
      </c>
      <c r="X169" s="54">
        <v>1</v>
      </c>
      <c r="Z169" s="437"/>
    </row>
    <row r="170" spans="1:26" x14ac:dyDescent="0.25">
      <c r="A170" s="1"/>
      <c r="B170" s="505"/>
      <c r="D170" s="60"/>
      <c r="E170" s="60"/>
      <c r="F170" s="60"/>
      <c r="G170" s="60"/>
      <c r="H170" s="125"/>
      <c r="I170" s="291"/>
      <c r="J170" s="437"/>
      <c r="K170" s="98"/>
      <c r="L170" s="437"/>
      <c r="M170" s="1">
        <f t="shared" si="8"/>
        <v>3</v>
      </c>
      <c r="N170" s="1">
        <f t="shared" si="9"/>
        <v>3</v>
      </c>
      <c r="O170" s="1" t="str">
        <f t="shared" si="10"/>
        <v/>
      </c>
      <c r="P170" s="60" t="str">
        <f t="shared" si="11"/>
        <v/>
      </c>
      <c r="Q170" s="376"/>
      <c r="R170" s="60"/>
      <c r="S170" s="433"/>
      <c r="T170" s="434"/>
      <c r="U170" s="433"/>
      <c r="V170" s="53" t="s">
        <v>827</v>
      </c>
      <c r="W170" s="437" t="s">
        <v>616</v>
      </c>
      <c r="X170" s="54">
        <v>2</v>
      </c>
      <c r="Z170" s="437"/>
    </row>
    <row r="171" spans="1:26" x14ac:dyDescent="0.25">
      <c r="A171" s="1">
        <v>150</v>
      </c>
      <c r="B171" s="505"/>
      <c r="C171" t="s">
        <v>828</v>
      </c>
      <c r="D171" s="60" t="s">
        <v>604</v>
      </c>
      <c r="E171" s="60" t="s">
        <v>537</v>
      </c>
      <c r="F171" s="60">
        <v>0</v>
      </c>
      <c r="G171" s="60">
        <v>255</v>
      </c>
      <c r="H171" s="125"/>
      <c r="I171" s="291">
        <v>1</v>
      </c>
      <c r="J171" s="437"/>
      <c r="K171" s="98" t="s">
        <v>707</v>
      </c>
      <c r="L171" s="437" t="s">
        <v>829</v>
      </c>
      <c r="M171" s="1">
        <f t="shared" si="8"/>
        <v>3</v>
      </c>
      <c r="N171" s="1">
        <f t="shared" si="9"/>
        <v>3</v>
      </c>
      <c r="O171" s="1">
        <f t="shared" si="10"/>
        <v>1686</v>
      </c>
      <c r="P171" s="60" t="str">
        <f t="shared" si="11"/>
        <v>0x0696</v>
      </c>
      <c r="Q171" s="376"/>
      <c r="R171" s="60" t="s">
        <v>567</v>
      </c>
      <c r="S171" s="433"/>
      <c r="T171" s="434"/>
      <c r="U171" s="433"/>
      <c r="W171" s="437"/>
      <c r="Z171" s="437"/>
    </row>
    <row r="172" spans="1:26" x14ac:dyDescent="0.25">
      <c r="A172" s="1">
        <v>151</v>
      </c>
      <c r="B172" s="505"/>
      <c r="C172" t="s">
        <v>830</v>
      </c>
      <c r="D172" s="60" t="s">
        <v>610</v>
      </c>
      <c r="E172" s="60" t="s">
        <v>360</v>
      </c>
      <c r="F172" s="60">
        <v>0</v>
      </c>
      <c r="G172" s="60">
        <v>2</v>
      </c>
      <c r="H172" s="125"/>
      <c r="I172" s="291">
        <v>1</v>
      </c>
      <c r="J172" s="437"/>
      <c r="K172" s="352" t="s">
        <v>611</v>
      </c>
      <c r="L172" s="437" t="s">
        <v>831</v>
      </c>
      <c r="M172" s="1">
        <f t="shared" si="8"/>
        <v>3</v>
      </c>
      <c r="N172" s="1">
        <f t="shared" si="9"/>
        <v>3</v>
      </c>
      <c r="O172" s="1">
        <f t="shared" si="10"/>
        <v>1687</v>
      </c>
      <c r="P172" s="60" t="str">
        <f t="shared" si="11"/>
        <v>0x0697</v>
      </c>
      <c r="Q172" s="376"/>
      <c r="R172" s="60" t="s">
        <v>567</v>
      </c>
      <c r="S172" s="433"/>
      <c r="T172" s="434"/>
      <c r="U172" s="433"/>
      <c r="V172" s="53" t="s">
        <v>832</v>
      </c>
      <c r="W172" s="437" t="s">
        <v>614</v>
      </c>
      <c r="X172" s="54">
        <v>0</v>
      </c>
      <c r="Z172" s="437"/>
    </row>
    <row r="173" spans="1:26" x14ac:dyDescent="0.25">
      <c r="A173" s="1"/>
      <c r="B173" s="505"/>
      <c r="D173" s="60"/>
      <c r="E173" s="60"/>
      <c r="F173" s="60"/>
      <c r="G173" s="60"/>
      <c r="H173" s="125"/>
      <c r="I173" s="291"/>
      <c r="J173" s="437"/>
      <c r="K173" s="98"/>
      <c r="L173" s="437"/>
      <c r="M173" s="1">
        <f t="shared" si="8"/>
        <v>3</v>
      </c>
      <c r="N173" s="1">
        <f t="shared" si="9"/>
        <v>3</v>
      </c>
      <c r="O173" s="1" t="str">
        <f t="shared" si="10"/>
        <v/>
      </c>
      <c r="P173" s="60" t="str">
        <f t="shared" si="11"/>
        <v/>
      </c>
      <c r="Q173" s="376"/>
      <c r="R173" s="60"/>
      <c r="S173" s="433"/>
      <c r="T173" s="434"/>
      <c r="U173" s="433"/>
      <c r="V173" s="53" t="s">
        <v>832</v>
      </c>
      <c r="W173" s="437" t="s">
        <v>615</v>
      </c>
      <c r="X173" s="54">
        <v>1</v>
      </c>
      <c r="Z173" s="437"/>
    </row>
    <row r="174" spans="1:26" x14ac:dyDescent="0.25">
      <c r="A174" s="1"/>
      <c r="B174" s="505"/>
      <c r="D174" s="60"/>
      <c r="E174" s="60"/>
      <c r="F174" s="60"/>
      <c r="G174" s="60"/>
      <c r="H174" s="125"/>
      <c r="I174" s="291"/>
      <c r="J174" s="437"/>
      <c r="K174" s="98"/>
      <c r="L174" s="437"/>
      <c r="M174" s="1">
        <f t="shared" si="8"/>
        <v>3</v>
      </c>
      <c r="N174" s="1">
        <f t="shared" si="9"/>
        <v>3</v>
      </c>
      <c r="O174" s="1" t="str">
        <f t="shared" si="10"/>
        <v/>
      </c>
      <c r="P174" s="60" t="str">
        <f t="shared" si="11"/>
        <v/>
      </c>
      <c r="Q174" s="376"/>
      <c r="R174" s="60"/>
      <c r="S174" s="433"/>
      <c r="T174" s="434"/>
      <c r="U174" s="433"/>
      <c r="V174" s="53" t="s">
        <v>832</v>
      </c>
      <c r="W174" s="437" t="s">
        <v>616</v>
      </c>
      <c r="X174" s="54">
        <v>2</v>
      </c>
      <c r="Z174" s="437"/>
    </row>
    <row r="175" spans="1:26" x14ac:dyDescent="0.25">
      <c r="A175" s="1">
        <v>152</v>
      </c>
      <c r="B175" s="505"/>
      <c r="C175" t="s">
        <v>833</v>
      </c>
      <c r="D175" s="60" t="s">
        <v>604</v>
      </c>
      <c r="E175" s="60" t="s">
        <v>537</v>
      </c>
      <c r="F175" s="60">
        <v>0</v>
      </c>
      <c r="G175" s="60">
        <v>255</v>
      </c>
      <c r="H175" s="125"/>
      <c r="I175" s="291">
        <v>1</v>
      </c>
      <c r="J175" s="437"/>
      <c r="K175" s="98" t="s">
        <v>707</v>
      </c>
      <c r="L175" s="437" t="s">
        <v>834</v>
      </c>
      <c r="M175" s="1">
        <f t="shared" si="8"/>
        <v>3</v>
      </c>
      <c r="N175" s="1">
        <f t="shared" si="9"/>
        <v>3</v>
      </c>
      <c r="O175" s="1">
        <f t="shared" si="10"/>
        <v>1688</v>
      </c>
      <c r="P175" s="60" t="str">
        <f t="shared" si="11"/>
        <v>0x0698</v>
      </c>
      <c r="Q175" s="376"/>
      <c r="R175" s="60" t="s">
        <v>567</v>
      </c>
      <c r="S175" s="433"/>
      <c r="T175" s="434"/>
      <c r="U175" s="433"/>
      <c r="W175" s="437"/>
      <c r="Z175" s="437"/>
    </row>
    <row r="176" spans="1:26" x14ac:dyDescent="0.25">
      <c r="A176" s="1">
        <v>153</v>
      </c>
      <c r="B176" s="505"/>
      <c r="C176" t="s">
        <v>835</v>
      </c>
      <c r="D176" s="60" t="s">
        <v>610</v>
      </c>
      <c r="E176" s="60" t="s">
        <v>360</v>
      </c>
      <c r="F176" s="60">
        <v>0</v>
      </c>
      <c r="G176" s="60">
        <v>2</v>
      </c>
      <c r="H176" s="125"/>
      <c r="I176" s="291">
        <v>1</v>
      </c>
      <c r="J176" s="437"/>
      <c r="K176" s="352" t="s">
        <v>611</v>
      </c>
      <c r="L176" s="437" t="s">
        <v>836</v>
      </c>
      <c r="M176" s="1">
        <f t="shared" si="8"/>
        <v>3</v>
      </c>
      <c r="N176" s="1">
        <f t="shared" si="9"/>
        <v>3</v>
      </c>
      <c r="O176" s="1">
        <f t="shared" si="10"/>
        <v>1689</v>
      </c>
      <c r="P176" s="60" t="str">
        <f t="shared" si="11"/>
        <v>0x0699</v>
      </c>
      <c r="Q176" s="376"/>
      <c r="R176" s="60" t="s">
        <v>567</v>
      </c>
      <c r="S176" s="433"/>
      <c r="T176" s="434"/>
      <c r="U176" s="433"/>
      <c r="V176" s="53" t="s">
        <v>837</v>
      </c>
      <c r="W176" s="437" t="s">
        <v>614</v>
      </c>
      <c r="X176" s="54">
        <v>0</v>
      </c>
      <c r="Z176" s="437"/>
    </row>
    <row r="177" spans="1:26" x14ac:dyDescent="0.25">
      <c r="A177" s="1"/>
      <c r="B177" s="505"/>
      <c r="D177" s="60"/>
      <c r="E177" s="60"/>
      <c r="F177" s="60"/>
      <c r="G177" s="60"/>
      <c r="H177" s="125"/>
      <c r="I177" s="291"/>
      <c r="J177" s="437"/>
      <c r="K177" s="98"/>
      <c r="L177" s="437"/>
      <c r="M177" s="1">
        <f t="shared" si="8"/>
        <v>3</v>
      </c>
      <c r="N177" s="1">
        <f t="shared" si="9"/>
        <v>3</v>
      </c>
      <c r="O177" s="1" t="str">
        <f t="shared" si="10"/>
        <v/>
      </c>
      <c r="P177" s="60" t="str">
        <f t="shared" si="11"/>
        <v/>
      </c>
      <c r="Q177" s="376"/>
      <c r="R177" s="60"/>
      <c r="S177" s="433"/>
      <c r="T177" s="434"/>
      <c r="U177" s="433"/>
      <c r="V177" s="53" t="s">
        <v>837</v>
      </c>
      <c r="W177" s="437" t="s">
        <v>615</v>
      </c>
      <c r="X177" s="54">
        <v>1</v>
      </c>
      <c r="Z177" s="437"/>
    </row>
    <row r="178" spans="1:26" x14ac:dyDescent="0.25">
      <c r="A178" s="1"/>
      <c r="B178" s="505"/>
      <c r="D178" s="60"/>
      <c r="E178" s="60"/>
      <c r="F178" s="60"/>
      <c r="G178" s="60"/>
      <c r="H178" s="125"/>
      <c r="I178" s="291"/>
      <c r="J178" s="437"/>
      <c r="K178" s="98"/>
      <c r="L178" s="437"/>
      <c r="M178" s="1">
        <f t="shared" si="8"/>
        <v>3</v>
      </c>
      <c r="N178" s="1">
        <f t="shared" si="9"/>
        <v>3</v>
      </c>
      <c r="O178" s="1" t="str">
        <f t="shared" si="10"/>
        <v/>
      </c>
      <c r="P178" s="60" t="str">
        <f t="shared" si="11"/>
        <v/>
      </c>
      <c r="Q178" s="376"/>
      <c r="R178" s="60"/>
      <c r="S178" s="433"/>
      <c r="T178" s="434"/>
      <c r="U178" s="433"/>
      <c r="V178" s="53" t="s">
        <v>837</v>
      </c>
      <c r="W178" s="437" t="s">
        <v>616</v>
      </c>
      <c r="X178" s="54">
        <v>2</v>
      </c>
      <c r="Z178" s="437"/>
    </row>
    <row r="179" spans="1:26" x14ac:dyDescent="0.25">
      <c r="A179" s="1">
        <v>154</v>
      </c>
      <c r="B179" s="505"/>
      <c r="C179" t="s">
        <v>838</v>
      </c>
      <c r="D179" s="60" t="s">
        <v>604</v>
      </c>
      <c r="E179" s="60" t="s">
        <v>537</v>
      </c>
      <c r="F179" s="60">
        <v>0</v>
      </c>
      <c r="G179" s="60">
        <v>255</v>
      </c>
      <c r="H179" s="125"/>
      <c r="I179" s="291">
        <v>1</v>
      </c>
      <c r="J179" s="437"/>
      <c r="K179" s="98" t="s">
        <v>707</v>
      </c>
      <c r="L179" s="437" t="s">
        <v>839</v>
      </c>
      <c r="M179" s="1">
        <f t="shared" si="8"/>
        <v>3</v>
      </c>
      <c r="N179" s="1">
        <f t="shared" si="9"/>
        <v>3</v>
      </c>
      <c r="O179" s="1">
        <f t="shared" si="10"/>
        <v>1690</v>
      </c>
      <c r="P179" s="60" t="str">
        <f t="shared" si="11"/>
        <v>0x069A</v>
      </c>
      <c r="Q179" s="376"/>
      <c r="R179" s="60" t="s">
        <v>567</v>
      </c>
      <c r="S179" s="433"/>
      <c r="T179" s="434"/>
      <c r="U179" s="433"/>
      <c r="W179" s="437"/>
      <c r="Z179" s="437"/>
    </row>
    <row r="180" spans="1:26" x14ac:dyDescent="0.25">
      <c r="A180" s="1">
        <v>155</v>
      </c>
      <c r="B180" s="505"/>
      <c r="C180" t="s">
        <v>840</v>
      </c>
      <c r="D180" s="60" t="s">
        <v>610</v>
      </c>
      <c r="E180" s="60" t="s">
        <v>360</v>
      </c>
      <c r="F180" s="60">
        <v>0</v>
      </c>
      <c r="G180" s="60">
        <v>2</v>
      </c>
      <c r="H180" s="125"/>
      <c r="I180" s="291">
        <v>1</v>
      </c>
      <c r="J180" s="437"/>
      <c r="K180" s="352" t="s">
        <v>611</v>
      </c>
      <c r="L180" s="437" t="s">
        <v>841</v>
      </c>
      <c r="M180" s="1">
        <f t="shared" si="8"/>
        <v>3</v>
      </c>
      <c r="N180" s="1">
        <f t="shared" si="9"/>
        <v>3</v>
      </c>
      <c r="O180" s="1">
        <f t="shared" si="10"/>
        <v>1691</v>
      </c>
      <c r="P180" s="60" t="str">
        <f t="shared" si="11"/>
        <v>0x069B</v>
      </c>
      <c r="Q180" s="376"/>
      <c r="R180" s="60" t="s">
        <v>567</v>
      </c>
      <c r="S180" s="433"/>
      <c r="T180" s="434"/>
      <c r="U180" s="433"/>
      <c r="V180" s="53" t="s">
        <v>842</v>
      </c>
      <c r="W180" s="437" t="s">
        <v>614</v>
      </c>
      <c r="X180" s="54">
        <v>0</v>
      </c>
      <c r="Z180" s="437"/>
    </row>
    <row r="181" spans="1:26" x14ac:dyDescent="0.25">
      <c r="A181" s="1"/>
      <c r="B181" s="505"/>
      <c r="D181" s="60"/>
      <c r="E181" s="60"/>
      <c r="F181" s="60"/>
      <c r="G181" s="60"/>
      <c r="H181" s="125"/>
      <c r="I181" s="291"/>
      <c r="J181" s="437"/>
      <c r="K181" s="98"/>
      <c r="L181" s="437"/>
      <c r="M181" s="1">
        <f t="shared" si="8"/>
        <v>3</v>
      </c>
      <c r="N181" s="1">
        <f t="shared" si="9"/>
        <v>3</v>
      </c>
      <c r="O181" s="1" t="str">
        <f t="shared" si="10"/>
        <v/>
      </c>
      <c r="P181" s="60" t="str">
        <f t="shared" si="11"/>
        <v/>
      </c>
      <c r="Q181" s="376"/>
      <c r="R181" s="60"/>
      <c r="S181" s="433"/>
      <c r="T181" s="434"/>
      <c r="U181" s="433"/>
      <c r="V181" s="53" t="s">
        <v>842</v>
      </c>
      <c r="W181" s="437" t="s">
        <v>615</v>
      </c>
      <c r="X181" s="54">
        <v>1</v>
      </c>
      <c r="Z181" s="437"/>
    </row>
    <row r="182" spans="1:26" x14ac:dyDescent="0.25">
      <c r="A182" s="1"/>
      <c r="B182" s="505"/>
      <c r="D182" s="60"/>
      <c r="E182" s="60"/>
      <c r="F182" s="60"/>
      <c r="G182" s="60"/>
      <c r="H182" s="125"/>
      <c r="I182" s="291"/>
      <c r="J182" s="437"/>
      <c r="K182" s="98"/>
      <c r="L182" s="437"/>
      <c r="M182" s="1">
        <f t="shared" si="8"/>
        <v>3</v>
      </c>
      <c r="N182" s="1">
        <f t="shared" si="9"/>
        <v>3</v>
      </c>
      <c r="O182" s="1" t="str">
        <f t="shared" si="10"/>
        <v/>
      </c>
      <c r="P182" s="60" t="str">
        <f t="shared" si="11"/>
        <v/>
      </c>
      <c r="Q182" s="376"/>
      <c r="R182" s="60"/>
      <c r="S182" s="433"/>
      <c r="T182" s="434"/>
      <c r="U182" s="433"/>
      <c r="V182" s="53" t="s">
        <v>842</v>
      </c>
      <c r="W182" s="437" t="s">
        <v>616</v>
      </c>
      <c r="X182" s="54">
        <v>2</v>
      </c>
      <c r="Z182" s="437"/>
    </row>
    <row r="183" spans="1:26" x14ac:dyDescent="0.25">
      <c r="A183" s="1"/>
      <c r="B183" s="505"/>
      <c r="D183" s="60"/>
      <c r="E183" s="60"/>
      <c r="F183" s="60"/>
      <c r="G183" s="60"/>
      <c r="H183" s="125"/>
      <c r="I183" s="291"/>
      <c r="J183" s="437"/>
      <c r="K183" s="98"/>
      <c r="L183" s="437"/>
      <c r="M183" s="1">
        <f t="shared" si="8"/>
        <v>3</v>
      </c>
      <c r="N183" s="1">
        <f t="shared" si="9"/>
        <v>3</v>
      </c>
      <c r="O183" s="1" t="str">
        <f t="shared" si="10"/>
        <v/>
      </c>
      <c r="P183" s="60" t="str">
        <f t="shared" si="11"/>
        <v/>
      </c>
      <c r="Q183" s="376"/>
      <c r="R183" s="60"/>
      <c r="S183" s="433"/>
      <c r="T183" s="434"/>
      <c r="U183" s="433"/>
      <c r="W183" s="437"/>
      <c r="Z183" s="437"/>
    </row>
    <row r="184" spans="1:26" x14ac:dyDescent="0.25">
      <c r="A184" s="1"/>
      <c r="B184" s="505"/>
      <c r="D184" s="60"/>
      <c r="E184" s="60"/>
      <c r="F184" s="60"/>
      <c r="G184" s="60"/>
      <c r="H184" s="125"/>
      <c r="I184" s="291"/>
      <c r="J184" s="437"/>
      <c r="K184" s="98"/>
      <c r="L184" s="437"/>
      <c r="M184" s="1">
        <f t="shared" si="8"/>
        <v>3</v>
      </c>
      <c r="N184" s="1">
        <f t="shared" si="9"/>
        <v>3</v>
      </c>
      <c r="O184" s="1" t="str">
        <f t="shared" si="10"/>
        <v/>
      </c>
      <c r="P184" s="60" t="str">
        <f t="shared" si="11"/>
        <v/>
      </c>
      <c r="Q184" s="376"/>
      <c r="R184" s="60"/>
      <c r="S184" s="433"/>
      <c r="T184" s="434"/>
      <c r="U184" s="433"/>
      <c r="W184" s="437"/>
      <c r="Z184" s="437"/>
    </row>
    <row r="185" spans="1:26" x14ac:dyDescent="0.25">
      <c r="A185" s="1">
        <v>160</v>
      </c>
      <c r="B185" s="505"/>
      <c r="C185" t="s">
        <v>843</v>
      </c>
      <c r="D185" s="60" t="s">
        <v>610</v>
      </c>
      <c r="E185" s="60" t="s">
        <v>360</v>
      </c>
      <c r="F185" s="60">
        <v>0</v>
      </c>
      <c r="G185" s="60">
        <v>100</v>
      </c>
      <c r="H185" s="125"/>
      <c r="I185" s="291">
        <v>1</v>
      </c>
      <c r="J185" s="437" t="s">
        <v>542</v>
      </c>
      <c r="K185" s="98"/>
      <c r="L185" s="437" t="s">
        <v>844</v>
      </c>
      <c r="M185" s="1">
        <f t="shared" si="8"/>
        <v>3</v>
      </c>
      <c r="N185" s="1">
        <f t="shared" si="9"/>
        <v>3</v>
      </c>
      <c r="O185" s="1">
        <f t="shared" si="10"/>
        <v>1696</v>
      </c>
      <c r="P185" s="60" t="str">
        <f t="shared" si="11"/>
        <v>0x06A0</v>
      </c>
      <c r="Q185" s="376"/>
      <c r="R185" s="60" t="s">
        <v>567</v>
      </c>
      <c r="S185" s="433"/>
      <c r="T185" s="434"/>
      <c r="U185" s="433" t="s">
        <v>361</v>
      </c>
      <c r="W185" s="437"/>
      <c r="Z185" s="437"/>
    </row>
    <row r="186" spans="1:26" x14ac:dyDescent="0.25">
      <c r="A186" s="1">
        <v>161</v>
      </c>
      <c r="B186" s="505"/>
      <c r="C186" t="s">
        <v>845</v>
      </c>
      <c r="D186" s="60" t="s">
        <v>610</v>
      </c>
      <c r="E186" s="60" t="s">
        <v>360</v>
      </c>
      <c r="F186" s="60">
        <v>0</v>
      </c>
      <c r="G186" s="60">
        <v>100</v>
      </c>
      <c r="H186" s="125"/>
      <c r="I186" s="291">
        <v>1</v>
      </c>
      <c r="J186" s="437" t="s">
        <v>542</v>
      </c>
      <c r="K186" s="98"/>
      <c r="L186" s="437" t="s">
        <v>844</v>
      </c>
      <c r="M186" s="1">
        <f t="shared" si="8"/>
        <v>3</v>
      </c>
      <c r="N186" s="1">
        <f t="shared" si="9"/>
        <v>3</v>
      </c>
      <c r="O186" s="1">
        <f t="shared" si="10"/>
        <v>1697</v>
      </c>
      <c r="P186" s="60" t="str">
        <f t="shared" si="11"/>
        <v>0x06A1</v>
      </c>
      <c r="Q186" s="376"/>
      <c r="R186" s="60" t="s">
        <v>567</v>
      </c>
      <c r="S186" s="433"/>
      <c r="T186" s="434"/>
      <c r="U186" s="433" t="s">
        <v>361</v>
      </c>
      <c r="W186" s="437"/>
      <c r="Z186" s="437"/>
    </row>
    <row r="187" spans="1:26" x14ac:dyDescent="0.25">
      <c r="A187" s="1"/>
      <c r="B187" s="505"/>
      <c r="D187" s="60"/>
      <c r="E187" s="60"/>
      <c r="F187" s="60"/>
      <c r="G187" s="60"/>
      <c r="H187" s="125"/>
      <c r="I187" s="291"/>
      <c r="J187" s="437"/>
      <c r="K187" s="98"/>
      <c r="L187" s="437"/>
      <c r="M187" s="1">
        <f t="shared" si="8"/>
        <v>3</v>
      </c>
      <c r="N187" s="1">
        <f t="shared" si="9"/>
        <v>3</v>
      </c>
      <c r="O187" s="1" t="str">
        <f t="shared" si="10"/>
        <v/>
      </c>
      <c r="P187" s="60" t="str">
        <f t="shared" si="11"/>
        <v/>
      </c>
      <c r="Q187" s="376"/>
      <c r="R187" s="60"/>
      <c r="S187" s="433"/>
      <c r="T187" s="434"/>
      <c r="U187" s="433"/>
      <c r="W187" s="437"/>
      <c r="Z187" s="437"/>
    </row>
    <row r="188" spans="1:26" x14ac:dyDescent="0.25">
      <c r="A188" s="1"/>
      <c r="B188" s="505"/>
      <c r="D188" s="60"/>
      <c r="E188" s="60"/>
      <c r="F188" s="60"/>
      <c r="G188" s="60"/>
      <c r="H188" s="125"/>
      <c r="I188" s="291"/>
      <c r="J188" s="437"/>
      <c r="K188" s="98"/>
      <c r="L188" s="437"/>
      <c r="M188" s="1">
        <f t="shared" si="8"/>
        <v>3</v>
      </c>
      <c r="N188" s="1">
        <f t="shared" si="9"/>
        <v>3</v>
      </c>
      <c r="O188" s="1" t="str">
        <f t="shared" si="10"/>
        <v/>
      </c>
      <c r="P188" s="60" t="str">
        <f t="shared" si="11"/>
        <v/>
      </c>
      <c r="Q188" s="376"/>
      <c r="R188" s="60"/>
      <c r="S188" s="433"/>
      <c r="T188" s="434"/>
      <c r="U188" s="433"/>
      <c r="W188" s="437"/>
      <c r="Z188" s="437"/>
    </row>
    <row r="189" spans="1:26" x14ac:dyDescent="0.25">
      <c r="A189" s="1">
        <v>200</v>
      </c>
      <c r="B189" s="505"/>
      <c r="C189" t="s">
        <v>846</v>
      </c>
      <c r="D189" s="60" t="s">
        <v>610</v>
      </c>
      <c r="E189" s="60" t="s">
        <v>360</v>
      </c>
      <c r="F189" s="60">
        <v>0</v>
      </c>
      <c r="G189" s="60">
        <v>65535</v>
      </c>
      <c r="H189" s="125"/>
      <c r="I189" s="291">
        <v>1</v>
      </c>
      <c r="J189" s="437"/>
      <c r="K189" s="76" t="s">
        <v>847</v>
      </c>
      <c r="L189" s="437" t="s">
        <v>848</v>
      </c>
      <c r="M189" s="1">
        <f t="shared" si="8"/>
        <v>3</v>
      </c>
      <c r="N189" s="1">
        <f t="shared" si="9"/>
        <v>3</v>
      </c>
      <c r="O189" s="1">
        <f t="shared" si="10"/>
        <v>1736</v>
      </c>
      <c r="P189" s="60" t="str">
        <f t="shared" si="11"/>
        <v>0x06C8</v>
      </c>
      <c r="Q189" s="376"/>
      <c r="R189" s="60"/>
      <c r="S189" s="433"/>
      <c r="T189" s="434"/>
      <c r="U189" s="433"/>
      <c r="V189" s="53" t="s">
        <v>849</v>
      </c>
      <c r="W189" s="437" t="s">
        <v>850</v>
      </c>
      <c r="X189" s="54">
        <v>52225</v>
      </c>
      <c r="Z189" s="437"/>
    </row>
    <row r="190" spans="1:26" x14ac:dyDescent="0.25">
      <c r="A190" s="1"/>
      <c r="B190" s="505"/>
      <c r="D190" s="60"/>
      <c r="E190" s="60"/>
      <c r="F190" s="60"/>
      <c r="G190" s="60"/>
      <c r="H190" s="125"/>
      <c r="I190" s="291"/>
      <c r="J190" s="437"/>
      <c r="K190" s="98"/>
      <c r="L190" s="437"/>
      <c r="M190" s="1">
        <f t="shared" si="8"/>
        <v>3</v>
      </c>
      <c r="N190" s="1">
        <f t="shared" si="9"/>
        <v>3</v>
      </c>
      <c r="O190" s="1" t="str">
        <f t="shared" si="10"/>
        <v/>
      </c>
      <c r="P190" s="60" t="str">
        <f t="shared" si="11"/>
        <v/>
      </c>
      <c r="Q190" s="376"/>
      <c r="R190" s="60"/>
      <c r="S190" s="433"/>
      <c r="T190" s="434"/>
      <c r="U190" s="433"/>
      <c r="V190" s="53" t="s">
        <v>849</v>
      </c>
      <c r="W190" s="437" t="s">
        <v>851</v>
      </c>
      <c r="X190" s="54">
        <v>52226</v>
      </c>
      <c r="Z190" s="437"/>
    </row>
    <row r="191" spans="1:26" x14ac:dyDescent="0.25">
      <c r="A191" s="1"/>
      <c r="B191" s="505"/>
      <c r="D191" s="60"/>
      <c r="E191" s="60"/>
      <c r="F191" s="60"/>
      <c r="G191" s="60"/>
      <c r="H191" s="125"/>
      <c r="I191" s="291"/>
      <c r="J191" s="437"/>
      <c r="K191" s="98"/>
      <c r="L191" s="437"/>
      <c r="M191" s="1">
        <f t="shared" si="8"/>
        <v>3</v>
      </c>
      <c r="N191" s="1">
        <f t="shared" si="9"/>
        <v>3</v>
      </c>
      <c r="O191" s="1" t="str">
        <f t="shared" si="10"/>
        <v/>
      </c>
      <c r="P191" s="60" t="str">
        <f t="shared" si="11"/>
        <v/>
      </c>
      <c r="Q191" s="376"/>
      <c r="R191" s="60"/>
      <c r="S191" s="433"/>
      <c r="T191" s="434"/>
      <c r="U191" s="433"/>
      <c r="W191" s="437"/>
      <c r="Z191" s="437"/>
    </row>
    <row r="192" spans="1:26" x14ac:dyDescent="0.25">
      <c r="A192" s="1">
        <v>201</v>
      </c>
      <c r="B192" s="505"/>
      <c r="C192" t="s">
        <v>852</v>
      </c>
      <c r="D192" s="60" t="s">
        <v>604</v>
      </c>
      <c r="E192" s="60" t="s">
        <v>360</v>
      </c>
      <c r="F192" s="60">
        <v>0</v>
      </c>
      <c r="G192" s="60">
        <v>65535</v>
      </c>
      <c r="H192" s="125"/>
      <c r="I192" s="291">
        <v>1</v>
      </c>
      <c r="J192" s="437"/>
      <c r="K192" s="76" t="s">
        <v>853</v>
      </c>
      <c r="L192" s="437" t="s">
        <v>854</v>
      </c>
      <c r="M192" s="1">
        <f t="shared" si="8"/>
        <v>3</v>
      </c>
      <c r="N192" s="1">
        <f t="shared" si="9"/>
        <v>3</v>
      </c>
      <c r="O192" s="1">
        <f t="shared" si="10"/>
        <v>1737</v>
      </c>
      <c r="P192" s="60" t="str">
        <f t="shared" si="11"/>
        <v>0x06C9</v>
      </c>
      <c r="Q192" s="376"/>
      <c r="R192" s="60"/>
      <c r="S192" s="433"/>
      <c r="T192" s="434"/>
      <c r="U192" s="433"/>
      <c r="V192" s="53" t="s">
        <v>855</v>
      </c>
      <c r="W192" s="437" t="s">
        <v>856</v>
      </c>
      <c r="X192" s="54">
        <v>1</v>
      </c>
      <c r="Z192" s="437"/>
    </row>
    <row r="193" spans="1:26" x14ac:dyDescent="0.25">
      <c r="A193" s="1"/>
      <c r="B193" s="505"/>
      <c r="D193" s="60"/>
      <c r="E193" s="60"/>
      <c r="F193" s="60"/>
      <c r="G193" s="60"/>
      <c r="H193" s="125"/>
      <c r="I193" s="291"/>
      <c r="J193" s="437"/>
      <c r="K193" s="98"/>
      <c r="L193" s="437"/>
      <c r="M193" s="1">
        <f t="shared" si="8"/>
        <v>3</v>
      </c>
      <c r="N193" s="1">
        <f t="shared" si="9"/>
        <v>3</v>
      </c>
      <c r="O193" s="1" t="str">
        <f t="shared" si="10"/>
        <v/>
      </c>
      <c r="P193" s="60" t="str">
        <f t="shared" si="11"/>
        <v/>
      </c>
      <c r="Q193" s="376"/>
      <c r="R193" s="60"/>
      <c r="S193" s="433"/>
      <c r="T193" s="434"/>
      <c r="U193" s="433"/>
      <c r="V193" s="53" t="s">
        <v>855</v>
      </c>
      <c r="W193" s="437" t="s">
        <v>857</v>
      </c>
      <c r="X193" s="54">
        <v>2</v>
      </c>
      <c r="Z193" s="437"/>
    </row>
    <row r="194" spans="1:26" x14ac:dyDescent="0.25">
      <c r="A194" s="1"/>
      <c r="B194" s="505"/>
      <c r="D194" s="60"/>
      <c r="E194" s="60"/>
      <c r="F194" s="60"/>
      <c r="G194" s="60"/>
      <c r="H194" s="125"/>
      <c r="I194" s="291"/>
      <c r="J194" s="437"/>
      <c r="K194" s="98"/>
      <c r="L194" s="437"/>
      <c r="M194" s="1">
        <f t="shared" si="8"/>
        <v>3</v>
      </c>
      <c r="N194" s="1">
        <f t="shared" si="9"/>
        <v>3</v>
      </c>
      <c r="O194" s="1" t="str">
        <f t="shared" si="10"/>
        <v/>
      </c>
      <c r="P194" s="60" t="str">
        <f t="shared" si="11"/>
        <v/>
      </c>
      <c r="Q194" s="376"/>
      <c r="R194" s="60"/>
      <c r="S194" s="433"/>
      <c r="T194" s="434"/>
      <c r="U194" s="433"/>
      <c r="V194" s="53" t="s">
        <v>855</v>
      </c>
      <c r="W194" s="437" t="s">
        <v>858</v>
      </c>
      <c r="X194" s="54">
        <v>3</v>
      </c>
      <c r="Z194" s="437"/>
    </row>
    <row r="195" spans="1:26" x14ac:dyDescent="0.25">
      <c r="A195" s="1"/>
      <c r="B195" s="505"/>
      <c r="D195" s="60"/>
      <c r="E195" s="60"/>
      <c r="F195" s="60"/>
      <c r="G195" s="60"/>
      <c r="H195" s="125"/>
      <c r="I195" s="291"/>
      <c r="J195" s="437"/>
      <c r="K195" s="98"/>
      <c r="L195" s="437"/>
      <c r="M195" s="1">
        <f t="shared" si="8"/>
        <v>3</v>
      </c>
      <c r="N195" s="1">
        <f t="shared" si="9"/>
        <v>3</v>
      </c>
      <c r="O195" s="1" t="str">
        <f t="shared" si="10"/>
        <v/>
      </c>
      <c r="P195" s="60" t="str">
        <f t="shared" si="11"/>
        <v/>
      </c>
      <c r="Q195" s="376"/>
      <c r="R195" s="60"/>
      <c r="S195" s="433"/>
      <c r="T195" s="434"/>
      <c r="U195" s="433"/>
      <c r="V195" s="53" t="s">
        <v>855</v>
      </c>
      <c r="W195" s="437" t="s">
        <v>859</v>
      </c>
      <c r="X195" s="54">
        <v>4</v>
      </c>
      <c r="Z195" s="437"/>
    </row>
    <row r="196" spans="1:26" x14ac:dyDescent="0.25">
      <c r="A196" s="1"/>
      <c r="B196" s="505"/>
      <c r="D196" s="60"/>
      <c r="E196" s="60"/>
      <c r="F196" s="60"/>
      <c r="G196" s="60"/>
      <c r="H196" s="125"/>
      <c r="I196" s="291"/>
      <c r="J196" s="437"/>
      <c r="K196" s="98"/>
      <c r="L196" s="437"/>
      <c r="M196" s="1">
        <f t="shared" si="8"/>
        <v>3</v>
      </c>
      <c r="N196" s="1">
        <f t="shared" si="9"/>
        <v>3</v>
      </c>
      <c r="O196" s="1" t="str">
        <f t="shared" si="10"/>
        <v/>
      </c>
      <c r="P196" s="60" t="str">
        <f t="shared" si="11"/>
        <v/>
      </c>
      <c r="Q196" s="376"/>
      <c r="R196" s="60"/>
      <c r="S196" s="433"/>
      <c r="T196" s="434"/>
      <c r="U196" s="433"/>
      <c r="V196" s="53" t="s">
        <v>855</v>
      </c>
      <c r="W196" s="437" t="s">
        <v>860</v>
      </c>
      <c r="X196" s="54">
        <v>5</v>
      </c>
      <c r="Z196" s="437"/>
    </row>
    <row r="197" spans="1:26" x14ac:dyDescent="0.25">
      <c r="A197" s="1"/>
      <c r="B197" s="505"/>
      <c r="D197" s="60"/>
      <c r="E197" s="60"/>
      <c r="F197" s="60"/>
      <c r="G197" s="60"/>
      <c r="H197" s="125"/>
      <c r="I197" s="291"/>
      <c r="J197" s="437"/>
      <c r="K197" s="98"/>
      <c r="L197" s="437"/>
      <c r="M197" s="1">
        <f t="shared" si="8"/>
        <v>3</v>
      </c>
      <c r="N197" s="1">
        <f t="shared" si="9"/>
        <v>3</v>
      </c>
      <c r="O197" s="1" t="str">
        <f t="shared" si="10"/>
        <v/>
      </c>
      <c r="P197" s="60" t="str">
        <f t="shared" si="11"/>
        <v/>
      </c>
      <c r="Q197" s="376"/>
      <c r="R197" s="60"/>
      <c r="S197" s="433"/>
      <c r="T197" s="434"/>
      <c r="U197" s="433"/>
      <c r="W197" s="437"/>
      <c r="Z197" s="437"/>
    </row>
    <row r="198" spans="1:26" x14ac:dyDescent="0.25">
      <c r="A198" s="1">
        <v>202</v>
      </c>
      <c r="B198" s="505"/>
      <c r="C198" s="443" t="s">
        <v>861</v>
      </c>
      <c r="D198" s="60" t="s">
        <v>610</v>
      </c>
      <c r="E198" s="60" t="s">
        <v>360</v>
      </c>
      <c r="F198" s="60">
        <v>0</v>
      </c>
      <c r="G198" s="60">
        <v>65535</v>
      </c>
      <c r="H198" s="125"/>
      <c r="I198" s="291">
        <v>1</v>
      </c>
      <c r="J198" s="437"/>
      <c r="K198" s="76" t="s">
        <v>847</v>
      </c>
      <c r="L198" s="309" t="s">
        <v>862</v>
      </c>
      <c r="M198" s="1">
        <f t="shared" si="8"/>
        <v>3</v>
      </c>
      <c r="N198" s="1">
        <f t="shared" si="9"/>
        <v>3</v>
      </c>
      <c r="O198" s="1">
        <f t="shared" si="10"/>
        <v>1738</v>
      </c>
      <c r="P198" s="60" t="str">
        <f t="shared" si="11"/>
        <v>0x06CA</v>
      </c>
      <c r="Q198" s="376"/>
      <c r="R198" s="60"/>
      <c r="S198" s="433"/>
      <c r="T198" s="434"/>
      <c r="U198" s="433"/>
      <c r="V198" s="53" t="s">
        <v>861</v>
      </c>
      <c r="W198" s="437" t="s">
        <v>863</v>
      </c>
      <c r="X198" s="54">
        <v>52225</v>
      </c>
      <c r="Z198" s="437"/>
    </row>
    <row r="199" spans="1:26" x14ac:dyDescent="0.25">
      <c r="A199" s="1"/>
      <c r="B199" s="505"/>
      <c r="D199" s="60"/>
      <c r="E199" s="60"/>
      <c r="F199" s="60"/>
      <c r="G199" s="60"/>
      <c r="H199" s="125"/>
      <c r="I199" s="291"/>
      <c r="J199" s="437"/>
      <c r="K199" s="98"/>
      <c r="L199" s="437"/>
      <c r="M199" s="1">
        <f t="shared" si="8"/>
        <v>3</v>
      </c>
      <c r="N199" s="1">
        <f t="shared" si="9"/>
        <v>3</v>
      </c>
      <c r="O199" s="1" t="str">
        <f t="shared" si="10"/>
        <v/>
      </c>
      <c r="P199" s="60" t="str">
        <f t="shared" si="11"/>
        <v/>
      </c>
      <c r="Q199" s="376"/>
      <c r="R199" s="60"/>
      <c r="S199" s="433"/>
      <c r="T199" s="434"/>
      <c r="U199" s="433"/>
      <c r="V199" s="53" t="s">
        <v>861</v>
      </c>
      <c r="W199" s="437" t="s">
        <v>864</v>
      </c>
      <c r="X199" s="54">
        <v>52226</v>
      </c>
      <c r="Z199" s="437"/>
    </row>
    <row r="200" spans="1:26" x14ac:dyDescent="0.25">
      <c r="A200" s="1"/>
      <c r="B200" s="505"/>
      <c r="D200" s="60"/>
      <c r="E200" s="60"/>
      <c r="F200" s="60"/>
      <c r="G200" s="60"/>
      <c r="H200" s="125"/>
      <c r="I200" s="291"/>
      <c r="J200" s="437"/>
      <c r="K200" s="98"/>
      <c r="L200" s="437"/>
      <c r="M200" s="1">
        <f t="shared" si="8"/>
        <v>3</v>
      </c>
      <c r="N200" s="1">
        <f t="shared" si="9"/>
        <v>3</v>
      </c>
      <c r="O200" s="1" t="str">
        <f t="shared" si="10"/>
        <v/>
      </c>
      <c r="P200" s="60" t="str">
        <f t="shared" si="11"/>
        <v/>
      </c>
      <c r="Q200" s="376"/>
      <c r="R200" s="60"/>
      <c r="S200" s="433"/>
      <c r="T200" s="434"/>
      <c r="U200" s="433"/>
      <c r="V200" s="53" t="s">
        <v>861</v>
      </c>
      <c r="W200" s="437" t="s">
        <v>865</v>
      </c>
      <c r="X200" s="54">
        <v>52227</v>
      </c>
      <c r="Z200" s="437"/>
    </row>
    <row r="201" spans="1:26" x14ac:dyDescent="0.25">
      <c r="A201" s="1"/>
      <c r="B201" s="505"/>
      <c r="D201" s="60"/>
      <c r="E201" s="60"/>
      <c r="F201" s="60"/>
      <c r="G201" s="60"/>
      <c r="H201" s="125"/>
      <c r="I201" s="291"/>
      <c r="J201" s="437"/>
      <c r="K201" s="98"/>
      <c r="L201" s="437"/>
      <c r="M201" s="1">
        <f t="shared" si="8"/>
        <v>3</v>
      </c>
      <c r="N201" s="1">
        <f t="shared" si="9"/>
        <v>3</v>
      </c>
      <c r="O201" s="1" t="str">
        <f t="shared" si="10"/>
        <v/>
      </c>
      <c r="P201" s="60" t="str">
        <f t="shared" si="11"/>
        <v/>
      </c>
      <c r="Q201" s="376"/>
      <c r="R201" s="60"/>
      <c r="S201" s="433"/>
      <c r="T201" s="434"/>
      <c r="U201" s="433"/>
      <c r="V201" s="53" t="s">
        <v>861</v>
      </c>
      <c r="W201" s="437" t="s">
        <v>850</v>
      </c>
      <c r="X201" s="54">
        <v>52228</v>
      </c>
      <c r="Z201" s="437"/>
    </row>
    <row r="202" spans="1:26" x14ac:dyDescent="0.25">
      <c r="A202" s="1"/>
      <c r="B202" s="505"/>
      <c r="D202" s="60"/>
      <c r="E202" s="60"/>
      <c r="F202" s="60"/>
      <c r="G202" s="60"/>
      <c r="H202" s="125"/>
      <c r="I202" s="291"/>
      <c r="J202" s="437"/>
      <c r="K202" s="98"/>
      <c r="L202" s="437"/>
      <c r="M202" s="1">
        <f t="shared" si="8"/>
        <v>3</v>
      </c>
      <c r="N202" s="1">
        <f t="shared" si="9"/>
        <v>3</v>
      </c>
      <c r="O202" s="1" t="str">
        <f t="shared" si="10"/>
        <v/>
      </c>
      <c r="P202" s="60" t="str">
        <f t="shared" si="11"/>
        <v/>
      </c>
      <c r="Q202" s="376"/>
      <c r="R202" s="60"/>
      <c r="S202" s="433"/>
      <c r="T202" s="434"/>
      <c r="U202" s="433"/>
      <c r="V202" s="53" t="s">
        <v>861</v>
      </c>
      <c r="W202" s="437" t="s">
        <v>866</v>
      </c>
      <c r="X202" s="54">
        <v>52229</v>
      </c>
      <c r="Z202" s="437"/>
    </row>
    <row r="203" spans="1:26" x14ac:dyDescent="0.25">
      <c r="A203" s="1"/>
      <c r="B203" s="505"/>
      <c r="D203" s="60"/>
      <c r="E203" s="60"/>
      <c r="F203" s="60"/>
      <c r="G203" s="60"/>
      <c r="H203" s="125"/>
      <c r="I203" s="291"/>
      <c r="J203" s="437"/>
      <c r="K203" s="98"/>
      <c r="L203" s="437"/>
      <c r="M203" s="1">
        <f t="shared" ref="M203:M262" si="12">$D$5</f>
        <v>3</v>
      </c>
      <c r="N203" s="1">
        <f t="shared" ref="N203:N262" si="13">$D$4</f>
        <v>3</v>
      </c>
      <c r="O203" s="1" t="str">
        <f t="shared" ref="O203:O262" si="14">IF(A203&lt;&gt;"",M203*2^9+A203,"")</f>
        <v/>
      </c>
      <c r="P203" s="60" t="str">
        <f t="shared" ref="P203:P262" si="15">IF(A203&lt;&gt;"","0x" &amp;DEC2HEX( O203,4),"")</f>
        <v/>
      </c>
      <c r="Q203" s="376"/>
      <c r="R203" s="60"/>
      <c r="S203" s="433"/>
      <c r="T203" s="434"/>
      <c r="U203" s="433"/>
      <c r="W203" s="437"/>
      <c r="Z203" s="437"/>
    </row>
    <row r="204" spans="1:26" x14ac:dyDescent="0.25">
      <c r="A204" s="1">
        <v>203</v>
      </c>
      <c r="B204" s="505"/>
      <c r="C204" s="443" t="s">
        <v>867</v>
      </c>
      <c r="D204" s="60" t="s">
        <v>604</v>
      </c>
      <c r="E204" s="60" t="s">
        <v>360</v>
      </c>
      <c r="F204" s="60">
        <v>0</v>
      </c>
      <c r="G204" s="60">
        <v>65535</v>
      </c>
      <c r="H204" s="125"/>
      <c r="I204" s="291">
        <v>1</v>
      </c>
      <c r="J204" s="437"/>
      <c r="K204" s="76" t="s">
        <v>853</v>
      </c>
      <c r="L204" s="309" t="s">
        <v>862</v>
      </c>
      <c r="M204" s="1">
        <f t="shared" si="12"/>
        <v>3</v>
      </c>
      <c r="N204" s="1">
        <f t="shared" si="13"/>
        <v>3</v>
      </c>
      <c r="O204" s="1">
        <f t="shared" si="14"/>
        <v>1739</v>
      </c>
      <c r="P204" s="60" t="str">
        <f t="shared" si="15"/>
        <v>0x06CB</v>
      </c>
      <c r="Q204" s="376"/>
      <c r="R204" s="60"/>
      <c r="S204" s="433"/>
      <c r="T204" s="434"/>
      <c r="U204" s="433"/>
      <c r="V204" s="53" t="s">
        <v>867</v>
      </c>
      <c r="W204" s="437" t="s">
        <v>859</v>
      </c>
      <c r="X204" s="54">
        <v>1</v>
      </c>
      <c r="Z204" s="437"/>
    </row>
    <row r="205" spans="1:26" x14ac:dyDescent="0.25">
      <c r="A205" s="1"/>
      <c r="B205" s="505"/>
      <c r="D205" s="60"/>
      <c r="E205" s="60"/>
      <c r="F205" s="60"/>
      <c r="G205" s="60"/>
      <c r="H205" s="125"/>
      <c r="I205" s="291"/>
      <c r="J205" s="437"/>
      <c r="K205" s="98"/>
      <c r="L205" s="437"/>
      <c r="M205" s="1">
        <f t="shared" si="12"/>
        <v>3</v>
      </c>
      <c r="N205" s="1">
        <f t="shared" si="13"/>
        <v>3</v>
      </c>
      <c r="O205" s="1" t="str">
        <f t="shared" si="14"/>
        <v/>
      </c>
      <c r="P205" s="60" t="str">
        <f t="shared" si="15"/>
        <v/>
      </c>
      <c r="Q205" s="376"/>
      <c r="R205" s="60"/>
      <c r="S205" s="433"/>
      <c r="T205" s="434"/>
      <c r="U205" s="433"/>
      <c r="V205" s="53" t="s">
        <v>867</v>
      </c>
      <c r="W205" s="437" t="s">
        <v>868</v>
      </c>
      <c r="X205" s="54">
        <v>2</v>
      </c>
      <c r="Z205" s="437"/>
    </row>
    <row r="206" spans="1:26" x14ac:dyDescent="0.25">
      <c r="A206" s="1"/>
      <c r="B206" s="505"/>
      <c r="D206" s="60"/>
      <c r="E206" s="60"/>
      <c r="F206" s="60"/>
      <c r="G206" s="60"/>
      <c r="H206" s="125"/>
      <c r="I206" s="291"/>
      <c r="J206" s="437"/>
      <c r="K206" s="98"/>
      <c r="L206" s="437"/>
      <c r="M206" s="1">
        <f t="shared" si="12"/>
        <v>3</v>
      </c>
      <c r="N206" s="1">
        <f t="shared" si="13"/>
        <v>3</v>
      </c>
      <c r="O206" s="1" t="str">
        <f t="shared" si="14"/>
        <v/>
      </c>
      <c r="P206" s="60" t="str">
        <f t="shared" si="15"/>
        <v/>
      </c>
      <c r="Q206" s="376"/>
      <c r="R206" s="60"/>
      <c r="S206" s="433"/>
      <c r="T206" s="434"/>
      <c r="U206" s="433"/>
      <c r="W206" s="437"/>
      <c r="Z206" s="437"/>
    </row>
    <row r="207" spans="1:26" x14ac:dyDescent="0.25">
      <c r="A207" s="1">
        <v>204</v>
      </c>
      <c r="B207" s="505"/>
      <c r="C207" t="s">
        <v>869</v>
      </c>
      <c r="D207" s="60" t="s">
        <v>610</v>
      </c>
      <c r="E207" s="60" t="s">
        <v>360</v>
      </c>
      <c r="F207" s="60">
        <v>0</v>
      </c>
      <c r="G207" s="60">
        <v>65535</v>
      </c>
      <c r="H207" s="125"/>
      <c r="I207" s="291">
        <v>1</v>
      </c>
      <c r="J207" s="437"/>
      <c r="K207" s="76" t="s">
        <v>847</v>
      </c>
      <c r="L207" s="437" t="s">
        <v>870</v>
      </c>
      <c r="M207" s="1">
        <f t="shared" si="12"/>
        <v>3</v>
      </c>
      <c r="N207" s="1">
        <f t="shared" si="13"/>
        <v>3</v>
      </c>
      <c r="O207" s="1">
        <f t="shared" si="14"/>
        <v>1740</v>
      </c>
      <c r="P207" s="60" t="str">
        <f t="shared" si="15"/>
        <v>0x06CC</v>
      </c>
      <c r="Q207" s="376"/>
      <c r="R207" s="60"/>
      <c r="S207" s="433"/>
      <c r="T207" s="434"/>
      <c r="U207" s="433"/>
      <c r="V207" s="53" t="s">
        <v>871</v>
      </c>
      <c r="W207" s="437" t="s">
        <v>863</v>
      </c>
      <c r="X207" s="54">
        <v>52225</v>
      </c>
      <c r="Z207" s="437"/>
    </row>
    <row r="208" spans="1:26" x14ac:dyDescent="0.25">
      <c r="A208" s="1"/>
      <c r="B208" s="505"/>
      <c r="D208" s="60"/>
      <c r="E208" s="60"/>
      <c r="F208" s="60"/>
      <c r="G208" s="60"/>
      <c r="H208" s="125"/>
      <c r="I208" s="291"/>
      <c r="J208" s="437"/>
      <c r="K208" s="98"/>
      <c r="L208" s="437"/>
      <c r="M208" s="1">
        <f t="shared" si="12"/>
        <v>3</v>
      </c>
      <c r="N208" s="1">
        <f t="shared" si="13"/>
        <v>3</v>
      </c>
      <c r="O208" s="1" t="str">
        <f t="shared" si="14"/>
        <v/>
      </c>
      <c r="P208" s="60" t="str">
        <f t="shared" si="15"/>
        <v/>
      </c>
      <c r="Q208" s="376"/>
      <c r="R208" s="60"/>
      <c r="S208" s="433"/>
      <c r="T208" s="434"/>
      <c r="U208" s="433"/>
      <c r="V208" s="53" t="s">
        <v>871</v>
      </c>
      <c r="W208" s="437" t="s">
        <v>850</v>
      </c>
      <c r="X208" s="54">
        <v>52226</v>
      </c>
      <c r="Z208" s="437"/>
    </row>
    <row r="209" spans="1:26" x14ac:dyDescent="0.25">
      <c r="A209" s="1"/>
      <c r="B209" s="505"/>
      <c r="D209" s="60"/>
      <c r="E209" s="60"/>
      <c r="F209" s="60"/>
      <c r="G209" s="60"/>
      <c r="H209" s="125"/>
      <c r="I209" s="291"/>
      <c r="J209" s="437"/>
      <c r="K209" s="98"/>
      <c r="L209" s="437"/>
      <c r="M209" s="1">
        <f t="shared" si="12"/>
        <v>3</v>
      </c>
      <c r="N209" s="1">
        <f t="shared" si="13"/>
        <v>3</v>
      </c>
      <c r="O209" s="1" t="str">
        <f t="shared" si="14"/>
        <v/>
      </c>
      <c r="P209" s="60" t="str">
        <f t="shared" si="15"/>
        <v/>
      </c>
      <c r="Q209" s="376"/>
      <c r="R209" s="60"/>
      <c r="S209" s="433"/>
      <c r="T209" s="434"/>
      <c r="U209" s="433"/>
      <c r="V209" s="53" t="s">
        <v>871</v>
      </c>
      <c r="W209" s="437" t="s">
        <v>851</v>
      </c>
      <c r="X209" s="54">
        <v>52227</v>
      </c>
      <c r="Z209" s="437"/>
    </row>
    <row r="210" spans="1:26" x14ac:dyDescent="0.25">
      <c r="A210" s="1"/>
      <c r="B210" s="505"/>
      <c r="D210" s="60"/>
      <c r="E210" s="60"/>
      <c r="F210" s="60"/>
      <c r="G210" s="60"/>
      <c r="H210" s="125"/>
      <c r="I210" s="291"/>
      <c r="J210" s="437"/>
      <c r="K210" s="98"/>
      <c r="L210" s="437"/>
      <c r="M210" s="1">
        <f t="shared" si="12"/>
        <v>3</v>
      </c>
      <c r="N210" s="1">
        <f t="shared" si="13"/>
        <v>3</v>
      </c>
      <c r="O210" s="1" t="str">
        <f t="shared" si="14"/>
        <v/>
      </c>
      <c r="P210" s="60" t="str">
        <f t="shared" si="15"/>
        <v/>
      </c>
      <c r="Q210" s="376"/>
      <c r="R210" s="60"/>
      <c r="S210" s="433"/>
      <c r="T210" s="434"/>
      <c r="U210" s="433"/>
      <c r="V210" s="53" t="s">
        <v>871</v>
      </c>
      <c r="W210" s="437" t="s">
        <v>872</v>
      </c>
      <c r="X210" s="54">
        <v>52228</v>
      </c>
      <c r="Z210" s="437"/>
    </row>
    <row r="211" spans="1:26" x14ac:dyDescent="0.25">
      <c r="A211" s="1"/>
      <c r="B211" s="505"/>
      <c r="D211" s="60"/>
      <c r="E211" s="60"/>
      <c r="F211" s="60"/>
      <c r="G211" s="60"/>
      <c r="H211" s="125"/>
      <c r="I211" s="291"/>
      <c r="J211" s="437"/>
      <c r="K211" s="98"/>
      <c r="L211" s="437"/>
      <c r="M211" s="1">
        <f t="shared" si="12"/>
        <v>3</v>
      </c>
      <c r="N211" s="1">
        <f t="shared" si="13"/>
        <v>3</v>
      </c>
      <c r="O211" s="1" t="str">
        <f t="shared" si="14"/>
        <v/>
      </c>
      <c r="P211" s="60" t="str">
        <f t="shared" si="15"/>
        <v/>
      </c>
      <c r="Q211" s="376"/>
      <c r="R211" s="60"/>
      <c r="S211" s="433"/>
      <c r="T211" s="434"/>
      <c r="U211" s="433"/>
      <c r="V211" s="53" t="s">
        <v>871</v>
      </c>
      <c r="W211" s="437" t="s">
        <v>873</v>
      </c>
      <c r="X211" s="54">
        <v>52229</v>
      </c>
      <c r="Z211" s="437"/>
    </row>
    <row r="212" spans="1:26" x14ac:dyDescent="0.25">
      <c r="A212" s="1"/>
      <c r="B212" s="505"/>
      <c r="D212" s="60"/>
      <c r="E212" s="60"/>
      <c r="F212" s="60"/>
      <c r="G212" s="60"/>
      <c r="H212" s="125"/>
      <c r="I212" s="291"/>
      <c r="J212" s="437"/>
      <c r="K212" s="98"/>
      <c r="L212" s="437"/>
      <c r="M212" s="1">
        <f t="shared" si="12"/>
        <v>3</v>
      </c>
      <c r="N212" s="1">
        <f t="shared" si="13"/>
        <v>3</v>
      </c>
      <c r="O212" s="1" t="str">
        <f t="shared" si="14"/>
        <v/>
      </c>
      <c r="P212" s="60" t="str">
        <f t="shared" si="15"/>
        <v/>
      </c>
      <c r="Q212" s="376"/>
      <c r="R212" s="60"/>
      <c r="S212" s="433"/>
      <c r="T212" s="434"/>
      <c r="U212" s="433"/>
      <c r="W212" s="437"/>
      <c r="Z212" s="437"/>
    </row>
    <row r="213" spans="1:26" x14ac:dyDescent="0.25">
      <c r="A213" s="1">
        <v>205</v>
      </c>
      <c r="B213" s="505"/>
      <c r="C213" t="s">
        <v>874</v>
      </c>
      <c r="D213" s="60" t="s">
        <v>604</v>
      </c>
      <c r="E213" s="60" t="s">
        <v>360</v>
      </c>
      <c r="F213" s="60">
        <v>0</v>
      </c>
      <c r="G213" s="60">
        <v>65535</v>
      </c>
      <c r="H213" s="125"/>
      <c r="I213" s="291">
        <v>1</v>
      </c>
      <c r="J213" s="437"/>
      <c r="K213" s="76" t="s">
        <v>853</v>
      </c>
      <c r="L213" s="437" t="s">
        <v>875</v>
      </c>
      <c r="M213" s="1">
        <f t="shared" si="12"/>
        <v>3</v>
      </c>
      <c r="N213" s="1">
        <f t="shared" si="13"/>
        <v>3</v>
      </c>
      <c r="O213" s="1">
        <f t="shared" si="14"/>
        <v>1741</v>
      </c>
      <c r="P213" s="60" t="str">
        <f t="shared" si="15"/>
        <v>0x06CD</v>
      </c>
      <c r="Q213" s="376"/>
      <c r="R213" s="60"/>
      <c r="S213" s="433"/>
      <c r="T213" s="434"/>
      <c r="U213" s="433"/>
      <c r="V213" s="53" t="s">
        <v>876</v>
      </c>
      <c r="W213" s="437" t="s">
        <v>856</v>
      </c>
      <c r="X213" s="54">
        <v>1</v>
      </c>
      <c r="Z213" s="437"/>
    </row>
    <row r="214" spans="1:26" x14ac:dyDescent="0.25">
      <c r="A214" s="1"/>
      <c r="B214" s="505"/>
      <c r="D214" s="60"/>
      <c r="E214" s="60"/>
      <c r="F214" s="60"/>
      <c r="G214" s="60"/>
      <c r="H214" s="125"/>
      <c r="I214" s="291"/>
      <c r="J214" s="437"/>
      <c r="K214" s="98"/>
      <c r="L214" s="437"/>
      <c r="M214" s="1">
        <f t="shared" si="12"/>
        <v>3</v>
      </c>
      <c r="N214" s="1">
        <f t="shared" si="13"/>
        <v>3</v>
      </c>
      <c r="O214" s="1" t="str">
        <f t="shared" si="14"/>
        <v/>
      </c>
      <c r="P214" s="60" t="str">
        <f t="shared" si="15"/>
        <v/>
      </c>
      <c r="Q214" s="376"/>
      <c r="R214" s="60"/>
      <c r="S214" s="433"/>
      <c r="T214" s="434"/>
      <c r="U214" s="433"/>
      <c r="V214" s="53" t="s">
        <v>876</v>
      </c>
      <c r="W214" s="437" t="s">
        <v>859</v>
      </c>
      <c r="X214" s="54">
        <v>2</v>
      </c>
      <c r="Z214" s="437"/>
    </row>
    <row r="215" spans="1:26" x14ac:dyDescent="0.25">
      <c r="A215" s="1"/>
      <c r="B215" s="505"/>
      <c r="D215" s="60"/>
      <c r="E215" s="60"/>
      <c r="F215" s="60"/>
      <c r="G215" s="60"/>
      <c r="H215" s="125"/>
      <c r="I215" s="291"/>
      <c r="J215" s="437"/>
      <c r="K215" s="98"/>
      <c r="L215" s="437"/>
      <c r="M215" s="1">
        <f t="shared" si="12"/>
        <v>3</v>
      </c>
      <c r="N215" s="1">
        <f t="shared" si="13"/>
        <v>3</v>
      </c>
      <c r="O215" s="1" t="str">
        <f t="shared" si="14"/>
        <v/>
      </c>
      <c r="P215" s="60" t="str">
        <f t="shared" si="15"/>
        <v/>
      </c>
      <c r="Q215" s="376"/>
      <c r="R215" s="60"/>
      <c r="S215" s="433"/>
      <c r="T215" s="434"/>
      <c r="U215" s="433"/>
      <c r="V215" s="53" t="s">
        <v>876</v>
      </c>
      <c r="W215" s="437" t="s">
        <v>868</v>
      </c>
      <c r="X215" s="54">
        <v>3</v>
      </c>
      <c r="Z215" s="437"/>
    </row>
    <row r="216" spans="1:26" x14ac:dyDescent="0.25">
      <c r="A216" s="1"/>
      <c r="B216" s="505"/>
      <c r="D216" s="60"/>
      <c r="E216" s="60"/>
      <c r="F216" s="60"/>
      <c r="G216" s="60"/>
      <c r="H216" s="125"/>
      <c r="I216" s="291"/>
      <c r="J216" s="437"/>
      <c r="K216" s="98"/>
      <c r="L216" s="437"/>
      <c r="M216" s="1">
        <f t="shared" si="12"/>
        <v>3</v>
      </c>
      <c r="N216" s="1">
        <f t="shared" si="13"/>
        <v>3</v>
      </c>
      <c r="O216" s="1" t="str">
        <f t="shared" si="14"/>
        <v/>
      </c>
      <c r="P216" s="60" t="str">
        <f t="shared" si="15"/>
        <v/>
      </c>
      <c r="Q216" s="376"/>
      <c r="R216" s="60"/>
      <c r="S216" s="433"/>
      <c r="T216" s="434"/>
      <c r="U216" s="433"/>
      <c r="V216" s="53" t="s">
        <v>876</v>
      </c>
      <c r="W216" s="437" t="s">
        <v>877</v>
      </c>
      <c r="X216" s="54">
        <v>4</v>
      </c>
      <c r="Z216" s="437"/>
    </row>
    <row r="217" spans="1:26" x14ac:dyDescent="0.25">
      <c r="A217" s="1"/>
      <c r="B217" s="505"/>
      <c r="D217" s="60"/>
      <c r="E217" s="60"/>
      <c r="F217" s="60"/>
      <c r="G217" s="60"/>
      <c r="H217" s="125"/>
      <c r="I217" s="291"/>
      <c r="J217" s="437"/>
      <c r="K217" s="98"/>
      <c r="L217" s="437"/>
      <c r="M217" s="1">
        <f t="shared" si="12"/>
        <v>3</v>
      </c>
      <c r="N217" s="1">
        <f t="shared" si="13"/>
        <v>3</v>
      </c>
      <c r="O217" s="1" t="str">
        <f t="shared" si="14"/>
        <v/>
      </c>
      <c r="P217" s="60" t="str">
        <f t="shared" si="15"/>
        <v/>
      </c>
      <c r="Q217" s="376"/>
      <c r="R217" s="60"/>
      <c r="S217" s="433"/>
      <c r="T217" s="434"/>
      <c r="U217" s="433"/>
      <c r="V217" s="53" t="s">
        <v>876</v>
      </c>
      <c r="W217" s="437" t="s">
        <v>878</v>
      </c>
      <c r="X217" s="54">
        <v>5</v>
      </c>
      <c r="Z217" s="437"/>
    </row>
    <row r="218" spans="1:26" x14ac:dyDescent="0.25">
      <c r="A218" s="1"/>
      <c r="B218" s="505"/>
      <c r="D218" s="60"/>
      <c r="E218" s="60"/>
      <c r="F218" s="60"/>
      <c r="G218" s="60"/>
      <c r="H218" s="125"/>
      <c r="I218" s="291"/>
      <c r="J218" s="437"/>
      <c r="K218" s="98"/>
      <c r="L218" s="437"/>
      <c r="M218" s="1">
        <f t="shared" si="12"/>
        <v>3</v>
      </c>
      <c r="N218" s="1">
        <f t="shared" si="13"/>
        <v>3</v>
      </c>
      <c r="O218" s="1" t="str">
        <f t="shared" si="14"/>
        <v/>
      </c>
      <c r="P218" s="60" t="str">
        <f t="shared" si="15"/>
        <v/>
      </c>
      <c r="Q218" s="376"/>
      <c r="R218" s="60"/>
      <c r="S218" s="433"/>
      <c r="T218" s="434"/>
      <c r="U218" s="433"/>
      <c r="W218" s="437"/>
      <c r="Z218" s="437"/>
    </row>
    <row r="219" spans="1:26" x14ac:dyDescent="0.25">
      <c r="A219" s="1">
        <v>206</v>
      </c>
      <c r="B219" s="505"/>
      <c r="C219" s="443" t="s">
        <v>879</v>
      </c>
      <c r="D219" s="60" t="s">
        <v>610</v>
      </c>
      <c r="E219" s="60" t="s">
        <v>360</v>
      </c>
      <c r="F219" s="60">
        <v>0</v>
      </c>
      <c r="G219" s="60">
        <v>65535</v>
      </c>
      <c r="H219" s="125"/>
      <c r="I219" s="291">
        <v>1</v>
      </c>
      <c r="J219" s="437"/>
      <c r="K219" s="76" t="s">
        <v>847</v>
      </c>
      <c r="L219" s="441" t="s">
        <v>880</v>
      </c>
      <c r="M219" s="1">
        <f t="shared" si="12"/>
        <v>3</v>
      </c>
      <c r="N219" s="1">
        <f t="shared" si="13"/>
        <v>3</v>
      </c>
      <c r="O219" s="1">
        <f t="shared" si="14"/>
        <v>1742</v>
      </c>
      <c r="P219" s="60" t="str">
        <f t="shared" si="15"/>
        <v>0x06CE</v>
      </c>
      <c r="Q219" s="376"/>
      <c r="R219" s="60"/>
      <c r="S219" s="433"/>
      <c r="T219" s="434"/>
      <c r="U219" s="433"/>
      <c r="V219" s="53" t="s">
        <v>881</v>
      </c>
      <c r="W219" s="441" t="s">
        <v>863</v>
      </c>
      <c r="X219" s="444">
        <v>52225</v>
      </c>
      <c r="Z219" s="437"/>
    </row>
    <row r="220" spans="1:26" x14ac:dyDescent="0.25">
      <c r="A220" s="1"/>
      <c r="B220" s="505"/>
      <c r="D220" s="60"/>
      <c r="E220" s="60"/>
      <c r="F220" s="60"/>
      <c r="G220" s="60"/>
      <c r="H220" s="125"/>
      <c r="I220" s="291"/>
      <c r="J220" s="437"/>
      <c r="K220" s="98"/>
      <c r="L220" s="437"/>
      <c r="M220" s="1">
        <f t="shared" si="12"/>
        <v>3</v>
      </c>
      <c r="N220" s="1">
        <f t="shared" si="13"/>
        <v>3</v>
      </c>
      <c r="O220" s="1" t="str">
        <f t="shared" si="14"/>
        <v/>
      </c>
      <c r="P220" s="60" t="str">
        <f t="shared" si="15"/>
        <v/>
      </c>
      <c r="Q220" s="376"/>
      <c r="R220" s="60"/>
      <c r="S220" s="433"/>
      <c r="T220" s="434"/>
      <c r="U220" s="433"/>
      <c r="V220" s="53" t="s">
        <v>881</v>
      </c>
      <c r="W220" s="441" t="s">
        <v>864</v>
      </c>
      <c r="X220" s="444">
        <v>52226</v>
      </c>
      <c r="Z220" s="437"/>
    </row>
    <row r="221" spans="1:26" x14ac:dyDescent="0.25">
      <c r="A221" s="1"/>
      <c r="B221" s="505"/>
      <c r="D221" s="60"/>
      <c r="E221" s="60"/>
      <c r="F221" s="60"/>
      <c r="G221" s="60"/>
      <c r="H221" s="125"/>
      <c r="I221" s="291"/>
      <c r="J221" s="437"/>
      <c r="K221" s="98"/>
      <c r="L221" s="437"/>
      <c r="M221" s="1">
        <f t="shared" si="12"/>
        <v>3</v>
      </c>
      <c r="N221" s="1">
        <f t="shared" si="13"/>
        <v>3</v>
      </c>
      <c r="O221" s="1" t="str">
        <f t="shared" si="14"/>
        <v/>
      </c>
      <c r="P221" s="60" t="str">
        <f t="shared" si="15"/>
        <v/>
      </c>
      <c r="Q221" s="376"/>
      <c r="R221" s="60"/>
      <c r="S221" s="433"/>
      <c r="T221" s="434"/>
      <c r="U221" s="433"/>
      <c r="V221" s="53" t="s">
        <v>881</v>
      </c>
      <c r="W221" s="441" t="s">
        <v>865</v>
      </c>
      <c r="X221" s="444">
        <v>52227</v>
      </c>
      <c r="Z221" s="437"/>
    </row>
    <row r="222" spans="1:26" x14ac:dyDescent="0.25">
      <c r="A222" s="1"/>
      <c r="B222" s="505"/>
      <c r="D222" s="60"/>
      <c r="E222" s="60"/>
      <c r="F222" s="60"/>
      <c r="G222" s="60"/>
      <c r="H222" s="125"/>
      <c r="I222" s="291"/>
      <c r="J222" s="437"/>
      <c r="K222" s="98"/>
      <c r="L222" s="437"/>
      <c r="M222" s="1">
        <f t="shared" si="12"/>
        <v>3</v>
      </c>
      <c r="N222" s="1">
        <f t="shared" si="13"/>
        <v>3</v>
      </c>
      <c r="O222" s="1" t="str">
        <f t="shared" si="14"/>
        <v/>
      </c>
      <c r="P222" s="60" t="str">
        <f t="shared" si="15"/>
        <v/>
      </c>
      <c r="Q222" s="376"/>
      <c r="R222" s="60"/>
      <c r="S222" s="433"/>
      <c r="T222" s="434"/>
      <c r="U222" s="433"/>
      <c r="V222" s="53" t="s">
        <v>881</v>
      </c>
      <c r="W222" s="441" t="s">
        <v>850</v>
      </c>
      <c r="X222" s="444">
        <v>52228</v>
      </c>
      <c r="Z222" s="437"/>
    </row>
    <row r="223" spans="1:26" x14ac:dyDescent="0.25">
      <c r="A223" s="1"/>
      <c r="B223" s="505"/>
      <c r="D223" s="60"/>
      <c r="E223" s="60"/>
      <c r="F223" s="60"/>
      <c r="G223" s="60"/>
      <c r="H223" s="125"/>
      <c r="I223" s="291"/>
      <c r="J223" s="437"/>
      <c r="K223" s="98"/>
      <c r="L223" s="437"/>
      <c r="M223" s="1">
        <f t="shared" si="12"/>
        <v>3</v>
      </c>
      <c r="N223" s="1">
        <f t="shared" si="13"/>
        <v>3</v>
      </c>
      <c r="O223" s="1" t="str">
        <f t="shared" si="14"/>
        <v/>
      </c>
      <c r="P223" s="60" t="str">
        <f t="shared" si="15"/>
        <v/>
      </c>
      <c r="Q223" s="376"/>
      <c r="R223" s="60"/>
      <c r="S223" s="433"/>
      <c r="T223" s="434"/>
      <c r="U223" s="433"/>
      <c r="V223" s="53" t="s">
        <v>881</v>
      </c>
      <c r="W223" s="441" t="s">
        <v>866</v>
      </c>
      <c r="X223" s="444">
        <v>52229</v>
      </c>
      <c r="Z223" s="437"/>
    </row>
    <row r="224" spans="1:26" x14ac:dyDescent="0.25">
      <c r="A224" s="1"/>
      <c r="B224" s="505"/>
      <c r="D224" s="60"/>
      <c r="E224" s="60"/>
      <c r="F224" s="60"/>
      <c r="G224" s="60"/>
      <c r="H224" s="125"/>
      <c r="I224" s="291"/>
      <c r="J224" s="437"/>
      <c r="K224" s="98"/>
      <c r="L224" s="437"/>
      <c r="M224" s="1">
        <f t="shared" si="12"/>
        <v>3</v>
      </c>
      <c r="N224" s="1">
        <f t="shared" si="13"/>
        <v>3</v>
      </c>
      <c r="O224" s="1" t="str">
        <f t="shared" si="14"/>
        <v/>
      </c>
      <c r="P224" s="60" t="str">
        <f t="shared" si="15"/>
        <v/>
      </c>
      <c r="Q224" s="376"/>
      <c r="R224" s="60"/>
      <c r="S224" s="433"/>
      <c r="T224" s="434"/>
      <c r="U224" s="433"/>
      <c r="W224" s="437"/>
      <c r="Z224" s="437"/>
    </row>
    <row r="225" spans="1:26" x14ac:dyDescent="0.25">
      <c r="A225" s="1">
        <v>207</v>
      </c>
      <c r="B225" s="505"/>
      <c r="C225" s="443" t="s">
        <v>882</v>
      </c>
      <c r="D225" s="60" t="s">
        <v>604</v>
      </c>
      <c r="E225" s="60" t="s">
        <v>360</v>
      </c>
      <c r="F225" s="60">
        <v>0</v>
      </c>
      <c r="G225" s="60">
        <v>65535</v>
      </c>
      <c r="H225" s="125"/>
      <c r="I225" s="291">
        <v>1</v>
      </c>
      <c r="J225" s="437"/>
      <c r="K225" s="76" t="s">
        <v>853</v>
      </c>
      <c r="L225" s="441" t="s">
        <v>883</v>
      </c>
      <c r="M225" s="1">
        <f t="shared" si="12"/>
        <v>3</v>
      </c>
      <c r="N225" s="1">
        <f t="shared" si="13"/>
        <v>3</v>
      </c>
      <c r="O225" s="1">
        <f t="shared" si="14"/>
        <v>1743</v>
      </c>
      <c r="P225" s="60" t="str">
        <f t="shared" si="15"/>
        <v>0x06CF</v>
      </c>
      <c r="Q225" s="376"/>
      <c r="R225" s="60"/>
      <c r="S225" s="433"/>
      <c r="T225" s="434"/>
      <c r="U225" s="433"/>
      <c r="V225" s="53" t="s">
        <v>884</v>
      </c>
      <c r="W225" s="441" t="s">
        <v>856</v>
      </c>
      <c r="X225" s="444">
        <v>1</v>
      </c>
      <c r="Z225" s="437"/>
    </row>
    <row r="226" spans="1:26" x14ac:dyDescent="0.25">
      <c r="A226" s="1"/>
      <c r="B226" s="505"/>
      <c r="D226" s="60"/>
      <c r="E226" s="60"/>
      <c r="F226" s="60"/>
      <c r="G226" s="60"/>
      <c r="H226" s="125"/>
      <c r="I226" s="291"/>
      <c r="J226" s="437"/>
      <c r="K226" s="98"/>
      <c r="L226" s="437"/>
      <c r="M226" s="1">
        <f t="shared" si="12"/>
        <v>3</v>
      </c>
      <c r="N226" s="1">
        <f t="shared" si="13"/>
        <v>3</v>
      </c>
      <c r="O226" s="1" t="str">
        <f t="shared" si="14"/>
        <v/>
      </c>
      <c r="P226" s="60" t="str">
        <f t="shared" si="15"/>
        <v/>
      </c>
      <c r="Q226" s="376"/>
      <c r="R226" s="60"/>
      <c r="S226" s="433"/>
      <c r="T226" s="434"/>
      <c r="U226" s="433"/>
      <c r="V226" s="53" t="s">
        <v>884</v>
      </c>
      <c r="W226" s="441" t="s">
        <v>857</v>
      </c>
      <c r="X226" s="444">
        <v>2</v>
      </c>
      <c r="Z226" s="437"/>
    </row>
    <row r="227" spans="1:26" x14ac:dyDescent="0.25">
      <c r="A227" s="1"/>
      <c r="B227" s="505"/>
      <c r="D227" s="60"/>
      <c r="E227" s="60"/>
      <c r="F227" s="60"/>
      <c r="G227" s="60"/>
      <c r="H227" s="125"/>
      <c r="I227" s="291"/>
      <c r="J227" s="437"/>
      <c r="K227" s="98"/>
      <c r="L227" s="437"/>
      <c r="M227" s="1">
        <f t="shared" si="12"/>
        <v>3</v>
      </c>
      <c r="N227" s="1">
        <f t="shared" si="13"/>
        <v>3</v>
      </c>
      <c r="O227" s="1" t="str">
        <f t="shared" si="14"/>
        <v/>
      </c>
      <c r="P227" s="60" t="str">
        <f t="shared" si="15"/>
        <v/>
      </c>
      <c r="Q227" s="376"/>
      <c r="R227" s="60"/>
      <c r="S227" s="433"/>
      <c r="T227" s="434"/>
      <c r="U227" s="433"/>
      <c r="V227" s="53" t="s">
        <v>884</v>
      </c>
      <c r="W227" s="441" t="s">
        <v>858</v>
      </c>
      <c r="X227" s="444">
        <v>3</v>
      </c>
      <c r="Z227" s="437"/>
    </row>
    <row r="228" spans="1:26" x14ac:dyDescent="0.25">
      <c r="A228" s="1"/>
      <c r="B228" s="505"/>
      <c r="D228" s="60"/>
      <c r="E228" s="60"/>
      <c r="F228" s="60"/>
      <c r="G228" s="60"/>
      <c r="H228" s="125"/>
      <c r="I228" s="291"/>
      <c r="J228" s="437"/>
      <c r="K228" s="98"/>
      <c r="L228" s="437"/>
      <c r="M228" s="1">
        <f t="shared" si="12"/>
        <v>3</v>
      </c>
      <c r="N228" s="1">
        <f t="shared" si="13"/>
        <v>3</v>
      </c>
      <c r="O228" s="1" t="str">
        <f t="shared" si="14"/>
        <v/>
      </c>
      <c r="P228" s="60" t="str">
        <f t="shared" si="15"/>
        <v/>
      </c>
      <c r="Q228" s="376"/>
      <c r="R228" s="60"/>
      <c r="S228" s="433"/>
      <c r="T228" s="434"/>
      <c r="U228" s="433"/>
      <c r="V228" s="53" t="s">
        <v>884</v>
      </c>
      <c r="W228" s="441" t="s">
        <v>859</v>
      </c>
      <c r="X228" s="444">
        <v>4</v>
      </c>
      <c r="Z228" s="437"/>
    </row>
    <row r="229" spans="1:26" x14ac:dyDescent="0.25">
      <c r="A229" s="1"/>
      <c r="B229" s="505"/>
      <c r="D229" s="60"/>
      <c r="E229" s="60"/>
      <c r="F229" s="60"/>
      <c r="G229" s="60"/>
      <c r="H229" s="125"/>
      <c r="I229" s="291"/>
      <c r="J229" s="437"/>
      <c r="K229" s="98"/>
      <c r="L229" s="437"/>
      <c r="M229" s="1">
        <f t="shared" si="12"/>
        <v>3</v>
      </c>
      <c r="N229" s="1">
        <f t="shared" si="13"/>
        <v>3</v>
      </c>
      <c r="O229" s="1" t="str">
        <f t="shared" si="14"/>
        <v/>
      </c>
      <c r="P229" s="60" t="str">
        <f t="shared" si="15"/>
        <v/>
      </c>
      <c r="Q229" s="376"/>
      <c r="R229" s="60"/>
      <c r="S229" s="433"/>
      <c r="T229" s="434"/>
      <c r="U229" s="433"/>
      <c r="V229" s="53" t="s">
        <v>884</v>
      </c>
      <c r="W229" s="441" t="s">
        <v>860</v>
      </c>
      <c r="X229" s="444">
        <v>5</v>
      </c>
      <c r="Z229" s="437"/>
    </row>
    <row r="230" spans="1:26" x14ac:dyDescent="0.25">
      <c r="A230" s="1"/>
      <c r="B230" s="505"/>
      <c r="D230" s="60"/>
      <c r="E230" s="60"/>
      <c r="F230" s="60"/>
      <c r="G230" s="60"/>
      <c r="H230" s="125"/>
      <c r="I230" s="291"/>
      <c r="J230" s="437"/>
      <c r="K230" s="98"/>
      <c r="L230" s="437"/>
      <c r="M230" s="1">
        <f t="shared" si="12"/>
        <v>3</v>
      </c>
      <c r="N230" s="1">
        <f t="shared" si="13"/>
        <v>3</v>
      </c>
      <c r="O230" s="1" t="str">
        <f t="shared" si="14"/>
        <v/>
      </c>
      <c r="P230" s="60" t="str">
        <f t="shared" si="15"/>
        <v/>
      </c>
      <c r="Q230" s="376"/>
      <c r="R230" s="60"/>
      <c r="S230" s="433"/>
      <c r="T230" s="434"/>
      <c r="U230" s="433"/>
      <c r="W230" s="437"/>
      <c r="Z230" s="437"/>
    </row>
    <row r="231" spans="1:26" x14ac:dyDescent="0.25">
      <c r="A231" s="1">
        <v>208</v>
      </c>
      <c r="B231" s="505"/>
      <c r="C231" t="s">
        <v>885</v>
      </c>
      <c r="D231" s="60" t="s">
        <v>610</v>
      </c>
      <c r="E231" s="60" t="s">
        <v>360</v>
      </c>
      <c r="F231" s="60">
        <v>0</v>
      </c>
      <c r="G231" s="60">
        <v>65535</v>
      </c>
      <c r="H231" s="125"/>
      <c r="I231" s="291">
        <v>1</v>
      </c>
      <c r="J231" s="437"/>
      <c r="K231" s="76" t="s">
        <v>847</v>
      </c>
      <c r="L231" s="437" t="s">
        <v>886</v>
      </c>
      <c r="M231" s="1">
        <f t="shared" si="12"/>
        <v>3</v>
      </c>
      <c r="N231" s="1">
        <f t="shared" si="13"/>
        <v>3</v>
      </c>
      <c r="O231" s="1">
        <f t="shared" si="14"/>
        <v>1744</v>
      </c>
      <c r="P231" s="60" t="str">
        <f t="shared" si="15"/>
        <v>0x06D0</v>
      </c>
      <c r="Q231" s="376"/>
      <c r="R231" s="60"/>
      <c r="S231" s="433"/>
      <c r="T231" s="434"/>
      <c r="U231" s="433"/>
      <c r="V231" s="53" t="s">
        <v>887</v>
      </c>
      <c r="W231" s="437" t="s">
        <v>863</v>
      </c>
      <c r="X231" s="54">
        <v>52225</v>
      </c>
      <c r="Z231" s="437"/>
    </row>
    <row r="232" spans="1:26" x14ac:dyDescent="0.25">
      <c r="A232" s="1"/>
      <c r="B232" s="505"/>
      <c r="D232" s="60"/>
      <c r="E232" s="60"/>
      <c r="F232" s="60"/>
      <c r="G232" s="60"/>
      <c r="H232" s="125"/>
      <c r="I232" s="291"/>
      <c r="J232" s="437"/>
      <c r="K232" s="98"/>
      <c r="L232" s="437"/>
      <c r="M232" s="1">
        <f t="shared" si="12"/>
        <v>3</v>
      </c>
      <c r="N232" s="1">
        <f t="shared" si="13"/>
        <v>3</v>
      </c>
      <c r="O232" s="1" t="str">
        <f t="shared" si="14"/>
        <v/>
      </c>
      <c r="P232" s="60" t="str">
        <f t="shared" si="15"/>
        <v/>
      </c>
      <c r="Q232" s="376"/>
      <c r="R232" s="60"/>
      <c r="S232" s="433"/>
      <c r="T232" s="434"/>
      <c r="U232" s="433"/>
      <c r="V232" s="53" t="s">
        <v>887</v>
      </c>
      <c r="W232" s="437" t="s">
        <v>850</v>
      </c>
      <c r="X232" s="54">
        <v>52226</v>
      </c>
      <c r="Z232" s="437"/>
    </row>
    <row r="233" spans="1:26" x14ac:dyDescent="0.25">
      <c r="A233" s="1"/>
      <c r="B233" s="505"/>
      <c r="D233" s="60"/>
      <c r="E233" s="60"/>
      <c r="F233" s="60"/>
      <c r="G233" s="60"/>
      <c r="H233" s="125"/>
      <c r="I233" s="291"/>
      <c r="J233" s="437"/>
      <c r="K233" s="98"/>
      <c r="L233" s="437"/>
      <c r="M233" s="1">
        <f t="shared" si="12"/>
        <v>3</v>
      </c>
      <c r="N233" s="1">
        <f t="shared" si="13"/>
        <v>3</v>
      </c>
      <c r="O233" s="1" t="str">
        <f t="shared" si="14"/>
        <v/>
      </c>
      <c r="P233" s="60" t="str">
        <f t="shared" si="15"/>
        <v/>
      </c>
      <c r="Q233" s="376"/>
      <c r="R233" s="60"/>
      <c r="S233" s="433"/>
      <c r="T233" s="434"/>
      <c r="U233" s="433"/>
      <c r="V233" s="53" t="s">
        <v>887</v>
      </c>
      <c r="W233" s="437" t="s">
        <v>851</v>
      </c>
      <c r="X233" s="54">
        <v>52227</v>
      </c>
      <c r="Z233" s="437"/>
    </row>
    <row r="234" spans="1:26" x14ac:dyDescent="0.25">
      <c r="A234" s="1"/>
      <c r="B234" s="505"/>
      <c r="D234" s="60"/>
      <c r="E234" s="60"/>
      <c r="F234" s="60"/>
      <c r="G234" s="60"/>
      <c r="H234" s="125"/>
      <c r="I234" s="291"/>
      <c r="J234" s="437"/>
      <c r="K234" s="98"/>
      <c r="L234" s="437"/>
      <c r="M234" s="1">
        <f t="shared" si="12"/>
        <v>3</v>
      </c>
      <c r="N234" s="1">
        <f t="shared" si="13"/>
        <v>3</v>
      </c>
      <c r="O234" s="1" t="str">
        <f t="shared" si="14"/>
        <v/>
      </c>
      <c r="P234" s="60" t="str">
        <f t="shared" si="15"/>
        <v/>
      </c>
      <c r="Q234" s="376"/>
      <c r="R234" s="60"/>
      <c r="S234" s="433"/>
      <c r="T234" s="434"/>
      <c r="U234" s="433"/>
      <c r="V234" s="53" t="s">
        <v>887</v>
      </c>
      <c r="W234" s="437" t="s">
        <v>872</v>
      </c>
      <c r="X234" s="54">
        <v>52228</v>
      </c>
      <c r="Z234" s="437"/>
    </row>
    <row r="235" spans="1:26" x14ac:dyDescent="0.25">
      <c r="A235" s="1"/>
      <c r="B235" s="505"/>
      <c r="D235" s="60"/>
      <c r="E235" s="60"/>
      <c r="F235" s="60"/>
      <c r="G235" s="60"/>
      <c r="H235" s="125"/>
      <c r="I235" s="291"/>
      <c r="J235" s="437"/>
      <c r="K235" s="98"/>
      <c r="L235" s="437"/>
      <c r="M235" s="1">
        <f t="shared" si="12"/>
        <v>3</v>
      </c>
      <c r="N235" s="1">
        <f t="shared" si="13"/>
        <v>3</v>
      </c>
      <c r="O235" s="1" t="str">
        <f t="shared" si="14"/>
        <v/>
      </c>
      <c r="P235" s="60" t="str">
        <f t="shared" si="15"/>
        <v/>
      </c>
      <c r="Q235" s="376"/>
      <c r="R235" s="60"/>
      <c r="S235" s="433"/>
      <c r="T235" s="434"/>
      <c r="U235" s="433"/>
      <c r="V235" s="53" t="s">
        <v>887</v>
      </c>
      <c r="W235" s="437" t="s">
        <v>873</v>
      </c>
      <c r="X235" s="54">
        <v>52229</v>
      </c>
      <c r="Z235" s="437"/>
    </row>
    <row r="236" spans="1:26" x14ac:dyDescent="0.25">
      <c r="A236" s="1"/>
      <c r="B236" s="505"/>
      <c r="D236" s="60"/>
      <c r="E236" s="60"/>
      <c r="F236" s="60"/>
      <c r="G236" s="60"/>
      <c r="H236" s="125"/>
      <c r="I236" s="291"/>
      <c r="J236" s="437"/>
      <c r="K236" s="98"/>
      <c r="L236" s="437"/>
      <c r="M236" s="1">
        <f t="shared" si="12"/>
        <v>3</v>
      </c>
      <c r="N236" s="1">
        <f t="shared" si="13"/>
        <v>3</v>
      </c>
      <c r="O236" s="1" t="str">
        <f t="shared" si="14"/>
        <v/>
      </c>
      <c r="P236" s="60" t="str">
        <f t="shared" si="15"/>
        <v/>
      </c>
      <c r="Q236" s="376"/>
      <c r="R236" s="60"/>
      <c r="S236" s="433"/>
      <c r="T236" s="434"/>
      <c r="U236" s="433"/>
      <c r="W236" s="437"/>
      <c r="Z236" s="437"/>
    </row>
    <row r="237" spans="1:26" x14ac:dyDescent="0.25">
      <c r="A237" s="1">
        <v>209</v>
      </c>
      <c r="B237" s="505"/>
      <c r="C237" t="s">
        <v>888</v>
      </c>
      <c r="D237" s="60" t="s">
        <v>604</v>
      </c>
      <c r="E237" s="60" t="s">
        <v>360</v>
      </c>
      <c r="F237" s="60">
        <v>0</v>
      </c>
      <c r="G237" s="60">
        <v>65535</v>
      </c>
      <c r="H237" s="125"/>
      <c r="I237" s="291">
        <v>1</v>
      </c>
      <c r="J237" s="437"/>
      <c r="K237" s="76" t="s">
        <v>853</v>
      </c>
      <c r="L237" s="437" t="s">
        <v>889</v>
      </c>
      <c r="M237" s="1">
        <f t="shared" si="12"/>
        <v>3</v>
      </c>
      <c r="N237" s="1">
        <f t="shared" si="13"/>
        <v>3</v>
      </c>
      <c r="O237" s="1">
        <f t="shared" si="14"/>
        <v>1745</v>
      </c>
      <c r="P237" s="60" t="str">
        <f t="shared" si="15"/>
        <v>0x06D1</v>
      </c>
      <c r="Q237" s="376"/>
      <c r="R237" s="60"/>
      <c r="S237" s="433"/>
      <c r="T237" s="434"/>
      <c r="U237" s="433"/>
      <c r="V237" s="53" t="s">
        <v>890</v>
      </c>
      <c r="W237" s="437" t="s">
        <v>856</v>
      </c>
      <c r="X237" s="54">
        <v>1</v>
      </c>
      <c r="Z237" s="437"/>
    </row>
    <row r="238" spans="1:26" x14ac:dyDescent="0.25">
      <c r="A238" s="1"/>
      <c r="B238" s="505"/>
      <c r="D238" s="60"/>
      <c r="E238" s="60"/>
      <c r="F238" s="60"/>
      <c r="G238" s="60"/>
      <c r="H238" s="125"/>
      <c r="I238" s="291"/>
      <c r="J238" s="437"/>
      <c r="K238" s="98"/>
      <c r="L238" s="437"/>
      <c r="M238" s="1">
        <f t="shared" si="12"/>
        <v>3</v>
      </c>
      <c r="N238" s="1">
        <f t="shared" si="13"/>
        <v>3</v>
      </c>
      <c r="O238" s="1" t="str">
        <f t="shared" si="14"/>
        <v/>
      </c>
      <c r="P238" s="60" t="str">
        <f t="shared" si="15"/>
        <v/>
      </c>
      <c r="Q238" s="376"/>
      <c r="R238" s="60"/>
      <c r="S238" s="433"/>
      <c r="T238" s="434"/>
      <c r="U238" s="433"/>
      <c r="V238" s="53" t="s">
        <v>890</v>
      </c>
      <c r="W238" s="437" t="s">
        <v>859</v>
      </c>
      <c r="X238" s="54">
        <v>2</v>
      </c>
      <c r="Z238" s="437"/>
    </row>
    <row r="239" spans="1:26" x14ac:dyDescent="0.25">
      <c r="A239" s="1"/>
      <c r="B239" s="505"/>
      <c r="D239" s="60"/>
      <c r="E239" s="60"/>
      <c r="F239" s="60"/>
      <c r="G239" s="60"/>
      <c r="H239" s="125"/>
      <c r="I239" s="291"/>
      <c r="J239" s="437"/>
      <c r="K239" s="98"/>
      <c r="L239" s="437"/>
      <c r="M239" s="1">
        <f t="shared" si="12"/>
        <v>3</v>
      </c>
      <c r="N239" s="1">
        <f t="shared" si="13"/>
        <v>3</v>
      </c>
      <c r="O239" s="1" t="str">
        <f t="shared" si="14"/>
        <v/>
      </c>
      <c r="P239" s="60" t="str">
        <f t="shared" si="15"/>
        <v/>
      </c>
      <c r="Q239" s="376"/>
      <c r="R239" s="60"/>
      <c r="S239" s="433"/>
      <c r="T239" s="434"/>
      <c r="U239" s="433"/>
      <c r="V239" s="53" t="s">
        <v>890</v>
      </c>
      <c r="W239" s="437" t="s">
        <v>868</v>
      </c>
      <c r="X239" s="54">
        <v>3</v>
      </c>
      <c r="Z239" s="437"/>
    </row>
    <row r="240" spans="1:26" x14ac:dyDescent="0.25">
      <c r="A240" s="1"/>
      <c r="B240" s="505"/>
      <c r="D240" s="60"/>
      <c r="E240" s="60"/>
      <c r="F240" s="60"/>
      <c r="G240" s="60"/>
      <c r="H240" s="125"/>
      <c r="I240" s="291"/>
      <c r="J240" s="437"/>
      <c r="K240" s="98"/>
      <c r="L240" s="437"/>
      <c r="M240" s="1">
        <f t="shared" si="12"/>
        <v>3</v>
      </c>
      <c r="N240" s="1">
        <f t="shared" si="13"/>
        <v>3</v>
      </c>
      <c r="O240" s="1" t="str">
        <f t="shared" si="14"/>
        <v/>
      </c>
      <c r="P240" s="60" t="str">
        <f t="shared" si="15"/>
        <v/>
      </c>
      <c r="Q240" s="376"/>
      <c r="R240" s="60"/>
      <c r="S240" s="433"/>
      <c r="T240" s="434"/>
      <c r="U240" s="433"/>
      <c r="V240" s="53" t="s">
        <v>890</v>
      </c>
      <c r="W240" s="437" t="s">
        <v>877</v>
      </c>
      <c r="X240" s="54">
        <v>4</v>
      </c>
      <c r="Z240" s="437"/>
    </row>
    <row r="241" spans="1:26" x14ac:dyDescent="0.25">
      <c r="A241" s="1"/>
      <c r="B241" s="505"/>
      <c r="D241" s="60"/>
      <c r="E241" s="60"/>
      <c r="F241" s="60"/>
      <c r="G241" s="60"/>
      <c r="H241" s="125"/>
      <c r="I241" s="291"/>
      <c r="J241" s="437"/>
      <c r="K241" s="98"/>
      <c r="L241" s="437"/>
      <c r="M241" s="1">
        <f t="shared" si="12"/>
        <v>3</v>
      </c>
      <c r="N241" s="1">
        <f t="shared" si="13"/>
        <v>3</v>
      </c>
      <c r="O241" s="1" t="str">
        <f t="shared" si="14"/>
        <v/>
      </c>
      <c r="P241" s="60" t="str">
        <f t="shared" si="15"/>
        <v/>
      </c>
      <c r="Q241" s="376"/>
      <c r="R241" s="60"/>
      <c r="S241" s="433"/>
      <c r="T241" s="434"/>
      <c r="U241" s="433"/>
      <c r="V241" s="53" t="s">
        <v>890</v>
      </c>
      <c r="W241" s="437" t="s">
        <v>878</v>
      </c>
      <c r="X241" s="54">
        <v>5</v>
      </c>
      <c r="Z241" s="437"/>
    </row>
    <row r="242" spans="1:26" x14ac:dyDescent="0.25">
      <c r="A242" s="1"/>
      <c r="B242" s="505"/>
      <c r="D242" s="60"/>
      <c r="E242" s="60"/>
      <c r="F242" s="60"/>
      <c r="G242" s="60"/>
      <c r="H242" s="125"/>
      <c r="I242" s="291"/>
      <c r="J242" s="437"/>
      <c r="K242" s="98"/>
      <c r="L242" s="437"/>
      <c r="M242" s="1">
        <f t="shared" si="12"/>
        <v>3</v>
      </c>
      <c r="N242" s="1">
        <f t="shared" si="13"/>
        <v>3</v>
      </c>
      <c r="O242" s="1" t="str">
        <f t="shared" si="14"/>
        <v/>
      </c>
      <c r="P242" s="60" t="str">
        <f t="shared" si="15"/>
        <v/>
      </c>
      <c r="Q242" s="376"/>
      <c r="R242" s="60"/>
      <c r="S242" s="433"/>
      <c r="T242" s="434"/>
      <c r="U242" s="433"/>
      <c r="W242" s="437"/>
      <c r="Z242" s="437"/>
    </row>
    <row r="243" spans="1:26" x14ac:dyDescent="0.25">
      <c r="A243" s="1">
        <v>210</v>
      </c>
      <c r="B243" s="505"/>
      <c r="C243" t="s">
        <v>891</v>
      </c>
      <c r="D243" s="60" t="s">
        <v>610</v>
      </c>
      <c r="E243" s="60" t="s">
        <v>360</v>
      </c>
      <c r="F243" s="60">
        <v>0</v>
      </c>
      <c r="G243" s="60">
        <v>65535</v>
      </c>
      <c r="H243" s="125"/>
      <c r="I243" s="291">
        <v>1</v>
      </c>
      <c r="J243" s="437"/>
      <c r="K243" s="76" t="s">
        <v>847</v>
      </c>
      <c r="L243" s="437" t="s">
        <v>892</v>
      </c>
      <c r="M243" s="1">
        <f t="shared" si="12"/>
        <v>3</v>
      </c>
      <c r="N243" s="1">
        <f t="shared" si="13"/>
        <v>3</v>
      </c>
      <c r="O243" s="1">
        <f t="shared" si="14"/>
        <v>1746</v>
      </c>
      <c r="P243" s="60" t="str">
        <f t="shared" si="15"/>
        <v>0x06D2</v>
      </c>
      <c r="Q243" s="376"/>
      <c r="R243" s="60"/>
      <c r="S243" s="433"/>
      <c r="T243" s="434"/>
      <c r="U243" s="433"/>
      <c r="V243" s="53" t="s">
        <v>893</v>
      </c>
      <c r="W243" s="437" t="s">
        <v>863</v>
      </c>
      <c r="X243" s="54">
        <v>52225</v>
      </c>
      <c r="Z243" s="437"/>
    </row>
    <row r="244" spans="1:26" x14ac:dyDescent="0.25">
      <c r="A244" s="1"/>
      <c r="B244" s="505"/>
      <c r="D244" s="60"/>
      <c r="E244" s="60"/>
      <c r="F244" s="60"/>
      <c r="G244" s="60"/>
      <c r="H244" s="125"/>
      <c r="I244" s="291"/>
      <c r="J244" s="437"/>
      <c r="K244" s="98"/>
      <c r="L244" s="437"/>
      <c r="M244" s="1">
        <f t="shared" si="12"/>
        <v>3</v>
      </c>
      <c r="N244" s="1">
        <f t="shared" si="13"/>
        <v>3</v>
      </c>
      <c r="O244" s="1" t="str">
        <f t="shared" si="14"/>
        <v/>
      </c>
      <c r="P244" s="60" t="str">
        <f t="shared" si="15"/>
        <v/>
      </c>
      <c r="Q244" s="376"/>
      <c r="R244" s="60"/>
      <c r="S244" s="433"/>
      <c r="T244" s="434"/>
      <c r="U244" s="433"/>
      <c r="V244" s="53" t="s">
        <v>893</v>
      </c>
      <c r="W244" s="437" t="s">
        <v>850</v>
      </c>
      <c r="X244" s="54">
        <v>52226</v>
      </c>
      <c r="Z244" s="437"/>
    </row>
    <row r="245" spans="1:26" x14ac:dyDescent="0.25">
      <c r="A245" s="1"/>
      <c r="B245" s="505"/>
      <c r="D245" s="60"/>
      <c r="E245" s="60"/>
      <c r="F245" s="60"/>
      <c r="G245" s="60"/>
      <c r="H245" s="125"/>
      <c r="I245" s="291"/>
      <c r="J245" s="437"/>
      <c r="K245" s="98"/>
      <c r="L245" s="437"/>
      <c r="M245" s="1">
        <f t="shared" si="12"/>
        <v>3</v>
      </c>
      <c r="N245" s="1">
        <f t="shared" si="13"/>
        <v>3</v>
      </c>
      <c r="O245" s="1" t="str">
        <f t="shared" si="14"/>
        <v/>
      </c>
      <c r="P245" s="60" t="str">
        <f t="shared" si="15"/>
        <v/>
      </c>
      <c r="Q245" s="376"/>
      <c r="R245" s="60"/>
      <c r="S245" s="433"/>
      <c r="T245" s="434"/>
      <c r="U245" s="433"/>
      <c r="V245" s="53" t="s">
        <v>893</v>
      </c>
      <c r="W245" s="437" t="s">
        <v>851</v>
      </c>
      <c r="X245" s="54">
        <v>52227</v>
      </c>
      <c r="Z245" s="437"/>
    </row>
    <row r="246" spans="1:26" x14ac:dyDescent="0.25">
      <c r="A246" s="1"/>
      <c r="B246" s="505"/>
      <c r="D246" s="60"/>
      <c r="E246" s="60"/>
      <c r="F246" s="60"/>
      <c r="G246" s="60"/>
      <c r="H246" s="125"/>
      <c r="I246" s="291"/>
      <c r="J246" s="437"/>
      <c r="K246" s="98"/>
      <c r="L246" s="437"/>
      <c r="M246" s="1">
        <f t="shared" si="12"/>
        <v>3</v>
      </c>
      <c r="N246" s="1">
        <f t="shared" si="13"/>
        <v>3</v>
      </c>
      <c r="O246" s="1" t="str">
        <f t="shared" si="14"/>
        <v/>
      </c>
      <c r="P246" s="60" t="str">
        <f t="shared" si="15"/>
        <v/>
      </c>
      <c r="Q246" s="376"/>
      <c r="R246" s="60"/>
      <c r="S246" s="433"/>
      <c r="T246" s="434"/>
      <c r="U246" s="433"/>
      <c r="V246" s="53" t="s">
        <v>893</v>
      </c>
      <c r="W246" s="437" t="s">
        <v>872</v>
      </c>
      <c r="X246" s="54">
        <v>52228</v>
      </c>
      <c r="Z246" s="437"/>
    </row>
    <row r="247" spans="1:26" x14ac:dyDescent="0.25">
      <c r="A247" s="1"/>
      <c r="B247" s="505"/>
      <c r="D247" s="60"/>
      <c r="E247" s="60"/>
      <c r="F247" s="60"/>
      <c r="G247" s="60"/>
      <c r="H247" s="125"/>
      <c r="I247" s="291"/>
      <c r="J247" s="437"/>
      <c r="K247" s="98"/>
      <c r="L247" s="437"/>
      <c r="M247" s="1">
        <f t="shared" si="12"/>
        <v>3</v>
      </c>
      <c r="N247" s="1">
        <f t="shared" si="13"/>
        <v>3</v>
      </c>
      <c r="O247" s="1" t="str">
        <f t="shared" si="14"/>
        <v/>
      </c>
      <c r="P247" s="60" t="str">
        <f t="shared" si="15"/>
        <v/>
      </c>
      <c r="Q247" s="376"/>
      <c r="R247" s="60"/>
      <c r="S247" s="433"/>
      <c r="T247" s="434"/>
      <c r="U247" s="433"/>
      <c r="V247" s="53" t="s">
        <v>893</v>
      </c>
      <c r="W247" s="437" t="s">
        <v>873</v>
      </c>
      <c r="X247" s="54">
        <v>52229</v>
      </c>
      <c r="Z247" s="437"/>
    </row>
    <row r="248" spans="1:26" x14ac:dyDescent="0.25">
      <c r="A248" s="1"/>
      <c r="B248" s="505"/>
      <c r="D248" s="60"/>
      <c r="E248" s="60"/>
      <c r="F248" s="60"/>
      <c r="G248" s="60"/>
      <c r="H248" s="125"/>
      <c r="I248" s="291"/>
      <c r="J248" s="437"/>
      <c r="K248" s="98"/>
      <c r="L248" s="437"/>
      <c r="M248" s="1">
        <f t="shared" si="12"/>
        <v>3</v>
      </c>
      <c r="N248" s="1">
        <f t="shared" si="13"/>
        <v>3</v>
      </c>
      <c r="O248" s="1" t="str">
        <f t="shared" si="14"/>
        <v/>
      </c>
      <c r="P248" s="60" t="str">
        <f t="shared" si="15"/>
        <v/>
      </c>
      <c r="Q248" s="376"/>
      <c r="R248" s="60"/>
      <c r="S248" s="433"/>
      <c r="T248" s="434"/>
      <c r="U248" s="433"/>
      <c r="W248" s="437"/>
      <c r="Z248" s="437"/>
    </row>
    <row r="249" spans="1:26" x14ac:dyDescent="0.25">
      <c r="A249" s="1">
        <v>211</v>
      </c>
      <c r="B249" s="505"/>
      <c r="C249" t="s">
        <v>894</v>
      </c>
      <c r="D249" s="60" t="s">
        <v>604</v>
      </c>
      <c r="E249" s="60" t="s">
        <v>360</v>
      </c>
      <c r="F249" s="60">
        <v>0</v>
      </c>
      <c r="G249" s="60">
        <v>65535</v>
      </c>
      <c r="H249" s="125"/>
      <c r="I249" s="291">
        <v>1</v>
      </c>
      <c r="J249" s="437"/>
      <c r="K249" s="76" t="s">
        <v>853</v>
      </c>
      <c r="L249" s="437" t="s">
        <v>895</v>
      </c>
      <c r="M249" s="1">
        <f t="shared" si="12"/>
        <v>3</v>
      </c>
      <c r="N249" s="1">
        <f t="shared" si="13"/>
        <v>3</v>
      </c>
      <c r="O249" s="1">
        <f t="shared" si="14"/>
        <v>1747</v>
      </c>
      <c r="P249" s="60" t="str">
        <f t="shared" si="15"/>
        <v>0x06D3</v>
      </c>
      <c r="Q249" s="376"/>
      <c r="R249" s="60"/>
      <c r="S249" s="433"/>
      <c r="T249" s="434"/>
      <c r="U249" s="433"/>
      <c r="V249" s="53" t="s">
        <v>896</v>
      </c>
      <c r="W249" s="437" t="s">
        <v>856</v>
      </c>
      <c r="X249" s="54">
        <v>1</v>
      </c>
      <c r="Z249" s="437"/>
    </row>
    <row r="250" spans="1:26" x14ac:dyDescent="0.25">
      <c r="A250" s="1"/>
      <c r="B250" s="505"/>
      <c r="D250" s="60"/>
      <c r="E250" s="60"/>
      <c r="F250" s="60"/>
      <c r="G250" s="60"/>
      <c r="H250" s="125"/>
      <c r="I250" s="291"/>
      <c r="J250" s="437"/>
      <c r="K250" s="98"/>
      <c r="L250" s="437"/>
      <c r="M250" s="1">
        <f t="shared" si="12"/>
        <v>3</v>
      </c>
      <c r="N250" s="1">
        <f t="shared" si="13"/>
        <v>3</v>
      </c>
      <c r="O250" s="1" t="str">
        <f t="shared" si="14"/>
        <v/>
      </c>
      <c r="P250" s="60" t="str">
        <f t="shared" si="15"/>
        <v/>
      </c>
      <c r="Q250" s="376"/>
      <c r="R250" s="60"/>
      <c r="S250" s="433"/>
      <c r="T250" s="434"/>
      <c r="U250" s="433"/>
      <c r="V250" s="53" t="s">
        <v>896</v>
      </c>
      <c r="W250" s="437" t="s">
        <v>859</v>
      </c>
      <c r="X250" s="54">
        <v>2</v>
      </c>
      <c r="Z250" s="437"/>
    </row>
    <row r="251" spans="1:26" x14ac:dyDescent="0.25">
      <c r="A251" s="1"/>
      <c r="B251" s="505"/>
      <c r="D251" s="60"/>
      <c r="E251" s="60"/>
      <c r="F251" s="60"/>
      <c r="G251" s="60"/>
      <c r="H251" s="125"/>
      <c r="I251" s="291"/>
      <c r="J251" s="437"/>
      <c r="K251" s="98"/>
      <c r="L251" s="437"/>
      <c r="M251" s="1">
        <f t="shared" si="12"/>
        <v>3</v>
      </c>
      <c r="N251" s="1">
        <f t="shared" si="13"/>
        <v>3</v>
      </c>
      <c r="O251" s="1" t="str">
        <f t="shared" si="14"/>
        <v/>
      </c>
      <c r="P251" s="60" t="str">
        <f t="shared" si="15"/>
        <v/>
      </c>
      <c r="Q251" s="376"/>
      <c r="R251" s="60"/>
      <c r="S251" s="433"/>
      <c r="T251" s="434"/>
      <c r="U251" s="433"/>
      <c r="V251" s="53" t="s">
        <v>896</v>
      </c>
      <c r="W251" s="437" t="s">
        <v>868</v>
      </c>
      <c r="X251" s="54">
        <v>3</v>
      </c>
      <c r="Z251" s="437"/>
    </row>
    <row r="252" spans="1:26" x14ac:dyDescent="0.25">
      <c r="A252" s="1"/>
      <c r="B252" s="505"/>
      <c r="D252" s="60"/>
      <c r="E252" s="60"/>
      <c r="F252" s="60"/>
      <c r="G252" s="60"/>
      <c r="H252" s="125"/>
      <c r="I252" s="291"/>
      <c r="J252" s="437"/>
      <c r="K252" s="98"/>
      <c r="L252" s="437"/>
      <c r="M252" s="1">
        <f t="shared" si="12"/>
        <v>3</v>
      </c>
      <c r="N252" s="1">
        <f t="shared" si="13"/>
        <v>3</v>
      </c>
      <c r="O252" s="1" t="str">
        <f t="shared" si="14"/>
        <v/>
      </c>
      <c r="P252" s="60" t="str">
        <f t="shared" si="15"/>
        <v/>
      </c>
      <c r="Q252" s="376"/>
      <c r="R252" s="60"/>
      <c r="S252" s="433"/>
      <c r="T252" s="434"/>
      <c r="U252" s="433"/>
      <c r="V252" s="53" t="s">
        <v>896</v>
      </c>
      <c r="W252" s="437" t="s">
        <v>877</v>
      </c>
      <c r="X252" s="54">
        <v>4</v>
      </c>
      <c r="Z252" s="437"/>
    </row>
    <row r="253" spans="1:26" x14ac:dyDescent="0.25">
      <c r="A253" s="1"/>
      <c r="B253" s="505"/>
      <c r="D253" s="60"/>
      <c r="E253" s="60"/>
      <c r="F253" s="60"/>
      <c r="G253" s="60"/>
      <c r="H253" s="125"/>
      <c r="I253" s="291"/>
      <c r="J253" s="437"/>
      <c r="K253" s="98"/>
      <c r="L253" s="437"/>
      <c r="M253" s="1">
        <f t="shared" si="12"/>
        <v>3</v>
      </c>
      <c r="N253" s="1">
        <f t="shared" si="13"/>
        <v>3</v>
      </c>
      <c r="O253" s="1" t="str">
        <f t="shared" si="14"/>
        <v/>
      </c>
      <c r="P253" s="60" t="str">
        <f t="shared" si="15"/>
        <v/>
      </c>
      <c r="Q253" s="376"/>
      <c r="R253" s="60"/>
      <c r="S253" s="433"/>
      <c r="T253" s="434"/>
      <c r="U253" s="433"/>
      <c r="V253" s="53" t="s">
        <v>896</v>
      </c>
      <c r="W253" s="437" t="s">
        <v>878</v>
      </c>
      <c r="X253" s="54">
        <v>5</v>
      </c>
      <c r="Z253" s="437"/>
    </row>
    <row r="254" spans="1:26" x14ac:dyDescent="0.25">
      <c r="A254" s="1"/>
      <c r="B254" s="505"/>
      <c r="D254" s="60"/>
      <c r="E254" s="60"/>
      <c r="F254" s="60"/>
      <c r="G254" s="60"/>
      <c r="H254" s="125"/>
      <c r="I254" s="291"/>
      <c r="J254" s="437"/>
      <c r="K254" s="98"/>
      <c r="L254" s="437"/>
      <c r="M254" s="1">
        <f t="shared" si="12"/>
        <v>3</v>
      </c>
      <c r="N254" s="1">
        <f t="shared" si="13"/>
        <v>3</v>
      </c>
      <c r="O254" s="1" t="str">
        <f t="shared" si="14"/>
        <v/>
      </c>
      <c r="P254" s="60" t="str">
        <f t="shared" si="15"/>
        <v/>
      </c>
      <c r="Q254" s="376"/>
      <c r="R254" s="60"/>
      <c r="S254" s="433"/>
      <c r="T254" s="434"/>
      <c r="U254" s="433"/>
      <c r="W254" s="437"/>
      <c r="Z254" s="437"/>
    </row>
    <row r="255" spans="1:26" x14ac:dyDescent="0.25">
      <c r="A255" s="1"/>
      <c r="B255" s="505"/>
      <c r="C255" s="437"/>
      <c r="D255" s="1"/>
      <c r="E255" s="60"/>
      <c r="F255" s="60"/>
      <c r="G255" s="5"/>
      <c r="H255" s="121"/>
      <c r="I255" s="291"/>
      <c r="J255" s="437"/>
      <c r="K255" s="291"/>
      <c r="L255" s="437"/>
      <c r="M255" s="1">
        <f t="shared" si="12"/>
        <v>3</v>
      </c>
      <c r="N255" s="1">
        <f t="shared" si="13"/>
        <v>3</v>
      </c>
      <c r="O255" s="1" t="str">
        <f t="shared" si="14"/>
        <v/>
      </c>
      <c r="P255" s="60" t="str">
        <f t="shared" si="15"/>
        <v/>
      </c>
      <c r="Q255" s="376"/>
      <c r="R255" s="60"/>
      <c r="S255" s="433"/>
      <c r="T255" s="434"/>
      <c r="U255" s="433"/>
      <c r="W255" s="437"/>
      <c r="Z255" s="437"/>
    </row>
    <row r="256" spans="1:26" x14ac:dyDescent="0.25">
      <c r="A256" s="1">
        <v>494</v>
      </c>
      <c r="B256" s="505"/>
      <c r="C256" s="437" t="str">
        <f>"GD_ID_"&amp;$D$3&amp;"_ErrorManagement"</f>
        <v>GD_ID_MFA_ErrorManagement</v>
      </c>
      <c r="D256" s="298" t="s">
        <v>549</v>
      </c>
      <c r="E256" s="295" t="s">
        <v>537</v>
      </c>
      <c r="F256" s="298">
        <v>0</v>
      </c>
      <c r="G256" s="310">
        <v>255</v>
      </c>
      <c r="H256" s="340"/>
      <c r="I256" s="297"/>
      <c r="J256" s="309"/>
      <c r="K256" s="297" t="s">
        <v>550</v>
      </c>
      <c r="L256" s="296" t="s">
        <v>551</v>
      </c>
      <c r="M256" s="1">
        <f t="shared" si="12"/>
        <v>3</v>
      </c>
      <c r="N256" s="1">
        <f t="shared" si="13"/>
        <v>3</v>
      </c>
      <c r="O256" s="1">
        <f t="shared" si="14"/>
        <v>2030</v>
      </c>
      <c r="P256" s="60" t="str">
        <f t="shared" si="15"/>
        <v>0x07EE</v>
      </c>
      <c r="Q256" s="376" t="s">
        <v>544</v>
      </c>
      <c r="R256" s="60"/>
      <c r="S256" s="433"/>
      <c r="T256" s="434"/>
      <c r="U256" s="433"/>
      <c r="W256" s="437"/>
      <c r="Z256" s="437"/>
    </row>
    <row r="257" spans="1:27" x14ac:dyDescent="0.25">
      <c r="A257" s="1"/>
      <c r="C257" s="437"/>
      <c r="D257" s="298"/>
      <c r="E257" s="295"/>
      <c r="F257" s="298"/>
      <c r="G257" s="310"/>
      <c r="H257" s="340"/>
      <c r="I257" s="297"/>
      <c r="J257" s="309"/>
      <c r="K257" s="297"/>
      <c r="L257" s="296"/>
      <c r="M257" s="1">
        <f t="shared" si="12"/>
        <v>3</v>
      </c>
      <c r="N257" s="1">
        <f t="shared" si="13"/>
        <v>3</v>
      </c>
      <c r="O257" s="1" t="str">
        <f t="shared" si="14"/>
        <v/>
      </c>
      <c r="P257" s="60" t="str">
        <f t="shared" si="15"/>
        <v/>
      </c>
      <c r="Q257" s="376"/>
      <c r="R257" s="60"/>
      <c r="S257" s="433"/>
      <c r="T257" s="434"/>
      <c r="U257" s="433"/>
      <c r="W257" s="437"/>
      <c r="Z257" s="437"/>
    </row>
    <row r="258" spans="1:27" x14ac:dyDescent="0.25">
      <c r="A258" s="1">
        <v>496</v>
      </c>
      <c r="C258" s="437" t="s">
        <v>897</v>
      </c>
      <c r="D258" s="298" t="s">
        <v>604</v>
      </c>
      <c r="E258" s="60" t="s">
        <v>360</v>
      </c>
      <c r="F258" s="298">
        <v>0</v>
      </c>
      <c r="G258" s="310">
        <v>255</v>
      </c>
      <c r="H258" s="340"/>
      <c r="I258" s="297"/>
      <c r="J258" s="309"/>
      <c r="K258" s="297"/>
      <c r="L258" s="296" t="s">
        <v>898</v>
      </c>
      <c r="M258" s="1">
        <f t="shared" si="12"/>
        <v>3</v>
      </c>
      <c r="N258" s="1">
        <f t="shared" si="13"/>
        <v>3</v>
      </c>
      <c r="O258" s="1">
        <f t="shared" si="14"/>
        <v>2032</v>
      </c>
      <c r="P258" s="60" t="str">
        <f t="shared" si="15"/>
        <v>0x07F0</v>
      </c>
      <c r="Q258" s="376"/>
      <c r="R258" s="60"/>
      <c r="S258" s="433"/>
      <c r="T258" s="434"/>
      <c r="U258" s="433"/>
      <c r="W258" s="437"/>
      <c r="Z258" s="437"/>
    </row>
    <row r="259" spans="1:27" x14ac:dyDescent="0.25">
      <c r="A259" s="1">
        <v>497</v>
      </c>
      <c r="C259" s="437" t="s">
        <v>899</v>
      </c>
      <c r="D259" s="298" t="s">
        <v>604</v>
      </c>
      <c r="E259" s="60" t="s">
        <v>360</v>
      </c>
      <c r="F259" s="298">
        <v>0</v>
      </c>
      <c r="G259" s="310">
        <v>255</v>
      </c>
      <c r="H259" s="340"/>
      <c r="I259" s="297"/>
      <c r="J259" s="309"/>
      <c r="K259" s="297"/>
      <c r="L259" s="296" t="s">
        <v>900</v>
      </c>
      <c r="M259" s="1">
        <f t="shared" si="12"/>
        <v>3</v>
      </c>
      <c r="N259" s="1">
        <f t="shared" si="13"/>
        <v>3</v>
      </c>
      <c r="O259" s="1">
        <f t="shared" si="14"/>
        <v>2033</v>
      </c>
      <c r="P259" s="60" t="str">
        <f t="shared" si="15"/>
        <v>0x07F1</v>
      </c>
      <c r="Q259" s="376"/>
      <c r="R259" s="60"/>
      <c r="S259" s="433"/>
      <c r="T259" s="434"/>
      <c r="U259" s="433"/>
      <c r="W259" s="437"/>
      <c r="Z259" s="437"/>
    </row>
    <row r="260" spans="1:27" x14ac:dyDescent="0.25">
      <c r="A260" s="1"/>
      <c r="C260" s="437"/>
      <c r="D260" s="298"/>
      <c r="E260" s="295"/>
      <c r="F260" s="298"/>
      <c r="G260" s="310"/>
      <c r="H260" s="340"/>
      <c r="I260" s="297"/>
      <c r="J260" s="309"/>
      <c r="K260" s="297"/>
      <c r="L260" s="296"/>
      <c r="M260" s="1">
        <f t="shared" si="12"/>
        <v>3</v>
      </c>
      <c r="N260" s="1">
        <f t="shared" si="13"/>
        <v>3</v>
      </c>
      <c r="O260" s="1" t="str">
        <f t="shared" si="14"/>
        <v/>
      </c>
      <c r="P260" s="60" t="str">
        <f t="shared" si="15"/>
        <v/>
      </c>
      <c r="Q260" s="376"/>
      <c r="R260" s="60"/>
      <c r="S260" s="433"/>
      <c r="T260" s="434"/>
      <c r="U260" s="433"/>
      <c r="W260" s="437"/>
      <c r="Z260" s="437"/>
    </row>
    <row r="261" spans="1:27" x14ac:dyDescent="0.25">
      <c r="A261" s="1">
        <v>500</v>
      </c>
      <c r="C261" s="437" t="s">
        <v>901</v>
      </c>
      <c r="D261" s="298" t="s">
        <v>604</v>
      </c>
      <c r="E261" s="60" t="s">
        <v>360</v>
      </c>
      <c r="F261" s="298">
        <v>0</v>
      </c>
      <c r="G261" s="310">
        <v>999</v>
      </c>
      <c r="H261" s="340"/>
      <c r="I261" s="297"/>
      <c r="J261" s="309"/>
      <c r="K261" s="297"/>
      <c r="L261" s="296" t="s">
        <v>902</v>
      </c>
      <c r="M261" s="1">
        <f t="shared" si="12"/>
        <v>3</v>
      </c>
      <c r="N261" s="1">
        <f t="shared" si="13"/>
        <v>3</v>
      </c>
      <c r="O261" s="1">
        <f t="shared" si="14"/>
        <v>2036</v>
      </c>
      <c r="P261" s="60" t="str">
        <f t="shared" si="15"/>
        <v>0x07F4</v>
      </c>
      <c r="Q261" s="375" t="s">
        <v>903</v>
      </c>
      <c r="R261" s="60"/>
      <c r="S261" s="433"/>
      <c r="T261" s="434"/>
      <c r="U261" s="433"/>
      <c r="W261" s="437"/>
      <c r="Z261" s="437"/>
    </row>
    <row r="262" spans="1:27" x14ac:dyDescent="0.25">
      <c r="A262" s="1">
        <v>501</v>
      </c>
      <c r="C262" s="437" t="s">
        <v>904</v>
      </c>
      <c r="D262" s="298" t="s">
        <v>604</v>
      </c>
      <c r="E262" s="60" t="s">
        <v>360</v>
      </c>
      <c r="F262" s="298">
        <v>0</v>
      </c>
      <c r="G262" s="310">
        <v>999</v>
      </c>
      <c r="H262" s="340"/>
      <c r="I262" s="297"/>
      <c r="J262" s="309"/>
      <c r="K262" s="297"/>
      <c r="L262" s="296" t="s">
        <v>905</v>
      </c>
      <c r="M262" s="1">
        <f t="shared" si="12"/>
        <v>3</v>
      </c>
      <c r="N262" s="1">
        <f t="shared" si="13"/>
        <v>3</v>
      </c>
      <c r="O262" s="1">
        <f t="shared" si="14"/>
        <v>2037</v>
      </c>
      <c r="P262" s="60" t="str">
        <f t="shared" si="15"/>
        <v>0x07F5</v>
      </c>
      <c r="Q262" s="375" t="s">
        <v>903</v>
      </c>
      <c r="R262" s="60"/>
      <c r="S262" s="433"/>
      <c r="T262" s="434"/>
      <c r="U262" s="433"/>
      <c r="W262" s="437"/>
      <c r="Z262" s="437"/>
    </row>
    <row r="263" spans="1:27" x14ac:dyDescent="0.25">
      <c r="A263" s="1"/>
      <c r="C263" s="437"/>
      <c r="D263" s="298"/>
      <c r="E263" s="295"/>
      <c r="F263" s="298"/>
      <c r="G263" s="310"/>
      <c r="H263" s="340"/>
      <c r="I263" s="297"/>
      <c r="J263" s="309"/>
      <c r="K263" s="297"/>
      <c r="L263" s="296"/>
      <c r="M263" s="1"/>
      <c r="N263" s="1"/>
      <c r="O263" s="1"/>
      <c r="P263" s="60"/>
      <c r="Q263" s="376"/>
      <c r="R263" s="60"/>
      <c r="S263" s="433"/>
      <c r="T263" s="434"/>
      <c r="U263" s="433"/>
      <c r="W263" s="437"/>
      <c r="Z263" s="437"/>
    </row>
    <row r="264" spans="1:27" x14ac:dyDescent="0.25">
      <c r="A264" s="1">
        <v>504</v>
      </c>
      <c r="C264" s="437" t="s">
        <v>906</v>
      </c>
      <c r="D264" s="298" t="s">
        <v>604</v>
      </c>
      <c r="E264" s="60" t="s">
        <v>360</v>
      </c>
      <c r="F264" s="298">
        <v>0</v>
      </c>
      <c r="G264" s="310">
        <v>65535</v>
      </c>
      <c r="H264" s="340"/>
      <c r="I264" s="297"/>
      <c r="J264" s="309"/>
      <c r="K264" s="297"/>
      <c r="L264" s="296" t="s">
        <v>907</v>
      </c>
      <c r="M264" s="1">
        <f>$D$5</f>
        <v>3</v>
      </c>
      <c r="N264" s="1">
        <f>$D$4</f>
        <v>3</v>
      </c>
      <c r="O264" s="1">
        <f>IF(A264&lt;&gt;"",M264*2^9+A264,"")</f>
        <v>2040</v>
      </c>
      <c r="P264" s="60" t="str">
        <f>IF(A264&lt;&gt;"","0x" &amp;DEC2HEX( O264,4),"")</f>
        <v>0x07F8</v>
      </c>
      <c r="Q264" s="376"/>
      <c r="R264" s="60"/>
      <c r="S264" s="433"/>
      <c r="T264" s="434"/>
      <c r="U264" s="433"/>
      <c r="W264" s="437"/>
      <c r="Z264" s="437"/>
    </row>
    <row r="265" spans="1:27" x14ac:dyDescent="0.25">
      <c r="A265" s="1">
        <v>505</v>
      </c>
      <c r="C265" s="437" t="s">
        <v>908</v>
      </c>
      <c r="D265" s="298" t="s">
        <v>604</v>
      </c>
      <c r="E265" s="60" t="s">
        <v>360</v>
      </c>
      <c r="F265" s="298">
        <v>0</v>
      </c>
      <c r="G265" s="310">
        <v>65535</v>
      </c>
      <c r="H265" s="340"/>
      <c r="I265" s="297"/>
      <c r="J265" s="309"/>
      <c r="K265" s="297"/>
      <c r="L265" s="296" t="s">
        <v>909</v>
      </c>
      <c r="M265" s="1">
        <f>$D$5</f>
        <v>3</v>
      </c>
      <c r="N265" s="1">
        <f>$D$4</f>
        <v>3</v>
      </c>
      <c r="O265" s="1">
        <f>IF(A265&lt;&gt;"",M265*2^9+A265,"")</f>
        <v>2041</v>
      </c>
      <c r="P265" s="60" t="str">
        <f>IF(A265&lt;&gt;"","0x" &amp;DEC2HEX( O265,4),"")</f>
        <v>0x07F9</v>
      </c>
      <c r="Q265" s="376"/>
      <c r="R265" s="60"/>
      <c r="S265" s="433"/>
      <c r="T265" s="434"/>
      <c r="U265" s="433"/>
      <c r="W265" s="437"/>
      <c r="Z265" s="437"/>
    </row>
    <row r="266" spans="1:27" x14ac:dyDescent="0.25">
      <c r="A266" s="1"/>
      <c r="C266" s="437"/>
      <c r="D266" s="1"/>
      <c r="E266" s="60"/>
      <c r="F266" s="60"/>
      <c r="G266" s="5"/>
      <c r="H266" s="121"/>
      <c r="I266" s="291"/>
      <c r="J266" s="437"/>
      <c r="K266" s="291"/>
      <c r="L266" s="437"/>
      <c r="M266" s="1">
        <f>$D$5</f>
        <v>3</v>
      </c>
      <c r="N266" s="1">
        <f>$D$4</f>
        <v>3</v>
      </c>
      <c r="O266" s="1" t="str">
        <f>IF(A266&lt;&gt;"",M266*2^9+A266,"")</f>
        <v/>
      </c>
      <c r="P266" s="60" t="str">
        <f>IF(A266&lt;&gt;"","0x" &amp;DEC2HEX( O266,4),"")</f>
        <v/>
      </c>
      <c r="Q266" s="376"/>
      <c r="R266" s="60"/>
      <c r="S266" s="433"/>
      <c r="T266" s="434"/>
      <c r="U266" s="433"/>
      <c r="W266" s="437"/>
      <c r="Z266" s="437"/>
    </row>
    <row r="267" spans="1:27" x14ac:dyDescent="0.25">
      <c r="A267" s="87">
        <v>511</v>
      </c>
      <c r="B267" s="504"/>
      <c r="C267" s="88" t="str">
        <f>"GD_ID_"&amp;$D$3&amp;"_LifeMessage"</f>
        <v>GD_ID_MFA_LifeMessage</v>
      </c>
      <c r="D267" s="85" t="s">
        <v>552</v>
      </c>
      <c r="E267" s="84" t="s">
        <v>360</v>
      </c>
      <c r="F267" s="307">
        <v>0</v>
      </c>
      <c r="G267" s="307">
        <v>65535</v>
      </c>
      <c r="H267" s="356"/>
      <c r="I267" s="301">
        <v>1</v>
      </c>
      <c r="J267" s="85" t="s">
        <v>601</v>
      </c>
      <c r="K267" s="301" t="s">
        <v>554</v>
      </c>
      <c r="L267" s="88" t="s">
        <v>555</v>
      </c>
      <c r="M267" s="327">
        <f>$D$5</f>
        <v>3</v>
      </c>
      <c r="N267" s="327">
        <f>$D$4</f>
        <v>3</v>
      </c>
      <c r="O267" s="327">
        <f>(M267*512+A267)</f>
        <v>2047</v>
      </c>
      <c r="P267" s="87" t="str">
        <f>IF(A267&lt;&gt;"","0x" &amp;DEC2HEX( O267,4),"")</f>
        <v>0x07FF</v>
      </c>
      <c r="Q267" s="378"/>
      <c r="R267" s="87" t="s">
        <v>567</v>
      </c>
      <c r="S267" s="357"/>
      <c r="T267" s="344"/>
      <c r="U267" s="345"/>
      <c r="V267" s="346"/>
      <c r="W267" s="88"/>
      <c r="X267" s="347"/>
      <c r="Y267" s="350"/>
      <c r="Z267" s="88"/>
      <c r="AA267" s="350"/>
    </row>
    <row r="268" spans="1:27" x14ac:dyDescent="0.25">
      <c r="A268" s="521" t="s">
        <v>556</v>
      </c>
      <c r="Q268" s="376"/>
      <c r="R268" s="521"/>
      <c r="S268" s="521"/>
      <c r="T268" s="521"/>
      <c r="U268" s="521"/>
    </row>
    <row r="269" spans="1:27" x14ac:dyDescent="0.25">
      <c r="Q269" s="376"/>
      <c r="R269" s="521"/>
      <c r="S269" s="521"/>
      <c r="T269" s="521"/>
      <c r="U269" s="521"/>
    </row>
    <row r="270" spans="1:27" ht="13.95" customHeight="1" x14ac:dyDescent="0.25">
      <c r="A270" s="383"/>
      <c r="B270" s="874" t="s">
        <v>910</v>
      </c>
      <c r="C270" s="837"/>
      <c r="D270" s="860"/>
      <c r="E270" s="860"/>
      <c r="F270" s="860"/>
      <c r="G270" s="860"/>
      <c r="H270" s="495"/>
      <c r="I270" s="868" t="s">
        <v>529</v>
      </c>
      <c r="J270" s="837"/>
      <c r="K270" s="523" t="s">
        <v>911</v>
      </c>
      <c r="L270" s="113" t="s">
        <v>2</v>
      </c>
      <c r="Q270" s="376"/>
      <c r="R270" s="521"/>
      <c r="S270" s="521"/>
      <c r="T270" s="521"/>
      <c r="U270" s="521"/>
    </row>
    <row r="271" spans="1:27" ht="13.95" customHeight="1" x14ac:dyDescent="0.25">
      <c r="A271" s="384"/>
      <c r="B271" s="859"/>
      <c r="C271" s="837"/>
      <c r="D271" s="860"/>
      <c r="E271" s="860"/>
      <c r="F271" s="860"/>
      <c r="G271" s="860"/>
      <c r="H271" s="496"/>
      <c r="I271" s="875">
        <v>1</v>
      </c>
      <c r="J271" s="837"/>
      <c r="K271" s="114" t="s">
        <v>912</v>
      </c>
      <c r="L271" s="526" t="s">
        <v>913</v>
      </c>
      <c r="N271" s="521"/>
      <c r="Q271" s="376"/>
      <c r="R271" s="521"/>
      <c r="S271" s="521"/>
      <c r="T271" s="521"/>
      <c r="U271" s="521"/>
    </row>
    <row r="272" spans="1:27" ht="13.95" customHeight="1" x14ac:dyDescent="0.25">
      <c r="B272" s="859"/>
      <c r="C272" s="837"/>
      <c r="D272" s="860"/>
      <c r="E272" s="860"/>
      <c r="F272" s="860"/>
      <c r="G272" s="860"/>
      <c r="H272" s="496"/>
      <c r="I272" s="875">
        <v>0</v>
      </c>
      <c r="J272" s="837"/>
      <c r="K272" s="114" t="s">
        <v>914</v>
      </c>
      <c r="L272" s="526" t="s">
        <v>913</v>
      </c>
      <c r="Q272" s="376"/>
      <c r="R272" s="521"/>
      <c r="S272" s="521"/>
      <c r="T272" s="521"/>
      <c r="U272" s="521"/>
    </row>
    <row r="273" spans="1:21" ht="13.95" customHeight="1" x14ac:dyDescent="0.25">
      <c r="B273" s="859"/>
      <c r="C273" s="837"/>
      <c r="D273" s="860"/>
      <c r="E273" s="860"/>
      <c r="F273" s="860"/>
      <c r="G273" s="860"/>
      <c r="H273" s="496"/>
      <c r="I273" s="875">
        <v>0</v>
      </c>
      <c r="J273" s="837"/>
      <c r="K273" s="114">
        <v>0</v>
      </c>
      <c r="L273" s="526" t="s">
        <v>915</v>
      </c>
      <c r="Q273" s="376"/>
      <c r="R273" s="521"/>
      <c r="S273" s="521"/>
      <c r="T273" s="521"/>
      <c r="U273" s="521"/>
    </row>
    <row r="274" spans="1:21" ht="13.95" customHeight="1" x14ac:dyDescent="0.25">
      <c r="B274" s="859"/>
      <c r="C274" s="837"/>
      <c r="D274" s="860"/>
      <c r="E274" s="860"/>
      <c r="F274" s="860"/>
      <c r="G274" s="860"/>
      <c r="H274" s="496"/>
      <c r="I274" s="875">
        <v>0</v>
      </c>
      <c r="J274" s="837"/>
      <c r="K274" s="114" t="s">
        <v>916</v>
      </c>
      <c r="L274" s="526" t="s">
        <v>917</v>
      </c>
      <c r="Q274" s="376"/>
      <c r="R274" s="521"/>
      <c r="S274" s="521"/>
      <c r="T274" s="521"/>
      <c r="U274" s="521"/>
    </row>
    <row r="275" spans="1:21" ht="13.95" customHeight="1" x14ac:dyDescent="0.25">
      <c r="B275" s="859"/>
      <c r="C275" s="837"/>
      <c r="D275" s="860"/>
      <c r="E275" s="860"/>
      <c r="F275" s="860"/>
      <c r="G275" s="860"/>
      <c r="H275" s="497"/>
      <c r="I275" s="875">
        <v>1</v>
      </c>
      <c r="J275" s="837"/>
      <c r="K275" s="115">
        <v>-1000</v>
      </c>
      <c r="L275" s="526" t="s">
        <v>917</v>
      </c>
      <c r="Q275" s="376"/>
      <c r="R275" s="521"/>
      <c r="S275" s="521"/>
      <c r="T275" s="521"/>
      <c r="U275" s="521"/>
    </row>
    <row r="276" spans="1:21" ht="13.95" customHeight="1" x14ac:dyDescent="0.25">
      <c r="B276" s="112"/>
      <c r="C276" s="112"/>
      <c r="D276" s="112"/>
      <c r="E276" s="395"/>
      <c r="F276" s="395"/>
      <c r="G276" s="395"/>
      <c r="H276" s="395"/>
      <c r="I276" s="395"/>
      <c r="J276" s="395"/>
      <c r="K276" s="395"/>
      <c r="L276" s="395"/>
      <c r="M276" s="395"/>
      <c r="N276" s="116"/>
      <c r="Q276" s="376"/>
      <c r="R276" s="521"/>
      <c r="S276" s="521"/>
      <c r="T276" s="521"/>
      <c r="U276" s="521"/>
    </row>
    <row r="277" spans="1:21" ht="13.95" customHeight="1" x14ac:dyDescent="0.25">
      <c r="A277" s="383"/>
      <c r="B277" s="874" t="s">
        <v>918</v>
      </c>
      <c r="C277" s="837"/>
      <c r="D277" s="860"/>
      <c r="E277" s="860"/>
      <c r="F277" s="860"/>
      <c r="G277" s="860"/>
      <c r="H277" s="495"/>
      <c r="I277" s="868" t="s">
        <v>529</v>
      </c>
      <c r="J277" s="837"/>
      <c r="K277" s="523" t="s">
        <v>911</v>
      </c>
      <c r="L277" s="113" t="s">
        <v>2</v>
      </c>
      <c r="Q277" s="376"/>
      <c r="R277" s="521"/>
      <c r="S277" s="521"/>
      <c r="T277" s="521"/>
      <c r="U277" s="521"/>
    </row>
    <row r="278" spans="1:21" ht="13.95" customHeight="1" x14ac:dyDescent="0.25">
      <c r="A278" s="384"/>
      <c r="B278" s="859"/>
      <c r="C278" s="837"/>
      <c r="D278" s="860"/>
      <c r="E278" s="860"/>
      <c r="F278" s="860"/>
      <c r="G278" s="860"/>
      <c r="H278" s="496"/>
      <c r="I278" s="875">
        <v>1</v>
      </c>
      <c r="J278" s="837"/>
      <c r="K278" s="114" t="s">
        <v>919</v>
      </c>
      <c r="L278" s="526" t="s">
        <v>920</v>
      </c>
      <c r="N278" s="521"/>
      <c r="Q278" s="376"/>
      <c r="R278" s="521"/>
      <c r="S278" s="521"/>
      <c r="T278" s="521"/>
      <c r="U278" s="521"/>
    </row>
    <row r="279" spans="1:21" ht="13.95" customHeight="1" x14ac:dyDescent="0.25">
      <c r="B279" s="859"/>
      <c r="C279" s="837"/>
      <c r="D279" s="860"/>
      <c r="E279" s="860"/>
      <c r="F279" s="860"/>
      <c r="G279" s="860"/>
      <c r="H279" s="496"/>
      <c r="I279" s="875">
        <v>0</v>
      </c>
      <c r="J279" s="837"/>
      <c r="K279" s="114" t="s">
        <v>921</v>
      </c>
      <c r="L279" s="526" t="s">
        <v>922</v>
      </c>
      <c r="Q279" s="376"/>
      <c r="R279" s="521"/>
      <c r="S279" s="521"/>
      <c r="T279" s="521"/>
      <c r="U279" s="521"/>
    </row>
    <row r="280" spans="1:21" ht="13.95" customHeight="1" x14ac:dyDescent="0.25">
      <c r="B280" s="859"/>
      <c r="C280" s="837"/>
      <c r="D280" s="860"/>
      <c r="E280" s="860"/>
      <c r="F280" s="860"/>
      <c r="G280" s="860"/>
      <c r="H280" s="496"/>
      <c r="I280" s="875">
        <v>0</v>
      </c>
      <c r="J280" s="837"/>
      <c r="K280" s="114" t="s">
        <v>923</v>
      </c>
      <c r="L280" s="526" t="s">
        <v>915</v>
      </c>
      <c r="Q280" s="376"/>
      <c r="R280" s="521"/>
      <c r="S280" s="521"/>
      <c r="T280" s="521"/>
      <c r="U280" s="521"/>
    </row>
    <row r="281" spans="1:21" ht="13.95" customHeight="1" x14ac:dyDescent="0.25">
      <c r="B281" s="859"/>
      <c r="C281" s="837"/>
      <c r="D281" s="860"/>
      <c r="E281" s="860"/>
      <c r="F281" s="860"/>
      <c r="G281" s="860"/>
      <c r="H281" s="496"/>
      <c r="I281" s="875">
        <v>0</v>
      </c>
      <c r="J281" s="837"/>
      <c r="K281" s="114" t="s">
        <v>924</v>
      </c>
      <c r="L281" s="526" t="s">
        <v>925</v>
      </c>
      <c r="Q281" s="376"/>
      <c r="R281" s="521"/>
      <c r="S281" s="521"/>
      <c r="T281" s="521"/>
      <c r="U281" s="521"/>
    </row>
    <row r="282" spans="1:21" ht="13.95" customHeight="1" x14ac:dyDescent="0.25">
      <c r="B282" s="859"/>
      <c r="C282" s="837"/>
      <c r="D282" s="860"/>
      <c r="E282" s="860"/>
      <c r="F282" s="860"/>
      <c r="G282" s="860"/>
      <c r="H282" s="497"/>
      <c r="I282" s="875">
        <v>1</v>
      </c>
      <c r="J282" s="837"/>
      <c r="K282" s="115">
        <v>-255</v>
      </c>
      <c r="L282" s="526" t="s">
        <v>925</v>
      </c>
      <c r="Q282" s="376"/>
      <c r="R282" s="521"/>
      <c r="S282" s="521"/>
      <c r="T282" s="521"/>
      <c r="U282" s="521"/>
    </row>
    <row r="283" spans="1:21" x14ac:dyDescent="0.25">
      <c r="C283" s="522"/>
      <c r="D283" s="522"/>
      <c r="Q283" s="376"/>
      <c r="R283" s="521"/>
      <c r="S283" s="521"/>
      <c r="T283" s="521"/>
      <c r="U283" s="521"/>
    </row>
    <row r="284" spans="1:21" ht="13.95" customHeight="1" x14ac:dyDescent="0.25">
      <c r="B284" s="874" t="s">
        <v>926</v>
      </c>
      <c r="C284" s="837"/>
      <c r="D284" s="860"/>
      <c r="E284" s="860"/>
      <c r="F284" s="860"/>
      <c r="G284" s="860"/>
      <c r="H284" s="495"/>
      <c r="I284" s="868" t="s">
        <v>529</v>
      </c>
      <c r="J284" s="837"/>
      <c r="K284" s="523" t="s">
        <v>911</v>
      </c>
      <c r="L284" s="113" t="s">
        <v>2</v>
      </c>
      <c r="Q284" s="376"/>
      <c r="R284" s="521"/>
      <c r="S284" s="521"/>
      <c r="T284" s="521"/>
      <c r="U284" s="521"/>
    </row>
    <row r="285" spans="1:21" ht="13.95" customHeight="1" x14ac:dyDescent="0.25">
      <c r="B285" s="859"/>
      <c r="C285" s="837"/>
      <c r="D285" s="860"/>
      <c r="E285" s="860"/>
      <c r="F285" s="860"/>
      <c r="G285" s="860"/>
      <c r="H285" s="496"/>
      <c r="I285" s="875">
        <v>0</v>
      </c>
      <c r="J285" s="837"/>
      <c r="K285" s="114" t="s">
        <v>927</v>
      </c>
      <c r="L285" s="879" t="s">
        <v>928</v>
      </c>
      <c r="M285" s="118"/>
      <c r="Q285" s="376"/>
      <c r="R285" s="521"/>
      <c r="S285" s="521"/>
      <c r="T285" s="521"/>
      <c r="U285" s="521"/>
    </row>
    <row r="286" spans="1:21" ht="13.95" customHeight="1" x14ac:dyDescent="0.25">
      <c r="B286" s="859"/>
      <c r="C286" s="837"/>
      <c r="D286" s="860"/>
      <c r="E286" s="860"/>
      <c r="F286" s="860"/>
      <c r="G286" s="860"/>
      <c r="H286" s="497"/>
      <c r="I286" s="875">
        <v>1</v>
      </c>
      <c r="J286" s="837"/>
      <c r="K286" s="115">
        <v>1000</v>
      </c>
      <c r="L286" s="837"/>
      <c r="M286" s="118"/>
      <c r="Q286" s="376"/>
      <c r="R286" s="521"/>
      <c r="S286" s="521"/>
      <c r="T286" s="521"/>
      <c r="U286" s="521"/>
    </row>
    <row r="287" spans="1:21" ht="13.95" customHeight="1" x14ac:dyDescent="0.25">
      <c r="D287" s="522"/>
      <c r="K287" s="117"/>
      <c r="L287" s="119"/>
      <c r="M287" s="118"/>
      <c r="Q287" s="376"/>
      <c r="R287" s="521"/>
      <c r="S287" s="521"/>
      <c r="T287" s="521"/>
      <c r="U287" s="521"/>
    </row>
    <row r="288" spans="1:21" ht="13.95" customHeight="1" x14ac:dyDescent="0.25">
      <c r="B288" s="874" t="s">
        <v>929</v>
      </c>
      <c r="C288" s="837"/>
      <c r="D288" s="860"/>
      <c r="E288" s="860"/>
      <c r="F288" s="860"/>
      <c r="G288" s="860"/>
      <c r="H288" s="495"/>
      <c r="I288" s="868" t="s">
        <v>529</v>
      </c>
      <c r="J288" s="837"/>
      <c r="K288" s="523" t="s">
        <v>911</v>
      </c>
      <c r="L288" s="113" t="s">
        <v>2</v>
      </c>
      <c r="Q288" s="376"/>
      <c r="R288" s="521"/>
      <c r="S288" s="521"/>
      <c r="T288" s="521"/>
      <c r="U288" s="521"/>
    </row>
    <row r="289" spans="2:21" ht="13.95" customHeight="1" x14ac:dyDescent="0.25">
      <c r="B289" s="859"/>
      <c r="C289" s="837"/>
      <c r="D289" s="860"/>
      <c r="E289" s="860"/>
      <c r="F289" s="860"/>
      <c r="G289" s="860"/>
      <c r="H289" s="496"/>
      <c r="I289" s="869" t="s">
        <v>360</v>
      </c>
      <c r="J289" s="837"/>
      <c r="K289" s="114" t="s">
        <v>923</v>
      </c>
      <c r="L289" s="526" t="s">
        <v>614</v>
      </c>
      <c r="Q289" s="376"/>
      <c r="R289" s="521"/>
      <c r="S289" s="521"/>
      <c r="T289" s="521"/>
      <c r="U289" s="521"/>
    </row>
    <row r="290" spans="2:21" ht="13.95" customHeight="1" x14ac:dyDescent="0.25">
      <c r="B290" s="859"/>
      <c r="C290" s="837"/>
      <c r="D290" s="860"/>
      <c r="E290" s="860"/>
      <c r="F290" s="860"/>
      <c r="G290" s="860"/>
      <c r="H290" s="496"/>
      <c r="I290" s="869" t="s">
        <v>360</v>
      </c>
      <c r="J290" s="837"/>
      <c r="K290" s="114" t="s">
        <v>930</v>
      </c>
      <c r="L290" s="526" t="s">
        <v>615</v>
      </c>
      <c r="Q290" s="376"/>
      <c r="R290" s="521"/>
      <c r="S290" s="521"/>
      <c r="T290" s="521"/>
      <c r="U290" s="521"/>
    </row>
    <row r="291" spans="2:21" ht="13.95" customHeight="1" x14ac:dyDescent="0.25">
      <c r="B291" s="859"/>
      <c r="C291" s="837"/>
      <c r="D291" s="860"/>
      <c r="E291" s="860"/>
      <c r="F291" s="860"/>
      <c r="G291" s="860"/>
      <c r="H291" s="497"/>
      <c r="I291" s="869" t="s">
        <v>360</v>
      </c>
      <c r="J291" s="837"/>
      <c r="K291" s="114" t="s">
        <v>931</v>
      </c>
      <c r="L291" s="526" t="s">
        <v>616</v>
      </c>
      <c r="Q291" s="376"/>
      <c r="R291" s="521"/>
      <c r="S291" s="521"/>
      <c r="T291" s="521"/>
      <c r="U291" s="521"/>
    </row>
    <row r="292" spans="2:21" x14ac:dyDescent="0.25">
      <c r="Q292" s="376"/>
      <c r="R292" s="521"/>
      <c r="S292" s="521"/>
      <c r="T292" s="521"/>
      <c r="U292" s="521"/>
    </row>
    <row r="293" spans="2:21" ht="13.95" customHeight="1" x14ac:dyDescent="0.25">
      <c r="B293" s="873" t="s">
        <v>932</v>
      </c>
      <c r="C293" s="837"/>
      <c r="D293" s="860"/>
      <c r="E293" s="860"/>
      <c r="F293" s="860"/>
      <c r="G293" s="860"/>
      <c r="H293" s="525"/>
      <c r="I293" s="871" t="s">
        <v>933</v>
      </c>
      <c r="J293" s="837"/>
      <c r="K293" s="837"/>
      <c r="L293" s="837"/>
      <c r="M293" s="837"/>
      <c r="N293" s="837"/>
      <c r="Q293" s="376"/>
      <c r="R293" s="521"/>
      <c r="S293" s="521"/>
      <c r="T293" s="521"/>
      <c r="U293" s="521"/>
    </row>
    <row r="294" spans="2:21" ht="13.95" customHeight="1" x14ac:dyDescent="0.25">
      <c r="B294" s="859"/>
      <c r="C294" s="837"/>
      <c r="D294" s="860"/>
      <c r="E294" s="860"/>
      <c r="F294" s="860"/>
      <c r="G294" s="860"/>
      <c r="H294" s="525"/>
      <c r="I294" s="871" t="s">
        <v>529</v>
      </c>
      <c r="J294" s="837"/>
      <c r="K294" s="524" t="s">
        <v>911</v>
      </c>
      <c r="L294" s="872" t="s">
        <v>2</v>
      </c>
      <c r="M294" s="837"/>
      <c r="N294" s="837"/>
      <c r="Q294" s="376"/>
      <c r="R294" s="521"/>
      <c r="S294" s="521"/>
      <c r="T294" s="521"/>
      <c r="U294" s="521"/>
    </row>
    <row r="295" spans="2:21" ht="13.95" customHeight="1" x14ac:dyDescent="0.25">
      <c r="B295" s="859"/>
      <c r="C295" s="837"/>
      <c r="D295" s="860"/>
      <c r="E295" s="860"/>
      <c r="F295" s="860"/>
      <c r="G295" s="860"/>
      <c r="H295" s="525"/>
      <c r="I295" s="865" t="s">
        <v>360</v>
      </c>
      <c r="J295" s="837"/>
      <c r="K295" s="494" t="s">
        <v>934</v>
      </c>
      <c r="L295" s="866" t="s">
        <v>935</v>
      </c>
      <c r="M295" s="837"/>
      <c r="N295" s="837"/>
      <c r="Q295" s="376"/>
      <c r="R295" s="521"/>
      <c r="S295" s="521"/>
      <c r="T295" s="521"/>
      <c r="U295" s="521"/>
    </row>
    <row r="296" spans="2:21" ht="13.95" customHeight="1" x14ac:dyDescent="0.25">
      <c r="B296" s="859"/>
      <c r="C296" s="837"/>
      <c r="D296" s="860"/>
      <c r="E296" s="860"/>
      <c r="F296" s="860"/>
      <c r="G296" s="860"/>
      <c r="H296" s="525"/>
      <c r="I296" s="865" t="s">
        <v>360</v>
      </c>
      <c r="J296" s="837"/>
      <c r="K296" s="494" t="s">
        <v>936</v>
      </c>
      <c r="L296" s="866" t="s">
        <v>937</v>
      </c>
      <c r="M296" s="837"/>
      <c r="N296" s="837"/>
      <c r="Q296" s="376"/>
      <c r="R296" s="521"/>
      <c r="S296" s="521"/>
      <c r="T296" s="521"/>
      <c r="U296" s="521"/>
    </row>
    <row r="297" spans="2:21" ht="13.95" customHeight="1" x14ac:dyDescent="0.25">
      <c r="B297" s="859"/>
      <c r="C297" s="837"/>
      <c r="D297" s="860"/>
      <c r="E297" s="860"/>
      <c r="F297" s="860"/>
      <c r="G297" s="860"/>
      <c r="H297" s="525"/>
      <c r="I297" s="865" t="s">
        <v>360</v>
      </c>
      <c r="J297" s="837"/>
      <c r="K297" s="494" t="s">
        <v>938</v>
      </c>
      <c r="L297" s="866" t="s">
        <v>939</v>
      </c>
      <c r="M297" s="837"/>
      <c r="N297" s="837"/>
      <c r="Q297" s="376"/>
      <c r="R297" s="521"/>
      <c r="S297" s="521"/>
      <c r="T297" s="521"/>
      <c r="U297" s="521"/>
    </row>
    <row r="298" spans="2:21" ht="13.95" customHeight="1" x14ac:dyDescent="0.25">
      <c r="B298" s="859"/>
      <c r="C298" s="837"/>
      <c r="D298" s="860"/>
      <c r="E298" s="860"/>
      <c r="F298" s="860"/>
      <c r="G298" s="860"/>
      <c r="H298" s="525"/>
      <c r="I298" s="865" t="s">
        <v>360</v>
      </c>
      <c r="J298" s="837"/>
      <c r="K298" s="494" t="s">
        <v>940</v>
      </c>
      <c r="L298" s="866" t="s">
        <v>941</v>
      </c>
      <c r="M298" s="837"/>
      <c r="N298" s="837"/>
      <c r="Q298" s="376"/>
      <c r="R298" s="521"/>
      <c r="S298" s="521"/>
      <c r="T298" s="521"/>
      <c r="U298" s="521"/>
    </row>
    <row r="299" spans="2:21" ht="13.95" customHeight="1" x14ac:dyDescent="0.25">
      <c r="B299" s="859"/>
      <c r="C299" s="837"/>
      <c r="D299" s="860"/>
      <c r="E299" s="860"/>
      <c r="F299" s="860"/>
      <c r="G299" s="860"/>
      <c r="H299" s="525"/>
      <c r="I299" s="865" t="s">
        <v>360</v>
      </c>
      <c r="J299" s="837"/>
      <c r="K299" s="494" t="s">
        <v>942</v>
      </c>
      <c r="L299" s="866" t="s">
        <v>943</v>
      </c>
      <c r="M299" s="837"/>
      <c r="N299" s="837"/>
      <c r="Q299" s="376"/>
      <c r="R299" s="521"/>
      <c r="S299" s="521"/>
      <c r="T299" s="521"/>
      <c r="U299" s="521"/>
    </row>
    <row r="300" spans="2:21" ht="13.95" customHeight="1" x14ac:dyDescent="0.25">
      <c r="B300" s="859"/>
      <c r="C300" s="837"/>
      <c r="D300" s="860"/>
      <c r="E300" s="860"/>
      <c r="F300" s="860"/>
      <c r="G300" s="860"/>
      <c r="H300" s="331"/>
      <c r="I300" s="870"/>
      <c r="J300" s="837"/>
      <c r="K300" s="837"/>
      <c r="L300" s="837"/>
      <c r="M300" s="837"/>
      <c r="N300" s="837"/>
      <c r="Q300" s="376"/>
      <c r="R300" s="521"/>
      <c r="S300" s="521"/>
      <c r="T300" s="521"/>
      <c r="U300" s="521"/>
    </row>
    <row r="301" spans="2:21" ht="13.95" customHeight="1" x14ac:dyDescent="0.25">
      <c r="B301" s="859"/>
      <c r="C301" s="837"/>
      <c r="D301" s="860"/>
      <c r="E301" s="860"/>
      <c r="F301" s="860"/>
      <c r="G301" s="860"/>
      <c r="H301" s="525"/>
      <c r="I301" s="871" t="s">
        <v>944</v>
      </c>
      <c r="J301" s="837"/>
      <c r="K301" s="837"/>
      <c r="L301" s="837"/>
      <c r="M301" s="837"/>
      <c r="N301" s="837"/>
      <c r="Q301" s="376"/>
      <c r="R301" s="521"/>
      <c r="S301" s="521"/>
      <c r="T301" s="521"/>
      <c r="U301" s="521"/>
    </row>
    <row r="302" spans="2:21" ht="13.95" customHeight="1" x14ac:dyDescent="0.25">
      <c r="B302" s="859"/>
      <c r="C302" s="837"/>
      <c r="D302" s="860"/>
      <c r="E302" s="860"/>
      <c r="F302" s="860"/>
      <c r="G302" s="860"/>
      <c r="H302" s="525"/>
      <c r="I302" s="871" t="s">
        <v>529</v>
      </c>
      <c r="J302" s="837"/>
      <c r="K302" s="524" t="s">
        <v>911</v>
      </c>
      <c r="L302" s="872" t="s">
        <v>2</v>
      </c>
      <c r="M302" s="837"/>
      <c r="N302" s="837"/>
      <c r="Q302" s="376"/>
      <c r="R302" s="521"/>
      <c r="S302" s="521"/>
      <c r="T302" s="521"/>
      <c r="U302" s="521"/>
    </row>
    <row r="303" spans="2:21" ht="13.95" customHeight="1" x14ac:dyDescent="0.25">
      <c r="B303" s="859"/>
      <c r="C303" s="837"/>
      <c r="D303" s="860"/>
      <c r="E303" s="860"/>
      <c r="F303" s="860"/>
      <c r="G303" s="860"/>
      <c r="H303" s="525"/>
      <c r="I303" s="865" t="s">
        <v>360</v>
      </c>
      <c r="J303" s="837"/>
      <c r="K303" s="494" t="s">
        <v>934</v>
      </c>
      <c r="L303" s="866" t="s">
        <v>935</v>
      </c>
      <c r="M303" s="837"/>
      <c r="N303" s="837"/>
      <c r="Q303" s="376"/>
      <c r="R303" s="521"/>
      <c r="S303" s="521"/>
      <c r="T303" s="521"/>
      <c r="U303" s="521"/>
    </row>
    <row r="304" spans="2:21" ht="13.95" customHeight="1" x14ac:dyDescent="0.25">
      <c r="B304" s="859"/>
      <c r="C304" s="837"/>
      <c r="D304" s="860"/>
      <c r="E304" s="860"/>
      <c r="F304" s="860"/>
      <c r="G304" s="860"/>
      <c r="H304" s="525"/>
      <c r="I304" s="865" t="s">
        <v>360</v>
      </c>
      <c r="J304" s="837"/>
      <c r="K304" s="494" t="s">
        <v>936</v>
      </c>
      <c r="L304" s="866" t="s">
        <v>941</v>
      </c>
      <c r="M304" s="837"/>
      <c r="N304" s="837"/>
      <c r="Q304" s="376"/>
      <c r="R304" s="521"/>
      <c r="S304" s="521"/>
      <c r="T304" s="521"/>
      <c r="U304" s="521"/>
    </row>
    <row r="305" spans="2:21" ht="13.95" customHeight="1" x14ac:dyDescent="0.25">
      <c r="B305" s="859"/>
      <c r="C305" s="837"/>
      <c r="D305" s="860"/>
      <c r="E305" s="860"/>
      <c r="F305" s="860"/>
      <c r="G305" s="860"/>
      <c r="H305" s="525"/>
      <c r="I305" s="865" t="s">
        <v>360</v>
      </c>
      <c r="J305" s="837"/>
      <c r="K305" s="494" t="s">
        <v>938</v>
      </c>
      <c r="L305" s="866" t="s">
        <v>945</v>
      </c>
      <c r="M305" s="837"/>
      <c r="N305" s="837"/>
      <c r="Q305" s="376"/>
      <c r="R305" s="521"/>
      <c r="S305" s="521"/>
      <c r="T305" s="521"/>
      <c r="U305" s="521"/>
    </row>
    <row r="306" spans="2:21" ht="13.95" customHeight="1" x14ac:dyDescent="0.25">
      <c r="B306" s="859"/>
      <c r="C306" s="837"/>
      <c r="D306" s="860"/>
      <c r="E306" s="860"/>
      <c r="F306" s="860"/>
      <c r="G306" s="860"/>
      <c r="H306" s="525"/>
      <c r="I306" s="865" t="s">
        <v>360</v>
      </c>
      <c r="J306" s="837"/>
      <c r="K306" s="494" t="s">
        <v>940</v>
      </c>
      <c r="L306" s="866" t="s">
        <v>946</v>
      </c>
      <c r="M306" s="837"/>
      <c r="N306" s="837"/>
      <c r="Q306" s="376"/>
      <c r="R306" s="521"/>
      <c r="S306" s="521"/>
      <c r="T306" s="521"/>
      <c r="U306" s="521"/>
    </row>
    <row r="307" spans="2:21" ht="13.95" customHeight="1" x14ac:dyDescent="0.25">
      <c r="B307" s="859"/>
      <c r="C307" s="837"/>
      <c r="D307" s="860"/>
      <c r="E307" s="860"/>
      <c r="F307" s="860"/>
      <c r="G307" s="860"/>
      <c r="H307" s="525"/>
      <c r="I307" s="865" t="s">
        <v>360</v>
      </c>
      <c r="J307" s="837"/>
      <c r="K307" s="494" t="s">
        <v>942</v>
      </c>
      <c r="L307" s="866" t="s">
        <v>947</v>
      </c>
      <c r="M307" s="837"/>
      <c r="N307" s="837"/>
      <c r="Q307" s="376"/>
      <c r="R307" s="521"/>
      <c r="S307" s="521"/>
      <c r="T307" s="521"/>
      <c r="U307" s="521"/>
    </row>
    <row r="308" spans="2:21" ht="13.95" customHeight="1" x14ac:dyDescent="0.25">
      <c r="B308" s="859"/>
      <c r="C308" s="837"/>
      <c r="D308" s="860"/>
      <c r="E308" s="860"/>
      <c r="F308" s="860"/>
      <c r="G308" s="860"/>
      <c r="H308" s="331"/>
      <c r="I308" s="870"/>
      <c r="J308" s="837"/>
      <c r="K308" s="837"/>
      <c r="L308" s="837"/>
      <c r="M308" s="837"/>
      <c r="N308" s="837"/>
      <c r="Q308" s="376"/>
      <c r="R308" s="521"/>
      <c r="S308" s="521"/>
      <c r="T308" s="521"/>
      <c r="U308" s="521"/>
    </row>
    <row r="309" spans="2:21" ht="13.95" customHeight="1" x14ac:dyDescent="0.25">
      <c r="B309" s="859"/>
      <c r="C309" s="837"/>
      <c r="D309" s="860"/>
      <c r="E309" s="860"/>
      <c r="F309" s="860"/>
      <c r="G309" s="860"/>
      <c r="H309" s="525"/>
      <c r="I309" s="871" t="s">
        <v>948</v>
      </c>
      <c r="J309" s="837"/>
      <c r="K309" s="837"/>
      <c r="L309" s="837"/>
      <c r="M309" s="837"/>
      <c r="N309" s="837"/>
      <c r="Q309" s="376"/>
      <c r="R309" s="521"/>
      <c r="S309" s="521"/>
      <c r="T309" s="521"/>
      <c r="U309" s="521"/>
    </row>
    <row r="310" spans="2:21" ht="13.95" customHeight="1" x14ac:dyDescent="0.25">
      <c r="B310" s="859"/>
      <c r="C310" s="837"/>
      <c r="D310" s="860"/>
      <c r="E310" s="860"/>
      <c r="F310" s="860"/>
      <c r="G310" s="860"/>
      <c r="H310" s="525"/>
      <c r="I310" s="871" t="s">
        <v>529</v>
      </c>
      <c r="J310" s="837"/>
      <c r="K310" s="524" t="s">
        <v>911</v>
      </c>
      <c r="L310" s="872" t="s">
        <v>2</v>
      </c>
      <c r="M310" s="837"/>
      <c r="N310" s="837"/>
      <c r="Q310" s="376"/>
      <c r="R310" s="521"/>
      <c r="S310" s="521"/>
      <c r="T310" s="521"/>
      <c r="U310" s="521"/>
    </row>
    <row r="311" spans="2:21" ht="13.95" customHeight="1" x14ac:dyDescent="0.25">
      <c r="B311" s="859"/>
      <c r="C311" s="837"/>
      <c r="D311" s="860"/>
      <c r="E311" s="860"/>
      <c r="F311" s="860"/>
      <c r="G311" s="860"/>
      <c r="H311" s="525"/>
      <c r="I311" s="865" t="s">
        <v>360</v>
      </c>
      <c r="J311" s="837"/>
      <c r="K311" s="494" t="s">
        <v>934</v>
      </c>
      <c r="L311" s="866" t="s">
        <v>941</v>
      </c>
      <c r="M311" s="837"/>
      <c r="N311" s="837"/>
      <c r="Q311" s="376"/>
      <c r="R311" s="521"/>
      <c r="S311" s="521"/>
      <c r="T311" s="521"/>
      <c r="U311" s="521"/>
    </row>
    <row r="312" spans="2:21" ht="13.95" customHeight="1" x14ac:dyDescent="0.25">
      <c r="B312" s="859"/>
      <c r="C312" s="837"/>
      <c r="D312" s="860"/>
      <c r="E312" s="860"/>
      <c r="F312" s="860"/>
      <c r="G312" s="860"/>
      <c r="H312" s="525"/>
      <c r="I312" s="865" t="s">
        <v>360</v>
      </c>
      <c r="J312" s="837"/>
      <c r="K312" s="494" t="s">
        <v>936</v>
      </c>
      <c r="L312" s="866" t="s">
        <v>945</v>
      </c>
      <c r="M312" s="837"/>
      <c r="N312" s="837"/>
      <c r="Q312" s="376"/>
      <c r="R312" s="521"/>
      <c r="S312" s="521"/>
      <c r="T312" s="521"/>
      <c r="U312" s="521"/>
    </row>
    <row r="313" spans="2:21" x14ac:dyDescent="0.25">
      <c r="Q313" s="376"/>
      <c r="R313" s="521"/>
      <c r="S313" s="521"/>
      <c r="T313" s="521"/>
      <c r="U313" s="521"/>
    </row>
    <row r="314" spans="2:21" ht="13.95" customHeight="1" x14ac:dyDescent="0.25">
      <c r="B314" s="873" t="s">
        <v>949</v>
      </c>
      <c r="C314" s="837"/>
      <c r="D314" s="860"/>
      <c r="E314" s="860"/>
      <c r="F314" s="860"/>
      <c r="G314" s="860"/>
      <c r="H314" s="525"/>
      <c r="I314" s="871" t="s">
        <v>933</v>
      </c>
      <c r="J314" s="837"/>
      <c r="K314" s="837"/>
      <c r="L314" s="837"/>
      <c r="M314" s="837"/>
      <c r="N314" s="837"/>
      <c r="Q314" s="376"/>
      <c r="R314" s="521"/>
      <c r="S314" s="521"/>
      <c r="T314" s="521"/>
      <c r="U314" s="521"/>
    </row>
    <row r="315" spans="2:21" ht="13.95" customHeight="1" x14ac:dyDescent="0.25">
      <c r="B315" s="859"/>
      <c r="C315" s="837"/>
      <c r="D315" s="860"/>
      <c r="E315" s="860"/>
      <c r="F315" s="860"/>
      <c r="G315" s="860"/>
      <c r="H315" s="525"/>
      <c r="I315" s="871" t="s">
        <v>529</v>
      </c>
      <c r="J315" s="837"/>
      <c r="K315" s="524" t="s">
        <v>911</v>
      </c>
      <c r="L315" s="872" t="s">
        <v>2</v>
      </c>
      <c r="M315" s="837"/>
      <c r="N315" s="837"/>
      <c r="Q315" s="376"/>
      <c r="R315" s="521"/>
      <c r="S315" s="521"/>
      <c r="T315" s="521"/>
      <c r="U315" s="521"/>
    </row>
    <row r="316" spans="2:21" ht="13.95" customHeight="1" x14ac:dyDescent="0.25">
      <c r="B316" s="859"/>
      <c r="C316" s="837"/>
      <c r="D316" s="860"/>
      <c r="E316" s="860"/>
      <c r="F316" s="860"/>
      <c r="G316" s="860"/>
      <c r="H316" s="525"/>
      <c r="I316" s="865" t="s">
        <v>360</v>
      </c>
      <c r="J316" s="837"/>
      <c r="K316" s="494" t="s">
        <v>950</v>
      </c>
      <c r="L316" s="866" t="s">
        <v>856</v>
      </c>
      <c r="M316" s="837"/>
      <c r="N316" s="837"/>
      <c r="Q316" s="376"/>
      <c r="R316" s="521"/>
      <c r="S316" s="521"/>
      <c r="T316" s="521"/>
      <c r="U316" s="521"/>
    </row>
    <row r="317" spans="2:21" ht="13.95" customHeight="1" x14ac:dyDescent="0.25">
      <c r="B317" s="859"/>
      <c r="C317" s="837"/>
      <c r="D317" s="860"/>
      <c r="E317" s="860"/>
      <c r="F317" s="860"/>
      <c r="G317" s="860"/>
      <c r="H317" s="525"/>
      <c r="I317" s="865" t="s">
        <v>360</v>
      </c>
      <c r="J317" s="837"/>
      <c r="K317" s="494" t="s">
        <v>951</v>
      </c>
      <c r="L317" s="866" t="s">
        <v>857</v>
      </c>
      <c r="M317" s="837"/>
      <c r="N317" s="837"/>
      <c r="Q317" s="376"/>
      <c r="R317" s="521"/>
      <c r="S317" s="521"/>
      <c r="T317" s="521"/>
      <c r="U317" s="521"/>
    </row>
    <row r="318" spans="2:21" ht="13.95" customHeight="1" x14ac:dyDescent="0.25">
      <c r="B318" s="859"/>
      <c r="C318" s="837"/>
      <c r="D318" s="860"/>
      <c r="E318" s="860"/>
      <c r="F318" s="860"/>
      <c r="G318" s="860"/>
      <c r="H318" s="525"/>
      <c r="I318" s="865" t="s">
        <v>360</v>
      </c>
      <c r="J318" s="837"/>
      <c r="K318" s="494" t="s">
        <v>952</v>
      </c>
      <c r="L318" s="866" t="s">
        <v>858</v>
      </c>
      <c r="M318" s="837"/>
      <c r="N318" s="837"/>
      <c r="Q318" s="376"/>
      <c r="R318" s="521"/>
      <c r="S318" s="521"/>
      <c r="T318" s="521"/>
      <c r="U318" s="521"/>
    </row>
    <row r="319" spans="2:21" ht="13.95" customHeight="1" x14ac:dyDescent="0.25">
      <c r="B319" s="859"/>
      <c r="C319" s="837"/>
      <c r="D319" s="860"/>
      <c r="E319" s="860"/>
      <c r="F319" s="860"/>
      <c r="G319" s="860"/>
      <c r="H319" s="525"/>
      <c r="I319" s="865" t="s">
        <v>360</v>
      </c>
      <c r="J319" s="837"/>
      <c r="K319" s="494" t="s">
        <v>953</v>
      </c>
      <c r="L319" s="866" t="s">
        <v>859</v>
      </c>
      <c r="M319" s="837"/>
      <c r="N319" s="837"/>
      <c r="Q319" s="376"/>
      <c r="R319" s="521"/>
      <c r="S319" s="521"/>
      <c r="T319" s="521"/>
      <c r="U319" s="521"/>
    </row>
    <row r="320" spans="2:21" ht="13.95" customHeight="1" x14ac:dyDescent="0.25">
      <c r="B320" s="859"/>
      <c r="C320" s="837"/>
      <c r="D320" s="860"/>
      <c r="E320" s="860"/>
      <c r="F320" s="860"/>
      <c r="G320" s="860"/>
      <c r="H320" s="525"/>
      <c r="I320" s="865" t="s">
        <v>360</v>
      </c>
      <c r="J320" s="837"/>
      <c r="K320" s="494" t="s">
        <v>954</v>
      </c>
      <c r="L320" s="866" t="s">
        <v>860</v>
      </c>
      <c r="M320" s="837"/>
      <c r="N320" s="837"/>
      <c r="Q320" s="376"/>
      <c r="R320" s="521"/>
      <c r="S320" s="521"/>
      <c r="T320" s="521"/>
      <c r="U320" s="521"/>
    </row>
    <row r="321" spans="2:21" ht="13.95" customHeight="1" x14ac:dyDescent="0.25">
      <c r="B321" s="859"/>
      <c r="C321" s="837"/>
      <c r="D321" s="860"/>
      <c r="E321" s="860"/>
      <c r="F321" s="860"/>
      <c r="G321" s="860"/>
      <c r="H321" s="331"/>
      <c r="I321" s="870"/>
      <c r="J321" s="837"/>
      <c r="K321" s="837"/>
      <c r="L321" s="837"/>
      <c r="M321" s="837"/>
      <c r="N321" s="837"/>
      <c r="Q321" s="376"/>
      <c r="R321" s="521"/>
      <c r="S321" s="521"/>
      <c r="T321" s="521"/>
      <c r="U321" s="521"/>
    </row>
    <row r="322" spans="2:21" ht="13.95" customHeight="1" x14ac:dyDescent="0.25">
      <c r="B322" s="859"/>
      <c r="C322" s="837"/>
      <c r="D322" s="860"/>
      <c r="E322" s="860"/>
      <c r="F322" s="860"/>
      <c r="G322" s="860"/>
      <c r="H322" s="525"/>
      <c r="I322" s="871" t="s">
        <v>944</v>
      </c>
      <c r="J322" s="837"/>
      <c r="K322" s="837"/>
      <c r="L322" s="837"/>
      <c r="M322" s="837"/>
      <c r="N322" s="837"/>
      <c r="Q322" s="376"/>
      <c r="R322" s="521"/>
      <c r="S322" s="521"/>
      <c r="T322" s="521"/>
      <c r="U322" s="521"/>
    </row>
    <row r="323" spans="2:21" ht="13.95" customHeight="1" x14ac:dyDescent="0.25">
      <c r="B323" s="859"/>
      <c r="C323" s="837"/>
      <c r="D323" s="860"/>
      <c r="E323" s="860"/>
      <c r="F323" s="860"/>
      <c r="G323" s="860"/>
      <c r="H323" s="525"/>
      <c r="I323" s="871" t="s">
        <v>529</v>
      </c>
      <c r="J323" s="837"/>
      <c r="K323" s="524" t="s">
        <v>911</v>
      </c>
      <c r="L323" s="872" t="s">
        <v>2</v>
      </c>
      <c r="M323" s="837"/>
      <c r="N323" s="837"/>
      <c r="Q323" s="376"/>
      <c r="R323" s="521"/>
      <c r="S323" s="521"/>
      <c r="T323" s="521"/>
      <c r="U323" s="521"/>
    </row>
    <row r="324" spans="2:21" ht="13.95" customHeight="1" x14ac:dyDescent="0.25">
      <c r="B324" s="859"/>
      <c r="C324" s="837"/>
      <c r="D324" s="860"/>
      <c r="E324" s="860"/>
      <c r="F324" s="860"/>
      <c r="G324" s="860"/>
      <c r="H324" s="525"/>
      <c r="I324" s="865" t="s">
        <v>360</v>
      </c>
      <c r="J324" s="837"/>
      <c r="K324" s="494" t="s">
        <v>950</v>
      </c>
      <c r="L324" s="866" t="s">
        <v>856</v>
      </c>
      <c r="M324" s="837"/>
      <c r="N324" s="837"/>
      <c r="Q324" s="376"/>
      <c r="R324" s="521"/>
      <c r="S324" s="521"/>
      <c r="T324" s="521"/>
      <c r="U324" s="521"/>
    </row>
    <row r="325" spans="2:21" ht="13.95" customHeight="1" x14ac:dyDescent="0.25">
      <c r="B325" s="859"/>
      <c r="C325" s="837"/>
      <c r="D325" s="860"/>
      <c r="E325" s="860"/>
      <c r="F325" s="860"/>
      <c r="G325" s="860"/>
      <c r="H325" s="525"/>
      <c r="I325" s="865" t="s">
        <v>360</v>
      </c>
      <c r="J325" s="837"/>
      <c r="K325" s="494" t="s">
        <v>951</v>
      </c>
      <c r="L325" s="866" t="s">
        <v>859</v>
      </c>
      <c r="M325" s="837"/>
      <c r="N325" s="837"/>
      <c r="Q325" s="376"/>
      <c r="R325" s="521"/>
      <c r="S325" s="521"/>
      <c r="T325" s="521"/>
      <c r="U325" s="521"/>
    </row>
    <row r="326" spans="2:21" ht="13.95" customHeight="1" x14ac:dyDescent="0.25">
      <c r="B326" s="859"/>
      <c r="C326" s="837"/>
      <c r="D326" s="860"/>
      <c r="E326" s="860"/>
      <c r="F326" s="860"/>
      <c r="G326" s="860"/>
      <c r="H326" s="525"/>
      <c r="I326" s="865" t="s">
        <v>360</v>
      </c>
      <c r="J326" s="837"/>
      <c r="K326" s="494" t="s">
        <v>952</v>
      </c>
      <c r="L326" s="866" t="s">
        <v>868</v>
      </c>
      <c r="M326" s="837"/>
      <c r="N326" s="837"/>
      <c r="Q326" s="376"/>
      <c r="R326" s="521"/>
      <c r="S326" s="521"/>
      <c r="T326" s="521"/>
      <c r="U326" s="521"/>
    </row>
    <row r="327" spans="2:21" ht="13.95" customHeight="1" x14ac:dyDescent="0.25">
      <c r="B327" s="859"/>
      <c r="C327" s="837"/>
      <c r="D327" s="860"/>
      <c r="E327" s="860"/>
      <c r="F327" s="860"/>
      <c r="G327" s="860"/>
      <c r="H327" s="525"/>
      <c r="I327" s="865" t="s">
        <v>360</v>
      </c>
      <c r="J327" s="837"/>
      <c r="K327" s="494" t="s">
        <v>953</v>
      </c>
      <c r="L327" s="866" t="s">
        <v>877</v>
      </c>
      <c r="M327" s="837"/>
      <c r="N327" s="837"/>
      <c r="Q327" s="376"/>
      <c r="R327" s="521"/>
      <c r="S327" s="521"/>
      <c r="T327" s="521"/>
      <c r="U327" s="521"/>
    </row>
    <row r="328" spans="2:21" ht="13.95" customHeight="1" x14ac:dyDescent="0.25">
      <c r="B328" s="859"/>
      <c r="C328" s="837"/>
      <c r="D328" s="860"/>
      <c r="E328" s="860"/>
      <c r="F328" s="860"/>
      <c r="G328" s="860"/>
      <c r="H328" s="525"/>
      <c r="I328" s="865" t="s">
        <v>360</v>
      </c>
      <c r="J328" s="837"/>
      <c r="K328" s="494" t="s">
        <v>954</v>
      </c>
      <c r="L328" s="866" t="s">
        <v>878</v>
      </c>
      <c r="M328" s="837"/>
      <c r="N328" s="837"/>
      <c r="Q328" s="376"/>
      <c r="R328" s="521"/>
      <c r="S328" s="521"/>
      <c r="T328" s="521"/>
      <c r="U328" s="521"/>
    </row>
    <row r="329" spans="2:21" ht="13.95" customHeight="1" x14ac:dyDescent="0.25">
      <c r="B329" s="859"/>
      <c r="C329" s="837"/>
      <c r="D329" s="860"/>
      <c r="E329" s="860"/>
      <c r="F329" s="860"/>
      <c r="G329" s="860"/>
      <c r="H329" s="331"/>
      <c r="I329" s="870"/>
      <c r="J329" s="837"/>
      <c r="K329" s="837"/>
      <c r="L329" s="837"/>
      <c r="M329" s="837"/>
      <c r="N329" s="837"/>
      <c r="Q329" s="376"/>
      <c r="R329" s="521"/>
      <c r="S329" s="521"/>
      <c r="T329" s="521"/>
      <c r="U329" s="521"/>
    </row>
    <row r="330" spans="2:21" ht="13.95" customHeight="1" x14ac:dyDescent="0.25">
      <c r="B330" s="859"/>
      <c r="C330" s="837"/>
      <c r="D330" s="860"/>
      <c r="E330" s="860"/>
      <c r="F330" s="860"/>
      <c r="G330" s="860"/>
      <c r="H330" s="525"/>
      <c r="I330" s="871" t="s">
        <v>948</v>
      </c>
      <c r="J330" s="837"/>
      <c r="K330" s="837"/>
      <c r="L330" s="837"/>
      <c r="M330" s="837"/>
      <c r="N330" s="837"/>
      <c r="Q330" s="376"/>
      <c r="R330" s="521"/>
      <c r="S330" s="521"/>
      <c r="T330" s="521"/>
      <c r="U330" s="521"/>
    </row>
    <row r="331" spans="2:21" ht="13.95" customHeight="1" x14ac:dyDescent="0.25">
      <c r="B331" s="859"/>
      <c r="C331" s="837"/>
      <c r="D331" s="860"/>
      <c r="E331" s="860"/>
      <c r="F331" s="860"/>
      <c r="G331" s="860"/>
      <c r="H331" s="525"/>
      <c r="I331" s="871" t="s">
        <v>529</v>
      </c>
      <c r="J331" s="837"/>
      <c r="K331" s="524" t="s">
        <v>911</v>
      </c>
      <c r="L331" s="872" t="s">
        <v>2</v>
      </c>
      <c r="M331" s="837"/>
      <c r="N331" s="837"/>
      <c r="Q331" s="376"/>
      <c r="R331" s="521"/>
      <c r="S331" s="521"/>
      <c r="T331" s="521"/>
      <c r="U331" s="521"/>
    </row>
    <row r="332" spans="2:21" ht="13.95" customHeight="1" x14ac:dyDescent="0.25">
      <c r="B332" s="859"/>
      <c r="C332" s="837"/>
      <c r="D332" s="860"/>
      <c r="E332" s="860"/>
      <c r="F332" s="860"/>
      <c r="G332" s="860"/>
      <c r="H332" s="525"/>
      <c r="I332" s="865" t="s">
        <v>360</v>
      </c>
      <c r="J332" s="837"/>
      <c r="K332" s="494" t="s">
        <v>950</v>
      </c>
      <c r="L332" s="866" t="s">
        <v>859</v>
      </c>
      <c r="M332" s="837"/>
      <c r="N332" s="837"/>
      <c r="Q332" s="376"/>
      <c r="R332" s="521"/>
      <c r="S332" s="521"/>
      <c r="T332" s="521"/>
      <c r="U332" s="521"/>
    </row>
    <row r="333" spans="2:21" ht="13.95" customHeight="1" x14ac:dyDescent="0.25">
      <c r="B333" s="859"/>
      <c r="C333" s="837"/>
      <c r="D333" s="860"/>
      <c r="E333" s="860"/>
      <c r="F333" s="860"/>
      <c r="G333" s="860"/>
      <c r="H333" s="525"/>
      <c r="I333" s="865" t="s">
        <v>360</v>
      </c>
      <c r="J333" s="837"/>
      <c r="K333" s="494" t="s">
        <v>951</v>
      </c>
      <c r="L333" s="866" t="s">
        <v>868</v>
      </c>
      <c r="M333" s="837"/>
      <c r="N333" s="837"/>
      <c r="Q333" s="376"/>
      <c r="R333" s="521"/>
      <c r="S333" s="521"/>
      <c r="T333" s="521"/>
      <c r="U333" s="521"/>
    </row>
    <row r="334" spans="2:21" x14ac:dyDescent="0.25">
      <c r="Q334" s="376"/>
      <c r="R334" s="521"/>
      <c r="S334" s="521"/>
      <c r="T334" s="521"/>
      <c r="U334" s="521"/>
    </row>
    <row r="335" spans="2:21" ht="13.95" customHeight="1" x14ac:dyDescent="0.25">
      <c r="B335" s="358" t="s">
        <v>955</v>
      </c>
      <c r="C335" s="359"/>
      <c r="D335" s="359"/>
      <c r="E335" s="359"/>
      <c r="F335" s="359"/>
      <c r="G335" s="360"/>
      <c r="H335" s="867"/>
      <c r="I335" s="868" t="s">
        <v>529</v>
      </c>
      <c r="J335" s="837"/>
      <c r="K335" s="523" t="s">
        <v>911</v>
      </c>
      <c r="L335" s="113" t="s">
        <v>2</v>
      </c>
      <c r="Q335" s="376"/>
      <c r="R335" s="521"/>
      <c r="S335" s="521"/>
      <c r="T335" s="521"/>
      <c r="U335" s="521"/>
    </row>
    <row r="336" spans="2:21" ht="13.95" customHeight="1" x14ac:dyDescent="0.25">
      <c r="B336" s="361"/>
      <c r="C336" s="362"/>
      <c r="D336" s="362"/>
      <c r="E336" s="362"/>
      <c r="F336" s="362"/>
      <c r="G336" s="363"/>
      <c r="H336" s="860"/>
      <c r="I336" s="869" t="s">
        <v>360</v>
      </c>
      <c r="J336" s="837"/>
      <c r="K336" s="114" t="s">
        <v>923</v>
      </c>
      <c r="L336" s="526" t="s">
        <v>915</v>
      </c>
      <c r="Q336" s="376"/>
      <c r="R336" s="521"/>
      <c r="S336" s="521"/>
      <c r="T336" s="521"/>
      <c r="U336" s="521"/>
    </row>
    <row r="337" spans="2:21" ht="13.95" customHeight="1" x14ac:dyDescent="0.25">
      <c r="B337" s="361"/>
      <c r="C337" s="362"/>
      <c r="D337" s="362"/>
      <c r="E337" s="362"/>
      <c r="F337" s="362"/>
      <c r="G337" s="363"/>
      <c r="H337" s="860"/>
      <c r="I337" s="869" t="s">
        <v>360</v>
      </c>
      <c r="J337" s="837"/>
      <c r="K337" s="114" t="s">
        <v>930</v>
      </c>
      <c r="L337" s="526" t="s">
        <v>956</v>
      </c>
      <c r="Q337" s="376"/>
      <c r="R337" s="521"/>
      <c r="S337" s="521"/>
      <c r="T337" s="521"/>
      <c r="U337" s="521"/>
    </row>
    <row r="338" spans="2:21" ht="13.95" customHeight="1" x14ac:dyDescent="0.25">
      <c r="B338" s="361"/>
      <c r="C338" s="362"/>
      <c r="D338" s="362"/>
      <c r="E338" s="362"/>
      <c r="F338" s="362"/>
      <c r="G338" s="363"/>
      <c r="H338" s="860"/>
      <c r="I338" s="869" t="s">
        <v>360</v>
      </c>
      <c r="J338" s="837"/>
      <c r="K338" s="114" t="s">
        <v>931</v>
      </c>
      <c r="L338" s="526" t="s">
        <v>957</v>
      </c>
      <c r="Q338" s="376"/>
      <c r="R338" s="521"/>
      <c r="S338" s="521"/>
      <c r="T338" s="521"/>
      <c r="U338" s="521"/>
    </row>
    <row r="339" spans="2:21" ht="13.95" customHeight="1" x14ac:dyDescent="0.25">
      <c r="B339" s="364"/>
      <c r="C339" s="365"/>
      <c r="D339" s="365"/>
      <c r="E339" s="365"/>
      <c r="F339" s="365"/>
      <c r="G339" s="366"/>
      <c r="H339" s="860"/>
      <c r="I339" s="869" t="s">
        <v>360</v>
      </c>
      <c r="J339" s="837"/>
      <c r="K339" s="114" t="s">
        <v>958</v>
      </c>
      <c r="L339" s="526" t="s">
        <v>959</v>
      </c>
      <c r="Q339" s="376"/>
      <c r="R339" s="521"/>
      <c r="S339" s="521"/>
      <c r="T339" s="521"/>
      <c r="U339" s="521"/>
    </row>
    <row r="340" spans="2:21" x14ac:dyDescent="0.25">
      <c r="Q340" s="376"/>
      <c r="R340" s="521"/>
      <c r="S340" s="521"/>
      <c r="T340" s="521"/>
      <c r="U340" s="521"/>
    </row>
    <row r="341" spans="2:21" x14ac:dyDescent="0.25">
      <c r="Q341" s="376"/>
      <c r="R341" s="521"/>
      <c r="S341" s="521"/>
      <c r="T341" s="521"/>
      <c r="U341" s="521"/>
    </row>
    <row r="342" spans="2:21" x14ac:dyDescent="0.25">
      <c r="Q342" s="376"/>
      <c r="R342" s="521"/>
      <c r="S342" s="521"/>
      <c r="T342" s="521"/>
      <c r="U342" s="521"/>
    </row>
    <row r="343" spans="2:21" x14ac:dyDescent="0.25">
      <c r="Q343" s="376"/>
      <c r="R343" s="521"/>
      <c r="S343" s="521"/>
      <c r="T343" s="521"/>
      <c r="U343" s="521"/>
    </row>
    <row r="344" spans="2:21" x14ac:dyDescent="0.25">
      <c r="Q344" s="376"/>
      <c r="R344" s="521"/>
      <c r="S344" s="521"/>
      <c r="T344" s="521"/>
      <c r="U344" s="521"/>
    </row>
    <row r="345" spans="2:21" x14ac:dyDescent="0.25">
      <c r="Q345" s="376"/>
      <c r="R345" s="521"/>
      <c r="S345" s="521"/>
      <c r="T345" s="521"/>
      <c r="U345" s="521"/>
    </row>
    <row r="346" spans="2:21" x14ac:dyDescent="0.25">
      <c r="Q346" s="376"/>
      <c r="R346" s="521"/>
      <c r="S346" s="521"/>
      <c r="T346" s="521"/>
      <c r="U346" s="521"/>
    </row>
    <row r="347" spans="2:21" x14ac:dyDescent="0.25">
      <c r="Q347" s="376"/>
      <c r="R347" s="521"/>
      <c r="S347" s="521"/>
      <c r="T347" s="521"/>
      <c r="U347" s="521"/>
    </row>
    <row r="348" spans="2:21" x14ac:dyDescent="0.25">
      <c r="Q348" s="376"/>
      <c r="R348" s="521"/>
      <c r="S348" s="521"/>
      <c r="T348" s="521"/>
      <c r="U348" s="521"/>
    </row>
    <row r="349" spans="2:21" x14ac:dyDescent="0.25">
      <c r="Q349" s="376"/>
    </row>
    <row r="350" spans="2:21" x14ac:dyDescent="0.25">
      <c r="Q350" s="376"/>
    </row>
    <row r="351" spans="2:21" x14ac:dyDescent="0.25">
      <c r="Q351" s="376"/>
    </row>
    <row r="352" spans="2:21" x14ac:dyDescent="0.25">
      <c r="Q352" s="376"/>
    </row>
    <row r="353" spans="17:17" x14ac:dyDescent="0.25">
      <c r="Q353" s="376"/>
    </row>
    <row r="354" spans="17:17" x14ac:dyDescent="0.25">
      <c r="Q354" s="376"/>
    </row>
    <row r="355" spans="17:17" x14ac:dyDescent="0.25">
      <c r="Q355" s="376"/>
    </row>
    <row r="356" spans="17:17" x14ac:dyDescent="0.25">
      <c r="Q356" s="376"/>
    </row>
    <row r="357" spans="17:17" x14ac:dyDescent="0.25">
      <c r="Q357" s="376"/>
    </row>
    <row r="358" spans="17:17" x14ac:dyDescent="0.25">
      <c r="Q358" s="376"/>
    </row>
    <row r="359" spans="17:17" x14ac:dyDescent="0.25">
      <c r="Q359" s="376"/>
    </row>
    <row r="360" spans="17:17" x14ac:dyDescent="0.25">
      <c r="Q360" s="376"/>
    </row>
    <row r="361" spans="17:17" x14ac:dyDescent="0.25">
      <c r="Q361" s="376"/>
    </row>
    <row r="362" spans="17:17" x14ac:dyDescent="0.25">
      <c r="Q362" s="376"/>
    </row>
    <row r="363" spans="17:17" x14ac:dyDescent="0.25">
      <c r="Q363" s="376"/>
    </row>
    <row r="364" spans="17:17" x14ac:dyDescent="0.25">
      <c r="Q364" s="376"/>
    </row>
    <row r="365" spans="17:17" x14ac:dyDescent="0.25">
      <c r="Q365" s="376"/>
    </row>
    <row r="366" spans="17:17" x14ac:dyDescent="0.25">
      <c r="Q366" s="376"/>
    </row>
    <row r="367" spans="17:17" x14ac:dyDescent="0.25">
      <c r="Q367" s="376"/>
    </row>
    <row r="368" spans="17:17" x14ac:dyDescent="0.25">
      <c r="Q368" s="376"/>
    </row>
    <row r="369" spans="17:17" x14ac:dyDescent="0.25">
      <c r="Q369" s="376"/>
    </row>
    <row r="370" spans="17:17" x14ac:dyDescent="0.25">
      <c r="Q370" s="376"/>
    </row>
    <row r="371" spans="17:17" x14ac:dyDescent="0.25">
      <c r="Q371" s="376"/>
    </row>
    <row r="372" spans="17:17" x14ac:dyDescent="0.25">
      <c r="Q372" s="376"/>
    </row>
    <row r="373" spans="17:17" x14ac:dyDescent="0.25">
      <c r="Q373" s="376"/>
    </row>
    <row r="374" spans="17:17" x14ac:dyDescent="0.25">
      <c r="Q374" s="376"/>
    </row>
    <row r="375" spans="17:17" x14ac:dyDescent="0.25">
      <c r="Q375" s="376"/>
    </row>
    <row r="376" spans="17:17" x14ac:dyDescent="0.25">
      <c r="Q376" s="376"/>
    </row>
    <row r="377" spans="17:17" x14ac:dyDescent="0.25">
      <c r="Q377" s="376"/>
    </row>
    <row r="378" spans="17:17" x14ac:dyDescent="0.25">
      <c r="Q378" s="376"/>
    </row>
    <row r="379" spans="17:17" x14ac:dyDescent="0.25">
      <c r="Q379" s="376"/>
    </row>
    <row r="380" spans="17:17" x14ac:dyDescent="0.25">
      <c r="Q380" s="376"/>
    </row>
    <row r="381" spans="17:17" x14ac:dyDescent="0.25">
      <c r="Q381" s="376"/>
    </row>
    <row r="382" spans="17:17" x14ac:dyDescent="0.25">
      <c r="Q382" s="376"/>
    </row>
    <row r="383" spans="17:17" x14ac:dyDescent="0.25">
      <c r="Q383" s="376"/>
    </row>
    <row r="384" spans="17:17" x14ac:dyDescent="0.25">
      <c r="Q384" s="376"/>
    </row>
    <row r="385" spans="17:17" x14ac:dyDescent="0.25">
      <c r="Q385" s="376"/>
    </row>
    <row r="413" spans="2:2" x14ac:dyDescent="0.25">
      <c r="B413" s="69"/>
    </row>
    <row r="414" spans="2:2" ht="13.95" customHeight="1" thickBot="1" x14ac:dyDescent="0.3">
      <c r="B414" s="69"/>
    </row>
    <row r="415" spans="2:2" ht="13.95" customHeight="1" thickBot="1" x14ac:dyDescent="0.3">
      <c r="B415" s="77"/>
    </row>
    <row r="418" spans="2:2" x14ac:dyDescent="0.25">
      <c r="B418" s="508"/>
    </row>
    <row r="419" spans="2:2" x14ac:dyDescent="0.25">
      <c r="B419" s="509"/>
    </row>
    <row r="425" spans="2:2" x14ac:dyDescent="0.25">
      <c r="B425" s="508"/>
    </row>
    <row r="427" spans="2:2" x14ac:dyDescent="0.25">
      <c r="B427" s="508"/>
    </row>
    <row r="443" spans="2:2" x14ac:dyDescent="0.25">
      <c r="B443" s="508"/>
    </row>
    <row r="452" spans="2:2" x14ac:dyDescent="0.25">
      <c r="B452" s="508"/>
    </row>
  </sheetData>
  <mergeCells count="112">
    <mergeCell ref="I291:J291"/>
    <mergeCell ref="L285:L286"/>
    <mergeCell ref="I296:J296"/>
    <mergeCell ref="L296:N296"/>
    <mergeCell ref="I307:J307"/>
    <mergeCell ref="L307:N307"/>
    <mergeCell ref="I302:J302"/>
    <mergeCell ref="L302:N302"/>
    <mergeCell ref="I301:N301"/>
    <mergeCell ref="I305:J305"/>
    <mergeCell ref="L305:N305"/>
    <mergeCell ref="I306:J306"/>
    <mergeCell ref="I303:J303"/>
    <mergeCell ref="L303:N303"/>
    <mergeCell ref="I304:J304"/>
    <mergeCell ref="L304:N304"/>
    <mergeCell ref="I299:J299"/>
    <mergeCell ref="L299:N299"/>
    <mergeCell ref="Q8:Q9"/>
    <mergeCell ref="O8:P8"/>
    <mergeCell ref="I275:J275"/>
    <mergeCell ref="I271:J271"/>
    <mergeCell ref="I270:J270"/>
    <mergeCell ref="I273:J273"/>
    <mergeCell ref="I274:J274"/>
    <mergeCell ref="I272:J272"/>
    <mergeCell ref="A1:M1"/>
    <mergeCell ref="A8:A9"/>
    <mergeCell ref="C8:C9"/>
    <mergeCell ref="D8:D9"/>
    <mergeCell ref="F8:G8"/>
    <mergeCell ref="K8:K9"/>
    <mergeCell ref="L8:L9"/>
    <mergeCell ref="M8:N8"/>
    <mergeCell ref="B270:G275"/>
    <mergeCell ref="B277:G282"/>
    <mergeCell ref="I277:J277"/>
    <mergeCell ref="B284:G286"/>
    <mergeCell ref="I284:J284"/>
    <mergeCell ref="I285:J285"/>
    <mergeCell ref="I286:J286"/>
    <mergeCell ref="I281:J281"/>
    <mergeCell ref="I282:J282"/>
    <mergeCell ref="I279:J279"/>
    <mergeCell ref="I280:J280"/>
    <mergeCell ref="I278:J278"/>
    <mergeCell ref="B288:G291"/>
    <mergeCell ref="I289:J289"/>
    <mergeCell ref="I290:J290"/>
    <mergeCell ref="B293:G312"/>
    <mergeCell ref="I293:N293"/>
    <mergeCell ref="I297:J297"/>
    <mergeCell ref="L297:N297"/>
    <mergeCell ref="I298:J298"/>
    <mergeCell ref="L298:N298"/>
    <mergeCell ref="I300:N300"/>
    <mergeCell ref="L306:N306"/>
    <mergeCell ref="I308:N308"/>
    <mergeCell ref="I309:N309"/>
    <mergeCell ref="I310:J310"/>
    <mergeCell ref="L310:N310"/>
    <mergeCell ref="I311:J311"/>
    <mergeCell ref="L311:N311"/>
    <mergeCell ref="I312:J312"/>
    <mergeCell ref="L312:N312"/>
    <mergeCell ref="I295:J295"/>
    <mergeCell ref="L295:N295"/>
    <mergeCell ref="I294:J294"/>
    <mergeCell ref="I288:J288"/>
    <mergeCell ref="L294:N294"/>
    <mergeCell ref="B314:G333"/>
    <mergeCell ref="I314:N314"/>
    <mergeCell ref="I315:J315"/>
    <mergeCell ref="L315:N315"/>
    <mergeCell ref="I316:J316"/>
    <mergeCell ref="L316:N316"/>
    <mergeCell ref="I317:J317"/>
    <mergeCell ref="L317:N317"/>
    <mergeCell ref="I318:J318"/>
    <mergeCell ref="L318:N318"/>
    <mergeCell ref="I319:J319"/>
    <mergeCell ref="L319:N319"/>
    <mergeCell ref="I320:J320"/>
    <mergeCell ref="L320:N320"/>
    <mergeCell ref="I321:N321"/>
    <mergeCell ref="I322:N322"/>
    <mergeCell ref="I323:J323"/>
    <mergeCell ref="L323:N323"/>
    <mergeCell ref="I324:J324"/>
    <mergeCell ref="L324:N324"/>
    <mergeCell ref="I325:J325"/>
    <mergeCell ref="L325:N325"/>
    <mergeCell ref="I326:J326"/>
    <mergeCell ref="L326:N326"/>
    <mergeCell ref="I333:J333"/>
    <mergeCell ref="L333:N333"/>
    <mergeCell ref="H335:H339"/>
    <mergeCell ref="I335:J335"/>
    <mergeCell ref="I336:J336"/>
    <mergeCell ref="I337:J337"/>
    <mergeCell ref="I338:J338"/>
    <mergeCell ref="I339:J339"/>
    <mergeCell ref="I327:J327"/>
    <mergeCell ref="L327:N327"/>
    <mergeCell ref="I328:J328"/>
    <mergeCell ref="L328:N328"/>
    <mergeCell ref="I329:N329"/>
    <mergeCell ref="I330:N330"/>
    <mergeCell ref="I331:J331"/>
    <mergeCell ref="L331:N331"/>
    <mergeCell ref="I332:J332"/>
    <mergeCell ref="L332:N332"/>
  </mergeCells>
  <hyperlinks>
    <hyperlink ref="K15" location="MFA_Note_3" display="State (See 3)"/>
    <hyperlink ref="K19" location="MFA_Note_3" display="State (See 3)"/>
    <hyperlink ref="K23" location="MFA_Note_3" display="State (See 3)"/>
    <hyperlink ref="K27" location="MFA_Note_3" display="State (See 3)"/>
    <hyperlink ref="K30" location="MFA_Note_0" display="(See 0)"/>
    <hyperlink ref="K31" location="MFA_Note_0" display="(See 0)"/>
    <hyperlink ref="K50" location="MFA_Note_1" display="(See 1)"/>
    <hyperlink ref="K51" location="MFA_Note_1" display="(See 1)"/>
    <hyperlink ref="K52" location="MFA_Note_1" display="(See 1)"/>
    <hyperlink ref="K53" location="MFA_Note_1" display="(See 1)"/>
    <hyperlink ref="K55" location="MFA_Note_6" display="State (See 6)"/>
    <hyperlink ref="K56" location="MFA_Note_3" display="State (See 3)"/>
    <hyperlink ref="K57" location="MFA_Note_6" display="State (See 6)"/>
    <hyperlink ref="K58" location="MFA_Note_3" display="State (See 3)"/>
    <hyperlink ref="K59" location="MFA_Note_6" display="State (See 6)"/>
    <hyperlink ref="K60" location="MFA_Note_3" display="State (See 3)"/>
    <hyperlink ref="K61" location="MFA_Note_6" display="State (See 6)"/>
    <hyperlink ref="K62" location="MFA_Note_3" display="State (See 3)"/>
    <hyperlink ref="K63" location="MFA_Note_6" display="State (See 6)"/>
    <hyperlink ref="K64" location="MFA_Note_3" display="State (See 3)"/>
    <hyperlink ref="K66" location="MFA_Note_2" display="Position (See 2)"/>
    <hyperlink ref="K67" location="MFA_Note_2" display="Position (See 2)"/>
    <hyperlink ref="K70" location="MFA_Note_3" display="State (See 3)"/>
    <hyperlink ref="K74" location="MFA_Note_3" display="State (See 3)"/>
    <hyperlink ref="K78" location="MFA_Note_3" display="State (See 3)"/>
    <hyperlink ref="K82" location="MFA_Note_3" display="State (See 3)"/>
    <hyperlink ref="K86" location="MFA_Note_3" display="State (See 3)"/>
    <hyperlink ref="K90" location="MFA_Note_3" display="State (See 3)"/>
    <hyperlink ref="K95" location="MFA_Note_3" display="State (See 3)"/>
    <hyperlink ref="K97" location="MFA_Note_3" display="State (See 3)"/>
    <hyperlink ref="K101" location="MFA_Note_3" display="State (See 3)"/>
    <hyperlink ref="K105" location="MFA_Note_3" display="State (See 3)"/>
    <hyperlink ref="K109" location="MFA_Note_3" display="State (See 3)"/>
    <hyperlink ref="K113" location="MFA_Note_3" display="State (See 3)"/>
    <hyperlink ref="K117" location="MFA_Note_3" display="State (See 3)"/>
    <hyperlink ref="K121" location="MFA_Note_3" display="State (See 3)"/>
    <hyperlink ref="K126" location="MFA_Note_3" display="State (See 3)"/>
    <hyperlink ref="K128" location="MFA_Note_3" display="State (See 3)"/>
    <hyperlink ref="K132" location="MFA_Note_3" display="State (See 3)"/>
    <hyperlink ref="K136" location="MFA_Note_3" display="State (See 3)"/>
    <hyperlink ref="K140" location="MFA_Note_3" display="State (See 3)"/>
    <hyperlink ref="K144" location="MFA_Note_3" display="State (See 3)"/>
    <hyperlink ref="K148" location="MFA_Note_3" display="State (See 3)"/>
    <hyperlink ref="K152" location="MFA_Note_3" display="State (See 3)"/>
    <hyperlink ref="K160" location="MFA_Note_3" display="State (See 3)"/>
    <hyperlink ref="K164" location="MFA_Note_3" display="State (See 3)"/>
    <hyperlink ref="K168" location="MFA_Note_3" display="State (See 3)"/>
    <hyperlink ref="K172" location="MFA_Note_3" display="State (See 3)"/>
    <hyperlink ref="K176" location="MFA_Note_3" display="State (See 3)"/>
    <hyperlink ref="K180" location="MFA_Note_3" display="State (See 3)"/>
    <hyperlink ref="K189" location="MFA_Note_4" display="Command (See 4)"/>
    <hyperlink ref="K192" location="MFA_Note_5" display="State (See 5)"/>
    <hyperlink ref="K198" location="MFA_Note_4" display="Command (See 4)"/>
    <hyperlink ref="K204" location="MFA_Note_5" display="State (See 5)"/>
    <hyperlink ref="K207" location="MFA_Note_4" display="Command (See 4)"/>
    <hyperlink ref="K213" location="MFA_Note_5" display="State (See 5)"/>
    <hyperlink ref="K219" location="MFA_Note_4" display="Command (See 4)"/>
    <hyperlink ref="K225" location="MFA_Note_5" display="State (See 5)"/>
    <hyperlink ref="K231" location="MFA_Note_4" display="Command (See 4)"/>
    <hyperlink ref="K237" location="MFA_Note_5" display="State (See 5)"/>
    <hyperlink ref="K243" location="MFA_Note_4" display="Command (See 4)"/>
    <hyperlink ref="K249" location="MFA_Note_5" display="State (See 5)"/>
  </hyperlinks>
  <pageMargins left="0.75" right="0.75" top="1" bottom="1" header="0.4921259845" footer="0.492125984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86066" r:id="rId3" name="Button 18">
              <controlPr defaultSize="0" print="0" autoFill="0" autoPict="0" macro="[0]!ExportDBCVector">
                <anchor moveWithCells="1" sizeWithCells="1">
                  <from>
                    <xdr:col>5</xdr:col>
                    <xdr:colOff>0</xdr:colOff>
                    <xdr:row>2</xdr:row>
                    <xdr:rowOff>228600</xdr:rowOff>
                  </from>
                  <to>
                    <xdr:col>6</xdr:col>
                    <xdr:colOff>693420</xdr:colOff>
                    <xdr:row>4</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2">
    <tabColor theme="6" tint="0.39997558519241921"/>
  </sheetPr>
  <dimension ref="A1:AA553"/>
  <sheetViews>
    <sheetView zoomScale="85" zoomScaleNormal="85" workbookViewId="0">
      <pane xSplit="1" ySplit="10" topLeftCell="B32" activePane="bottomRight" state="frozen"/>
      <selection activeCell="J42" sqref="J42"/>
      <selection pane="topRight" activeCell="J42" sqref="J42"/>
      <selection pane="bottomLeft" activeCell="J42" sqref="J42"/>
      <selection pane="bottomRight" activeCell="J42" sqref="J42"/>
    </sheetView>
  </sheetViews>
  <sheetFormatPr defaultColWidth="11.44140625" defaultRowHeight="13.2" x14ac:dyDescent="0.25"/>
  <cols>
    <col min="1" max="1" width="8.33203125" style="521" customWidth="1"/>
    <col min="2" max="2" width="8.33203125" style="520" customWidth="1"/>
    <col min="3" max="3" width="96.44140625" style="510" bestFit="1" customWidth="1"/>
    <col min="4" max="8" width="9.44140625" style="521" customWidth="1"/>
    <col min="9" max="9" width="9.44140625" style="522" customWidth="1"/>
    <col min="10" max="10" width="14.6640625" style="510" bestFit="1" customWidth="1"/>
    <col min="11" max="11" width="27.109375" style="510" bestFit="1" customWidth="1"/>
    <col min="12" max="12" width="57.109375" style="510" bestFit="1" customWidth="1"/>
    <col min="13" max="13" width="12" style="510" customWidth="1"/>
    <col min="14" max="16" width="11.44140625" style="510" customWidth="1"/>
    <col min="17" max="17" width="16.109375" style="510" customWidth="1"/>
    <col min="18" max="18" width="12.44140625" style="510" bestFit="1" customWidth="1"/>
    <col min="19" max="19" width="21" style="510" customWidth="1"/>
    <col min="20" max="20" width="20.33203125" style="510" customWidth="1"/>
    <col min="21" max="21" width="21.6640625" style="510" customWidth="1"/>
    <col min="22" max="22" width="41.44140625" style="53" customWidth="1"/>
    <col min="23" max="23" width="20.5546875" style="510" customWidth="1"/>
    <col min="24" max="24" width="11.44140625" style="54" customWidth="1"/>
    <col min="25" max="25" width="18.44140625" style="510" customWidth="1"/>
    <col min="26" max="26" width="14.44140625" style="510" customWidth="1"/>
    <col min="27" max="27" width="23.109375" style="510" customWidth="1"/>
  </cols>
  <sheetData>
    <row r="1" spans="1:27" ht="17.399999999999999" customHeight="1" x14ac:dyDescent="0.3">
      <c r="A1" s="878" t="s">
        <v>975</v>
      </c>
      <c r="B1" s="859"/>
      <c r="C1" s="837"/>
      <c r="D1" s="860"/>
      <c r="E1" s="860"/>
      <c r="F1" s="860"/>
      <c r="G1" s="860"/>
      <c r="H1" s="860"/>
      <c r="I1" s="861"/>
      <c r="J1" s="837"/>
      <c r="K1" s="837"/>
      <c r="L1" s="837"/>
      <c r="M1" s="837"/>
      <c r="V1" s="50"/>
      <c r="W1" s="51"/>
      <c r="X1" s="52"/>
    </row>
    <row r="3" spans="1:27" ht="17.399999999999999" customHeight="1" x14ac:dyDescent="0.3">
      <c r="A3" s="16"/>
      <c r="B3" s="499"/>
      <c r="C3" s="57" t="s">
        <v>503</v>
      </c>
      <c r="D3" s="57" t="s">
        <v>409</v>
      </c>
      <c r="E3" s="16"/>
      <c r="F3" s="16"/>
      <c r="G3" s="106"/>
      <c r="H3" s="106"/>
      <c r="I3" s="16"/>
      <c r="J3" s="17"/>
      <c r="K3" s="17"/>
      <c r="L3" s="17"/>
    </row>
    <row r="4" spans="1:27" ht="17.399999999999999" customHeight="1" x14ac:dyDescent="0.3">
      <c r="A4" s="16"/>
      <c r="B4" s="499"/>
      <c r="C4" s="57" t="s">
        <v>504</v>
      </c>
      <c r="D4" s="57">
        <v>13</v>
      </c>
      <c r="E4" s="39"/>
      <c r="F4" s="39"/>
      <c r="G4" s="340"/>
      <c r="H4" s="340"/>
      <c r="I4" s="39"/>
      <c r="J4" s="17"/>
      <c r="K4" s="17"/>
      <c r="L4" s="17"/>
    </row>
    <row r="5" spans="1:27" ht="17.399999999999999" customHeight="1" x14ac:dyDescent="0.3">
      <c r="A5" s="16"/>
      <c r="B5" s="499"/>
      <c r="C5" s="57" t="s">
        <v>505</v>
      </c>
      <c r="D5" s="57">
        <v>32</v>
      </c>
      <c r="E5" s="16"/>
      <c r="F5" s="16"/>
      <c r="G5" s="106"/>
      <c r="H5" s="106"/>
      <c r="I5" s="16"/>
      <c r="J5" s="17"/>
      <c r="K5" s="17"/>
      <c r="L5" s="17"/>
      <c r="V5" s="394"/>
      <c r="W5" s="521"/>
      <c r="X5" s="374"/>
    </row>
    <row r="6" spans="1:27" x14ac:dyDescent="0.25">
      <c r="A6" s="58">
        <v>1</v>
      </c>
      <c r="B6" s="391">
        <v>2</v>
      </c>
      <c r="C6" s="58">
        <v>3</v>
      </c>
      <c r="D6" s="391">
        <v>4</v>
      </c>
      <c r="E6" s="58">
        <v>5</v>
      </c>
      <c r="F6" s="391">
        <v>6</v>
      </c>
      <c r="G6" s="58">
        <v>7</v>
      </c>
      <c r="H6" s="391">
        <v>8</v>
      </c>
      <c r="I6" s="58">
        <v>9</v>
      </c>
      <c r="J6" s="391">
        <v>10</v>
      </c>
      <c r="K6" s="58">
        <v>11</v>
      </c>
      <c r="L6" s="391">
        <v>12</v>
      </c>
      <c r="M6" s="58">
        <v>13</v>
      </c>
      <c r="N6" s="391">
        <v>14</v>
      </c>
      <c r="O6" s="58">
        <v>15</v>
      </c>
      <c r="P6" s="391">
        <v>16</v>
      </c>
      <c r="Q6" s="58">
        <v>17</v>
      </c>
      <c r="R6" s="391">
        <v>18</v>
      </c>
      <c r="S6" s="391">
        <v>19</v>
      </c>
      <c r="T6" s="391">
        <v>20</v>
      </c>
      <c r="U6" s="391">
        <v>21</v>
      </c>
      <c r="V6" s="393">
        <v>22</v>
      </c>
      <c r="W6" s="391">
        <v>23</v>
      </c>
      <c r="X6" s="392">
        <v>24</v>
      </c>
      <c r="Y6" s="391">
        <v>25</v>
      </c>
      <c r="Z6" s="391">
        <v>26</v>
      </c>
      <c r="AA6" s="391">
        <v>27</v>
      </c>
    </row>
    <row r="7" spans="1:27" x14ac:dyDescent="0.25">
      <c r="B7" s="500"/>
      <c r="D7" s="340"/>
      <c r="E7" s="340"/>
      <c r="F7" s="340"/>
      <c r="G7" s="340"/>
      <c r="H7" s="340"/>
    </row>
    <row r="8" spans="1:27" ht="26.4" customHeight="1" x14ac:dyDescent="0.25">
      <c r="A8" s="862" t="s">
        <v>506</v>
      </c>
      <c r="B8" s="501" t="s">
        <v>507</v>
      </c>
      <c r="C8" s="863" t="s">
        <v>602</v>
      </c>
      <c r="D8" s="862" t="s">
        <v>509</v>
      </c>
      <c r="E8" s="518" t="s">
        <v>507</v>
      </c>
      <c r="F8" s="857" t="s">
        <v>510</v>
      </c>
      <c r="G8" s="860"/>
      <c r="H8" s="38" t="s">
        <v>511</v>
      </c>
      <c r="I8" s="518" t="s">
        <v>512</v>
      </c>
      <c r="J8" s="518" t="s">
        <v>513</v>
      </c>
      <c r="K8" s="862" t="s">
        <v>514</v>
      </c>
      <c r="L8" s="864" t="s">
        <v>2</v>
      </c>
      <c r="M8" s="857" t="s">
        <v>515</v>
      </c>
      <c r="N8" s="837"/>
      <c r="O8" s="857" t="s">
        <v>516</v>
      </c>
      <c r="P8" s="837"/>
      <c r="Q8" s="857" t="s">
        <v>517</v>
      </c>
      <c r="R8" s="518" t="s">
        <v>518</v>
      </c>
      <c r="S8" s="328" t="s">
        <v>564</v>
      </c>
      <c r="T8" s="328" t="s">
        <v>520</v>
      </c>
      <c r="U8" s="329" t="s">
        <v>521</v>
      </c>
      <c r="V8" s="278" t="s">
        <v>522</v>
      </c>
      <c r="W8" s="279" t="s">
        <v>523</v>
      </c>
      <c r="X8" s="280" t="s">
        <v>524</v>
      </c>
      <c r="Y8" s="282" t="s">
        <v>525</v>
      </c>
      <c r="Z8" s="282" t="s">
        <v>526</v>
      </c>
      <c r="AA8" s="281" t="s">
        <v>527</v>
      </c>
    </row>
    <row r="9" spans="1:27" x14ac:dyDescent="0.25">
      <c r="A9" s="860"/>
      <c r="B9" s="502" t="s">
        <v>528</v>
      </c>
      <c r="C9" s="837"/>
      <c r="D9" s="860"/>
      <c r="E9" s="21" t="s">
        <v>529</v>
      </c>
      <c r="F9" s="21" t="s">
        <v>530</v>
      </c>
      <c r="G9" s="21" t="s">
        <v>531</v>
      </c>
      <c r="H9" s="21"/>
      <c r="I9" s="38" t="s">
        <v>532</v>
      </c>
      <c r="J9" s="21"/>
      <c r="K9" s="837"/>
      <c r="L9" s="837"/>
      <c r="M9" s="21" t="s">
        <v>533</v>
      </c>
      <c r="N9" s="21" t="s">
        <v>534</v>
      </c>
      <c r="O9" s="21" t="s">
        <v>535</v>
      </c>
      <c r="P9" s="21" t="s">
        <v>536</v>
      </c>
      <c r="Q9" s="837"/>
      <c r="R9" s="518"/>
      <c r="S9" s="518"/>
      <c r="T9" s="518"/>
      <c r="U9" s="518"/>
      <c r="V9" s="62"/>
      <c r="W9" s="20"/>
      <c r="X9" s="63"/>
      <c r="Y9" s="522"/>
      <c r="Z9" s="521"/>
      <c r="AA9" s="522"/>
    </row>
    <row r="10" spans="1:27" s="31" customFormat="1" ht="13.95" customHeight="1" thickBot="1" x14ac:dyDescent="0.3">
      <c r="B10" s="503"/>
      <c r="D10" s="32"/>
      <c r="E10" s="32"/>
      <c r="F10" s="33"/>
      <c r="G10" s="33"/>
      <c r="H10" s="33"/>
      <c r="I10" s="32"/>
      <c r="J10" s="34"/>
      <c r="K10" s="35"/>
      <c r="L10" s="35"/>
      <c r="V10" s="369"/>
      <c r="W10" s="368"/>
      <c r="X10" s="367"/>
      <c r="Y10" s="37"/>
      <c r="Z10" s="32"/>
      <c r="AA10" s="37"/>
    </row>
    <row r="11" spans="1:27" ht="13.95" customHeight="1" thickTop="1" x14ac:dyDescent="0.25">
      <c r="A11" s="431"/>
      <c r="B11" s="314"/>
      <c r="C11" s="59"/>
      <c r="D11" s="429"/>
      <c r="E11" s="429"/>
      <c r="F11" s="430"/>
      <c r="G11" s="430"/>
      <c r="H11" s="430"/>
      <c r="I11" s="429"/>
      <c r="J11" s="428"/>
      <c r="K11" s="427"/>
      <c r="L11" s="427"/>
      <c r="M11" s="59"/>
      <c r="N11" s="59"/>
      <c r="O11" s="59"/>
      <c r="P11" s="59"/>
      <c r="Q11" s="59"/>
      <c r="R11" s="426"/>
      <c r="S11" s="303"/>
      <c r="T11" s="303"/>
      <c r="U11" s="433"/>
      <c r="W11" s="59"/>
      <c r="Z11" s="59"/>
    </row>
    <row r="12" spans="1:27" x14ac:dyDescent="0.25">
      <c r="A12" s="61"/>
      <c r="B12" s="315"/>
      <c r="C12" s="425" t="s">
        <v>976</v>
      </c>
      <c r="D12" s="60"/>
      <c r="E12" s="60"/>
      <c r="F12" s="424"/>
      <c r="G12" s="424"/>
      <c r="H12" s="424"/>
      <c r="I12" s="60"/>
      <c r="J12" s="380"/>
      <c r="K12" s="423"/>
      <c r="L12" s="423"/>
      <c r="M12" s="437"/>
      <c r="N12" s="437"/>
      <c r="O12" s="437"/>
      <c r="P12" s="437"/>
      <c r="Q12" s="437"/>
      <c r="R12" s="422"/>
      <c r="S12" s="434"/>
      <c r="T12" s="434"/>
      <c r="U12" s="433"/>
      <c r="W12" s="437"/>
      <c r="Z12" s="437"/>
    </row>
    <row r="13" spans="1:27" x14ac:dyDescent="0.25">
      <c r="A13" s="1">
        <v>0</v>
      </c>
      <c r="B13" s="505"/>
      <c r="C13" s="316" t="s">
        <v>977</v>
      </c>
      <c r="D13" s="317" t="s">
        <v>978</v>
      </c>
      <c r="E13" s="386" t="s">
        <v>360</v>
      </c>
      <c r="F13" s="421">
        <v>0</v>
      </c>
      <c r="G13" s="414">
        <v>9999</v>
      </c>
      <c r="H13" s="414"/>
      <c r="I13" s="417"/>
      <c r="J13" s="417" t="s">
        <v>979</v>
      </c>
      <c r="K13" s="398"/>
      <c r="L13" s="406" t="s">
        <v>980</v>
      </c>
      <c r="M13" s="420">
        <f t="shared" ref="M13:M44" si="0">$D$5</f>
        <v>32</v>
      </c>
      <c r="N13" s="310">
        <f t="shared" ref="N13:N44" si="1">$D$4</f>
        <v>13</v>
      </c>
      <c r="O13" s="310">
        <f t="shared" ref="O13:O44" si="2">IF(A13&lt;&gt;"",M13*2^9+A13,"")</f>
        <v>16384</v>
      </c>
      <c r="P13" s="310" t="str">
        <f t="shared" ref="P13:P44" si="3">IF(A13&lt;&gt;"","0x" &amp;DEC2HEX( O13,4),"")</f>
        <v>0x4000</v>
      </c>
      <c r="Q13" s="310"/>
      <c r="R13" s="349"/>
      <c r="S13" s="434"/>
      <c r="T13" s="434"/>
      <c r="U13" s="433"/>
      <c r="W13" s="437"/>
      <c r="Z13" s="437"/>
    </row>
    <row r="14" spans="1:27" x14ac:dyDescent="0.25">
      <c r="A14" s="1">
        <v>1</v>
      </c>
      <c r="B14" s="505"/>
      <c r="C14" s="316" t="s">
        <v>981</v>
      </c>
      <c r="D14" s="317" t="s">
        <v>978</v>
      </c>
      <c r="E14" s="386" t="s">
        <v>360</v>
      </c>
      <c r="F14" s="398">
        <v>0</v>
      </c>
      <c r="G14" s="387">
        <v>5000</v>
      </c>
      <c r="H14" s="387"/>
      <c r="I14" s="417"/>
      <c r="J14" s="417" t="s">
        <v>979</v>
      </c>
      <c r="K14" s="398"/>
      <c r="L14" s="406" t="s">
        <v>982</v>
      </c>
      <c r="M14" s="397">
        <f t="shared" si="0"/>
        <v>32</v>
      </c>
      <c r="N14" s="1">
        <f t="shared" si="1"/>
        <v>13</v>
      </c>
      <c r="O14" s="1">
        <f t="shared" si="2"/>
        <v>16385</v>
      </c>
      <c r="P14" s="60" t="str">
        <f t="shared" si="3"/>
        <v>0x4001</v>
      </c>
      <c r="Q14" s="60"/>
      <c r="R14" s="125"/>
      <c r="S14" s="434"/>
      <c r="T14" s="434"/>
      <c r="U14" s="433"/>
      <c r="W14" s="437"/>
      <c r="Z14" s="437"/>
    </row>
    <row r="15" spans="1:27" x14ac:dyDescent="0.25">
      <c r="A15" s="1"/>
      <c r="B15" s="505"/>
      <c r="C15" s="402"/>
      <c r="D15" s="398"/>
      <c r="E15" s="386"/>
      <c r="F15" s="398"/>
      <c r="G15" s="387"/>
      <c r="H15" s="387"/>
      <c r="I15" s="417"/>
      <c r="J15" s="417"/>
      <c r="K15" s="398"/>
      <c r="L15" s="402"/>
      <c r="M15" s="397">
        <f t="shared" si="0"/>
        <v>32</v>
      </c>
      <c r="N15" s="1">
        <f t="shared" si="1"/>
        <v>13</v>
      </c>
      <c r="O15" s="1" t="str">
        <f t="shared" si="2"/>
        <v/>
      </c>
      <c r="P15" s="60" t="str">
        <f t="shared" si="3"/>
        <v/>
      </c>
      <c r="Q15" s="60"/>
      <c r="R15" s="125"/>
      <c r="S15" s="434"/>
      <c r="T15" s="434"/>
      <c r="U15" s="433"/>
      <c r="W15" s="437"/>
      <c r="Z15" s="437"/>
    </row>
    <row r="16" spans="1:27" x14ac:dyDescent="0.25">
      <c r="A16" s="1"/>
      <c r="B16" s="505"/>
      <c r="C16" s="402"/>
      <c r="D16" s="398"/>
      <c r="E16" s="398"/>
      <c r="F16" s="398"/>
      <c r="G16" s="387"/>
      <c r="H16" s="387"/>
      <c r="I16" s="417"/>
      <c r="J16" s="417"/>
      <c r="K16" s="398"/>
      <c r="L16" s="402"/>
      <c r="M16" s="397">
        <f t="shared" si="0"/>
        <v>32</v>
      </c>
      <c r="N16" s="1">
        <f t="shared" si="1"/>
        <v>13</v>
      </c>
      <c r="O16" s="1" t="str">
        <f t="shared" si="2"/>
        <v/>
      </c>
      <c r="P16" s="60" t="str">
        <f t="shared" si="3"/>
        <v/>
      </c>
      <c r="Q16" s="60"/>
      <c r="R16" s="125"/>
      <c r="S16" s="434"/>
      <c r="T16" s="434"/>
      <c r="U16" s="433"/>
      <c r="W16" s="437"/>
      <c r="Z16" s="437"/>
    </row>
    <row r="17" spans="1:27" x14ac:dyDescent="0.25">
      <c r="A17" s="1"/>
      <c r="B17" s="505"/>
      <c r="C17" s="416" t="s">
        <v>983</v>
      </c>
      <c r="D17" s="398"/>
      <c r="E17" s="398"/>
      <c r="F17" s="398"/>
      <c r="G17" s="387"/>
      <c r="H17" s="387"/>
      <c r="I17" s="417"/>
      <c r="J17" s="417"/>
      <c r="K17" s="398"/>
      <c r="L17" s="402"/>
      <c r="M17" s="397">
        <f t="shared" si="0"/>
        <v>32</v>
      </c>
      <c r="N17" s="1">
        <f t="shared" si="1"/>
        <v>13</v>
      </c>
      <c r="O17" s="1" t="str">
        <f t="shared" si="2"/>
        <v/>
      </c>
      <c r="P17" s="60" t="str">
        <f t="shared" si="3"/>
        <v/>
      </c>
      <c r="Q17" s="60"/>
      <c r="R17" s="125"/>
      <c r="S17" s="434"/>
      <c r="T17" s="434"/>
      <c r="U17" s="433"/>
      <c r="W17" s="437"/>
      <c r="Z17" s="437"/>
    </row>
    <row r="18" spans="1:27" x14ac:dyDescent="0.25">
      <c r="A18" s="1">
        <v>16</v>
      </c>
      <c r="B18" s="505"/>
      <c r="C18" s="316" t="s">
        <v>984</v>
      </c>
      <c r="D18" s="317" t="s">
        <v>978</v>
      </c>
      <c r="E18" s="386" t="s">
        <v>360</v>
      </c>
      <c r="F18" s="398">
        <v>10</v>
      </c>
      <c r="G18" s="387">
        <v>9999</v>
      </c>
      <c r="H18" s="387"/>
      <c r="I18" s="417"/>
      <c r="J18" s="417" t="s">
        <v>979</v>
      </c>
      <c r="K18" s="398"/>
      <c r="L18" s="406" t="s">
        <v>985</v>
      </c>
      <c r="M18" s="397">
        <f t="shared" si="0"/>
        <v>32</v>
      </c>
      <c r="N18" s="1">
        <f t="shared" si="1"/>
        <v>13</v>
      </c>
      <c r="O18" s="1">
        <f t="shared" si="2"/>
        <v>16400</v>
      </c>
      <c r="P18" s="60" t="str">
        <f t="shared" si="3"/>
        <v>0x4010</v>
      </c>
      <c r="Q18" s="60"/>
      <c r="R18" s="125"/>
      <c r="S18" s="434"/>
      <c r="T18" s="434"/>
      <c r="U18" s="433"/>
      <c r="W18" s="437"/>
      <c r="Z18" s="437"/>
    </row>
    <row r="19" spans="1:27" x14ac:dyDescent="0.25">
      <c r="A19" s="1"/>
      <c r="B19" s="505"/>
      <c r="C19" s="316"/>
      <c r="D19" s="317"/>
      <c r="E19" s="398"/>
      <c r="F19" s="398"/>
      <c r="G19" s="387"/>
      <c r="H19" s="387"/>
      <c r="I19" s="417"/>
      <c r="J19" s="417"/>
      <c r="K19" s="398"/>
      <c r="L19" s="406"/>
      <c r="M19" s="397">
        <f t="shared" si="0"/>
        <v>32</v>
      </c>
      <c r="N19" s="1">
        <f t="shared" si="1"/>
        <v>13</v>
      </c>
      <c r="O19" s="1" t="str">
        <f t="shared" si="2"/>
        <v/>
      </c>
      <c r="P19" s="60" t="str">
        <f t="shared" si="3"/>
        <v/>
      </c>
      <c r="Q19" s="60"/>
      <c r="R19" s="125"/>
      <c r="S19" s="434"/>
      <c r="T19" s="434"/>
      <c r="U19" s="433"/>
      <c r="W19" s="437"/>
      <c r="Z19" s="437"/>
    </row>
    <row r="20" spans="1:27" x14ac:dyDescent="0.25">
      <c r="A20" s="1">
        <v>18</v>
      </c>
      <c r="B20" s="505"/>
      <c r="C20" s="316" t="s">
        <v>986</v>
      </c>
      <c r="D20" s="317" t="s">
        <v>978</v>
      </c>
      <c r="E20" s="386" t="s">
        <v>360</v>
      </c>
      <c r="F20" s="398"/>
      <c r="G20" s="387"/>
      <c r="H20" s="387"/>
      <c r="I20" s="417"/>
      <c r="J20" s="417"/>
      <c r="K20" s="320" t="s">
        <v>987</v>
      </c>
      <c r="L20" s="406" t="s">
        <v>988</v>
      </c>
      <c r="M20" s="397">
        <f t="shared" si="0"/>
        <v>32</v>
      </c>
      <c r="N20" s="1">
        <f t="shared" si="1"/>
        <v>13</v>
      </c>
      <c r="O20" s="1">
        <f t="shared" si="2"/>
        <v>16402</v>
      </c>
      <c r="P20" s="60" t="str">
        <f t="shared" si="3"/>
        <v>0x4012</v>
      </c>
      <c r="Q20" s="60"/>
      <c r="R20" s="125"/>
      <c r="S20" s="434"/>
      <c r="T20" s="434"/>
      <c r="U20" s="433"/>
      <c r="W20" s="437"/>
      <c r="Z20" s="437"/>
    </row>
    <row r="21" spans="1:27" ht="26.4" customHeight="1" x14ac:dyDescent="0.25">
      <c r="A21" s="1">
        <v>19</v>
      </c>
      <c r="B21" s="505"/>
      <c r="C21" s="316" t="s">
        <v>989</v>
      </c>
      <c r="D21" s="317" t="s">
        <v>978</v>
      </c>
      <c r="E21" s="405" t="s">
        <v>360</v>
      </c>
      <c r="F21" s="418">
        <v>0</v>
      </c>
      <c r="G21" s="404">
        <v>999</v>
      </c>
      <c r="H21" s="404"/>
      <c r="I21" s="419"/>
      <c r="J21" s="419" t="s">
        <v>979</v>
      </c>
      <c r="K21" s="419" t="s">
        <v>990</v>
      </c>
      <c r="L21" s="407" t="s">
        <v>991</v>
      </c>
      <c r="M21" s="397">
        <f t="shared" si="0"/>
        <v>32</v>
      </c>
      <c r="N21" s="1">
        <f t="shared" si="1"/>
        <v>13</v>
      </c>
      <c r="O21" s="1">
        <f t="shared" si="2"/>
        <v>16403</v>
      </c>
      <c r="P21" s="60" t="str">
        <f t="shared" si="3"/>
        <v>0x4013</v>
      </c>
      <c r="Q21" s="60"/>
      <c r="R21" s="125"/>
      <c r="S21" s="434"/>
      <c r="T21" s="434"/>
      <c r="U21" s="433"/>
      <c r="W21" s="437"/>
      <c r="Z21" s="437"/>
    </row>
    <row r="22" spans="1:27" ht="26.4" customHeight="1" x14ac:dyDescent="0.25">
      <c r="A22" s="1">
        <v>20</v>
      </c>
      <c r="B22" s="505"/>
      <c r="C22" s="316" t="s">
        <v>992</v>
      </c>
      <c r="D22" s="317" t="s">
        <v>978</v>
      </c>
      <c r="E22" s="405" t="s">
        <v>360</v>
      </c>
      <c r="F22" s="418">
        <v>0</v>
      </c>
      <c r="G22" s="404">
        <v>999</v>
      </c>
      <c r="H22" s="404"/>
      <c r="I22" s="419"/>
      <c r="J22" s="419" t="s">
        <v>979</v>
      </c>
      <c r="K22" s="419" t="s">
        <v>990</v>
      </c>
      <c r="L22" s="407" t="s">
        <v>993</v>
      </c>
      <c r="M22" s="397">
        <f t="shared" si="0"/>
        <v>32</v>
      </c>
      <c r="N22" s="1">
        <f t="shared" si="1"/>
        <v>13</v>
      </c>
      <c r="O22" s="1">
        <f t="shared" si="2"/>
        <v>16404</v>
      </c>
      <c r="P22" s="60" t="str">
        <f t="shared" si="3"/>
        <v>0x4014</v>
      </c>
      <c r="Q22" s="60"/>
      <c r="R22" s="125"/>
      <c r="S22" s="434"/>
      <c r="T22" s="434"/>
      <c r="U22" s="433"/>
      <c r="W22" s="437"/>
      <c r="Z22" s="437"/>
    </row>
    <row r="23" spans="1:27" x14ac:dyDescent="0.25">
      <c r="A23" s="1">
        <v>21</v>
      </c>
      <c r="B23" s="505"/>
      <c r="C23" s="316" t="s">
        <v>994</v>
      </c>
      <c r="D23" s="317" t="s">
        <v>978</v>
      </c>
      <c r="E23" s="386" t="s">
        <v>360</v>
      </c>
      <c r="F23" s="398">
        <v>100</v>
      </c>
      <c r="G23" s="387">
        <v>9999</v>
      </c>
      <c r="H23" s="387"/>
      <c r="I23" s="417"/>
      <c r="J23" s="417" t="s">
        <v>979</v>
      </c>
      <c r="K23" s="398"/>
      <c r="L23" s="406" t="s">
        <v>995</v>
      </c>
      <c r="M23" s="397">
        <f t="shared" si="0"/>
        <v>32</v>
      </c>
      <c r="N23" s="1">
        <f t="shared" si="1"/>
        <v>13</v>
      </c>
      <c r="O23" s="1">
        <f t="shared" si="2"/>
        <v>16405</v>
      </c>
      <c r="P23" s="60" t="str">
        <f t="shared" si="3"/>
        <v>0x4015</v>
      </c>
      <c r="Q23" s="60"/>
      <c r="R23" s="125"/>
      <c r="S23" s="434"/>
      <c r="T23" s="434"/>
      <c r="U23" s="433"/>
      <c r="W23" s="437"/>
      <c r="Z23" s="437"/>
    </row>
    <row r="24" spans="1:27" x14ac:dyDescent="0.25">
      <c r="A24" s="1">
        <v>22</v>
      </c>
      <c r="B24" s="505"/>
      <c r="C24" s="316" t="s">
        <v>996</v>
      </c>
      <c r="D24" s="317" t="s">
        <v>978</v>
      </c>
      <c r="E24" s="386" t="s">
        <v>360</v>
      </c>
      <c r="F24" s="398">
        <v>-1000</v>
      </c>
      <c r="G24" s="387">
        <v>9999</v>
      </c>
      <c r="H24" s="387"/>
      <c r="I24" s="417"/>
      <c r="J24" s="417" t="s">
        <v>979</v>
      </c>
      <c r="K24" s="398"/>
      <c r="L24" s="406" t="s">
        <v>997</v>
      </c>
      <c r="M24" s="397">
        <f t="shared" si="0"/>
        <v>32</v>
      </c>
      <c r="N24" s="1">
        <f t="shared" si="1"/>
        <v>13</v>
      </c>
      <c r="O24" s="1">
        <f t="shared" si="2"/>
        <v>16406</v>
      </c>
      <c r="P24" s="60" t="str">
        <f t="shared" si="3"/>
        <v>0x4016</v>
      </c>
      <c r="Q24" s="60"/>
      <c r="R24" s="125"/>
      <c r="S24" s="434"/>
      <c r="T24" s="434"/>
      <c r="U24" s="433"/>
      <c r="W24" s="437"/>
      <c r="X24"/>
      <c r="Z24" s="437"/>
      <c r="AA24"/>
    </row>
    <row r="25" spans="1:27" x14ac:dyDescent="0.25">
      <c r="A25" s="1">
        <v>23</v>
      </c>
      <c r="B25" s="505"/>
      <c r="C25" s="316" t="s">
        <v>998</v>
      </c>
      <c r="D25" s="317" t="s">
        <v>978</v>
      </c>
      <c r="E25" s="386" t="s">
        <v>360</v>
      </c>
      <c r="F25" s="398">
        <v>10</v>
      </c>
      <c r="G25" s="387">
        <v>9999</v>
      </c>
      <c r="H25" s="387"/>
      <c r="I25" s="417"/>
      <c r="J25" s="417" t="s">
        <v>979</v>
      </c>
      <c r="K25" s="398"/>
      <c r="L25" s="406" t="s">
        <v>999</v>
      </c>
      <c r="M25" s="397">
        <f t="shared" si="0"/>
        <v>32</v>
      </c>
      <c r="N25" s="1">
        <f t="shared" si="1"/>
        <v>13</v>
      </c>
      <c r="O25" s="1">
        <f t="shared" si="2"/>
        <v>16407</v>
      </c>
      <c r="P25" s="60" t="str">
        <f t="shared" si="3"/>
        <v>0x4017</v>
      </c>
      <c r="Q25" s="60"/>
      <c r="R25" s="125"/>
      <c r="S25" s="434"/>
      <c r="T25" s="434"/>
      <c r="U25" s="433"/>
      <c r="W25" s="437"/>
      <c r="Z25" s="437"/>
    </row>
    <row r="26" spans="1:27" x14ac:dyDescent="0.25">
      <c r="A26" s="1">
        <v>24</v>
      </c>
      <c r="B26" s="505"/>
      <c r="C26" s="316" t="s">
        <v>1000</v>
      </c>
      <c r="D26" s="317" t="s">
        <v>978</v>
      </c>
      <c r="E26" s="386" t="s">
        <v>360</v>
      </c>
      <c r="F26" s="398">
        <v>0</v>
      </c>
      <c r="G26" s="387">
        <v>0</v>
      </c>
      <c r="H26" s="387"/>
      <c r="I26" s="417"/>
      <c r="J26" s="417"/>
      <c r="K26" s="320" t="s">
        <v>1001</v>
      </c>
      <c r="L26" s="406" t="s">
        <v>1002</v>
      </c>
      <c r="M26" s="397">
        <f t="shared" si="0"/>
        <v>32</v>
      </c>
      <c r="N26" s="1">
        <f t="shared" si="1"/>
        <v>13</v>
      </c>
      <c r="O26" s="1">
        <f t="shared" si="2"/>
        <v>16408</v>
      </c>
      <c r="P26" s="60" t="str">
        <f t="shared" si="3"/>
        <v>0x4018</v>
      </c>
      <c r="Q26" s="60"/>
      <c r="R26" s="125"/>
      <c r="S26" s="434"/>
      <c r="T26" s="434"/>
      <c r="U26" s="433"/>
      <c r="W26" s="437"/>
      <c r="Z26" s="437"/>
    </row>
    <row r="27" spans="1:27" x14ac:dyDescent="0.25">
      <c r="A27" s="1"/>
      <c r="B27" s="505"/>
      <c r="C27" s="402"/>
      <c r="D27" s="398"/>
      <c r="E27" s="398"/>
      <c r="F27" s="398"/>
      <c r="G27" s="387"/>
      <c r="H27" s="387"/>
      <c r="I27" s="417"/>
      <c r="J27" s="417"/>
      <c r="K27" s="398"/>
      <c r="L27" s="402"/>
      <c r="M27" s="397">
        <f t="shared" si="0"/>
        <v>32</v>
      </c>
      <c r="N27" s="1">
        <f t="shared" si="1"/>
        <v>13</v>
      </c>
      <c r="O27" s="1" t="str">
        <f t="shared" si="2"/>
        <v/>
      </c>
      <c r="P27" s="60" t="str">
        <f t="shared" si="3"/>
        <v/>
      </c>
      <c r="Q27" s="60"/>
      <c r="R27" s="125"/>
      <c r="S27" s="434"/>
      <c r="T27" s="434"/>
      <c r="U27" s="433"/>
      <c r="W27" s="437"/>
      <c r="Z27" s="437"/>
    </row>
    <row r="28" spans="1:27" x14ac:dyDescent="0.25">
      <c r="A28" s="1"/>
      <c r="B28" s="505"/>
      <c r="C28" s="402"/>
      <c r="D28" s="398"/>
      <c r="E28" s="398"/>
      <c r="F28" s="398"/>
      <c r="G28" s="387"/>
      <c r="H28" s="387"/>
      <c r="I28" s="417"/>
      <c r="J28" s="417"/>
      <c r="K28" s="398"/>
      <c r="L28" s="402"/>
      <c r="M28" s="397">
        <f t="shared" si="0"/>
        <v>32</v>
      </c>
      <c r="N28" s="1">
        <f t="shared" si="1"/>
        <v>13</v>
      </c>
      <c r="O28" s="1" t="str">
        <f t="shared" si="2"/>
        <v/>
      </c>
      <c r="P28" s="60" t="str">
        <f t="shared" si="3"/>
        <v/>
      </c>
      <c r="Q28" s="60"/>
      <c r="R28" s="125"/>
      <c r="S28" s="434"/>
      <c r="T28" s="434"/>
      <c r="U28" s="433"/>
      <c r="W28" s="437"/>
      <c r="Z28" s="437"/>
    </row>
    <row r="29" spans="1:27" x14ac:dyDescent="0.25">
      <c r="A29" s="1"/>
      <c r="B29" s="505"/>
      <c r="C29" s="416" t="s">
        <v>1003</v>
      </c>
      <c r="D29" s="398"/>
      <c r="E29" s="398"/>
      <c r="F29" s="398"/>
      <c r="G29" s="387"/>
      <c r="H29" s="387"/>
      <c r="I29" s="417"/>
      <c r="J29" s="417"/>
      <c r="K29" s="398"/>
      <c r="L29" s="402"/>
      <c r="M29" s="397">
        <f t="shared" si="0"/>
        <v>32</v>
      </c>
      <c r="N29" s="1">
        <f t="shared" si="1"/>
        <v>13</v>
      </c>
      <c r="O29" s="1" t="str">
        <f t="shared" si="2"/>
        <v/>
      </c>
      <c r="P29" s="60" t="str">
        <f t="shared" si="3"/>
        <v/>
      </c>
      <c r="Q29" s="60"/>
      <c r="R29" s="125"/>
      <c r="S29" s="434"/>
      <c r="T29" s="434"/>
      <c r="U29" s="433"/>
      <c r="W29" s="437"/>
      <c r="Z29" s="437"/>
    </row>
    <row r="30" spans="1:27" x14ac:dyDescent="0.25">
      <c r="A30" s="1">
        <v>32</v>
      </c>
      <c r="B30" s="505"/>
      <c r="C30" s="316" t="s">
        <v>1004</v>
      </c>
      <c r="D30" s="317" t="s">
        <v>1005</v>
      </c>
      <c r="E30" s="386" t="s">
        <v>360</v>
      </c>
      <c r="F30" s="387">
        <v>0</v>
      </c>
      <c r="G30" s="387">
        <v>0</v>
      </c>
      <c r="H30" s="387"/>
      <c r="I30" s="400"/>
      <c r="J30" s="399"/>
      <c r="K30" s="320" t="s">
        <v>1006</v>
      </c>
      <c r="L30" s="402"/>
      <c r="M30" s="397">
        <f t="shared" si="0"/>
        <v>32</v>
      </c>
      <c r="N30" s="1">
        <f t="shared" si="1"/>
        <v>13</v>
      </c>
      <c r="O30" s="1">
        <f t="shared" si="2"/>
        <v>16416</v>
      </c>
      <c r="P30" s="60" t="str">
        <f t="shared" si="3"/>
        <v>0x4020</v>
      </c>
      <c r="Q30" s="60"/>
      <c r="R30" s="125"/>
      <c r="S30" s="434"/>
      <c r="T30" s="434"/>
      <c r="U30" s="433"/>
      <c r="W30" s="437"/>
      <c r="Z30" s="437"/>
    </row>
    <row r="31" spans="1:27" x14ac:dyDescent="0.25">
      <c r="A31" s="1">
        <v>33</v>
      </c>
      <c r="B31" s="505"/>
      <c r="C31" s="316" t="s">
        <v>1007</v>
      </c>
      <c r="D31" s="317" t="s">
        <v>604</v>
      </c>
      <c r="E31" s="386" t="s">
        <v>360</v>
      </c>
      <c r="F31" s="387">
        <v>0</v>
      </c>
      <c r="G31" s="387">
        <v>0</v>
      </c>
      <c r="H31" s="387"/>
      <c r="I31" s="400"/>
      <c r="J31" s="399"/>
      <c r="K31" s="320" t="s">
        <v>1008</v>
      </c>
      <c r="L31" s="402"/>
      <c r="M31" s="397">
        <f t="shared" si="0"/>
        <v>32</v>
      </c>
      <c r="N31" s="1">
        <f t="shared" si="1"/>
        <v>13</v>
      </c>
      <c r="O31" s="1">
        <f t="shared" si="2"/>
        <v>16417</v>
      </c>
      <c r="P31" s="60" t="str">
        <f t="shared" si="3"/>
        <v>0x4021</v>
      </c>
      <c r="Q31" s="60"/>
      <c r="R31" s="125"/>
      <c r="S31" s="434"/>
      <c r="T31" s="434"/>
      <c r="U31" s="433"/>
      <c r="W31" s="437"/>
      <c r="Z31" s="437"/>
    </row>
    <row r="32" spans="1:27" x14ac:dyDescent="0.25">
      <c r="A32" s="1"/>
      <c r="B32" s="505"/>
      <c r="C32" s="316"/>
      <c r="D32" s="317"/>
      <c r="E32" s="386"/>
      <c r="F32" s="387"/>
      <c r="G32" s="387"/>
      <c r="H32" s="387"/>
      <c r="I32" s="400"/>
      <c r="J32" s="399"/>
      <c r="K32" s="398"/>
      <c r="L32" s="402"/>
      <c r="M32" s="397">
        <f t="shared" si="0"/>
        <v>32</v>
      </c>
      <c r="N32" s="1">
        <f t="shared" si="1"/>
        <v>13</v>
      </c>
      <c r="O32" s="1" t="str">
        <f t="shared" si="2"/>
        <v/>
      </c>
      <c r="P32" s="60" t="str">
        <f t="shared" si="3"/>
        <v/>
      </c>
      <c r="Q32" s="60"/>
      <c r="R32" s="125"/>
      <c r="S32" s="434"/>
      <c r="T32" s="434"/>
      <c r="U32" s="433"/>
      <c r="W32" s="437"/>
      <c r="Z32" s="437"/>
    </row>
    <row r="33" spans="1:26" x14ac:dyDescent="0.25">
      <c r="A33" s="1"/>
      <c r="B33" s="505"/>
      <c r="C33" s="316"/>
      <c r="D33" s="317"/>
      <c r="E33" s="386"/>
      <c r="F33" s="387"/>
      <c r="G33" s="387"/>
      <c r="H33" s="387"/>
      <c r="I33" s="400"/>
      <c r="J33" s="399"/>
      <c r="K33" s="398"/>
      <c r="L33" s="402"/>
      <c r="M33" s="397">
        <f t="shared" si="0"/>
        <v>32</v>
      </c>
      <c r="N33" s="1">
        <f t="shared" si="1"/>
        <v>13</v>
      </c>
      <c r="O33" s="1" t="str">
        <f t="shared" si="2"/>
        <v/>
      </c>
      <c r="P33" s="60" t="str">
        <f t="shared" si="3"/>
        <v/>
      </c>
      <c r="Q33" s="60"/>
      <c r="R33" s="125"/>
      <c r="S33" s="434"/>
      <c r="T33" s="434"/>
      <c r="U33" s="433"/>
      <c r="W33" s="437"/>
      <c r="Z33" s="437"/>
    </row>
    <row r="34" spans="1:26" x14ac:dyDescent="0.25">
      <c r="A34" s="1"/>
      <c r="B34" s="505"/>
      <c r="C34" s="318" t="s">
        <v>1009</v>
      </c>
      <c r="D34" s="317"/>
      <c r="E34" s="386"/>
      <c r="F34" s="387"/>
      <c r="G34" s="387"/>
      <c r="H34" s="387"/>
      <c r="I34" s="400"/>
      <c r="J34" s="399"/>
      <c r="K34" s="398"/>
      <c r="L34" s="402"/>
      <c r="M34" s="397">
        <f t="shared" si="0"/>
        <v>32</v>
      </c>
      <c r="N34" s="1">
        <f t="shared" si="1"/>
        <v>13</v>
      </c>
      <c r="O34" s="1" t="str">
        <f t="shared" si="2"/>
        <v/>
      </c>
      <c r="P34" s="60" t="str">
        <f t="shared" si="3"/>
        <v/>
      </c>
      <c r="Q34" s="60"/>
      <c r="R34" s="125"/>
      <c r="S34" s="434"/>
      <c r="T34" s="434"/>
      <c r="U34" s="433"/>
      <c r="W34" s="437"/>
      <c r="Z34" s="437"/>
    </row>
    <row r="35" spans="1:26" x14ac:dyDescent="0.25">
      <c r="A35" s="1">
        <v>48</v>
      </c>
      <c r="B35" s="505"/>
      <c r="C35" s="406" t="s">
        <v>1010</v>
      </c>
      <c r="D35" s="317" t="s">
        <v>978</v>
      </c>
      <c r="E35" s="386" t="s">
        <v>360</v>
      </c>
      <c r="F35" s="387">
        <v>0</v>
      </c>
      <c r="G35" s="387">
        <v>0</v>
      </c>
      <c r="H35" s="387"/>
      <c r="I35" s="400"/>
      <c r="J35" s="399"/>
      <c r="K35" s="321" t="s">
        <v>1011</v>
      </c>
      <c r="L35" s="406" t="s">
        <v>1012</v>
      </c>
      <c r="M35" s="397">
        <f t="shared" si="0"/>
        <v>32</v>
      </c>
      <c r="N35" s="1">
        <f t="shared" si="1"/>
        <v>13</v>
      </c>
      <c r="O35" s="1">
        <f t="shared" si="2"/>
        <v>16432</v>
      </c>
      <c r="P35" s="60" t="str">
        <f t="shared" si="3"/>
        <v>0x4030</v>
      </c>
      <c r="Q35" s="60"/>
      <c r="R35" s="125"/>
      <c r="S35" s="434"/>
      <c r="T35" s="434"/>
      <c r="U35" s="433"/>
      <c r="W35" s="437"/>
      <c r="Z35" s="437"/>
    </row>
    <row r="36" spans="1:26" x14ac:dyDescent="0.25">
      <c r="A36" s="1"/>
      <c r="B36" s="505"/>
      <c r="C36" s="406"/>
      <c r="D36" s="317"/>
      <c r="E36" s="386"/>
      <c r="F36" s="387"/>
      <c r="G36" s="387"/>
      <c r="H36" s="387"/>
      <c r="I36" s="400"/>
      <c r="J36" s="399"/>
      <c r="K36" s="398"/>
      <c r="L36" s="406"/>
      <c r="M36" s="397">
        <f t="shared" si="0"/>
        <v>32</v>
      </c>
      <c r="N36" s="1">
        <f t="shared" si="1"/>
        <v>13</v>
      </c>
      <c r="O36" s="1" t="str">
        <f t="shared" si="2"/>
        <v/>
      </c>
      <c r="P36" s="60" t="str">
        <f t="shared" si="3"/>
        <v/>
      </c>
      <c r="Q36" s="60"/>
      <c r="R36" s="125"/>
      <c r="S36" s="434"/>
      <c r="T36" s="434"/>
      <c r="U36" s="433"/>
      <c r="W36" s="437"/>
      <c r="Z36" s="437"/>
    </row>
    <row r="37" spans="1:26" x14ac:dyDescent="0.25">
      <c r="A37" s="1">
        <v>51</v>
      </c>
      <c r="B37" s="505"/>
      <c r="C37" s="406" t="s">
        <v>1013</v>
      </c>
      <c r="D37" s="317" t="s">
        <v>978</v>
      </c>
      <c r="E37" s="386" t="s">
        <v>360</v>
      </c>
      <c r="F37" s="387">
        <v>0</v>
      </c>
      <c r="G37" s="387">
        <v>3600</v>
      </c>
      <c r="H37" s="387"/>
      <c r="I37" s="400"/>
      <c r="J37" s="399" t="s">
        <v>1014</v>
      </c>
      <c r="K37" s="406"/>
      <c r="L37" s="316" t="s">
        <v>1015</v>
      </c>
      <c r="M37" s="397">
        <f t="shared" si="0"/>
        <v>32</v>
      </c>
      <c r="N37" s="1">
        <f t="shared" si="1"/>
        <v>13</v>
      </c>
      <c r="O37" s="1">
        <f t="shared" si="2"/>
        <v>16435</v>
      </c>
      <c r="P37" s="60" t="str">
        <f t="shared" si="3"/>
        <v>0x4033</v>
      </c>
      <c r="Q37" s="60"/>
      <c r="R37" s="125"/>
      <c r="S37" s="434"/>
      <c r="T37" s="434"/>
      <c r="U37" s="433"/>
      <c r="W37" s="437"/>
      <c r="Z37" s="437"/>
    </row>
    <row r="38" spans="1:26" x14ac:dyDescent="0.25">
      <c r="A38" s="1">
        <v>52</v>
      </c>
      <c r="B38" s="505"/>
      <c r="C38" s="406" t="s">
        <v>1016</v>
      </c>
      <c r="D38" s="317" t="s">
        <v>604</v>
      </c>
      <c r="E38" s="386" t="s">
        <v>360</v>
      </c>
      <c r="F38" s="387">
        <v>0</v>
      </c>
      <c r="G38" s="387">
        <v>50</v>
      </c>
      <c r="H38" s="387"/>
      <c r="I38" s="400"/>
      <c r="J38" s="399" t="s">
        <v>1017</v>
      </c>
      <c r="K38" s="406"/>
      <c r="L38" s="319" t="s">
        <v>1018</v>
      </c>
      <c r="M38" s="397">
        <f t="shared" si="0"/>
        <v>32</v>
      </c>
      <c r="N38" s="1">
        <f t="shared" si="1"/>
        <v>13</v>
      </c>
      <c r="O38" s="1">
        <f t="shared" si="2"/>
        <v>16436</v>
      </c>
      <c r="P38" s="60" t="str">
        <f t="shared" si="3"/>
        <v>0x4034</v>
      </c>
      <c r="Q38" s="60"/>
      <c r="R38" s="125"/>
      <c r="S38" s="434"/>
      <c r="T38" s="434"/>
      <c r="U38" s="433"/>
      <c r="W38" s="437"/>
      <c r="Z38" s="437"/>
    </row>
    <row r="39" spans="1:26" x14ac:dyDescent="0.25">
      <c r="A39" s="1"/>
      <c r="B39" s="505"/>
      <c r="C39" s="406"/>
      <c r="D39" s="317"/>
      <c r="E39" s="386"/>
      <c r="F39" s="387"/>
      <c r="G39" s="387"/>
      <c r="H39" s="387"/>
      <c r="I39" s="400"/>
      <c r="J39" s="399"/>
      <c r="K39" s="406"/>
      <c r="L39" s="316"/>
      <c r="M39" s="397">
        <f t="shared" si="0"/>
        <v>32</v>
      </c>
      <c r="N39" s="1">
        <f t="shared" si="1"/>
        <v>13</v>
      </c>
      <c r="O39" s="1" t="str">
        <f t="shared" si="2"/>
        <v/>
      </c>
      <c r="P39" s="60" t="str">
        <f t="shared" si="3"/>
        <v/>
      </c>
      <c r="Q39" s="60"/>
      <c r="R39" s="125"/>
      <c r="S39" s="434"/>
      <c r="T39" s="434"/>
      <c r="U39" s="433"/>
      <c r="W39" s="437"/>
      <c r="Z39" s="437"/>
    </row>
    <row r="40" spans="1:26" x14ac:dyDescent="0.25">
      <c r="A40" s="1">
        <v>55</v>
      </c>
      <c r="B40" s="505"/>
      <c r="C40" s="406" t="s">
        <v>1019</v>
      </c>
      <c r="D40" s="317" t="s">
        <v>604</v>
      </c>
      <c r="E40" s="386" t="s">
        <v>360</v>
      </c>
      <c r="F40" s="387">
        <v>0</v>
      </c>
      <c r="G40" s="387">
        <v>9999</v>
      </c>
      <c r="H40" s="387"/>
      <c r="I40" s="400"/>
      <c r="J40" s="399" t="s">
        <v>979</v>
      </c>
      <c r="K40" s="406"/>
      <c r="L40" s="316" t="s">
        <v>1020</v>
      </c>
      <c r="M40" s="397">
        <f t="shared" si="0"/>
        <v>32</v>
      </c>
      <c r="N40" s="1">
        <f t="shared" si="1"/>
        <v>13</v>
      </c>
      <c r="O40" s="1">
        <f t="shared" si="2"/>
        <v>16439</v>
      </c>
      <c r="P40" s="60" t="str">
        <f t="shared" si="3"/>
        <v>0x4037</v>
      </c>
      <c r="Q40" s="60"/>
      <c r="R40" s="125"/>
      <c r="S40" s="434"/>
      <c r="T40" s="434"/>
      <c r="U40" s="433"/>
      <c r="W40" s="437"/>
      <c r="Z40" s="437"/>
    </row>
    <row r="41" spans="1:26" x14ac:dyDescent="0.25">
      <c r="A41" s="1"/>
      <c r="B41" s="505"/>
      <c r="C41" s="406"/>
      <c r="D41" s="317"/>
      <c r="E41" s="386"/>
      <c r="F41" s="387"/>
      <c r="G41" s="387"/>
      <c r="H41" s="387"/>
      <c r="I41" s="400"/>
      <c r="J41" s="399"/>
      <c r="K41" s="406"/>
      <c r="L41" s="316"/>
      <c r="M41" s="397">
        <f t="shared" si="0"/>
        <v>32</v>
      </c>
      <c r="N41" s="1">
        <f t="shared" si="1"/>
        <v>13</v>
      </c>
      <c r="O41" s="1" t="str">
        <f t="shared" si="2"/>
        <v/>
      </c>
      <c r="P41" s="60" t="str">
        <f t="shared" si="3"/>
        <v/>
      </c>
      <c r="Q41" s="60"/>
      <c r="R41" s="125"/>
      <c r="S41" s="434"/>
      <c r="T41" s="434"/>
      <c r="U41" s="433"/>
      <c r="W41" s="437"/>
      <c r="Z41" s="437"/>
    </row>
    <row r="42" spans="1:26" x14ac:dyDescent="0.25">
      <c r="A42" s="1">
        <v>57</v>
      </c>
      <c r="B42" s="505"/>
      <c r="C42" s="406" t="s">
        <v>1021</v>
      </c>
      <c r="D42" s="317" t="s">
        <v>604</v>
      </c>
      <c r="E42" s="386" t="s">
        <v>360</v>
      </c>
      <c r="F42" s="387">
        <v>0</v>
      </c>
      <c r="G42" s="387">
        <v>99</v>
      </c>
      <c r="H42" s="387"/>
      <c r="I42" s="400"/>
      <c r="J42" s="399"/>
      <c r="K42" s="407" t="s">
        <v>1022</v>
      </c>
      <c r="L42" s="316" t="s">
        <v>1023</v>
      </c>
      <c r="M42" s="397">
        <f t="shared" si="0"/>
        <v>32</v>
      </c>
      <c r="N42" s="1">
        <f t="shared" si="1"/>
        <v>13</v>
      </c>
      <c r="O42" s="1">
        <f t="shared" si="2"/>
        <v>16441</v>
      </c>
      <c r="P42" s="60" t="str">
        <f t="shared" si="3"/>
        <v>0x4039</v>
      </c>
      <c r="Q42" s="60"/>
      <c r="R42" s="125"/>
      <c r="S42" s="434"/>
      <c r="T42" s="434"/>
      <c r="U42" s="433"/>
      <c r="W42" s="437"/>
      <c r="Z42" s="437"/>
    </row>
    <row r="43" spans="1:26" ht="26.4" customHeight="1" x14ac:dyDescent="0.25">
      <c r="A43" s="1">
        <v>58</v>
      </c>
      <c r="B43" s="505"/>
      <c r="C43" s="406" t="s">
        <v>1024</v>
      </c>
      <c r="D43" s="317" t="s">
        <v>1025</v>
      </c>
      <c r="E43" s="386" t="s">
        <v>360</v>
      </c>
      <c r="F43" s="387">
        <v>-9999</v>
      </c>
      <c r="G43" s="387">
        <v>9999</v>
      </c>
      <c r="H43" s="387"/>
      <c r="I43" s="400"/>
      <c r="J43" s="399"/>
      <c r="K43" s="407" t="s">
        <v>1026</v>
      </c>
      <c r="L43" s="316" t="s">
        <v>1027</v>
      </c>
      <c r="M43" s="397">
        <f t="shared" si="0"/>
        <v>32</v>
      </c>
      <c r="N43" s="1">
        <f t="shared" si="1"/>
        <v>13</v>
      </c>
      <c r="O43" s="1">
        <f t="shared" si="2"/>
        <v>16442</v>
      </c>
      <c r="P43" s="60" t="str">
        <f t="shared" si="3"/>
        <v>0x403A</v>
      </c>
      <c r="Q43" s="60"/>
      <c r="R43" s="125"/>
      <c r="S43" s="434"/>
      <c r="T43" s="434"/>
      <c r="U43" s="433"/>
      <c r="W43" s="437"/>
      <c r="Z43" s="437"/>
    </row>
    <row r="44" spans="1:26" x14ac:dyDescent="0.25">
      <c r="A44" s="1">
        <v>59</v>
      </c>
      <c r="B44" s="505"/>
      <c r="C44" s="406" t="s">
        <v>1028</v>
      </c>
      <c r="D44" s="317" t="s">
        <v>978</v>
      </c>
      <c r="E44" s="386" t="s">
        <v>1029</v>
      </c>
      <c r="F44" s="414">
        <v>0</v>
      </c>
      <c r="G44" s="414">
        <v>0</v>
      </c>
      <c r="H44" s="414"/>
      <c r="I44" s="400"/>
      <c r="J44" s="399"/>
      <c r="K44" s="406" t="s">
        <v>1030</v>
      </c>
      <c r="L44" s="316" t="s">
        <v>1031</v>
      </c>
      <c r="M44" s="397">
        <f t="shared" si="0"/>
        <v>32</v>
      </c>
      <c r="N44" s="1">
        <f t="shared" si="1"/>
        <v>13</v>
      </c>
      <c r="O44" s="1">
        <f t="shared" si="2"/>
        <v>16443</v>
      </c>
      <c r="P44" s="60" t="str">
        <f t="shared" si="3"/>
        <v>0x403B</v>
      </c>
      <c r="Q44" s="60"/>
      <c r="R44" s="125"/>
      <c r="S44" s="434"/>
      <c r="T44" s="434"/>
      <c r="U44" s="433"/>
      <c r="W44" s="437"/>
      <c r="Z44" s="437"/>
    </row>
    <row r="45" spans="1:26" ht="52.95" customHeight="1" x14ac:dyDescent="0.25">
      <c r="A45" s="1">
        <v>60</v>
      </c>
      <c r="B45" s="505"/>
      <c r="C45" s="406" t="s">
        <v>1032</v>
      </c>
      <c r="D45" s="317" t="s">
        <v>1025</v>
      </c>
      <c r="E45" s="405" t="s">
        <v>1029</v>
      </c>
      <c r="F45" s="404">
        <v>0</v>
      </c>
      <c r="G45" s="404">
        <v>65536</v>
      </c>
      <c r="H45" s="404"/>
      <c r="I45" s="400"/>
      <c r="J45" s="399"/>
      <c r="K45" s="407" t="s">
        <v>1033</v>
      </c>
      <c r="L45" s="316" t="s">
        <v>1034</v>
      </c>
      <c r="M45" s="397">
        <f t="shared" ref="M45:M73" si="4">$D$5</f>
        <v>32</v>
      </c>
      <c r="N45" s="1">
        <f t="shared" ref="N45:N73" si="5">$D$4</f>
        <v>13</v>
      </c>
      <c r="O45" s="1">
        <f t="shared" ref="O45:O73" si="6">IF(A45&lt;&gt;"",M45*2^9+A45,"")</f>
        <v>16444</v>
      </c>
      <c r="P45" s="60" t="str">
        <f t="shared" ref="P45:P73" si="7">IF(A45&lt;&gt;"","0x" &amp;DEC2HEX( O45,4),"")</f>
        <v>0x403C</v>
      </c>
      <c r="Q45" s="60"/>
      <c r="R45" s="125"/>
      <c r="S45" s="434"/>
      <c r="T45" s="434"/>
      <c r="U45" s="433"/>
      <c r="W45" s="437"/>
      <c r="Z45" s="437"/>
    </row>
    <row r="46" spans="1:26" x14ac:dyDescent="0.25">
      <c r="A46" s="1"/>
      <c r="B46" s="505"/>
      <c r="C46" s="316"/>
      <c r="D46" s="317"/>
      <c r="E46" s="386"/>
      <c r="F46" s="387"/>
      <c r="G46" s="387"/>
      <c r="H46" s="387"/>
      <c r="I46" s="400"/>
      <c r="J46" s="399"/>
      <c r="K46" s="398"/>
      <c r="L46" s="402"/>
      <c r="M46" s="397">
        <f t="shared" si="4"/>
        <v>32</v>
      </c>
      <c r="N46" s="1">
        <f t="shared" si="5"/>
        <v>13</v>
      </c>
      <c r="O46" s="1" t="str">
        <f t="shared" si="6"/>
        <v/>
      </c>
      <c r="P46" s="60" t="str">
        <f t="shared" si="7"/>
        <v/>
      </c>
      <c r="Q46" s="60"/>
      <c r="R46" s="125"/>
      <c r="S46" s="434"/>
      <c r="T46" s="434"/>
      <c r="U46" s="433"/>
      <c r="W46" s="437"/>
      <c r="Z46" s="437"/>
    </row>
    <row r="47" spans="1:26" x14ac:dyDescent="0.25">
      <c r="A47" s="1"/>
      <c r="B47" s="505"/>
      <c r="C47" s="316"/>
      <c r="D47" s="317"/>
      <c r="E47" s="386"/>
      <c r="F47" s="387"/>
      <c r="G47" s="387"/>
      <c r="H47" s="387"/>
      <c r="I47" s="400"/>
      <c r="J47" s="399"/>
      <c r="K47" s="398"/>
      <c r="L47" s="402"/>
      <c r="M47" s="397">
        <f t="shared" si="4"/>
        <v>32</v>
      </c>
      <c r="N47" s="1">
        <f t="shared" si="5"/>
        <v>13</v>
      </c>
      <c r="O47" s="1" t="str">
        <f t="shared" si="6"/>
        <v/>
      </c>
      <c r="P47" s="60" t="str">
        <f t="shared" si="7"/>
        <v/>
      </c>
      <c r="Q47" s="60"/>
      <c r="R47" s="125"/>
      <c r="S47" s="434"/>
      <c r="T47" s="434"/>
      <c r="U47" s="433"/>
      <c r="W47" s="437"/>
      <c r="Z47" s="437"/>
    </row>
    <row r="48" spans="1:26" x14ac:dyDescent="0.25">
      <c r="A48" s="1"/>
      <c r="B48" s="505"/>
      <c r="C48" s="318" t="s">
        <v>1035</v>
      </c>
      <c r="D48" s="317"/>
      <c r="E48" s="386"/>
      <c r="F48" s="387"/>
      <c r="G48" s="387"/>
      <c r="H48" s="387"/>
      <c r="I48" s="400"/>
      <c r="J48" s="399"/>
      <c r="K48" s="398"/>
      <c r="L48" s="402"/>
      <c r="M48" s="397">
        <f t="shared" si="4"/>
        <v>32</v>
      </c>
      <c r="N48" s="1">
        <f t="shared" si="5"/>
        <v>13</v>
      </c>
      <c r="O48" s="1" t="str">
        <f t="shared" si="6"/>
        <v/>
      </c>
      <c r="P48" s="60" t="str">
        <f t="shared" si="7"/>
        <v/>
      </c>
      <c r="Q48" s="60"/>
      <c r="R48" s="125"/>
      <c r="S48" s="434"/>
      <c r="T48" s="434"/>
      <c r="U48" s="433"/>
      <c r="W48" s="437"/>
      <c r="Z48" s="437"/>
    </row>
    <row r="49" spans="1:26" x14ac:dyDescent="0.25">
      <c r="A49" s="1">
        <v>64</v>
      </c>
      <c r="B49" s="505"/>
      <c r="C49" s="406" t="s">
        <v>1036</v>
      </c>
      <c r="D49" s="317" t="s">
        <v>978</v>
      </c>
      <c r="E49" s="386" t="s">
        <v>360</v>
      </c>
      <c r="F49" s="387">
        <v>0</v>
      </c>
      <c r="G49" s="387">
        <v>999</v>
      </c>
      <c r="H49" s="387"/>
      <c r="I49" s="400"/>
      <c r="J49" s="399" t="s">
        <v>979</v>
      </c>
      <c r="K49" s="407"/>
      <c r="L49" s="316" t="s">
        <v>1037</v>
      </c>
      <c r="M49" s="397">
        <f t="shared" si="4"/>
        <v>32</v>
      </c>
      <c r="N49" s="1">
        <f t="shared" si="5"/>
        <v>13</v>
      </c>
      <c r="O49" s="1">
        <f t="shared" si="6"/>
        <v>16448</v>
      </c>
      <c r="P49" s="60" t="str">
        <f t="shared" si="7"/>
        <v>0x4040</v>
      </c>
      <c r="Q49" s="60"/>
      <c r="R49" s="125"/>
      <c r="S49" s="434"/>
      <c r="T49" s="434"/>
      <c r="U49" s="433"/>
      <c r="W49" s="437"/>
      <c r="Z49" s="437"/>
    </row>
    <row r="50" spans="1:26" ht="39.6" customHeight="1" x14ac:dyDescent="0.25">
      <c r="A50" s="1">
        <v>65</v>
      </c>
      <c r="B50" s="505"/>
      <c r="C50" s="406" t="s">
        <v>1038</v>
      </c>
      <c r="D50" s="317" t="s">
        <v>604</v>
      </c>
      <c r="E50" s="405" t="s">
        <v>1029</v>
      </c>
      <c r="F50" s="404">
        <v>0</v>
      </c>
      <c r="G50" s="404">
        <v>65000</v>
      </c>
      <c r="H50" s="404"/>
      <c r="I50" s="403"/>
      <c r="J50" s="408" t="s">
        <v>979</v>
      </c>
      <c r="K50" s="407" t="s">
        <v>1039</v>
      </c>
      <c r="L50" s="316" t="s">
        <v>1040</v>
      </c>
      <c r="M50" s="397">
        <f t="shared" si="4"/>
        <v>32</v>
      </c>
      <c r="N50" s="1">
        <f t="shared" si="5"/>
        <v>13</v>
      </c>
      <c r="O50" s="1">
        <f t="shared" si="6"/>
        <v>16449</v>
      </c>
      <c r="P50" s="60" t="str">
        <f t="shared" si="7"/>
        <v>0x4041</v>
      </c>
      <c r="Q50" s="60"/>
      <c r="R50" s="125"/>
      <c r="S50" s="434"/>
      <c r="T50" s="434"/>
      <c r="U50" s="433"/>
      <c r="W50" s="437"/>
      <c r="Z50" s="437"/>
    </row>
    <row r="51" spans="1:26" ht="39.6" customHeight="1" x14ac:dyDescent="0.25">
      <c r="A51" s="1">
        <v>66</v>
      </c>
      <c r="B51" s="505"/>
      <c r="C51" s="406" t="s">
        <v>1041</v>
      </c>
      <c r="D51" s="317" t="s">
        <v>604</v>
      </c>
      <c r="E51" s="405" t="s">
        <v>360</v>
      </c>
      <c r="F51" s="404">
        <v>-9999</v>
      </c>
      <c r="G51" s="404">
        <v>9999</v>
      </c>
      <c r="H51" s="404"/>
      <c r="I51" s="403"/>
      <c r="J51" s="408" t="s">
        <v>979</v>
      </c>
      <c r="K51" s="407" t="s">
        <v>1039</v>
      </c>
      <c r="L51" s="316" t="s">
        <v>1042</v>
      </c>
      <c r="M51" s="397">
        <f t="shared" si="4"/>
        <v>32</v>
      </c>
      <c r="N51" s="1">
        <f t="shared" si="5"/>
        <v>13</v>
      </c>
      <c r="O51" s="1">
        <f t="shared" si="6"/>
        <v>16450</v>
      </c>
      <c r="P51" s="60" t="str">
        <f t="shared" si="7"/>
        <v>0x4042</v>
      </c>
      <c r="Q51" s="60"/>
      <c r="R51" s="125"/>
      <c r="S51" s="434"/>
      <c r="T51" s="434"/>
      <c r="U51" s="433"/>
      <c r="W51" s="437"/>
      <c r="Z51" s="437"/>
    </row>
    <row r="52" spans="1:26" ht="39.6" customHeight="1" x14ac:dyDescent="0.25">
      <c r="A52" s="1">
        <v>67</v>
      </c>
      <c r="B52" s="505"/>
      <c r="C52" s="406" t="s">
        <v>1043</v>
      </c>
      <c r="D52" s="317" t="s">
        <v>604</v>
      </c>
      <c r="E52" s="405" t="s">
        <v>360</v>
      </c>
      <c r="F52" s="404">
        <v>-9999</v>
      </c>
      <c r="G52" s="404">
        <v>9999</v>
      </c>
      <c r="H52" s="404"/>
      <c r="I52" s="403"/>
      <c r="J52" s="408" t="s">
        <v>979</v>
      </c>
      <c r="K52" s="407" t="s">
        <v>1039</v>
      </c>
      <c r="L52" s="316" t="s">
        <v>1044</v>
      </c>
      <c r="M52" s="397">
        <f t="shared" si="4"/>
        <v>32</v>
      </c>
      <c r="N52" s="1">
        <f t="shared" si="5"/>
        <v>13</v>
      </c>
      <c r="O52" s="1">
        <f t="shared" si="6"/>
        <v>16451</v>
      </c>
      <c r="P52" s="60" t="str">
        <f t="shared" si="7"/>
        <v>0x4043</v>
      </c>
      <c r="Q52" s="60"/>
      <c r="R52" s="125"/>
      <c r="S52" s="434"/>
      <c r="T52" s="434"/>
      <c r="U52" s="433"/>
      <c r="W52" s="437"/>
      <c r="Z52" s="437"/>
    </row>
    <row r="53" spans="1:26" x14ac:dyDescent="0.25">
      <c r="A53" s="1"/>
      <c r="B53" s="505"/>
      <c r="C53" s="316"/>
      <c r="D53" s="317"/>
      <c r="E53" s="386"/>
      <c r="F53" s="387"/>
      <c r="G53" s="387"/>
      <c r="H53" s="387"/>
      <c r="I53" s="400"/>
      <c r="J53" s="399"/>
      <c r="K53" s="398"/>
      <c r="L53" s="402"/>
      <c r="M53" s="397">
        <f t="shared" si="4"/>
        <v>32</v>
      </c>
      <c r="N53" s="1">
        <f t="shared" si="5"/>
        <v>13</v>
      </c>
      <c r="O53" s="1" t="str">
        <f t="shared" si="6"/>
        <v/>
      </c>
      <c r="P53" s="60" t="str">
        <f t="shared" si="7"/>
        <v/>
      </c>
      <c r="Q53" s="60"/>
      <c r="R53" s="125"/>
      <c r="S53" s="434"/>
      <c r="T53" s="434"/>
      <c r="U53" s="433"/>
      <c r="W53" s="437"/>
      <c r="Z53" s="437"/>
    </row>
    <row r="54" spans="1:26" x14ac:dyDescent="0.25">
      <c r="A54" s="1"/>
      <c r="B54" s="505"/>
      <c r="C54" s="316"/>
      <c r="D54" s="317"/>
      <c r="E54" s="386"/>
      <c r="F54" s="387"/>
      <c r="G54" s="387"/>
      <c r="H54" s="387"/>
      <c r="I54" s="400"/>
      <c r="J54" s="399"/>
      <c r="K54" s="398"/>
      <c r="L54" s="402"/>
      <c r="M54" s="397">
        <f t="shared" si="4"/>
        <v>32</v>
      </c>
      <c r="N54" s="1">
        <f t="shared" si="5"/>
        <v>13</v>
      </c>
      <c r="O54" s="1" t="str">
        <f t="shared" si="6"/>
        <v/>
      </c>
      <c r="P54" s="60" t="str">
        <f t="shared" si="7"/>
        <v/>
      </c>
      <c r="Q54" s="60"/>
      <c r="R54" s="125"/>
      <c r="S54" s="434"/>
      <c r="T54" s="434"/>
      <c r="U54" s="433"/>
      <c r="W54" s="437"/>
      <c r="Z54" s="437"/>
    </row>
    <row r="55" spans="1:26" x14ac:dyDescent="0.25">
      <c r="A55" s="1"/>
      <c r="B55" s="505"/>
      <c r="C55" s="409" t="s">
        <v>1045</v>
      </c>
      <c r="D55" s="317"/>
      <c r="E55" s="386"/>
      <c r="F55" s="387"/>
      <c r="G55" s="387"/>
      <c r="H55" s="387"/>
      <c r="I55" s="400"/>
      <c r="J55" s="399"/>
      <c r="K55" s="398"/>
      <c r="L55" s="402"/>
      <c r="M55" s="397">
        <f t="shared" si="4"/>
        <v>32</v>
      </c>
      <c r="N55" s="1">
        <f t="shared" si="5"/>
        <v>13</v>
      </c>
      <c r="O55" s="1" t="str">
        <f t="shared" si="6"/>
        <v/>
      </c>
      <c r="P55" s="60" t="str">
        <f t="shared" si="7"/>
        <v/>
      </c>
      <c r="Q55" s="60"/>
      <c r="R55" s="125"/>
      <c r="S55" s="434"/>
      <c r="T55" s="434"/>
      <c r="U55" s="433"/>
      <c r="W55" s="437"/>
      <c r="Z55" s="437"/>
    </row>
    <row r="56" spans="1:26" x14ac:dyDescent="0.25">
      <c r="A56" s="1">
        <v>80</v>
      </c>
      <c r="B56" s="505"/>
      <c r="C56" s="406" t="s">
        <v>1046</v>
      </c>
      <c r="D56" s="317" t="s">
        <v>978</v>
      </c>
      <c r="E56" s="386" t="s">
        <v>360</v>
      </c>
      <c r="F56" s="387">
        <v>0</v>
      </c>
      <c r="G56" s="387">
        <v>0</v>
      </c>
      <c r="H56" s="387"/>
      <c r="I56" s="400"/>
      <c r="J56" s="399"/>
      <c r="K56" s="320" t="s">
        <v>1047</v>
      </c>
      <c r="L56" s="407" t="s">
        <v>1048</v>
      </c>
      <c r="M56" s="397">
        <f t="shared" si="4"/>
        <v>32</v>
      </c>
      <c r="N56" s="1">
        <f t="shared" si="5"/>
        <v>13</v>
      </c>
      <c r="O56" s="1">
        <f t="shared" si="6"/>
        <v>16464</v>
      </c>
      <c r="P56" s="60" t="str">
        <f t="shared" si="7"/>
        <v>0x4050</v>
      </c>
      <c r="Q56" s="60"/>
      <c r="R56" s="125"/>
      <c r="S56" s="434"/>
      <c r="T56" s="434"/>
      <c r="U56" s="433"/>
      <c r="W56" s="437"/>
      <c r="Z56" s="437"/>
    </row>
    <row r="57" spans="1:26" x14ac:dyDescent="0.25">
      <c r="A57" s="1">
        <v>81</v>
      </c>
      <c r="B57" s="505"/>
      <c r="C57" s="406" t="s">
        <v>1049</v>
      </c>
      <c r="D57" s="317" t="s">
        <v>604</v>
      </c>
      <c r="E57" s="386" t="s">
        <v>360</v>
      </c>
      <c r="F57" s="387">
        <v>0</v>
      </c>
      <c r="G57" s="387">
        <v>0</v>
      </c>
      <c r="H57" s="387"/>
      <c r="I57" s="400"/>
      <c r="J57" s="399"/>
      <c r="K57" s="320" t="s">
        <v>1050</v>
      </c>
      <c r="L57" s="407" t="s">
        <v>1051</v>
      </c>
      <c r="M57" s="397">
        <f t="shared" si="4"/>
        <v>32</v>
      </c>
      <c r="N57" s="1">
        <f t="shared" si="5"/>
        <v>13</v>
      </c>
      <c r="O57" s="1">
        <f t="shared" si="6"/>
        <v>16465</v>
      </c>
      <c r="P57" s="60" t="str">
        <f t="shared" si="7"/>
        <v>0x4051</v>
      </c>
      <c r="Q57" s="60"/>
      <c r="R57" s="125"/>
      <c r="S57" s="434"/>
      <c r="T57" s="434"/>
      <c r="U57" s="433"/>
      <c r="W57" s="437"/>
      <c r="Z57" s="437"/>
    </row>
    <row r="58" spans="1:26" x14ac:dyDescent="0.25">
      <c r="A58" s="1">
        <v>82</v>
      </c>
      <c r="B58" s="505"/>
      <c r="C58" s="406" t="s">
        <v>1052</v>
      </c>
      <c r="D58" s="317" t="s">
        <v>604</v>
      </c>
      <c r="E58" s="386" t="s">
        <v>360</v>
      </c>
      <c r="F58" s="387">
        <v>0</v>
      </c>
      <c r="G58" s="387">
        <v>0</v>
      </c>
      <c r="H58" s="387"/>
      <c r="I58" s="400"/>
      <c r="J58" s="399"/>
      <c r="K58" s="320" t="s">
        <v>1053</v>
      </c>
      <c r="L58" s="407" t="s">
        <v>1054</v>
      </c>
      <c r="M58" s="397">
        <f t="shared" si="4"/>
        <v>32</v>
      </c>
      <c r="N58" s="1">
        <f t="shared" si="5"/>
        <v>13</v>
      </c>
      <c r="O58" s="1">
        <f t="shared" si="6"/>
        <v>16466</v>
      </c>
      <c r="P58" s="60" t="str">
        <f t="shared" si="7"/>
        <v>0x4052</v>
      </c>
      <c r="Q58" s="60"/>
      <c r="R58" s="125"/>
      <c r="S58" s="434"/>
      <c r="T58" s="434"/>
      <c r="U58" s="433"/>
      <c r="W58" s="437"/>
      <c r="Z58" s="437"/>
    </row>
    <row r="59" spans="1:26" x14ac:dyDescent="0.25">
      <c r="A59" s="1"/>
      <c r="B59" s="505"/>
      <c r="C59" s="316"/>
      <c r="D59" s="317"/>
      <c r="E59" s="386"/>
      <c r="F59" s="387"/>
      <c r="G59" s="387"/>
      <c r="H59" s="387"/>
      <c r="I59" s="400"/>
      <c r="J59" s="399"/>
      <c r="K59" s="398"/>
      <c r="L59" s="402"/>
      <c r="M59" s="397">
        <f t="shared" si="4"/>
        <v>32</v>
      </c>
      <c r="N59" s="1">
        <f t="shared" si="5"/>
        <v>13</v>
      </c>
      <c r="O59" s="1" t="str">
        <f t="shared" si="6"/>
        <v/>
      </c>
      <c r="P59" s="60" t="str">
        <f t="shared" si="7"/>
        <v/>
      </c>
      <c r="Q59" s="60"/>
      <c r="R59" s="125"/>
      <c r="S59" s="434"/>
      <c r="T59" s="434"/>
      <c r="U59" s="433"/>
      <c r="W59" s="437"/>
      <c r="Z59" s="437"/>
    </row>
    <row r="60" spans="1:26" x14ac:dyDescent="0.25">
      <c r="A60" s="1"/>
      <c r="B60" s="505"/>
      <c r="C60" s="316"/>
      <c r="D60" s="317"/>
      <c r="E60" s="386"/>
      <c r="F60" s="387"/>
      <c r="G60" s="387"/>
      <c r="H60" s="387"/>
      <c r="I60" s="400"/>
      <c r="J60" s="399"/>
      <c r="K60" s="398"/>
      <c r="L60" s="402"/>
      <c r="M60" s="397">
        <f t="shared" si="4"/>
        <v>32</v>
      </c>
      <c r="N60" s="1">
        <f t="shared" si="5"/>
        <v>13</v>
      </c>
      <c r="O60" s="1" t="str">
        <f t="shared" si="6"/>
        <v/>
      </c>
      <c r="P60" s="60" t="str">
        <f t="shared" si="7"/>
        <v/>
      </c>
      <c r="Q60" s="60"/>
      <c r="R60" s="125"/>
      <c r="S60" s="434"/>
      <c r="T60" s="434"/>
      <c r="U60" s="433"/>
      <c r="W60" s="437"/>
      <c r="Z60" s="437"/>
    </row>
    <row r="61" spans="1:26" x14ac:dyDescent="0.25">
      <c r="A61" s="1"/>
      <c r="B61" s="505"/>
      <c r="C61" s="409" t="s">
        <v>1055</v>
      </c>
      <c r="D61" s="317"/>
      <c r="E61" s="386"/>
      <c r="F61" s="387"/>
      <c r="G61" s="387"/>
      <c r="H61" s="387"/>
      <c r="I61" s="400"/>
      <c r="J61" s="399"/>
      <c r="K61" s="398"/>
      <c r="L61" s="402"/>
      <c r="M61" s="397">
        <f t="shared" si="4"/>
        <v>32</v>
      </c>
      <c r="N61" s="1">
        <f t="shared" si="5"/>
        <v>13</v>
      </c>
      <c r="O61" s="1" t="str">
        <f t="shared" si="6"/>
        <v/>
      </c>
      <c r="P61" s="60" t="str">
        <f t="shared" si="7"/>
        <v/>
      </c>
      <c r="Q61" s="60"/>
      <c r="R61" s="125"/>
      <c r="S61" s="434"/>
      <c r="T61" s="434"/>
      <c r="U61" s="433"/>
      <c r="W61" s="437"/>
      <c r="Z61" s="437"/>
    </row>
    <row r="62" spans="1:26" ht="26.4" customHeight="1" x14ac:dyDescent="0.25">
      <c r="A62" s="1">
        <v>87</v>
      </c>
      <c r="B62" s="505"/>
      <c r="C62" s="316" t="s">
        <v>1056</v>
      </c>
      <c r="D62" s="317" t="s">
        <v>604</v>
      </c>
      <c r="E62" s="405" t="s">
        <v>1029</v>
      </c>
      <c r="F62" s="412">
        <v>0</v>
      </c>
      <c r="G62" s="412">
        <v>0</v>
      </c>
      <c r="H62" s="412"/>
      <c r="I62" s="403"/>
      <c r="J62" s="408"/>
      <c r="K62" s="413" t="s">
        <v>1057</v>
      </c>
      <c r="L62" s="406" t="s">
        <v>1058</v>
      </c>
      <c r="M62" s="397">
        <f t="shared" si="4"/>
        <v>32</v>
      </c>
      <c r="N62" s="1">
        <f t="shared" si="5"/>
        <v>13</v>
      </c>
      <c r="O62" s="1">
        <f t="shared" si="6"/>
        <v>16471</v>
      </c>
      <c r="P62" s="60" t="str">
        <f t="shared" si="7"/>
        <v>0x4057</v>
      </c>
      <c r="Q62" s="60"/>
      <c r="R62" s="125"/>
      <c r="S62" s="434"/>
      <c r="T62" s="434"/>
      <c r="U62" s="433"/>
      <c r="W62" s="437"/>
      <c r="Z62" s="437"/>
    </row>
    <row r="63" spans="1:26" ht="26.4" customHeight="1" x14ac:dyDescent="0.25">
      <c r="A63" s="1">
        <v>88</v>
      </c>
      <c r="B63" s="505"/>
      <c r="C63" s="316" t="s">
        <v>1059</v>
      </c>
      <c r="D63" s="317" t="s">
        <v>604</v>
      </c>
      <c r="E63" s="405" t="s">
        <v>1029</v>
      </c>
      <c r="F63" s="412">
        <v>0</v>
      </c>
      <c r="G63" s="412">
        <v>0</v>
      </c>
      <c r="H63" s="412"/>
      <c r="I63" s="403"/>
      <c r="J63" s="408"/>
      <c r="K63" s="413" t="s">
        <v>1057</v>
      </c>
      <c r="L63" s="406" t="s">
        <v>1060</v>
      </c>
      <c r="M63" s="397">
        <f t="shared" si="4"/>
        <v>32</v>
      </c>
      <c r="N63" s="1">
        <f t="shared" si="5"/>
        <v>13</v>
      </c>
      <c r="O63" s="1">
        <f t="shared" si="6"/>
        <v>16472</v>
      </c>
      <c r="P63" s="60" t="str">
        <f t="shared" si="7"/>
        <v>0x4058</v>
      </c>
      <c r="Q63" s="60"/>
      <c r="R63" s="125"/>
      <c r="S63" s="434"/>
      <c r="T63" s="434"/>
      <c r="U63" s="433"/>
      <c r="W63" s="437"/>
      <c r="Z63" s="437"/>
    </row>
    <row r="64" spans="1:26" ht="26.4" customHeight="1" x14ac:dyDescent="0.25">
      <c r="A64" s="1">
        <v>89</v>
      </c>
      <c r="B64" s="505"/>
      <c r="C64" s="316" t="s">
        <v>1061</v>
      </c>
      <c r="D64" s="317" t="s">
        <v>604</v>
      </c>
      <c r="E64" s="405" t="s">
        <v>1029</v>
      </c>
      <c r="F64" s="412">
        <v>0</v>
      </c>
      <c r="G64" s="412">
        <v>0</v>
      </c>
      <c r="H64" s="412"/>
      <c r="I64" s="403"/>
      <c r="J64" s="408"/>
      <c r="K64" s="413" t="s">
        <v>1057</v>
      </c>
      <c r="L64" s="406" t="s">
        <v>1062</v>
      </c>
      <c r="M64" s="397">
        <f t="shared" si="4"/>
        <v>32</v>
      </c>
      <c r="N64" s="1">
        <f t="shared" si="5"/>
        <v>13</v>
      </c>
      <c r="O64" s="1">
        <f t="shared" si="6"/>
        <v>16473</v>
      </c>
      <c r="P64" s="60" t="str">
        <f t="shared" si="7"/>
        <v>0x4059</v>
      </c>
      <c r="Q64" s="60"/>
      <c r="R64" s="125"/>
      <c r="S64" s="434"/>
      <c r="T64" s="434"/>
      <c r="U64" s="433"/>
      <c r="W64" s="437"/>
      <c r="Z64" s="437"/>
    </row>
    <row r="65" spans="1:26" ht="26.4" customHeight="1" x14ac:dyDescent="0.25">
      <c r="A65" s="1">
        <v>90</v>
      </c>
      <c r="B65" s="505"/>
      <c r="C65" s="316" t="s">
        <v>1063</v>
      </c>
      <c r="D65" s="317" t="s">
        <v>604</v>
      </c>
      <c r="E65" s="405" t="s">
        <v>1029</v>
      </c>
      <c r="F65" s="412">
        <v>0</v>
      </c>
      <c r="G65" s="412">
        <v>0</v>
      </c>
      <c r="H65" s="412"/>
      <c r="I65" s="403"/>
      <c r="J65" s="408"/>
      <c r="K65" s="413" t="s">
        <v>1057</v>
      </c>
      <c r="L65" s="406" t="s">
        <v>1064</v>
      </c>
      <c r="M65" s="397">
        <f t="shared" si="4"/>
        <v>32</v>
      </c>
      <c r="N65" s="1">
        <f t="shared" si="5"/>
        <v>13</v>
      </c>
      <c r="O65" s="1">
        <f t="shared" si="6"/>
        <v>16474</v>
      </c>
      <c r="P65" s="60" t="str">
        <f t="shared" si="7"/>
        <v>0x405A</v>
      </c>
      <c r="Q65" s="60"/>
      <c r="R65" s="125"/>
      <c r="S65" s="434"/>
      <c r="T65" s="434"/>
      <c r="U65" s="433"/>
      <c r="W65" s="437"/>
      <c r="Z65" s="437"/>
    </row>
    <row r="66" spans="1:26" ht="26.4" customHeight="1" x14ac:dyDescent="0.25">
      <c r="A66" s="1">
        <v>91</v>
      </c>
      <c r="B66" s="505"/>
      <c r="C66" s="316" t="s">
        <v>1065</v>
      </c>
      <c r="D66" s="317" t="s">
        <v>604</v>
      </c>
      <c r="E66" s="405" t="s">
        <v>1029</v>
      </c>
      <c r="F66" s="412">
        <v>0</v>
      </c>
      <c r="G66" s="412">
        <v>0</v>
      </c>
      <c r="H66" s="412"/>
      <c r="I66" s="403"/>
      <c r="J66" s="408"/>
      <c r="K66" s="413" t="s">
        <v>1057</v>
      </c>
      <c r="L66" s="406" t="s">
        <v>1066</v>
      </c>
      <c r="M66" s="397">
        <f t="shared" si="4"/>
        <v>32</v>
      </c>
      <c r="N66" s="1">
        <f t="shared" si="5"/>
        <v>13</v>
      </c>
      <c r="O66" s="1">
        <f t="shared" si="6"/>
        <v>16475</v>
      </c>
      <c r="P66" s="60" t="str">
        <f t="shared" si="7"/>
        <v>0x405B</v>
      </c>
      <c r="Q66" s="60"/>
      <c r="R66" s="125"/>
      <c r="S66" s="434"/>
      <c r="T66" s="434"/>
      <c r="U66" s="433"/>
      <c r="W66" s="437"/>
      <c r="Z66" s="437"/>
    </row>
    <row r="67" spans="1:26" ht="26.4" customHeight="1" x14ac:dyDescent="0.25">
      <c r="A67" s="1">
        <v>92</v>
      </c>
      <c r="B67" s="505"/>
      <c r="C67" s="316" t="s">
        <v>1067</v>
      </c>
      <c r="D67" s="317" t="s">
        <v>604</v>
      </c>
      <c r="E67" s="405" t="s">
        <v>1029</v>
      </c>
      <c r="F67" s="412">
        <v>0</v>
      </c>
      <c r="G67" s="412">
        <v>0</v>
      </c>
      <c r="H67" s="412"/>
      <c r="I67" s="403"/>
      <c r="J67" s="408"/>
      <c r="K67" s="413" t="s">
        <v>1057</v>
      </c>
      <c r="L67" s="406" t="s">
        <v>1068</v>
      </c>
      <c r="M67" s="397">
        <f t="shared" si="4"/>
        <v>32</v>
      </c>
      <c r="N67" s="1">
        <f t="shared" si="5"/>
        <v>13</v>
      </c>
      <c r="O67" s="1">
        <f t="shared" si="6"/>
        <v>16476</v>
      </c>
      <c r="P67" s="60" t="str">
        <f t="shared" si="7"/>
        <v>0x405C</v>
      </c>
      <c r="Q67" s="60"/>
      <c r="R67" s="125"/>
      <c r="S67" s="434"/>
      <c r="T67" s="434"/>
      <c r="U67" s="433"/>
      <c r="W67" s="437"/>
      <c r="Z67" s="437"/>
    </row>
    <row r="68" spans="1:26" ht="26.4" customHeight="1" x14ac:dyDescent="0.25">
      <c r="A68" s="1">
        <v>93</v>
      </c>
      <c r="B68" s="505"/>
      <c r="C68" s="316" t="s">
        <v>1069</v>
      </c>
      <c r="D68" s="317" t="s">
        <v>604</v>
      </c>
      <c r="E68" s="405" t="s">
        <v>1029</v>
      </c>
      <c r="F68" s="412">
        <v>0</v>
      </c>
      <c r="G68" s="412">
        <v>0</v>
      </c>
      <c r="H68" s="412"/>
      <c r="I68" s="403"/>
      <c r="J68" s="408"/>
      <c r="K68" s="413" t="s">
        <v>1057</v>
      </c>
      <c r="L68" s="406" t="s">
        <v>1070</v>
      </c>
      <c r="M68" s="397">
        <f t="shared" si="4"/>
        <v>32</v>
      </c>
      <c r="N68" s="1">
        <f t="shared" si="5"/>
        <v>13</v>
      </c>
      <c r="O68" s="1">
        <f t="shared" si="6"/>
        <v>16477</v>
      </c>
      <c r="P68" s="60" t="str">
        <f t="shared" si="7"/>
        <v>0x405D</v>
      </c>
      <c r="Q68" s="60"/>
      <c r="R68" s="125"/>
      <c r="S68" s="434"/>
      <c r="T68" s="434"/>
      <c r="U68" s="433"/>
      <c r="W68" s="437"/>
      <c r="Z68" s="437"/>
    </row>
    <row r="69" spans="1:26" ht="26.4" customHeight="1" x14ac:dyDescent="0.25">
      <c r="A69" s="1">
        <v>94</v>
      </c>
      <c r="B69" s="505"/>
      <c r="C69" s="316" t="s">
        <v>1071</v>
      </c>
      <c r="D69" s="317" t="s">
        <v>604</v>
      </c>
      <c r="E69" s="405" t="s">
        <v>1029</v>
      </c>
      <c r="F69" s="412">
        <v>0</v>
      </c>
      <c r="G69" s="412">
        <v>0</v>
      </c>
      <c r="H69" s="412"/>
      <c r="I69" s="403"/>
      <c r="J69" s="408"/>
      <c r="K69" s="413" t="s">
        <v>1057</v>
      </c>
      <c r="L69" s="406" t="s">
        <v>1072</v>
      </c>
      <c r="M69" s="397">
        <f t="shared" si="4"/>
        <v>32</v>
      </c>
      <c r="N69" s="1">
        <f t="shared" si="5"/>
        <v>13</v>
      </c>
      <c r="O69" s="1">
        <f t="shared" si="6"/>
        <v>16478</v>
      </c>
      <c r="P69" s="60" t="str">
        <f t="shared" si="7"/>
        <v>0x405E</v>
      </c>
      <c r="Q69" s="60"/>
      <c r="R69" s="125"/>
      <c r="S69" s="434"/>
      <c r="T69" s="434"/>
      <c r="U69" s="433"/>
      <c r="W69" s="437"/>
      <c r="Z69" s="437"/>
    </row>
    <row r="70" spans="1:26" ht="26.4" customHeight="1" x14ac:dyDescent="0.25">
      <c r="A70" s="1">
        <v>95</v>
      </c>
      <c r="B70" s="505"/>
      <c r="C70" s="316" t="s">
        <v>1073</v>
      </c>
      <c r="D70" s="317" t="s">
        <v>604</v>
      </c>
      <c r="E70" s="405" t="s">
        <v>1029</v>
      </c>
      <c r="F70" s="412">
        <v>0</v>
      </c>
      <c r="G70" s="412">
        <v>0</v>
      </c>
      <c r="H70" s="412"/>
      <c r="I70" s="403"/>
      <c r="J70" s="408"/>
      <c r="K70" s="413" t="s">
        <v>1057</v>
      </c>
      <c r="L70" s="406" t="s">
        <v>1074</v>
      </c>
      <c r="M70" s="397">
        <f t="shared" si="4"/>
        <v>32</v>
      </c>
      <c r="N70" s="1">
        <f t="shared" si="5"/>
        <v>13</v>
      </c>
      <c r="O70" s="1">
        <f t="shared" si="6"/>
        <v>16479</v>
      </c>
      <c r="P70" s="60" t="str">
        <f t="shared" si="7"/>
        <v>0x405F</v>
      </c>
      <c r="Q70" s="60"/>
      <c r="R70" s="125"/>
      <c r="S70" s="434"/>
      <c r="T70" s="434"/>
      <c r="U70" s="433"/>
      <c r="W70" s="437"/>
      <c r="Z70" s="437"/>
    </row>
    <row r="71" spans="1:26" ht="39.6" customHeight="1" x14ac:dyDescent="0.25">
      <c r="A71" s="1">
        <v>96</v>
      </c>
      <c r="B71" s="505"/>
      <c r="C71" s="406" t="s">
        <v>1075</v>
      </c>
      <c r="D71" s="317" t="s">
        <v>604</v>
      </c>
      <c r="E71" s="405" t="s">
        <v>1029</v>
      </c>
      <c r="F71" s="404">
        <v>0</v>
      </c>
      <c r="G71" s="404">
        <v>9999</v>
      </c>
      <c r="H71" s="404"/>
      <c r="I71" s="403"/>
      <c r="J71" s="408" t="s">
        <v>979</v>
      </c>
      <c r="K71" s="407" t="s">
        <v>1039</v>
      </c>
      <c r="L71" s="406" t="s">
        <v>1076</v>
      </c>
      <c r="M71" s="397">
        <f t="shared" si="4"/>
        <v>32</v>
      </c>
      <c r="N71" s="1">
        <f t="shared" si="5"/>
        <v>13</v>
      </c>
      <c r="O71" s="1">
        <f t="shared" si="6"/>
        <v>16480</v>
      </c>
      <c r="P71" s="60" t="str">
        <f t="shared" si="7"/>
        <v>0x4060</v>
      </c>
      <c r="Q71" s="60"/>
      <c r="R71" s="125"/>
      <c r="S71" s="434"/>
      <c r="T71" s="434"/>
      <c r="U71" s="433"/>
      <c r="W71" s="437"/>
      <c r="Z71" s="437"/>
    </row>
    <row r="72" spans="1:26" x14ac:dyDescent="0.25">
      <c r="A72" s="1">
        <v>97</v>
      </c>
      <c r="B72" s="505"/>
      <c r="C72" s="406" t="s">
        <v>1077</v>
      </c>
      <c r="D72" s="317" t="s">
        <v>604</v>
      </c>
      <c r="E72" s="386" t="s">
        <v>360</v>
      </c>
      <c r="F72" s="387">
        <v>0</v>
      </c>
      <c r="G72" s="387">
        <v>36000</v>
      </c>
      <c r="H72" s="387"/>
      <c r="I72" s="400"/>
      <c r="J72" s="399" t="s">
        <v>1078</v>
      </c>
      <c r="K72" s="407"/>
      <c r="L72" s="316" t="s">
        <v>1079</v>
      </c>
      <c r="M72" s="397">
        <f t="shared" si="4"/>
        <v>32</v>
      </c>
      <c r="N72" s="1">
        <f t="shared" si="5"/>
        <v>13</v>
      </c>
      <c r="O72" s="1">
        <f t="shared" si="6"/>
        <v>16481</v>
      </c>
      <c r="P72" s="60" t="str">
        <f t="shared" si="7"/>
        <v>0x4061</v>
      </c>
      <c r="Q72" s="60"/>
      <c r="R72" s="125"/>
      <c r="S72" s="434"/>
      <c r="T72" s="434"/>
      <c r="U72" s="433"/>
      <c r="W72" s="437"/>
      <c r="Z72" s="437"/>
    </row>
    <row r="73" spans="1:26" x14ac:dyDescent="0.25">
      <c r="A73" s="1">
        <v>98</v>
      </c>
      <c r="B73" s="505"/>
      <c r="C73" s="406" t="s">
        <v>1080</v>
      </c>
      <c r="D73" s="317" t="s">
        <v>604</v>
      </c>
      <c r="E73" s="386" t="s">
        <v>360</v>
      </c>
      <c r="F73" s="387">
        <v>0</v>
      </c>
      <c r="G73" s="387">
        <v>0</v>
      </c>
      <c r="H73" s="387"/>
      <c r="I73" s="400"/>
      <c r="J73" s="399"/>
      <c r="K73" s="320" t="s">
        <v>1081</v>
      </c>
      <c r="L73" s="406" t="s">
        <v>1082</v>
      </c>
      <c r="M73" s="397">
        <f t="shared" si="4"/>
        <v>32</v>
      </c>
      <c r="N73" s="1">
        <f t="shared" si="5"/>
        <v>13</v>
      </c>
      <c r="O73" s="1">
        <f t="shared" si="6"/>
        <v>16482</v>
      </c>
      <c r="P73" s="60" t="str">
        <f t="shared" si="7"/>
        <v>0x4062</v>
      </c>
      <c r="Q73" s="60"/>
      <c r="R73" s="125"/>
      <c r="S73" s="434"/>
      <c r="T73" s="434"/>
      <c r="U73" s="433"/>
      <c r="V73" s="53" t="s">
        <v>1080</v>
      </c>
      <c r="W73" s="437" t="s">
        <v>1083</v>
      </c>
      <c r="X73" s="54">
        <v>0</v>
      </c>
      <c r="Z73" s="437"/>
    </row>
    <row r="74" spans="1:26" x14ac:dyDescent="0.25">
      <c r="A74" s="1"/>
      <c r="B74" s="505"/>
      <c r="C74" s="306" t="s">
        <v>539</v>
      </c>
      <c r="D74" s="317"/>
      <c r="E74" s="386"/>
      <c r="F74" s="387"/>
      <c r="G74" s="387"/>
      <c r="H74" s="387"/>
      <c r="I74" s="400"/>
      <c r="J74" s="399"/>
      <c r="K74" s="320"/>
      <c r="L74" s="406"/>
      <c r="M74" s="397"/>
      <c r="N74" s="1"/>
      <c r="O74" s="1"/>
      <c r="P74" s="60"/>
      <c r="Q74" s="60"/>
      <c r="R74" s="125"/>
      <c r="S74" s="434"/>
      <c r="T74" s="434"/>
      <c r="U74" s="433"/>
      <c r="V74" s="53" t="s">
        <v>1080</v>
      </c>
      <c r="W74" s="437" t="s">
        <v>538</v>
      </c>
      <c r="X74" s="54">
        <v>1</v>
      </c>
      <c r="Z74" s="437"/>
    </row>
    <row r="75" spans="1:26" x14ac:dyDescent="0.25">
      <c r="A75" s="1"/>
      <c r="B75" s="505"/>
      <c r="C75" s="306" t="s">
        <v>539</v>
      </c>
      <c r="D75" s="317"/>
      <c r="E75" s="386"/>
      <c r="F75" s="387"/>
      <c r="G75" s="387"/>
      <c r="H75" s="387"/>
      <c r="I75" s="400"/>
      <c r="J75" s="399"/>
      <c r="K75" s="320"/>
      <c r="L75" s="406"/>
      <c r="M75" s="397"/>
      <c r="N75" s="1"/>
      <c r="O75" s="1"/>
      <c r="P75" s="60"/>
      <c r="Q75" s="60"/>
      <c r="R75" s="125"/>
      <c r="S75" s="434"/>
      <c r="T75" s="434"/>
      <c r="U75" s="433"/>
      <c r="V75" s="53" t="s">
        <v>1080</v>
      </c>
      <c r="W75" s="437" t="s">
        <v>1084</v>
      </c>
      <c r="X75" s="54">
        <v>2</v>
      </c>
      <c r="Z75" s="437"/>
    </row>
    <row r="76" spans="1:26" x14ac:dyDescent="0.25">
      <c r="A76" s="1"/>
      <c r="B76" s="505"/>
      <c r="C76" s="306" t="s">
        <v>539</v>
      </c>
      <c r="D76" s="317"/>
      <c r="E76" s="386"/>
      <c r="F76" s="387"/>
      <c r="G76" s="387"/>
      <c r="H76" s="387"/>
      <c r="I76" s="400"/>
      <c r="J76" s="399"/>
      <c r="K76" s="320"/>
      <c r="L76" s="406"/>
      <c r="M76" s="397"/>
      <c r="N76" s="1"/>
      <c r="O76" s="1"/>
      <c r="P76" s="60"/>
      <c r="Q76" s="60"/>
      <c r="R76" s="125"/>
      <c r="S76" s="434"/>
      <c r="T76" s="434"/>
      <c r="U76" s="433"/>
      <c r="V76" s="53" t="s">
        <v>1080</v>
      </c>
      <c r="W76" s="437" t="s">
        <v>1085</v>
      </c>
      <c r="X76" s="54">
        <v>3</v>
      </c>
      <c r="Z76" s="437"/>
    </row>
    <row r="77" spans="1:26" x14ac:dyDescent="0.25">
      <c r="A77" s="1"/>
      <c r="B77" s="505"/>
      <c r="C77" s="306" t="s">
        <v>539</v>
      </c>
      <c r="D77" s="317"/>
      <c r="E77" s="386"/>
      <c r="F77" s="387"/>
      <c r="G77" s="387"/>
      <c r="H77" s="387"/>
      <c r="I77" s="400"/>
      <c r="J77" s="399"/>
      <c r="K77" s="320"/>
      <c r="L77" s="406"/>
      <c r="M77" s="397"/>
      <c r="N77" s="1"/>
      <c r="O77" s="1"/>
      <c r="P77" s="60"/>
      <c r="Q77" s="60"/>
      <c r="R77" s="125"/>
      <c r="S77" s="434"/>
      <c r="T77" s="434"/>
      <c r="U77" s="433"/>
      <c r="V77" s="53" t="s">
        <v>1080</v>
      </c>
      <c r="W77" s="437" t="s">
        <v>1086</v>
      </c>
      <c r="X77" s="54">
        <v>4</v>
      </c>
      <c r="Z77" s="437"/>
    </row>
    <row r="78" spans="1:26" x14ac:dyDescent="0.25">
      <c r="A78" s="1"/>
      <c r="B78" s="505"/>
      <c r="C78" s="306" t="s">
        <v>539</v>
      </c>
      <c r="D78" s="317"/>
      <c r="E78" s="386"/>
      <c r="F78" s="387"/>
      <c r="G78" s="387"/>
      <c r="H78" s="387"/>
      <c r="I78" s="400"/>
      <c r="J78" s="399"/>
      <c r="K78" s="320"/>
      <c r="L78" s="406"/>
      <c r="M78" s="397"/>
      <c r="N78" s="1"/>
      <c r="O78" s="1"/>
      <c r="P78" s="60"/>
      <c r="Q78" s="60"/>
      <c r="R78" s="125"/>
      <c r="S78" s="434"/>
      <c r="T78" s="434"/>
      <c r="U78" s="433"/>
      <c r="V78" s="53" t="s">
        <v>1080</v>
      </c>
      <c r="W78" s="437" t="s">
        <v>1087</v>
      </c>
      <c r="X78" s="54">
        <v>5</v>
      </c>
      <c r="Z78" s="437"/>
    </row>
    <row r="79" spans="1:26" x14ac:dyDescent="0.25">
      <c r="A79" s="1">
        <v>99</v>
      </c>
      <c r="B79" s="505"/>
      <c r="C79" s="406" t="s">
        <v>1088</v>
      </c>
      <c r="D79" s="317" t="s">
        <v>978</v>
      </c>
      <c r="E79" s="386" t="s">
        <v>360</v>
      </c>
      <c r="F79" s="387">
        <v>20</v>
      </c>
      <c r="G79" s="387">
        <v>60</v>
      </c>
      <c r="H79" s="387"/>
      <c r="I79" s="400"/>
      <c r="J79" s="399" t="s">
        <v>542</v>
      </c>
      <c r="K79" s="406"/>
      <c r="L79" s="316" t="s">
        <v>1089</v>
      </c>
      <c r="M79" s="397">
        <f t="shared" ref="M79:M119" si="8">$D$5</f>
        <v>32</v>
      </c>
      <c r="N79" s="1">
        <f t="shared" ref="N79:N119" si="9">$D$4</f>
        <v>13</v>
      </c>
      <c r="O79" s="1">
        <f t="shared" ref="O79:O119" si="10">IF(A79&lt;&gt;"",M79*2^9+A79,"")</f>
        <v>16483</v>
      </c>
      <c r="P79" s="60" t="str">
        <f t="shared" ref="P79:P119" si="11">IF(A79&lt;&gt;"","0x" &amp;DEC2HEX( O79,4),"")</f>
        <v>0x4063</v>
      </c>
      <c r="Q79" s="60"/>
      <c r="R79" s="125"/>
      <c r="S79" s="434"/>
      <c r="T79" s="434"/>
      <c r="U79" s="433"/>
      <c r="W79" s="437"/>
      <c r="Z79" s="437"/>
    </row>
    <row r="80" spans="1:26" x14ac:dyDescent="0.25">
      <c r="A80" s="1">
        <v>100</v>
      </c>
      <c r="B80" s="505"/>
      <c r="C80" s="406" t="s">
        <v>1090</v>
      </c>
      <c r="D80" s="317" t="s">
        <v>978</v>
      </c>
      <c r="E80" s="386" t="s">
        <v>360</v>
      </c>
      <c r="F80" s="387">
        <v>0</v>
      </c>
      <c r="G80" s="387">
        <v>1000</v>
      </c>
      <c r="H80" s="387"/>
      <c r="I80" s="400"/>
      <c r="J80" s="399" t="s">
        <v>1091</v>
      </c>
      <c r="K80" s="406"/>
      <c r="L80" s="316" t="s">
        <v>1092</v>
      </c>
      <c r="M80" s="397">
        <f t="shared" si="8"/>
        <v>32</v>
      </c>
      <c r="N80" s="1">
        <f t="shared" si="9"/>
        <v>13</v>
      </c>
      <c r="O80" s="1">
        <f t="shared" si="10"/>
        <v>16484</v>
      </c>
      <c r="P80" s="60" t="str">
        <f t="shared" si="11"/>
        <v>0x4064</v>
      </c>
      <c r="Q80" s="60"/>
      <c r="R80" s="125"/>
      <c r="S80" s="434"/>
      <c r="T80" s="434"/>
      <c r="U80" s="433"/>
      <c r="W80" s="437"/>
      <c r="Z80" s="437"/>
    </row>
    <row r="81" spans="1:26" x14ac:dyDescent="0.25">
      <c r="A81" s="1">
        <v>101</v>
      </c>
      <c r="B81" s="505"/>
      <c r="C81" s="316" t="s">
        <v>1093</v>
      </c>
      <c r="D81" s="317" t="s">
        <v>978</v>
      </c>
      <c r="E81" s="386" t="s">
        <v>360</v>
      </c>
      <c r="F81" s="387">
        <v>0</v>
      </c>
      <c r="G81" s="387">
        <v>3000</v>
      </c>
      <c r="H81" s="387"/>
      <c r="I81" s="400"/>
      <c r="J81" s="399" t="s">
        <v>546</v>
      </c>
      <c r="K81" s="413"/>
      <c r="L81" s="406" t="s">
        <v>1094</v>
      </c>
      <c r="M81" s="397">
        <f t="shared" si="8"/>
        <v>32</v>
      </c>
      <c r="N81" s="1">
        <f t="shared" si="9"/>
        <v>13</v>
      </c>
      <c r="O81" s="1">
        <f t="shared" si="10"/>
        <v>16485</v>
      </c>
      <c r="P81" s="60" t="str">
        <f t="shared" si="11"/>
        <v>0x4065</v>
      </c>
      <c r="Q81" s="60"/>
      <c r="R81" s="125"/>
      <c r="S81" s="434"/>
      <c r="T81" s="434"/>
      <c r="U81" s="433"/>
      <c r="W81" s="437"/>
      <c r="Z81" s="437"/>
    </row>
    <row r="82" spans="1:26" x14ac:dyDescent="0.25">
      <c r="A82" s="1">
        <v>102</v>
      </c>
      <c r="B82" s="505"/>
      <c r="C82" s="316" t="s">
        <v>1095</v>
      </c>
      <c r="D82" s="411" t="s">
        <v>604</v>
      </c>
      <c r="E82" s="386" t="s">
        <v>360</v>
      </c>
      <c r="F82" s="387">
        <v>0</v>
      </c>
      <c r="G82" s="387">
        <v>5000</v>
      </c>
      <c r="H82" s="387"/>
      <c r="I82" s="400"/>
      <c r="J82" s="399" t="s">
        <v>1096</v>
      </c>
      <c r="K82" s="413"/>
      <c r="L82" s="406" t="s">
        <v>1097</v>
      </c>
      <c r="M82" s="397">
        <f t="shared" si="8"/>
        <v>32</v>
      </c>
      <c r="N82" s="1">
        <f t="shared" si="9"/>
        <v>13</v>
      </c>
      <c r="O82" s="1">
        <f t="shared" si="10"/>
        <v>16486</v>
      </c>
      <c r="P82" s="60" t="str">
        <f t="shared" si="11"/>
        <v>0x4066</v>
      </c>
      <c r="Q82" s="60"/>
      <c r="R82" s="125"/>
      <c r="S82" s="434"/>
      <c r="T82" s="434"/>
      <c r="U82" s="433"/>
      <c r="W82" s="437"/>
      <c r="Z82" s="437"/>
    </row>
    <row r="83" spans="1:26" x14ac:dyDescent="0.25">
      <c r="A83" s="1">
        <v>103</v>
      </c>
      <c r="B83" s="505"/>
      <c r="C83" s="316" t="s">
        <v>1098</v>
      </c>
      <c r="D83" s="411" t="s">
        <v>604</v>
      </c>
      <c r="E83" s="386" t="s">
        <v>360</v>
      </c>
      <c r="F83" s="387">
        <v>0</v>
      </c>
      <c r="G83" s="387">
        <v>5000</v>
      </c>
      <c r="H83" s="387"/>
      <c r="I83" s="400"/>
      <c r="J83" s="399" t="s">
        <v>1096</v>
      </c>
      <c r="K83" s="413"/>
      <c r="L83" s="406" t="s">
        <v>1099</v>
      </c>
      <c r="M83" s="397">
        <f t="shared" si="8"/>
        <v>32</v>
      </c>
      <c r="N83" s="1">
        <f t="shared" si="9"/>
        <v>13</v>
      </c>
      <c r="O83" s="1">
        <f t="shared" si="10"/>
        <v>16487</v>
      </c>
      <c r="P83" s="60" t="str">
        <f t="shared" si="11"/>
        <v>0x4067</v>
      </c>
      <c r="Q83" s="60"/>
      <c r="R83" s="125"/>
      <c r="S83" s="434"/>
      <c r="T83" s="434"/>
      <c r="U83" s="433"/>
      <c r="W83" s="437"/>
      <c r="Z83" s="437"/>
    </row>
    <row r="84" spans="1:26" x14ac:dyDescent="0.25">
      <c r="A84" s="1">
        <v>104</v>
      </c>
      <c r="B84" s="505"/>
      <c r="C84" s="406" t="s">
        <v>1100</v>
      </c>
      <c r="D84" s="411" t="s">
        <v>604</v>
      </c>
      <c r="E84" s="386" t="s">
        <v>360</v>
      </c>
      <c r="F84" s="387">
        <v>-32768</v>
      </c>
      <c r="G84" s="387">
        <v>32767</v>
      </c>
      <c r="H84" s="387"/>
      <c r="I84" s="400"/>
      <c r="J84" s="399" t="s">
        <v>979</v>
      </c>
      <c r="K84" s="407"/>
      <c r="L84" s="319" t="s">
        <v>1101</v>
      </c>
      <c r="M84" s="397">
        <f t="shared" si="8"/>
        <v>32</v>
      </c>
      <c r="N84" s="1">
        <f t="shared" si="9"/>
        <v>13</v>
      </c>
      <c r="O84" s="1">
        <f t="shared" si="10"/>
        <v>16488</v>
      </c>
      <c r="P84" s="60" t="str">
        <f t="shared" si="11"/>
        <v>0x4068</v>
      </c>
      <c r="Q84" s="60"/>
      <c r="R84" s="125"/>
      <c r="S84" s="434"/>
      <c r="T84" s="434"/>
      <c r="U84" s="433"/>
      <c r="W84" s="437"/>
      <c r="Z84" s="437"/>
    </row>
    <row r="85" spans="1:26" x14ac:dyDescent="0.25">
      <c r="A85" s="1">
        <v>105</v>
      </c>
      <c r="B85" s="505"/>
      <c r="C85" s="406" t="s">
        <v>1102</v>
      </c>
      <c r="D85" s="411" t="s">
        <v>604</v>
      </c>
      <c r="E85" s="386" t="s">
        <v>360</v>
      </c>
      <c r="F85" s="412">
        <v>0</v>
      </c>
      <c r="G85" s="412">
        <v>0</v>
      </c>
      <c r="H85" s="412"/>
      <c r="I85" s="400"/>
      <c r="J85" s="399"/>
      <c r="K85" s="320" t="s">
        <v>1103</v>
      </c>
      <c r="L85" s="319" t="s">
        <v>1104</v>
      </c>
      <c r="M85" s="397">
        <f t="shared" si="8"/>
        <v>32</v>
      </c>
      <c r="N85" s="1">
        <f t="shared" si="9"/>
        <v>13</v>
      </c>
      <c r="O85" s="1">
        <f t="shared" si="10"/>
        <v>16489</v>
      </c>
      <c r="P85" s="60" t="str">
        <f t="shared" si="11"/>
        <v>0x4069</v>
      </c>
      <c r="Q85" s="60"/>
      <c r="R85" s="125"/>
      <c r="S85" s="434"/>
      <c r="T85" s="434"/>
      <c r="U85" s="433"/>
      <c r="W85" s="437"/>
      <c r="Z85" s="437"/>
    </row>
    <row r="86" spans="1:26" x14ac:dyDescent="0.25">
      <c r="A86" s="1"/>
      <c r="B86" s="505"/>
      <c r="C86" s="406"/>
      <c r="D86" s="411"/>
      <c r="E86" s="386"/>
      <c r="F86" s="414"/>
      <c r="G86" s="414"/>
      <c r="H86" s="414"/>
      <c r="I86" s="400"/>
      <c r="J86" s="399"/>
      <c r="K86" s="407"/>
      <c r="L86" s="319"/>
      <c r="M86" s="397">
        <f t="shared" si="8"/>
        <v>32</v>
      </c>
      <c r="N86" s="1">
        <f t="shared" si="9"/>
        <v>13</v>
      </c>
      <c r="O86" s="1" t="str">
        <f t="shared" si="10"/>
        <v/>
      </c>
      <c r="P86" s="60" t="str">
        <f t="shared" si="11"/>
        <v/>
      </c>
      <c r="Q86" s="60"/>
      <c r="R86" s="125"/>
      <c r="S86" s="434"/>
      <c r="T86" s="434"/>
      <c r="U86" s="433"/>
      <c r="W86" s="437"/>
      <c r="Z86" s="437"/>
    </row>
    <row r="87" spans="1:26" x14ac:dyDescent="0.25">
      <c r="A87" s="1"/>
      <c r="B87" s="505"/>
      <c r="C87" s="406"/>
      <c r="D87" s="411"/>
      <c r="E87" s="386"/>
      <c r="F87" s="414"/>
      <c r="G87" s="414"/>
      <c r="H87" s="414"/>
      <c r="I87" s="400"/>
      <c r="J87" s="399"/>
      <c r="K87" s="407"/>
      <c r="L87" s="319"/>
      <c r="M87" s="397">
        <f t="shared" si="8"/>
        <v>32</v>
      </c>
      <c r="N87" s="1">
        <f t="shared" si="9"/>
        <v>13</v>
      </c>
      <c r="O87" s="1" t="str">
        <f t="shared" si="10"/>
        <v/>
      </c>
      <c r="P87" s="60" t="str">
        <f t="shared" si="11"/>
        <v/>
      </c>
      <c r="Q87" s="60"/>
      <c r="R87" s="125"/>
      <c r="S87" s="434"/>
      <c r="T87" s="434"/>
      <c r="U87" s="433"/>
      <c r="W87" s="437"/>
      <c r="Z87" s="437"/>
    </row>
    <row r="88" spans="1:26" x14ac:dyDescent="0.25">
      <c r="A88" s="1"/>
      <c r="B88" s="505"/>
      <c r="C88" s="409" t="s">
        <v>1105</v>
      </c>
      <c r="D88" s="411"/>
      <c r="E88" s="386"/>
      <c r="F88" s="414"/>
      <c r="G88" s="414"/>
      <c r="H88" s="414"/>
      <c r="I88" s="400"/>
      <c r="J88" s="399"/>
      <c r="K88" s="407"/>
      <c r="L88" s="319"/>
      <c r="M88" s="397">
        <f t="shared" si="8"/>
        <v>32</v>
      </c>
      <c r="N88" s="1">
        <f t="shared" si="9"/>
        <v>13</v>
      </c>
      <c r="O88" s="1" t="str">
        <f t="shared" si="10"/>
        <v/>
      </c>
      <c r="P88" s="60" t="str">
        <f t="shared" si="11"/>
        <v/>
      </c>
      <c r="Q88" s="60"/>
      <c r="R88" s="125"/>
      <c r="S88" s="434"/>
      <c r="T88" s="434"/>
      <c r="U88" s="433"/>
      <c r="W88" s="437"/>
      <c r="Z88" s="437"/>
    </row>
    <row r="89" spans="1:26" x14ac:dyDescent="0.25">
      <c r="A89" s="1">
        <v>112</v>
      </c>
      <c r="B89" s="505"/>
      <c r="C89" s="406" t="s">
        <v>1106</v>
      </c>
      <c r="D89" s="317" t="s">
        <v>604</v>
      </c>
      <c r="E89" s="386" t="s">
        <v>360</v>
      </c>
      <c r="F89" s="414">
        <v>0</v>
      </c>
      <c r="G89" s="414">
        <v>30</v>
      </c>
      <c r="H89" s="414"/>
      <c r="I89" s="400"/>
      <c r="J89" s="399"/>
      <c r="K89" s="407"/>
      <c r="L89" s="316" t="s">
        <v>1107</v>
      </c>
      <c r="M89" s="397">
        <f t="shared" si="8"/>
        <v>32</v>
      </c>
      <c r="N89" s="1">
        <f t="shared" si="9"/>
        <v>13</v>
      </c>
      <c r="O89" s="1">
        <f t="shared" si="10"/>
        <v>16496</v>
      </c>
      <c r="P89" s="60" t="str">
        <f t="shared" si="11"/>
        <v>0x4070</v>
      </c>
      <c r="Q89" s="60"/>
      <c r="R89" s="125"/>
      <c r="S89" s="434"/>
      <c r="T89" s="434"/>
      <c r="U89" s="433"/>
      <c r="W89" s="437"/>
      <c r="Z89" s="437"/>
    </row>
    <row r="90" spans="1:26" x14ac:dyDescent="0.25">
      <c r="A90" s="1">
        <v>113</v>
      </c>
      <c r="B90" s="505"/>
      <c r="C90" s="406" t="s">
        <v>1108</v>
      </c>
      <c r="D90" s="317" t="s">
        <v>604</v>
      </c>
      <c r="E90" s="386" t="s">
        <v>360</v>
      </c>
      <c r="F90" s="414">
        <v>0</v>
      </c>
      <c r="G90" s="414">
        <v>30</v>
      </c>
      <c r="H90" s="414"/>
      <c r="I90" s="400"/>
      <c r="J90" s="399"/>
      <c r="K90" s="407"/>
      <c r="L90" s="316" t="s">
        <v>1109</v>
      </c>
      <c r="M90" s="397">
        <f t="shared" si="8"/>
        <v>32</v>
      </c>
      <c r="N90" s="1">
        <f t="shared" si="9"/>
        <v>13</v>
      </c>
      <c r="O90" s="1">
        <f t="shared" si="10"/>
        <v>16497</v>
      </c>
      <c r="P90" s="60" t="str">
        <f t="shared" si="11"/>
        <v>0x4071</v>
      </c>
      <c r="Q90" s="60"/>
      <c r="R90" s="125"/>
      <c r="S90" s="434"/>
      <c r="T90" s="434"/>
      <c r="U90" s="433"/>
      <c r="W90" s="437"/>
      <c r="Z90" s="437"/>
    </row>
    <row r="91" spans="1:26" x14ac:dyDescent="0.25">
      <c r="A91" s="1">
        <v>114</v>
      </c>
      <c r="B91" s="505"/>
      <c r="C91" s="406" t="s">
        <v>1110</v>
      </c>
      <c r="D91" s="317" t="s">
        <v>604</v>
      </c>
      <c r="E91" s="386" t="s">
        <v>360</v>
      </c>
      <c r="F91" s="414">
        <v>0</v>
      </c>
      <c r="G91" s="414">
        <v>30</v>
      </c>
      <c r="H91" s="414"/>
      <c r="I91" s="400"/>
      <c r="J91" s="399"/>
      <c r="K91" s="407"/>
      <c r="L91" s="316" t="s">
        <v>1111</v>
      </c>
      <c r="M91" s="397">
        <f t="shared" si="8"/>
        <v>32</v>
      </c>
      <c r="N91" s="1">
        <f t="shared" si="9"/>
        <v>13</v>
      </c>
      <c r="O91" s="1">
        <f t="shared" si="10"/>
        <v>16498</v>
      </c>
      <c r="P91" s="60" t="str">
        <f t="shared" si="11"/>
        <v>0x4072</v>
      </c>
      <c r="Q91" s="60"/>
      <c r="R91" s="125"/>
      <c r="S91" s="434"/>
      <c r="T91" s="434"/>
      <c r="U91" s="433"/>
      <c r="W91" s="437"/>
      <c r="Z91" s="437"/>
    </row>
    <row r="92" spans="1:26" x14ac:dyDescent="0.25">
      <c r="A92" s="1">
        <v>115</v>
      </c>
      <c r="B92" s="505"/>
      <c r="C92" s="406" t="s">
        <v>1112</v>
      </c>
      <c r="D92" s="317" t="s">
        <v>604</v>
      </c>
      <c r="E92" s="386" t="s">
        <v>360</v>
      </c>
      <c r="F92" s="414">
        <v>0</v>
      </c>
      <c r="G92" s="414">
        <v>30</v>
      </c>
      <c r="H92" s="414"/>
      <c r="I92" s="400"/>
      <c r="J92" s="399"/>
      <c r="K92" s="407"/>
      <c r="L92" s="316" t="s">
        <v>1113</v>
      </c>
      <c r="M92" s="397">
        <f t="shared" si="8"/>
        <v>32</v>
      </c>
      <c r="N92" s="1">
        <f t="shared" si="9"/>
        <v>13</v>
      </c>
      <c r="O92" s="1">
        <f t="shared" si="10"/>
        <v>16499</v>
      </c>
      <c r="P92" s="60" t="str">
        <f t="shared" si="11"/>
        <v>0x4073</v>
      </c>
      <c r="Q92" s="60"/>
      <c r="R92" s="125"/>
      <c r="S92" s="434"/>
      <c r="T92" s="434"/>
      <c r="U92" s="433"/>
      <c r="W92" s="437"/>
      <c r="Z92" s="437"/>
    </row>
    <row r="93" spans="1:26" x14ac:dyDescent="0.25">
      <c r="A93" s="1">
        <v>116</v>
      </c>
      <c r="B93" s="505"/>
      <c r="C93" s="406" t="s">
        <v>1114</v>
      </c>
      <c r="D93" s="317" t="s">
        <v>604</v>
      </c>
      <c r="E93" s="386" t="s">
        <v>360</v>
      </c>
      <c r="F93" s="414">
        <v>0</v>
      </c>
      <c r="G93" s="414">
        <v>30</v>
      </c>
      <c r="H93" s="414"/>
      <c r="I93" s="400"/>
      <c r="J93" s="399"/>
      <c r="K93" s="407"/>
      <c r="L93" s="316" t="s">
        <v>1115</v>
      </c>
      <c r="M93" s="397">
        <f t="shared" si="8"/>
        <v>32</v>
      </c>
      <c r="N93" s="1">
        <f t="shared" si="9"/>
        <v>13</v>
      </c>
      <c r="O93" s="1">
        <f t="shared" si="10"/>
        <v>16500</v>
      </c>
      <c r="P93" s="60" t="str">
        <f t="shared" si="11"/>
        <v>0x4074</v>
      </c>
      <c r="Q93" s="60"/>
      <c r="R93" s="125"/>
      <c r="S93" s="434"/>
      <c r="T93" s="434"/>
      <c r="U93" s="433"/>
      <c r="W93" s="437"/>
      <c r="Z93" s="437"/>
    </row>
    <row r="94" spans="1:26" x14ac:dyDescent="0.25">
      <c r="A94" s="1">
        <v>117</v>
      </c>
      <c r="B94" s="505"/>
      <c r="C94" s="406" t="s">
        <v>1116</v>
      </c>
      <c r="D94" s="317" t="s">
        <v>604</v>
      </c>
      <c r="E94" s="386" t="s">
        <v>360</v>
      </c>
      <c r="F94" s="414">
        <v>0</v>
      </c>
      <c r="G94" s="414">
        <v>30</v>
      </c>
      <c r="H94" s="414"/>
      <c r="I94" s="400"/>
      <c r="J94" s="399"/>
      <c r="K94" s="407"/>
      <c r="L94" s="316" t="s">
        <v>1117</v>
      </c>
      <c r="M94" s="397">
        <f t="shared" si="8"/>
        <v>32</v>
      </c>
      <c r="N94" s="1">
        <f t="shared" si="9"/>
        <v>13</v>
      </c>
      <c r="O94" s="1">
        <f t="shared" si="10"/>
        <v>16501</v>
      </c>
      <c r="P94" s="60" t="str">
        <f t="shared" si="11"/>
        <v>0x4075</v>
      </c>
      <c r="Q94" s="60"/>
      <c r="R94" s="125"/>
      <c r="S94" s="434"/>
      <c r="T94" s="434"/>
      <c r="U94" s="433"/>
      <c r="W94" s="437"/>
      <c r="Z94" s="437"/>
    </row>
    <row r="95" spans="1:26" x14ac:dyDescent="0.25">
      <c r="A95" s="1">
        <v>119</v>
      </c>
      <c r="B95" s="505"/>
      <c r="C95" s="406" t="s">
        <v>1118</v>
      </c>
      <c r="D95" s="317" t="s">
        <v>604</v>
      </c>
      <c r="E95" s="386" t="s">
        <v>1029</v>
      </c>
      <c r="F95" s="412">
        <v>0</v>
      </c>
      <c r="G95" s="412">
        <v>0</v>
      </c>
      <c r="H95" s="412"/>
      <c r="I95" s="400"/>
      <c r="J95" s="399"/>
      <c r="K95" s="406" t="s">
        <v>1119</v>
      </c>
      <c r="L95" s="316" t="s">
        <v>1120</v>
      </c>
      <c r="M95" s="397">
        <f t="shared" si="8"/>
        <v>32</v>
      </c>
      <c r="N95" s="1">
        <f t="shared" si="9"/>
        <v>13</v>
      </c>
      <c r="O95" s="1">
        <f t="shared" si="10"/>
        <v>16503</v>
      </c>
      <c r="P95" s="60" t="str">
        <f t="shared" si="11"/>
        <v>0x4077</v>
      </c>
      <c r="Q95" s="60"/>
      <c r="R95" s="125"/>
      <c r="S95" s="434"/>
      <c r="T95" s="434"/>
      <c r="U95" s="433"/>
      <c r="W95" s="437"/>
      <c r="Z95" s="437"/>
    </row>
    <row r="96" spans="1:26" x14ac:dyDescent="0.25">
      <c r="A96" s="1"/>
      <c r="B96" s="505"/>
      <c r="C96" s="406"/>
      <c r="D96" s="317"/>
      <c r="E96" s="386"/>
      <c r="F96" s="414"/>
      <c r="G96" s="414"/>
      <c r="H96" s="414"/>
      <c r="I96" s="400"/>
      <c r="J96" s="399"/>
      <c r="K96" s="406"/>
      <c r="L96" s="316"/>
      <c r="M96" s="397">
        <f t="shared" si="8"/>
        <v>32</v>
      </c>
      <c r="N96" s="1">
        <f t="shared" si="9"/>
        <v>13</v>
      </c>
      <c r="O96" s="1" t="str">
        <f t="shared" si="10"/>
        <v/>
      </c>
      <c r="P96" s="60" t="str">
        <f t="shared" si="11"/>
        <v/>
      </c>
      <c r="Q96" s="60"/>
      <c r="R96" s="125"/>
      <c r="S96" s="434"/>
      <c r="T96" s="434"/>
      <c r="U96" s="433"/>
      <c r="W96" s="437"/>
      <c r="Z96" s="437"/>
    </row>
    <row r="97" spans="1:26" x14ac:dyDescent="0.25">
      <c r="A97" s="1">
        <v>120</v>
      </c>
      <c r="B97" s="505"/>
      <c r="C97" s="406" t="s">
        <v>1121</v>
      </c>
      <c r="D97" s="411" t="s">
        <v>604</v>
      </c>
      <c r="E97" s="386" t="s">
        <v>360</v>
      </c>
      <c r="F97" s="414">
        <v>0</v>
      </c>
      <c r="G97" s="414">
        <v>0</v>
      </c>
      <c r="H97" s="414"/>
      <c r="I97" s="400"/>
      <c r="J97" s="399"/>
      <c r="K97" s="321" t="s">
        <v>1122</v>
      </c>
      <c r="L97" s="319" t="s">
        <v>1123</v>
      </c>
      <c r="M97" s="397">
        <f t="shared" si="8"/>
        <v>32</v>
      </c>
      <c r="N97" s="1">
        <f t="shared" si="9"/>
        <v>13</v>
      </c>
      <c r="O97" s="1">
        <f t="shared" si="10"/>
        <v>16504</v>
      </c>
      <c r="P97" s="60" t="str">
        <f t="shared" si="11"/>
        <v>0x4078</v>
      </c>
      <c r="Q97" s="60"/>
      <c r="R97" s="125"/>
      <c r="S97" s="434"/>
      <c r="T97" s="434"/>
      <c r="U97" s="433"/>
      <c r="W97" s="437"/>
      <c r="Z97" s="437"/>
    </row>
    <row r="98" spans="1:26" x14ac:dyDescent="0.25">
      <c r="A98" s="1">
        <v>121</v>
      </c>
      <c r="B98" s="505"/>
      <c r="C98" s="406" t="s">
        <v>1124</v>
      </c>
      <c r="D98" s="411" t="s">
        <v>604</v>
      </c>
      <c r="E98" s="386" t="s">
        <v>360</v>
      </c>
      <c r="F98" s="414">
        <v>0</v>
      </c>
      <c r="G98" s="414">
        <v>0</v>
      </c>
      <c r="H98" s="414"/>
      <c r="I98" s="400"/>
      <c r="J98" s="399"/>
      <c r="K98" s="407"/>
      <c r="L98" s="407" t="s">
        <v>1125</v>
      </c>
      <c r="M98" s="397">
        <f t="shared" si="8"/>
        <v>32</v>
      </c>
      <c r="N98" s="1">
        <f t="shared" si="9"/>
        <v>13</v>
      </c>
      <c r="O98" s="1">
        <f t="shared" si="10"/>
        <v>16505</v>
      </c>
      <c r="P98" s="60" t="str">
        <f t="shared" si="11"/>
        <v>0x4079</v>
      </c>
      <c r="Q98" s="60"/>
      <c r="R98" s="125"/>
      <c r="S98" s="434"/>
      <c r="T98" s="434"/>
      <c r="U98" s="433"/>
      <c r="W98" s="437"/>
      <c r="Z98" s="437"/>
    </row>
    <row r="99" spans="1:26" ht="26.4" customHeight="1" x14ac:dyDescent="0.25">
      <c r="A99" s="1">
        <v>122</v>
      </c>
      <c r="B99" s="505"/>
      <c r="C99" s="406" t="s">
        <v>1126</v>
      </c>
      <c r="D99" s="317" t="s">
        <v>604</v>
      </c>
      <c r="E99" s="405" t="s">
        <v>360</v>
      </c>
      <c r="F99" s="412">
        <v>0</v>
      </c>
      <c r="G99" s="412">
        <v>0</v>
      </c>
      <c r="H99" s="412"/>
      <c r="I99" s="403"/>
      <c r="J99" s="413" t="s">
        <v>1127</v>
      </c>
      <c r="K99" s="413" t="s">
        <v>1128</v>
      </c>
      <c r="L99" s="316" t="s">
        <v>1129</v>
      </c>
      <c r="M99" s="397">
        <f t="shared" si="8"/>
        <v>32</v>
      </c>
      <c r="N99" s="1">
        <f t="shared" si="9"/>
        <v>13</v>
      </c>
      <c r="O99" s="1">
        <f t="shared" si="10"/>
        <v>16506</v>
      </c>
      <c r="P99" s="60" t="str">
        <f t="shared" si="11"/>
        <v>0x407A</v>
      </c>
      <c r="Q99" s="60"/>
      <c r="R99" s="125"/>
      <c r="S99" s="434"/>
      <c r="T99" s="434"/>
      <c r="U99" s="433"/>
      <c r="W99" s="437"/>
      <c r="Z99" s="437"/>
    </row>
    <row r="100" spans="1:26" x14ac:dyDescent="0.25">
      <c r="A100" s="1">
        <v>123</v>
      </c>
      <c r="B100" s="505"/>
      <c r="C100" s="406" t="s">
        <v>1130</v>
      </c>
      <c r="D100" s="317" t="s">
        <v>604</v>
      </c>
      <c r="E100" s="386" t="s">
        <v>360</v>
      </c>
      <c r="F100" s="414">
        <v>0</v>
      </c>
      <c r="G100" s="414">
        <v>59</v>
      </c>
      <c r="H100" s="414"/>
      <c r="I100" s="400"/>
      <c r="J100" s="399" t="s">
        <v>547</v>
      </c>
      <c r="K100" s="406"/>
      <c r="L100" s="316" t="s">
        <v>1131</v>
      </c>
      <c r="M100" s="397">
        <f t="shared" si="8"/>
        <v>32</v>
      </c>
      <c r="N100" s="1">
        <f t="shared" si="9"/>
        <v>13</v>
      </c>
      <c r="O100" s="1">
        <f t="shared" si="10"/>
        <v>16507</v>
      </c>
      <c r="P100" s="60" t="str">
        <f t="shared" si="11"/>
        <v>0x407B</v>
      </c>
      <c r="Q100" s="60"/>
      <c r="R100" s="125"/>
      <c r="S100" s="434"/>
      <c r="T100" s="434"/>
      <c r="U100" s="433"/>
      <c r="W100" s="437"/>
      <c r="Z100" s="437"/>
    </row>
    <row r="101" spans="1:26" x14ac:dyDescent="0.25">
      <c r="A101" s="1">
        <v>124</v>
      </c>
      <c r="B101" s="505"/>
      <c r="C101" s="406" t="s">
        <v>1132</v>
      </c>
      <c r="D101" s="317" t="s">
        <v>978</v>
      </c>
      <c r="E101" s="386" t="s">
        <v>1029</v>
      </c>
      <c r="F101" s="412">
        <v>0</v>
      </c>
      <c r="G101" s="412">
        <v>0</v>
      </c>
      <c r="H101" s="412"/>
      <c r="I101" s="400"/>
      <c r="J101" s="399"/>
      <c r="K101" s="406" t="s">
        <v>1133</v>
      </c>
      <c r="L101" s="316" t="s">
        <v>1134</v>
      </c>
      <c r="M101" s="397">
        <f t="shared" si="8"/>
        <v>32</v>
      </c>
      <c r="N101" s="1">
        <f t="shared" si="9"/>
        <v>13</v>
      </c>
      <c r="O101" s="1">
        <f t="shared" si="10"/>
        <v>16508</v>
      </c>
      <c r="P101" s="60" t="str">
        <f t="shared" si="11"/>
        <v>0x407C</v>
      </c>
      <c r="Q101" s="60"/>
      <c r="R101" s="125"/>
      <c r="S101" s="434"/>
      <c r="T101" s="434"/>
      <c r="U101" s="433"/>
      <c r="W101" s="437"/>
      <c r="Z101" s="437"/>
    </row>
    <row r="102" spans="1:26" x14ac:dyDescent="0.25">
      <c r="A102" s="1">
        <v>125</v>
      </c>
      <c r="B102" s="505"/>
      <c r="C102" s="406" t="s">
        <v>1135</v>
      </c>
      <c r="D102" s="317" t="s">
        <v>604</v>
      </c>
      <c r="E102" s="386" t="s">
        <v>360</v>
      </c>
      <c r="F102" s="414">
        <v>0</v>
      </c>
      <c r="G102" s="414">
        <v>9990</v>
      </c>
      <c r="H102" s="414"/>
      <c r="I102" s="400" t="s">
        <v>1136</v>
      </c>
      <c r="J102" s="399" t="s">
        <v>1137</v>
      </c>
      <c r="K102" s="415" t="s">
        <v>1138</v>
      </c>
      <c r="L102" s="316" t="s">
        <v>1139</v>
      </c>
      <c r="M102" s="397">
        <f t="shared" si="8"/>
        <v>32</v>
      </c>
      <c r="N102" s="1">
        <f t="shared" si="9"/>
        <v>13</v>
      </c>
      <c r="O102" s="1">
        <f t="shared" si="10"/>
        <v>16509</v>
      </c>
      <c r="P102" s="60" t="str">
        <f t="shared" si="11"/>
        <v>0x407D</v>
      </c>
      <c r="Q102" s="60"/>
      <c r="R102" s="125"/>
      <c r="S102" s="434"/>
      <c r="T102" s="434"/>
      <c r="U102" s="433"/>
      <c r="W102" s="437"/>
      <c r="Z102" s="437"/>
    </row>
    <row r="103" spans="1:26" ht="26.4" customHeight="1" x14ac:dyDescent="0.25">
      <c r="A103" s="1">
        <v>126</v>
      </c>
      <c r="B103" s="505"/>
      <c r="C103" s="406" t="s">
        <v>1140</v>
      </c>
      <c r="D103" s="317" t="s">
        <v>604</v>
      </c>
      <c r="E103" s="405" t="s">
        <v>360</v>
      </c>
      <c r="F103" s="412">
        <v>0</v>
      </c>
      <c r="G103" s="412">
        <v>10000</v>
      </c>
      <c r="H103" s="412"/>
      <c r="I103" s="403"/>
      <c r="J103" s="408" t="s">
        <v>1141</v>
      </c>
      <c r="K103" s="407" t="s">
        <v>1142</v>
      </c>
      <c r="L103" s="319" t="s">
        <v>1143</v>
      </c>
      <c r="M103" s="397">
        <f t="shared" si="8"/>
        <v>32</v>
      </c>
      <c r="N103" s="1">
        <f t="shared" si="9"/>
        <v>13</v>
      </c>
      <c r="O103" s="1">
        <f t="shared" si="10"/>
        <v>16510</v>
      </c>
      <c r="P103" s="60" t="str">
        <f t="shared" si="11"/>
        <v>0x407E</v>
      </c>
      <c r="Q103" s="60"/>
      <c r="R103" s="125"/>
      <c r="S103" s="434"/>
      <c r="T103" s="434"/>
      <c r="U103" s="433"/>
      <c r="W103" s="437"/>
      <c r="Z103" s="437"/>
    </row>
    <row r="104" spans="1:26" x14ac:dyDescent="0.25">
      <c r="A104" s="1"/>
      <c r="B104" s="505"/>
      <c r="C104" s="406"/>
      <c r="D104" s="411"/>
      <c r="E104" s="386"/>
      <c r="F104" s="414"/>
      <c r="G104" s="414"/>
      <c r="H104" s="414"/>
      <c r="I104" s="400"/>
      <c r="J104" s="399"/>
      <c r="K104" s="407"/>
      <c r="L104" s="319"/>
      <c r="M104" s="397">
        <f t="shared" si="8"/>
        <v>32</v>
      </c>
      <c r="N104" s="1">
        <f t="shared" si="9"/>
        <v>13</v>
      </c>
      <c r="O104" s="1" t="str">
        <f t="shared" si="10"/>
        <v/>
      </c>
      <c r="P104" s="60" t="str">
        <f t="shared" si="11"/>
        <v/>
      </c>
      <c r="Q104" s="60"/>
      <c r="R104" s="125"/>
      <c r="S104" s="434"/>
      <c r="T104" s="434"/>
      <c r="U104" s="433"/>
      <c r="W104" s="437"/>
      <c r="Z104" s="437"/>
    </row>
    <row r="105" spans="1:26" x14ac:dyDescent="0.25">
      <c r="A105" s="1"/>
      <c r="B105" s="505"/>
      <c r="C105" s="406"/>
      <c r="D105" s="411"/>
      <c r="E105" s="386"/>
      <c r="F105" s="414"/>
      <c r="G105" s="414"/>
      <c r="H105" s="414"/>
      <c r="I105" s="400"/>
      <c r="J105" s="399"/>
      <c r="K105" s="407"/>
      <c r="L105" s="319"/>
      <c r="M105" s="397">
        <f t="shared" si="8"/>
        <v>32</v>
      </c>
      <c r="N105" s="1">
        <f t="shared" si="9"/>
        <v>13</v>
      </c>
      <c r="O105" s="1" t="str">
        <f t="shared" si="10"/>
        <v/>
      </c>
      <c r="P105" s="60" t="str">
        <f t="shared" si="11"/>
        <v/>
      </c>
      <c r="Q105" s="60"/>
      <c r="R105" s="125"/>
      <c r="S105" s="434"/>
      <c r="T105" s="434"/>
      <c r="U105" s="433"/>
      <c r="W105" s="437"/>
      <c r="Z105" s="437"/>
    </row>
    <row r="106" spans="1:26" x14ac:dyDescent="0.25">
      <c r="A106" s="1"/>
      <c r="B106" s="505"/>
      <c r="C106" s="409" t="s">
        <v>1144</v>
      </c>
      <c r="D106" s="411"/>
      <c r="E106" s="386"/>
      <c r="F106" s="414"/>
      <c r="G106" s="414"/>
      <c r="H106" s="414"/>
      <c r="I106" s="400"/>
      <c r="J106" s="399"/>
      <c r="K106" s="407"/>
      <c r="L106" s="319"/>
      <c r="M106" s="397">
        <f t="shared" si="8"/>
        <v>32</v>
      </c>
      <c r="N106" s="1">
        <f t="shared" si="9"/>
        <v>13</v>
      </c>
      <c r="O106" s="1" t="str">
        <f t="shared" si="10"/>
        <v/>
      </c>
      <c r="P106" s="60" t="str">
        <f t="shared" si="11"/>
        <v/>
      </c>
      <c r="Q106" s="60"/>
      <c r="R106" s="125"/>
      <c r="S106" s="434"/>
      <c r="T106" s="434"/>
      <c r="U106" s="433"/>
      <c r="W106" s="437"/>
      <c r="Z106" s="437"/>
    </row>
    <row r="107" spans="1:26" x14ac:dyDescent="0.25">
      <c r="A107" s="1">
        <v>135</v>
      </c>
      <c r="B107" s="505"/>
      <c r="C107" s="406" t="s">
        <v>1145</v>
      </c>
      <c r="D107" s="317" t="s">
        <v>978</v>
      </c>
      <c r="E107" s="386" t="s">
        <v>1029</v>
      </c>
      <c r="F107" s="412">
        <v>0</v>
      </c>
      <c r="G107" s="412">
        <v>0</v>
      </c>
      <c r="H107" s="412"/>
      <c r="I107" s="400"/>
      <c r="J107" s="399"/>
      <c r="K107" s="406" t="s">
        <v>1146</v>
      </c>
      <c r="L107" s="316" t="s">
        <v>1147</v>
      </c>
      <c r="M107" s="397">
        <f t="shared" si="8"/>
        <v>32</v>
      </c>
      <c r="N107" s="1">
        <f t="shared" si="9"/>
        <v>13</v>
      </c>
      <c r="O107" s="1">
        <f t="shared" si="10"/>
        <v>16519</v>
      </c>
      <c r="P107" s="60" t="str">
        <f t="shared" si="11"/>
        <v>0x4087</v>
      </c>
      <c r="Q107" s="60"/>
      <c r="R107" s="125"/>
      <c r="S107" s="434"/>
      <c r="T107" s="434"/>
      <c r="U107" s="433"/>
      <c r="W107" s="437"/>
      <c r="Z107" s="437"/>
    </row>
    <row r="108" spans="1:26" x14ac:dyDescent="0.25">
      <c r="A108" s="1">
        <v>136</v>
      </c>
      <c r="B108" s="505"/>
      <c r="C108" s="406" t="s">
        <v>1148</v>
      </c>
      <c r="D108" s="317" t="s">
        <v>978</v>
      </c>
      <c r="E108" s="386" t="s">
        <v>360</v>
      </c>
      <c r="F108" s="414">
        <v>0</v>
      </c>
      <c r="G108" s="414">
        <v>0</v>
      </c>
      <c r="H108" s="414"/>
      <c r="I108" s="400"/>
      <c r="J108" s="322"/>
      <c r="K108" s="320" t="s">
        <v>1149</v>
      </c>
      <c r="L108" s="316" t="s">
        <v>1150</v>
      </c>
      <c r="M108" s="397">
        <f t="shared" si="8"/>
        <v>32</v>
      </c>
      <c r="N108" s="1">
        <f t="shared" si="9"/>
        <v>13</v>
      </c>
      <c r="O108" s="1">
        <f t="shared" si="10"/>
        <v>16520</v>
      </c>
      <c r="P108" s="60" t="str">
        <f t="shared" si="11"/>
        <v>0x4088</v>
      </c>
      <c r="Q108" s="60"/>
      <c r="R108" s="125"/>
      <c r="S108" s="434"/>
      <c r="T108" s="434"/>
      <c r="U108" s="433"/>
      <c r="W108" s="437"/>
      <c r="Z108" s="437"/>
    </row>
    <row r="109" spans="1:26" x14ac:dyDescent="0.25">
      <c r="A109" s="1">
        <v>137</v>
      </c>
      <c r="B109" s="505"/>
      <c r="C109" s="406" t="s">
        <v>1151</v>
      </c>
      <c r="D109" s="317" t="s">
        <v>978</v>
      </c>
      <c r="E109" s="386" t="s">
        <v>360</v>
      </c>
      <c r="F109" s="414">
        <v>0</v>
      </c>
      <c r="G109" s="414">
        <v>0</v>
      </c>
      <c r="H109" s="414"/>
      <c r="I109" s="400"/>
      <c r="J109" s="322"/>
      <c r="K109" s="320" t="s">
        <v>1152</v>
      </c>
      <c r="L109" s="316" t="s">
        <v>1153</v>
      </c>
      <c r="M109" s="397">
        <f t="shared" si="8"/>
        <v>32</v>
      </c>
      <c r="N109" s="1">
        <f t="shared" si="9"/>
        <v>13</v>
      </c>
      <c r="O109" s="1">
        <f t="shared" si="10"/>
        <v>16521</v>
      </c>
      <c r="P109" s="60" t="str">
        <f t="shared" si="11"/>
        <v>0x4089</v>
      </c>
      <c r="Q109" s="60"/>
      <c r="R109" s="125"/>
      <c r="S109" s="434"/>
      <c r="T109" s="434"/>
      <c r="U109" s="433"/>
      <c r="W109" s="437"/>
      <c r="Z109" s="437"/>
    </row>
    <row r="110" spans="1:26" x14ac:dyDescent="0.25">
      <c r="A110" s="1">
        <v>138</v>
      </c>
      <c r="B110" s="505"/>
      <c r="C110" s="406" t="s">
        <v>1154</v>
      </c>
      <c r="D110" s="317" t="s">
        <v>978</v>
      </c>
      <c r="E110" s="386" t="s">
        <v>360</v>
      </c>
      <c r="F110" s="414">
        <v>0</v>
      </c>
      <c r="G110" s="414">
        <v>0</v>
      </c>
      <c r="H110" s="414"/>
      <c r="I110" s="400"/>
      <c r="J110" s="322"/>
      <c r="K110" s="320" t="s">
        <v>1155</v>
      </c>
      <c r="L110" s="316" t="s">
        <v>1156</v>
      </c>
      <c r="M110" s="397">
        <f t="shared" si="8"/>
        <v>32</v>
      </c>
      <c r="N110" s="1">
        <f t="shared" si="9"/>
        <v>13</v>
      </c>
      <c r="O110" s="1">
        <f t="shared" si="10"/>
        <v>16522</v>
      </c>
      <c r="P110" s="60" t="str">
        <f t="shared" si="11"/>
        <v>0x408A</v>
      </c>
      <c r="Q110" s="60"/>
      <c r="R110" s="125"/>
      <c r="S110" s="434"/>
      <c r="T110" s="434"/>
      <c r="U110" s="433"/>
      <c r="W110" s="437"/>
      <c r="Z110" s="437"/>
    </row>
    <row r="111" spans="1:26" x14ac:dyDescent="0.25">
      <c r="A111" s="1">
        <v>139</v>
      </c>
      <c r="B111" s="505"/>
      <c r="C111" s="406" t="s">
        <v>1157</v>
      </c>
      <c r="D111" s="317" t="s">
        <v>978</v>
      </c>
      <c r="E111" s="386" t="s">
        <v>360</v>
      </c>
      <c r="F111" s="414">
        <v>1</v>
      </c>
      <c r="G111" s="414">
        <v>10</v>
      </c>
      <c r="H111" s="414"/>
      <c r="I111" s="400"/>
      <c r="J111" s="322"/>
      <c r="K111" s="407"/>
      <c r="L111" s="316" t="s">
        <v>1158</v>
      </c>
      <c r="M111" s="397">
        <f t="shared" si="8"/>
        <v>32</v>
      </c>
      <c r="N111" s="1">
        <f t="shared" si="9"/>
        <v>13</v>
      </c>
      <c r="O111" s="1">
        <f t="shared" si="10"/>
        <v>16523</v>
      </c>
      <c r="P111" s="60" t="str">
        <f t="shared" si="11"/>
        <v>0x408B</v>
      </c>
      <c r="Q111" s="60"/>
      <c r="R111" s="125"/>
      <c r="S111" s="434"/>
      <c r="T111" s="434"/>
      <c r="U111" s="433"/>
      <c r="W111" s="437"/>
      <c r="Z111" s="437"/>
    </row>
    <row r="112" spans="1:26" x14ac:dyDescent="0.25">
      <c r="A112" s="1">
        <v>140</v>
      </c>
      <c r="B112" s="505"/>
      <c r="C112" s="406" t="s">
        <v>1159</v>
      </c>
      <c r="D112" s="317" t="s">
        <v>978</v>
      </c>
      <c r="E112" s="386" t="s">
        <v>360</v>
      </c>
      <c r="F112" s="414">
        <v>0</v>
      </c>
      <c r="G112" s="414">
        <v>0</v>
      </c>
      <c r="H112" s="414"/>
      <c r="I112" s="400"/>
      <c r="J112" s="322"/>
      <c r="K112" s="320" t="s">
        <v>1160</v>
      </c>
      <c r="L112" s="316" t="s">
        <v>1161</v>
      </c>
      <c r="M112" s="397">
        <f t="shared" si="8"/>
        <v>32</v>
      </c>
      <c r="N112" s="1">
        <f t="shared" si="9"/>
        <v>13</v>
      </c>
      <c r="O112" s="1">
        <f t="shared" si="10"/>
        <v>16524</v>
      </c>
      <c r="P112" s="60" t="str">
        <f t="shared" si="11"/>
        <v>0x408C</v>
      </c>
      <c r="Q112" s="60"/>
      <c r="R112" s="125"/>
      <c r="S112" s="434"/>
      <c r="T112" s="434"/>
      <c r="U112" s="433"/>
      <c r="W112" s="437"/>
      <c r="Z112" s="437"/>
    </row>
    <row r="113" spans="1:26" x14ac:dyDescent="0.25">
      <c r="A113" s="1">
        <v>141</v>
      </c>
      <c r="B113" s="505"/>
      <c r="C113" s="406" t="s">
        <v>1162</v>
      </c>
      <c r="D113" s="317" t="s">
        <v>978</v>
      </c>
      <c r="E113" s="386" t="s">
        <v>360</v>
      </c>
      <c r="F113" s="414">
        <v>0</v>
      </c>
      <c r="G113" s="414">
        <v>255</v>
      </c>
      <c r="H113" s="414"/>
      <c r="I113" s="400"/>
      <c r="J113" s="322"/>
      <c r="K113" s="407"/>
      <c r="L113" s="316" t="s">
        <v>1163</v>
      </c>
      <c r="M113" s="397">
        <f t="shared" si="8"/>
        <v>32</v>
      </c>
      <c r="N113" s="1">
        <f t="shared" si="9"/>
        <v>13</v>
      </c>
      <c r="O113" s="1">
        <f t="shared" si="10"/>
        <v>16525</v>
      </c>
      <c r="P113" s="60" t="str">
        <f t="shared" si="11"/>
        <v>0x408D</v>
      </c>
      <c r="Q113" s="60"/>
      <c r="R113" s="125"/>
      <c r="S113" s="434"/>
      <c r="T113" s="434"/>
      <c r="U113" s="433"/>
      <c r="W113" s="437"/>
      <c r="Z113" s="437"/>
    </row>
    <row r="114" spans="1:26" x14ac:dyDescent="0.25">
      <c r="A114" s="1">
        <v>142</v>
      </c>
      <c r="B114" s="505"/>
      <c r="C114" s="406" t="s">
        <v>1164</v>
      </c>
      <c r="D114" s="317" t="s">
        <v>978</v>
      </c>
      <c r="E114" s="386" t="s">
        <v>360</v>
      </c>
      <c r="F114" s="414">
        <v>0</v>
      </c>
      <c r="G114" s="414">
        <v>9999</v>
      </c>
      <c r="H114" s="414"/>
      <c r="I114" s="400"/>
      <c r="J114" s="408" t="s">
        <v>1165</v>
      </c>
      <c r="K114" s="407"/>
      <c r="L114" s="316" t="s">
        <v>1166</v>
      </c>
      <c r="M114" s="397">
        <f t="shared" si="8"/>
        <v>32</v>
      </c>
      <c r="N114" s="1">
        <f t="shared" si="9"/>
        <v>13</v>
      </c>
      <c r="O114" s="1">
        <f t="shared" si="10"/>
        <v>16526</v>
      </c>
      <c r="P114" s="60" t="str">
        <f t="shared" si="11"/>
        <v>0x408E</v>
      </c>
      <c r="Q114" s="60"/>
      <c r="R114" s="125"/>
      <c r="S114" s="434"/>
      <c r="T114" s="434"/>
      <c r="U114" s="433"/>
      <c r="W114" s="437"/>
      <c r="Z114" s="437"/>
    </row>
    <row r="115" spans="1:26" x14ac:dyDescent="0.25">
      <c r="A115" s="1">
        <v>143</v>
      </c>
      <c r="B115" s="505"/>
      <c r="C115" s="406" t="s">
        <v>1167</v>
      </c>
      <c r="D115" s="317" t="s">
        <v>978</v>
      </c>
      <c r="E115" s="386" t="s">
        <v>360</v>
      </c>
      <c r="F115" s="414">
        <v>0</v>
      </c>
      <c r="G115" s="414">
        <v>9999</v>
      </c>
      <c r="H115" s="414"/>
      <c r="I115" s="400"/>
      <c r="J115" s="408" t="s">
        <v>1165</v>
      </c>
      <c r="K115" s="407"/>
      <c r="L115" s="316" t="s">
        <v>1168</v>
      </c>
      <c r="M115" s="397">
        <f t="shared" si="8"/>
        <v>32</v>
      </c>
      <c r="N115" s="1">
        <f t="shared" si="9"/>
        <v>13</v>
      </c>
      <c r="O115" s="1">
        <f t="shared" si="10"/>
        <v>16527</v>
      </c>
      <c r="P115" s="60" t="str">
        <f t="shared" si="11"/>
        <v>0x408F</v>
      </c>
      <c r="Q115" s="60"/>
      <c r="R115" s="125"/>
      <c r="S115" s="434"/>
      <c r="T115" s="434"/>
      <c r="U115" s="433"/>
      <c r="W115" s="437"/>
      <c r="Z115" s="437"/>
    </row>
    <row r="116" spans="1:26" x14ac:dyDescent="0.25">
      <c r="A116" s="1">
        <v>144</v>
      </c>
      <c r="B116" s="505"/>
      <c r="C116" s="406" t="s">
        <v>1169</v>
      </c>
      <c r="D116" s="317" t="s">
        <v>978</v>
      </c>
      <c r="E116" s="386" t="s">
        <v>360</v>
      </c>
      <c r="F116" s="414">
        <v>0</v>
      </c>
      <c r="G116" s="414">
        <v>0</v>
      </c>
      <c r="H116" s="414"/>
      <c r="I116" s="400"/>
      <c r="J116" s="408"/>
      <c r="K116" s="320" t="s">
        <v>1170</v>
      </c>
      <c r="L116" s="316" t="s">
        <v>1171</v>
      </c>
      <c r="M116" s="397">
        <f t="shared" si="8"/>
        <v>32</v>
      </c>
      <c r="N116" s="1">
        <f t="shared" si="9"/>
        <v>13</v>
      </c>
      <c r="O116" s="1">
        <f t="shared" si="10"/>
        <v>16528</v>
      </c>
      <c r="P116" s="60" t="str">
        <f t="shared" si="11"/>
        <v>0x4090</v>
      </c>
      <c r="Q116" s="60"/>
      <c r="R116" s="125"/>
      <c r="S116" s="434"/>
      <c r="T116" s="434"/>
      <c r="U116" s="433"/>
      <c r="W116" s="437"/>
      <c r="Z116" s="437"/>
    </row>
    <row r="117" spans="1:26" x14ac:dyDescent="0.25">
      <c r="A117" s="1">
        <v>145</v>
      </c>
      <c r="B117" s="505"/>
      <c r="C117" s="406" t="s">
        <v>1172</v>
      </c>
      <c r="D117" s="317" t="s">
        <v>978</v>
      </c>
      <c r="E117" s="386" t="s">
        <v>360</v>
      </c>
      <c r="F117" s="414">
        <v>0</v>
      </c>
      <c r="G117" s="414">
        <v>0</v>
      </c>
      <c r="H117" s="414"/>
      <c r="I117" s="400"/>
      <c r="J117" s="408"/>
      <c r="K117" s="320" t="s">
        <v>1173</v>
      </c>
      <c r="L117" s="407" t="s">
        <v>1174</v>
      </c>
      <c r="M117" s="397">
        <f t="shared" si="8"/>
        <v>32</v>
      </c>
      <c r="N117" s="1">
        <f t="shared" si="9"/>
        <v>13</v>
      </c>
      <c r="O117" s="1">
        <f t="shared" si="10"/>
        <v>16529</v>
      </c>
      <c r="P117" s="60" t="str">
        <f t="shared" si="11"/>
        <v>0x4091</v>
      </c>
      <c r="Q117" s="60"/>
      <c r="R117" s="125"/>
      <c r="S117" s="434"/>
      <c r="T117" s="434"/>
      <c r="U117" s="433"/>
      <c r="W117" s="437"/>
      <c r="Z117" s="437"/>
    </row>
    <row r="118" spans="1:26" ht="26.4" customHeight="1" x14ac:dyDescent="0.25">
      <c r="A118" s="1">
        <v>146</v>
      </c>
      <c r="B118" s="505"/>
      <c r="C118" s="406" t="s">
        <v>1175</v>
      </c>
      <c r="D118" s="411" t="s">
        <v>604</v>
      </c>
      <c r="E118" s="405" t="s">
        <v>360</v>
      </c>
      <c r="F118" s="404">
        <v>0</v>
      </c>
      <c r="G118" s="404">
        <v>0</v>
      </c>
      <c r="H118" s="404"/>
      <c r="I118" s="400"/>
      <c r="J118" s="413" t="s">
        <v>1176</v>
      </c>
      <c r="K118" s="413" t="s">
        <v>1177</v>
      </c>
      <c r="L118" s="406" t="s">
        <v>1178</v>
      </c>
      <c r="M118" s="397">
        <f t="shared" si="8"/>
        <v>32</v>
      </c>
      <c r="N118" s="1">
        <f t="shared" si="9"/>
        <v>13</v>
      </c>
      <c r="O118" s="1">
        <f t="shared" si="10"/>
        <v>16530</v>
      </c>
      <c r="P118" s="60" t="str">
        <f t="shared" si="11"/>
        <v>0x4092</v>
      </c>
      <c r="Q118" s="60"/>
      <c r="R118" s="125"/>
      <c r="S118" s="434"/>
      <c r="T118" s="434"/>
      <c r="U118" s="433"/>
      <c r="W118" s="437"/>
      <c r="Z118" s="437"/>
    </row>
    <row r="119" spans="1:26" x14ac:dyDescent="0.25">
      <c r="A119" s="1">
        <v>147</v>
      </c>
      <c r="B119" s="505"/>
      <c r="C119" s="406" t="s">
        <v>1179</v>
      </c>
      <c r="D119" s="317" t="s">
        <v>604</v>
      </c>
      <c r="E119" s="405" t="s">
        <v>360</v>
      </c>
      <c r="F119" s="404">
        <v>0</v>
      </c>
      <c r="G119" s="404">
        <v>5</v>
      </c>
      <c r="H119" s="404"/>
      <c r="I119" s="403"/>
      <c r="J119" s="408"/>
      <c r="K119" s="407"/>
      <c r="L119" s="407" t="s">
        <v>1180</v>
      </c>
      <c r="M119" s="397">
        <f t="shared" si="8"/>
        <v>32</v>
      </c>
      <c r="N119" s="1">
        <f t="shared" si="9"/>
        <v>13</v>
      </c>
      <c r="O119" s="1">
        <f t="shared" si="10"/>
        <v>16531</v>
      </c>
      <c r="P119" s="60" t="str">
        <f t="shared" si="11"/>
        <v>0x4093</v>
      </c>
      <c r="Q119" s="60"/>
      <c r="R119" s="125"/>
      <c r="S119" s="434"/>
      <c r="T119" s="434"/>
      <c r="U119" s="433"/>
      <c r="W119" s="437"/>
      <c r="Z119" s="437"/>
    </row>
    <row r="120" spans="1:26" x14ac:dyDescent="0.25">
      <c r="A120" s="1"/>
      <c r="B120" s="505"/>
      <c r="C120" s="406"/>
      <c r="D120" s="317"/>
      <c r="E120" s="405"/>
      <c r="F120" s="404"/>
      <c r="G120" s="404"/>
      <c r="H120" s="404"/>
      <c r="I120" s="403"/>
      <c r="J120" s="408"/>
      <c r="K120" s="407"/>
      <c r="L120" s="407" t="s">
        <v>1181</v>
      </c>
      <c r="M120" s="397"/>
      <c r="N120" s="1"/>
      <c r="O120" s="1"/>
      <c r="P120" s="60"/>
      <c r="Q120" s="60"/>
      <c r="R120" s="125"/>
      <c r="S120" s="434"/>
      <c r="T120" s="434"/>
      <c r="U120" s="433"/>
      <c r="W120" s="437"/>
      <c r="Z120" s="437"/>
    </row>
    <row r="121" spans="1:26" x14ac:dyDescent="0.25">
      <c r="A121" s="1"/>
      <c r="B121" s="505"/>
      <c r="C121" s="406"/>
      <c r="D121" s="317"/>
      <c r="E121" s="405"/>
      <c r="F121" s="404"/>
      <c r="G121" s="404"/>
      <c r="H121" s="404"/>
      <c r="I121" s="403"/>
      <c r="J121" s="408"/>
      <c r="K121" s="407"/>
      <c r="L121" s="407" t="s">
        <v>1182</v>
      </c>
      <c r="M121" s="397"/>
      <c r="N121" s="1"/>
      <c r="O121" s="1"/>
      <c r="P121" s="60"/>
      <c r="Q121" s="60"/>
      <c r="R121" s="125"/>
      <c r="S121" s="434"/>
      <c r="T121" s="434"/>
      <c r="U121" s="433"/>
      <c r="W121" s="437"/>
      <c r="Z121" s="437"/>
    </row>
    <row r="122" spans="1:26" x14ac:dyDescent="0.25">
      <c r="A122" s="1"/>
      <c r="B122" s="505"/>
      <c r="C122" s="406"/>
      <c r="D122" s="317"/>
      <c r="E122" s="405"/>
      <c r="F122" s="404"/>
      <c r="G122" s="404"/>
      <c r="H122" s="404"/>
      <c r="I122" s="403"/>
      <c r="J122" s="408"/>
      <c r="K122" s="407"/>
      <c r="L122" s="407" t="s">
        <v>1183</v>
      </c>
      <c r="M122" s="397"/>
      <c r="N122" s="1"/>
      <c r="O122" s="1"/>
      <c r="P122" s="60"/>
      <c r="Q122" s="60"/>
      <c r="R122" s="125"/>
      <c r="S122" s="434"/>
      <c r="T122" s="434"/>
      <c r="U122" s="433"/>
      <c r="W122" s="437"/>
      <c r="Z122" s="437"/>
    </row>
    <row r="123" spans="1:26" x14ac:dyDescent="0.25">
      <c r="A123" s="1"/>
      <c r="B123" s="505"/>
      <c r="C123" s="406"/>
      <c r="D123" s="317"/>
      <c r="E123" s="405"/>
      <c r="F123" s="404"/>
      <c r="G123" s="404"/>
      <c r="H123" s="404"/>
      <c r="I123" s="403"/>
      <c r="J123" s="408"/>
      <c r="K123" s="407"/>
      <c r="L123" s="407" t="s">
        <v>1184</v>
      </c>
      <c r="M123" s="397"/>
      <c r="N123" s="1"/>
      <c r="O123" s="1"/>
      <c r="P123" s="60"/>
      <c r="Q123" s="60"/>
      <c r="R123" s="125"/>
      <c r="S123" s="434"/>
      <c r="T123" s="434"/>
      <c r="U123" s="433"/>
      <c r="W123" s="437"/>
      <c r="Z123" s="437"/>
    </row>
    <row r="124" spans="1:26" x14ac:dyDescent="0.25">
      <c r="A124" s="1"/>
      <c r="B124" s="505"/>
      <c r="C124" s="406"/>
      <c r="D124" s="317"/>
      <c r="E124" s="405"/>
      <c r="F124" s="404"/>
      <c r="G124" s="404"/>
      <c r="H124" s="404"/>
      <c r="I124" s="403"/>
      <c r="J124" s="408"/>
      <c r="K124" s="407"/>
      <c r="L124" s="407" t="s">
        <v>1185</v>
      </c>
      <c r="M124" s="397"/>
      <c r="N124" s="1"/>
      <c r="O124" s="1"/>
      <c r="P124" s="60"/>
      <c r="Q124" s="60"/>
      <c r="R124" s="125"/>
      <c r="S124" s="434"/>
      <c r="T124" s="434"/>
      <c r="U124" s="433"/>
      <c r="W124" s="437"/>
      <c r="Z124" s="437"/>
    </row>
    <row r="125" spans="1:26" x14ac:dyDescent="0.25">
      <c r="A125" s="1">
        <v>148</v>
      </c>
      <c r="B125" s="505"/>
      <c r="C125" s="406" t="s">
        <v>1186</v>
      </c>
      <c r="D125" s="317" t="s">
        <v>604</v>
      </c>
      <c r="E125" s="386" t="s">
        <v>360</v>
      </c>
      <c r="F125" s="387">
        <v>2000</v>
      </c>
      <c r="G125" s="387">
        <v>2100</v>
      </c>
      <c r="H125" s="387"/>
      <c r="I125" s="400"/>
      <c r="J125" s="399" t="s">
        <v>1187</v>
      </c>
      <c r="K125" s="413"/>
      <c r="L125" s="406" t="s">
        <v>1188</v>
      </c>
      <c r="M125" s="397">
        <f>$D$5</f>
        <v>32</v>
      </c>
      <c r="N125" s="1">
        <f>$D$4</f>
        <v>13</v>
      </c>
      <c r="O125" s="1">
        <f>IF(A125&lt;&gt;"",M125*2^9+A125,"")</f>
        <v>16532</v>
      </c>
      <c r="P125" s="60" t="str">
        <f>IF(A125&lt;&gt;"","0x" &amp;DEC2HEX( O125,4),"")</f>
        <v>0x4094</v>
      </c>
      <c r="Q125" s="60"/>
      <c r="R125" s="125"/>
      <c r="S125" s="434"/>
      <c r="T125" s="434"/>
      <c r="U125" s="433"/>
      <c r="W125" s="437"/>
      <c r="Z125" s="437"/>
    </row>
    <row r="126" spans="1:26" ht="26.4" customHeight="1" x14ac:dyDescent="0.25">
      <c r="A126" s="1">
        <v>149</v>
      </c>
      <c r="B126" s="505"/>
      <c r="C126" s="406" t="s">
        <v>1189</v>
      </c>
      <c r="D126" s="317" t="s">
        <v>604</v>
      </c>
      <c r="E126" s="405" t="s">
        <v>360</v>
      </c>
      <c r="F126" s="404">
        <v>0</v>
      </c>
      <c r="G126" s="387">
        <v>0</v>
      </c>
      <c r="H126" s="387"/>
      <c r="I126" s="400"/>
      <c r="J126" s="413" t="s">
        <v>1176</v>
      </c>
      <c r="K126" s="413" t="s">
        <v>1177</v>
      </c>
      <c r="L126" s="406" t="s">
        <v>1190</v>
      </c>
      <c r="M126" s="397">
        <f>$D$5</f>
        <v>32</v>
      </c>
      <c r="N126" s="1">
        <f>$D$4</f>
        <v>13</v>
      </c>
      <c r="O126" s="1">
        <f>IF(A126&lt;&gt;"",M126*2^9+A126,"")</f>
        <v>16533</v>
      </c>
      <c r="P126" s="60" t="str">
        <f>IF(A126&lt;&gt;"","0x" &amp;DEC2HEX( O126,4),"")</f>
        <v>0x4095</v>
      </c>
      <c r="Q126" s="60"/>
      <c r="R126" s="125"/>
      <c r="S126" s="434"/>
      <c r="T126" s="434"/>
      <c r="U126" s="433"/>
      <c r="W126" s="437"/>
      <c r="Z126" s="437"/>
    </row>
    <row r="127" spans="1:26" x14ac:dyDescent="0.25">
      <c r="A127" s="1"/>
      <c r="B127" s="505"/>
      <c r="C127" s="406"/>
      <c r="D127" s="317"/>
      <c r="E127" s="386"/>
      <c r="F127" s="398"/>
      <c r="G127" s="398"/>
      <c r="H127" s="398"/>
      <c r="I127" s="400"/>
      <c r="J127" s="399"/>
      <c r="K127" s="398"/>
      <c r="L127" s="406"/>
      <c r="M127" s="397"/>
      <c r="N127" s="1"/>
      <c r="O127" s="1"/>
      <c r="P127" s="60"/>
      <c r="Q127" s="60"/>
      <c r="R127" s="125"/>
      <c r="S127" s="434"/>
      <c r="T127" s="434"/>
      <c r="U127" s="433"/>
      <c r="W127" s="437"/>
      <c r="Z127" s="437"/>
    </row>
    <row r="128" spans="1:26" x14ac:dyDescent="0.25">
      <c r="A128" s="1">
        <v>151</v>
      </c>
      <c r="B128" s="505"/>
      <c r="C128" s="406" t="s">
        <v>1191</v>
      </c>
      <c r="D128" s="411" t="s">
        <v>604</v>
      </c>
      <c r="E128" s="386" t="s">
        <v>360</v>
      </c>
      <c r="F128" s="387">
        <v>2000</v>
      </c>
      <c r="G128" s="387">
        <v>2100</v>
      </c>
      <c r="H128" s="387"/>
      <c r="I128" s="400"/>
      <c r="J128" s="399" t="s">
        <v>1187</v>
      </c>
      <c r="K128" s="413"/>
      <c r="L128" s="406" t="s">
        <v>1192</v>
      </c>
      <c r="M128" s="397">
        <f t="shared" ref="M128:M172" si="12">$D$5</f>
        <v>32</v>
      </c>
      <c r="N128" s="1">
        <f t="shared" ref="N128:N172" si="13">$D$4</f>
        <v>13</v>
      </c>
      <c r="O128" s="1">
        <f t="shared" ref="O128:O172" si="14">IF(A128&lt;&gt;"",M128*2^9+A128,"")</f>
        <v>16535</v>
      </c>
      <c r="P128" s="60" t="str">
        <f t="shared" ref="P128:P172" si="15">IF(A128&lt;&gt;"","0x" &amp;DEC2HEX( O128,4),"")</f>
        <v>0x4097</v>
      </c>
      <c r="Q128" s="60"/>
      <c r="R128" s="125"/>
      <c r="S128" s="434"/>
      <c r="T128" s="434"/>
      <c r="U128" s="433"/>
      <c r="W128" s="437"/>
      <c r="Z128" s="437"/>
    </row>
    <row r="129" spans="1:26" ht="26.25" customHeight="1" x14ac:dyDescent="0.25">
      <c r="A129" s="1">
        <v>152</v>
      </c>
      <c r="B129" s="505"/>
      <c r="C129" s="406" t="s">
        <v>1193</v>
      </c>
      <c r="D129" s="317" t="s">
        <v>604</v>
      </c>
      <c r="E129" s="405" t="s">
        <v>1029</v>
      </c>
      <c r="F129" s="404">
        <v>0</v>
      </c>
      <c r="G129" s="404">
        <v>0</v>
      </c>
      <c r="H129" s="404"/>
      <c r="I129" s="403"/>
      <c r="J129" s="408"/>
      <c r="K129" s="323" t="s">
        <v>1194</v>
      </c>
      <c r="L129" s="406" t="s">
        <v>1195</v>
      </c>
      <c r="M129" s="397">
        <f t="shared" si="12"/>
        <v>32</v>
      </c>
      <c r="N129" s="1">
        <f t="shared" si="13"/>
        <v>13</v>
      </c>
      <c r="O129" s="1">
        <f t="shared" si="14"/>
        <v>16536</v>
      </c>
      <c r="P129" s="60" t="str">
        <f t="shared" si="15"/>
        <v>0x4098</v>
      </c>
      <c r="Q129" s="60"/>
      <c r="R129" s="125"/>
      <c r="S129" s="434"/>
      <c r="T129" s="434"/>
      <c r="U129" s="433"/>
      <c r="W129" s="437"/>
      <c r="Z129" s="437"/>
    </row>
    <row r="130" spans="1:26" x14ac:dyDescent="0.25">
      <c r="A130" s="1">
        <v>153</v>
      </c>
      <c r="B130" s="505"/>
      <c r="C130" s="406" t="s">
        <v>1196</v>
      </c>
      <c r="D130" s="317" t="s">
        <v>604</v>
      </c>
      <c r="E130" s="386" t="s">
        <v>360</v>
      </c>
      <c r="F130" s="387">
        <v>0</v>
      </c>
      <c r="G130" s="387">
        <v>999</v>
      </c>
      <c r="H130" s="387"/>
      <c r="I130" s="400"/>
      <c r="J130" s="399"/>
      <c r="K130" s="407"/>
      <c r="L130" s="316" t="s">
        <v>1197</v>
      </c>
      <c r="M130" s="397">
        <f t="shared" si="12"/>
        <v>32</v>
      </c>
      <c r="N130" s="1">
        <f t="shared" si="13"/>
        <v>13</v>
      </c>
      <c r="O130" s="1">
        <f t="shared" si="14"/>
        <v>16537</v>
      </c>
      <c r="P130" s="60" t="str">
        <f t="shared" si="15"/>
        <v>0x4099</v>
      </c>
      <c r="Q130" s="60"/>
      <c r="R130" s="125"/>
      <c r="S130" s="434"/>
      <c r="T130" s="434"/>
      <c r="U130" s="433"/>
      <c r="W130" s="437"/>
      <c r="Z130" s="437"/>
    </row>
    <row r="131" spans="1:26" x14ac:dyDescent="0.25">
      <c r="A131" s="1">
        <v>154</v>
      </c>
      <c r="B131" s="505"/>
      <c r="C131" s="406" t="s">
        <v>1198</v>
      </c>
      <c r="D131" s="317" t="s">
        <v>604</v>
      </c>
      <c r="E131" s="386" t="s">
        <v>360</v>
      </c>
      <c r="F131" s="387">
        <v>0</v>
      </c>
      <c r="G131" s="387">
        <v>999</v>
      </c>
      <c r="H131" s="387"/>
      <c r="I131" s="400"/>
      <c r="J131" s="399"/>
      <c r="K131" s="407"/>
      <c r="L131" s="316" t="s">
        <v>1199</v>
      </c>
      <c r="M131" s="397">
        <f t="shared" si="12"/>
        <v>32</v>
      </c>
      <c r="N131" s="1">
        <f t="shared" si="13"/>
        <v>13</v>
      </c>
      <c r="O131" s="1">
        <f t="shared" si="14"/>
        <v>16538</v>
      </c>
      <c r="P131" s="60" t="str">
        <f t="shared" si="15"/>
        <v>0x409A</v>
      </c>
      <c r="Q131" s="60"/>
      <c r="R131" s="125"/>
      <c r="S131" s="434"/>
      <c r="T131" s="434"/>
      <c r="U131" s="433"/>
      <c r="W131" s="437"/>
      <c r="Z131" s="437"/>
    </row>
    <row r="132" spans="1:26" x14ac:dyDescent="0.25">
      <c r="A132" s="1">
        <v>155</v>
      </c>
      <c r="B132" s="505"/>
      <c r="C132" s="406" t="s">
        <v>1200</v>
      </c>
      <c r="D132" s="317" t="s">
        <v>978</v>
      </c>
      <c r="E132" s="386" t="s">
        <v>360</v>
      </c>
      <c r="F132" s="387">
        <v>-32768</v>
      </c>
      <c r="G132" s="387">
        <v>32767</v>
      </c>
      <c r="H132" s="387"/>
      <c r="I132" s="400"/>
      <c r="J132" s="399"/>
      <c r="K132" s="407"/>
      <c r="L132" s="316" t="s">
        <v>1201</v>
      </c>
      <c r="M132" s="397">
        <f t="shared" si="12"/>
        <v>32</v>
      </c>
      <c r="N132" s="1">
        <f t="shared" si="13"/>
        <v>13</v>
      </c>
      <c r="O132" s="1">
        <f t="shared" si="14"/>
        <v>16539</v>
      </c>
      <c r="P132" s="60" t="str">
        <f t="shared" si="15"/>
        <v>0x409B</v>
      </c>
      <c r="Q132" s="60"/>
      <c r="R132" s="125"/>
      <c r="S132" s="434"/>
      <c r="T132" s="434"/>
      <c r="U132" s="433"/>
      <c r="W132" s="437"/>
      <c r="Z132" s="437"/>
    </row>
    <row r="133" spans="1:26" x14ac:dyDescent="0.25">
      <c r="A133" s="1">
        <v>156</v>
      </c>
      <c r="B133" s="505"/>
      <c r="C133" s="406" t="s">
        <v>1202</v>
      </c>
      <c r="D133" s="317" t="s">
        <v>604</v>
      </c>
      <c r="E133" s="386" t="s">
        <v>360</v>
      </c>
      <c r="F133" s="387">
        <v>100</v>
      </c>
      <c r="G133" s="387">
        <v>999</v>
      </c>
      <c r="H133" s="387"/>
      <c r="I133" s="400"/>
      <c r="J133" s="413" t="s">
        <v>1165</v>
      </c>
      <c r="K133" s="407"/>
      <c r="L133" s="316" t="s">
        <v>1203</v>
      </c>
      <c r="M133" s="397">
        <f t="shared" si="12"/>
        <v>32</v>
      </c>
      <c r="N133" s="1">
        <f t="shared" si="13"/>
        <v>13</v>
      </c>
      <c r="O133" s="1">
        <f t="shared" si="14"/>
        <v>16540</v>
      </c>
      <c r="P133" s="60" t="str">
        <f t="shared" si="15"/>
        <v>0x409C</v>
      </c>
      <c r="Q133" s="60"/>
      <c r="R133" s="125"/>
      <c r="S133" s="434"/>
      <c r="T133" s="434"/>
      <c r="U133" s="433"/>
      <c r="W133" s="437"/>
      <c r="Z133" s="437"/>
    </row>
    <row r="134" spans="1:26" x14ac:dyDescent="0.25">
      <c r="A134" s="1">
        <v>157</v>
      </c>
      <c r="B134" s="505"/>
      <c r="C134" s="406" t="s">
        <v>1204</v>
      </c>
      <c r="D134" s="317" t="s">
        <v>604</v>
      </c>
      <c r="E134" s="386" t="s">
        <v>360</v>
      </c>
      <c r="F134" s="387">
        <v>0</v>
      </c>
      <c r="G134" s="387">
        <v>9999</v>
      </c>
      <c r="H134" s="387"/>
      <c r="I134" s="400"/>
      <c r="J134" s="413" t="s">
        <v>1165</v>
      </c>
      <c r="K134" s="407"/>
      <c r="L134" s="316" t="s">
        <v>1205</v>
      </c>
      <c r="M134" s="397">
        <f t="shared" si="12"/>
        <v>32</v>
      </c>
      <c r="N134" s="1">
        <f t="shared" si="13"/>
        <v>13</v>
      </c>
      <c r="O134" s="1">
        <f t="shared" si="14"/>
        <v>16541</v>
      </c>
      <c r="P134" s="60" t="str">
        <f t="shared" si="15"/>
        <v>0x409D</v>
      </c>
      <c r="Q134" s="60"/>
      <c r="R134" s="125"/>
      <c r="S134" s="434"/>
      <c r="T134" s="434"/>
      <c r="U134" s="433"/>
      <c r="W134" s="437"/>
      <c r="Z134" s="437"/>
    </row>
    <row r="135" spans="1:26" x14ac:dyDescent="0.25">
      <c r="A135" s="1">
        <v>158</v>
      </c>
      <c r="B135" s="505"/>
      <c r="C135" s="406" t="s">
        <v>1206</v>
      </c>
      <c r="D135" s="317" t="s">
        <v>604</v>
      </c>
      <c r="E135" s="386" t="s">
        <v>360</v>
      </c>
      <c r="F135" s="387">
        <v>0</v>
      </c>
      <c r="G135" s="387">
        <v>0</v>
      </c>
      <c r="H135" s="387"/>
      <c r="I135" s="400"/>
      <c r="J135" s="408"/>
      <c r="K135" s="320" t="s">
        <v>1207</v>
      </c>
      <c r="L135" s="316" t="s">
        <v>1208</v>
      </c>
      <c r="M135" s="397">
        <f t="shared" si="12"/>
        <v>32</v>
      </c>
      <c r="N135" s="1">
        <f t="shared" si="13"/>
        <v>13</v>
      </c>
      <c r="O135" s="1">
        <f t="shared" si="14"/>
        <v>16542</v>
      </c>
      <c r="P135" s="60" t="str">
        <f t="shared" si="15"/>
        <v>0x409E</v>
      </c>
      <c r="Q135" s="60"/>
      <c r="R135" s="125"/>
      <c r="S135" s="434"/>
      <c r="T135" s="434"/>
      <c r="U135" s="433"/>
      <c r="W135" s="437"/>
      <c r="Z135" s="437"/>
    </row>
    <row r="136" spans="1:26" x14ac:dyDescent="0.25">
      <c r="A136" s="1">
        <v>159</v>
      </c>
      <c r="B136" s="505"/>
      <c r="C136" s="406" t="s">
        <v>1209</v>
      </c>
      <c r="D136" s="317" t="s">
        <v>978</v>
      </c>
      <c r="E136" s="386" t="s">
        <v>360</v>
      </c>
      <c r="F136" s="387">
        <v>0</v>
      </c>
      <c r="G136" s="387">
        <v>0</v>
      </c>
      <c r="H136" s="387"/>
      <c r="I136" s="400"/>
      <c r="J136" s="408"/>
      <c r="K136" s="320" t="s">
        <v>1210</v>
      </c>
      <c r="L136" s="319" t="s">
        <v>1211</v>
      </c>
      <c r="M136" s="397">
        <f t="shared" si="12"/>
        <v>32</v>
      </c>
      <c r="N136" s="1">
        <f t="shared" si="13"/>
        <v>13</v>
      </c>
      <c r="O136" s="1">
        <f t="shared" si="14"/>
        <v>16543</v>
      </c>
      <c r="P136" s="60" t="str">
        <f t="shared" si="15"/>
        <v>0x409F</v>
      </c>
      <c r="Q136" s="60"/>
      <c r="R136" s="125"/>
      <c r="S136" s="434"/>
      <c r="T136" s="434"/>
      <c r="U136" s="433"/>
      <c r="W136" s="437"/>
      <c r="Z136" s="437"/>
    </row>
    <row r="137" spans="1:26" x14ac:dyDescent="0.25">
      <c r="A137" s="1">
        <v>160</v>
      </c>
      <c r="B137" s="505"/>
      <c r="C137" s="406" t="s">
        <v>1212</v>
      </c>
      <c r="D137" s="317" t="s">
        <v>978</v>
      </c>
      <c r="E137" s="386" t="s">
        <v>1029</v>
      </c>
      <c r="F137" s="412">
        <v>0</v>
      </c>
      <c r="G137" s="412">
        <v>0</v>
      </c>
      <c r="H137" s="412"/>
      <c r="I137" s="400"/>
      <c r="J137" s="399"/>
      <c r="K137" s="406" t="s">
        <v>1133</v>
      </c>
      <c r="L137" s="319" t="s">
        <v>1213</v>
      </c>
      <c r="M137" s="397">
        <f t="shared" si="12"/>
        <v>32</v>
      </c>
      <c r="N137" s="1">
        <f t="shared" si="13"/>
        <v>13</v>
      </c>
      <c r="O137" s="1">
        <f t="shared" si="14"/>
        <v>16544</v>
      </c>
      <c r="P137" s="60" t="str">
        <f t="shared" si="15"/>
        <v>0x40A0</v>
      </c>
      <c r="Q137" s="60"/>
      <c r="R137" s="125"/>
      <c r="S137" s="434"/>
      <c r="T137" s="434"/>
      <c r="U137" s="433"/>
      <c r="W137" s="437"/>
      <c r="Z137" s="437"/>
    </row>
    <row r="138" spans="1:26" x14ac:dyDescent="0.25">
      <c r="A138" s="1">
        <v>161</v>
      </c>
      <c r="B138" s="505"/>
      <c r="C138" s="406" t="s">
        <v>1214</v>
      </c>
      <c r="D138" s="317" t="s">
        <v>978</v>
      </c>
      <c r="E138" s="386" t="s">
        <v>360</v>
      </c>
      <c r="F138" s="387">
        <v>0</v>
      </c>
      <c r="G138" s="387">
        <v>0</v>
      </c>
      <c r="H138" s="387"/>
      <c r="I138" s="400"/>
      <c r="J138" s="408"/>
      <c r="K138" s="320" t="s">
        <v>1215</v>
      </c>
      <c r="L138" s="316" t="s">
        <v>1216</v>
      </c>
      <c r="M138" s="397">
        <f t="shared" si="12"/>
        <v>32</v>
      </c>
      <c r="N138" s="1">
        <f t="shared" si="13"/>
        <v>13</v>
      </c>
      <c r="O138" s="1">
        <f t="shared" si="14"/>
        <v>16545</v>
      </c>
      <c r="P138" s="60" t="str">
        <f t="shared" si="15"/>
        <v>0x40A1</v>
      </c>
      <c r="Q138" s="60"/>
      <c r="R138" s="125"/>
      <c r="S138" s="434"/>
      <c r="T138" s="434"/>
      <c r="U138" s="433"/>
      <c r="W138" s="437"/>
      <c r="Z138" s="437"/>
    </row>
    <row r="139" spans="1:26" x14ac:dyDescent="0.25">
      <c r="A139" s="1">
        <v>162</v>
      </c>
      <c r="B139" s="505"/>
      <c r="C139" s="406" t="s">
        <v>1217</v>
      </c>
      <c r="D139" s="317" t="s">
        <v>978</v>
      </c>
      <c r="E139" s="386" t="s">
        <v>360</v>
      </c>
      <c r="F139" s="387">
        <v>0</v>
      </c>
      <c r="G139" s="387">
        <v>0</v>
      </c>
      <c r="H139" s="387"/>
      <c r="I139" s="400"/>
      <c r="J139" s="408"/>
      <c r="K139" s="320" t="s">
        <v>1215</v>
      </c>
      <c r="L139" s="316" t="s">
        <v>1218</v>
      </c>
      <c r="M139" s="397">
        <f t="shared" si="12"/>
        <v>32</v>
      </c>
      <c r="N139" s="1">
        <f t="shared" si="13"/>
        <v>13</v>
      </c>
      <c r="O139" s="1">
        <f t="shared" si="14"/>
        <v>16546</v>
      </c>
      <c r="P139" s="60" t="str">
        <f t="shared" si="15"/>
        <v>0x40A2</v>
      </c>
      <c r="Q139" s="60"/>
      <c r="R139" s="125"/>
      <c r="S139" s="434"/>
      <c r="T139" s="434"/>
      <c r="U139" s="433"/>
      <c r="W139" s="437"/>
      <c r="Z139" s="437"/>
    </row>
    <row r="140" spans="1:26" x14ac:dyDescent="0.25">
      <c r="A140" s="1">
        <v>163</v>
      </c>
      <c r="B140" s="505"/>
      <c r="C140" s="406" t="s">
        <v>1219</v>
      </c>
      <c r="D140" s="317" t="s">
        <v>604</v>
      </c>
      <c r="E140" s="386" t="s">
        <v>360</v>
      </c>
      <c r="F140" s="387">
        <v>0</v>
      </c>
      <c r="G140" s="387">
        <v>30</v>
      </c>
      <c r="H140" s="387"/>
      <c r="I140" s="400"/>
      <c r="J140" s="399"/>
      <c r="K140" s="407"/>
      <c r="L140" s="316" t="s">
        <v>1220</v>
      </c>
      <c r="M140" s="397">
        <f t="shared" si="12"/>
        <v>32</v>
      </c>
      <c r="N140" s="1">
        <f t="shared" si="13"/>
        <v>13</v>
      </c>
      <c r="O140" s="1">
        <f t="shared" si="14"/>
        <v>16547</v>
      </c>
      <c r="P140" s="60" t="str">
        <f t="shared" si="15"/>
        <v>0x40A3</v>
      </c>
      <c r="Q140" s="60"/>
      <c r="R140" s="125"/>
      <c r="S140" s="434"/>
      <c r="T140" s="434"/>
      <c r="U140" s="433"/>
      <c r="W140" s="437"/>
      <c r="Z140" s="437"/>
    </row>
    <row r="141" spans="1:26" x14ac:dyDescent="0.25">
      <c r="A141" s="1">
        <v>164</v>
      </c>
      <c r="B141" s="505"/>
      <c r="C141" s="406" t="s">
        <v>1221</v>
      </c>
      <c r="D141" s="317" t="s">
        <v>604</v>
      </c>
      <c r="E141" s="386" t="s">
        <v>360</v>
      </c>
      <c r="F141" s="387">
        <v>0</v>
      </c>
      <c r="G141" s="387">
        <v>30</v>
      </c>
      <c r="H141" s="387"/>
      <c r="I141" s="400"/>
      <c r="J141" s="399"/>
      <c r="K141" s="407"/>
      <c r="L141" s="316" t="s">
        <v>1222</v>
      </c>
      <c r="M141" s="397">
        <f t="shared" si="12"/>
        <v>32</v>
      </c>
      <c r="N141" s="1">
        <f t="shared" si="13"/>
        <v>13</v>
      </c>
      <c r="O141" s="1">
        <f t="shared" si="14"/>
        <v>16548</v>
      </c>
      <c r="P141" s="60" t="str">
        <f t="shared" si="15"/>
        <v>0x40A4</v>
      </c>
      <c r="Q141" s="60"/>
      <c r="R141" s="125"/>
      <c r="S141" s="434"/>
      <c r="T141" s="434"/>
      <c r="U141" s="433"/>
      <c r="W141" s="437"/>
      <c r="Z141" s="437"/>
    </row>
    <row r="142" spans="1:26" x14ac:dyDescent="0.25">
      <c r="A142" s="1">
        <v>165</v>
      </c>
      <c r="B142" s="505"/>
      <c r="C142" s="406" t="s">
        <v>1223</v>
      </c>
      <c r="D142" s="317" t="s">
        <v>604</v>
      </c>
      <c r="E142" s="386" t="s">
        <v>360</v>
      </c>
      <c r="F142" s="387">
        <v>0</v>
      </c>
      <c r="G142" s="387">
        <v>30</v>
      </c>
      <c r="H142" s="387"/>
      <c r="I142" s="400"/>
      <c r="J142" s="399"/>
      <c r="K142" s="407"/>
      <c r="L142" s="316" t="s">
        <v>1224</v>
      </c>
      <c r="M142" s="397">
        <f t="shared" si="12"/>
        <v>32</v>
      </c>
      <c r="N142" s="1">
        <f t="shared" si="13"/>
        <v>13</v>
      </c>
      <c r="O142" s="1">
        <f t="shared" si="14"/>
        <v>16549</v>
      </c>
      <c r="P142" s="60" t="str">
        <f t="shared" si="15"/>
        <v>0x40A5</v>
      </c>
      <c r="Q142" s="60"/>
      <c r="R142" s="125"/>
      <c r="S142" s="434"/>
      <c r="T142" s="434"/>
      <c r="U142" s="433"/>
      <c r="W142" s="437"/>
      <c r="Z142" s="437"/>
    </row>
    <row r="143" spans="1:26" x14ac:dyDescent="0.25">
      <c r="A143" s="1">
        <v>166</v>
      </c>
      <c r="B143" s="505"/>
      <c r="C143" s="406" t="s">
        <v>1225</v>
      </c>
      <c r="D143" s="317" t="s">
        <v>604</v>
      </c>
      <c r="E143" s="386" t="s">
        <v>360</v>
      </c>
      <c r="F143" s="387">
        <v>0</v>
      </c>
      <c r="G143" s="387">
        <v>30</v>
      </c>
      <c r="H143" s="387"/>
      <c r="I143" s="400"/>
      <c r="J143" s="399"/>
      <c r="K143" s="407"/>
      <c r="L143" s="316" t="s">
        <v>1226</v>
      </c>
      <c r="M143" s="397">
        <f t="shared" si="12"/>
        <v>32</v>
      </c>
      <c r="N143" s="1">
        <f t="shared" si="13"/>
        <v>13</v>
      </c>
      <c r="O143" s="1">
        <f t="shared" si="14"/>
        <v>16550</v>
      </c>
      <c r="P143" s="60" t="str">
        <f t="shared" si="15"/>
        <v>0x40A6</v>
      </c>
      <c r="Q143" s="60"/>
      <c r="R143" s="125"/>
      <c r="S143" s="434"/>
      <c r="T143" s="434"/>
      <c r="U143" s="433"/>
      <c r="W143" s="437"/>
      <c r="Z143" s="437"/>
    </row>
    <row r="144" spans="1:26" x14ac:dyDescent="0.25">
      <c r="A144" s="1">
        <v>167</v>
      </c>
      <c r="B144" s="505"/>
      <c r="C144" s="406" t="s">
        <v>1227</v>
      </c>
      <c r="D144" s="317" t="s">
        <v>604</v>
      </c>
      <c r="E144" s="386" t="s">
        <v>360</v>
      </c>
      <c r="F144" s="387">
        <v>0</v>
      </c>
      <c r="G144" s="387">
        <v>30</v>
      </c>
      <c r="H144" s="387"/>
      <c r="I144" s="400"/>
      <c r="J144" s="399"/>
      <c r="K144" s="407"/>
      <c r="L144" s="316" t="s">
        <v>1228</v>
      </c>
      <c r="M144" s="397">
        <f t="shared" si="12"/>
        <v>32</v>
      </c>
      <c r="N144" s="1">
        <f t="shared" si="13"/>
        <v>13</v>
      </c>
      <c r="O144" s="1">
        <f t="shared" si="14"/>
        <v>16551</v>
      </c>
      <c r="P144" s="60" t="str">
        <f t="shared" si="15"/>
        <v>0x40A7</v>
      </c>
      <c r="Q144" s="60"/>
      <c r="R144" s="125"/>
      <c r="S144" s="434"/>
      <c r="T144" s="434"/>
      <c r="U144" s="433"/>
      <c r="W144" s="437"/>
      <c r="Z144" s="437"/>
    </row>
    <row r="145" spans="1:26" x14ac:dyDescent="0.25">
      <c r="A145" s="1">
        <v>168</v>
      </c>
      <c r="B145" s="505"/>
      <c r="C145" s="406" t="s">
        <v>1229</v>
      </c>
      <c r="D145" s="317" t="s">
        <v>604</v>
      </c>
      <c r="E145" s="386" t="s">
        <v>360</v>
      </c>
      <c r="F145" s="387">
        <v>0</v>
      </c>
      <c r="G145" s="387">
        <v>30</v>
      </c>
      <c r="H145" s="387"/>
      <c r="I145" s="400"/>
      <c r="J145" s="399"/>
      <c r="K145" s="407"/>
      <c r="L145" s="316" t="s">
        <v>1230</v>
      </c>
      <c r="M145" s="397">
        <f t="shared" si="12"/>
        <v>32</v>
      </c>
      <c r="N145" s="1">
        <f t="shared" si="13"/>
        <v>13</v>
      </c>
      <c r="O145" s="1">
        <f t="shared" si="14"/>
        <v>16552</v>
      </c>
      <c r="P145" s="60" t="str">
        <f t="shared" si="15"/>
        <v>0x40A8</v>
      </c>
      <c r="Q145" s="60"/>
      <c r="R145" s="125"/>
      <c r="S145" s="434"/>
      <c r="T145" s="434"/>
      <c r="U145" s="433"/>
      <c r="W145" s="437"/>
      <c r="Z145" s="437"/>
    </row>
    <row r="146" spans="1:26" ht="39.6" customHeight="1" x14ac:dyDescent="0.25">
      <c r="A146" s="1">
        <v>169</v>
      </c>
      <c r="B146" s="505"/>
      <c r="C146" s="406" t="s">
        <v>1231</v>
      </c>
      <c r="D146" s="317" t="s">
        <v>604</v>
      </c>
      <c r="E146" s="405" t="s">
        <v>360</v>
      </c>
      <c r="F146" s="404">
        <v>0</v>
      </c>
      <c r="G146" s="404">
        <v>1</v>
      </c>
      <c r="H146" s="404"/>
      <c r="I146" s="403"/>
      <c r="J146" s="408"/>
      <c r="K146" s="407" t="s">
        <v>1232</v>
      </c>
      <c r="L146" s="316" t="s">
        <v>1233</v>
      </c>
      <c r="M146" s="397">
        <f t="shared" si="12"/>
        <v>32</v>
      </c>
      <c r="N146" s="1">
        <f t="shared" si="13"/>
        <v>13</v>
      </c>
      <c r="O146" s="1">
        <f t="shared" si="14"/>
        <v>16553</v>
      </c>
      <c r="P146" s="60" t="str">
        <f t="shared" si="15"/>
        <v>0x40A9</v>
      </c>
      <c r="Q146" s="60"/>
      <c r="R146" s="125"/>
      <c r="S146" s="434"/>
      <c r="T146" s="434"/>
      <c r="U146" s="433"/>
      <c r="W146" s="437"/>
      <c r="Z146" s="437"/>
    </row>
    <row r="147" spans="1:26" x14ac:dyDescent="0.25">
      <c r="A147" s="1">
        <v>170</v>
      </c>
      <c r="B147" s="505"/>
      <c r="C147" s="406" t="s">
        <v>1234</v>
      </c>
      <c r="D147" s="317" t="s">
        <v>604</v>
      </c>
      <c r="E147" s="386" t="s">
        <v>360</v>
      </c>
      <c r="F147" s="387">
        <v>0</v>
      </c>
      <c r="G147" s="387">
        <v>50000</v>
      </c>
      <c r="H147" s="387"/>
      <c r="I147" s="400"/>
      <c r="J147" s="399" t="s">
        <v>1017</v>
      </c>
      <c r="K147" s="407"/>
      <c r="L147" s="316" t="s">
        <v>1235</v>
      </c>
      <c r="M147" s="397">
        <f t="shared" si="12"/>
        <v>32</v>
      </c>
      <c r="N147" s="1">
        <f t="shared" si="13"/>
        <v>13</v>
      </c>
      <c r="O147" s="1">
        <f t="shared" si="14"/>
        <v>16554</v>
      </c>
      <c r="P147" s="60" t="str">
        <f t="shared" si="15"/>
        <v>0x40AA</v>
      </c>
      <c r="Q147" s="60"/>
      <c r="R147" s="125"/>
      <c r="S147" s="434"/>
      <c r="T147" s="434"/>
      <c r="U147" s="433"/>
      <c r="W147" s="437"/>
      <c r="Z147" s="437"/>
    </row>
    <row r="148" spans="1:26" x14ac:dyDescent="0.25">
      <c r="A148" s="1">
        <v>171</v>
      </c>
      <c r="B148" s="505"/>
      <c r="C148" s="406" t="s">
        <v>1236</v>
      </c>
      <c r="D148" s="317" t="s">
        <v>604</v>
      </c>
      <c r="E148" s="386" t="s">
        <v>360</v>
      </c>
      <c r="F148" s="387">
        <v>0</v>
      </c>
      <c r="G148" s="387">
        <v>999</v>
      </c>
      <c r="H148" s="387"/>
      <c r="I148" s="400"/>
      <c r="J148" s="399" t="s">
        <v>547</v>
      </c>
      <c r="K148" s="407"/>
      <c r="L148" s="316" t="s">
        <v>1237</v>
      </c>
      <c r="M148" s="397">
        <f t="shared" si="12"/>
        <v>32</v>
      </c>
      <c r="N148" s="1">
        <f t="shared" si="13"/>
        <v>13</v>
      </c>
      <c r="O148" s="1">
        <f t="shared" si="14"/>
        <v>16555</v>
      </c>
      <c r="P148" s="60" t="str">
        <f t="shared" si="15"/>
        <v>0x40AB</v>
      </c>
      <c r="Q148" s="60"/>
      <c r="R148" s="125"/>
      <c r="S148" s="434"/>
      <c r="T148" s="434"/>
      <c r="U148" s="433"/>
      <c r="W148" s="437"/>
      <c r="Z148" s="437"/>
    </row>
    <row r="149" spans="1:26" x14ac:dyDescent="0.25">
      <c r="A149" s="1">
        <v>172</v>
      </c>
      <c r="B149" s="505"/>
      <c r="C149" s="406" t="s">
        <v>1238</v>
      </c>
      <c r="D149" s="317" t="s">
        <v>978</v>
      </c>
      <c r="E149" s="386" t="s">
        <v>1029</v>
      </c>
      <c r="F149" s="412">
        <v>0</v>
      </c>
      <c r="G149" s="412">
        <v>0</v>
      </c>
      <c r="H149" s="412"/>
      <c r="I149" s="400"/>
      <c r="J149" s="399"/>
      <c r="K149" s="406" t="s">
        <v>1030</v>
      </c>
      <c r="L149" s="316" t="s">
        <v>1239</v>
      </c>
      <c r="M149" s="397">
        <f t="shared" si="12"/>
        <v>32</v>
      </c>
      <c r="N149" s="1">
        <f t="shared" si="13"/>
        <v>13</v>
      </c>
      <c r="O149" s="1">
        <f t="shared" si="14"/>
        <v>16556</v>
      </c>
      <c r="P149" s="60" t="str">
        <f t="shared" si="15"/>
        <v>0x40AC</v>
      </c>
      <c r="Q149" s="60"/>
      <c r="R149" s="125"/>
      <c r="S149" s="434"/>
      <c r="T149" s="434"/>
      <c r="U149" s="433"/>
      <c r="W149" s="437"/>
      <c r="Z149" s="437"/>
    </row>
    <row r="150" spans="1:26" x14ac:dyDescent="0.25">
      <c r="A150" s="1">
        <v>173</v>
      </c>
      <c r="B150" s="505"/>
      <c r="C150" s="406" t="s">
        <v>1240</v>
      </c>
      <c r="D150" s="411" t="s">
        <v>604</v>
      </c>
      <c r="E150" s="386" t="s">
        <v>360</v>
      </c>
      <c r="F150" s="387">
        <v>0</v>
      </c>
      <c r="G150" s="387">
        <v>9999</v>
      </c>
      <c r="H150" s="387"/>
      <c r="I150" s="400"/>
      <c r="J150" s="399" t="s">
        <v>979</v>
      </c>
      <c r="K150" s="406"/>
      <c r="L150" s="316" t="s">
        <v>1241</v>
      </c>
      <c r="M150" s="397">
        <f t="shared" si="12"/>
        <v>32</v>
      </c>
      <c r="N150" s="1">
        <f t="shared" si="13"/>
        <v>13</v>
      </c>
      <c r="O150" s="1">
        <f t="shared" si="14"/>
        <v>16557</v>
      </c>
      <c r="P150" s="60" t="str">
        <f t="shared" si="15"/>
        <v>0x40AD</v>
      </c>
      <c r="Q150" s="60"/>
      <c r="R150" s="125"/>
      <c r="S150" s="434"/>
      <c r="T150" s="434"/>
      <c r="U150" s="433"/>
      <c r="W150" s="437"/>
      <c r="Z150" s="437"/>
    </row>
    <row r="151" spans="1:26" x14ac:dyDescent="0.25">
      <c r="A151" s="1">
        <v>174</v>
      </c>
      <c r="B151" s="505"/>
      <c r="C151" s="406" t="s">
        <v>1242</v>
      </c>
      <c r="D151" s="411" t="s">
        <v>604</v>
      </c>
      <c r="E151" s="386" t="s">
        <v>360</v>
      </c>
      <c r="F151" s="387">
        <v>0</v>
      </c>
      <c r="G151" s="387">
        <v>9999</v>
      </c>
      <c r="H151" s="387"/>
      <c r="I151" s="400"/>
      <c r="J151" s="399" t="s">
        <v>979</v>
      </c>
      <c r="K151" s="406"/>
      <c r="L151" s="316" t="s">
        <v>1243</v>
      </c>
      <c r="M151" s="397">
        <f t="shared" si="12"/>
        <v>32</v>
      </c>
      <c r="N151" s="1">
        <f t="shared" si="13"/>
        <v>13</v>
      </c>
      <c r="O151" s="1">
        <f t="shared" si="14"/>
        <v>16558</v>
      </c>
      <c r="P151" s="60" t="str">
        <f t="shared" si="15"/>
        <v>0x40AE</v>
      </c>
      <c r="Q151" s="60"/>
      <c r="R151" s="125"/>
      <c r="S151" s="434"/>
      <c r="T151" s="434"/>
      <c r="U151" s="433"/>
      <c r="W151" s="437"/>
      <c r="Z151" s="437"/>
    </row>
    <row r="152" spans="1:26" x14ac:dyDescent="0.25">
      <c r="A152" s="1">
        <v>175</v>
      </c>
      <c r="B152" s="505"/>
      <c r="C152" s="406" t="s">
        <v>1244</v>
      </c>
      <c r="D152" s="317" t="s">
        <v>604</v>
      </c>
      <c r="E152" s="386" t="s">
        <v>360</v>
      </c>
      <c r="F152" s="387">
        <v>0</v>
      </c>
      <c r="G152" s="387">
        <v>0</v>
      </c>
      <c r="H152" s="387"/>
      <c r="I152" s="400"/>
      <c r="J152" s="399"/>
      <c r="K152" s="320" t="s">
        <v>1245</v>
      </c>
      <c r="L152" s="406" t="s">
        <v>1246</v>
      </c>
      <c r="M152" s="397">
        <f t="shared" si="12"/>
        <v>32</v>
      </c>
      <c r="N152" s="1">
        <f t="shared" si="13"/>
        <v>13</v>
      </c>
      <c r="O152" s="1">
        <f t="shared" si="14"/>
        <v>16559</v>
      </c>
      <c r="P152" s="60" t="str">
        <f t="shared" si="15"/>
        <v>0x40AF</v>
      </c>
      <c r="Q152" s="60"/>
      <c r="R152" s="125"/>
      <c r="S152" s="434"/>
      <c r="T152" s="434"/>
      <c r="U152" s="433"/>
      <c r="W152" s="437"/>
      <c r="Z152" s="437"/>
    </row>
    <row r="153" spans="1:26" ht="52.95" customHeight="1" x14ac:dyDescent="0.25">
      <c r="A153" s="1">
        <v>176</v>
      </c>
      <c r="B153" s="505"/>
      <c r="C153" s="406" t="s">
        <v>1247</v>
      </c>
      <c r="D153" s="317" t="s">
        <v>978</v>
      </c>
      <c r="E153" s="386" t="s">
        <v>360</v>
      </c>
      <c r="F153" s="387">
        <v>0</v>
      </c>
      <c r="G153" s="387">
        <v>0</v>
      </c>
      <c r="H153" s="387"/>
      <c r="I153" s="400"/>
      <c r="J153" s="399"/>
      <c r="K153" s="407" t="s">
        <v>1248</v>
      </c>
      <c r="L153" s="319" t="s">
        <v>1249</v>
      </c>
      <c r="M153" s="397">
        <f t="shared" si="12"/>
        <v>32</v>
      </c>
      <c r="N153" s="1">
        <f t="shared" si="13"/>
        <v>13</v>
      </c>
      <c r="O153" s="1">
        <f t="shared" si="14"/>
        <v>16560</v>
      </c>
      <c r="P153" s="60" t="str">
        <f t="shared" si="15"/>
        <v>0x40B0</v>
      </c>
      <c r="Q153" s="60"/>
      <c r="R153" s="125"/>
      <c r="S153" s="434"/>
      <c r="T153" s="434"/>
      <c r="U153" s="433"/>
      <c r="W153" s="437"/>
      <c r="Z153" s="437"/>
    </row>
    <row r="154" spans="1:26" x14ac:dyDescent="0.25">
      <c r="A154" s="1">
        <v>177</v>
      </c>
      <c r="B154" s="505"/>
      <c r="C154" s="406" t="s">
        <v>1250</v>
      </c>
      <c r="D154" s="317" t="s">
        <v>978</v>
      </c>
      <c r="E154" s="386" t="s">
        <v>360</v>
      </c>
      <c r="F154" s="387">
        <v>0</v>
      </c>
      <c r="G154" s="387">
        <v>0</v>
      </c>
      <c r="H154" s="387"/>
      <c r="I154" s="400"/>
      <c r="J154" s="522"/>
      <c r="K154" s="410" t="s">
        <v>963</v>
      </c>
      <c r="L154" s="316" t="s">
        <v>1251</v>
      </c>
      <c r="M154" s="397">
        <f t="shared" si="12"/>
        <v>32</v>
      </c>
      <c r="N154" s="1">
        <f t="shared" si="13"/>
        <v>13</v>
      </c>
      <c r="O154" s="1">
        <f t="shared" si="14"/>
        <v>16561</v>
      </c>
      <c r="P154" s="60" t="str">
        <f t="shared" si="15"/>
        <v>0x40B1</v>
      </c>
      <c r="Q154" s="60"/>
      <c r="R154" s="125"/>
      <c r="S154" s="434"/>
      <c r="T154" s="434"/>
      <c r="U154" s="433"/>
      <c r="W154" s="437"/>
      <c r="Z154" s="437"/>
    </row>
    <row r="155" spans="1:26" x14ac:dyDescent="0.25">
      <c r="A155" s="1">
        <v>178</v>
      </c>
      <c r="B155" s="505"/>
      <c r="C155" s="406" t="s">
        <v>1252</v>
      </c>
      <c r="D155" s="317" t="s">
        <v>978</v>
      </c>
      <c r="E155" s="386" t="s">
        <v>1029</v>
      </c>
      <c r="F155" s="387">
        <v>0</v>
      </c>
      <c r="G155" s="387">
        <v>0</v>
      </c>
      <c r="H155" s="387"/>
      <c r="I155" s="400"/>
      <c r="J155" s="399"/>
      <c r="K155" s="320" t="s">
        <v>1215</v>
      </c>
      <c r="L155" s="316" t="s">
        <v>1253</v>
      </c>
      <c r="M155" s="397">
        <f t="shared" si="12"/>
        <v>32</v>
      </c>
      <c r="N155" s="1">
        <f t="shared" si="13"/>
        <v>13</v>
      </c>
      <c r="O155" s="1">
        <f t="shared" si="14"/>
        <v>16562</v>
      </c>
      <c r="P155" s="60" t="str">
        <f t="shared" si="15"/>
        <v>0x40B2</v>
      </c>
      <c r="Q155" s="60"/>
      <c r="R155" s="125"/>
      <c r="S155" s="434"/>
      <c r="T155" s="434"/>
      <c r="U155" s="433"/>
      <c r="W155" s="437"/>
      <c r="Z155" s="437"/>
    </row>
    <row r="156" spans="1:26" ht="52.95" customHeight="1" x14ac:dyDescent="0.25">
      <c r="A156" s="1">
        <v>179</v>
      </c>
      <c r="B156" s="505"/>
      <c r="C156" s="406" t="s">
        <v>1254</v>
      </c>
      <c r="D156" s="317" t="s">
        <v>978</v>
      </c>
      <c r="E156" s="386" t="s">
        <v>360</v>
      </c>
      <c r="F156" s="387">
        <v>0</v>
      </c>
      <c r="G156" s="387">
        <v>0</v>
      </c>
      <c r="H156" s="387"/>
      <c r="I156" s="400"/>
      <c r="J156" s="399"/>
      <c r="K156" s="407" t="s">
        <v>1248</v>
      </c>
      <c r="L156" s="316" t="s">
        <v>1255</v>
      </c>
      <c r="M156" s="397">
        <f t="shared" si="12"/>
        <v>32</v>
      </c>
      <c r="N156" s="1">
        <f t="shared" si="13"/>
        <v>13</v>
      </c>
      <c r="O156" s="1">
        <f t="shared" si="14"/>
        <v>16563</v>
      </c>
      <c r="P156" s="60" t="str">
        <f t="shared" si="15"/>
        <v>0x40B3</v>
      </c>
      <c r="Q156" s="60"/>
      <c r="R156" s="125"/>
      <c r="S156" s="434"/>
      <c r="T156" s="434"/>
      <c r="U156" s="433"/>
      <c r="W156" s="437"/>
      <c r="Z156" s="437"/>
    </row>
    <row r="157" spans="1:26" ht="52.95" customHeight="1" x14ac:dyDescent="0.25">
      <c r="A157" s="1">
        <v>180</v>
      </c>
      <c r="B157" s="505"/>
      <c r="C157" s="406" t="s">
        <v>1256</v>
      </c>
      <c r="D157" s="317" t="s">
        <v>978</v>
      </c>
      <c r="E157" s="386" t="s">
        <v>360</v>
      </c>
      <c r="F157" s="387">
        <v>0</v>
      </c>
      <c r="G157" s="387">
        <v>0</v>
      </c>
      <c r="H157" s="387"/>
      <c r="I157" s="400"/>
      <c r="J157" s="399"/>
      <c r="K157" s="407" t="s">
        <v>1248</v>
      </c>
      <c r="L157" s="316" t="s">
        <v>1257</v>
      </c>
      <c r="M157" s="397">
        <f t="shared" si="12"/>
        <v>32</v>
      </c>
      <c r="N157" s="1">
        <f t="shared" si="13"/>
        <v>13</v>
      </c>
      <c r="O157" s="1">
        <f t="shared" si="14"/>
        <v>16564</v>
      </c>
      <c r="P157" s="60" t="str">
        <f t="shared" si="15"/>
        <v>0x40B4</v>
      </c>
      <c r="Q157" s="60"/>
      <c r="R157" s="125"/>
      <c r="S157" s="434"/>
      <c r="T157" s="434"/>
      <c r="U157" s="433"/>
      <c r="W157" s="437"/>
      <c r="Z157" s="437"/>
    </row>
    <row r="158" spans="1:26" ht="52.95" customHeight="1" x14ac:dyDescent="0.25">
      <c r="A158" s="1">
        <v>181</v>
      </c>
      <c r="B158" s="505"/>
      <c r="C158" s="406" t="s">
        <v>1258</v>
      </c>
      <c r="D158" s="317" t="s">
        <v>978</v>
      </c>
      <c r="E158" s="386" t="s">
        <v>360</v>
      </c>
      <c r="F158" s="387">
        <v>0</v>
      </c>
      <c r="G158" s="387">
        <v>0</v>
      </c>
      <c r="H158" s="387"/>
      <c r="I158" s="400"/>
      <c r="J158" s="399"/>
      <c r="K158" s="407" t="s">
        <v>1248</v>
      </c>
      <c r="L158" s="316" t="s">
        <v>1259</v>
      </c>
      <c r="M158" s="397">
        <f t="shared" si="12"/>
        <v>32</v>
      </c>
      <c r="N158" s="1">
        <f t="shared" si="13"/>
        <v>13</v>
      </c>
      <c r="O158" s="1">
        <f t="shared" si="14"/>
        <v>16565</v>
      </c>
      <c r="P158" s="60" t="str">
        <f t="shared" si="15"/>
        <v>0x40B5</v>
      </c>
      <c r="Q158" s="60"/>
      <c r="R158" s="125"/>
      <c r="S158" s="434"/>
      <c r="T158" s="434"/>
      <c r="U158" s="433"/>
      <c r="W158" s="437"/>
      <c r="Z158" s="437"/>
    </row>
    <row r="159" spans="1:26" ht="52.95" customHeight="1" x14ac:dyDescent="0.25">
      <c r="A159" s="1">
        <v>182</v>
      </c>
      <c r="B159" s="505"/>
      <c r="C159" s="406" t="s">
        <v>1260</v>
      </c>
      <c r="D159" s="317" t="s">
        <v>978</v>
      </c>
      <c r="E159" s="386" t="s">
        <v>360</v>
      </c>
      <c r="F159" s="387">
        <v>0</v>
      </c>
      <c r="G159" s="387">
        <v>0</v>
      </c>
      <c r="H159" s="387"/>
      <c r="I159" s="400"/>
      <c r="J159" s="399"/>
      <c r="K159" s="407" t="s">
        <v>1248</v>
      </c>
      <c r="L159" s="316" t="s">
        <v>1261</v>
      </c>
      <c r="M159" s="397">
        <f t="shared" si="12"/>
        <v>32</v>
      </c>
      <c r="N159" s="1">
        <f t="shared" si="13"/>
        <v>13</v>
      </c>
      <c r="O159" s="1">
        <f t="shared" si="14"/>
        <v>16566</v>
      </c>
      <c r="P159" s="60" t="str">
        <f t="shared" si="15"/>
        <v>0x40B6</v>
      </c>
      <c r="Q159" s="60"/>
      <c r="R159" s="125"/>
      <c r="S159" s="434"/>
      <c r="T159" s="434"/>
      <c r="U159" s="433"/>
      <c r="W159" s="437"/>
      <c r="Z159" s="437"/>
    </row>
    <row r="160" spans="1:26" ht="52.95" customHeight="1" x14ac:dyDescent="0.25">
      <c r="A160" s="1">
        <v>183</v>
      </c>
      <c r="B160" s="505"/>
      <c r="C160" s="406" t="s">
        <v>1262</v>
      </c>
      <c r="D160" s="317" t="s">
        <v>978</v>
      </c>
      <c r="E160" s="386" t="s">
        <v>360</v>
      </c>
      <c r="F160" s="387">
        <v>0</v>
      </c>
      <c r="G160" s="387">
        <v>0</v>
      </c>
      <c r="H160" s="387"/>
      <c r="I160" s="400"/>
      <c r="J160" s="399"/>
      <c r="K160" s="407" t="s">
        <v>1248</v>
      </c>
      <c r="L160" s="319" t="s">
        <v>1263</v>
      </c>
      <c r="M160" s="397">
        <f t="shared" si="12"/>
        <v>32</v>
      </c>
      <c r="N160" s="1">
        <f t="shared" si="13"/>
        <v>13</v>
      </c>
      <c r="O160" s="1">
        <f t="shared" si="14"/>
        <v>16567</v>
      </c>
      <c r="P160" s="60" t="str">
        <f t="shared" si="15"/>
        <v>0x40B7</v>
      </c>
      <c r="Q160" s="60"/>
      <c r="R160" s="125"/>
      <c r="S160" s="434"/>
      <c r="T160" s="434"/>
      <c r="U160" s="433"/>
      <c r="W160" s="437"/>
      <c r="Z160" s="437"/>
    </row>
    <row r="161" spans="1:26" ht="52.95" customHeight="1" x14ac:dyDescent="0.25">
      <c r="A161" s="1">
        <v>184</v>
      </c>
      <c r="B161" s="505"/>
      <c r="C161" s="406" t="s">
        <v>1264</v>
      </c>
      <c r="D161" s="317" t="s">
        <v>978</v>
      </c>
      <c r="E161" s="386" t="s">
        <v>360</v>
      </c>
      <c r="F161" s="387">
        <v>0</v>
      </c>
      <c r="G161" s="387">
        <v>0</v>
      </c>
      <c r="H161" s="387"/>
      <c r="I161" s="400"/>
      <c r="J161" s="399"/>
      <c r="K161" s="407" t="s">
        <v>1248</v>
      </c>
      <c r="L161" s="319" t="s">
        <v>1265</v>
      </c>
      <c r="M161" s="397">
        <f t="shared" si="12"/>
        <v>32</v>
      </c>
      <c r="N161" s="1">
        <f t="shared" si="13"/>
        <v>13</v>
      </c>
      <c r="O161" s="1">
        <f t="shared" si="14"/>
        <v>16568</v>
      </c>
      <c r="P161" s="60" t="str">
        <f t="shared" si="15"/>
        <v>0x40B8</v>
      </c>
      <c r="Q161" s="60"/>
      <c r="R161" s="125"/>
      <c r="S161" s="434"/>
      <c r="T161" s="434"/>
      <c r="U161" s="433"/>
      <c r="W161" s="437"/>
      <c r="Z161" s="437"/>
    </row>
    <row r="162" spans="1:26" x14ac:dyDescent="0.25">
      <c r="A162" s="1">
        <v>185</v>
      </c>
      <c r="B162" s="505"/>
      <c r="C162" s="406" t="s">
        <v>1266</v>
      </c>
      <c r="D162" s="317" t="s">
        <v>978</v>
      </c>
      <c r="E162" s="386" t="s">
        <v>360</v>
      </c>
      <c r="F162" s="387">
        <v>0</v>
      </c>
      <c r="G162" s="387">
        <v>0</v>
      </c>
      <c r="H162" s="387"/>
      <c r="I162" s="400"/>
      <c r="J162" s="399"/>
      <c r="K162" s="320" t="s">
        <v>1267</v>
      </c>
      <c r="L162" s="406" t="s">
        <v>1268</v>
      </c>
      <c r="M162" s="397">
        <f t="shared" si="12"/>
        <v>32</v>
      </c>
      <c r="N162" s="1">
        <f t="shared" si="13"/>
        <v>13</v>
      </c>
      <c r="O162" s="1">
        <f t="shared" si="14"/>
        <v>16569</v>
      </c>
      <c r="P162" s="60" t="str">
        <f t="shared" si="15"/>
        <v>0x40B9</v>
      </c>
      <c r="Q162" s="60"/>
      <c r="R162" s="125"/>
      <c r="S162" s="434"/>
      <c r="T162" s="434"/>
      <c r="U162" s="433"/>
      <c r="W162" s="437"/>
      <c r="Z162" s="437"/>
    </row>
    <row r="163" spans="1:26" x14ac:dyDescent="0.25">
      <c r="A163" s="1">
        <v>186</v>
      </c>
      <c r="B163" s="505"/>
      <c r="C163" s="406" t="s">
        <v>1269</v>
      </c>
      <c r="D163" s="411" t="s">
        <v>604</v>
      </c>
      <c r="E163" s="386" t="s">
        <v>360</v>
      </c>
      <c r="F163" s="387">
        <v>0</v>
      </c>
      <c r="G163" s="387">
        <v>0</v>
      </c>
      <c r="H163" s="387"/>
      <c r="I163" s="400"/>
      <c r="J163" s="399"/>
      <c r="K163" s="320" t="s">
        <v>1270</v>
      </c>
      <c r="L163" s="406" t="s">
        <v>1271</v>
      </c>
      <c r="M163" s="397">
        <f t="shared" si="12"/>
        <v>32</v>
      </c>
      <c r="N163" s="1">
        <f t="shared" si="13"/>
        <v>13</v>
      </c>
      <c r="O163" s="1">
        <f t="shared" si="14"/>
        <v>16570</v>
      </c>
      <c r="P163" s="60" t="str">
        <f t="shared" si="15"/>
        <v>0x40BA</v>
      </c>
      <c r="Q163" s="60"/>
      <c r="R163" s="125"/>
      <c r="S163" s="434"/>
      <c r="T163" s="434"/>
      <c r="U163" s="433"/>
      <c r="W163" s="437"/>
      <c r="Z163" s="437"/>
    </row>
    <row r="164" spans="1:26" ht="52.95" customHeight="1" x14ac:dyDescent="0.25">
      <c r="A164" s="1">
        <v>187</v>
      </c>
      <c r="B164" s="505"/>
      <c r="C164" s="406" t="s">
        <v>1272</v>
      </c>
      <c r="D164" s="317" t="s">
        <v>978</v>
      </c>
      <c r="E164" s="386" t="s">
        <v>360</v>
      </c>
      <c r="F164" s="387">
        <v>0</v>
      </c>
      <c r="G164" s="387">
        <v>0</v>
      </c>
      <c r="H164" s="387"/>
      <c r="I164" s="400"/>
      <c r="J164" s="399"/>
      <c r="K164" s="407" t="s">
        <v>1248</v>
      </c>
      <c r="L164" s="316" t="s">
        <v>1273</v>
      </c>
      <c r="M164" s="397">
        <f t="shared" si="12"/>
        <v>32</v>
      </c>
      <c r="N164" s="1">
        <f t="shared" si="13"/>
        <v>13</v>
      </c>
      <c r="O164" s="1">
        <f t="shared" si="14"/>
        <v>16571</v>
      </c>
      <c r="P164" s="60" t="str">
        <f t="shared" si="15"/>
        <v>0x40BB</v>
      </c>
      <c r="Q164" s="60"/>
      <c r="R164" s="125"/>
      <c r="S164" s="434"/>
      <c r="T164" s="434"/>
      <c r="U164" s="433"/>
      <c r="W164" s="437"/>
      <c r="Z164" s="437"/>
    </row>
    <row r="165" spans="1:26" ht="52.95" customHeight="1" x14ac:dyDescent="0.25">
      <c r="A165" s="1">
        <v>188</v>
      </c>
      <c r="B165" s="505"/>
      <c r="C165" s="406" t="s">
        <v>1274</v>
      </c>
      <c r="D165" s="317" t="s">
        <v>978</v>
      </c>
      <c r="E165" s="386" t="s">
        <v>360</v>
      </c>
      <c r="F165" s="387">
        <v>0</v>
      </c>
      <c r="G165" s="387">
        <v>0</v>
      </c>
      <c r="H165" s="387"/>
      <c r="I165" s="400"/>
      <c r="J165" s="399"/>
      <c r="K165" s="407" t="s">
        <v>1248</v>
      </c>
      <c r="L165" s="316" t="s">
        <v>1275</v>
      </c>
      <c r="M165" s="397">
        <f t="shared" si="12"/>
        <v>32</v>
      </c>
      <c r="N165" s="1">
        <f t="shared" si="13"/>
        <v>13</v>
      </c>
      <c r="O165" s="1">
        <f t="shared" si="14"/>
        <v>16572</v>
      </c>
      <c r="P165" s="60" t="str">
        <f t="shared" si="15"/>
        <v>0x40BC</v>
      </c>
      <c r="Q165" s="60"/>
      <c r="R165" s="125"/>
      <c r="S165" s="434"/>
      <c r="T165" s="434"/>
      <c r="U165" s="433"/>
      <c r="W165" s="437"/>
      <c r="Z165" s="437"/>
    </row>
    <row r="166" spans="1:26" x14ac:dyDescent="0.25">
      <c r="A166" s="1">
        <v>189</v>
      </c>
      <c r="B166" s="505"/>
      <c r="C166" s="407" t="s">
        <v>1276</v>
      </c>
      <c r="D166" s="317" t="s">
        <v>978</v>
      </c>
      <c r="E166" s="386" t="s">
        <v>1029</v>
      </c>
      <c r="F166" s="387">
        <v>0</v>
      </c>
      <c r="G166" s="387">
        <v>0</v>
      </c>
      <c r="H166" s="387"/>
      <c r="I166" s="400"/>
      <c r="J166" s="399"/>
      <c r="K166" s="407" t="s">
        <v>1277</v>
      </c>
      <c r="L166" s="316" t="s">
        <v>1278</v>
      </c>
      <c r="M166" s="397">
        <f t="shared" si="12"/>
        <v>32</v>
      </c>
      <c r="N166" s="1">
        <f t="shared" si="13"/>
        <v>13</v>
      </c>
      <c r="O166" s="1">
        <f t="shared" si="14"/>
        <v>16573</v>
      </c>
      <c r="P166" s="60" t="str">
        <f t="shared" si="15"/>
        <v>0x40BD</v>
      </c>
      <c r="Q166" s="60"/>
      <c r="R166" s="125"/>
      <c r="S166" s="434"/>
      <c r="T166" s="434"/>
      <c r="U166" s="433"/>
      <c r="W166" s="437"/>
      <c r="Z166" s="437"/>
    </row>
    <row r="167" spans="1:26" x14ac:dyDescent="0.25">
      <c r="A167" s="1">
        <v>190</v>
      </c>
      <c r="B167" s="505"/>
      <c r="C167" s="406" t="s">
        <v>1279</v>
      </c>
      <c r="D167" s="317" t="s">
        <v>978</v>
      </c>
      <c r="E167" s="386" t="s">
        <v>360</v>
      </c>
      <c r="F167" s="387">
        <v>0</v>
      </c>
      <c r="G167" s="387">
        <v>0</v>
      </c>
      <c r="H167" s="387"/>
      <c r="I167" s="400"/>
      <c r="J167" s="399"/>
      <c r="K167" s="407" t="s">
        <v>1280</v>
      </c>
      <c r="L167" s="316" t="s">
        <v>1251</v>
      </c>
      <c r="M167" s="397">
        <f t="shared" si="12"/>
        <v>32</v>
      </c>
      <c r="N167" s="1">
        <f t="shared" si="13"/>
        <v>13</v>
      </c>
      <c r="O167" s="1">
        <f t="shared" si="14"/>
        <v>16574</v>
      </c>
      <c r="P167" s="60" t="str">
        <f t="shared" si="15"/>
        <v>0x40BE</v>
      </c>
      <c r="Q167" s="60"/>
      <c r="R167" s="125"/>
      <c r="S167" s="434"/>
      <c r="T167" s="434"/>
      <c r="U167" s="433"/>
      <c r="W167" s="437"/>
      <c r="Z167" s="437"/>
    </row>
    <row r="168" spans="1:26" x14ac:dyDescent="0.25">
      <c r="A168" s="1">
        <v>191</v>
      </c>
      <c r="B168" s="505"/>
      <c r="C168" s="406" t="s">
        <v>1281</v>
      </c>
      <c r="D168" s="317" t="s">
        <v>978</v>
      </c>
      <c r="E168" s="386" t="s">
        <v>1029</v>
      </c>
      <c r="F168" s="387">
        <v>0</v>
      </c>
      <c r="G168" s="387">
        <v>0</v>
      </c>
      <c r="H168" s="387"/>
      <c r="I168" s="400"/>
      <c r="J168" s="399"/>
      <c r="K168" s="407" t="s">
        <v>1282</v>
      </c>
      <c r="L168" s="316" t="s">
        <v>1283</v>
      </c>
      <c r="M168" s="397">
        <f t="shared" si="12"/>
        <v>32</v>
      </c>
      <c r="N168" s="1">
        <f t="shared" si="13"/>
        <v>13</v>
      </c>
      <c r="O168" s="1">
        <f t="shared" si="14"/>
        <v>16575</v>
      </c>
      <c r="P168" s="60" t="str">
        <f t="shared" si="15"/>
        <v>0x40BF</v>
      </c>
      <c r="Q168" s="60"/>
      <c r="R168" s="125"/>
      <c r="S168" s="434"/>
      <c r="T168" s="434"/>
      <c r="U168" s="433"/>
      <c r="W168" s="437"/>
      <c r="Z168" s="437"/>
    </row>
    <row r="169" spans="1:26" x14ac:dyDescent="0.25">
      <c r="A169" s="1"/>
      <c r="B169" s="505"/>
      <c r="C169" s="316"/>
      <c r="D169" s="317"/>
      <c r="E169" s="386"/>
      <c r="F169" s="387"/>
      <c r="G169" s="387"/>
      <c r="H169" s="387"/>
      <c r="I169" s="400"/>
      <c r="J169" s="399"/>
      <c r="K169" s="398"/>
      <c r="L169" s="402"/>
      <c r="M169" s="397">
        <f t="shared" si="12"/>
        <v>32</v>
      </c>
      <c r="N169" s="1">
        <f t="shared" si="13"/>
        <v>13</v>
      </c>
      <c r="O169" s="1" t="str">
        <f t="shared" si="14"/>
        <v/>
      </c>
      <c r="P169" s="60" t="str">
        <f t="shared" si="15"/>
        <v/>
      </c>
      <c r="Q169" s="60"/>
      <c r="R169" s="125"/>
      <c r="S169" s="434"/>
      <c r="T169" s="434"/>
      <c r="U169" s="433"/>
      <c r="W169" s="437"/>
      <c r="Z169" s="437"/>
    </row>
    <row r="170" spans="1:26" x14ac:dyDescent="0.25">
      <c r="A170" s="1"/>
      <c r="B170" s="505"/>
      <c r="C170" s="316"/>
      <c r="D170" s="317"/>
      <c r="E170" s="386"/>
      <c r="F170" s="387"/>
      <c r="G170" s="387"/>
      <c r="H170" s="387"/>
      <c r="I170" s="400"/>
      <c r="J170" s="399"/>
      <c r="K170" s="398"/>
      <c r="L170" s="402"/>
      <c r="M170" s="397">
        <f t="shared" si="12"/>
        <v>32</v>
      </c>
      <c r="N170" s="1">
        <f t="shared" si="13"/>
        <v>13</v>
      </c>
      <c r="O170" s="1" t="str">
        <f t="shared" si="14"/>
        <v/>
      </c>
      <c r="P170" s="60" t="str">
        <f t="shared" si="15"/>
        <v/>
      </c>
      <c r="Q170" s="60"/>
      <c r="R170" s="125"/>
      <c r="S170" s="434"/>
      <c r="T170" s="434"/>
      <c r="U170" s="433"/>
      <c r="W170" s="437"/>
      <c r="Z170" s="437"/>
    </row>
    <row r="171" spans="1:26" x14ac:dyDescent="0.25">
      <c r="A171" s="1"/>
      <c r="B171" s="505"/>
      <c r="C171" s="409" t="s">
        <v>1284</v>
      </c>
      <c r="D171" s="317"/>
      <c r="E171" s="386"/>
      <c r="F171" s="387"/>
      <c r="G171" s="387"/>
      <c r="H171" s="387"/>
      <c r="I171" s="400"/>
      <c r="J171" s="399"/>
      <c r="K171" s="398"/>
      <c r="L171" s="402"/>
      <c r="M171" s="397">
        <f t="shared" si="12"/>
        <v>32</v>
      </c>
      <c r="N171" s="1">
        <f t="shared" si="13"/>
        <v>13</v>
      </c>
      <c r="O171" s="1" t="str">
        <f t="shared" si="14"/>
        <v/>
      </c>
      <c r="P171" s="60" t="str">
        <f t="shared" si="15"/>
        <v/>
      </c>
      <c r="Q171" s="60"/>
      <c r="R171" s="125"/>
      <c r="S171" s="434"/>
      <c r="T171" s="434"/>
      <c r="U171" s="433"/>
      <c r="W171" s="437"/>
      <c r="Z171" s="437"/>
    </row>
    <row r="172" spans="1:26" x14ac:dyDescent="0.25">
      <c r="A172" s="1">
        <v>192</v>
      </c>
      <c r="B172" s="505"/>
      <c r="C172" s="406" t="s">
        <v>1285</v>
      </c>
      <c r="D172" s="317" t="s">
        <v>978</v>
      </c>
      <c r="E172" s="386" t="s">
        <v>360</v>
      </c>
      <c r="F172" s="387">
        <v>0</v>
      </c>
      <c r="G172" s="387">
        <v>0</v>
      </c>
      <c r="H172" s="387"/>
      <c r="I172" s="400"/>
      <c r="J172" s="408"/>
      <c r="K172" s="320" t="s">
        <v>1210</v>
      </c>
      <c r="L172" s="319" t="s">
        <v>1286</v>
      </c>
      <c r="M172" s="397">
        <f t="shared" si="12"/>
        <v>32</v>
      </c>
      <c r="N172" s="1">
        <f t="shared" si="13"/>
        <v>13</v>
      </c>
      <c r="O172" s="1">
        <f t="shared" si="14"/>
        <v>16576</v>
      </c>
      <c r="P172" s="60" t="str">
        <f t="shared" si="15"/>
        <v>0x40C0</v>
      </c>
      <c r="Q172" s="60"/>
      <c r="R172" s="125"/>
      <c r="S172" s="434"/>
      <c r="T172" s="434"/>
      <c r="U172" s="433"/>
      <c r="W172" s="437"/>
      <c r="Z172" s="437"/>
    </row>
    <row r="173" spans="1:26" x14ac:dyDescent="0.25">
      <c r="A173" s="1"/>
      <c r="B173" s="505"/>
      <c r="C173" s="406"/>
      <c r="D173" s="317"/>
      <c r="E173" s="386"/>
      <c r="F173" s="387"/>
      <c r="G173" s="387"/>
      <c r="H173" s="387"/>
      <c r="I173" s="400"/>
      <c r="J173" s="408"/>
      <c r="K173" s="398"/>
      <c r="L173" s="319"/>
      <c r="M173" s="397"/>
      <c r="N173" s="1"/>
      <c r="O173" s="1"/>
      <c r="P173" s="60"/>
      <c r="Q173" s="60"/>
      <c r="R173" s="125"/>
      <c r="S173" s="434"/>
      <c r="T173" s="434"/>
      <c r="U173" s="433"/>
      <c r="W173" s="437"/>
      <c r="Z173" s="437"/>
    </row>
    <row r="174" spans="1:26" x14ac:dyDescent="0.25">
      <c r="A174" s="1">
        <v>195</v>
      </c>
      <c r="B174" s="505"/>
      <c r="C174" s="406" t="s">
        <v>1287</v>
      </c>
      <c r="D174" s="317" t="s">
        <v>978</v>
      </c>
      <c r="E174" s="386" t="s">
        <v>360</v>
      </c>
      <c r="F174" s="387">
        <v>0</v>
      </c>
      <c r="G174" s="387">
        <v>0</v>
      </c>
      <c r="H174" s="387"/>
      <c r="I174" s="400"/>
      <c r="J174" s="408"/>
      <c r="K174" s="320" t="s">
        <v>1267</v>
      </c>
      <c r="L174" s="406" t="s">
        <v>1288</v>
      </c>
      <c r="M174" s="397">
        <f t="shared" ref="M174:M192" si="16">$D$5</f>
        <v>32</v>
      </c>
      <c r="N174" s="1">
        <f t="shared" ref="N174:N192" si="17">$D$4</f>
        <v>13</v>
      </c>
      <c r="O174" s="1">
        <f t="shared" ref="O174:O192" si="18">IF(A174&lt;&gt;"",M174*2^9+A174,"")</f>
        <v>16579</v>
      </c>
      <c r="P174" s="60" t="str">
        <f t="shared" ref="P174:P192" si="19">IF(A174&lt;&gt;"","0x" &amp;DEC2HEX( O174,4),"")</f>
        <v>0x40C3</v>
      </c>
      <c r="Q174" s="60"/>
      <c r="R174" s="125"/>
      <c r="S174" s="434"/>
      <c r="T174" s="434"/>
      <c r="U174" s="433"/>
      <c r="W174" s="437"/>
      <c r="Z174" s="437"/>
    </row>
    <row r="175" spans="1:26" x14ac:dyDescent="0.25">
      <c r="A175" s="1">
        <v>196</v>
      </c>
      <c r="B175" s="505"/>
      <c r="C175" s="406" t="s">
        <v>1289</v>
      </c>
      <c r="D175" s="317" t="s">
        <v>978</v>
      </c>
      <c r="E175" s="386" t="s">
        <v>360</v>
      </c>
      <c r="F175" s="387">
        <v>0</v>
      </c>
      <c r="G175" s="387">
        <v>0</v>
      </c>
      <c r="H175" s="387"/>
      <c r="I175" s="400"/>
      <c r="J175" s="408"/>
      <c r="K175" s="320" t="s">
        <v>1267</v>
      </c>
      <c r="L175" s="406" t="s">
        <v>1290</v>
      </c>
      <c r="M175" s="397">
        <f t="shared" si="16"/>
        <v>32</v>
      </c>
      <c r="N175" s="1">
        <f t="shared" si="17"/>
        <v>13</v>
      </c>
      <c r="O175" s="1">
        <f t="shared" si="18"/>
        <v>16580</v>
      </c>
      <c r="P175" s="60" t="str">
        <f t="shared" si="19"/>
        <v>0x40C4</v>
      </c>
      <c r="Q175" s="60"/>
      <c r="R175" s="125"/>
      <c r="S175" s="434"/>
      <c r="T175" s="434"/>
      <c r="U175" s="433"/>
      <c r="W175" s="437"/>
      <c r="Z175" s="437"/>
    </row>
    <row r="176" spans="1:26" x14ac:dyDescent="0.25">
      <c r="A176" s="1">
        <v>197</v>
      </c>
      <c r="B176" s="505"/>
      <c r="C176" s="406" t="s">
        <v>1291</v>
      </c>
      <c r="D176" s="317" t="s">
        <v>978</v>
      </c>
      <c r="E176" s="386" t="s">
        <v>360</v>
      </c>
      <c r="F176" s="387">
        <v>0</v>
      </c>
      <c r="G176" s="387">
        <v>0</v>
      </c>
      <c r="H176" s="387"/>
      <c r="I176" s="400"/>
      <c r="J176" s="408"/>
      <c r="K176" s="320" t="s">
        <v>1267</v>
      </c>
      <c r="L176" s="406" t="s">
        <v>1292</v>
      </c>
      <c r="M176" s="397">
        <f t="shared" si="16"/>
        <v>32</v>
      </c>
      <c r="N176" s="1">
        <f t="shared" si="17"/>
        <v>13</v>
      </c>
      <c r="O176" s="1">
        <f t="shared" si="18"/>
        <v>16581</v>
      </c>
      <c r="P176" s="60" t="str">
        <f t="shared" si="19"/>
        <v>0x40C5</v>
      </c>
      <c r="Q176" s="60"/>
      <c r="R176" s="125"/>
      <c r="S176" s="434"/>
      <c r="T176" s="434"/>
      <c r="U176" s="433"/>
      <c r="W176" s="437"/>
      <c r="Z176" s="437"/>
    </row>
    <row r="177" spans="1:26" x14ac:dyDescent="0.25">
      <c r="A177" s="1">
        <v>198</v>
      </c>
      <c r="B177" s="505"/>
      <c r="C177" s="406" t="s">
        <v>1293</v>
      </c>
      <c r="D177" s="317" t="s">
        <v>978</v>
      </c>
      <c r="E177" s="386" t="s">
        <v>360</v>
      </c>
      <c r="F177" s="387">
        <v>0</v>
      </c>
      <c r="G177" s="387">
        <v>0</v>
      </c>
      <c r="H177" s="387"/>
      <c r="I177" s="400"/>
      <c r="J177" s="408"/>
      <c r="K177" s="320" t="s">
        <v>1267</v>
      </c>
      <c r="L177" s="406" t="s">
        <v>1294</v>
      </c>
      <c r="M177" s="397">
        <f t="shared" si="16"/>
        <v>32</v>
      </c>
      <c r="N177" s="1">
        <f t="shared" si="17"/>
        <v>13</v>
      </c>
      <c r="O177" s="1">
        <f t="shared" si="18"/>
        <v>16582</v>
      </c>
      <c r="P177" s="60" t="str">
        <f t="shared" si="19"/>
        <v>0x40C6</v>
      </c>
      <c r="Q177" s="60"/>
      <c r="R177" s="125"/>
      <c r="S177" s="434"/>
      <c r="T177" s="434"/>
      <c r="U177" s="433"/>
      <c r="W177" s="437"/>
      <c r="Z177" s="437"/>
    </row>
    <row r="178" spans="1:26" x14ac:dyDescent="0.25">
      <c r="A178" s="1">
        <v>199</v>
      </c>
      <c r="B178" s="505"/>
      <c r="C178" s="406" t="s">
        <v>1295</v>
      </c>
      <c r="D178" s="317" t="s">
        <v>978</v>
      </c>
      <c r="E178" s="386" t="s">
        <v>360</v>
      </c>
      <c r="F178" s="387">
        <v>0</v>
      </c>
      <c r="G178" s="387">
        <v>0</v>
      </c>
      <c r="H178" s="387"/>
      <c r="I178" s="400"/>
      <c r="J178" s="408"/>
      <c r="K178" s="320" t="s">
        <v>1267</v>
      </c>
      <c r="L178" s="406" t="s">
        <v>1296</v>
      </c>
      <c r="M178" s="397">
        <f t="shared" si="16"/>
        <v>32</v>
      </c>
      <c r="N178" s="1">
        <f t="shared" si="17"/>
        <v>13</v>
      </c>
      <c r="O178" s="1">
        <f t="shared" si="18"/>
        <v>16583</v>
      </c>
      <c r="P178" s="60" t="str">
        <f t="shared" si="19"/>
        <v>0x40C7</v>
      </c>
      <c r="Q178" s="60"/>
      <c r="R178" s="125"/>
      <c r="S178" s="434"/>
      <c r="T178" s="434"/>
      <c r="U178" s="433"/>
      <c r="W178" s="437"/>
      <c r="Z178" s="437"/>
    </row>
    <row r="179" spans="1:26" x14ac:dyDescent="0.25">
      <c r="A179" s="1">
        <v>200</v>
      </c>
      <c r="B179" s="505"/>
      <c r="C179" s="406" t="s">
        <v>1297</v>
      </c>
      <c r="D179" s="317" t="s">
        <v>978</v>
      </c>
      <c r="E179" s="386" t="s">
        <v>360</v>
      </c>
      <c r="F179" s="387">
        <v>0</v>
      </c>
      <c r="G179" s="387">
        <v>0</v>
      </c>
      <c r="H179" s="387"/>
      <c r="I179" s="400"/>
      <c r="J179" s="408"/>
      <c r="K179" s="320" t="s">
        <v>1270</v>
      </c>
      <c r="L179" s="316" t="s">
        <v>1298</v>
      </c>
      <c r="M179" s="397">
        <f t="shared" si="16"/>
        <v>32</v>
      </c>
      <c r="N179" s="1">
        <f t="shared" si="17"/>
        <v>13</v>
      </c>
      <c r="O179" s="1">
        <f t="shared" si="18"/>
        <v>16584</v>
      </c>
      <c r="P179" s="60" t="str">
        <f t="shared" si="19"/>
        <v>0x40C8</v>
      </c>
      <c r="Q179" s="60"/>
      <c r="R179" s="125"/>
      <c r="S179" s="434"/>
      <c r="T179" s="434"/>
      <c r="U179" s="433"/>
      <c r="W179" s="437"/>
      <c r="Z179" s="437"/>
    </row>
    <row r="180" spans="1:26" x14ac:dyDescent="0.25">
      <c r="A180" s="1"/>
      <c r="B180" s="505"/>
      <c r="C180" s="316"/>
      <c r="D180" s="317"/>
      <c r="E180" s="386"/>
      <c r="F180" s="387"/>
      <c r="G180" s="387"/>
      <c r="H180" s="387"/>
      <c r="I180" s="400"/>
      <c r="J180" s="399"/>
      <c r="K180" s="398"/>
      <c r="L180" s="402"/>
      <c r="M180" s="397">
        <f t="shared" si="16"/>
        <v>32</v>
      </c>
      <c r="N180" s="1">
        <f t="shared" si="17"/>
        <v>13</v>
      </c>
      <c r="O180" s="1" t="str">
        <f t="shared" si="18"/>
        <v/>
      </c>
      <c r="P180" s="60" t="str">
        <f t="shared" si="19"/>
        <v/>
      </c>
      <c r="Q180" s="60"/>
      <c r="R180" s="125"/>
      <c r="S180" s="434"/>
      <c r="T180" s="434"/>
      <c r="U180" s="433"/>
      <c r="W180" s="437"/>
      <c r="Z180" s="437"/>
    </row>
    <row r="181" spans="1:26" x14ac:dyDescent="0.25">
      <c r="A181" s="1"/>
      <c r="B181" s="505"/>
      <c r="C181" s="316"/>
      <c r="D181" s="317"/>
      <c r="E181" s="386"/>
      <c r="F181" s="387"/>
      <c r="G181" s="387"/>
      <c r="H181" s="387"/>
      <c r="I181" s="400"/>
      <c r="J181" s="399"/>
      <c r="K181" s="398"/>
      <c r="L181" s="402"/>
      <c r="M181" s="397">
        <f t="shared" si="16"/>
        <v>32</v>
      </c>
      <c r="N181" s="1">
        <f t="shared" si="17"/>
        <v>13</v>
      </c>
      <c r="O181" s="1" t="str">
        <f t="shared" si="18"/>
        <v/>
      </c>
      <c r="P181" s="60" t="str">
        <f t="shared" si="19"/>
        <v/>
      </c>
      <c r="Q181" s="60"/>
      <c r="R181" s="125"/>
      <c r="S181" s="434"/>
      <c r="T181" s="434"/>
      <c r="U181" s="433"/>
      <c r="W181" s="437"/>
      <c r="Z181" s="437"/>
    </row>
    <row r="182" spans="1:26" x14ac:dyDescent="0.25">
      <c r="A182" s="1"/>
      <c r="B182" s="505"/>
      <c r="C182" s="409" t="s">
        <v>1299</v>
      </c>
      <c r="D182" s="317"/>
      <c r="E182" s="386"/>
      <c r="F182" s="387"/>
      <c r="G182" s="387"/>
      <c r="H182" s="387"/>
      <c r="I182" s="400"/>
      <c r="J182" s="399"/>
      <c r="K182" s="398"/>
      <c r="L182" s="402"/>
      <c r="M182" s="397">
        <f t="shared" si="16"/>
        <v>32</v>
      </c>
      <c r="N182" s="1">
        <f t="shared" si="17"/>
        <v>13</v>
      </c>
      <c r="O182" s="1" t="str">
        <f t="shared" si="18"/>
        <v/>
      </c>
      <c r="P182" s="60" t="str">
        <f t="shared" si="19"/>
        <v/>
      </c>
      <c r="Q182" s="60"/>
      <c r="R182" s="125"/>
      <c r="S182" s="434"/>
      <c r="T182" s="434"/>
      <c r="U182" s="433"/>
      <c r="W182" s="437"/>
      <c r="Z182" s="437"/>
    </row>
    <row r="183" spans="1:26" ht="39.6" customHeight="1" x14ac:dyDescent="0.25">
      <c r="A183" s="1">
        <v>222</v>
      </c>
      <c r="B183" s="505"/>
      <c r="C183" s="406" t="s">
        <v>1300</v>
      </c>
      <c r="D183" s="317" t="s">
        <v>604</v>
      </c>
      <c r="E183" s="405" t="s">
        <v>1029</v>
      </c>
      <c r="F183" s="404">
        <v>0</v>
      </c>
      <c r="G183" s="404">
        <v>4500</v>
      </c>
      <c r="H183" s="404"/>
      <c r="I183" s="403"/>
      <c r="J183" s="408" t="s">
        <v>1078</v>
      </c>
      <c r="K183" s="407" t="s">
        <v>1301</v>
      </c>
      <c r="L183" s="406" t="s">
        <v>1302</v>
      </c>
      <c r="M183" s="397">
        <f t="shared" si="16"/>
        <v>32</v>
      </c>
      <c r="N183" s="1">
        <f t="shared" si="17"/>
        <v>13</v>
      </c>
      <c r="O183" s="1">
        <f t="shared" si="18"/>
        <v>16606</v>
      </c>
      <c r="P183" s="60" t="str">
        <f t="shared" si="19"/>
        <v>0x40DE</v>
      </c>
      <c r="Q183" s="60"/>
      <c r="R183" s="125"/>
      <c r="S183" s="434"/>
      <c r="T183" s="434"/>
      <c r="U183" s="433"/>
      <c r="W183" s="437"/>
      <c r="Z183" s="437"/>
    </row>
    <row r="184" spans="1:26" ht="39.6" customHeight="1" x14ac:dyDescent="0.25">
      <c r="A184" s="1">
        <v>223</v>
      </c>
      <c r="B184" s="505"/>
      <c r="C184" s="406" t="s">
        <v>1303</v>
      </c>
      <c r="D184" s="317" t="s">
        <v>604</v>
      </c>
      <c r="E184" s="405" t="s">
        <v>1029</v>
      </c>
      <c r="F184" s="404">
        <v>0</v>
      </c>
      <c r="G184" s="404">
        <v>4500</v>
      </c>
      <c r="H184" s="404"/>
      <c r="I184" s="403"/>
      <c r="J184" s="408" t="s">
        <v>1078</v>
      </c>
      <c r="K184" s="407" t="s">
        <v>1301</v>
      </c>
      <c r="L184" s="406" t="s">
        <v>1304</v>
      </c>
      <c r="M184" s="397">
        <f t="shared" si="16"/>
        <v>32</v>
      </c>
      <c r="N184" s="1">
        <f t="shared" si="17"/>
        <v>13</v>
      </c>
      <c r="O184" s="1">
        <f t="shared" si="18"/>
        <v>16607</v>
      </c>
      <c r="P184" s="60" t="str">
        <f t="shared" si="19"/>
        <v>0x40DF</v>
      </c>
      <c r="Q184" s="60"/>
      <c r="R184" s="125"/>
      <c r="S184" s="434"/>
      <c r="T184" s="434"/>
      <c r="U184" s="433"/>
      <c r="W184" s="437"/>
      <c r="Z184" s="437"/>
    </row>
    <row r="185" spans="1:26" ht="52.95" customHeight="1" x14ac:dyDescent="0.25">
      <c r="A185" s="1">
        <v>224</v>
      </c>
      <c r="B185" s="505"/>
      <c r="C185" s="406" t="s">
        <v>1305</v>
      </c>
      <c r="D185" s="317" t="s">
        <v>604</v>
      </c>
      <c r="E185" s="405" t="s">
        <v>1029</v>
      </c>
      <c r="F185" s="404">
        <v>0</v>
      </c>
      <c r="G185" s="404">
        <v>18000</v>
      </c>
      <c r="H185" s="404"/>
      <c r="I185" s="403"/>
      <c r="J185" s="408" t="s">
        <v>1078</v>
      </c>
      <c r="K185" s="407" t="s">
        <v>1306</v>
      </c>
      <c r="L185" s="406" t="s">
        <v>1307</v>
      </c>
      <c r="M185" s="397">
        <f t="shared" si="16"/>
        <v>32</v>
      </c>
      <c r="N185" s="1">
        <f t="shared" si="17"/>
        <v>13</v>
      </c>
      <c r="O185" s="1">
        <f t="shared" si="18"/>
        <v>16608</v>
      </c>
      <c r="P185" s="60" t="str">
        <f t="shared" si="19"/>
        <v>0x40E0</v>
      </c>
      <c r="Q185" s="60"/>
      <c r="R185" s="125"/>
      <c r="S185" s="434"/>
      <c r="T185" s="434"/>
      <c r="U185" s="433"/>
      <c r="W185" s="437"/>
      <c r="Z185" s="437"/>
    </row>
    <row r="186" spans="1:26" ht="39.6" customHeight="1" x14ac:dyDescent="0.25">
      <c r="A186" s="1">
        <v>225</v>
      </c>
      <c r="B186" s="505"/>
      <c r="C186" s="406" t="s">
        <v>1308</v>
      </c>
      <c r="D186" s="317" t="s">
        <v>604</v>
      </c>
      <c r="E186" s="405" t="s">
        <v>1029</v>
      </c>
      <c r="F186" s="404">
        <v>0</v>
      </c>
      <c r="G186" s="404">
        <v>3000</v>
      </c>
      <c r="H186" s="404"/>
      <c r="I186" s="403"/>
      <c r="J186" s="408" t="s">
        <v>1078</v>
      </c>
      <c r="K186" s="407" t="s">
        <v>1301</v>
      </c>
      <c r="L186" s="406" t="s">
        <v>1309</v>
      </c>
      <c r="M186" s="397">
        <f t="shared" si="16"/>
        <v>32</v>
      </c>
      <c r="N186" s="1">
        <f t="shared" si="17"/>
        <v>13</v>
      </c>
      <c r="O186" s="1">
        <f t="shared" si="18"/>
        <v>16609</v>
      </c>
      <c r="P186" s="60" t="str">
        <f t="shared" si="19"/>
        <v>0x40E1</v>
      </c>
      <c r="Q186" s="60"/>
      <c r="R186" s="125"/>
      <c r="S186" s="434"/>
      <c r="T186" s="434"/>
      <c r="U186" s="433"/>
      <c r="W186" s="437"/>
      <c r="Z186" s="437"/>
    </row>
    <row r="187" spans="1:26" ht="39.6" customHeight="1" x14ac:dyDescent="0.25">
      <c r="A187" s="1">
        <v>226</v>
      </c>
      <c r="B187" s="505"/>
      <c r="C187" s="316" t="s">
        <v>1310</v>
      </c>
      <c r="D187" s="317" t="s">
        <v>604</v>
      </c>
      <c r="E187" s="405" t="s">
        <v>360</v>
      </c>
      <c r="F187" s="404">
        <v>-18000</v>
      </c>
      <c r="G187" s="404">
        <v>18000</v>
      </c>
      <c r="H187" s="404"/>
      <c r="I187" s="403"/>
      <c r="J187" s="408" t="s">
        <v>1311</v>
      </c>
      <c r="K187" s="407" t="s">
        <v>1312</v>
      </c>
      <c r="L187" s="406" t="s">
        <v>1313</v>
      </c>
      <c r="M187" s="397">
        <f t="shared" si="16"/>
        <v>32</v>
      </c>
      <c r="N187" s="1">
        <f t="shared" si="17"/>
        <v>13</v>
      </c>
      <c r="O187" s="1">
        <f t="shared" si="18"/>
        <v>16610</v>
      </c>
      <c r="P187" s="60" t="str">
        <f t="shared" si="19"/>
        <v>0x40E2</v>
      </c>
      <c r="Q187" s="60"/>
      <c r="R187" s="125"/>
      <c r="S187" s="434"/>
      <c r="T187" s="434"/>
      <c r="U187" s="433"/>
      <c r="W187" s="437"/>
      <c r="Z187" s="437"/>
    </row>
    <row r="188" spans="1:26" ht="39.6" customHeight="1" x14ac:dyDescent="0.25">
      <c r="A188" s="1">
        <v>227</v>
      </c>
      <c r="B188" s="505"/>
      <c r="C188" s="316" t="s">
        <v>1314</v>
      </c>
      <c r="D188" s="317" t="s">
        <v>604</v>
      </c>
      <c r="E188" s="405" t="s">
        <v>1029</v>
      </c>
      <c r="F188" s="404">
        <v>0</v>
      </c>
      <c r="G188" s="404">
        <v>3600</v>
      </c>
      <c r="H188" s="404"/>
      <c r="I188" s="403"/>
      <c r="J188" s="408" t="s">
        <v>547</v>
      </c>
      <c r="K188" s="407"/>
      <c r="L188" s="407" t="s">
        <v>1315</v>
      </c>
      <c r="M188" s="397">
        <f t="shared" si="16"/>
        <v>32</v>
      </c>
      <c r="N188" s="1">
        <f t="shared" si="17"/>
        <v>13</v>
      </c>
      <c r="O188" s="1">
        <f t="shared" si="18"/>
        <v>16611</v>
      </c>
      <c r="P188" s="60" t="str">
        <f t="shared" si="19"/>
        <v>0x40E3</v>
      </c>
      <c r="Q188" s="60"/>
      <c r="R188" s="125"/>
      <c r="S188" s="434"/>
      <c r="T188" s="434"/>
      <c r="U188" s="433"/>
      <c r="W188" s="437"/>
      <c r="Z188" s="437"/>
    </row>
    <row r="189" spans="1:26" ht="39.6" customHeight="1" x14ac:dyDescent="0.25">
      <c r="A189" s="1">
        <v>228</v>
      </c>
      <c r="B189" s="505"/>
      <c r="C189" s="316" t="s">
        <v>1316</v>
      </c>
      <c r="D189" s="317" t="s">
        <v>604</v>
      </c>
      <c r="E189" s="405" t="s">
        <v>1029</v>
      </c>
      <c r="F189" s="404">
        <v>0</v>
      </c>
      <c r="G189" s="404">
        <v>255</v>
      </c>
      <c r="H189" s="404"/>
      <c r="I189" s="403"/>
      <c r="J189" s="408" t="s">
        <v>547</v>
      </c>
      <c r="K189" s="407"/>
      <c r="L189" s="407" t="s">
        <v>1317</v>
      </c>
      <c r="M189" s="397">
        <f t="shared" si="16"/>
        <v>32</v>
      </c>
      <c r="N189" s="1">
        <f t="shared" si="17"/>
        <v>13</v>
      </c>
      <c r="O189" s="1">
        <f t="shared" si="18"/>
        <v>16612</v>
      </c>
      <c r="P189" s="60" t="str">
        <f t="shared" si="19"/>
        <v>0x40E4</v>
      </c>
      <c r="Q189" s="60"/>
      <c r="R189" s="125"/>
      <c r="S189" s="434"/>
      <c r="T189" s="434"/>
      <c r="U189" s="433"/>
      <c r="W189" s="437"/>
      <c r="Z189" s="437"/>
    </row>
    <row r="190" spans="1:26" x14ac:dyDescent="0.25">
      <c r="A190" s="1">
        <v>229</v>
      </c>
      <c r="B190" s="505"/>
      <c r="C190" s="316" t="s">
        <v>1318</v>
      </c>
      <c r="D190" s="317" t="s">
        <v>604</v>
      </c>
      <c r="E190" s="386" t="s">
        <v>360</v>
      </c>
      <c r="F190" s="387">
        <v>0</v>
      </c>
      <c r="G190" s="387">
        <v>65535</v>
      </c>
      <c r="H190" s="387"/>
      <c r="I190" s="400"/>
      <c r="J190" s="399"/>
      <c r="K190" s="407"/>
      <c r="L190" s="407" t="s">
        <v>1319</v>
      </c>
      <c r="M190" s="397">
        <f t="shared" si="16"/>
        <v>32</v>
      </c>
      <c r="N190" s="1">
        <f t="shared" si="17"/>
        <v>13</v>
      </c>
      <c r="O190" s="1">
        <f t="shared" si="18"/>
        <v>16613</v>
      </c>
      <c r="P190" s="60" t="str">
        <f t="shared" si="19"/>
        <v>0x40E5</v>
      </c>
      <c r="Q190" s="60"/>
      <c r="R190" s="125"/>
      <c r="S190" s="434"/>
      <c r="T190" s="434"/>
      <c r="U190" s="433"/>
      <c r="W190" s="437"/>
      <c r="Z190" s="437"/>
    </row>
    <row r="191" spans="1:26" x14ac:dyDescent="0.25">
      <c r="A191" s="1">
        <v>230</v>
      </c>
      <c r="B191" s="505"/>
      <c r="C191" s="316" t="s">
        <v>1320</v>
      </c>
      <c r="D191" s="317" t="s">
        <v>1005</v>
      </c>
      <c r="E191" s="386" t="s">
        <v>360</v>
      </c>
      <c r="F191" s="387">
        <v>0</v>
      </c>
      <c r="G191" s="387">
        <v>65535</v>
      </c>
      <c r="H191" s="387"/>
      <c r="I191" s="400"/>
      <c r="J191" s="399"/>
      <c r="K191" s="407"/>
      <c r="L191" s="316" t="s">
        <v>1321</v>
      </c>
      <c r="M191" s="397">
        <f t="shared" si="16"/>
        <v>32</v>
      </c>
      <c r="N191" s="1">
        <f t="shared" si="17"/>
        <v>13</v>
      </c>
      <c r="O191" s="1">
        <f t="shared" si="18"/>
        <v>16614</v>
      </c>
      <c r="P191" s="60" t="str">
        <f t="shared" si="19"/>
        <v>0x40E6</v>
      </c>
      <c r="Q191" s="60"/>
      <c r="R191" s="125"/>
      <c r="S191" s="434"/>
      <c r="T191" s="434"/>
      <c r="U191" s="433"/>
      <c r="W191" s="437"/>
      <c r="Z191" s="437"/>
    </row>
    <row r="192" spans="1:26" x14ac:dyDescent="0.25">
      <c r="A192" s="1">
        <v>255</v>
      </c>
      <c r="B192" s="505"/>
      <c r="C192" s="316" t="s">
        <v>1322</v>
      </c>
      <c r="D192" s="317" t="s">
        <v>1005</v>
      </c>
      <c r="E192" s="386" t="s">
        <v>360</v>
      </c>
      <c r="F192" s="387">
        <v>0</v>
      </c>
      <c r="G192" s="387">
        <v>65535</v>
      </c>
      <c r="H192" s="387"/>
      <c r="I192" s="400"/>
      <c r="J192" s="399"/>
      <c r="K192" s="398"/>
      <c r="L192" s="402" t="s">
        <v>1323</v>
      </c>
      <c r="M192" s="397">
        <f t="shared" si="16"/>
        <v>32</v>
      </c>
      <c r="N192" s="1">
        <f t="shared" si="17"/>
        <v>13</v>
      </c>
      <c r="O192" s="1">
        <f t="shared" si="18"/>
        <v>16639</v>
      </c>
      <c r="P192" s="60" t="str">
        <f t="shared" si="19"/>
        <v>0x40FF</v>
      </c>
      <c r="Q192" s="60"/>
      <c r="R192" s="125"/>
      <c r="S192" s="434"/>
      <c r="T192" s="434"/>
      <c r="U192" s="433"/>
      <c r="V192" s="53" t="s">
        <v>1322</v>
      </c>
      <c r="W192" s="437" t="s">
        <v>1324</v>
      </c>
      <c r="X192" s="54">
        <v>0</v>
      </c>
      <c r="Z192" s="437"/>
    </row>
    <row r="193" spans="1:26" x14ac:dyDescent="0.25">
      <c r="A193" s="1"/>
      <c r="B193" s="505"/>
      <c r="C193" s="306" t="s">
        <v>539</v>
      </c>
      <c r="D193" s="317"/>
      <c r="E193" s="386"/>
      <c r="F193" s="387"/>
      <c r="G193" s="387"/>
      <c r="H193" s="387"/>
      <c r="I193" s="400"/>
      <c r="J193" s="399"/>
      <c r="K193" s="398"/>
      <c r="L193" s="402"/>
      <c r="M193" s="397"/>
      <c r="N193" s="1"/>
      <c r="O193" s="1"/>
      <c r="P193" s="60"/>
      <c r="Q193" s="60"/>
      <c r="R193" s="125"/>
      <c r="S193" s="434"/>
      <c r="T193" s="434"/>
      <c r="U193" s="433"/>
      <c r="V193" s="53" t="s">
        <v>1322</v>
      </c>
      <c r="W193" s="437" t="s">
        <v>1325</v>
      </c>
      <c r="X193" s="54">
        <v>1</v>
      </c>
      <c r="Z193" s="437"/>
    </row>
    <row r="194" spans="1:26" x14ac:dyDescent="0.25">
      <c r="A194" s="1"/>
      <c r="B194" s="505"/>
      <c r="C194" s="306" t="s">
        <v>539</v>
      </c>
      <c r="D194" s="317"/>
      <c r="E194" s="386"/>
      <c r="F194" s="387"/>
      <c r="G194" s="387"/>
      <c r="H194" s="387"/>
      <c r="I194" s="400"/>
      <c r="J194" s="399"/>
      <c r="K194" s="398"/>
      <c r="L194" s="402"/>
      <c r="M194" s="397"/>
      <c r="N194" s="1"/>
      <c r="O194" s="1"/>
      <c r="P194" s="60"/>
      <c r="Q194" s="60"/>
      <c r="R194" s="125"/>
      <c r="S194" s="434"/>
      <c r="T194" s="434"/>
      <c r="U194" s="433"/>
      <c r="V194" s="53" t="s">
        <v>1322</v>
      </c>
      <c r="W194" s="437" t="s">
        <v>1326</v>
      </c>
      <c r="X194" s="54">
        <v>2</v>
      </c>
      <c r="Z194" s="437"/>
    </row>
    <row r="195" spans="1:26" x14ac:dyDescent="0.25">
      <c r="A195" s="1"/>
      <c r="B195" s="505"/>
      <c r="C195" s="316"/>
      <c r="D195" s="317"/>
      <c r="E195" s="386"/>
      <c r="F195" s="387"/>
      <c r="G195" s="387"/>
      <c r="H195" s="387"/>
      <c r="I195" s="400"/>
      <c r="J195" s="399"/>
      <c r="K195" s="398"/>
      <c r="L195" s="402"/>
      <c r="M195" s="397">
        <f t="shared" ref="M195:M203" si="20">$D$5</f>
        <v>32</v>
      </c>
      <c r="N195" s="1">
        <f t="shared" ref="N195:N203" si="21">$D$4</f>
        <v>13</v>
      </c>
      <c r="O195" s="1" t="str">
        <f t="shared" ref="O195:O203" si="22">IF(A195&lt;&gt;"",M195*2^9+A195,"")</f>
        <v/>
      </c>
      <c r="P195" s="60" t="str">
        <f t="shared" ref="P195:P203" si="23">IF(A195&lt;&gt;"","0x" &amp;DEC2HEX( O195,4),"")</f>
        <v/>
      </c>
      <c r="Q195" s="60"/>
      <c r="R195" s="125"/>
      <c r="S195" s="434"/>
      <c r="T195" s="434"/>
      <c r="U195" s="433"/>
      <c r="W195" s="437"/>
      <c r="Z195" s="437"/>
    </row>
    <row r="196" spans="1:26" x14ac:dyDescent="0.25">
      <c r="A196" s="1"/>
      <c r="B196" s="505"/>
      <c r="C196" s="318" t="s">
        <v>1327</v>
      </c>
      <c r="D196" s="317"/>
      <c r="E196" s="386"/>
      <c r="F196" s="387"/>
      <c r="G196" s="387"/>
      <c r="H196" s="387"/>
      <c r="I196" s="400"/>
      <c r="J196" s="399"/>
      <c r="K196" s="398"/>
      <c r="L196" s="402"/>
      <c r="M196" s="397">
        <f t="shared" si="20"/>
        <v>32</v>
      </c>
      <c r="N196" s="1">
        <f t="shared" si="21"/>
        <v>13</v>
      </c>
      <c r="O196" s="1" t="str">
        <f t="shared" si="22"/>
        <v/>
      </c>
      <c r="P196" s="60" t="str">
        <f t="shared" si="23"/>
        <v/>
      </c>
      <c r="Q196" s="60"/>
      <c r="R196" s="125"/>
      <c r="S196" s="434"/>
      <c r="T196" s="434"/>
      <c r="U196" s="433"/>
      <c r="W196" s="437"/>
      <c r="Z196" s="437"/>
    </row>
    <row r="197" spans="1:26" x14ac:dyDescent="0.25">
      <c r="A197" s="1">
        <v>256</v>
      </c>
      <c r="B197" s="505"/>
      <c r="C197" s="316" t="s">
        <v>1328</v>
      </c>
      <c r="D197" s="317" t="s">
        <v>604</v>
      </c>
      <c r="E197" s="386" t="s">
        <v>360</v>
      </c>
      <c r="F197" s="387">
        <v>0</v>
      </c>
      <c r="G197" s="387">
        <v>0</v>
      </c>
      <c r="H197" s="387"/>
      <c r="I197" s="400"/>
      <c r="J197" s="399"/>
      <c r="K197" s="401" t="s">
        <v>1329</v>
      </c>
      <c r="L197" s="316" t="s">
        <v>1330</v>
      </c>
      <c r="M197" s="397">
        <f t="shared" si="20"/>
        <v>32</v>
      </c>
      <c r="N197" s="1">
        <f t="shared" si="21"/>
        <v>13</v>
      </c>
      <c r="O197" s="1">
        <f t="shared" si="22"/>
        <v>16640</v>
      </c>
      <c r="P197" s="60" t="str">
        <f t="shared" si="23"/>
        <v>0x4100</v>
      </c>
      <c r="Q197" s="60"/>
      <c r="R197" s="125"/>
      <c r="S197" s="434"/>
      <c r="T197" s="434"/>
      <c r="U197" s="433"/>
      <c r="W197" s="437"/>
      <c r="Z197" s="437"/>
    </row>
    <row r="198" spans="1:26" x14ac:dyDescent="0.25">
      <c r="A198" s="1">
        <v>257</v>
      </c>
      <c r="B198" s="505"/>
      <c r="C198" s="316" t="s">
        <v>1331</v>
      </c>
      <c r="D198" s="317" t="s">
        <v>604</v>
      </c>
      <c r="E198" s="386" t="s">
        <v>360</v>
      </c>
      <c r="F198" s="387">
        <v>0</v>
      </c>
      <c r="G198" s="387">
        <v>0</v>
      </c>
      <c r="H198" s="387"/>
      <c r="I198" s="400"/>
      <c r="J198" s="399"/>
      <c r="K198" s="401" t="s">
        <v>1329</v>
      </c>
      <c r="L198" s="316" t="s">
        <v>1332</v>
      </c>
      <c r="M198" s="397">
        <f t="shared" si="20"/>
        <v>32</v>
      </c>
      <c r="N198" s="1">
        <f t="shared" si="21"/>
        <v>13</v>
      </c>
      <c r="O198" s="1">
        <f t="shared" si="22"/>
        <v>16641</v>
      </c>
      <c r="P198" s="60" t="str">
        <f t="shared" si="23"/>
        <v>0x4101</v>
      </c>
      <c r="Q198" s="60"/>
      <c r="R198" s="125"/>
      <c r="S198" s="434"/>
      <c r="T198" s="434"/>
      <c r="U198" s="433"/>
      <c r="W198" s="437"/>
      <c r="Z198" s="437"/>
    </row>
    <row r="199" spans="1:26" x14ac:dyDescent="0.25">
      <c r="A199" s="1">
        <v>258</v>
      </c>
      <c r="B199" s="505"/>
      <c r="C199" s="316" t="s">
        <v>1333</v>
      </c>
      <c r="D199" s="317" t="s">
        <v>604</v>
      </c>
      <c r="E199" s="386" t="s">
        <v>360</v>
      </c>
      <c r="F199" s="387">
        <v>0</v>
      </c>
      <c r="G199" s="387">
        <v>0</v>
      </c>
      <c r="H199" s="387"/>
      <c r="I199" s="400"/>
      <c r="J199" s="399"/>
      <c r="K199" s="401" t="s">
        <v>1329</v>
      </c>
      <c r="L199" s="316" t="s">
        <v>1334</v>
      </c>
      <c r="M199" s="397">
        <f t="shared" si="20"/>
        <v>32</v>
      </c>
      <c r="N199" s="1">
        <f t="shared" si="21"/>
        <v>13</v>
      </c>
      <c r="O199" s="1">
        <f t="shared" si="22"/>
        <v>16642</v>
      </c>
      <c r="P199" s="60" t="str">
        <f t="shared" si="23"/>
        <v>0x4102</v>
      </c>
      <c r="Q199" s="60"/>
      <c r="R199" s="125"/>
      <c r="S199" s="434"/>
      <c r="T199" s="434"/>
      <c r="U199" s="433"/>
      <c r="W199" s="437"/>
      <c r="Z199" s="437"/>
    </row>
    <row r="200" spans="1:26" x14ac:dyDescent="0.25">
      <c r="A200" s="1">
        <v>259</v>
      </c>
      <c r="B200" s="505"/>
      <c r="C200" s="316" t="s">
        <v>1335</v>
      </c>
      <c r="D200" s="317" t="s">
        <v>604</v>
      </c>
      <c r="E200" s="386" t="s">
        <v>360</v>
      </c>
      <c r="F200" s="387">
        <v>0</v>
      </c>
      <c r="G200" s="387">
        <v>0</v>
      </c>
      <c r="H200" s="387"/>
      <c r="I200" s="400"/>
      <c r="J200" s="399"/>
      <c r="K200" s="401" t="s">
        <v>1329</v>
      </c>
      <c r="L200" s="316" t="s">
        <v>1336</v>
      </c>
      <c r="M200" s="397">
        <f t="shared" si="20"/>
        <v>32</v>
      </c>
      <c r="N200" s="1">
        <f t="shared" si="21"/>
        <v>13</v>
      </c>
      <c r="O200" s="1">
        <f t="shared" si="22"/>
        <v>16643</v>
      </c>
      <c r="P200" s="60" t="str">
        <f t="shared" si="23"/>
        <v>0x4103</v>
      </c>
      <c r="Q200" s="60"/>
      <c r="R200" s="125"/>
      <c r="S200" s="434"/>
      <c r="T200" s="434"/>
      <c r="U200" s="433"/>
      <c r="W200" s="437"/>
      <c r="Z200" s="437"/>
    </row>
    <row r="201" spans="1:26" x14ac:dyDescent="0.25">
      <c r="A201" s="1">
        <v>260</v>
      </c>
      <c r="B201" s="505"/>
      <c r="C201" s="316" t="s">
        <v>1337</v>
      </c>
      <c r="D201" s="317" t="s">
        <v>604</v>
      </c>
      <c r="E201" s="386" t="s">
        <v>360</v>
      </c>
      <c r="F201" s="387">
        <v>0</v>
      </c>
      <c r="G201" s="387">
        <v>0</v>
      </c>
      <c r="H201" s="387"/>
      <c r="I201" s="400"/>
      <c r="J201" s="399"/>
      <c r="K201" s="401" t="s">
        <v>1329</v>
      </c>
      <c r="L201" s="316" t="s">
        <v>1338</v>
      </c>
      <c r="M201" s="397">
        <f t="shared" si="20"/>
        <v>32</v>
      </c>
      <c r="N201" s="1">
        <f t="shared" si="21"/>
        <v>13</v>
      </c>
      <c r="O201" s="1">
        <f t="shared" si="22"/>
        <v>16644</v>
      </c>
      <c r="P201" s="60" t="str">
        <f t="shared" si="23"/>
        <v>0x4104</v>
      </c>
      <c r="Q201" s="60"/>
      <c r="R201" s="125"/>
      <c r="S201" s="434"/>
      <c r="T201" s="434"/>
      <c r="U201" s="433"/>
      <c r="W201" s="437"/>
      <c r="Z201" s="437"/>
    </row>
    <row r="202" spans="1:26" x14ac:dyDescent="0.25">
      <c r="A202" s="1">
        <v>261</v>
      </c>
      <c r="B202" s="505"/>
      <c r="C202" s="316" t="s">
        <v>1339</v>
      </c>
      <c r="D202" s="317" t="s">
        <v>604</v>
      </c>
      <c r="E202" s="386" t="s">
        <v>360</v>
      </c>
      <c r="F202" s="387">
        <v>0</v>
      </c>
      <c r="G202" s="387">
        <v>0</v>
      </c>
      <c r="H202" s="387"/>
      <c r="I202" s="400"/>
      <c r="J202" s="399"/>
      <c r="K202" s="401" t="s">
        <v>1329</v>
      </c>
      <c r="L202" s="316" t="s">
        <v>1340</v>
      </c>
      <c r="M202" s="397">
        <f t="shared" si="20"/>
        <v>32</v>
      </c>
      <c r="N202" s="1">
        <f t="shared" si="21"/>
        <v>13</v>
      </c>
      <c r="O202" s="1">
        <f t="shared" si="22"/>
        <v>16645</v>
      </c>
      <c r="P202" s="60" t="str">
        <f t="shared" si="23"/>
        <v>0x4105</v>
      </c>
      <c r="Q202" s="60"/>
      <c r="R202" s="125"/>
      <c r="S202" s="434"/>
      <c r="T202" s="434"/>
      <c r="U202" s="433"/>
      <c r="W202" s="437"/>
      <c r="Z202" s="437"/>
    </row>
    <row r="203" spans="1:26" x14ac:dyDescent="0.25">
      <c r="A203" s="1">
        <v>262</v>
      </c>
      <c r="B203" s="505"/>
      <c r="C203" s="316" t="s">
        <v>1341</v>
      </c>
      <c r="D203" s="317" t="s">
        <v>1005</v>
      </c>
      <c r="E203" s="386" t="s">
        <v>360</v>
      </c>
      <c r="F203" s="387">
        <v>0</v>
      </c>
      <c r="G203" s="387">
        <v>0</v>
      </c>
      <c r="H203" s="387"/>
      <c r="I203" s="400"/>
      <c r="J203" s="399"/>
      <c r="K203" s="401" t="s">
        <v>1329</v>
      </c>
      <c r="L203" s="316" t="s">
        <v>1342</v>
      </c>
      <c r="M203" s="397">
        <f t="shared" si="20"/>
        <v>32</v>
      </c>
      <c r="N203" s="1">
        <f t="shared" si="21"/>
        <v>13</v>
      </c>
      <c r="O203" s="1">
        <f t="shared" si="22"/>
        <v>16646</v>
      </c>
      <c r="P203" s="60" t="str">
        <f t="shared" si="23"/>
        <v>0x4106</v>
      </c>
      <c r="Q203" s="60"/>
      <c r="R203" s="125"/>
      <c r="S203" s="434"/>
      <c r="T203" s="434"/>
      <c r="U203" s="433"/>
      <c r="W203" s="437"/>
      <c r="Z203" s="437"/>
    </row>
    <row r="204" spans="1:26" x14ac:dyDescent="0.25">
      <c r="A204" s="1"/>
      <c r="B204" s="505"/>
      <c r="C204" s="316"/>
      <c r="D204" s="317"/>
      <c r="E204" s="386"/>
      <c r="F204" s="387"/>
      <c r="G204" s="387"/>
      <c r="H204" s="387"/>
      <c r="I204" s="400"/>
      <c r="J204" s="399"/>
      <c r="K204" s="401"/>
      <c r="L204" s="316"/>
      <c r="M204" s="397"/>
      <c r="N204" s="1"/>
      <c r="O204" s="1"/>
      <c r="P204" s="60"/>
      <c r="Q204" s="60"/>
      <c r="R204" s="125"/>
      <c r="S204" s="434"/>
      <c r="T204" s="434"/>
      <c r="U204" s="433"/>
      <c r="W204" s="437"/>
      <c r="Z204" s="437"/>
    </row>
    <row r="205" spans="1:26" x14ac:dyDescent="0.25">
      <c r="A205" s="1">
        <v>266</v>
      </c>
      <c r="B205" s="505"/>
      <c r="C205" s="316" t="s">
        <v>1343</v>
      </c>
      <c r="D205" s="317" t="s">
        <v>604</v>
      </c>
      <c r="E205" s="386" t="s">
        <v>360</v>
      </c>
      <c r="F205" s="387">
        <v>0</v>
      </c>
      <c r="G205" s="387">
        <v>9999</v>
      </c>
      <c r="H205" s="387"/>
      <c r="I205" s="400"/>
      <c r="J205" s="399" t="s">
        <v>547</v>
      </c>
      <c r="K205" s="398"/>
      <c r="L205" s="316" t="s">
        <v>1344</v>
      </c>
      <c r="M205" s="397">
        <f t="shared" ref="M205:M210" si="24">$D$5</f>
        <v>32</v>
      </c>
      <c r="N205" s="1">
        <f t="shared" ref="N205:N210" si="25">$D$4</f>
        <v>13</v>
      </c>
      <c r="O205" s="1">
        <f>IF(A205&lt;&gt;"",M205*2^9+A205,"")</f>
        <v>16650</v>
      </c>
      <c r="P205" s="60" t="str">
        <f t="shared" ref="P205:P210" si="26">IF(A205&lt;&gt;"","0x" &amp;DEC2HEX( O205,4),"")</f>
        <v>0x410A</v>
      </c>
      <c r="Q205" s="60"/>
      <c r="R205" s="125"/>
      <c r="S205" s="434"/>
      <c r="T205" s="434"/>
      <c r="U205" s="433"/>
      <c r="W205" s="437"/>
      <c r="Z205" s="437"/>
    </row>
    <row r="206" spans="1:26" x14ac:dyDescent="0.25">
      <c r="A206" s="1"/>
      <c r="B206" s="505"/>
      <c r="C206" s="296"/>
      <c r="D206" s="313"/>
      <c r="E206" s="290"/>
      <c r="F206" s="5"/>
      <c r="G206" s="5"/>
      <c r="H206" s="121"/>
      <c r="I206" s="11"/>
      <c r="J206" s="396"/>
      <c r="K206" s="60"/>
      <c r="L206" s="437"/>
      <c r="M206" s="1">
        <f t="shared" si="24"/>
        <v>32</v>
      </c>
      <c r="N206" s="1">
        <f t="shared" si="25"/>
        <v>13</v>
      </c>
      <c r="O206" s="1" t="str">
        <f>IF(A206&lt;&gt;"",M206*2^9+A206,"")</f>
        <v/>
      </c>
      <c r="P206" s="60" t="str">
        <f t="shared" si="26"/>
        <v/>
      </c>
      <c r="Q206" s="60"/>
      <c r="R206" s="125"/>
      <c r="S206" s="434"/>
      <c r="T206" s="434"/>
      <c r="U206" s="433"/>
      <c r="W206" s="437"/>
      <c r="Z206" s="437"/>
    </row>
    <row r="207" spans="1:26" x14ac:dyDescent="0.25">
      <c r="A207" s="1"/>
      <c r="B207" s="505"/>
      <c r="C207" s="437"/>
      <c r="D207" s="1"/>
      <c r="E207" s="60"/>
      <c r="F207" s="60"/>
      <c r="G207" s="5"/>
      <c r="H207" s="121"/>
      <c r="J207" s="291"/>
      <c r="K207" s="60"/>
      <c r="L207" s="437"/>
      <c r="M207" s="1">
        <f t="shared" si="24"/>
        <v>32</v>
      </c>
      <c r="N207" s="1">
        <f t="shared" si="25"/>
        <v>13</v>
      </c>
      <c r="O207" s="1" t="str">
        <f>IF(A207&lt;&gt;"",M207*2^9+A207,"")</f>
        <v/>
      </c>
      <c r="P207" s="60" t="str">
        <f t="shared" si="26"/>
        <v/>
      </c>
      <c r="Q207" s="60"/>
      <c r="R207" s="125"/>
      <c r="S207" s="434"/>
      <c r="T207" s="434"/>
      <c r="U207" s="433"/>
      <c r="W207" s="437"/>
      <c r="Z207" s="437"/>
    </row>
    <row r="208" spans="1:26" x14ac:dyDescent="0.25">
      <c r="A208" s="1">
        <v>494</v>
      </c>
      <c r="B208" s="505"/>
      <c r="C208" s="437" t="str">
        <f>"GD_ID_"&amp;$D$3&amp;"_ErrorManagement"</f>
        <v>GD_ID_CEAG_ErrorManagement</v>
      </c>
      <c r="D208" s="298" t="s">
        <v>549</v>
      </c>
      <c r="E208" s="295" t="s">
        <v>537</v>
      </c>
      <c r="F208" s="298">
        <v>0</v>
      </c>
      <c r="G208" s="310">
        <v>255</v>
      </c>
      <c r="H208" s="332"/>
      <c r="I208" s="298"/>
      <c r="J208" s="396"/>
      <c r="K208" s="297" t="s">
        <v>550</v>
      </c>
      <c r="L208" s="296" t="s">
        <v>551</v>
      </c>
      <c r="M208" s="1">
        <f t="shared" si="24"/>
        <v>32</v>
      </c>
      <c r="N208" s="1">
        <f t="shared" si="25"/>
        <v>13</v>
      </c>
      <c r="O208" s="1">
        <f>IF(A208&lt;&gt;"",M208*2^9+A208,"")</f>
        <v>16878</v>
      </c>
      <c r="P208" s="60" t="str">
        <f t="shared" si="26"/>
        <v>0x41EE</v>
      </c>
      <c r="Q208" s="376" t="s">
        <v>544</v>
      </c>
      <c r="R208" s="125"/>
      <c r="S208" s="434"/>
      <c r="T208" s="434"/>
      <c r="U208" s="433"/>
      <c r="W208" s="437"/>
      <c r="Z208" s="437"/>
    </row>
    <row r="209" spans="1:27" x14ac:dyDescent="0.25">
      <c r="A209" s="1"/>
      <c r="C209" s="437"/>
      <c r="D209" s="1"/>
      <c r="E209" s="60"/>
      <c r="F209" s="60"/>
      <c r="G209" s="5"/>
      <c r="H209" s="121"/>
      <c r="J209" s="291"/>
      <c r="K209" s="60"/>
      <c r="L209" s="437"/>
      <c r="M209" s="1">
        <f t="shared" si="24"/>
        <v>32</v>
      </c>
      <c r="N209" s="1">
        <f t="shared" si="25"/>
        <v>13</v>
      </c>
      <c r="O209" s="1" t="str">
        <f>IF(A209&lt;&gt;"",M209*2^9+A209,"")</f>
        <v/>
      </c>
      <c r="P209" s="60" t="str">
        <f t="shared" si="26"/>
        <v/>
      </c>
      <c r="Q209" s="60"/>
      <c r="R209" s="125"/>
      <c r="S209" s="434"/>
      <c r="T209" s="434"/>
      <c r="U209" s="433"/>
      <c r="W209" s="437"/>
      <c r="Z209" s="437"/>
    </row>
    <row r="210" spans="1:27" x14ac:dyDescent="0.25">
      <c r="A210" s="87">
        <v>511</v>
      </c>
      <c r="B210" s="504"/>
      <c r="C210" s="88" t="str">
        <f>"GD_ID_"&amp;$D$3&amp;"_LifeMessage"</f>
        <v>GD_ID_CEAG_LifeMessage</v>
      </c>
      <c r="D210" s="85" t="s">
        <v>552</v>
      </c>
      <c r="E210" s="84" t="s">
        <v>360</v>
      </c>
      <c r="F210" s="307">
        <v>0</v>
      </c>
      <c r="G210" s="307">
        <v>65535</v>
      </c>
      <c r="H210" s="307"/>
      <c r="I210" s="307">
        <v>1</v>
      </c>
      <c r="J210" s="324" t="s">
        <v>601</v>
      </c>
      <c r="K210" s="307" t="s">
        <v>554</v>
      </c>
      <c r="L210" s="88" t="s">
        <v>555</v>
      </c>
      <c r="M210" s="327">
        <f t="shared" si="24"/>
        <v>32</v>
      </c>
      <c r="N210" s="327">
        <f t="shared" si="25"/>
        <v>13</v>
      </c>
      <c r="O210" s="327">
        <f>(M210*512+A210)</f>
        <v>16895</v>
      </c>
      <c r="P210" s="87" t="str">
        <f t="shared" si="26"/>
        <v>0x41FF</v>
      </c>
      <c r="Q210" s="87"/>
      <c r="R210" s="343" t="s">
        <v>567</v>
      </c>
      <c r="S210" s="344"/>
      <c r="T210" s="344"/>
      <c r="U210" s="345"/>
      <c r="V210" s="346"/>
      <c r="W210" s="88"/>
      <c r="X210" s="347"/>
      <c r="Y210" s="350"/>
      <c r="Z210" s="88"/>
      <c r="AA210" s="350"/>
    </row>
    <row r="211" spans="1:27" x14ac:dyDescent="0.25">
      <c r="A211" s="521" t="s">
        <v>556</v>
      </c>
      <c r="Q211" s="60"/>
      <c r="R211" s="125"/>
      <c r="S211" s="521"/>
      <c r="T211" s="521"/>
      <c r="U211" s="521"/>
    </row>
    <row r="212" spans="1:27" x14ac:dyDescent="0.25">
      <c r="Q212" s="60"/>
      <c r="R212" s="125"/>
      <c r="S212" s="521"/>
      <c r="T212" s="521"/>
      <c r="U212" s="521"/>
    </row>
    <row r="213" spans="1:27" x14ac:dyDescent="0.25">
      <c r="A213" s="134" t="s">
        <v>1345</v>
      </c>
      <c r="B213" s="135" t="s">
        <v>1346</v>
      </c>
      <c r="C213" s="136"/>
      <c r="D213" s="146" t="s">
        <v>1347</v>
      </c>
      <c r="E213" s="147" t="s">
        <v>911</v>
      </c>
      <c r="F213" s="148" t="s">
        <v>1348</v>
      </c>
      <c r="G213" s="149"/>
      <c r="H213" s="149"/>
      <c r="I213" s="149"/>
      <c r="J213" s="149"/>
      <c r="K213" s="149"/>
      <c r="L213" s="150"/>
      <c r="Q213" s="60"/>
      <c r="R213" s="125"/>
      <c r="S213" s="521"/>
      <c r="T213" s="521"/>
      <c r="U213" s="521"/>
    </row>
    <row r="214" spans="1:27" x14ac:dyDescent="0.25">
      <c r="A214" s="137"/>
      <c r="B214" s="138"/>
      <c r="C214" s="139"/>
      <c r="D214" s="151" t="s">
        <v>1349</v>
      </c>
      <c r="E214" s="152">
        <v>0</v>
      </c>
      <c r="F214" s="153" t="s">
        <v>1350</v>
      </c>
      <c r="G214" s="154"/>
      <c r="H214" s="154"/>
      <c r="I214" s="144"/>
      <c r="J214" s="144"/>
      <c r="K214" s="144"/>
      <c r="L214" s="155"/>
      <c r="Q214" s="60"/>
      <c r="R214" s="125"/>
      <c r="S214" s="521"/>
      <c r="T214" s="521"/>
      <c r="U214" s="521"/>
    </row>
    <row r="215" spans="1:27" x14ac:dyDescent="0.25">
      <c r="A215" s="137"/>
      <c r="B215" s="138"/>
      <c r="C215" s="139"/>
      <c r="D215" s="151" t="s">
        <v>1349</v>
      </c>
      <c r="E215" s="152">
        <v>1</v>
      </c>
      <c r="F215" s="156" t="s">
        <v>1351</v>
      </c>
      <c r="G215" s="157"/>
      <c r="H215" s="157"/>
      <c r="I215" s="144"/>
      <c r="J215" s="144"/>
      <c r="K215" s="144"/>
      <c r="L215" s="155"/>
      <c r="Q215" s="60"/>
      <c r="R215" s="125"/>
      <c r="S215" s="521"/>
      <c r="T215" s="521"/>
      <c r="U215" s="521"/>
    </row>
    <row r="216" spans="1:27" x14ac:dyDescent="0.25">
      <c r="A216" s="140"/>
      <c r="B216" s="141"/>
      <c r="C216" s="142"/>
      <c r="D216" s="151" t="s">
        <v>1349</v>
      </c>
      <c r="E216" s="152">
        <v>2</v>
      </c>
      <c r="F216" s="158" t="s">
        <v>1352</v>
      </c>
      <c r="G216" s="144"/>
      <c r="H216" s="144"/>
      <c r="I216" s="144"/>
      <c r="J216" s="144"/>
      <c r="K216" s="144"/>
      <c r="L216" s="155"/>
      <c r="Q216" s="60"/>
      <c r="R216" s="125"/>
      <c r="S216" s="521"/>
      <c r="T216" s="521"/>
      <c r="U216" s="521"/>
    </row>
    <row r="217" spans="1:27" x14ac:dyDescent="0.25">
      <c r="A217" s="140"/>
      <c r="B217" s="141"/>
      <c r="C217" s="142"/>
      <c r="D217" s="151" t="s">
        <v>1349</v>
      </c>
      <c r="E217" s="152">
        <v>3</v>
      </c>
      <c r="F217" s="158" t="s">
        <v>1353</v>
      </c>
      <c r="G217" s="144"/>
      <c r="H217" s="144"/>
      <c r="I217" s="144"/>
      <c r="J217" s="144"/>
      <c r="K217" s="144"/>
      <c r="L217" s="155"/>
      <c r="Q217" s="60"/>
      <c r="R217" s="521"/>
      <c r="S217" s="521"/>
      <c r="T217" s="521"/>
      <c r="U217" s="521"/>
    </row>
    <row r="218" spans="1:27" x14ac:dyDescent="0.25">
      <c r="A218" s="140"/>
      <c r="B218" s="141"/>
      <c r="C218" s="142"/>
      <c r="D218" s="151" t="s">
        <v>1349</v>
      </c>
      <c r="E218" s="152">
        <v>4</v>
      </c>
      <c r="F218" s="158" t="s">
        <v>1354</v>
      </c>
      <c r="G218" s="144"/>
      <c r="H218" s="144"/>
      <c r="I218" s="144"/>
      <c r="J218" s="144"/>
      <c r="K218" s="144"/>
      <c r="L218" s="155"/>
      <c r="Q218" s="60"/>
      <c r="R218" s="521"/>
      <c r="S218" s="521"/>
      <c r="T218" s="521"/>
      <c r="U218" s="521"/>
    </row>
    <row r="219" spans="1:27" x14ac:dyDescent="0.25">
      <c r="A219" s="143"/>
      <c r="B219" s="144"/>
      <c r="C219" s="145"/>
      <c r="D219" s="151" t="s">
        <v>1349</v>
      </c>
      <c r="E219" s="152">
        <v>5</v>
      </c>
      <c r="F219" s="158" t="s">
        <v>1355</v>
      </c>
      <c r="G219" s="144"/>
      <c r="H219" s="144"/>
      <c r="I219" s="144"/>
      <c r="J219" s="144"/>
      <c r="K219" s="144"/>
      <c r="L219" s="155"/>
      <c r="Q219" s="60"/>
      <c r="R219" s="521"/>
      <c r="S219" s="521"/>
      <c r="T219" s="521"/>
      <c r="U219" s="521"/>
    </row>
    <row r="220" spans="1:27" x14ac:dyDescent="0.25">
      <c r="A220" s="143"/>
      <c r="B220" s="144"/>
      <c r="C220" s="145"/>
      <c r="D220" s="151" t="s">
        <v>1349</v>
      </c>
      <c r="E220" s="152">
        <v>6</v>
      </c>
      <c r="F220" s="158" t="s">
        <v>1356</v>
      </c>
      <c r="G220" s="144"/>
      <c r="H220" s="144"/>
      <c r="I220" s="144"/>
      <c r="J220" s="144"/>
      <c r="K220" s="144"/>
      <c r="L220" s="155"/>
      <c r="Q220" s="60"/>
      <c r="R220" s="521"/>
      <c r="S220" s="521"/>
      <c r="T220" s="521"/>
      <c r="U220" s="521"/>
    </row>
    <row r="221" spans="1:27" x14ac:dyDescent="0.25">
      <c r="Q221" s="60"/>
      <c r="R221" s="521"/>
      <c r="S221" s="521"/>
      <c r="T221" s="521"/>
      <c r="U221" s="521"/>
    </row>
    <row r="222" spans="1:27" x14ac:dyDescent="0.25">
      <c r="A222" s="134" t="s">
        <v>1357</v>
      </c>
      <c r="B222" s="135" t="s">
        <v>1358</v>
      </c>
      <c r="C222" s="136"/>
      <c r="D222" s="146" t="s">
        <v>1347</v>
      </c>
      <c r="E222" s="147" t="s">
        <v>911</v>
      </c>
      <c r="F222" s="148" t="s">
        <v>1348</v>
      </c>
      <c r="G222" s="149"/>
      <c r="H222" s="149"/>
      <c r="I222" s="149"/>
      <c r="J222" s="149"/>
      <c r="K222" s="149"/>
      <c r="L222" s="150"/>
      <c r="Q222" s="60"/>
      <c r="R222" s="521"/>
      <c r="S222" s="521"/>
      <c r="T222" s="521"/>
      <c r="U222" s="521"/>
    </row>
    <row r="223" spans="1:27" x14ac:dyDescent="0.25">
      <c r="A223" s="159"/>
      <c r="B223" s="138"/>
      <c r="C223" s="139"/>
      <c r="D223" s="151" t="s">
        <v>1349</v>
      </c>
      <c r="E223" s="152">
        <v>0</v>
      </c>
      <c r="F223" s="189" t="s">
        <v>1083</v>
      </c>
      <c r="G223" s="144"/>
      <c r="H223" s="144"/>
      <c r="I223" s="144"/>
      <c r="J223" s="144"/>
      <c r="K223" s="144"/>
      <c r="L223" s="155"/>
      <c r="Q223" s="60"/>
      <c r="R223" s="521"/>
      <c r="S223" s="521"/>
      <c r="T223" s="521"/>
      <c r="U223" s="521"/>
    </row>
    <row r="224" spans="1:27" x14ac:dyDescent="0.25">
      <c r="A224" s="137"/>
      <c r="B224" s="138"/>
      <c r="C224" s="139"/>
      <c r="D224" s="151" t="s">
        <v>1349</v>
      </c>
      <c r="E224" s="152">
        <v>1</v>
      </c>
      <c r="F224" s="153" t="s">
        <v>1359</v>
      </c>
      <c r="G224" s="154"/>
      <c r="H224" s="154"/>
      <c r="I224" s="144"/>
      <c r="J224" s="144"/>
      <c r="K224" s="144"/>
      <c r="L224" s="155"/>
      <c r="Q224" s="60"/>
      <c r="R224" s="521"/>
      <c r="S224" s="521"/>
      <c r="T224" s="521"/>
      <c r="U224" s="521"/>
    </row>
    <row r="225" spans="1:21" x14ac:dyDescent="0.25">
      <c r="A225" s="137"/>
      <c r="B225" s="138"/>
      <c r="C225" s="139"/>
      <c r="D225" s="151" t="s">
        <v>1349</v>
      </c>
      <c r="E225" s="152">
        <v>2</v>
      </c>
      <c r="F225" s="156" t="s">
        <v>1360</v>
      </c>
      <c r="G225" s="157"/>
      <c r="H225" s="157"/>
      <c r="I225" s="144"/>
      <c r="J225" s="144"/>
      <c r="K225" s="144"/>
      <c r="L225" s="155"/>
      <c r="Q225" s="60"/>
      <c r="R225" s="521"/>
      <c r="S225" s="521"/>
      <c r="T225" s="521"/>
      <c r="U225" s="521"/>
    </row>
    <row r="226" spans="1:21" x14ac:dyDescent="0.25">
      <c r="A226" s="140"/>
      <c r="B226" s="141"/>
      <c r="C226" s="142"/>
      <c r="D226" s="151" t="s">
        <v>1349</v>
      </c>
      <c r="E226" s="152">
        <v>3</v>
      </c>
      <c r="F226" s="158" t="s">
        <v>1361</v>
      </c>
      <c r="G226" s="144"/>
      <c r="H226" s="144"/>
      <c r="I226" s="144"/>
      <c r="J226" s="144"/>
      <c r="K226" s="144"/>
      <c r="L226" s="155"/>
      <c r="Q226" s="60"/>
      <c r="R226" s="521"/>
      <c r="S226" s="521"/>
      <c r="T226" s="521"/>
      <c r="U226" s="521"/>
    </row>
    <row r="227" spans="1:21" x14ac:dyDescent="0.25">
      <c r="A227" s="140"/>
      <c r="B227" s="141"/>
      <c r="C227" s="142"/>
      <c r="D227" s="151" t="s">
        <v>1349</v>
      </c>
      <c r="E227" s="152">
        <v>4</v>
      </c>
      <c r="F227" s="158" t="s">
        <v>1362</v>
      </c>
      <c r="G227" s="144"/>
      <c r="H227" s="144"/>
      <c r="I227" s="144"/>
      <c r="J227" s="144"/>
      <c r="K227" s="144"/>
      <c r="L227" s="155"/>
      <c r="Q227" s="60"/>
      <c r="R227" s="333"/>
      <c r="S227" s="521"/>
      <c r="T227" s="521"/>
      <c r="U227" s="521"/>
    </row>
    <row r="228" spans="1:21" x14ac:dyDescent="0.25">
      <c r="A228" s="140"/>
      <c r="B228" s="141"/>
      <c r="C228" s="142"/>
      <c r="D228" s="151" t="s">
        <v>1349</v>
      </c>
      <c r="E228" s="152">
        <v>5</v>
      </c>
      <c r="F228" s="158" t="s">
        <v>1363</v>
      </c>
      <c r="G228" s="144"/>
      <c r="H228" s="144"/>
      <c r="I228" s="144"/>
      <c r="J228" s="144"/>
      <c r="K228" s="144"/>
      <c r="L228" s="155"/>
      <c r="Q228" s="60"/>
      <c r="R228" s="521"/>
      <c r="S228" s="521"/>
      <c r="T228" s="521"/>
      <c r="U228" s="521"/>
    </row>
    <row r="229" spans="1:21" x14ac:dyDescent="0.25">
      <c r="A229" s="140"/>
      <c r="B229" s="141"/>
      <c r="C229" s="142"/>
      <c r="D229" s="151" t="s">
        <v>1349</v>
      </c>
      <c r="E229" s="152">
        <v>6</v>
      </c>
      <c r="F229" s="158" t="s">
        <v>1364</v>
      </c>
      <c r="G229" s="144"/>
      <c r="H229" s="144"/>
      <c r="I229" s="144"/>
      <c r="J229" s="144"/>
      <c r="K229" s="144"/>
      <c r="L229" s="155"/>
      <c r="Q229" s="60"/>
      <c r="R229" s="521"/>
      <c r="S229" s="521"/>
      <c r="T229" s="521"/>
      <c r="U229" s="521"/>
    </row>
    <row r="230" spans="1:21" x14ac:dyDescent="0.25">
      <c r="A230" s="140"/>
      <c r="B230" s="141"/>
      <c r="C230" s="142"/>
      <c r="D230" s="151" t="s">
        <v>1349</v>
      </c>
      <c r="E230" s="152">
        <v>7</v>
      </c>
      <c r="F230" s="158" t="s">
        <v>1365</v>
      </c>
      <c r="G230" s="144"/>
      <c r="H230" s="144"/>
      <c r="I230" s="144"/>
      <c r="J230" s="144"/>
      <c r="K230" s="144"/>
      <c r="L230" s="155"/>
      <c r="Q230" s="60"/>
      <c r="R230" s="521"/>
      <c r="S230" s="521"/>
      <c r="T230" s="521"/>
      <c r="U230" s="521"/>
    </row>
    <row r="231" spans="1:21" x14ac:dyDescent="0.25">
      <c r="A231" s="140"/>
      <c r="B231" s="141"/>
      <c r="C231" s="142"/>
      <c r="D231" s="151" t="s">
        <v>1349</v>
      </c>
      <c r="E231" s="152">
        <v>8</v>
      </c>
      <c r="F231" s="158" t="s">
        <v>1366</v>
      </c>
      <c r="G231" s="149"/>
      <c r="H231" s="149"/>
      <c r="I231" s="149"/>
      <c r="J231" s="149"/>
      <c r="K231" s="149"/>
      <c r="L231" s="150"/>
      <c r="Q231" s="60"/>
      <c r="R231" s="521"/>
      <c r="S231" s="521"/>
      <c r="T231" s="521"/>
      <c r="U231" s="521"/>
    </row>
    <row r="232" spans="1:21" x14ac:dyDescent="0.25">
      <c r="A232" s="140"/>
      <c r="B232" s="141"/>
      <c r="C232" s="142"/>
      <c r="D232" s="151" t="s">
        <v>1349</v>
      </c>
      <c r="E232" s="152">
        <v>9</v>
      </c>
      <c r="F232" s="158" t="s">
        <v>1367</v>
      </c>
      <c r="G232" s="144"/>
      <c r="H232" s="144"/>
      <c r="I232" s="144"/>
      <c r="J232" s="144"/>
      <c r="K232" s="144"/>
      <c r="L232" s="155"/>
      <c r="Q232" s="60"/>
      <c r="R232" s="521"/>
      <c r="S232" s="521"/>
      <c r="T232" s="521"/>
      <c r="U232" s="521"/>
    </row>
    <row r="233" spans="1:21" x14ac:dyDescent="0.25">
      <c r="A233" s="140"/>
      <c r="B233" s="141"/>
      <c r="C233" s="142"/>
      <c r="D233" s="151"/>
      <c r="E233" s="152">
        <v>10</v>
      </c>
      <c r="F233" s="158" t="s">
        <v>1368</v>
      </c>
      <c r="G233" s="144"/>
      <c r="H233" s="144"/>
      <c r="I233" s="144"/>
      <c r="J233" s="144"/>
      <c r="K233" s="144"/>
      <c r="L233" s="155"/>
      <c r="Q233" s="60"/>
      <c r="R233" s="521"/>
      <c r="S233" s="521"/>
      <c r="T233" s="521"/>
      <c r="U233" s="521"/>
    </row>
    <row r="234" spans="1:21" x14ac:dyDescent="0.25">
      <c r="A234" s="140"/>
      <c r="B234" s="141"/>
      <c r="C234" s="142"/>
      <c r="D234" s="151" t="s">
        <v>1349</v>
      </c>
      <c r="E234" s="152">
        <v>11</v>
      </c>
      <c r="F234" s="158" t="s">
        <v>1369</v>
      </c>
      <c r="G234" s="144"/>
      <c r="H234" s="144"/>
      <c r="I234" s="144"/>
      <c r="J234" s="144"/>
      <c r="K234" s="144"/>
      <c r="L234" s="155"/>
      <c r="Q234" s="60"/>
      <c r="R234" s="521"/>
      <c r="S234" s="521"/>
      <c r="T234" s="521"/>
      <c r="U234" s="521"/>
    </row>
    <row r="235" spans="1:21" x14ac:dyDescent="0.25">
      <c r="A235" s="140"/>
      <c r="B235" s="141"/>
      <c r="C235" s="142"/>
      <c r="D235" s="151" t="s">
        <v>1349</v>
      </c>
      <c r="E235" s="152">
        <v>12</v>
      </c>
      <c r="F235" s="158" t="s">
        <v>1370</v>
      </c>
      <c r="G235" s="144"/>
      <c r="H235" s="144"/>
      <c r="I235" s="144"/>
      <c r="J235" s="144"/>
      <c r="K235" s="144"/>
      <c r="L235" s="155"/>
      <c r="Q235" s="60"/>
      <c r="R235" s="521"/>
      <c r="S235" s="521"/>
      <c r="T235" s="521"/>
      <c r="U235" s="521"/>
    </row>
    <row r="236" spans="1:21" x14ac:dyDescent="0.25">
      <c r="A236" s="143"/>
      <c r="B236" s="144"/>
      <c r="C236" s="145"/>
      <c r="D236" s="151" t="s">
        <v>1349</v>
      </c>
      <c r="E236" s="152">
        <v>13</v>
      </c>
      <c r="F236" s="158" t="s">
        <v>1371</v>
      </c>
      <c r="G236" s="144"/>
      <c r="H236" s="144"/>
      <c r="I236" s="144"/>
      <c r="J236" s="144"/>
      <c r="K236" s="144"/>
      <c r="L236" s="155"/>
      <c r="Q236" s="60"/>
      <c r="R236" s="521"/>
      <c r="S236" s="521"/>
      <c r="T236" s="521"/>
      <c r="U236" s="521"/>
    </row>
    <row r="237" spans="1:21" x14ac:dyDescent="0.25">
      <c r="A237" s="372"/>
      <c r="B237" s="372"/>
      <c r="C237" s="340"/>
      <c r="D237" s="372"/>
      <c r="E237" s="372"/>
      <c r="F237" s="372"/>
      <c r="G237" s="372"/>
      <c r="H237" s="372"/>
      <c r="I237" s="372"/>
      <c r="J237" s="372"/>
      <c r="K237" s="372"/>
      <c r="L237" s="127"/>
      <c r="Q237" s="60"/>
      <c r="R237" s="521"/>
      <c r="S237" s="521"/>
      <c r="T237" s="521"/>
      <c r="U237" s="521"/>
    </row>
    <row r="238" spans="1:21" x14ac:dyDescent="0.25">
      <c r="A238" s="134" t="s">
        <v>1372</v>
      </c>
      <c r="B238" s="135" t="s">
        <v>1373</v>
      </c>
      <c r="C238" s="136"/>
      <c r="D238" s="146" t="s">
        <v>1347</v>
      </c>
      <c r="E238" s="147" t="s">
        <v>911</v>
      </c>
      <c r="F238" s="148" t="s">
        <v>1348</v>
      </c>
      <c r="G238" s="149"/>
      <c r="H238" s="149"/>
      <c r="I238" s="149"/>
      <c r="J238" s="149"/>
      <c r="K238" s="149"/>
      <c r="L238" s="150"/>
      <c r="Q238" s="60"/>
      <c r="R238" s="521"/>
      <c r="S238" s="521"/>
      <c r="T238" s="521"/>
      <c r="U238" s="521"/>
    </row>
    <row r="239" spans="1:21" x14ac:dyDescent="0.25">
      <c r="A239" s="159"/>
      <c r="B239" s="138"/>
      <c r="C239" s="139"/>
      <c r="D239" s="151" t="s">
        <v>1349</v>
      </c>
      <c r="E239" s="152">
        <v>0</v>
      </c>
      <c r="F239" s="189" t="s">
        <v>1083</v>
      </c>
      <c r="G239" s="144"/>
      <c r="H239" s="144"/>
      <c r="I239" s="144"/>
      <c r="J239" s="144"/>
      <c r="K239" s="144"/>
      <c r="L239" s="155"/>
      <c r="Q239" s="60"/>
      <c r="R239" s="521"/>
      <c r="S239" s="521"/>
      <c r="T239" s="521"/>
      <c r="U239" s="521"/>
    </row>
    <row r="240" spans="1:21" x14ac:dyDescent="0.25">
      <c r="A240" s="137"/>
      <c r="B240" s="138"/>
      <c r="C240" s="139"/>
      <c r="D240" s="151" t="s">
        <v>1349</v>
      </c>
      <c r="E240" s="152">
        <v>1</v>
      </c>
      <c r="F240" s="153" t="s">
        <v>1374</v>
      </c>
      <c r="G240" s="154"/>
      <c r="H240" s="154"/>
      <c r="I240" s="144"/>
      <c r="J240" s="144"/>
      <c r="K240" s="144"/>
      <c r="L240" s="155"/>
      <c r="Q240" s="60"/>
      <c r="R240" s="521"/>
      <c r="S240" s="521"/>
      <c r="T240" s="521"/>
      <c r="U240" s="521"/>
    </row>
    <row r="241" spans="1:21" x14ac:dyDescent="0.25">
      <c r="A241" s="137"/>
      <c r="B241" s="138"/>
      <c r="C241" s="139"/>
      <c r="D241" s="151" t="s">
        <v>1349</v>
      </c>
      <c r="E241" s="152">
        <v>2</v>
      </c>
      <c r="F241" s="156" t="s">
        <v>1084</v>
      </c>
      <c r="G241" s="157"/>
      <c r="H241" s="157"/>
      <c r="I241" s="144"/>
      <c r="J241" s="144"/>
      <c r="K241" s="144"/>
      <c r="L241" s="155"/>
      <c r="Q241" s="60"/>
      <c r="R241" s="521"/>
      <c r="S241" s="521"/>
      <c r="T241" s="521"/>
      <c r="U241" s="521"/>
    </row>
    <row r="242" spans="1:21" x14ac:dyDescent="0.25">
      <c r="A242" s="140"/>
      <c r="B242" s="141"/>
      <c r="C242" s="142"/>
      <c r="D242" s="151" t="s">
        <v>1349</v>
      </c>
      <c r="E242" s="152">
        <v>3</v>
      </c>
      <c r="F242" s="158" t="s">
        <v>1085</v>
      </c>
      <c r="G242" s="144"/>
      <c r="H242" s="144"/>
      <c r="I242" s="144"/>
      <c r="J242" s="144"/>
      <c r="K242" s="144"/>
      <c r="L242" s="155"/>
      <c r="Q242" s="60"/>
      <c r="R242" s="521"/>
      <c r="S242" s="521"/>
      <c r="T242" s="521"/>
      <c r="U242" s="521"/>
    </row>
    <row r="243" spans="1:21" x14ac:dyDescent="0.25">
      <c r="A243" s="140"/>
      <c r="B243" s="141"/>
      <c r="C243" s="142"/>
      <c r="D243" s="151" t="s">
        <v>1349</v>
      </c>
      <c r="E243" s="152">
        <v>4</v>
      </c>
      <c r="F243" s="158" t="s">
        <v>1375</v>
      </c>
      <c r="G243" s="144"/>
      <c r="H243" s="144"/>
      <c r="I243" s="144"/>
      <c r="J243" s="144"/>
      <c r="K243" s="144"/>
      <c r="L243" s="155"/>
      <c r="Q243" s="60"/>
      <c r="R243" s="521"/>
      <c r="S243" s="521"/>
      <c r="T243" s="521"/>
      <c r="U243" s="521"/>
    </row>
    <row r="244" spans="1:21" x14ac:dyDescent="0.25">
      <c r="A244" s="143"/>
      <c r="B244" s="144"/>
      <c r="C244" s="145"/>
      <c r="D244" s="151" t="s">
        <v>1349</v>
      </c>
      <c r="E244" s="152">
        <v>5</v>
      </c>
      <c r="F244" s="158" t="s">
        <v>1087</v>
      </c>
      <c r="G244" s="144"/>
      <c r="H244" s="144"/>
      <c r="I244" s="144"/>
      <c r="J244" s="144"/>
      <c r="K244" s="144"/>
      <c r="L244" s="155"/>
      <c r="Q244" s="60"/>
      <c r="R244" s="521"/>
      <c r="S244" s="521"/>
      <c r="T244" s="521"/>
      <c r="U244" s="521"/>
    </row>
    <row r="245" spans="1:21" x14ac:dyDescent="0.25">
      <c r="A245" s="372"/>
      <c r="B245" s="372"/>
      <c r="C245" s="340"/>
      <c r="D245" s="340"/>
      <c r="E245" s="340"/>
      <c r="F245" s="372"/>
      <c r="G245" s="372"/>
      <c r="H245" s="372"/>
      <c r="I245" s="372"/>
      <c r="J245" s="372"/>
      <c r="K245" s="372"/>
      <c r="L245" s="127"/>
      <c r="Q245" s="60"/>
      <c r="R245" s="521"/>
      <c r="S245" s="521"/>
      <c r="T245" s="521"/>
      <c r="U245" s="521"/>
    </row>
    <row r="246" spans="1:21" x14ac:dyDescent="0.25">
      <c r="A246" s="134" t="s">
        <v>1376</v>
      </c>
      <c r="B246" s="135" t="s">
        <v>1377</v>
      </c>
      <c r="C246" s="136"/>
      <c r="D246" s="146" t="s">
        <v>1347</v>
      </c>
      <c r="E246" s="147" t="s">
        <v>911</v>
      </c>
      <c r="F246" s="134" t="s">
        <v>1348</v>
      </c>
      <c r="G246" s="190"/>
      <c r="H246" s="190"/>
      <c r="I246" s="190"/>
      <c r="J246" s="190"/>
      <c r="K246" s="190"/>
      <c r="L246" s="191"/>
      <c r="Q246" s="60"/>
      <c r="R246" s="521"/>
      <c r="S246" s="521"/>
      <c r="T246" s="521"/>
      <c r="U246" s="521"/>
    </row>
    <row r="247" spans="1:21" x14ac:dyDescent="0.25">
      <c r="A247" s="159"/>
      <c r="B247" s="138"/>
      <c r="C247" s="139"/>
      <c r="D247" s="151" t="s">
        <v>1349</v>
      </c>
      <c r="E247" s="152">
        <v>0</v>
      </c>
      <c r="F247" s="881" t="s">
        <v>1378</v>
      </c>
      <c r="G247" s="860"/>
      <c r="H247" s="860"/>
      <c r="I247" s="861"/>
      <c r="J247" s="885" t="s">
        <v>1379</v>
      </c>
      <c r="K247" s="837"/>
      <c r="L247" s="837"/>
      <c r="Q247" s="60"/>
      <c r="R247" s="521"/>
      <c r="S247" s="521"/>
      <c r="T247" s="521"/>
      <c r="U247" s="521"/>
    </row>
    <row r="248" spans="1:21" x14ac:dyDescent="0.25">
      <c r="A248" s="137"/>
      <c r="B248" s="138"/>
      <c r="C248" s="139"/>
      <c r="D248" s="151" t="s">
        <v>1349</v>
      </c>
      <c r="E248" s="152">
        <v>1</v>
      </c>
      <c r="F248" s="880" t="s">
        <v>1380</v>
      </c>
      <c r="G248" s="860"/>
      <c r="H248" s="860"/>
      <c r="I248" s="861"/>
      <c r="J248" s="837"/>
      <c r="K248" s="837"/>
      <c r="L248" s="837"/>
      <c r="Q248" s="60"/>
      <c r="R248" s="521"/>
      <c r="S248" s="521"/>
      <c r="T248" s="521"/>
      <c r="U248" s="521"/>
    </row>
    <row r="249" spans="1:21" x14ac:dyDescent="0.25">
      <c r="A249" s="137"/>
      <c r="B249" s="138"/>
      <c r="C249" s="139"/>
      <c r="D249" s="151" t="s">
        <v>1349</v>
      </c>
      <c r="E249" s="152">
        <v>2</v>
      </c>
      <c r="F249" s="886" t="s">
        <v>1381</v>
      </c>
      <c r="G249" s="860"/>
      <c r="H249" s="860"/>
      <c r="I249" s="861"/>
      <c r="J249" s="837"/>
      <c r="K249" s="837"/>
      <c r="L249" s="837"/>
      <c r="Q249" s="60"/>
      <c r="R249" s="521"/>
      <c r="S249" s="521"/>
      <c r="T249" s="521"/>
      <c r="U249" s="521"/>
    </row>
    <row r="250" spans="1:21" x14ac:dyDescent="0.25">
      <c r="A250" s="140"/>
      <c r="B250" s="141"/>
      <c r="C250" s="142"/>
      <c r="D250" s="151" t="s">
        <v>1349</v>
      </c>
      <c r="E250" s="152">
        <v>3</v>
      </c>
      <c r="F250" s="884" t="s">
        <v>1382</v>
      </c>
      <c r="G250" s="860"/>
      <c r="H250" s="860"/>
      <c r="I250" s="861"/>
      <c r="J250" s="837"/>
      <c r="K250" s="837"/>
      <c r="L250" s="837"/>
      <c r="Q250" s="60"/>
      <c r="R250" s="521"/>
      <c r="S250" s="521"/>
      <c r="T250" s="521"/>
      <c r="U250" s="521"/>
    </row>
    <row r="251" spans="1:21" x14ac:dyDescent="0.25">
      <c r="A251" s="140"/>
      <c r="B251" s="141"/>
      <c r="C251" s="142"/>
      <c r="D251" s="151" t="s">
        <v>1349</v>
      </c>
      <c r="E251" s="152">
        <v>4</v>
      </c>
      <c r="F251" s="884" t="s">
        <v>1383</v>
      </c>
      <c r="G251" s="860"/>
      <c r="H251" s="860"/>
      <c r="I251" s="861"/>
      <c r="J251" s="837"/>
      <c r="K251" s="837"/>
      <c r="L251" s="837"/>
      <c r="Q251" s="60"/>
      <c r="R251" s="521"/>
      <c r="S251" s="521"/>
      <c r="T251" s="521"/>
      <c r="U251" s="521"/>
    </row>
    <row r="252" spans="1:21" x14ac:dyDescent="0.25">
      <c r="A252" s="140"/>
      <c r="B252" s="141"/>
      <c r="C252" s="142"/>
      <c r="D252" s="151" t="s">
        <v>1349</v>
      </c>
      <c r="E252" s="152">
        <v>5</v>
      </c>
      <c r="F252" s="884" t="s">
        <v>1384</v>
      </c>
      <c r="G252" s="860"/>
      <c r="H252" s="860"/>
      <c r="I252" s="861"/>
      <c r="J252" s="837"/>
      <c r="K252" s="837"/>
      <c r="L252" s="837"/>
      <c r="Q252" s="60"/>
      <c r="R252" s="521"/>
      <c r="S252" s="521"/>
      <c r="T252" s="521"/>
      <c r="U252" s="521"/>
    </row>
    <row r="253" spans="1:21" x14ac:dyDescent="0.25">
      <c r="A253" s="140"/>
      <c r="B253" s="141"/>
      <c r="C253" s="142"/>
      <c r="D253" s="151" t="s">
        <v>1349</v>
      </c>
      <c r="E253" s="152">
        <v>6</v>
      </c>
      <c r="F253" s="884" t="s">
        <v>1385</v>
      </c>
      <c r="G253" s="860"/>
      <c r="H253" s="860"/>
      <c r="I253" s="861"/>
      <c r="J253" s="837"/>
      <c r="K253" s="837"/>
      <c r="L253" s="837"/>
      <c r="Q253" s="60"/>
      <c r="R253" s="521"/>
      <c r="S253" s="521"/>
      <c r="T253" s="521"/>
      <c r="U253" s="521"/>
    </row>
    <row r="254" spans="1:21" x14ac:dyDescent="0.25">
      <c r="A254" s="140"/>
      <c r="B254" s="141"/>
      <c r="C254" s="142"/>
      <c r="D254" s="151" t="s">
        <v>1349</v>
      </c>
      <c r="E254" s="152">
        <v>7</v>
      </c>
      <c r="F254" s="884" t="s">
        <v>1386</v>
      </c>
      <c r="G254" s="860"/>
      <c r="H254" s="860"/>
      <c r="I254" s="861"/>
      <c r="J254" s="837"/>
      <c r="K254" s="837"/>
      <c r="L254" s="837"/>
      <c r="Q254" s="60"/>
      <c r="R254" s="521"/>
      <c r="S254" s="521"/>
      <c r="T254" s="521"/>
      <c r="U254" s="521"/>
    </row>
    <row r="255" spans="1:21" x14ac:dyDescent="0.25">
      <c r="A255" s="140"/>
      <c r="B255" s="141"/>
      <c r="C255" s="142"/>
      <c r="D255" s="151" t="s">
        <v>1349</v>
      </c>
      <c r="E255" s="152">
        <v>8</v>
      </c>
      <c r="F255" s="884" t="s">
        <v>1387</v>
      </c>
      <c r="G255" s="860"/>
      <c r="H255" s="860"/>
      <c r="I255" s="861"/>
      <c r="J255" s="837"/>
      <c r="K255" s="837"/>
      <c r="L255" s="837"/>
      <c r="Q255" s="60"/>
      <c r="R255" s="521"/>
      <c r="S255" s="521"/>
      <c r="T255" s="521"/>
      <c r="U255" s="521"/>
    </row>
    <row r="256" spans="1:21" x14ac:dyDescent="0.25">
      <c r="A256" s="140"/>
      <c r="B256" s="141"/>
      <c r="C256" s="142"/>
      <c r="D256" s="151" t="s">
        <v>1349</v>
      </c>
      <c r="E256" s="152">
        <v>9</v>
      </c>
      <c r="F256" s="884" t="s">
        <v>1388</v>
      </c>
      <c r="G256" s="860"/>
      <c r="H256" s="860"/>
      <c r="I256" s="861"/>
      <c r="J256" s="837"/>
      <c r="K256" s="837"/>
      <c r="L256" s="837"/>
      <c r="Q256" s="60"/>
      <c r="R256" s="521"/>
      <c r="S256" s="521"/>
      <c r="T256" s="521"/>
      <c r="U256" s="521"/>
    </row>
    <row r="257" spans="1:21" x14ac:dyDescent="0.25">
      <c r="A257" s="140"/>
      <c r="B257" s="141"/>
      <c r="C257" s="142"/>
      <c r="D257" s="151" t="s">
        <v>1349</v>
      </c>
      <c r="E257" s="152">
        <v>10</v>
      </c>
      <c r="F257" s="884" t="s">
        <v>1389</v>
      </c>
      <c r="G257" s="860"/>
      <c r="H257" s="860"/>
      <c r="I257" s="861"/>
      <c r="J257" s="837"/>
      <c r="K257" s="837"/>
      <c r="L257" s="837"/>
      <c r="Q257" s="60"/>
      <c r="R257" s="521"/>
      <c r="S257" s="521"/>
      <c r="T257" s="521"/>
      <c r="U257" s="521"/>
    </row>
    <row r="258" spans="1:21" x14ac:dyDescent="0.25">
      <c r="A258" s="140"/>
      <c r="B258" s="141"/>
      <c r="C258" s="142"/>
      <c r="D258" s="151" t="s">
        <v>1349</v>
      </c>
      <c r="E258" s="152">
        <v>100</v>
      </c>
      <c r="F258" s="884" t="s">
        <v>1390</v>
      </c>
      <c r="G258" s="860"/>
      <c r="H258" s="860"/>
      <c r="I258" s="861"/>
      <c r="J258" s="885" t="s">
        <v>962</v>
      </c>
      <c r="K258" s="837"/>
      <c r="L258" s="837"/>
      <c r="Q258" s="60"/>
      <c r="R258" s="521"/>
      <c r="S258" s="521"/>
      <c r="T258" s="521"/>
      <c r="U258" s="521"/>
    </row>
    <row r="259" spans="1:21" x14ac:dyDescent="0.25">
      <c r="A259" s="140"/>
      <c r="B259" s="141"/>
      <c r="C259" s="142"/>
      <c r="D259" s="151" t="s">
        <v>1349</v>
      </c>
      <c r="E259" s="152">
        <v>101</v>
      </c>
      <c r="F259" s="884" t="s">
        <v>1391</v>
      </c>
      <c r="G259" s="860"/>
      <c r="H259" s="860"/>
      <c r="I259" s="861"/>
      <c r="J259" s="837"/>
      <c r="K259" s="837"/>
      <c r="L259" s="837"/>
      <c r="Q259" s="60"/>
      <c r="R259" s="521"/>
    </row>
    <row r="260" spans="1:21" x14ac:dyDescent="0.25">
      <c r="A260" s="140"/>
      <c r="B260" s="141"/>
      <c r="C260" s="142"/>
      <c r="D260" s="151" t="s">
        <v>1349</v>
      </c>
      <c r="E260" s="152">
        <v>102</v>
      </c>
      <c r="F260" s="884" t="s">
        <v>1392</v>
      </c>
      <c r="G260" s="860"/>
      <c r="H260" s="860"/>
      <c r="I260" s="861"/>
      <c r="J260" s="837"/>
      <c r="K260" s="837"/>
      <c r="L260" s="837"/>
      <c r="Q260" s="60"/>
      <c r="R260" s="521"/>
    </row>
    <row r="261" spans="1:21" x14ac:dyDescent="0.25">
      <c r="A261" s="140"/>
      <c r="B261" s="141"/>
      <c r="C261" s="142"/>
      <c r="D261" s="151" t="s">
        <v>1349</v>
      </c>
      <c r="E261" s="152">
        <v>103</v>
      </c>
      <c r="F261" s="884" t="s">
        <v>1393</v>
      </c>
      <c r="G261" s="860"/>
      <c r="H261" s="860"/>
      <c r="I261" s="861"/>
      <c r="J261" s="837"/>
      <c r="K261" s="837"/>
      <c r="L261" s="837"/>
      <c r="Q261" s="60"/>
      <c r="R261" s="521"/>
    </row>
    <row r="262" spans="1:21" x14ac:dyDescent="0.25">
      <c r="A262" s="140"/>
      <c r="B262" s="141"/>
      <c r="C262" s="142"/>
      <c r="D262" s="151" t="s">
        <v>1349</v>
      </c>
      <c r="E262" s="152">
        <v>104</v>
      </c>
      <c r="F262" s="884" t="s">
        <v>1394</v>
      </c>
      <c r="G262" s="860"/>
      <c r="H262" s="860"/>
      <c r="I262" s="861"/>
      <c r="J262" s="837"/>
      <c r="K262" s="837"/>
      <c r="L262" s="837"/>
      <c r="Q262" s="60"/>
      <c r="R262" s="521"/>
    </row>
    <row r="263" spans="1:21" x14ac:dyDescent="0.25">
      <c r="A263" s="140"/>
      <c r="B263" s="141"/>
      <c r="C263" s="142"/>
      <c r="D263" s="151" t="s">
        <v>1349</v>
      </c>
      <c r="E263" s="152">
        <v>105</v>
      </c>
      <c r="F263" s="884" t="s">
        <v>1395</v>
      </c>
      <c r="G263" s="860"/>
      <c r="H263" s="860"/>
      <c r="I263" s="861"/>
      <c r="J263" s="837"/>
      <c r="K263" s="837"/>
      <c r="L263" s="837"/>
      <c r="Q263" s="60"/>
      <c r="R263" s="521"/>
    </row>
    <row r="264" spans="1:21" x14ac:dyDescent="0.25">
      <c r="A264" s="140"/>
      <c r="B264" s="141"/>
      <c r="C264" s="142"/>
      <c r="D264" s="151" t="s">
        <v>1349</v>
      </c>
      <c r="E264" s="152">
        <v>106</v>
      </c>
      <c r="F264" s="884" t="s">
        <v>1396</v>
      </c>
      <c r="G264" s="860"/>
      <c r="H264" s="860"/>
      <c r="I264" s="861"/>
      <c r="J264" s="837"/>
      <c r="K264" s="837"/>
      <c r="L264" s="837"/>
      <c r="Q264" s="60"/>
      <c r="R264" s="521"/>
    </row>
    <row r="265" spans="1:21" x14ac:dyDescent="0.25">
      <c r="A265" s="140"/>
      <c r="B265" s="141"/>
      <c r="C265" s="142"/>
      <c r="D265" s="151" t="s">
        <v>1349</v>
      </c>
      <c r="E265" s="152">
        <v>107</v>
      </c>
      <c r="F265" s="884" t="s">
        <v>1397</v>
      </c>
      <c r="G265" s="860"/>
      <c r="H265" s="860"/>
      <c r="I265" s="861"/>
      <c r="J265" s="837"/>
      <c r="K265" s="837"/>
      <c r="L265" s="837"/>
      <c r="Q265" s="60"/>
      <c r="R265" s="521"/>
    </row>
    <row r="266" spans="1:21" x14ac:dyDescent="0.25">
      <c r="A266" s="140"/>
      <c r="B266" s="141"/>
      <c r="C266" s="142"/>
      <c r="D266" s="151" t="s">
        <v>1349</v>
      </c>
      <c r="E266" s="152">
        <v>108</v>
      </c>
      <c r="F266" s="883" t="s">
        <v>1398</v>
      </c>
      <c r="G266" s="860"/>
      <c r="H266" s="860"/>
      <c r="I266" s="861"/>
      <c r="J266" s="837"/>
      <c r="K266" s="837"/>
      <c r="L266" s="837"/>
      <c r="Q266" s="60"/>
      <c r="R266" s="521"/>
    </row>
    <row r="267" spans="1:21" x14ac:dyDescent="0.25">
      <c r="A267" s="140"/>
      <c r="B267" s="141"/>
      <c r="C267" s="142"/>
      <c r="D267" s="151" t="s">
        <v>1349</v>
      </c>
      <c r="E267" s="152">
        <v>120</v>
      </c>
      <c r="F267" s="884" t="s">
        <v>1399</v>
      </c>
      <c r="G267" s="860"/>
      <c r="H267" s="860"/>
      <c r="I267" s="861"/>
      <c r="J267" s="882" t="s">
        <v>1400</v>
      </c>
      <c r="K267" s="837"/>
      <c r="L267" s="837"/>
      <c r="Q267" s="60"/>
      <c r="R267" s="521"/>
    </row>
    <row r="268" spans="1:21" x14ac:dyDescent="0.25">
      <c r="A268" s="140"/>
      <c r="B268" s="141"/>
      <c r="C268" s="142"/>
      <c r="D268" s="151" t="s">
        <v>1349</v>
      </c>
      <c r="E268" s="152">
        <v>121</v>
      </c>
      <c r="F268" s="884" t="s">
        <v>1401</v>
      </c>
      <c r="G268" s="860"/>
      <c r="H268" s="860"/>
      <c r="I268" s="861"/>
      <c r="J268" s="837"/>
      <c r="K268" s="837"/>
      <c r="L268" s="837"/>
      <c r="Q268" s="60"/>
      <c r="R268" s="521"/>
    </row>
    <row r="269" spans="1:21" x14ac:dyDescent="0.25">
      <c r="A269" s="140"/>
      <c r="B269" s="141"/>
      <c r="C269" s="142"/>
      <c r="D269" s="151" t="s">
        <v>1349</v>
      </c>
      <c r="E269" s="152">
        <v>122</v>
      </c>
      <c r="F269" s="884" t="s">
        <v>1402</v>
      </c>
      <c r="G269" s="860"/>
      <c r="H269" s="860"/>
      <c r="I269" s="861"/>
      <c r="J269" s="837"/>
      <c r="K269" s="837"/>
      <c r="L269" s="837"/>
      <c r="Q269" s="60"/>
      <c r="R269" s="521"/>
    </row>
    <row r="270" spans="1:21" x14ac:dyDescent="0.25">
      <c r="A270" s="140"/>
      <c r="B270" s="141"/>
      <c r="C270" s="142"/>
      <c r="D270" s="151" t="s">
        <v>1349</v>
      </c>
      <c r="E270" s="152">
        <v>123</v>
      </c>
      <c r="F270" s="883" t="s">
        <v>1403</v>
      </c>
      <c r="G270" s="860"/>
      <c r="H270" s="860"/>
      <c r="I270" s="861"/>
      <c r="J270" s="837"/>
      <c r="K270" s="837"/>
      <c r="L270" s="837"/>
      <c r="Q270" s="60"/>
      <c r="R270" s="521"/>
    </row>
    <row r="271" spans="1:21" x14ac:dyDescent="0.25">
      <c r="A271" s="140"/>
      <c r="B271" s="141"/>
      <c r="C271" s="142"/>
      <c r="D271" s="151" t="s">
        <v>1349</v>
      </c>
      <c r="E271" s="152">
        <v>140</v>
      </c>
      <c r="F271" s="884" t="s">
        <v>1404</v>
      </c>
      <c r="G271" s="860"/>
      <c r="H271" s="860"/>
      <c r="I271" s="861"/>
      <c r="J271" s="890" t="s">
        <v>961</v>
      </c>
      <c r="K271" s="837"/>
      <c r="L271" s="837"/>
      <c r="Q271" s="60"/>
      <c r="R271" s="521"/>
    </row>
    <row r="272" spans="1:21" x14ac:dyDescent="0.25">
      <c r="A272" s="140"/>
      <c r="B272" s="141"/>
      <c r="C272" s="142"/>
      <c r="D272" s="151" t="s">
        <v>1349</v>
      </c>
      <c r="E272" s="152">
        <v>141</v>
      </c>
      <c r="F272" s="884" t="s">
        <v>1405</v>
      </c>
      <c r="G272" s="860"/>
      <c r="H272" s="860"/>
      <c r="I272" s="861"/>
      <c r="J272" s="837"/>
      <c r="K272" s="837"/>
      <c r="L272" s="837"/>
      <c r="Q272" s="60"/>
      <c r="R272" s="521"/>
    </row>
    <row r="273" spans="1:18" x14ac:dyDescent="0.25">
      <c r="A273" s="140"/>
      <c r="B273" s="141"/>
      <c r="C273" s="142"/>
      <c r="D273" s="151" t="s">
        <v>1349</v>
      </c>
      <c r="E273" s="152">
        <v>142</v>
      </c>
      <c r="F273" s="884" t="s">
        <v>1406</v>
      </c>
      <c r="G273" s="860"/>
      <c r="H273" s="860"/>
      <c r="I273" s="861"/>
      <c r="J273" s="837"/>
      <c r="K273" s="837"/>
      <c r="L273" s="837"/>
      <c r="Q273" s="60"/>
      <c r="R273" s="521"/>
    </row>
    <row r="274" spans="1:18" x14ac:dyDescent="0.25">
      <c r="A274" s="140"/>
      <c r="B274" s="141"/>
      <c r="C274" s="142"/>
      <c r="D274" s="151" t="s">
        <v>1349</v>
      </c>
      <c r="E274" s="152">
        <v>143</v>
      </c>
      <c r="F274" s="884" t="s">
        <v>1407</v>
      </c>
      <c r="G274" s="860"/>
      <c r="H274" s="860"/>
      <c r="I274" s="861"/>
      <c r="J274" s="837"/>
      <c r="K274" s="837"/>
      <c r="L274" s="837"/>
      <c r="Q274" s="60"/>
      <c r="R274" s="521"/>
    </row>
    <row r="275" spans="1:18" x14ac:dyDescent="0.25">
      <c r="A275" s="140"/>
      <c r="B275" s="141"/>
      <c r="C275" s="142"/>
      <c r="D275" s="151" t="s">
        <v>1349</v>
      </c>
      <c r="E275" s="152">
        <v>144</v>
      </c>
      <c r="F275" s="884" t="s">
        <v>1408</v>
      </c>
      <c r="G275" s="860"/>
      <c r="H275" s="860"/>
      <c r="I275" s="861"/>
      <c r="J275" s="837"/>
      <c r="K275" s="837"/>
      <c r="L275" s="837"/>
      <c r="Q275" s="60"/>
      <c r="R275" s="521"/>
    </row>
    <row r="276" spans="1:18" x14ac:dyDescent="0.25">
      <c r="A276" s="140"/>
      <c r="B276" s="141"/>
      <c r="C276" s="142"/>
      <c r="D276" s="151" t="s">
        <v>1349</v>
      </c>
      <c r="E276" s="152">
        <v>145</v>
      </c>
      <c r="F276" s="884" t="s">
        <v>1409</v>
      </c>
      <c r="G276" s="860"/>
      <c r="H276" s="860"/>
      <c r="I276" s="861"/>
      <c r="J276" s="837"/>
      <c r="K276" s="837"/>
      <c r="L276" s="837"/>
      <c r="Q276" s="60"/>
      <c r="R276" s="521"/>
    </row>
    <row r="277" spans="1:18" x14ac:dyDescent="0.25">
      <c r="A277" s="140"/>
      <c r="B277" s="141"/>
      <c r="C277" s="142"/>
      <c r="D277" s="151" t="s">
        <v>1349</v>
      </c>
      <c r="E277" s="152">
        <v>146</v>
      </c>
      <c r="F277" s="884" t="s">
        <v>1410</v>
      </c>
      <c r="G277" s="860"/>
      <c r="H277" s="860"/>
      <c r="I277" s="861"/>
      <c r="J277" s="837"/>
      <c r="K277" s="837"/>
      <c r="L277" s="837"/>
      <c r="Q277" s="60"/>
      <c r="R277" s="521"/>
    </row>
    <row r="278" spans="1:18" x14ac:dyDescent="0.25">
      <c r="A278" s="140"/>
      <c r="B278" s="141"/>
      <c r="C278" s="142"/>
      <c r="D278" s="151" t="s">
        <v>1349</v>
      </c>
      <c r="E278" s="152">
        <v>147</v>
      </c>
      <c r="F278" s="884" t="s">
        <v>1411</v>
      </c>
      <c r="G278" s="860"/>
      <c r="H278" s="860"/>
      <c r="I278" s="861"/>
      <c r="J278" s="837"/>
      <c r="K278" s="837"/>
      <c r="L278" s="837"/>
      <c r="Q278" s="60"/>
      <c r="R278" s="521"/>
    </row>
    <row r="279" spans="1:18" x14ac:dyDescent="0.25">
      <c r="A279" s="140"/>
      <c r="B279" s="141"/>
      <c r="C279" s="142"/>
      <c r="D279" s="151" t="s">
        <v>1349</v>
      </c>
      <c r="E279" s="152">
        <v>148</v>
      </c>
      <c r="F279" s="884" t="s">
        <v>1412</v>
      </c>
      <c r="G279" s="860"/>
      <c r="H279" s="860"/>
      <c r="I279" s="861"/>
      <c r="J279" s="837"/>
      <c r="K279" s="837"/>
      <c r="L279" s="837"/>
      <c r="Q279" s="60"/>
      <c r="R279" s="521"/>
    </row>
    <row r="280" spans="1:18" x14ac:dyDescent="0.25">
      <c r="A280" s="140"/>
      <c r="B280" s="141"/>
      <c r="C280" s="142"/>
      <c r="D280" s="151" t="s">
        <v>1349</v>
      </c>
      <c r="E280" s="152">
        <v>149</v>
      </c>
      <c r="F280" s="884" t="s">
        <v>1413</v>
      </c>
      <c r="G280" s="860"/>
      <c r="H280" s="860"/>
      <c r="I280" s="861"/>
      <c r="J280" s="837"/>
      <c r="K280" s="837"/>
      <c r="L280" s="837"/>
      <c r="Q280" s="60"/>
      <c r="R280" s="521"/>
    </row>
    <row r="281" spans="1:18" x14ac:dyDescent="0.25">
      <c r="A281" s="372"/>
      <c r="B281" s="372"/>
      <c r="C281" s="340"/>
      <c r="D281" s="340"/>
      <c r="E281" s="340"/>
      <c r="F281" s="372"/>
      <c r="G281" s="372"/>
      <c r="H281" s="372"/>
      <c r="I281" s="372"/>
      <c r="J281" s="372"/>
      <c r="K281" s="372"/>
      <c r="L281" s="127"/>
      <c r="Q281" s="60"/>
      <c r="R281" s="521"/>
    </row>
    <row r="282" spans="1:18" x14ac:dyDescent="0.25">
      <c r="A282" s="134" t="s">
        <v>1414</v>
      </c>
      <c r="B282" s="135" t="s">
        <v>1415</v>
      </c>
      <c r="C282" s="136"/>
      <c r="D282" s="146" t="s">
        <v>1347</v>
      </c>
      <c r="E282" s="147" t="s">
        <v>911</v>
      </c>
      <c r="F282" s="148" t="s">
        <v>1348</v>
      </c>
      <c r="G282" s="149"/>
      <c r="H282" s="149"/>
      <c r="I282" s="149"/>
      <c r="J282" s="149"/>
      <c r="K282" s="149"/>
      <c r="L282" s="150"/>
      <c r="Q282" s="60"/>
      <c r="R282" s="521"/>
    </row>
    <row r="283" spans="1:18" x14ac:dyDescent="0.25">
      <c r="A283" s="140"/>
      <c r="B283" s="141"/>
      <c r="C283" s="142"/>
      <c r="D283" s="194"/>
      <c r="E283" s="152" t="s">
        <v>966</v>
      </c>
      <c r="F283" s="158" t="s">
        <v>1416</v>
      </c>
      <c r="G283" s="144"/>
      <c r="H283" s="144"/>
      <c r="I283" s="144"/>
      <c r="J283" s="144"/>
      <c r="K283" s="144"/>
      <c r="L283" s="155"/>
      <c r="Q283" s="60"/>
      <c r="R283" s="521"/>
    </row>
    <row r="284" spans="1:18" x14ac:dyDescent="0.25">
      <c r="A284" s="140"/>
      <c r="B284" s="141"/>
      <c r="C284" s="142"/>
      <c r="D284" s="195" t="s">
        <v>1349</v>
      </c>
      <c r="E284" s="196">
        <v>0</v>
      </c>
      <c r="F284" s="197" t="s">
        <v>1083</v>
      </c>
      <c r="G284" s="190"/>
      <c r="H284" s="190"/>
      <c r="I284" s="190"/>
      <c r="J284" s="190"/>
      <c r="K284" s="190"/>
      <c r="L284" s="191"/>
      <c r="Q284" s="60"/>
      <c r="R284" s="521"/>
    </row>
    <row r="285" spans="1:18" x14ac:dyDescent="0.25">
      <c r="A285" s="140"/>
      <c r="B285" s="141"/>
      <c r="C285" s="142"/>
      <c r="D285" s="198" t="s">
        <v>1349</v>
      </c>
      <c r="E285" s="199">
        <v>1</v>
      </c>
      <c r="F285" s="201">
        <v>9600</v>
      </c>
      <c r="G285" s="141"/>
      <c r="H285" s="141"/>
      <c r="I285" s="141"/>
      <c r="J285" s="141"/>
      <c r="K285" s="141"/>
      <c r="L285" s="193"/>
      <c r="Q285" s="60"/>
      <c r="R285" s="521"/>
    </row>
    <row r="286" spans="1:18" x14ac:dyDescent="0.25">
      <c r="A286" s="140"/>
      <c r="B286" s="141"/>
      <c r="C286" s="142"/>
      <c r="D286" s="200" t="s">
        <v>1349</v>
      </c>
      <c r="E286" s="199">
        <v>2</v>
      </c>
      <c r="F286" s="201">
        <v>19200</v>
      </c>
      <c r="G286" s="141"/>
      <c r="H286" s="141"/>
      <c r="I286" s="141"/>
      <c r="J286" s="141"/>
      <c r="K286" s="141"/>
      <c r="L286" s="193"/>
      <c r="Q286" s="60"/>
      <c r="R286" s="521"/>
    </row>
    <row r="287" spans="1:18" x14ac:dyDescent="0.25">
      <c r="A287" s="140"/>
      <c r="B287" s="141"/>
      <c r="C287" s="142"/>
      <c r="D287" s="200" t="s">
        <v>1349</v>
      </c>
      <c r="E287" s="199">
        <v>3</v>
      </c>
      <c r="F287" s="201">
        <v>38400</v>
      </c>
      <c r="G287" s="141"/>
      <c r="H287" s="141"/>
      <c r="I287" s="141"/>
      <c r="J287" s="141"/>
      <c r="K287" s="141"/>
      <c r="L287" s="193"/>
      <c r="Q287" s="60"/>
      <c r="R287" s="521"/>
    </row>
    <row r="288" spans="1:18" x14ac:dyDescent="0.25">
      <c r="A288" s="140"/>
      <c r="B288" s="141"/>
      <c r="C288" s="142"/>
      <c r="D288" s="200" t="s">
        <v>1349</v>
      </c>
      <c r="E288" s="199">
        <v>4</v>
      </c>
      <c r="F288" s="201">
        <v>57600</v>
      </c>
      <c r="G288" s="141"/>
      <c r="H288" s="141"/>
      <c r="I288" s="141"/>
      <c r="J288" s="141"/>
      <c r="K288" s="141"/>
      <c r="L288" s="193"/>
      <c r="Q288" s="60"/>
      <c r="R288" s="521"/>
    </row>
    <row r="289" spans="1:18" x14ac:dyDescent="0.25">
      <c r="A289" s="140"/>
      <c r="B289" s="141"/>
      <c r="C289" s="142"/>
      <c r="D289" s="202" t="s">
        <v>1349</v>
      </c>
      <c r="E289" s="203">
        <v>5</v>
      </c>
      <c r="F289" s="204">
        <v>115200</v>
      </c>
      <c r="G289" s="144"/>
      <c r="H289" s="144"/>
      <c r="I289" s="144"/>
      <c r="J289" s="144"/>
      <c r="K289" s="144"/>
      <c r="L289" s="155"/>
      <c r="Q289" s="60"/>
      <c r="R289" s="521"/>
    </row>
    <row r="290" spans="1:18" x14ac:dyDescent="0.25">
      <c r="A290" s="140"/>
      <c r="B290" s="141"/>
      <c r="C290" s="142"/>
      <c r="D290" s="151"/>
      <c r="E290" s="152" t="s">
        <v>1417</v>
      </c>
      <c r="F290" s="158" t="s">
        <v>1418</v>
      </c>
      <c r="G290" s="144"/>
      <c r="H290" s="144"/>
      <c r="I290" s="144"/>
      <c r="J290" s="144"/>
      <c r="K290" s="144"/>
      <c r="L290" s="155"/>
      <c r="Q290" s="60"/>
      <c r="R290" s="521"/>
    </row>
    <row r="291" spans="1:18" x14ac:dyDescent="0.25">
      <c r="A291" s="140"/>
      <c r="B291" s="141"/>
      <c r="C291" s="142"/>
      <c r="D291" s="195" t="s">
        <v>1349</v>
      </c>
      <c r="E291" s="196">
        <v>0</v>
      </c>
      <c r="F291" s="197" t="s">
        <v>1083</v>
      </c>
      <c r="G291" s="190"/>
      <c r="H291" s="190"/>
      <c r="I291" s="190"/>
      <c r="J291" s="190"/>
      <c r="K291" s="190"/>
      <c r="L291" s="191"/>
      <c r="Q291" s="60"/>
      <c r="R291" s="521"/>
    </row>
    <row r="292" spans="1:18" x14ac:dyDescent="0.25">
      <c r="A292" s="140"/>
      <c r="B292" s="141"/>
      <c r="C292" s="142"/>
      <c r="D292" s="198" t="s">
        <v>1349</v>
      </c>
      <c r="E292" s="199">
        <v>1</v>
      </c>
      <c r="F292" s="140" t="s">
        <v>1419</v>
      </c>
      <c r="G292" s="141"/>
      <c r="H292" s="141"/>
      <c r="I292" s="141"/>
      <c r="J292" s="141"/>
      <c r="K292" s="141"/>
      <c r="L292" s="193"/>
      <c r="Q292" s="60"/>
      <c r="R292" s="521"/>
    </row>
    <row r="293" spans="1:18" x14ac:dyDescent="0.25">
      <c r="A293" s="140"/>
      <c r="B293" s="141"/>
      <c r="C293" s="142"/>
      <c r="D293" s="200" t="s">
        <v>1349</v>
      </c>
      <c r="E293" s="199">
        <v>2</v>
      </c>
      <c r="F293" s="140" t="s">
        <v>1420</v>
      </c>
      <c r="G293" s="141"/>
      <c r="H293" s="141"/>
      <c r="I293" s="141"/>
      <c r="J293" s="141"/>
      <c r="K293" s="141"/>
      <c r="L293" s="193"/>
      <c r="Q293" s="60"/>
      <c r="R293" s="521"/>
    </row>
    <row r="294" spans="1:18" x14ac:dyDescent="0.25">
      <c r="A294" s="140"/>
      <c r="B294" s="141"/>
      <c r="C294" s="142"/>
      <c r="D294" s="202" t="s">
        <v>1349</v>
      </c>
      <c r="E294" s="203">
        <v>3</v>
      </c>
      <c r="F294" s="143" t="s">
        <v>1421</v>
      </c>
      <c r="G294" s="144"/>
      <c r="H294" s="144"/>
      <c r="I294" s="144"/>
      <c r="J294" s="144"/>
      <c r="K294" s="144"/>
      <c r="L294" s="155"/>
      <c r="Q294" s="60"/>
      <c r="R294" s="521"/>
    </row>
    <row r="295" spans="1:18" x14ac:dyDescent="0.25">
      <c r="A295" s="140"/>
      <c r="B295" s="141"/>
      <c r="C295" s="142"/>
      <c r="D295" s="151"/>
      <c r="E295" s="152" t="s">
        <v>1422</v>
      </c>
      <c r="F295" s="158" t="s">
        <v>1423</v>
      </c>
      <c r="G295" s="144"/>
      <c r="H295" s="144"/>
      <c r="I295" s="144"/>
      <c r="J295" s="144"/>
      <c r="K295" s="144"/>
      <c r="L295" s="155"/>
      <c r="Q295" s="60"/>
      <c r="R295" s="521"/>
    </row>
    <row r="296" spans="1:18" x14ac:dyDescent="0.25">
      <c r="A296" s="140"/>
      <c r="B296" s="141"/>
      <c r="C296" s="142"/>
      <c r="D296" s="195" t="s">
        <v>1349</v>
      </c>
      <c r="E296" s="196">
        <v>0</v>
      </c>
      <c r="F296" s="197" t="s">
        <v>1083</v>
      </c>
      <c r="G296" s="190"/>
      <c r="H296" s="190"/>
      <c r="I296" s="190"/>
      <c r="J296" s="190"/>
      <c r="K296" s="190"/>
      <c r="L296" s="191"/>
      <c r="Q296" s="60"/>
      <c r="R296" s="521"/>
    </row>
    <row r="297" spans="1:18" x14ac:dyDescent="0.25">
      <c r="A297" s="140"/>
      <c r="B297" s="141"/>
      <c r="C297" s="142"/>
      <c r="D297" s="198" t="s">
        <v>1349</v>
      </c>
      <c r="E297" s="199">
        <v>1</v>
      </c>
      <c r="F297" s="140" t="s">
        <v>1424</v>
      </c>
      <c r="G297" s="141"/>
      <c r="H297" s="141"/>
      <c r="I297" s="141"/>
      <c r="J297" s="141"/>
      <c r="K297" s="141"/>
      <c r="L297" s="193"/>
      <c r="Q297" s="60"/>
      <c r="R297" s="521"/>
    </row>
    <row r="298" spans="1:18" x14ac:dyDescent="0.25">
      <c r="A298" s="140"/>
      <c r="B298" s="141"/>
      <c r="C298" s="142"/>
      <c r="D298" s="200" t="s">
        <v>1349</v>
      </c>
      <c r="E298" s="199">
        <v>2</v>
      </c>
      <c r="F298" s="140" t="s">
        <v>1425</v>
      </c>
      <c r="G298" s="141"/>
      <c r="H298" s="141"/>
      <c r="I298" s="141"/>
      <c r="J298" s="141"/>
      <c r="K298" s="141"/>
      <c r="L298" s="193"/>
      <c r="Q298" s="60"/>
      <c r="R298" s="521"/>
    </row>
    <row r="299" spans="1:18" x14ac:dyDescent="0.25">
      <c r="A299" s="143"/>
      <c r="B299" s="144"/>
      <c r="C299" s="145"/>
      <c r="D299" s="202" t="s">
        <v>1349</v>
      </c>
      <c r="E299" s="203">
        <v>3</v>
      </c>
      <c r="F299" s="143" t="s">
        <v>1426</v>
      </c>
      <c r="G299" s="144"/>
      <c r="H299" s="144"/>
      <c r="I299" s="144"/>
      <c r="J299" s="144"/>
      <c r="K299" s="144"/>
      <c r="L299" s="155"/>
      <c r="Q299" s="60"/>
      <c r="R299" s="521"/>
    </row>
    <row r="300" spans="1:18" x14ac:dyDescent="0.25">
      <c r="A300" s="372"/>
      <c r="B300" s="372"/>
      <c r="C300" s="340"/>
      <c r="D300" s="340"/>
      <c r="E300" s="340"/>
      <c r="F300" s="372"/>
      <c r="G300" s="372"/>
      <c r="H300" s="372"/>
      <c r="I300" s="372"/>
      <c r="J300" s="372"/>
      <c r="K300" s="372"/>
      <c r="L300" s="127"/>
      <c r="Q300" s="60"/>
      <c r="R300" s="521"/>
    </row>
    <row r="301" spans="1:18" x14ac:dyDescent="0.25">
      <c r="A301" s="134" t="s">
        <v>1427</v>
      </c>
      <c r="B301" s="135" t="s">
        <v>1428</v>
      </c>
      <c r="C301" s="136"/>
      <c r="D301" s="146" t="s">
        <v>1347</v>
      </c>
      <c r="E301" s="147" t="s">
        <v>911</v>
      </c>
      <c r="F301" s="148" t="s">
        <v>1348</v>
      </c>
      <c r="G301" s="149"/>
      <c r="H301" s="149"/>
      <c r="I301" s="149"/>
      <c r="J301" s="149"/>
      <c r="K301" s="149"/>
      <c r="L301" s="150"/>
      <c r="Q301" s="60"/>
      <c r="R301" s="521"/>
    </row>
    <row r="302" spans="1:18" x14ac:dyDescent="0.25">
      <c r="A302" s="159"/>
      <c r="B302" s="138"/>
      <c r="C302" s="139"/>
      <c r="D302" s="151" t="s">
        <v>1349</v>
      </c>
      <c r="E302" s="152">
        <v>0</v>
      </c>
      <c r="F302" s="189" t="s">
        <v>1083</v>
      </c>
      <c r="G302" s="144"/>
      <c r="H302" s="144"/>
      <c r="I302" s="144"/>
      <c r="J302" s="144"/>
      <c r="K302" s="144"/>
      <c r="L302" s="155"/>
      <c r="Q302" s="60"/>
      <c r="R302" s="521"/>
    </row>
    <row r="303" spans="1:18" x14ac:dyDescent="0.25">
      <c r="A303" s="137"/>
      <c r="B303" s="138"/>
      <c r="C303" s="139"/>
      <c r="D303" s="151" t="s">
        <v>1349</v>
      </c>
      <c r="E303" s="152">
        <v>1</v>
      </c>
      <c r="F303" s="153" t="s">
        <v>1429</v>
      </c>
      <c r="G303" s="154"/>
      <c r="H303" s="154"/>
      <c r="I303" s="144"/>
      <c r="J303" s="144"/>
      <c r="K303" s="144"/>
      <c r="L303" s="155"/>
      <c r="Q303" s="60"/>
      <c r="R303" s="521"/>
    </row>
    <row r="304" spans="1:18" x14ac:dyDescent="0.25">
      <c r="A304" s="137"/>
      <c r="B304" s="138"/>
      <c r="C304" s="139"/>
      <c r="D304" s="151" t="s">
        <v>1349</v>
      </c>
      <c r="E304" s="152">
        <v>2</v>
      </c>
      <c r="F304" s="205" t="s">
        <v>1430</v>
      </c>
      <c r="G304" s="157"/>
      <c r="H304" s="157"/>
      <c r="I304" s="144"/>
      <c r="J304" s="144"/>
      <c r="K304" s="144"/>
      <c r="L304" s="155"/>
      <c r="Q304" s="60"/>
      <c r="R304" s="521"/>
    </row>
    <row r="305" spans="1:18" x14ac:dyDescent="0.25">
      <c r="A305" s="140"/>
      <c r="B305" s="141"/>
      <c r="C305" s="142"/>
      <c r="D305" s="151" t="s">
        <v>1349</v>
      </c>
      <c r="E305" s="152">
        <v>3</v>
      </c>
      <c r="F305" s="206" t="s">
        <v>1431</v>
      </c>
      <c r="G305" s="144"/>
      <c r="H305" s="144"/>
      <c r="I305" s="144"/>
      <c r="J305" s="144"/>
      <c r="K305" s="144"/>
      <c r="L305" s="155"/>
      <c r="Q305" s="60"/>
      <c r="R305" s="521"/>
    </row>
    <row r="306" spans="1:18" x14ac:dyDescent="0.25">
      <c r="A306" s="143"/>
      <c r="B306" s="144"/>
      <c r="C306" s="145"/>
      <c r="D306" s="151" t="s">
        <v>1349</v>
      </c>
      <c r="E306" s="152">
        <v>4</v>
      </c>
      <c r="F306" s="206" t="s">
        <v>1432</v>
      </c>
      <c r="G306" s="144"/>
      <c r="H306" s="144"/>
      <c r="I306" s="144"/>
      <c r="J306" s="144"/>
      <c r="K306" s="144"/>
      <c r="L306" s="155"/>
      <c r="Q306" s="60"/>
      <c r="R306" s="521"/>
    </row>
    <row r="307" spans="1:18" x14ac:dyDescent="0.25">
      <c r="A307" s="372"/>
      <c r="B307" s="372"/>
      <c r="C307" s="340"/>
      <c r="D307" s="340"/>
      <c r="E307" s="340"/>
      <c r="F307" s="372"/>
      <c r="G307" s="372"/>
      <c r="H307" s="372"/>
      <c r="I307" s="372"/>
      <c r="J307" s="372"/>
      <c r="K307" s="372"/>
      <c r="L307" s="127"/>
      <c r="Q307" s="60"/>
      <c r="R307" s="521"/>
    </row>
    <row r="308" spans="1:18" x14ac:dyDescent="0.25">
      <c r="A308" s="134" t="s">
        <v>1433</v>
      </c>
      <c r="B308" s="135" t="s">
        <v>1298</v>
      </c>
      <c r="C308" s="136"/>
      <c r="D308" s="146" t="s">
        <v>1347</v>
      </c>
      <c r="E308" s="147" t="s">
        <v>911</v>
      </c>
      <c r="F308" s="148" t="s">
        <v>1348</v>
      </c>
      <c r="G308" s="149"/>
      <c r="H308" s="149"/>
      <c r="I308" s="149"/>
      <c r="J308" s="149"/>
      <c r="K308" s="149"/>
      <c r="L308" s="150"/>
      <c r="Q308" s="60"/>
      <c r="R308" s="521"/>
    </row>
    <row r="309" spans="1:18" x14ac:dyDescent="0.25">
      <c r="A309" s="137"/>
      <c r="B309" s="138"/>
      <c r="C309" s="139"/>
      <c r="D309" s="151" t="s">
        <v>1349</v>
      </c>
      <c r="E309" s="152" t="s">
        <v>1434</v>
      </c>
      <c r="F309" s="206" t="s">
        <v>1435</v>
      </c>
      <c r="G309" s="144"/>
      <c r="H309" s="144"/>
      <c r="I309" s="144"/>
      <c r="J309" s="144"/>
      <c r="K309" s="144"/>
      <c r="L309" s="155"/>
      <c r="Q309" s="60"/>
      <c r="R309" s="521"/>
    </row>
    <row r="310" spans="1:18" x14ac:dyDescent="0.25">
      <c r="A310" s="143"/>
      <c r="B310" s="144"/>
      <c r="C310" s="145"/>
      <c r="D310" s="151" t="s">
        <v>1349</v>
      </c>
      <c r="E310" s="152" t="s">
        <v>1436</v>
      </c>
      <c r="F310" s="206" t="s">
        <v>1437</v>
      </c>
      <c r="G310" s="144"/>
      <c r="H310" s="144"/>
      <c r="I310" s="144"/>
      <c r="J310" s="144"/>
      <c r="K310" s="144"/>
      <c r="L310" s="155"/>
      <c r="Q310" s="60"/>
      <c r="R310" s="521"/>
    </row>
    <row r="311" spans="1:18" x14ac:dyDescent="0.25">
      <c r="A311" s="372"/>
      <c r="B311" s="372"/>
      <c r="C311" s="340"/>
      <c r="D311" s="340"/>
      <c r="E311" s="340"/>
      <c r="F311" s="372"/>
      <c r="G311" s="372"/>
      <c r="H311" s="372"/>
      <c r="I311" s="372"/>
      <c r="J311" s="372"/>
      <c r="K311" s="372"/>
      <c r="L311" s="127"/>
      <c r="Q311" s="60"/>
      <c r="R311" s="521"/>
    </row>
    <row r="312" spans="1:18" x14ac:dyDescent="0.25">
      <c r="A312" s="134" t="s">
        <v>1438</v>
      </c>
      <c r="B312" s="135" t="s">
        <v>1439</v>
      </c>
      <c r="C312" s="136"/>
      <c r="D312" s="146" t="s">
        <v>1347</v>
      </c>
      <c r="E312" s="207" t="s">
        <v>911</v>
      </c>
      <c r="F312" s="148" t="s">
        <v>1348</v>
      </c>
      <c r="G312" s="149"/>
      <c r="H312" s="149"/>
      <c r="I312" s="149"/>
      <c r="J312" s="149"/>
      <c r="K312" s="149"/>
      <c r="L312" s="150"/>
      <c r="Q312" s="60"/>
      <c r="R312" s="521"/>
    </row>
    <row r="313" spans="1:18" x14ac:dyDescent="0.25">
      <c r="A313" s="159"/>
      <c r="B313" s="138"/>
      <c r="C313" s="139"/>
      <c r="D313" s="146"/>
      <c r="E313" s="208" t="s">
        <v>966</v>
      </c>
      <c r="F313" s="209" t="s">
        <v>1440</v>
      </c>
      <c r="G313" s="144"/>
      <c r="H313" s="144"/>
      <c r="I313" s="144"/>
      <c r="J313" s="144"/>
      <c r="K313" s="144"/>
      <c r="L313" s="155"/>
      <c r="Q313" s="60"/>
      <c r="R313" s="521"/>
    </row>
    <row r="314" spans="1:18" x14ac:dyDescent="0.25">
      <c r="A314" s="137"/>
      <c r="B314" s="138"/>
      <c r="C314" s="139"/>
      <c r="D314" s="210" t="s">
        <v>1349</v>
      </c>
      <c r="E314" s="211">
        <v>0</v>
      </c>
      <c r="F314" s="197" t="s">
        <v>1083</v>
      </c>
      <c r="G314" s="212"/>
      <c r="H314" s="212"/>
      <c r="I314" s="190"/>
      <c r="J314" s="190"/>
      <c r="K314" s="190"/>
      <c r="L314" s="191"/>
      <c r="Q314" s="60"/>
      <c r="R314" s="521"/>
    </row>
    <row r="315" spans="1:18" x14ac:dyDescent="0.25">
      <c r="A315" s="137"/>
      <c r="B315" s="138"/>
      <c r="C315" s="139"/>
      <c r="D315" s="198" t="s">
        <v>1349</v>
      </c>
      <c r="E315" s="199">
        <v>1</v>
      </c>
      <c r="F315" s="140" t="s">
        <v>1441</v>
      </c>
      <c r="G315" s="213"/>
      <c r="H315" s="213"/>
      <c r="I315" s="141"/>
      <c r="J315" s="141"/>
      <c r="K315" s="141"/>
      <c r="L315" s="193"/>
      <c r="Q315" s="60"/>
      <c r="R315" s="521"/>
    </row>
    <row r="316" spans="1:18" x14ac:dyDescent="0.25">
      <c r="A316" s="137"/>
      <c r="B316" s="138"/>
      <c r="C316" s="139"/>
      <c r="D316" s="198" t="s">
        <v>1349</v>
      </c>
      <c r="E316" s="199">
        <v>2</v>
      </c>
      <c r="F316" s="214" t="s">
        <v>1442</v>
      </c>
      <c r="G316" s="215"/>
      <c r="H316" s="215"/>
      <c r="I316" s="141"/>
      <c r="J316" s="141"/>
      <c r="K316" s="141"/>
      <c r="L316" s="193"/>
      <c r="Q316" s="60"/>
      <c r="R316" s="521"/>
    </row>
    <row r="317" spans="1:18" x14ac:dyDescent="0.25">
      <c r="A317" s="140"/>
      <c r="B317" s="141"/>
      <c r="C317" s="142"/>
      <c r="D317" s="198" t="s">
        <v>1349</v>
      </c>
      <c r="E317" s="199">
        <v>3</v>
      </c>
      <c r="F317" s="216" t="s">
        <v>1443</v>
      </c>
      <c r="G317" s="141"/>
      <c r="H317" s="141"/>
      <c r="I317" s="141"/>
      <c r="J317" s="141"/>
      <c r="K317" s="141"/>
      <c r="L317" s="193"/>
      <c r="Q317" s="60"/>
      <c r="R317" s="521"/>
    </row>
    <row r="318" spans="1:18" x14ac:dyDescent="0.25">
      <c r="A318" s="140"/>
      <c r="B318" s="141"/>
      <c r="C318" s="142"/>
      <c r="D318" s="198" t="s">
        <v>1349</v>
      </c>
      <c r="E318" s="199">
        <v>4</v>
      </c>
      <c r="F318" s="140" t="s">
        <v>1444</v>
      </c>
      <c r="G318" s="141"/>
      <c r="H318" s="141"/>
      <c r="I318" s="141"/>
      <c r="J318" s="141"/>
      <c r="K318" s="141"/>
      <c r="L318" s="193"/>
      <c r="Q318" s="60"/>
      <c r="R318" s="521"/>
    </row>
    <row r="319" spans="1:18" x14ac:dyDescent="0.25">
      <c r="A319" s="140"/>
      <c r="B319" s="141"/>
      <c r="C319" s="142"/>
      <c r="D319" s="198" t="s">
        <v>1349</v>
      </c>
      <c r="E319" s="199">
        <v>5</v>
      </c>
      <c r="F319" s="140" t="s">
        <v>1445</v>
      </c>
      <c r="G319" s="141"/>
      <c r="H319" s="141"/>
      <c r="I319" s="141"/>
      <c r="J319" s="141"/>
      <c r="K319" s="141"/>
      <c r="L319" s="193"/>
      <c r="Q319" s="60"/>
      <c r="R319" s="521"/>
    </row>
    <row r="320" spans="1:18" x14ac:dyDescent="0.25">
      <c r="A320" s="140"/>
      <c r="B320" s="141"/>
      <c r="C320" s="142"/>
      <c r="D320" s="198" t="s">
        <v>1349</v>
      </c>
      <c r="E320" s="199">
        <v>6</v>
      </c>
      <c r="F320" s="140" t="s">
        <v>1446</v>
      </c>
      <c r="G320" s="141"/>
      <c r="H320" s="141"/>
      <c r="I320" s="141"/>
      <c r="J320" s="141"/>
      <c r="K320" s="141"/>
      <c r="L320" s="193"/>
      <c r="Q320" s="60"/>
      <c r="R320" s="521"/>
    </row>
    <row r="321" spans="1:18" x14ac:dyDescent="0.25">
      <c r="A321" s="140"/>
      <c r="B321" s="141"/>
      <c r="C321" s="142"/>
      <c r="D321" s="198" t="s">
        <v>1349</v>
      </c>
      <c r="E321" s="199">
        <v>7</v>
      </c>
      <c r="F321" s="140" t="s">
        <v>1447</v>
      </c>
      <c r="G321" s="141"/>
      <c r="H321" s="141"/>
      <c r="I321" s="141"/>
      <c r="J321" s="141"/>
      <c r="K321" s="141"/>
      <c r="L321" s="193"/>
      <c r="Q321" s="60"/>
      <c r="R321" s="521"/>
    </row>
    <row r="322" spans="1:18" x14ac:dyDescent="0.25">
      <c r="A322" s="140"/>
      <c r="B322" s="141"/>
      <c r="C322" s="142"/>
      <c r="D322" s="198" t="s">
        <v>1349</v>
      </c>
      <c r="E322" s="199">
        <v>8</v>
      </c>
      <c r="F322" s="140" t="s">
        <v>1448</v>
      </c>
      <c r="G322" s="141"/>
      <c r="H322" s="141"/>
      <c r="I322" s="141"/>
      <c r="J322" s="141"/>
      <c r="K322" s="141"/>
      <c r="L322" s="193"/>
      <c r="Q322" s="60"/>
      <c r="R322" s="521"/>
    </row>
    <row r="323" spans="1:18" x14ac:dyDescent="0.25">
      <c r="A323" s="140"/>
      <c r="B323" s="141"/>
      <c r="C323" s="142"/>
      <c r="D323" s="217" t="s">
        <v>1349</v>
      </c>
      <c r="E323" s="203">
        <v>9</v>
      </c>
      <c r="F323" s="143" t="s">
        <v>1449</v>
      </c>
      <c r="G323" s="144"/>
      <c r="H323" s="144"/>
      <c r="I323" s="144"/>
      <c r="J323" s="144"/>
      <c r="K323" s="144"/>
      <c r="L323" s="155"/>
      <c r="Q323" s="60"/>
      <c r="R323" s="521"/>
    </row>
    <row r="324" spans="1:18" x14ac:dyDescent="0.25">
      <c r="A324" s="140"/>
      <c r="B324" s="141"/>
      <c r="C324" s="142"/>
      <c r="D324" s="151"/>
      <c r="E324" s="199" t="s">
        <v>967</v>
      </c>
      <c r="F324" s="158" t="s">
        <v>1450</v>
      </c>
      <c r="G324" s="144"/>
      <c r="H324" s="144"/>
      <c r="I324" s="144"/>
      <c r="J324" s="144"/>
      <c r="K324" s="144"/>
      <c r="L324" s="155"/>
      <c r="Q324" s="60"/>
      <c r="R324" s="521"/>
    </row>
    <row r="325" spans="1:18" x14ac:dyDescent="0.25">
      <c r="A325" s="140"/>
      <c r="B325" s="141"/>
      <c r="C325" s="142"/>
      <c r="D325" s="195" t="s">
        <v>1349</v>
      </c>
      <c r="E325" s="196">
        <v>0</v>
      </c>
      <c r="F325" s="197" t="s">
        <v>1083</v>
      </c>
      <c r="G325" s="190"/>
      <c r="H325" s="190"/>
      <c r="I325" s="190"/>
      <c r="J325" s="190"/>
      <c r="K325" s="190"/>
      <c r="L325" s="191"/>
      <c r="Q325" s="60"/>
      <c r="R325" s="521"/>
    </row>
    <row r="326" spans="1:18" x14ac:dyDescent="0.25">
      <c r="A326" s="140"/>
      <c r="B326" s="141"/>
      <c r="C326" s="142"/>
      <c r="D326" s="198" t="s">
        <v>1349</v>
      </c>
      <c r="E326" s="199">
        <v>1</v>
      </c>
      <c r="F326" s="214" t="s">
        <v>1451</v>
      </c>
      <c r="G326" s="141"/>
      <c r="H326" s="141"/>
      <c r="I326" s="141"/>
      <c r="J326" s="141"/>
      <c r="K326" s="141"/>
      <c r="L326" s="193"/>
      <c r="Q326" s="60"/>
      <c r="R326" s="521"/>
    </row>
    <row r="327" spans="1:18" x14ac:dyDescent="0.25">
      <c r="A327" s="140"/>
      <c r="B327" s="141"/>
      <c r="C327" s="142"/>
      <c r="D327" s="198" t="s">
        <v>1349</v>
      </c>
      <c r="E327" s="199">
        <v>2</v>
      </c>
      <c r="F327" s="216" t="s">
        <v>1452</v>
      </c>
      <c r="G327" s="141"/>
      <c r="H327" s="141"/>
      <c r="I327" s="141"/>
      <c r="J327" s="141"/>
      <c r="K327" s="141"/>
      <c r="L327" s="193"/>
      <c r="Q327" s="60"/>
      <c r="R327" s="521"/>
    </row>
    <row r="328" spans="1:18" x14ac:dyDescent="0.25">
      <c r="A328" s="140"/>
      <c r="B328" s="141"/>
      <c r="C328" s="142"/>
      <c r="D328" s="198" t="s">
        <v>1349</v>
      </c>
      <c r="E328" s="218">
        <v>3</v>
      </c>
      <c r="F328" s="140" t="s">
        <v>1453</v>
      </c>
      <c r="G328" s="141"/>
      <c r="H328" s="141"/>
      <c r="I328" s="141"/>
      <c r="J328" s="141"/>
      <c r="K328" s="141"/>
      <c r="L328" s="193"/>
      <c r="Q328" s="60"/>
      <c r="R328" s="521"/>
    </row>
    <row r="329" spans="1:18" x14ac:dyDescent="0.25">
      <c r="A329" s="140"/>
      <c r="B329" s="141"/>
      <c r="C329" s="142"/>
      <c r="D329" s="198" t="s">
        <v>1349</v>
      </c>
      <c r="E329" s="218">
        <v>4</v>
      </c>
      <c r="F329" s="140" t="s">
        <v>1454</v>
      </c>
      <c r="G329" s="141"/>
      <c r="H329" s="141"/>
      <c r="I329" s="141"/>
      <c r="J329" s="141"/>
      <c r="K329" s="141"/>
      <c r="L329" s="193"/>
      <c r="Q329" s="60"/>
      <c r="R329" s="521"/>
    </row>
    <row r="330" spans="1:18" x14ac:dyDescent="0.25">
      <c r="A330" s="140"/>
      <c r="B330" s="141"/>
      <c r="C330" s="142"/>
      <c r="D330" s="198" t="s">
        <v>1349</v>
      </c>
      <c r="E330" s="218">
        <v>5</v>
      </c>
      <c r="F330" s="140" t="s">
        <v>1455</v>
      </c>
      <c r="G330" s="141"/>
      <c r="H330" s="141"/>
      <c r="I330" s="141"/>
      <c r="J330" s="141"/>
      <c r="K330" s="141"/>
      <c r="L330" s="193"/>
      <c r="Q330" s="60"/>
      <c r="R330" s="521"/>
    </row>
    <row r="331" spans="1:18" x14ac:dyDescent="0.25">
      <c r="A331" s="140"/>
      <c r="B331" s="141"/>
      <c r="C331" s="142"/>
      <c r="D331" s="198" t="s">
        <v>1349</v>
      </c>
      <c r="E331" s="218">
        <v>6</v>
      </c>
      <c r="F331" s="140" t="s">
        <v>1456</v>
      </c>
      <c r="G331" s="141"/>
      <c r="H331" s="141"/>
      <c r="I331" s="141"/>
      <c r="J331" s="141"/>
      <c r="K331" s="141"/>
      <c r="L331" s="193"/>
      <c r="Q331" s="60"/>
      <c r="R331" s="521"/>
    </row>
    <row r="332" spans="1:18" x14ac:dyDescent="0.25">
      <c r="A332" s="143"/>
      <c r="B332" s="144"/>
      <c r="C332" s="145"/>
      <c r="D332" s="217" t="s">
        <v>1349</v>
      </c>
      <c r="E332" s="219">
        <v>7</v>
      </c>
      <c r="F332" s="143" t="s">
        <v>1457</v>
      </c>
      <c r="G332" s="144"/>
      <c r="H332" s="144"/>
      <c r="I332" s="144"/>
      <c r="J332" s="144"/>
      <c r="K332" s="144"/>
      <c r="L332" s="155"/>
      <c r="Q332" s="60"/>
      <c r="R332" s="521"/>
    </row>
    <row r="333" spans="1:18" x14ac:dyDescent="0.25">
      <c r="A333" s="372"/>
      <c r="B333" s="372"/>
      <c r="C333" s="340"/>
      <c r="D333" s="372"/>
      <c r="E333" s="372"/>
      <c r="F333" s="372"/>
      <c r="G333" s="372"/>
      <c r="H333" s="372"/>
      <c r="I333" s="372"/>
      <c r="J333" s="372"/>
      <c r="K333" s="372"/>
      <c r="L333" s="127"/>
      <c r="Q333" s="60"/>
      <c r="R333" s="521"/>
    </row>
    <row r="334" spans="1:18" x14ac:dyDescent="0.25">
      <c r="A334" s="134" t="s">
        <v>1458</v>
      </c>
      <c r="B334" s="135" t="s">
        <v>1459</v>
      </c>
      <c r="C334" s="136"/>
      <c r="D334" s="146" t="s">
        <v>1347</v>
      </c>
      <c r="E334" s="147" t="s">
        <v>966</v>
      </c>
      <c r="F334" s="134" t="s">
        <v>1348</v>
      </c>
      <c r="G334" s="190"/>
      <c r="H334" s="190"/>
      <c r="I334" s="190"/>
      <c r="J334" s="190"/>
      <c r="K334" s="190"/>
      <c r="L334" s="191"/>
      <c r="Q334" s="60"/>
      <c r="R334" s="521"/>
    </row>
    <row r="335" spans="1:18" x14ac:dyDescent="0.25">
      <c r="A335" s="159"/>
      <c r="B335" s="138"/>
      <c r="C335" s="139"/>
      <c r="D335" s="151" t="s">
        <v>1349</v>
      </c>
      <c r="E335" s="220">
        <v>0</v>
      </c>
      <c r="F335" s="197" t="s">
        <v>1083</v>
      </c>
      <c r="G335" s="190"/>
      <c r="H335" s="190"/>
      <c r="I335" s="190"/>
      <c r="J335" s="190"/>
      <c r="K335" s="190"/>
      <c r="L335" s="191"/>
      <c r="Q335" s="60"/>
      <c r="R335" s="521"/>
    </row>
    <row r="336" spans="1:18" x14ac:dyDescent="0.25">
      <c r="A336" s="137"/>
      <c r="B336" s="138"/>
      <c r="C336" s="139"/>
      <c r="D336" s="151" t="s">
        <v>1349</v>
      </c>
      <c r="E336" s="152">
        <v>1</v>
      </c>
      <c r="F336" s="192" t="s">
        <v>1460</v>
      </c>
      <c r="G336" s="190"/>
      <c r="H336" s="190"/>
      <c r="I336" s="190"/>
      <c r="J336" s="190"/>
      <c r="K336" s="190"/>
      <c r="L336" s="191"/>
      <c r="Q336" s="60"/>
      <c r="R336" s="521"/>
    </row>
    <row r="337" spans="1:18" x14ac:dyDescent="0.25">
      <c r="A337" s="137"/>
      <c r="B337" s="138"/>
      <c r="C337" s="139"/>
      <c r="D337" s="151" t="s">
        <v>1349</v>
      </c>
      <c r="E337" s="152">
        <v>2</v>
      </c>
      <c r="F337" s="192" t="s">
        <v>1461</v>
      </c>
      <c r="G337" s="190"/>
      <c r="H337" s="190"/>
      <c r="I337" s="190"/>
      <c r="J337" s="190"/>
      <c r="K337" s="190"/>
      <c r="L337" s="191"/>
      <c r="Q337" s="60"/>
      <c r="R337" s="521"/>
    </row>
    <row r="338" spans="1:18" x14ac:dyDescent="0.25">
      <c r="A338" s="137"/>
      <c r="B338" s="138"/>
      <c r="C338" s="139"/>
      <c r="D338" s="151" t="s">
        <v>1349</v>
      </c>
      <c r="E338" s="152">
        <v>3</v>
      </c>
      <c r="F338" s="192" t="s">
        <v>1462</v>
      </c>
      <c r="G338" s="190"/>
      <c r="H338" s="190"/>
      <c r="I338" s="190"/>
      <c r="J338" s="190"/>
      <c r="K338" s="190"/>
      <c r="L338" s="191"/>
      <c r="Q338" s="60"/>
      <c r="R338" s="521"/>
    </row>
    <row r="339" spans="1:18" x14ac:dyDescent="0.25">
      <c r="A339" s="140"/>
      <c r="B339" s="141"/>
      <c r="C339" s="142"/>
      <c r="D339" s="151" t="s">
        <v>1349</v>
      </c>
      <c r="E339" s="152">
        <v>4</v>
      </c>
      <c r="F339" s="192" t="s">
        <v>1463</v>
      </c>
      <c r="G339" s="190"/>
      <c r="H339" s="190"/>
      <c r="I339" s="190"/>
      <c r="J339" s="190"/>
      <c r="K339" s="190"/>
      <c r="L339" s="191"/>
      <c r="Q339" s="60"/>
      <c r="R339" s="521"/>
    </row>
    <row r="340" spans="1:18" x14ac:dyDescent="0.25">
      <c r="A340" s="140"/>
      <c r="B340" s="141"/>
      <c r="C340" s="142"/>
      <c r="D340" s="151" t="s">
        <v>1349</v>
      </c>
      <c r="E340" s="152">
        <v>5</v>
      </c>
      <c r="F340" s="192" t="s">
        <v>1464</v>
      </c>
      <c r="G340" s="190"/>
      <c r="H340" s="190"/>
      <c r="I340" s="190"/>
      <c r="J340" s="190"/>
      <c r="K340" s="190"/>
      <c r="L340" s="191"/>
      <c r="Q340" s="60"/>
      <c r="R340" s="521"/>
    </row>
    <row r="341" spans="1:18" x14ac:dyDescent="0.25">
      <c r="A341" s="159"/>
      <c r="B341" s="138"/>
      <c r="C341" s="139"/>
      <c r="D341" s="221" t="s">
        <v>1349</v>
      </c>
      <c r="E341" s="147" t="s">
        <v>967</v>
      </c>
      <c r="F341" s="134" t="s">
        <v>1348</v>
      </c>
      <c r="G341" s="190"/>
      <c r="H341" s="190"/>
      <c r="I341" s="190"/>
      <c r="J341" s="190"/>
      <c r="K341" s="190"/>
      <c r="L341" s="191"/>
      <c r="Q341" s="60"/>
      <c r="R341" s="521"/>
    </row>
    <row r="342" spans="1:18" x14ac:dyDescent="0.25">
      <c r="A342" s="159"/>
      <c r="B342" s="138"/>
      <c r="C342" s="139"/>
      <c r="D342" s="151" t="s">
        <v>1349</v>
      </c>
      <c r="E342" s="220">
        <v>0</v>
      </c>
      <c r="F342" s="197" t="s">
        <v>1465</v>
      </c>
      <c r="G342" s="190"/>
      <c r="H342" s="190"/>
      <c r="I342" s="190"/>
      <c r="J342" s="190"/>
      <c r="K342" s="190"/>
      <c r="L342" s="191"/>
      <c r="Q342" s="60"/>
      <c r="R342" s="521"/>
    </row>
    <row r="343" spans="1:18" x14ac:dyDescent="0.25">
      <c r="A343" s="137"/>
      <c r="B343" s="138"/>
      <c r="C343" s="139"/>
      <c r="D343" s="151" t="s">
        <v>1349</v>
      </c>
      <c r="E343" s="220">
        <v>1</v>
      </c>
      <c r="F343" s="192" t="s">
        <v>1466</v>
      </c>
      <c r="G343" s="190"/>
      <c r="H343" s="190"/>
      <c r="I343" s="190"/>
      <c r="J343" s="190"/>
      <c r="K343" s="190"/>
      <c r="L343" s="191"/>
      <c r="Q343" s="60"/>
      <c r="R343" s="521"/>
    </row>
    <row r="344" spans="1:18" x14ac:dyDescent="0.25">
      <c r="A344" s="160"/>
      <c r="B344" s="161"/>
      <c r="C344" s="162"/>
      <c r="D344" s="151" t="s">
        <v>1349</v>
      </c>
      <c r="E344" s="220">
        <v>2</v>
      </c>
      <c r="F344" s="158" t="s">
        <v>1467</v>
      </c>
      <c r="G344" s="149"/>
      <c r="H344" s="149"/>
      <c r="I344" s="149"/>
      <c r="J344" s="149"/>
      <c r="K344" s="149"/>
      <c r="L344" s="150"/>
      <c r="Q344" s="60"/>
      <c r="R344" s="521"/>
    </row>
    <row r="345" spans="1:18" x14ac:dyDescent="0.25">
      <c r="A345" s="372"/>
      <c r="B345" s="372"/>
      <c r="C345" s="340"/>
      <c r="D345" s="372"/>
      <c r="E345" s="372"/>
      <c r="F345" s="372"/>
      <c r="G345" s="372"/>
      <c r="H345" s="372"/>
      <c r="I345" s="372"/>
      <c r="J345" s="372"/>
      <c r="K345" s="372"/>
      <c r="L345" s="127"/>
      <c r="Q345" s="60"/>
      <c r="R345" s="521"/>
    </row>
    <row r="346" spans="1:18" x14ac:dyDescent="0.25">
      <c r="A346" s="134" t="s">
        <v>1468</v>
      </c>
      <c r="B346" s="135" t="s">
        <v>1469</v>
      </c>
      <c r="C346" s="136"/>
      <c r="D346" s="146" t="s">
        <v>1347</v>
      </c>
      <c r="E346" s="147" t="s">
        <v>911</v>
      </c>
      <c r="F346" s="148" t="s">
        <v>1348</v>
      </c>
      <c r="G346" s="149"/>
      <c r="H346" s="149"/>
      <c r="I346" s="149"/>
      <c r="J346" s="149"/>
      <c r="K346" s="149"/>
      <c r="L346" s="150"/>
      <c r="Q346" s="60"/>
      <c r="R346" s="521"/>
    </row>
    <row r="347" spans="1:18" x14ac:dyDescent="0.25">
      <c r="A347" s="159"/>
      <c r="B347" s="138"/>
      <c r="C347" s="139"/>
      <c r="D347" s="151" t="s">
        <v>1349</v>
      </c>
      <c r="E347" s="152">
        <v>0</v>
      </c>
      <c r="F347" s="189" t="s">
        <v>1083</v>
      </c>
      <c r="G347" s="144"/>
      <c r="H347" s="144"/>
      <c r="I347" s="144"/>
      <c r="J347" s="144"/>
      <c r="K347" s="144"/>
      <c r="L347" s="155"/>
      <c r="Q347" s="60"/>
      <c r="R347" s="521"/>
    </row>
    <row r="348" spans="1:18" x14ac:dyDescent="0.25">
      <c r="A348" s="137"/>
      <c r="B348" s="138"/>
      <c r="C348" s="139"/>
      <c r="D348" s="151" t="s">
        <v>1349</v>
      </c>
      <c r="E348" s="152">
        <v>1</v>
      </c>
      <c r="F348" s="153" t="s">
        <v>1470</v>
      </c>
      <c r="G348" s="270"/>
      <c r="H348" s="269"/>
      <c r="I348" s="144"/>
      <c r="J348" s="222" t="s">
        <v>1471</v>
      </c>
      <c r="K348" s="144"/>
      <c r="L348" s="155"/>
      <c r="Q348" s="60"/>
      <c r="R348" s="521"/>
    </row>
    <row r="349" spans="1:18" x14ac:dyDescent="0.25">
      <c r="A349" s="137"/>
      <c r="B349" s="138"/>
      <c r="C349" s="139"/>
      <c r="D349" s="151" t="s">
        <v>1349</v>
      </c>
      <c r="E349" s="152">
        <v>2</v>
      </c>
      <c r="F349" s="153" t="s">
        <v>1472</v>
      </c>
      <c r="G349" s="271"/>
      <c r="H349" s="336"/>
      <c r="I349" s="144"/>
      <c r="J349" s="144"/>
      <c r="K349" s="144"/>
      <c r="L349" s="155"/>
      <c r="Q349" s="60"/>
      <c r="R349" s="521"/>
    </row>
    <row r="350" spans="1:18" x14ac:dyDescent="0.25">
      <c r="A350" s="140"/>
      <c r="B350" s="141"/>
      <c r="C350" s="142"/>
      <c r="D350" s="151" t="s">
        <v>1349</v>
      </c>
      <c r="E350" s="152">
        <v>3</v>
      </c>
      <c r="F350" s="158" t="s">
        <v>1473</v>
      </c>
      <c r="G350" s="270"/>
      <c r="H350" s="269"/>
      <c r="I350" s="144"/>
      <c r="J350" s="222" t="s">
        <v>1474</v>
      </c>
      <c r="K350" s="144"/>
      <c r="L350" s="155"/>
      <c r="Q350" s="60"/>
      <c r="R350" s="521"/>
    </row>
    <row r="351" spans="1:18" x14ac:dyDescent="0.25">
      <c r="A351" s="140"/>
      <c r="B351" s="141"/>
      <c r="C351" s="142"/>
      <c r="D351" s="151" t="s">
        <v>1349</v>
      </c>
      <c r="E351" s="152">
        <v>4</v>
      </c>
      <c r="F351" s="158" t="s">
        <v>1475</v>
      </c>
      <c r="G351" s="270"/>
      <c r="H351" s="269"/>
      <c r="I351" s="144"/>
      <c r="J351" s="222" t="s">
        <v>1476</v>
      </c>
      <c r="K351" s="144"/>
      <c r="L351" s="155"/>
      <c r="Q351" s="60"/>
      <c r="R351" s="521"/>
    </row>
    <row r="352" spans="1:18" x14ac:dyDescent="0.25">
      <c r="A352" s="140"/>
      <c r="B352" s="141"/>
      <c r="C352" s="142"/>
      <c r="D352" s="151" t="s">
        <v>1349</v>
      </c>
      <c r="E352" s="152">
        <v>5</v>
      </c>
      <c r="F352" s="158" t="s">
        <v>1477</v>
      </c>
      <c r="G352" s="272"/>
      <c r="H352" s="337"/>
      <c r="I352" s="144"/>
      <c r="J352" s="144"/>
      <c r="K352" s="144"/>
      <c r="L352" s="155"/>
      <c r="Q352" s="60"/>
      <c r="R352" s="521"/>
    </row>
    <row r="353" spans="1:18" x14ac:dyDescent="0.25">
      <c r="A353" s="140"/>
      <c r="B353" s="141"/>
      <c r="C353" s="142"/>
      <c r="D353" s="151" t="s">
        <v>1349</v>
      </c>
      <c r="E353" s="152">
        <v>6</v>
      </c>
      <c r="F353" s="158" t="s">
        <v>1478</v>
      </c>
      <c r="G353" s="270"/>
      <c r="H353" s="269"/>
      <c r="I353" s="144"/>
      <c r="J353" s="223" t="s">
        <v>1471</v>
      </c>
      <c r="K353" s="144"/>
      <c r="L353" s="155"/>
      <c r="Q353" s="60"/>
      <c r="R353" s="521"/>
    </row>
    <row r="354" spans="1:18" x14ac:dyDescent="0.25">
      <c r="A354" s="143"/>
      <c r="B354" s="144"/>
      <c r="C354" s="145"/>
      <c r="D354" s="151" t="s">
        <v>1349</v>
      </c>
      <c r="E354" s="152">
        <v>7</v>
      </c>
      <c r="F354" s="158" t="s">
        <v>1479</v>
      </c>
      <c r="G354" s="269"/>
      <c r="H354" s="269"/>
      <c r="I354" s="144"/>
      <c r="J354" s="223" t="s">
        <v>1471</v>
      </c>
      <c r="K354" s="144"/>
      <c r="L354" s="155"/>
      <c r="Q354" s="60"/>
      <c r="R354" s="521"/>
    </row>
    <row r="355" spans="1:18" x14ac:dyDescent="0.25">
      <c r="A355" s="372"/>
      <c r="B355" s="372"/>
      <c r="C355" s="340"/>
      <c r="D355" s="372"/>
      <c r="E355" s="372"/>
      <c r="F355" s="372"/>
      <c r="G355" s="372"/>
      <c r="H355" s="372"/>
      <c r="I355" s="372"/>
      <c r="J355" s="372"/>
      <c r="K355" s="372"/>
      <c r="L355" s="127"/>
      <c r="Q355" s="60"/>
      <c r="R355" s="521"/>
    </row>
    <row r="356" spans="1:18" x14ac:dyDescent="0.25">
      <c r="A356" s="163" t="s">
        <v>1480</v>
      </c>
      <c r="B356" s="164" t="s">
        <v>1481</v>
      </c>
      <c r="C356" s="165"/>
      <c r="D356" s="224" t="s">
        <v>1347</v>
      </c>
      <c r="E356" s="225" t="s">
        <v>911</v>
      </c>
      <c r="F356" s="226" t="s">
        <v>1348</v>
      </c>
      <c r="G356" s="177"/>
      <c r="H356" s="177"/>
      <c r="I356" s="177"/>
      <c r="J356" s="177"/>
      <c r="K356" s="177"/>
      <c r="L356" s="227"/>
      <c r="Q356" s="60"/>
      <c r="R356" s="521"/>
    </row>
    <row r="357" spans="1:18" x14ac:dyDescent="0.25">
      <c r="A357" s="166"/>
      <c r="B357" s="167"/>
      <c r="C357" s="168"/>
      <c r="D357" s="228" t="s">
        <v>1349</v>
      </c>
      <c r="E357" s="229" t="s">
        <v>1482</v>
      </c>
      <c r="F357" s="230" t="s">
        <v>1483</v>
      </c>
      <c r="G357" s="174"/>
      <c r="H357" s="174"/>
      <c r="I357" s="174"/>
      <c r="J357" s="174"/>
      <c r="K357" s="174"/>
      <c r="L357" s="231"/>
      <c r="Q357" s="60"/>
      <c r="R357" s="521"/>
    </row>
    <row r="358" spans="1:18" x14ac:dyDescent="0.25">
      <c r="A358" s="166"/>
      <c r="B358" s="167"/>
      <c r="C358" s="168"/>
      <c r="D358" s="228" t="s">
        <v>1349</v>
      </c>
      <c r="E358" s="232" t="s">
        <v>968</v>
      </c>
      <c r="F358" s="230" t="s">
        <v>1484</v>
      </c>
      <c r="G358" s="174"/>
      <c r="H358" s="174"/>
      <c r="I358" s="174"/>
      <c r="J358" s="174"/>
      <c r="K358" s="174"/>
      <c r="L358" s="231"/>
      <c r="Q358" s="60"/>
      <c r="R358" s="521"/>
    </row>
    <row r="359" spans="1:18" x14ac:dyDescent="0.25">
      <c r="A359" s="166"/>
      <c r="B359" s="167"/>
      <c r="C359" s="168"/>
      <c r="D359" s="228" t="s">
        <v>1349</v>
      </c>
      <c r="E359" s="232" t="s">
        <v>969</v>
      </c>
      <c r="F359" s="230" t="s">
        <v>1485</v>
      </c>
      <c r="G359" s="174"/>
      <c r="H359" s="174"/>
      <c r="I359" s="174"/>
      <c r="J359" s="174"/>
      <c r="K359" s="174"/>
      <c r="L359" s="231"/>
      <c r="Q359" s="60"/>
      <c r="R359" s="521"/>
    </row>
    <row r="360" spans="1:18" x14ac:dyDescent="0.25">
      <c r="A360" s="166"/>
      <c r="B360" s="167"/>
      <c r="C360" s="168"/>
      <c r="D360" s="228" t="s">
        <v>1349</v>
      </c>
      <c r="E360" s="232" t="s">
        <v>1486</v>
      </c>
      <c r="F360" s="233" t="s">
        <v>1487</v>
      </c>
      <c r="G360" s="174"/>
      <c r="H360" s="174"/>
      <c r="I360" s="174"/>
      <c r="J360" s="174"/>
      <c r="K360" s="174"/>
      <c r="L360" s="231"/>
      <c r="Q360" s="60"/>
      <c r="R360" s="521"/>
    </row>
    <row r="361" spans="1:18" x14ac:dyDescent="0.25">
      <c r="A361" s="166"/>
      <c r="B361" s="167"/>
      <c r="C361" s="168"/>
      <c r="D361" s="228" t="s">
        <v>1349</v>
      </c>
      <c r="E361" s="232" t="s">
        <v>970</v>
      </c>
      <c r="F361" s="234" t="s">
        <v>1488</v>
      </c>
      <c r="G361" s="174"/>
      <c r="H361" s="174"/>
      <c r="I361" s="174"/>
      <c r="J361" s="174"/>
      <c r="K361" s="174"/>
      <c r="L361" s="231"/>
      <c r="Q361" s="60"/>
      <c r="R361" s="521"/>
    </row>
    <row r="362" spans="1:18" x14ac:dyDescent="0.25">
      <c r="A362" s="166"/>
      <c r="B362" s="167"/>
      <c r="C362" s="168"/>
      <c r="D362" s="228" t="s">
        <v>1349</v>
      </c>
      <c r="E362" s="232" t="s">
        <v>1489</v>
      </c>
      <c r="F362" s="230" t="s">
        <v>1490</v>
      </c>
      <c r="G362" s="174"/>
      <c r="H362" s="174"/>
      <c r="I362" s="174"/>
      <c r="J362" s="174"/>
      <c r="K362" s="174"/>
      <c r="L362" s="231"/>
      <c r="Q362" s="60"/>
      <c r="R362" s="521"/>
    </row>
    <row r="363" spans="1:18" x14ac:dyDescent="0.25">
      <c r="A363" s="166"/>
      <c r="B363" s="167"/>
      <c r="C363" s="168"/>
      <c r="D363" s="228" t="s">
        <v>1349</v>
      </c>
      <c r="E363" s="232" t="s">
        <v>1491</v>
      </c>
      <c r="F363" s="233" t="s">
        <v>1492</v>
      </c>
      <c r="G363" s="174"/>
      <c r="H363" s="174"/>
      <c r="I363" s="174"/>
      <c r="J363" s="174"/>
      <c r="K363" s="174"/>
      <c r="L363" s="231"/>
      <c r="Q363" s="60"/>
      <c r="R363" s="521"/>
    </row>
    <row r="364" spans="1:18" x14ac:dyDescent="0.25">
      <c r="A364" s="166"/>
      <c r="B364" s="167"/>
      <c r="C364" s="168"/>
      <c r="D364" s="228" t="s">
        <v>1349</v>
      </c>
      <c r="E364" s="232" t="s">
        <v>1493</v>
      </c>
      <c r="F364" s="234" t="s">
        <v>1494</v>
      </c>
      <c r="G364" s="174"/>
      <c r="H364" s="174"/>
      <c r="I364" s="174"/>
      <c r="J364" s="174"/>
      <c r="K364" s="174"/>
      <c r="L364" s="231"/>
      <c r="Q364" s="60"/>
      <c r="R364" s="521"/>
    </row>
    <row r="365" spans="1:18" x14ac:dyDescent="0.25">
      <c r="A365" s="166"/>
      <c r="B365" s="167"/>
      <c r="C365" s="168"/>
      <c r="D365" s="228" t="s">
        <v>1349</v>
      </c>
      <c r="E365" s="232" t="s">
        <v>971</v>
      </c>
      <c r="F365" s="234" t="s">
        <v>1495</v>
      </c>
      <c r="G365" s="174"/>
      <c r="H365" s="174"/>
      <c r="I365" s="174"/>
      <c r="J365" s="174"/>
      <c r="K365" s="174"/>
      <c r="L365" s="231"/>
      <c r="Q365" s="60"/>
      <c r="R365" s="521"/>
    </row>
    <row r="366" spans="1:18" x14ac:dyDescent="0.25">
      <c r="A366" s="166"/>
      <c r="B366" s="167"/>
      <c r="C366" s="168"/>
      <c r="D366" s="228" t="s">
        <v>1349</v>
      </c>
      <c r="E366" s="232" t="s">
        <v>1496</v>
      </c>
      <c r="F366" s="234" t="s">
        <v>1497</v>
      </c>
      <c r="G366" s="174"/>
      <c r="H366" s="174"/>
      <c r="I366" s="174"/>
      <c r="J366" s="174"/>
      <c r="K366" s="174"/>
      <c r="L366" s="231"/>
      <c r="Q366" s="60"/>
      <c r="R366" s="521"/>
    </row>
    <row r="367" spans="1:18" x14ac:dyDescent="0.25">
      <c r="A367" s="169"/>
      <c r="B367" s="167"/>
      <c r="C367" s="168"/>
      <c r="D367" s="228" t="s">
        <v>1349</v>
      </c>
      <c r="E367" s="232" t="s">
        <v>1498</v>
      </c>
      <c r="F367" s="233" t="s">
        <v>1499</v>
      </c>
      <c r="G367" s="235"/>
      <c r="H367" s="235"/>
      <c r="I367" s="174"/>
      <c r="J367" s="174"/>
      <c r="K367" s="174"/>
      <c r="L367" s="231"/>
      <c r="Q367" s="60"/>
      <c r="R367" s="521"/>
    </row>
    <row r="368" spans="1:18" x14ac:dyDescent="0.25">
      <c r="A368" s="169"/>
      <c r="B368" s="167"/>
      <c r="C368" s="168"/>
      <c r="D368" s="228" t="s">
        <v>1349</v>
      </c>
      <c r="E368" s="232" t="s">
        <v>1500</v>
      </c>
      <c r="F368" s="234" t="s">
        <v>1501</v>
      </c>
      <c r="G368" s="236"/>
      <c r="H368" s="236"/>
      <c r="I368" s="174"/>
      <c r="J368" s="174"/>
      <c r="K368" s="174"/>
      <c r="L368" s="231"/>
      <c r="Q368" s="60"/>
      <c r="R368" s="521"/>
    </row>
    <row r="369" spans="1:18" x14ac:dyDescent="0.25">
      <c r="A369" s="170"/>
      <c r="B369" s="171"/>
      <c r="C369" s="172"/>
      <c r="D369" s="228" t="s">
        <v>1349</v>
      </c>
      <c r="E369" s="232" t="s">
        <v>1502</v>
      </c>
      <c r="F369" s="234" t="s">
        <v>1503</v>
      </c>
      <c r="G369" s="174"/>
      <c r="H369" s="174"/>
      <c r="I369" s="174"/>
      <c r="J369" s="174"/>
      <c r="K369" s="174"/>
      <c r="L369" s="231"/>
      <c r="Q369" s="60"/>
      <c r="R369" s="521"/>
    </row>
    <row r="370" spans="1:18" x14ac:dyDescent="0.25">
      <c r="A370" s="170"/>
      <c r="B370" s="171"/>
      <c r="C370" s="172"/>
      <c r="D370" s="228" t="s">
        <v>1349</v>
      </c>
      <c r="E370" s="232" t="s">
        <v>1504</v>
      </c>
      <c r="F370" s="234" t="s">
        <v>1505</v>
      </c>
      <c r="G370" s="174"/>
      <c r="H370" s="174"/>
      <c r="I370" s="174"/>
      <c r="J370" s="174"/>
      <c r="K370" s="174"/>
      <c r="L370" s="227"/>
      <c r="Q370" s="60"/>
      <c r="R370" s="521"/>
    </row>
    <row r="371" spans="1:18" x14ac:dyDescent="0.25">
      <c r="A371" s="170"/>
      <c r="B371" s="171"/>
      <c r="C371" s="172"/>
      <c r="D371" s="228" t="s">
        <v>1349</v>
      </c>
      <c r="E371" s="232" t="s">
        <v>1506</v>
      </c>
      <c r="F371" s="234" t="s">
        <v>1507</v>
      </c>
      <c r="G371" s="174"/>
      <c r="H371" s="174"/>
      <c r="I371" s="174"/>
      <c r="J371" s="174"/>
      <c r="K371" s="174"/>
      <c r="L371" s="231"/>
      <c r="Q371" s="60"/>
      <c r="R371" s="521"/>
    </row>
    <row r="372" spans="1:18" x14ac:dyDescent="0.25">
      <c r="A372" s="170"/>
      <c r="B372" s="171"/>
      <c r="C372" s="172"/>
      <c r="D372" s="228" t="s">
        <v>1349</v>
      </c>
      <c r="E372" s="232" t="s">
        <v>1508</v>
      </c>
      <c r="F372" s="234" t="s">
        <v>1509</v>
      </c>
      <c r="G372" s="174"/>
      <c r="H372" s="174"/>
      <c r="I372" s="174"/>
      <c r="J372" s="174"/>
      <c r="K372" s="174"/>
      <c r="L372" s="231"/>
      <c r="Q372" s="60"/>
      <c r="R372" s="521"/>
    </row>
    <row r="373" spans="1:18" x14ac:dyDescent="0.25">
      <c r="A373" s="170"/>
      <c r="B373" s="171"/>
      <c r="C373" s="172"/>
      <c r="D373" s="228" t="s">
        <v>1349</v>
      </c>
      <c r="E373" s="232" t="s">
        <v>972</v>
      </c>
      <c r="F373" s="234" t="s">
        <v>1510</v>
      </c>
      <c r="G373" s="174"/>
      <c r="H373" s="174"/>
      <c r="I373" s="174"/>
      <c r="J373" s="174"/>
      <c r="K373" s="174"/>
      <c r="L373" s="231"/>
      <c r="Q373" s="60"/>
      <c r="R373" s="521"/>
    </row>
    <row r="374" spans="1:18" x14ac:dyDescent="0.25">
      <c r="A374" s="170"/>
      <c r="B374" s="171"/>
      <c r="C374" s="172"/>
      <c r="D374" s="228" t="s">
        <v>1349</v>
      </c>
      <c r="E374" s="232" t="s">
        <v>1511</v>
      </c>
      <c r="F374" s="234" t="s">
        <v>1512</v>
      </c>
      <c r="G374" s="174"/>
      <c r="H374" s="174"/>
      <c r="I374" s="174"/>
      <c r="J374" s="174"/>
      <c r="K374" s="174"/>
      <c r="L374" s="231"/>
      <c r="Q374" s="60"/>
      <c r="R374" s="521"/>
    </row>
    <row r="375" spans="1:18" x14ac:dyDescent="0.25">
      <c r="A375" s="170"/>
      <c r="B375" s="171"/>
      <c r="C375" s="172"/>
      <c r="D375" s="228" t="s">
        <v>1349</v>
      </c>
      <c r="E375" s="232" t="s">
        <v>1513</v>
      </c>
      <c r="F375" s="237" t="s">
        <v>1514</v>
      </c>
      <c r="G375" s="174"/>
      <c r="H375" s="174"/>
      <c r="I375" s="174"/>
      <c r="J375" s="174"/>
      <c r="K375" s="174"/>
      <c r="L375" s="231"/>
      <c r="Q375" s="60"/>
      <c r="R375" s="521"/>
    </row>
    <row r="376" spans="1:18" x14ac:dyDescent="0.25">
      <c r="A376" s="170"/>
      <c r="B376" s="171"/>
      <c r="C376" s="172"/>
      <c r="D376" s="228" t="s">
        <v>1349</v>
      </c>
      <c r="E376" s="232" t="s">
        <v>1515</v>
      </c>
      <c r="F376" s="237" t="s">
        <v>1516</v>
      </c>
      <c r="G376" s="174"/>
      <c r="H376" s="174"/>
      <c r="I376" s="174"/>
      <c r="J376" s="174"/>
      <c r="K376" s="174"/>
      <c r="L376" s="231"/>
      <c r="Q376" s="60"/>
      <c r="R376" s="521"/>
    </row>
    <row r="377" spans="1:18" x14ac:dyDescent="0.25">
      <c r="A377" s="170"/>
      <c r="B377" s="171"/>
      <c r="C377" s="172"/>
      <c r="D377" s="228" t="s">
        <v>1349</v>
      </c>
      <c r="E377" s="232" t="s">
        <v>1517</v>
      </c>
      <c r="F377" s="237" t="s">
        <v>1518</v>
      </c>
      <c r="G377" s="174"/>
      <c r="H377" s="174"/>
      <c r="I377" s="174"/>
      <c r="J377" s="174"/>
      <c r="K377" s="174"/>
      <c r="L377" s="231"/>
      <c r="Q377" s="60"/>
      <c r="R377" s="521"/>
    </row>
    <row r="378" spans="1:18" x14ac:dyDescent="0.25">
      <c r="A378" s="170"/>
      <c r="B378" s="171"/>
      <c r="C378" s="172"/>
      <c r="D378" s="228" t="s">
        <v>1349</v>
      </c>
      <c r="E378" s="232" t="s">
        <v>1519</v>
      </c>
      <c r="F378" s="237" t="s">
        <v>1520</v>
      </c>
      <c r="G378" s="174"/>
      <c r="H378" s="174"/>
      <c r="I378" s="174"/>
      <c r="J378" s="174"/>
      <c r="K378" s="174"/>
      <c r="L378" s="231"/>
      <c r="Q378" s="60"/>
      <c r="R378" s="521"/>
    </row>
    <row r="379" spans="1:18" x14ac:dyDescent="0.25">
      <c r="A379" s="170"/>
      <c r="B379" s="171"/>
      <c r="C379" s="172"/>
      <c r="D379" s="228" t="s">
        <v>1349</v>
      </c>
      <c r="E379" s="232" t="s">
        <v>1521</v>
      </c>
      <c r="F379" s="237" t="s">
        <v>1522</v>
      </c>
      <c r="G379" s="174"/>
      <c r="H379" s="174"/>
      <c r="I379" s="174"/>
      <c r="J379" s="174"/>
      <c r="K379" s="174"/>
      <c r="L379" s="231"/>
      <c r="Q379" s="60"/>
      <c r="R379" s="521"/>
    </row>
    <row r="380" spans="1:18" x14ac:dyDescent="0.25">
      <c r="A380" s="170"/>
      <c r="B380" s="171"/>
      <c r="C380" s="172"/>
      <c r="D380" s="228" t="s">
        <v>1349</v>
      </c>
      <c r="E380" s="232" t="s">
        <v>1523</v>
      </c>
      <c r="F380" s="237" t="s">
        <v>1524</v>
      </c>
      <c r="G380" s="174"/>
      <c r="H380" s="174"/>
      <c r="I380" s="174"/>
      <c r="J380" s="174"/>
      <c r="K380" s="174"/>
      <c r="L380" s="231"/>
      <c r="Q380" s="60"/>
      <c r="R380" s="521"/>
    </row>
    <row r="381" spans="1:18" x14ac:dyDescent="0.25">
      <c r="A381" s="170"/>
      <c r="B381" s="171"/>
      <c r="C381" s="172"/>
      <c r="D381" s="228" t="s">
        <v>1349</v>
      </c>
      <c r="E381" s="232" t="s">
        <v>1525</v>
      </c>
      <c r="F381" s="237" t="s">
        <v>1526</v>
      </c>
      <c r="G381" s="174"/>
      <c r="H381" s="174"/>
      <c r="I381" s="174"/>
      <c r="J381" s="174"/>
      <c r="K381" s="174"/>
      <c r="L381" s="231"/>
      <c r="Q381" s="60"/>
      <c r="R381" s="521"/>
    </row>
    <row r="382" spans="1:18" x14ac:dyDescent="0.25">
      <c r="A382" s="170"/>
      <c r="B382" s="171"/>
      <c r="C382" s="172"/>
      <c r="D382" s="228" t="s">
        <v>1349</v>
      </c>
      <c r="E382" s="232" t="s">
        <v>1527</v>
      </c>
      <c r="F382" s="237" t="s">
        <v>1528</v>
      </c>
      <c r="G382" s="174"/>
      <c r="H382" s="174"/>
      <c r="I382" s="174"/>
      <c r="J382" s="174"/>
      <c r="K382" s="174"/>
      <c r="L382" s="231"/>
      <c r="Q382" s="60"/>
      <c r="R382" s="521"/>
    </row>
    <row r="383" spans="1:18" x14ac:dyDescent="0.25">
      <c r="A383" s="170"/>
      <c r="B383" s="171"/>
      <c r="C383" s="172"/>
      <c r="D383" s="228" t="s">
        <v>1349</v>
      </c>
      <c r="E383" s="232" t="s">
        <v>1529</v>
      </c>
      <c r="F383" s="237" t="s">
        <v>1530</v>
      </c>
      <c r="G383" s="174"/>
      <c r="H383" s="174"/>
      <c r="I383" s="174"/>
      <c r="J383" s="174"/>
      <c r="K383" s="174"/>
      <c r="L383" s="231"/>
      <c r="Q383" s="60"/>
      <c r="R383" s="521"/>
    </row>
    <row r="384" spans="1:18" x14ac:dyDescent="0.25">
      <c r="A384" s="170"/>
      <c r="B384" s="171"/>
      <c r="C384" s="172"/>
      <c r="D384" s="228" t="s">
        <v>1349</v>
      </c>
      <c r="E384" s="232" t="s">
        <v>1531</v>
      </c>
      <c r="F384" s="237" t="s">
        <v>1532</v>
      </c>
      <c r="G384" s="174"/>
      <c r="H384" s="174"/>
      <c r="I384" s="174"/>
      <c r="J384" s="174"/>
      <c r="K384" s="174"/>
      <c r="L384" s="231"/>
      <c r="Q384" s="60"/>
      <c r="R384" s="521"/>
    </row>
    <row r="385" spans="1:18" x14ac:dyDescent="0.25">
      <c r="A385" s="170"/>
      <c r="B385" s="171"/>
      <c r="C385" s="172"/>
      <c r="D385" s="228" t="s">
        <v>1349</v>
      </c>
      <c r="E385" s="232" t="s">
        <v>1533</v>
      </c>
      <c r="F385" s="238" t="s">
        <v>1534</v>
      </c>
      <c r="G385" s="174"/>
      <c r="H385" s="174"/>
      <c r="I385" s="174"/>
      <c r="J385" s="174"/>
      <c r="K385" s="174"/>
      <c r="L385" s="231"/>
      <c r="Q385" s="60"/>
      <c r="R385" s="521"/>
    </row>
    <row r="386" spans="1:18" x14ac:dyDescent="0.25">
      <c r="A386" s="170"/>
      <c r="B386" s="171"/>
      <c r="C386" s="172"/>
      <c r="D386" s="228" t="s">
        <v>1349</v>
      </c>
      <c r="E386" s="232" t="s">
        <v>1535</v>
      </c>
      <c r="F386" s="237" t="s">
        <v>1536</v>
      </c>
      <c r="G386" s="174"/>
      <c r="H386" s="174"/>
      <c r="I386" s="174"/>
      <c r="J386" s="174"/>
      <c r="K386" s="174"/>
      <c r="L386" s="231"/>
      <c r="Q386" s="60"/>
      <c r="R386" s="521"/>
    </row>
    <row r="387" spans="1:18" x14ac:dyDescent="0.25">
      <c r="A387" s="170"/>
      <c r="B387" s="171"/>
      <c r="C387" s="172"/>
      <c r="D387" s="228" t="s">
        <v>1349</v>
      </c>
      <c r="E387" s="232" t="s">
        <v>1537</v>
      </c>
      <c r="F387" s="237" t="s">
        <v>1538</v>
      </c>
      <c r="G387" s="174"/>
      <c r="H387" s="174"/>
      <c r="I387" s="174"/>
      <c r="J387" s="174"/>
      <c r="K387" s="174"/>
      <c r="L387" s="231"/>
      <c r="Q387" s="60"/>
      <c r="R387" s="521"/>
    </row>
    <row r="388" spans="1:18" x14ac:dyDescent="0.25">
      <c r="A388" s="170"/>
      <c r="B388" s="171"/>
      <c r="C388" s="172"/>
      <c r="D388" s="228" t="s">
        <v>1349</v>
      </c>
      <c r="E388" s="232" t="s">
        <v>973</v>
      </c>
      <c r="F388" s="237" t="s">
        <v>1539</v>
      </c>
      <c r="G388" s="174"/>
      <c r="H388" s="174"/>
      <c r="I388" s="174"/>
      <c r="J388" s="174"/>
      <c r="K388" s="174"/>
      <c r="L388" s="231"/>
      <c r="Q388" s="60"/>
      <c r="R388" s="521"/>
    </row>
    <row r="389" spans="1:18" x14ac:dyDescent="0.25">
      <c r="A389" s="170"/>
      <c r="B389" s="171"/>
      <c r="C389" s="172"/>
      <c r="D389" s="228" t="s">
        <v>1349</v>
      </c>
      <c r="E389" s="232" t="s">
        <v>1540</v>
      </c>
      <c r="F389" s="237" t="s">
        <v>1541</v>
      </c>
      <c r="G389" s="174"/>
      <c r="H389" s="174"/>
      <c r="I389" s="174"/>
      <c r="J389" s="174"/>
      <c r="K389" s="174"/>
      <c r="L389" s="231"/>
      <c r="Q389" s="60"/>
      <c r="R389" s="521"/>
    </row>
    <row r="390" spans="1:18" x14ac:dyDescent="0.25">
      <c r="A390" s="170"/>
      <c r="B390" s="171"/>
      <c r="C390" s="172"/>
      <c r="D390" s="228" t="s">
        <v>1349</v>
      </c>
      <c r="E390" s="232" t="s">
        <v>1542</v>
      </c>
      <c r="F390" s="237" t="s">
        <v>1543</v>
      </c>
      <c r="G390" s="174"/>
      <c r="H390" s="174"/>
      <c r="I390" s="174"/>
      <c r="J390" s="174"/>
      <c r="K390" s="174"/>
      <c r="L390" s="231"/>
      <c r="Q390" s="60"/>
      <c r="R390" s="521"/>
    </row>
    <row r="391" spans="1:18" x14ac:dyDescent="0.25">
      <c r="A391" s="166"/>
      <c r="B391" s="167"/>
      <c r="C391" s="168"/>
      <c r="D391" s="228" t="s">
        <v>1349</v>
      </c>
      <c r="E391" s="232" t="s">
        <v>1544</v>
      </c>
      <c r="F391" s="233" t="s">
        <v>1545</v>
      </c>
      <c r="G391" s="174"/>
      <c r="H391" s="174"/>
      <c r="I391" s="174"/>
      <c r="J391" s="174"/>
      <c r="K391" s="174"/>
      <c r="L391" s="231"/>
      <c r="Q391" s="60"/>
      <c r="R391" s="521"/>
    </row>
    <row r="392" spans="1:18" x14ac:dyDescent="0.25">
      <c r="A392" s="166"/>
      <c r="B392" s="167"/>
      <c r="C392" s="168"/>
      <c r="D392" s="228" t="s">
        <v>1349</v>
      </c>
      <c r="E392" s="232" t="s">
        <v>1546</v>
      </c>
      <c r="F392" s="234" t="s">
        <v>1547</v>
      </c>
      <c r="G392" s="174"/>
      <c r="H392" s="174"/>
      <c r="I392" s="174"/>
      <c r="J392" s="174"/>
      <c r="K392" s="174"/>
      <c r="L392" s="231"/>
      <c r="Q392" s="60"/>
      <c r="R392" s="521"/>
    </row>
    <row r="393" spans="1:18" x14ac:dyDescent="0.25">
      <c r="A393" s="166"/>
      <c r="B393" s="167"/>
      <c r="C393" s="168"/>
      <c r="D393" s="228" t="s">
        <v>1349</v>
      </c>
      <c r="E393" s="232" t="s">
        <v>1548</v>
      </c>
      <c r="F393" s="234" t="s">
        <v>1549</v>
      </c>
      <c r="G393" s="174"/>
      <c r="H393" s="174"/>
      <c r="I393" s="174"/>
      <c r="J393" s="174"/>
      <c r="K393" s="174"/>
      <c r="L393" s="231"/>
      <c r="Q393" s="60"/>
      <c r="R393" s="521"/>
    </row>
    <row r="394" spans="1:18" x14ac:dyDescent="0.25">
      <c r="A394" s="166"/>
      <c r="B394" s="167"/>
      <c r="C394" s="168"/>
      <c r="D394" s="228" t="s">
        <v>1349</v>
      </c>
      <c r="E394" s="232" t="s">
        <v>1550</v>
      </c>
      <c r="F394" s="234" t="s">
        <v>1551</v>
      </c>
      <c r="G394" s="174"/>
      <c r="H394" s="174"/>
      <c r="I394" s="174"/>
      <c r="J394" s="174"/>
      <c r="K394" s="174"/>
      <c r="L394" s="231"/>
      <c r="Q394" s="60"/>
      <c r="R394" s="521"/>
    </row>
    <row r="395" spans="1:18" x14ac:dyDescent="0.25">
      <c r="A395" s="173"/>
      <c r="B395" s="174"/>
      <c r="C395" s="175"/>
      <c r="D395" s="239" t="s">
        <v>1349</v>
      </c>
      <c r="E395" s="240" t="s">
        <v>1552</v>
      </c>
      <c r="F395" s="241" t="s">
        <v>1553</v>
      </c>
      <c r="G395" s="174"/>
      <c r="H395" s="174"/>
      <c r="I395" s="174"/>
      <c r="J395" s="174"/>
      <c r="K395" s="174"/>
      <c r="L395" s="231"/>
      <c r="Q395" s="60"/>
      <c r="R395" s="521"/>
    </row>
    <row r="396" spans="1:18" x14ac:dyDescent="0.25">
      <c r="A396" s="372"/>
      <c r="B396" s="372"/>
      <c r="C396" s="340"/>
      <c r="D396" s="372"/>
      <c r="E396" s="372"/>
      <c r="F396" s="372"/>
      <c r="G396" s="372"/>
      <c r="H396" s="372"/>
      <c r="I396" s="372"/>
      <c r="J396" s="372"/>
      <c r="K396" s="372"/>
      <c r="L396" s="127"/>
      <c r="Q396" s="60"/>
      <c r="R396" s="521"/>
    </row>
    <row r="397" spans="1:18" x14ac:dyDescent="0.25">
      <c r="A397" s="163" t="s">
        <v>1554</v>
      </c>
      <c r="B397" s="164" t="s">
        <v>1555</v>
      </c>
      <c r="C397" s="165"/>
      <c r="D397" s="224" t="s">
        <v>1347</v>
      </c>
      <c r="E397" s="242" t="s">
        <v>911</v>
      </c>
      <c r="F397" s="226" t="s">
        <v>1348</v>
      </c>
      <c r="G397" s="177"/>
      <c r="H397" s="177"/>
      <c r="I397" s="177"/>
      <c r="J397" s="177"/>
      <c r="K397" s="177"/>
      <c r="L397" s="227"/>
      <c r="Q397" s="60"/>
      <c r="R397" s="521"/>
    </row>
    <row r="398" spans="1:18" x14ac:dyDescent="0.25">
      <c r="A398" s="169"/>
      <c r="B398" s="167"/>
      <c r="C398" s="168"/>
      <c r="D398" s="243" t="s">
        <v>1349</v>
      </c>
      <c r="E398" s="225" t="s">
        <v>966</v>
      </c>
      <c r="F398" s="244" t="s">
        <v>1481</v>
      </c>
      <c r="G398" s="245"/>
      <c r="H398" s="245"/>
      <c r="I398" s="171"/>
      <c r="J398" s="171"/>
      <c r="K398" s="171"/>
      <c r="L398" s="246"/>
      <c r="Q398" s="60"/>
      <c r="R398" s="521"/>
    </row>
    <row r="399" spans="1:18" x14ac:dyDescent="0.25">
      <c r="A399" s="169"/>
      <c r="B399" s="167"/>
      <c r="C399" s="168"/>
      <c r="D399" s="247" t="s">
        <v>1349</v>
      </c>
      <c r="E399" s="248" t="s">
        <v>967</v>
      </c>
      <c r="F399" s="249" t="s">
        <v>507</v>
      </c>
      <c r="G399" s="250"/>
      <c r="H399" s="250"/>
      <c r="I399" s="177"/>
      <c r="J399" s="177"/>
      <c r="K399" s="177"/>
      <c r="L399" s="227"/>
      <c r="Q399" s="60"/>
      <c r="R399" s="521"/>
    </row>
    <row r="400" spans="1:18" ht="81.75" customHeight="1" x14ac:dyDescent="0.25">
      <c r="A400" s="173"/>
      <c r="B400" s="174"/>
      <c r="C400" s="175"/>
      <c r="D400" s="251" t="s">
        <v>1349</v>
      </c>
      <c r="E400" s="887" t="s">
        <v>1556</v>
      </c>
      <c r="F400" s="860"/>
      <c r="G400" s="888" t="s">
        <v>1557</v>
      </c>
      <c r="H400" s="860"/>
      <c r="I400" s="861"/>
      <c r="J400" s="837"/>
      <c r="K400" s="837"/>
      <c r="L400" s="837"/>
      <c r="Q400" s="60"/>
      <c r="R400" s="521"/>
    </row>
    <row r="401" spans="1:18" ht="53.25" customHeight="1" x14ac:dyDescent="0.25">
      <c r="A401" s="173"/>
      <c r="B401" s="174"/>
      <c r="C401" s="175"/>
      <c r="D401" s="251" t="s">
        <v>1349</v>
      </c>
      <c r="E401" s="889" t="s">
        <v>1558</v>
      </c>
      <c r="F401" s="860"/>
      <c r="G401" s="888" t="s">
        <v>1559</v>
      </c>
      <c r="H401" s="860"/>
      <c r="I401" s="861"/>
      <c r="J401" s="837"/>
      <c r="K401" s="837"/>
      <c r="L401" s="837"/>
      <c r="Q401" s="60"/>
      <c r="R401" s="521"/>
    </row>
    <row r="402" spans="1:18" ht="91.5" customHeight="1" x14ac:dyDescent="0.25">
      <c r="A402" s="173"/>
      <c r="B402" s="174"/>
      <c r="C402" s="175"/>
      <c r="D402" s="251" t="s">
        <v>1349</v>
      </c>
      <c r="E402" s="887" t="s">
        <v>1560</v>
      </c>
      <c r="F402" s="860"/>
      <c r="G402" s="888" t="s">
        <v>1561</v>
      </c>
      <c r="H402" s="860"/>
      <c r="I402" s="861"/>
      <c r="J402" s="837"/>
      <c r="K402" s="837"/>
      <c r="L402" s="837"/>
      <c r="Q402" s="60"/>
      <c r="R402" s="521"/>
    </row>
    <row r="403" spans="1:18" ht="51.75" customHeight="1" x14ac:dyDescent="0.25">
      <c r="A403" s="176"/>
      <c r="B403" s="177"/>
      <c r="C403" s="178"/>
      <c r="D403" s="247" t="s">
        <v>1349</v>
      </c>
      <c r="E403" s="887" t="s">
        <v>1562</v>
      </c>
      <c r="F403" s="860"/>
      <c r="G403" s="888" t="s">
        <v>1559</v>
      </c>
      <c r="H403" s="860"/>
      <c r="I403" s="861"/>
      <c r="J403" s="837"/>
      <c r="K403" s="837"/>
      <c r="L403" s="837"/>
      <c r="Q403" s="60"/>
      <c r="R403" s="521"/>
    </row>
    <row r="404" spans="1:18" ht="52.5" customHeight="1" x14ac:dyDescent="0.25">
      <c r="A404" s="176"/>
      <c r="B404" s="177"/>
      <c r="C404" s="178"/>
      <c r="D404" s="247" t="s">
        <v>1349</v>
      </c>
      <c r="E404" s="887" t="s">
        <v>1563</v>
      </c>
      <c r="F404" s="860"/>
      <c r="G404" s="888" t="s">
        <v>1559</v>
      </c>
      <c r="H404" s="860"/>
      <c r="I404" s="861"/>
      <c r="J404" s="837"/>
      <c r="K404" s="837"/>
      <c r="L404" s="837"/>
      <c r="Q404" s="60"/>
      <c r="R404" s="521"/>
    </row>
    <row r="405" spans="1:18" ht="165" customHeight="1" x14ac:dyDescent="0.25">
      <c r="A405" s="176"/>
      <c r="B405" s="177"/>
      <c r="C405" s="178"/>
      <c r="D405" s="247" t="s">
        <v>1349</v>
      </c>
      <c r="E405" s="887" t="s">
        <v>1564</v>
      </c>
      <c r="F405" s="860"/>
      <c r="G405" s="888" t="s">
        <v>1565</v>
      </c>
      <c r="H405" s="860"/>
      <c r="I405" s="861"/>
      <c r="J405" s="837"/>
      <c r="K405" s="837"/>
      <c r="L405" s="837"/>
      <c r="Q405" s="60"/>
      <c r="R405" s="521"/>
    </row>
    <row r="406" spans="1:18" x14ac:dyDescent="0.25">
      <c r="A406" s="372"/>
      <c r="B406" s="372"/>
      <c r="C406" s="340"/>
      <c r="D406" s="372"/>
      <c r="E406" s="372"/>
      <c r="F406" s="372"/>
      <c r="G406" s="372"/>
      <c r="H406" s="372"/>
      <c r="I406" s="372"/>
      <c r="J406" s="372"/>
      <c r="K406" s="372"/>
      <c r="L406" s="127"/>
      <c r="Q406" s="60"/>
      <c r="R406" s="521"/>
    </row>
    <row r="407" spans="1:18" x14ac:dyDescent="0.25">
      <c r="A407" s="179" t="s">
        <v>1566</v>
      </c>
      <c r="B407" s="180" t="s">
        <v>1567</v>
      </c>
      <c r="C407" s="181"/>
      <c r="D407" s="252" t="s">
        <v>1568</v>
      </c>
      <c r="E407" s="253"/>
      <c r="F407" s="253"/>
      <c r="G407" s="253"/>
      <c r="H407" s="253"/>
      <c r="I407" s="253"/>
      <c r="J407" s="253"/>
      <c r="K407" s="253"/>
      <c r="L407" s="254"/>
      <c r="Q407" s="60"/>
      <c r="R407" s="521"/>
    </row>
    <row r="408" spans="1:18" x14ac:dyDescent="0.25">
      <c r="A408" s="182"/>
      <c r="B408" s="183"/>
      <c r="C408" s="184"/>
      <c r="D408" s="255" t="s">
        <v>1569</v>
      </c>
      <c r="E408" s="256" t="s">
        <v>1570</v>
      </c>
      <c r="F408" s="253"/>
      <c r="G408" s="253"/>
      <c r="H408" s="253"/>
      <c r="I408" s="253"/>
      <c r="J408" s="253"/>
      <c r="K408" s="253"/>
      <c r="L408" s="254"/>
      <c r="Q408" s="60"/>
      <c r="R408" s="521"/>
    </row>
    <row r="409" spans="1:18" x14ac:dyDescent="0.25">
      <c r="A409" s="182"/>
      <c r="B409" s="183"/>
      <c r="C409" s="184"/>
      <c r="D409" s="255" t="s">
        <v>1571</v>
      </c>
      <c r="E409" s="185" t="s">
        <v>1572</v>
      </c>
      <c r="F409" s="186"/>
      <c r="G409" s="186"/>
      <c r="H409" s="186"/>
      <c r="I409" s="186"/>
      <c r="J409" s="186"/>
      <c r="K409" s="186"/>
      <c r="L409" s="257"/>
      <c r="Q409" s="60"/>
      <c r="R409" s="521"/>
    </row>
    <row r="410" spans="1:18" x14ac:dyDescent="0.25">
      <c r="A410" s="182"/>
      <c r="B410" s="183"/>
      <c r="C410" s="184"/>
      <c r="D410" s="185" t="s">
        <v>1573</v>
      </c>
      <c r="E410" s="185" t="s">
        <v>1574</v>
      </c>
      <c r="F410" s="186"/>
      <c r="G410" s="186"/>
      <c r="H410" s="186"/>
      <c r="I410" s="186"/>
      <c r="J410" s="186"/>
      <c r="K410" s="186"/>
      <c r="L410" s="257"/>
      <c r="Q410" s="60"/>
      <c r="R410" s="521"/>
    </row>
    <row r="411" spans="1:18" x14ac:dyDescent="0.25">
      <c r="A411" s="182"/>
      <c r="B411" s="183"/>
      <c r="C411" s="184"/>
      <c r="D411" s="185" t="s">
        <v>1575</v>
      </c>
      <c r="E411" s="185" t="s">
        <v>1576</v>
      </c>
      <c r="F411" s="186"/>
      <c r="G411" s="186"/>
      <c r="H411" s="186"/>
      <c r="I411" s="186"/>
      <c r="J411" s="186"/>
      <c r="K411" s="186"/>
      <c r="L411" s="257"/>
      <c r="Q411" s="60"/>
      <c r="R411" s="521"/>
    </row>
    <row r="412" spans="1:18" x14ac:dyDescent="0.25">
      <c r="A412" s="182"/>
      <c r="B412" s="183"/>
      <c r="C412" s="184"/>
      <c r="D412" s="185" t="s">
        <v>1577</v>
      </c>
      <c r="E412" s="185" t="s">
        <v>1578</v>
      </c>
      <c r="F412" s="186"/>
      <c r="G412" s="186"/>
      <c r="H412" s="186"/>
      <c r="I412" s="186"/>
      <c r="J412" s="186"/>
      <c r="K412" s="186"/>
      <c r="L412" s="257"/>
      <c r="Q412" s="60"/>
      <c r="R412" s="521"/>
    </row>
    <row r="413" spans="1:18" x14ac:dyDescent="0.25">
      <c r="A413" s="182"/>
      <c r="B413" s="183"/>
      <c r="C413" s="184"/>
      <c r="D413" s="185" t="s">
        <v>1579</v>
      </c>
      <c r="E413" s="185" t="s">
        <v>1580</v>
      </c>
      <c r="F413" s="186"/>
      <c r="G413" s="186"/>
      <c r="H413" s="186"/>
      <c r="I413" s="186"/>
      <c r="J413" s="186"/>
      <c r="K413" s="186"/>
      <c r="L413" s="257"/>
      <c r="Q413" s="60"/>
      <c r="R413" s="521"/>
    </row>
    <row r="414" spans="1:18" x14ac:dyDescent="0.25">
      <c r="A414" s="182"/>
      <c r="B414" s="183"/>
      <c r="C414" s="184"/>
      <c r="D414" s="258" t="s">
        <v>1581</v>
      </c>
      <c r="E414" s="182"/>
      <c r="F414" s="183"/>
      <c r="G414" s="183"/>
      <c r="H414" s="183"/>
      <c r="I414" s="183"/>
      <c r="J414" s="183"/>
      <c r="K414" s="183"/>
      <c r="L414" s="259"/>
      <c r="Q414" s="60"/>
      <c r="R414" s="521"/>
    </row>
    <row r="415" spans="1:18" x14ac:dyDescent="0.25">
      <c r="A415" s="182"/>
      <c r="B415" s="183"/>
      <c r="C415" s="184"/>
      <c r="D415" s="185" t="s">
        <v>1582</v>
      </c>
      <c r="E415" s="185" t="s">
        <v>1583</v>
      </c>
      <c r="F415" s="186"/>
      <c r="G415" s="186"/>
      <c r="H415" s="186"/>
      <c r="I415" s="186"/>
      <c r="J415" s="186"/>
      <c r="K415" s="186"/>
      <c r="L415" s="257"/>
      <c r="Q415" s="60"/>
      <c r="R415" s="521"/>
    </row>
    <row r="416" spans="1:18" x14ac:dyDescent="0.25">
      <c r="A416" s="182"/>
      <c r="B416" s="183"/>
      <c r="C416" s="184"/>
      <c r="D416" s="185" t="s">
        <v>1584</v>
      </c>
      <c r="E416" s="185" t="s">
        <v>1585</v>
      </c>
      <c r="F416" s="186"/>
      <c r="G416" s="186"/>
      <c r="H416" s="186"/>
      <c r="I416" s="186"/>
      <c r="J416" s="186"/>
      <c r="K416" s="186"/>
      <c r="L416" s="257"/>
      <c r="Q416" s="60"/>
      <c r="R416" s="521"/>
    </row>
    <row r="417" spans="1:18" x14ac:dyDescent="0.25">
      <c r="A417" s="182"/>
      <c r="B417" s="183"/>
      <c r="C417" s="184"/>
      <c r="D417" s="185" t="s">
        <v>1586</v>
      </c>
      <c r="E417" s="185" t="s">
        <v>1587</v>
      </c>
      <c r="F417" s="186"/>
      <c r="G417" s="186"/>
      <c r="H417" s="186"/>
      <c r="I417" s="186"/>
      <c r="J417" s="186"/>
      <c r="K417" s="186"/>
      <c r="L417" s="257"/>
      <c r="Q417" s="60"/>
      <c r="R417" s="521"/>
    </row>
    <row r="418" spans="1:18" x14ac:dyDescent="0.25">
      <c r="A418" s="182"/>
      <c r="B418" s="183"/>
      <c r="C418" s="184"/>
      <c r="D418" s="258" t="s">
        <v>1588</v>
      </c>
      <c r="E418" s="182"/>
      <c r="F418" s="183"/>
      <c r="G418" s="183"/>
      <c r="H418" s="183"/>
      <c r="I418" s="183"/>
      <c r="J418" s="183"/>
      <c r="K418" s="183"/>
      <c r="L418" s="259"/>
      <c r="Q418" s="60"/>
      <c r="R418" s="521"/>
    </row>
    <row r="419" spans="1:18" x14ac:dyDescent="0.25">
      <c r="A419" s="182"/>
      <c r="B419" s="183"/>
      <c r="C419" s="184"/>
      <c r="D419" s="185" t="s">
        <v>1582</v>
      </c>
      <c r="E419" s="185" t="s">
        <v>1583</v>
      </c>
      <c r="F419" s="186"/>
      <c r="G419" s="186"/>
      <c r="H419" s="186"/>
      <c r="I419" s="186"/>
      <c r="J419" s="186"/>
      <c r="K419" s="186"/>
      <c r="L419" s="257"/>
      <c r="Q419" s="60"/>
      <c r="R419" s="521"/>
    </row>
    <row r="420" spans="1:18" x14ac:dyDescent="0.25">
      <c r="A420" s="182"/>
      <c r="B420" s="183"/>
      <c r="C420" s="184"/>
      <c r="D420" s="185" t="s">
        <v>1589</v>
      </c>
      <c r="E420" s="185" t="s">
        <v>1587</v>
      </c>
      <c r="F420" s="186"/>
      <c r="G420" s="186"/>
      <c r="H420" s="186"/>
      <c r="I420" s="186"/>
      <c r="J420" s="186"/>
      <c r="K420" s="186"/>
      <c r="L420" s="257"/>
      <c r="Q420" s="60"/>
      <c r="R420" s="521"/>
    </row>
    <row r="421" spans="1:18" x14ac:dyDescent="0.25">
      <c r="A421" s="182"/>
      <c r="B421" s="183"/>
      <c r="C421" s="184"/>
      <c r="D421" s="258" t="s">
        <v>1590</v>
      </c>
      <c r="E421" s="182"/>
      <c r="F421" s="183"/>
      <c r="G421" s="183"/>
      <c r="H421" s="183"/>
      <c r="I421" s="183"/>
      <c r="J421" s="183"/>
      <c r="K421" s="183"/>
      <c r="L421" s="259"/>
      <c r="Q421" s="60"/>
      <c r="R421" s="521"/>
    </row>
    <row r="422" spans="1:18" x14ac:dyDescent="0.25">
      <c r="A422" s="182"/>
      <c r="B422" s="183"/>
      <c r="C422" s="184"/>
      <c r="D422" s="185" t="s">
        <v>1582</v>
      </c>
      <c r="E422" s="185" t="s">
        <v>1591</v>
      </c>
      <c r="F422" s="186"/>
      <c r="G422" s="186"/>
      <c r="H422" s="186"/>
      <c r="I422" s="186"/>
      <c r="J422" s="186"/>
      <c r="K422" s="186"/>
      <c r="L422" s="257"/>
      <c r="Q422" s="60"/>
      <c r="R422" s="521"/>
    </row>
    <row r="423" spans="1:18" x14ac:dyDescent="0.25">
      <c r="A423" s="182"/>
      <c r="B423" s="183"/>
      <c r="C423" s="184"/>
      <c r="D423" s="185" t="s">
        <v>1589</v>
      </c>
      <c r="E423" s="185" t="s">
        <v>1592</v>
      </c>
      <c r="F423" s="186"/>
      <c r="G423" s="186"/>
      <c r="H423" s="186"/>
      <c r="I423" s="186"/>
      <c r="J423" s="186"/>
      <c r="K423" s="186"/>
      <c r="L423" s="257"/>
      <c r="Q423" s="60"/>
      <c r="R423" s="521"/>
    </row>
    <row r="424" spans="1:18" x14ac:dyDescent="0.25">
      <c r="A424" s="182"/>
      <c r="B424" s="183"/>
      <c r="C424" s="184"/>
      <c r="D424" s="185" t="s">
        <v>1593</v>
      </c>
      <c r="E424" s="274" t="s">
        <v>1594</v>
      </c>
      <c r="F424" s="273"/>
      <c r="G424" s="186"/>
      <c r="H424" s="186"/>
      <c r="I424" s="186"/>
      <c r="J424" s="186"/>
      <c r="K424" s="186"/>
      <c r="L424" s="257"/>
      <c r="Q424" s="60"/>
      <c r="R424" s="521"/>
    </row>
    <row r="425" spans="1:18" x14ac:dyDescent="0.25">
      <c r="A425" s="182"/>
      <c r="B425" s="183"/>
      <c r="C425" s="184"/>
      <c r="D425" s="185" t="s">
        <v>1595</v>
      </c>
      <c r="E425" s="185" t="s">
        <v>1596</v>
      </c>
      <c r="F425" s="186"/>
      <c r="G425" s="186"/>
      <c r="H425" s="186"/>
      <c r="I425" s="186"/>
      <c r="J425" s="186"/>
      <c r="K425" s="186"/>
      <c r="L425" s="257"/>
      <c r="Q425" s="60"/>
      <c r="R425" s="521"/>
    </row>
    <row r="426" spans="1:18" x14ac:dyDescent="0.25">
      <c r="A426" s="182"/>
      <c r="B426" s="183"/>
      <c r="C426" s="184"/>
      <c r="D426" s="185" t="s">
        <v>1597</v>
      </c>
      <c r="E426" s="185"/>
      <c r="F426" s="186"/>
      <c r="G426" s="186"/>
      <c r="H426" s="186"/>
      <c r="I426" s="186"/>
      <c r="J426" s="186"/>
      <c r="K426" s="186"/>
      <c r="L426" s="257"/>
      <c r="Q426" s="60"/>
      <c r="R426" s="521"/>
    </row>
    <row r="427" spans="1:18" x14ac:dyDescent="0.25">
      <c r="A427" s="182"/>
      <c r="B427" s="183"/>
      <c r="C427" s="184"/>
      <c r="D427" s="258" t="s">
        <v>1598</v>
      </c>
      <c r="E427" s="182"/>
      <c r="F427" s="183"/>
      <c r="G427" s="183"/>
      <c r="H427" s="183"/>
      <c r="I427" s="183"/>
      <c r="J427" s="183"/>
      <c r="K427" s="183"/>
      <c r="L427" s="259"/>
    </row>
    <row r="428" spans="1:18" x14ac:dyDescent="0.25">
      <c r="A428" s="182"/>
      <c r="B428" s="183"/>
      <c r="C428" s="184"/>
      <c r="D428" s="185" t="s">
        <v>1582</v>
      </c>
      <c r="E428" s="185" t="s">
        <v>1591</v>
      </c>
      <c r="F428" s="186"/>
      <c r="G428" s="186"/>
      <c r="H428" s="186"/>
      <c r="I428" s="186"/>
      <c r="J428" s="186"/>
      <c r="K428" s="186"/>
      <c r="L428" s="257"/>
    </row>
    <row r="429" spans="1:18" x14ac:dyDescent="0.25">
      <c r="A429" s="182"/>
      <c r="B429" s="183"/>
      <c r="C429" s="184"/>
      <c r="D429" s="185" t="s">
        <v>1589</v>
      </c>
      <c r="E429" s="185" t="s">
        <v>1599</v>
      </c>
      <c r="F429" s="186"/>
      <c r="G429" s="186"/>
      <c r="H429" s="186"/>
      <c r="I429" s="186"/>
      <c r="J429" s="186"/>
      <c r="K429" s="186"/>
      <c r="L429" s="257"/>
    </row>
    <row r="430" spans="1:18" x14ac:dyDescent="0.25">
      <c r="A430" s="182"/>
      <c r="B430" s="183"/>
      <c r="C430" s="184"/>
      <c r="D430" s="185" t="s">
        <v>1593</v>
      </c>
      <c r="E430" s="274" t="s">
        <v>1594</v>
      </c>
      <c r="F430" s="273"/>
      <c r="G430" s="186"/>
      <c r="H430" s="186"/>
      <c r="I430" s="186"/>
      <c r="J430" s="186"/>
      <c r="K430" s="186"/>
      <c r="L430" s="257"/>
    </row>
    <row r="431" spans="1:18" x14ac:dyDescent="0.25">
      <c r="A431" s="182"/>
      <c r="B431" s="183"/>
      <c r="C431" s="184"/>
      <c r="D431" s="185" t="s">
        <v>1595</v>
      </c>
      <c r="E431" s="185" t="s">
        <v>1596</v>
      </c>
      <c r="F431" s="186"/>
      <c r="G431" s="186"/>
      <c r="H431" s="186"/>
      <c r="I431" s="186"/>
      <c r="J431" s="186"/>
      <c r="K431" s="186"/>
      <c r="L431" s="257"/>
    </row>
    <row r="432" spans="1:18" x14ac:dyDescent="0.25">
      <c r="A432" s="182"/>
      <c r="B432" s="183"/>
      <c r="C432" s="184"/>
      <c r="D432" s="185" t="s">
        <v>1600</v>
      </c>
      <c r="E432" s="185"/>
      <c r="F432" s="186"/>
      <c r="G432" s="186"/>
      <c r="H432" s="186"/>
      <c r="I432" s="186"/>
      <c r="J432" s="186"/>
      <c r="K432" s="186"/>
      <c r="L432" s="257"/>
    </row>
    <row r="433" spans="1:12" x14ac:dyDescent="0.25">
      <c r="A433" s="182"/>
      <c r="B433" s="183"/>
      <c r="C433" s="184"/>
      <c r="D433" s="185" t="s">
        <v>1601</v>
      </c>
      <c r="E433" s="185" t="s">
        <v>1602</v>
      </c>
      <c r="F433" s="186"/>
      <c r="G433" s="186"/>
      <c r="H433" s="186"/>
      <c r="I433" s="186"/>
      <c r="J433" s="186"/>
      <c r="K433" s="186"/>
      <c r="L433" s="257"/>
    </row>
    <row r="434" spans="1:12" x14ac:dyDescent="0.25">
      <c r="A434" s="182"/>
      <c r="B434" s="183"/>
      <c r="C434" s="184"/>
      <c r="D434" s="185" t="s">
        <v>1603</v>
      </c>
      <c r="E434" s="274" t="s">
        <v>1604</v>
      </c>
      <c r="F434" s="273"/>
      <c r="G434" s="186"/>
      <c r="H434" s="186"/>
      <c r="I434" s="186"/>
      <c r="J434" s="186"/>
      <c r="K434" s="186"/>
      <c r="L434" s="257"/>
    </row>
    <row r="435" spans="1:12" x14ac:dyDescent="0.25">
      <c r="A435" s="182"/>
      <c r="B435" s="183"/>
      <c r="C435" s="184"/>
      <c r="D435" s="185" t="s">
        <v>1605</v>
      </c>
      <c r="E435" s="274" t="s">
        <v>1594</v>
      </c>
      <c r="F435" s="273"/>
      <c r="G435" s="186"/>
      <c r="H435" s="186"/>
      <c r="I435" s="186"/>
      <c r="J435" s="186"/>
      <c r="K435" s="186"/>
      <c r="L435" s="257"/>
    </row>
    <row r="436" spans="1:12" x14ac:dyDescent="0.25">
      <c r="A436" s="182"/>
      <c r="B436" s="183"/>
      <c r="C436" s="184"/>
      <c r="D436" s="185" t="s">
        <v>1606</v>
      </c>
      <c r="E436" s="274" t="s">
        <v>1607</v>
      </c>
      <c r="F436" s="273"/>
      <c r="G436" s="186"/>
      <c r="H436" s="186"/>
      <c r="I436" s="186"/>
      <c r="J436" s="186"/>
      <c r="K436" s="186"/>
      <c r="L436" s="257"/>
    </row>
    <row r="437" spans="1:12" x14ac:dyDescent="0.25">
      <c r="A437" s="182"/>
      <c r="B437" s="183"/>
      <c r="C437" s="184"/>
      <c r="D437" s="185" t="s">
        <v>1600</v>
      </c>
      <c r="E437" s="185"/>
      <c r="F437" s="186"/>
      <c r="G437" s="186"/>
      <c r="H437" s="186"/>
      <c r="I437" s="186"/>
      <c r="J437" s="186"/>
      <c r="K437" s="186"/>
      <c r="L437" s="257"/>
    </row>
    <row r="438" spans="1:12" x14ac:dyDescent="0.25">
      <c r="A438" s="182"/>
      <c r="B438" s="183"/>
      <c r="C438" s="184"/>
      <c r="D438" s="185" t="s">
        <v>1608</v>
      </c>
      <c r="E438" s="185"/>
      <c r="F438" s="186"/>
      <c r="G438" s="186"/>
      <c r="H438" s="186"/>
      <c r="I438" s="186"/>
      <c r="J438" s="186"/>
      <c r="K438" s="186"/>
      <c r="L438" s="257"/>
    </row>
    <row r="439" spans="1:12" x14ac:dyDescent="0.25">
      <c r="A439" s="182"/>
      <c r="B439" s="183"/>
      <c r="C439" s="184"/>
      <c r="D439" s="258" t="s">
        <v>1609</v>
      </c>
      <c r="E439" s="182"/>
      <c r="F439" s="183"/>
      <c r="G439" s="183"/>
      <c r="H439" s="183"/>
      <c r="I439" s="183"/>
      <c r="J439" s="183"/>
      <c r="K439" s="183"/>
      <c r="L439" s="259"/>
    </row>
    <row r="440" spans="1:12" x14ac:dyDescent="0.25">
      <c r="A440" s="182"/>
      <c r="B440" s="183"/>
      <c r="C440" s="184"/>
      <c r="D440" s="185" t="s">
        <v>1582</v>
      </c>
      <c r="E440" s="185" t="s">
        <v>1610</v>
      </c>
      <c r="F440" s="186"/>
      <c r="G440" s="186"/>
      <c r="H440" s="186"/>
      <c r="I440" s="186"/>
      <c r="J440" s="186"/>
      <c r="K440" s="186"/>
      <c r="L440" s="257"/>
    </row>
    <row r="441" spans="1:12" x14ac:dyDescent="0.25">
      <c r="A441" s="185"/>
      <c r="B441" s="186"/>
      <c r="C441" s="187"/>
      <c r="D441" s="185" t="s">
        <v>1611</v>
      </c>
      <c r="E441" s="185" t="s">
        <v>1612</v>
      </c>
      <c r="F441" s="186"/>
      <c r="G441" s="186"/>
      <c r="H441" s="186"/>
      <c r="I441" s="186"/>
      <c r="J441" s="186"/>
      <c r="K441" s="186"/>
      <c r="L441" s="257"/>
    </row>
    <row r="442" spans="1:12" x14ac:dyDescent="0.25">
      <c r="A442" s="372"/>
      <c r="B442" s="372"/>
      <c r="C442" s="340"/>
      <c r="D442" s="372"/>
      <c r="E442" s="372"/>
      <c r="F442" s="372"/>
      <c r="G442" s="372"/>
      <c r="H442" s="372"/>
      <c r="I442" s="372"/>
      <c r="J442" s="372"/>
      <c r="K442" s="372"/>
      <c r="L442" s="127"/>
    </row>
    <row r="443" spans="1:12" x14ac:dyDescent="0.25">
      <c r="A443" s="134" t="s">
        <v>1613</v>
      </c>
      <c r="B443" s="135" t="s">
        <v>1614</v>
      </c>
      <c r="C443" s="136"/>
      <c r="D443" s="260" t="s">
        <v>1347</v>
      </c>
      <c r="E443" s="207" t="s">
        <v>911</v>
      </c>
      <c r="F443" s="148" t="s">
        <v>1348</v>
      </c>
      <c r="G443" s="149"/>
      <c r="H443" s="149"/>
      <c r="I443" s="149"/>
      <c r="J443" s="149"/>
      <c r="K443" s="149"/>
      <c r="L443" s="150"/>
    </row>
    <row r="444" spans="1:12" x14ac:dyDescent="0.25">
      <c r="A444" s="188"/>
      <c r="B444" s="161"/>
      <c r="C444" s="162"/>
      <c r="D444" s="261" t="s">
        <v>1349</v>
      </c>
      <c r="E444" s="208" t="s">
        <v>1615</v>
      </c>
      <c r="F444" s="153" t="s">
        <v>1616</v>
      </c>
      <c r="G444" s="144"/>
      <c r="H444" s="144"/>
      <c r="I444" s="144"/>
      <c r="J444" s="144"/>
      <c r="K444" s="144"/>
      <c r="L444" s="155"/>
    </row>
    <row r="445" spans="1:12" x14ac:dyDescent="0.25">
      <c r="A445" s="372"/>
      <c r="B445" s="372"/>
      <c r="C445" s="340"/>
      <c r="D445" s="372"/>
      <c r="E445" s="372"/>
      <c r="F445" s="372"/>
      <c r="G445" s="372"/>
      <c r="H445" s="372"/>
      <c r="I445" s="372"/>
      <c r="J445" s="372"/>
      <c r="K445" s="372"/>
      <c r="L445" s="127"/>
    </row>
    <row r="446" spans="1:12" x14ac:dyDescent="0.25">
      <c r="A446" s="134" t="s">
        <v>1617</v>
      </c>
      <c r="B446" s="135" t="s">
        <v>1618</v>
      </c>
      <c r="C446" s="136"/>
      <c r="D446" s="260" t="s">
        <v>1347</v>
      </c>
      <c r="E446" s="207" t="s">
        <v>911</v>
      </c>
      <c r="F446" s="148" t="s">
        <v>1348</v>
      </c>
      <c r="G446" s="149"/>
      <c r="H446" s="149"/>
      <c r="I446" s="149"/>
      <c r="J446" s="149"/>
      <c r="K446" s="149"/>
      <c r="L446" s="150"/>
    </row>
    <row r="447" spans="1:12" x14ac:dyDescent="0.25">
      <c r="A447" s="159"/>
      <c r="B447" s="138"/>
      <c r="C447" s="139"/>
      <c r="D447" s="261" t="s">
        <v>1349</v>
      </c>
      <c r="E447" s="262" t="s">
        <v>1436</v>
      </c>
      <c r="F447" s="263" t="s">
        <v>1619</v>
      </c>
      <c r="G447" s="144"/>
      <c r="H447" s="144"/>
      <c r="I447" s="144"/>
      <c r="J447" s="144"/>
      <c r="K447" s="144"/>
      <c r="L447" s="155"/>
    </row>
    <row r="448" spans="1:12" x14ac:dyDescent="0.25">
      <c r="A448" s="159"/>
      <c r="B448" s="138"/>
      <c r="C448" s="139"/>
      <c r="D448" s="261" t="s">
        <v>1349</v>
      </c>
      <c r="E448" s="262" t="s">
        <v>1620</v>
      </c>
      <c r="F448" s="263" t="s">
        <v>1621</v>
      </c>
      <c r="G448" s="144"/>
      <c r="H448" s="144"/>
      <c r="I448" s="144"/>
      <c r="J448" s="144"/>
      <c r="K448" s="144"/>
      <c r="L448" s="155"/>
    </row>
    <row r="449" spans="1:12" x14ac:dyDescent="0.25">
      <c r="A449" s="159"/>
      <c r="B449" s="138"/>
      <c r="C449" s="139"/>
      <c r="D449" s="261" t="s">
        <v>1349</v>
      </c>
      <c r="E449" s="262" t="s">
        <v>1622</v>
      </c>
      <c r="F449" s="263" t="s">
        <v>1623</v>
      </c>
      <c r="G449" s="144"/>
      <c r="H449" s="144"/>
      <c r="I449" s="144"/>
      <c r="J449" s="144"/>
      <c r="K449" s="144"/>
      <c r="L449" s="155"/>
    </row>
    <row r="450" spans="1:12" x14ac:dyDescent="0.25">
      <c r="A450" s="188"/>
      <c r="B450" s="161"/>
      <c r="C450" s="162"/>
      <c r="D450" s="261" t="s">
        <v>1349</v>
      </c>
      <c r="E450" s="208" t="s">
        <v>1624</v>
      </c>
      <c r="F450" s="153" t="s">
        <v>1625</v>
      </c>
      <c r="G450" s="144"/>
      <c r="H450" s="144"/>
      <c r="I450" s="144"/>
      <c r="J450" s="144"/>
      <c r="K450" s="144"/>
      <c r="L450" s="155"/>
    </row>
    <row r="451" spans="1:12" x14ac:dyDescent="0.25">
      <c r="A451" s="372"/>
      <c r="B451" s="372"/>
      <c r="C451" s="340"/>
      <c r="D451" s="372"/>
      <c r="E451" s="372"/>
      <c r="F451" s="372"/>
      <c r="G451" s="372"/>
      <c r="H451" s="372"/>
      <c r="I451" s="372"/>
      <c r="J451" s="372"/>
      <c r="K451" s="372"/>
      <c r="L451" s="127"/>
    </row>
    <row r="452" spans="1:12" x14ac:dyDescent="0.25">
      <c r="A452" s="134" t="s">
        <v>1626</v>
      </c>
      <c r="B452" s="135" t="s">
        <v>1627</v>
      </c>
      <c r="C452" s="136"/>
      <c r="D452" s="260" t="s">
        <v>1347</v>
      </c>
      <c r="E452" s="207" t="s">
        <v>911</v>
      </c>
      <c r="F452" s="148" t="s">
        <v>1348</v>
      </c>
      <c r="G452" s="149"/>
      <c r="H452" s="149"/>
      <c r="I452" s="149"/>
      <c r="J452" s="149"/>
      <c r="K452" s="149"/>
      <c r="L452" s="150"/>
    </row>
    <row r="453" spans="1:12" x14ac:dyDescent="0.25">
      <c r="A453" s="159"/>
      <c r="B453" s="138"/>
      <c r="C453" s="139"/>
      <c r="D453" s="261" t="s">
        <v>1349</v>
      </c>
      <c r="E453" s="262" t="s">
        <v>1628</v>
      </c>
      <c r="F453" s="263" t="s">
        <v>1629</v>
      </c>
      <c r="G453" s="144"/>
      <c r="H453" s="144"/>
      <c r="I453" s="144"/>
      <c r="J453" s="144"/>
      <c r="K453" s="144"/>
      <c r="L453" s="155"/>
    </row>
    <row r="454" spans="1:12" x14ac:dyDescent="0.25">
      <c r="A454" s="188"/>
      <c r="B454" s="161"/>
      <c r="C454" s="162"/>
      <c r="D454" s="261" t="s">
        <v>1349</v>
      </c>
      <c r="E454" s="208" t="s">
        <v>1630</v>
      </c>
      <c r="F454" s="153" t="s">
        <v>1631</v>
      </c>
      <c r="G454" s="144"/>
      <c r="H454" s="144"/>
      <c r="I454" s="144"/>
      <c r="J454" s="144"/>
      <c r="K454" s="144"/>
      <c r="L454" s="155"/>
    </row>
    <row r="455" spans="1:12" x14ac:dyDescent="0.25">
      <c r="A455" s="372"/>
      <c r="B455" s="372"/>
      <c r="C455" s="340"/>
      <c r="D455" s="372"/>
      <c r="E455" s="372"/>
      <c r="F455" s="372"/>
      <c r="G455" s="372"/>
      <c r="H455" s="372"/>
      <c r="I455" s="372"/>
      <c r="J455" s="372"/>
      <c r="K455" s="372"/>
      <c r="L455" s="127"/>
    </row>
    <row r="456" spans="1:12" x14ac:dyDescent="0.25">
      <c r="A456" s="134" t="s">
        <v>1632</v>
      </c>
      <c r="B456" s="135" t="s">
        <v>1633</v>
      </c>
      <c r="C456" s="136"/>
      <c r="D456" s="260" t="s">
        <v>1347</v>
      </c>
      <c r="E456" s="207" t="s">
        <v>911</v>
      </c>
      <c r="F456" s="148" t="s">
        <v>1348</v>
      </c>
      <c r="G456" s="149"/>
      <c r="H456" s="149"/>
      <c r="I456" s="149"/>
      <c r="J456" s="149"/>
      <c r="K456" s="149"/>
      <c r="L456" s="150"/>
    </row>
    <row r="457" spans="1:12" x14ac:dyDescent="0.25">
      <c r="A457" s="159"/>
      <c r="B457" s="138"/>
      <c r="C457" s="139"/>
      <c r="D457" s="261" t="s">
        <v>1349</v>
      </c>
      <c r="E457" s="262" t="s">
        <v>1436</v>
      </c>
      <c r="F457" s="263" t="s">
        <v>507</v>
      </c>
      <c r="G457" s="144"/>
      <c r="H457" s="144"/>
      <c r="I457" s="144"/>
      <c r="J457" s="144"/>
      <c r="K457" s="144"/>
      <c r="L457" s="155"/>
    </row>
    <row r="458" spans="1:12" x14ac:dyDescent="0.25">
      <c r="A458" s="159"/>
      <c r="B458" s="138"/>
      <c r="C458" s="139"/>
      <c r="D458" s="261" t="s">
        <v>1349</v>
      </c>
      <c r="E458" s="262" t="s">
        <v>1634</v>
      </c>
      <c r="F458" s="263" t="s">
        <v>1635</v>
      </c>
      <c r="G458" s="144"/>
      <c r="H458" s="144"/>
      <c r="I458" s="144"/>
      <c r="J458" s="144"/>
      <c r="K458" s="144"/>
      <c r="L458" s="155"/>
    </row>
    <row r="459" spans="1:12" x14ac:dyDescent="0.25">
      <c r="A459" s="188"/>
      <c r="B459" s="161"/>
      <c r="C459" s="162"/>
      <c r="D459" s="261" t="s">
        <v>1349</v>
      </c>
      <c r="E459" s="208" t="s">
        <v>1630</v>
      </c>
      <c r="F459" s="153" t="s">
        <v>1636</v>
      </c>
      <c r="G459" s="144"/>
      <c r="H459" s="144"/>
      <c r="I459" s="144"/>
      <c r="J459" s="144"/>
      <c r="K459" s="144"/>
      <c r="L459" s="155"/>
    </row>
    <row r="460" spans="1:12" x14ac:dyDescent="0.25">
      <c r="A460" s="372"/>
      <c r="B460" s="372"/>
      <c r="C460" s="340"/>
      <c r="D460" s="372"/>
      <c r="E460" s="372"/>
      <c r="F460" s="372"/>
      <c r="G460" s="372"/>
      <c r="H460" s="372"/>
      <c r="I460" s="372"/>
      <c r="J460" s="372"/>
      <c r="K460" s="372"/>
      <c r="L460" s="127"/>
    </row>
    <row r="461" spans="1:12" x14ac:dyDescent="0.25">
      <c r="A461" s="134" t="s">
        <v>1637</v>
      </c>
      <c r="B461" s="135" t="s">
        <v>1638</v>
      </c>
      <c r="C461" s="136"/>
      <c r="D461" s="260" t="s">
        <v>1347</v>
      </c>
      <c r="E461" s="207" t="s">
        <v>911</v>
      </c>
      <c r="F461" s="148" t="s">
        <v>1348</v>
      </c>
      <c r="G461" s="149"/>
      <c r="H461" s="149"/>
      <c r="I461" s="149"/>
      <c r="J461" s="149"/>
      <c r="K461" s="149"/>
      <c r="L461" s="150"/>
    </row>
    <row r="462" spans="1:12" x14ac:dyDescent="0.25">
      <c r="A462" s="188"/>
      <c r="B462" s="161"/>
      <c r="C462" s="162"/>
      <c r="D462" s="261" t="s">
        <v>1349</v>
      </c>
      <c r="E462" s="208" t="s">
        <v>1615</v>
      </c>
      <c r="F462" s="153" t="s">
        <v>1639</v>
      </c>
      <c r="G462" s="144"/>
      <c r="H462" s="144"/>
      <c r="I462" s="144"/>
      <c r="J462" s="144"/>
      <c r="K462" s="144"/>
      <c r="L462" s="155"/>
    </row>
    <row r="463" spans="1:12" x14ac:dyDescent="0.25">
      <c r="A463" s="372"/>
      <c r="B463" s="372"/>
      <c r="C463" s="340"/>
      <c r="D463" s="372"/>
      <c r="E463" s="372"/>
      <c r="F463" s="372"/>
      <c r="G463" s="372"/>
      <c r="H463" s="372"/>
      <c r="I463" s="372"/>
      <c r="J463" s="372"/>
      <c r="K463" s="372"/>
      <c r="L463" s="127"/>
    </row>
    <row r="464" spans="1:12" x14ac:dyDescent="0.25">
      <c r="A464" s="179" t="s">
        <v>1640</v>
      </c>
      <c r="B464" s="180" t="s">
        <v>1641</v>
      </c>
      <c r="C464" s="181"/>
      <c r="D464" s="252" t="s">
        <v>1568</v>
      </c>
      <c r="E464" s="253"/>
      <c r="F464" s="254"/>
      <c r="G464" s="180"/>
      <c r="H464" s="180"/>
      <c r="I464" s="180"/>
      <c r="J464" s="180"/>
      <c r="K464" s="180"/>
      <c r="L464" s="264"/>
    </row>
    <row r="465" spans="1:12" x14ac:dyDescent="0.25">
      <c r="A465" s="182"/>
      <c r="B465" s="183"/>
      <c r="C465" s="184"/>
      <c r="D465" s="265" t="s">
        <v>1642</v>
      </c>
      <c r="E465" s="256" t="s">
        <v>1643</v>
      </c>
      <c r="F465" s="254"/>
      <c r="G465" s="183"/>
      <c r="H465" s="183"/>
      <c r="I465" s="183"/>
      <c r="J465" s="183"/>
      <c r="K465" s="183"/>
      <c r="L465" s="259"/>
    </row>
    <row r="466" spans="1:12" x14ac:dyDescent="0.25">
      <c r="A466" s="182"/>
      <c r="B466" s="183"/>
      <c r="C466" s="184"/>
      <c r="D466" s="255" t="s">
        <v>1644</v>
      </c>
      <c r="E466" s="185" t="s">
        <v>1645</v>
      </c>
      <c r="F466" s="257"/>
      <c r="G466" s="183"/>
      <c r="H466" s="183"/>
      <c r="I466" s="183"/>
      <c r="J466" s="183"/>
      <c r="K466" s="183"/>
      <c r="L466" s="259"/>
    </row>
    <row r="467" spans="1:12" x14ac:dyDescent="0.25">
      <c r="A467" s="182"/>
      <c r="B467" s="183"/>
      <c r="C467" s="184"/>
      <c r="D467" s="185" t="s">
        <v>1575</v>
      </c>
      <c r="E467" s="185" t="s">
        <v>1646</v>
      </c>
      <c r="F467" s="257"/>
      <c r="G467" s="183"/>
      <c r="H467" s="183"/>
      <c r="I467" s="183"/>
      <c r="J467" s="183"/>
      <c r="K467" s="183"/>
      <c r="L467" s="259"/>
    </row>
    <row r="468" spans="1:12" x14ac:dyDescent="0.25">
      <c r="A468" s="182"/>
      <c r="B468" s="183"/>
      <c r="C468" s="184"/>
      <c r="D468" s="185" t="s">
        <v>1647</v>
      </c>
      <c r="E468" s="185" t="s">
        <v>1648</v>
      </c>
      <c r="F468" s="257"/>
      <c r="G468" s="183"/>
      <c r="H468" s="183"/>
      <c r="I468" s="183"/>
      <c r="J468" s="183"/>
      <c r="K468" s="183"/>
      <c r="L468" s="259"/>
    </row>
    <row r="469" spans="1:12" x14ac:dyDescent="0.25">
      <c r="A469" s="185"/>
      <c r="B469" s="186"/>
      <c r="C469" s="187"/>
      <c r="D469" s="185" t="s">
        <v>1649</v>
      </c>
      <c r="E469" s="185" t="s">
        <v>1650</v>
      </c>
      <c r="F469" s="257"/>
      <c r="G469" s="186"/>
      <c r="H469" s="186"/>
      <c r="I469" s="186"/>
      <c r="J469" s="186"/>
      <c r="K469" s="186"/>
      <c r="L469" s="257"/>
    </row>
    <row r="470" spans="1:12" x14ac:dyDescent="0.25">
      <c r="A470" s="372"/>
      <c r="B470" s="372"/>
      <c r="C470" s="340"/>
      <c r="D470" s="372"/>
      <c r="E470" s="372"/>
      <c r="F470" s="372"/>
      <c r="G470" s="372"/>
      <c r="H470" s="372"/>
      <c r="I470" s="372"/>
      <c r="J470" s="372"/>
      <c r="K470" s="372"/>
      <c r="L470" s="127"/>
    </row>
    <row r="471" spans="1:12" x14ac:dyDescent="0.25">
      <c r="A471" s="134" t="s">
        <v>1651</v>
      </c>
      <c r="B471" s="135" t="s">
        <v>1652</v>
      </c>
      <c r="C471" s="136"/>
      <c r="D471" s="146" t="s">
        <v>1347</v>
      </c>
      <c r="E471" s="147" t="s">
        <v>911</v>
      </c>
      <c r="F471" s="148" t="s">
        <v>1348</v>
      </c>
      <c r="G471" s="149"/>
      <c r="H471" s="149"/>
      <c r="I471" s="149"/>
      <c r="J471" s="149"/>
      <c r="K471" s="149"/>
      <c r="L471" s="150"/>
    </row>
    <row r="472" spans="1:12" x14ac:dyDescent="0.25">
      <c r="A472" s="159"/>
      <c r="B472" s="138"/>
      <c r="C472" s="139"/>
      <c r="D472" s="151" t="s">
        <v>1349</v>
      </c>
      <c r="E472" s="152">
        <v>0</v>
      </c>
      <c r="F472" s="189" t="s">
        <v>1083</v>
      </c>
      <c r="G472" s="144"/>
      <c r="H472" s="144"/>
      <c r="I472" s="144"/>
      <c r="J472" s="144"/>
      <c r="K472" s="144"/>
      <c r="L472" s="155"/>
    </row>
    <row r="473" spans="1:12" x14ac:dyDescent="0.25">
      <c r="A473" s="137"/>
      <c r="B473" s="141"/>
      <c r="C473" s="139"/>
      <c r="D473" s="151" t="s">
        <v>1349</v>
      </c>
      <c r="E473" s="152">
        <v>1</v>
      </c>
      <c r="F473" s="204">
        <v>300</v>
      </c>
      <c r="G473" s="154"/>
      <c r="H473" s="154"/>
      <c r="I473" s="144"/>
      <c r="J473" s="144"/>
      <c r="K473" s="144"/>
      <c r="L473" s="155"/>
    </row>
    <row r="474" spans="1:12" x14ac:dyDescent="0.25">
      <c r="A474" s="137"/>
      <c r="B474" s="138"/>
      <c r="C474" s="139"/>
      <c r="D474" s="151" t="s">
        <v>1349</v>
      </c>
      <c r="E474" s="152">
        <v>2</v>
      </c>
      <c r="F474" s="204">
        <v>600</v>
      </c>
      <c r="G474" s="157"/>
      <c r="H474" s="157"/>
      <c r="I474" s="144"/>
      <c r="J474" s="144"/>
      <c r="K474" s="144"/>
      <c r="L474" s="155"/>
    </row>
    <row r="475" spans="1:12" x14ac:dyDescent="0.25">
      <c r="A475" s="140"/>
      <c r="B475" s="141"/>
      <c r="C475" s="142"/>
      <c r="D475" s="151" t="s">
        <v>1349</v>
      </c>
      <c r="E475" s="152">
        <v>3</v>
      </c>
      <c r="F475" s="204">
        <v>1200</v>
      </c>
      <c r="G475" s="144"/>
      <c r="H475" s="144"/>
      <c r="I475" s="144"/>
      <c r="J475" s="144"/>
      <c r="K475" s="144"/>
      <c r="L475" s="155"/>
    </row>
    <row r="476" spans="1:12" x14ac:dyDescent="0.25">
      <c r="A476" s="143"/>
      <c r="B476" s="144"/>
      <c r="C476" s="145"/>
      <c r="D476" s="151" t="s">
        <v>1349</v>
      </c>
      <c r="E476" s="152">
        <v>4</v>
      </c>
      <c r="F476" s="204">
        <v>2400</v>
      </c>
      <c r="G476" s="144"/>
      <c r="H476" s="144"/>
      <c r="I476" s="144"/>
      <c r="J476" s="144"/>
      <c r="K476" s="144"/>
      <c r="L476" s="155"/>
    </row>
    <row r="477" spans="1:12" x14ac:dyDescent="0.25">
      <c r="A477" s="372"/>
      <c r="B477" s="372"/>
      <c r="C477" s="340"/>
      <c r="D477" s="372"/>
      <c r="E477" s="372"/>
      <c r="F477" s="372"/>
      <c r="G477" s="372"/>
      <c r="H477" s="372"/>
      <c r="I477" s="372"/>
      <c r="J477" s="372"/>
      <c r="K477" s="372"/>
      <c r="L477" s="127"/>
    </row>
    <row r="478" spans="1:12" x14ac:dyDescent="0.25">
      <c r="A478" s="134" t="s">
        <v>1653</v>
      </c>
      <c r="B478" s="135" t="s">
        <v>1654</v>
      </c>
      <c r="C478" s="136"/>
      <c r="D478" s="146" t="s">
        <v>1347</v>
      </c>
      <c r="E478" s="147" t="s">
        <v>911</v>
      </c>
      <c r="F478" s="148" t="s">
        <v>1348</v>
      </c>
      <c r="G478" s="149"/>
      <c r="H478" s="149"/>
      <c r="I478" s="149"/>
      <c r="J478" s="149"/>
      <c r="K478" s="149"/>
      <c r="L478" s="150"/>
    </row>
    <row r="479" spans="1:12" x14ac:dyDescent="0.25">
      <c r="A479" s="159"/>
      <c r="B479" s="138"/>
      <c r="C479" s="139"/>
      <c r="D479" s="151" t="s">
        <v>1349</v>
      </c>
      <c r="E479" s="152">
        <v>0</v>
      </c>
      <c r="F479" s="204" t="s">
        <v>1655</v>
      </c>
      <c r="G479" s="144"/>
      <c r="H479" s="144"/>
      <c r="I479" s="144"/>
      <c r="J479" s="144"/>
      <c r="K479" s="144"/>
      <c r="L479" s="155"/>
    </row>
    <row r="480" spans="1:12" x14ac:dyDescent="0.25">
      <c r="A480" s="137"/>
      <c r="B480" s="141"/>
      <c r="C480" s="139"/>
      <c r="D480" s="151" t="s">
        <v>1349</v>
      </c>
      <c r="E480" s="152">
        <v>1</v>
      </c>
      <c r="F480" s="204" t="s">
        <v>1656</v>
      </c>
      <c r="G480" s="154"/>
      <c r="H480" s="154"/>
      <c r="I480" s="144"/>
      <c r="J480" s="144"/>
      <c r="K480" s="144"/>
      <c r="L480" s="155"/>
    </row>
    <row r="481" spans="1:12" x14ac:dyDescent="0.25">
      <c r="A481" s="160"/>
      <c r="B481" s="161"/>
      <c r="C481" s="162"/>
      <c r="D481" s="151" t="s">
        <v>1349</v>
      </c>
      <c r="E481" s="152">
        <v>2</v>
      </c>
      <c r="F481" s="204" t="s">
        <v>1657</v>
      </c>
      <c r="G481" s="157"/>
      <c r="H481" s="157"/>
      <c r="I481" s="144"/>
      <c r="J481" s="144"/>
      <c r="K481" s="144"/>
      <c r="L481" s="155"/>
    </row>
    <row r="482" spans="1:12" x14ac:dyDescent="0.25">
      <c r="A482" s="372"/>
      <c r="B482" s="372"/>
      <c r="C482" s="340"/>
      <c r="D482" s="372"/>
      <c r="E482" s="372"/>
      <c r="F482" s="372"/>
      <c r="G482" s="372"/>
      <c r="H482" s="372"/>
      <c r="I482" s="372"/>
      <c r="J482" s="372"/>
      <c r="K482" s="372"/>
      <c r="L482" s="127"/>
    </row>
    <row r="483" spans="1:12" x14ac:dyDescent="0.25">
      <c r="A483" s="134" t="s">
        <v>1658</v>
      </c>
      <c r="B483" s="135" t="s">
        <v>1150</v>
      </c>
      <c r="C483" s="136"/>
      <c r="D483" s="146" t="s">
        <v>1347</v>
      </c>
      <c r="E483" s="147" t="s">
        <v>911</v>
      </c>
      <c r="F483" s="148" t="s">
        <v>1348</v>
      </c>
      <c r="G483" s="149"/>
      <c r="H483" s="149"/>
      <c r="I483" s="149"/>
      <c r="J483" s="149"/>
      <c r="K483" s="149"/>
      <c r="L483" s="150"/>
    </row>
    <row r="484" spans="1:12" x14ac:dyDescent="0.25">
      <c r="A484" s="159"/>
      <c r="B484" s="138"/>
      <c r="C484" s="139"/>
      <c r="D484" s="151" t="s">
        <v>1349</v>
      </c>
      <c r="E484" s="152">
        <v>0</v>
      </c>
      <c r="F484" s="204" t="s">
        <v>1659</v>
      </c>
      <c r="G484" s="144"/>
      <c r="H484" s="144"/>
      <c r="I484" s="144"/>
      <c r="J484" s="144"/>
      <c r="K484" s="144"/>
      <c r="L484" s="155"/>
    </row>
    <row r="485" spans="1:12" x14ac:dyDescent="0.25">
      <c r="A485" s="137"/>
      <c r="B485" s="141"/>
      <c r="C485" s="139"/>
      <c r="D485" s="151" t="s">
        <v>1349</v>
      </c>
      <c r="E485" s="152">
        <v>1</v>
      </c>
      <c r="F485" s="204" t="s">
        <v>1660</v>
      </c>
      <c r="G485" s="154"/>
      <c r="H485" s="154"/>
      <c r="I485" s="144"/>
      <c r="J485" s="144"/>
      <c r="K485" s="144"/>
      <c r="L485" s="155"/>
    </row>
    <row r="486" spans="1:12" x14ac:dyDescent="0.25">
      <c r="A486" s="160"/>
      <c r="B486" s="161"/>
      <c r="C486" s="162"/>
      <c r="D486" s="151" t="s">
        <v>1349</v>
      </c>
      <c r="E486" s="152">
        <v>2</v>
      </c>
      <c r="F486" s="204" t="s">
        <v>1661</v>
      </c>
      <c r="G486" s="157"/>
      <c r="H486" s="157"/>
      <c r="I486" s="144"/>
      <c r="J486" s="144"/>
      <c r="K486" s="144"/>
      <c r="L486" s="155"/>
    </row>
    <row r="487" spans="1:12" x14ac:dyDescent="0.25">
      <c r="A487" s="372"/>
      <c r="B487" s="372"/>
      <c r="C487" s="340"/>
      <c r="D487" s="372"/>
      <c r="E487" s="372"/>
      <c r="F487" s="372"/>
      <c r="G487" s="372"/>
      <c r="H487" s="372"/>
      <c r="I487" s="372"/>
      <c r="J487" s="372"/>
      <c r="K487" s="372"/>
      <c r="L487" s="127"/>
    </row>
    <row r="488" spans="1:12" x14ac:dyDescent="0.25">
      <c r="A488" s="134" t="s">
        <v>1662</v>
      </c>
      <c r="B488" s="135" t="s">
        <v>1153</v>
      </c>
      <c r="C488" s="136"/>
      <c r="D488" s="146" t="s">
        <v>1347</v>
      </c>
      <c r="E488" s="147" t="s">
        <v>911</v>
      </c>
      <c r="F488" s="148" t="s">
        <v>1348</v>
      </c>
      <c r="G488" s="149"/>
      <c r="H488" s="149"/>
      <c r="I488" s="149"/>
      <c r="J488" s="149"/>
      <c r="K488" s="149"/>
      <c r="L488" s="150"/>
    </row>
    <row r="489" spans="1:12" x14ac:dyDescent="0.25">
      <c r="A489" s="159"/>
      <c r="B489" s="138"/>
      <c r="C489" s="139"/>
      <c r="D489" s="151" t="s">
        <v>1349</v>
      </c>
      <c r="E489" s="152">
        <v>0</v>
      </c>
      <c r="F489" s="204" t="s">
        <v>1663</v>
      </c>
      <c r="G489" s="144"/>
      <c r="H489" s="144"/>
      <c r="I489" s="144"/>
      <c r="J489" s="144"/>
      <c r="K489" s="144"/>
      <c r="L489" s="155"/>
    </row>
    <row r="490" spans="1:12" x14ac:dyDescent="0.25">
      <c r="A490" s="159"/>
      <c r="B490" s="138"/>
      <c r="C490" s="139"/>
      <c r="D490" s="151" t="s">
        <v>1349</v>
      </c>
      <c r="E490" s="152">
        <v>1</v>
      </c>
      <c r="F490" s="204" t="s">
        <v>1664</v>
      </c>
      <c r="G490" s="144"/>
      <c r="H490" s="144"/>
      <c r="I490" s="144"/>
      <c r="J490" s="144"/>
      <c r="K490" s="144"/>
      <c r="L490" s="155"/>
    </row>
    <row r="491" spans="1:12" x14ac:dyDescent="0.25">
      <c r="A491" s="159"/>
      <c r="B491" s="138"/>
      <c r="C491" s="139"/>
      <c r="D491" s="151" t="s">
        <v>1349</v>
      </c>
      <c r="E491" s="152">
        <v>2</v>
      </c>
      <c r="F491" s="204" t="s">
        <v>1665</v>
      </c>
      <c r="G491" s="144"/>
      <c r="H491" s="144"/>
      <c r="I491" s="144"/>
      <c r="J491" s="144"/>
      <c r="K491" s="144"/>
      <c r="L491" s="155"/>
    </row>
    <row r="492" spans="1:12" x14ac:dyDescent="0.25">
      <c r="A492" s="137"/>
      <c r="B492" s="141"/>
      <c r="C492" s="139"/>
      <c r="D492" s="151" t="s">
        <v>1349</v>
      </c>
      <c r="E492" s="152">
        <v>3</v>
      </c>
      <c r="F492" s="204" t="s">
        <v>1666</v>
      </c>
      <c r="G492" s="154"/>
      <c r="H492" s="154"/>
      <c r="I492" s="144"/>
      <c r="J492" s="144"/>
      <c r="K492" s="144"/>
      <c r="L492" s="155"/>
    </row>
    <row r="493" spans="1:12" x14ac:dyDescent="0.25">
      <c r="A493" s="160"/>
      <c r="B493" s="161"/>
      <c r="C493" s="162"/>
      <c r="D493" s="151" t="s">
        <v>1349</v>
      </c>
      <c r="E493" s="152">
        <v>4</v>
      </c>
      <c r="F493" s="204" t="s">
        <v>1667</v>
      </c>
      <c r="G493" s="266" t="s">
        <v>1668</v>
      </c>
      <c r="H493" s="266"/>
      <c r="I493" s="144"/>
      <c r="J493" s="144"/>
      <c r="K493" s="144"/>
      <c r="L493" s="155"/>
    </row>
    <row r="494" spans="1:12" x14ac:dyDescent="0.25">
      <c r="A494" s="372"/>
      <c r="B494" s="372"/>
      <c r="C494" s="340"/>
      <c r="D494" s="372"/>
      <c r="E494" s="372"/>
      <c r="F494" s="372"/>
      <c r="G494" s="372"/>
      <c r="H494" s="372"/>
      <c r="I494" s="372"/>
      <c r="J494" s="372"/>
      <c r="K494" s="372"/>
      <c r="L494" s="127"/>
    </row>
    <row r="495" spans="1:12" x14ac:dyDescent="0.25">
      <c r="A495" s="134" t="s">
        <v>1669</v>
      </c>
      <c r="B495" s="135" t="s">
        <v>1670</v>
      </c>
      <c r="C495" s="136"/>
      <c r="D495" s="146" t="s">
        <v>1347</v>
      </c>
      <c r="E495" s="147" t="s">
        <v>911</v>
      </c>
      <c r="F495" s="148" t="s">
        <v>1348</v>
      </c>
      <c r="G495" s="149"/>
      <c r="H495" s="149"/>
      <c r="I495" s="149"/>
      <c r="J495" s="149"/>
      <c r="K495" s="149"/>
      <c r="L495" s="150"/>
    </row>
    <row r="496" spans="1:12" x14ac:dyDescent="0.25">
      <c r="A496" s="159"/>
      <c r="B496" s="138"/>
      <c r="C496" s="139"/>
      <c r="D496" s="151" t="s">
        <v>1349</v>
      </c>
      <c r="E496" s="152">
        <v>0</v>
      </c>
      <c r="F496" s="204" t="s">
        <v>1671</v>
      </c>
      <c r="G496" s="144"/>
      <c r="H496" s="144"/>
      <c r="I496" s="144"/>
      <c r="J496" s="144"/>
      <c r="K496" s="144"/>
      <c r="L496" s="155"/>
    </row>
    <row r="497" spans="1:12" x14ac:dyDescent="0.25">
      <c r="A497" s="160"/>
      <c r="B497" s="161"/>
      <c r="C497" s="162"/>
      <c r="D497" s="151" t="s">
        <v>1349</v>
      </c>
      <c r="E497" s="152">
        <v>1</v>
      </c>
      <c r="F497" s="204" t="s">
        <v>1672</v>
      </c>
      <c r="G497" s="157"/>
      <c r="H497" s="157"/>
      <c r="I497" s="144"/>
      <c r="J497" s="144"/>
      <c r="K497" s="144"/>
      <c r="L497" s="155"/>
    </row>
    <row r="498" spans="1:12" x14ac:dyDescent="0.25">
      <c r="A498" s="372"/>
      <c r="B498" s="372"/>
      <c r="C498" s="340"/>
      <c r="D498" s="372"/>
      <c r="E498" s="372"/>
      <c r="F498" s="372"/>
      <c r="G498" s="372"/>
      <c r="H498" s="372"/>
      <c r="I498" s="372"/>
      <c r="J498" s="372"/>
      <c r="K498" s="372"/>
      <c r="L498" s="127"/>
    </row>
    <row r="499" spans="1:12" x14ac:dyDescent="0.25">
      <c r="A499" s="134" t="s">
        <v>1673</v>
      </c>
      <c r="B499" s="135" t="s">
        <v>1674</v>
      </c>
      <c r="C499" s="136"/>
      <c r="D499" s="146" t="s">
        <v>1347</v>
      </c>
      <c r="E499" s="147" t="s">
        <v>911</v>
      </c>
      <c r="F499" s="148" t="s">
        <v>1348</v>
      </c>
      <c r="G499" s="149"/>
      <c r="H499" s="149"/>
      <c r="I499" s="149"/>
      <c r="J499" s="149"/>
      <c r="K499" s="149"/>
      <c r="L499" s="150"/>
    </row>
    <row r="500" spans="1:12" x14ac:dyDescent="0.25">
      <c r="A500" s="159"/>
      <c r="B500" s="138"/>
      <c r="C500" s="139"/>
      <c r="D500" s="151" t="s">
        <v>1349</v>
      </c>
      <c r="E500" s="152">
        <v>0</v>
      </c>
      <c r="F500" s="204" t="s">
        <v>1675</v>
      </c>
      <c r="G500" s="144"/>
      <c r="H500" s="144"/>
      <c r="I500" s="144"/>
      <c r="J500" s="144"/>
      <c r="K500" s="144"/>
      <c r="L500" s="155"/>
    </row>
    <row r="501" spans="1:12" x14ac:dyDescent="0.25">
      <c r="A501" s="137"/>
      <c r="B501" s="141"/>
      <c r="C501" s="139"/>
      <c r="D501" s="151" t="s">
        <v>1349</v>
      </c>
      <c r="E501" s="152">
        <v>1</v>
      </c>
      <c r="F501" s="201" t="s">
        <v>1676</v>
      </c>
      <c r="G501" s="213"/>
      <c r="H501" s="213"/>
      <c r="I501" s="141"/>
      <c r="J501" s="141"/>
      <c r="K501" s="141"/>
      <c r="L501" s="193"/>
    </row>
    <row r="502" spans="1:12" x14ac:dyDescent="0.25">
      <c r="A502" s="137"/>
      <c r="B502" s="138"/>
      <c r="C502" s="139"/>
      <c r="D502" s="195" t="s">
        <v>1349</v>
      </c>
      <c r="E502" s="196">
        <v>2</v>
      </c>
      <c r="F502" s="206" t="s">
        <v>1677</v>
      </c>
      <c r="G502" s="267"/>
      <c r="H502" s="267"/>
      <c r="I502" s="149"/>
      <c r="J502" s="149"/>
      <c r="K502" s="149"/>
      <c r="L502" s="150"/>
    </row>
    <row r="503" spans="1:12" x14ac:dyDescent="0.25">
      <c r="A503" s="140"/>
      <c r="B503" s="141"/>
      <c r="C503" s="142"/>
      <c r="D503" s="151" t="s">
        <v>1349</v>
      </c>
      <c r="E503" s="268">
        <v>10</v>
      </c>
      <c r="F503" s="206" t="s">
        <v>1678</v>
      </c>
      <c r="G503" s="149"/>
      <c r="H503" s="149"/>
      <c r="I503" s="149"/>
      <c r="J503" s="149"/>
      <c r="K503" s="149"/>
      <c r="L503" s="150"/>
    </row>
    <row r="504" spans="1:12" x14ac:dyDescent="0.25">
      <c r="A504" s="140"/>
      <c r="B504" s="141"/>
      <c r="C504" s="142"/>
      <c r="D504" s="151" t="s">
        <v>1349</v>
      </c>
      <c r="E504" s="268">
        <v>11</v>
      </c>
      <c r="F504" s="204" t="s">
        <v>1679</v>
      </c>
      <c r="G504" s="144"/>
      <c r="H504" s="144"/>
      <c r="I504" s="144"/>
      <c r="J504" s="144"/>
      <c r="K504" s="144"/>
      <c r="L504" s="155"/>
    </row>
    <row r="505" spans="1:12" x14ac:dyDescent="0.25">
      <c r="A505" s="140"/>
      <c r="B505" s="141"/>
      <c r="C505" s="142"/>
      <c r="D505" s="151" t="s">
        <v>1349</v>
      </c>
      <c r="E505" s="268">
        <v>12</v>
      </c>
      <c r="F505" s="204" t="s">
        <v>1680</v>
      </c>
      <c r="G505" s="144"/>
      <c r="H505" s="144"/>
      <c r="I505" s="144"/>
      <c r="J505" s="144"/>
      <c r="K505" s="144"/>
      <c r="L505" s="155"/>
    </row>
    <row r="506" spans="1:12" x14ac:dyDescent="0.25">
      <c r="A506" s="140"/>
      <c r="B506" s="141"/>
      <c r="C506" s="142"/>
      <c r="D506" s="151" t="s">
        <v>1349</v>
      </c>
      <c r="E506" s="268">
        <v>13</v>
      </c>
      <c r="F506" s="204" t="s">
        <v>1681</v>
      </c>
      <c r="G506" s="144"/>
      <c r="H506" s="144"/>
      <c r="I506" s="144"/>
      <c r="J506" s="144"/>
      <c r="K506" s="144"/>
      <c r="L506" s="155"/>
    </row>
    <row r="507" spans="1:12" x14ac:dyDescent="0.25">
      <c r="A507" s="140"/>
      <c r="B507" s="141"/>
      <c r="C507" s="142"/>
      <c r="D507" s="151" t="s">
        <v>1349</v>
      </c>
      <c r="E507" s="268">
        <v>14</v>
      </c>
      <c r="F507" s="204" t="s">
        <v>1682</v>
      </c>
      <c r="G507" s="144"/>
      <c r="H507" s="144"/>
      <c r="I507" s="144"/>
      <c r="J507" s="144"/>
      <c r="K507" s="144"/>
      <c r="L507" s="155"/>
    </row>
    <row r="508" spans="1:12" x14ac:dyDescent="0.25">
      <c r="A508" s="140"/>
      <c r="B508" s="141"/>
      <c r="C508" s="142"/>
      <c r="D508" s="151" t="s">
        <v>1349</v>
      </c>
      <c r="E508" s="268">
        <v>15</v>
      </c>
      <c r="F508" s="204" t="s">
        <v>1683</v>
      </c>
      <c r="G508" s="144"/>
      <c r="H508" s="144"/>
      <c r="I508" s="144"/>
      <c r="J508" s="144"/>
      <c r="K508" s="144"/>
      <c r="L508" s="155"/>
    </row>
    <row r="509" spans="1:12" x14ac:dyDescent="0.25">
      <c r="A509" s="140"/>
      <c r="B509" s="141"/>
      <c r="C509" s="142"/>
      <c r="D509" s="151" t="s">
        <v>1349</v>
      </c>
      <c r="E509" s="268">
        <v>16</v>
      </c>
      <c r="F509" s="204" t="s">
        <v>1684</v>
      </c>
      <c r="G509" s="144"/>
      <c r="H509" s="144"/>
      <c r="I509" s="144"/>
      <c r="J509" s="144"/>
      <c r="K509" s="144"/>
      <c r="L509" s="155"/>
    </row>
    <row r="510" spans="1:12" x14ac:dyDescent="0.25">
      <c r="A510" s="140"/>
      <c r="B510" s="141"/>
      <c r="C510" s="142"/>
      <c r="D510" s="151" t="s">
        <v>1349</v>
      </c>
      <c r="E510" s="268">
        <v>17</v>
      </c>
      <c r="F510" s="204" t="s">
        <v>1685</v>
      </c>
      <c r="G510" s="144"/>
      <c r="H510" s="144"/>
      <c r="I510" s="144"/>
      <c r="J510" s="144"/>
      <c r="K510" s="144"/>
      <c r="L510" s="155"/>
    </row>
    <row r="511" spans="1:12" x14ac:dyDescent="0.25">
      <c r="A511" s="140"/>
      <c r="B511" s="141"/>
      <c r="C511" s="142"/>
      <c r="D511" s="151" t="s">
        <v>1349</v>
      </c>
      <c r="E511" s="268">
        <v>18</v>
      </c>
      <c r="F511" s="204" t="s">
        <v>1686</v>
      </c>
      <c r="G511" s="144"/>
      <c r="H511" s="144"/>
      <c r="I511" s="144"/>
      <c r="J511" s="144"/>
      <c r="K511" s="144"/>
      <c r="L511" s="155"/>
    </row>
    <row r="512" spans="1:12" x14ac:dyDescent="0.25">
      <c r="A512" s="140"/>
      <c r="B512" s="141"/>
      <c r="C512" s="142"/>
      <c r="D512" s="151" t="s">
        <v>1349</v>
      </c>
      <c r="E512" s="268">
        <v>19</v>
      </c>
      <c r="F512" s="204" t="s">
        <v>1687</v>
      </c>
      <c r="G512" s="144"/>
      <c r="H512" s="144"/>
      <c r="I512" s="144"/>
      <c r="J512" s="144"/>
      <c r="K512" s="144"/>
      <c r="L512" s="155"/>
    </row>
    <row r="513" spans="1:12" x14ac:dyDescent="0.25">
      <c r="A513" s="140"/>
      <c r="B513" s="141"/>
      <c r="C513" s="142"/>
      <c r="D513" s="151" t="s">
        <v>1349</v>
      </c>
      <c r="E513" s="268">
        <v>20</v>
      </c>
      <c r="F513" s="204" t="s">
        <v>1688</v>
      </c>
      <c r="G513" s="144"/>
      <c r="H513" s="144"/>
      <c r="I513" s="144"/>
      <c r="J513" s="144"/>
      <c r="K513" s="144"/>
      <c r="L513" s="155"/>
    </row>
    <row r="514" spans="1:12" x14ac:dyDescent="0.25">
      <c r="A514" s="140"/>
      <c r="B514" s="141"/>
      <c r="C514" s="142"/>
      <c r="D514" s="151" t="s">
        <v>1349</v>
      </c>
      <c r="E514" s="268">
        <v>21</v>
      </c>
      <c r="F514" s="204" t="s">
        <v>1689</v>
      </c>
      <c r="G514" s="144"/>
      <c r="H514" s="144"/>
      <c r="I514" s="144"/>
      <c r="J514" s="144"/>
      <c r="K514" s="144"/>
      <c r="L514" s="155"/>
    </row>
    <row r="515" spans="1:12" x14ac:dyDescent="0.25">
      <c r="A515" s="140"/>
      <c r="B515" s="141"/>
      <c r="C515" s="142"/>
      <c r="D515" s="151" t="s">
        <v>1349</v>
      </c>
      <c r="E515" s="268">
        <v>22</v>
      </c>
      <c r="F515" s="204" t="s">
        <v>1690</v>
      </c>
      <c r="G515" s="144"/>
      <c r="H515" s="144"/>
      <c r="I515" s="144"/>
      <c r="J515" s="144"/>
      <c r="K515" s="144"/>
      <c r="L515" s="155"/>
    </row>
    <row r="516" spans="1:12" x14ac:dyDescent="0.25">
      <c r="A516" s="140"/>
      <c r="B516" s="141"/>
      <c r="C516" s="142"/>
      <c r="D516" s="151" t="s">
        <v>1349</v>
      </c>
      <c r="E516" s="268">
        <v>23</v>
      </c>
      <c r="F516" s="204" t="s">
        <v>1691</v>
      </c>
      <c r="G516" s="144"/>
      <c r="H516" s="144"/>
      <c r="I516" s="144"/>
      <c r="J516" s="144"/>
      <c r="K516" s="144"/>
      <c r="L516" s="155"/>
    </row>
    <row r="517" spans="1:12" x14ac:dyDescent="0.25">
      <c r="A517" s="140"/>
      <c r="B517" s="141"/>
      <c r="C517" s="142"/>
      <c r="D517" s="151" t="s">
        <v>1349</v>
      </c>
      <c r="E517" s="268">
        <v>24</v>
      </c>
      <c r="F517" s="204" t="s">
        <v>1692</v>
      </c>
      <c r="G517" s="144"/>
      <c r="H517" s="144"/>
      <c r="I517" s="144"/>
      <c r="J517" s="144"/>
      <c r="K517" s="144"/>
      <c r="L517" s="155"/>
    </row>
    <row r="518" spans="1:12" x14ac:dyDescent="0.25">
      <c r="A518" s="140"/>
      <c r="B518" s="141"/>
      <c r="C518" s="142"/>
      <c r="D518" s="151" t="s">
        <v>1349</v>
      </c>
      <c r="E518" s="268">
        <v>25</v>
      </c>
      <c r="F518" s="204" t="s">
        <v>1693</v>
      </c>
      <c r="G518" s="144"/>
      <c r="H518" s="144"/>
      <c r="I518" s="144"/>
      <c r="J518" s="144"/>
      <c r="K518" s="144"/>
      <c r="L518" s="155"/>
    </row>
    <row r="519" spans="1:12" x14ac:dyDescent="0.25">
      <c r="A519" s="140"/>
      <c r="B519" s="141"/>
      <c r="C519" s="142"/>
      <c r="D519" s="151" t="s">
        <v>1349</v>
      </c>
      <c r="E519" s="268">
        <v>26</v>
      </c>
      <c r="F519" s="204" t="s">
        <v>1694</v>
      </c>
      <c r="G519" s="144"/>
      <c r="H519" s="144"/>
      <c r="I519" s="144"/>
      <c r="J519" s="144"/>
      <c r="K519" s="144"/>
      <c r="L519" s="155"/>
    </row>
    <row r="520" spans="1:12" x14ac:dyDescent="0.25">
      <c r="A520" s="140"/>
      <c r="B520" s="141"/>
      <c r="C520" s="142"/>
      <c r="D520" s="151" t="s">
        <v>1349</v>
      </c>
      <c r="E520" s="268">
        <v>27</v>
      </c>
      <c r="F520" s="204" t="s">
        <v>1695</v>
      </c>
      <c r="G520" s="144"/>
      <c r="H520" s="144"/>
      <c r="I520" s="144"/>
      <c r="J520" s="144"/>
      <c r="K520" s="144"/>
      <c r="L520" s="155"/>
    </row>
    <row r="521" spans="1:12" x14ac:dyDescent="0.25">
      <c r="A521" s="140"/>
      <c r="B521" s="141"/>
      <c r="C521" s="142"/>
      <c r="D521" s="151" t="s">
        <v>1349</v>
      </c>
      <c r="E521" s="268">
        <v>100</v>
      </c>
      <c r="F521" s="204" t="s">
        <v>1696</v>
      </c>
      <c r="G521" s="144"/>
      <c r="H521" s="144"/>
      <c r="I521" s="144"/>
      <c r="J521" s="144"/>
      <c r="K521" s="144"/>
      <c r="L521" s="155"/>
    </row>
    <row r="522" spans="1:12" x14ac:dyDescent="0.25">
      <c r="A522" s="140"/>
      <c r="B522" s="141"/>
      <c r="C522" s="142"/>
      <c r="D522" s="151" t="s">
        <v>1349</v>
      </c>
      <c r="E522" s="268">
        <v>101</v>
      </c>
      <c r="F522" s="204" t="s">
        <v>1697</v>
      </c>
      <c r="G522" s="144"/>
      <c r="H522" s="144"/>
      <c r="I522" s="144"/>
      <c r="J522" s="144"/>
      <c r="K522" s="144"/>
      <c r="L522" s="155"/>
    </row>
    <row r="523" spans="1:12" x14ac:dyDescent="0.25">
      <c r="A523" s="140"/>
      <c r="B523" s="141"/>
      <c r="C523" s="142"/>
      <c r="D523" s="151" t="s">
        <v>1349</v>
      </c>
      <c r="E523" s="268">
        <v>102</v>
      </c>
      <c r="F523" s="204" t="s">
        <v>1698</v>
      </c>
      <c r="G523" s="144"/>
      <c r="H523" s="144"/>
      <c r="I523" s="144"/>
      <c r="J523" s="144"/>
      <c r="K523" s="144"/>
      <c r="L523" s="155"/>
    </row>
    <row r="524" spans="1:12" x14ac:dyDescent="0.25">
      <c r="A524" s="140"/>
      <c r="B524" s="141"/>
      <c r="C524" s="142"/>
      <c r="D524" s="151" t="s">
        <v>1349</v>
      </c>
      <c r="E524" s="268">
        <v>103</v>
      </c>
      <c r="F524" s="204" t="s">
        <v>1699</v>
      </c>
      <c r="G524" s="144"/>
      <c r="H524" s="144"/>
      <c r="I524" s="144"/>
      <c r="J524" s="144"/>
      <c r="K524" s="144"/>
      <c r="L524" s="155"/>
    </row>
    <row r="525" spans="1:12" x14ac:dyDescent="0.25">
      <c r="A525" s="140"/>
      <c r="B525" s="141"/>
      <c r="C525" s="142"/>
      <c r="D525" s="151" t="s">
        <v>1349</v>
      </c>
      <c r="E525" s="268">
        <v>104</v>
      </c>
      <c r="F525" s="204" t="s">
        <v>1700</v>
      </c>
      <c r="G525" s="144"/>
      <c r="H525" s="144"/>
      <c r="I525" s="144"/>
      <c r="J525" s="144"/>
      <c r="K525" s="144"/>
      <c r="L525" s="155"/>
    </row>
    <row r="526" spans="1:12" x14ac:dyDescent="0.25">
      <c r="A526" s="140"/>
      <c r="B526" s="141"/>
      <c r="C526" s="142"/>
      <c r="D526" s="151" t="s">
        <v>1349</v>
      </c>
      <c r="E526" s="268">
        <v>105</v>
      </c>
      <c r="F526" s="204" t="s">
        <v>1701</v>
      </c>
      <c r="G526" s="144"/>
      <c r="H526" s="144"/>
      <c r="I526" s="144"/>
      <c r="J526" s="144"/>
      <c r="K526" s="144"/>
      <c r="L526" s="155"/>
    </row>
    <row r="527" spans="1:12" x14ac:dyDescent="0.25">
      <c r="A527" s="140"/>
      <c r="B527" s="141"/>
      <c r="C527" s="142"/>
      <c r="D527" s="151" t="s">
        <v>1349</v>
      </c>
      <c r="E527" s="268">
        <v>106</v>
      </c>
      <c r="F527" s="204" t="s">
        <v>1702</v>
      </c>
      <c r="G527" s="144"/>
      <c r="H527" s="144"/>
      <c r="I527" s="144"/>
      <c r="J527" s="144"/>
      <c r="K527" s="144"/>
      <c r="L527" s="155"/>
    </row>
    <row r="528" spans="1:12" x14ac:dyDescent="0.25">
      <c r="A528" s="140"/>
      <c r="B528" s="141"/>
      <c r="C528" s="142"/>
      <c r="D528" s="151" t="s">
        <v>1349</v>
      </c>
      <c r="E528" s="268">
        <v>107</v>
      </c>
      <c r="F528" s="204" t="s">
        <v>1703</v>
      </c>
      <c r="G528" s="144"/>
      <c r="H528" s="144"/>
      <c r="I528" s="144"/>
      <c r="J528" s="144"/>
      <c r="K528" s="144"/>
      <c r="L528" s="155"/>
    </row>
    <row r="529" spans="1:12" x14ac:dyDescent="0.25">
      <c r="A529" s="140"/>
      <c r="B529" s="141"/>
      <c r="C529" s="142"/>
      <c r="D529" s="151" t="s">
        <v>1349</v>
      </c>
      <c r="E529" s="268">
        <v>108</v>
      </c>
      <c r="F529" s="204" t="s">
        <v>1704</v>
      </c>
      <c r="G529" s="144"/>
      <c r="H529" s="144"/>
      <c r="I529" s="144"/>
      <c r="J529" s="144"/>
      <c r="K529" s="144"/>
      <c r="L529" s="155"/>
    </row>
    <row r="530" spans="1:12" x14ac:dyDescent="0.25">
      <c r="A530" s="140"/>
      <c r="B530" s="141"/>
      <c r="C530" s="142"/>
      <c r="D530" s="151" t="s">
        <v>1349</v>
      </c>
      <c r="E530" s="268">
        <v>109</v>
      </c>
      <c r="F530" s="204" t="s">
        <v>1705</v>
      </c>
      <c r="G530" s="144"/>
      <c r="H530" s="144"/>
      <c r="I530" s="144"/>
      <c r="J530" s="144"/>
      <c r="K530" s="144"/>
      <c r="L530" s="155"/>
    </row>
    <row r="531" spans="1:12" x14ac:dyDescent="0.25">
      <c r="A531" s="140"/>
      <c r="B531" s="141"/>
      <c r="C531" s="142"/>
      <c r="D531" s="151" t="s">
        <v>1349</v>
      </c>
      <c r="E531" s="268">
        <v>110</v>
      </c>
      <c r="F531" s="204" t="s">
        <v>1706</v>
      </c>
      <c r="G531" s="144"/>
      <c r="H531" s="144"/>
      <c r="I531" s="144"/>
      <c r="J531" s="144"/>
      <c r="K531" s="144"/>
      <c r="L531" s="155"/>
    </row>
    <row r="532" spans="1:12" x14ac:dyDescent="0.25">
      <c r="A532" s="140"/>
      <c r="B532" s="141"/>
      <c r="C532" s="142"/>
      <c r="D532" s="151" t="s">
        <v>1349</v>
      </c>
      <c r="E532" s="268">
        <v>111</v>
      </c>
      <c r="F532" s="204" t="s">
        <v>1707</v>
      </c>
      <c r="G532" s="144"/>
      <c r="H532" s="144"/>
      <c r="I532" s="144"/>
      <c r="J532" s="144"/>
      <c r="K532" s="144"/>
      <c r="L532" s="155"/>
    </row>
    <row r="533" spans="1:12" x14ac:dyDescent="0.25">
      <c r="A533" s="140"/>
      <c r="B533" s="141"/>
      <c r="C533" s="142"/>
      <c r="D533" s="151" t="s">
        <v>1349</v>
      </c>
      <c r="E533" s="268">
        <v>112</v>
      </c>
      <c r="F533" s="204" t="s">
        <v>1708</v>
      </c>
      <c r="G533" s="144"/>
      <c r="H533" s="144"/>
      <c r="I533" s="144"/>
      <c r="J533" s="144"/>
      <c r="K533" s="144"/>
      <c r="L533" s="155"/>
    </row>
    <row r="534" spans="1:12" x14ac:dyDescent="0.25">
      <c r="A534" s="140"/>
      <c r="B534" s="141"/>
      <c r="C534" s="142"/>
      <c r="D534" s="151" t="s">
        <v>1349</v>
      </c>
      <c r="E534" s="268">
        <v>113</v>
      </c>
      <c r="F534" s="204" t="s">
        <v>1709</v>
      </c>
      <c r="G534" s="144"/>
      <c r="H534" s="144"/>
      <c r="I534" s="144"/>
      <c r="J534" s="144"/>
      <c r="K534" s="144"/>
      <c r="L534" s="155"/>
    </row>
    <row r="535" spans="1:12" x14ac:dyDescent="0.25">
      <c r="A535" s="140"/>
      <c r="B535" s="141"/>
      <c r="C535" s="142"/>
      <c r="D535" s="151" t="s">
        <v>1349</v>
      </c>
      <c r="E535" s="268">
        <v>114</v>
      </c>
      <c r="F535" s="204" t="s">
        <v>1710</v>
      </c>
      <c r="G535" s="144"/>
      <c r="H535" s="144"/>
      <c r="I535" s="144"/>
      <c r="J535" s="144"/>
      <c r="K535" s="144"/>
      <c r="L535" s="155"/>
    </row>
    <row r="536" spans="1:12" x14ac:dyDescent="0.25">
      <c r="A536" s="140"/>
      <c r="B536" s="141"/>
      <c r="C536" s="142"/>
      <c r="D536" s="151" t="s">
        <v>1349</v>
      </c>
      <c r="E536" s="268">
        <v>115</v>
      </c>
      <c r="F536" s="204" t="s">
        <v>1711</v>
      </c>
      <c r="G536" s="144"/>
      <c r="H536" s="144"/>
      <c r="I536" s="144"/>
      <c r="J536" s="144"/>
      <c r="K536" s="144"/>
      <c r="L536" s="155"/>
    </row>
    <row r="537" spans="1:12" x14ac:dyDescent="0.25">
      <c r="A537" s="140"/>
      <c r="B537" s="141"/>
      <c r="C537" s="142"/>
      <c r="D537" s="151" t="s">
        <v>1349</v>
      </c>
      <c r="E537" s="268">
        <v>170</v>
      </c>
      <c r="F537" s="204" t="s">
        <v>1712</v>
      </c>
      <c r="G537" s="144"/>
      <c r="H537" s="144"/>
      <c r="I537" s="144"/>
      <c r="J537" s="144"/>
      <c r="K537" s="144"/>
      <c r="L537" s="155"/>
    </row>
    <row r="538" spans="1:12" x14ac:dyDescent="0.25">
      <c r="A538" s="140"/>
      <c r="B538" s="141"/>
      <c r="C538" s="142"/>
      <c r="D538" s="151" t="s">
        <v>1349</v>
      </c>
      <c r="E538" s="268">
        <v>171</v>
      </c>
      <c r="F538" s="204" t="s">
        <v>1713</v>
      </c>
      <c r="G538" s="144"/>
      <c r="H538" s="144"/>
      <c r="I538" s="144"/>
      <c r="J538" s="144"/>
      <c r="K538" s="144"/>
      <c r="L538" s="155"/>
    </row>
    <row r="539" spans="1:12" x14ac:dyDescent="0.25">
      <c r="A539" s="140"/>
      <c r="B539" s="141"/>
      <c r="C539" s="142"/>
      <c r="D539" s="151" t="s">
        <v>1349</v>
      </c>
      <c r="E539" s="268">
        <v>172</v>
      </c>
      <c r="F539" s="204" t="s">
        <v>1714</v>
      </c>
      <c r="G539" s="144"/>
      <c r="H539" s="144"/>
      <c r="I539" s="144"/>
      <c r="J539" s="144"/>
      <c r="K539" s="144"/>
      <c r="L539" s="155"/>
    </row>
    <row r="540" spans="1:12" x14ac:dyDescent="0.25">
      <c r="A540" s="140"/>
      <c r="B540" s="141"/>
      <c r="C540" s="142"/>
      <c r="D540" s="151" t="s">
        <v>1349</v>
      </c>
      <c r="E540" s="268">
        <v>173</v>
      </c>
      <c r="F540" s="204" t="s">
        <v>293</v>
      </c>
      <c r="G540" s="144"/>
      <c r="H540" s="144"/>
      <c r="I540" s="144"/>
      <c r="J540" s="144"/>
      <c r="K540" s="144"/>
      <c r="L540" s="155"/>
    </row>
    <row r="541" spans="1:12" x14ac:dyDescent="0.25">
      <c r="A541" s="140"/>
      <c r="B541" s="141"/>
      <c r="C541" s="142"/>
      <c r="D541" s="151" t="s">
        <v>1349</v>
      </c>
      <c r="E541" s="268">
        <v>174</v>
      </c>
      <c r="F541" s="204" t="s">
        <v>1715</v>
      </c>
      <c r="G541" s="144"/>
      <c r="H541" s="144"/>
      <c r="I541" s="144"/>
      <c r="J541" s="144"/>
      <c r="K541" s="144"/>
      <c r="L541" s="155"/>
    </row>
    <row r="542" spans="1:12" x14ac:dyDescent="0.25">
      <c r="A542" s="140"/>
      <c r="B542" s="141"/>
      <c r="C542" s="142"/>
      <c r="D542" s="151" t="s">
        <v>1349</v>
      </c>
      <c r="E542" s="268">
        <v>175</v>
      </c>
      <c r="F542" s="204" t="s">
        <v>1716</v>
      </c>
      <c r="G542" s="144"/>
      <c r="H542" s="144"/>
      <c r="I542" s="144"/>
      <c r="J542" s="144"/>
      <c r="K542" s="144"/>
      <c r="L542" s="155"/>
    </row>
    <row r="543" spans="1:12" x14ac:dyDescent="0.25">
      <c r="A543" s="140"/>
      <c r="B543" s="141"/>
      <c r="C543" s="142"/>
      <c r="D543" s="151" t="s">
        <v>1349</v>
      </c>
      <c r="E543" s="268">
        <v>176</v>
      </c>
      <c r="F543" s="204" t="s">
        <v>1717</v>
      </c>
      <c r="G543" s="144"/>
      <c r="H543" s="144"/>
      <c r="I543" s="144"/>
      <c r="J543" s="144"/>
      <c r="K543" s="144"/>
      <c r="L543" s="155"/>
    </row>
    <row r="544" spans="1:12" x14ac:dyDescent="0.25">
      <c r="A544" s="140"/>
      <c r="B544" s="141"/>
      <c r="C544" s="142"/>
      <c r="D544" s="151" t="s">
        <v>1349</v>
      </c>
      <c r="E544" s="268">
        <v>177</v>
      </c>
      <c r="F544" s="204" t="s">
        <v>1718</v>
      </c>
      <c r="G544" s="144"/>
      <c r="H544" s="144"/>
      <c r="I544" s="144"/>
      <c r="J544" s="144"/>
      <c r="K544" s="144"/>
      <c r="L544" s="155"/>
    </row>
    <row r="545" spans="1:12" x14ac:dyDescent="0.25">
      <c r="A545" s="140"/>
      <c r="B545" s="141"/>
      <c r="C545" s="142"/>
      <c r="D545" s="151" t="s">
        <v>1349</v>
      </c>
      <c r="E545" s="268">
        <v>178</v>
      </c>
      <c r="F545" s="204" t="s">
        <v>1719</v>
      </c>
      <c r="G545" s="144"/>
      <c r="H545" s="144"/>
      <c r="I545" s="144"/>
      <c r="J545" s="144"/>
      <c r="K545" s="144"/>
      <c r="L545" s="155"/>
    </row>
    <row r="546" spans="1:12" x14ac:dyDescent="0.25">
      <c r="A546" s="140"/>
      <c r="B546" s="141"/>
      <c r="C546" s="142"/>
      <c r="D546" s="151" t="s">
        <v>1349</v>
      </c>
      <c r="E546" s="268">
        <v>179</v>
      </c>
      <c r="F546" s="204" t="s">
        <v>1679</v>
      </c>
      <c r="G546" s="144"/>
      <c r="H546" s="144"/>
      <c r="I546" s="144"/>
      <c r="J546" s="144"/>
      <c r="K546" s="144"/>
      <c r="L546" s="155"/>
    </row>
    <row r="547" spans="1:12" x14ac:dyDescent="0.25">
      <c r="A547" s="140"/>
      <c r="B547" s="141"/>
      <c r="C547" s="142"/>
      <c r="D547" s="151" t="s">
        <v>1349</v>
      </c>
      <c r="E547" s="268">
        <v>180</v>
      </c>
      <c r="F547" s="204" t="s">
        <v>1720</v>
      </c>
      <c r="G547" s="144"/>
      <c r="H547" s="144"/>
      <c r="I547" s="144"/>
      <c r="J547" s="144"/>
      <c r="K547" s="144"/>
      <c r="L547" s="155"/>
    </row>
    <row r="548" spans="1:12" x14ac:dyDescent="0.25">
      <c r="A548" s="140"/>
      <c r="B548" s="141"/>
      <c r="C548" s="142"/>
      <c r="D548" s="151" t="s">
        <v>1349</v>
      </c>
      <c r="E548" s="268">
        <v>181</v>
      </c>
      <c r="F548" s="204" t="s">
        <v>1721</v>
      </c>
      <c r="G548" s="144"/>
      <c r="H548" s="144"/>
      <c r="I548" s="144"/>
      <c r="J548" s="144"/>
      <c r="K548" s="144"/>
      <c r="L548" s="155"/>
    </row>
    <row r="549" spans="1:12" x14ac:dyDescent="0.25">
      <c r="A549" s="140"/>
      <c r="B549" s="141"/>
      <c r="C549" s="142"/>
      <c r="D549" s="151" t="s">
        <v>1349</v>
      </c>
      <c r="E549" s="268">
        <v>182</v>
      </c>
      <c r="F549" s="204" t="s">
        <v>1722</v>
      </c>
      <c r="G549" s="144"/>
      <c r="H549" s="144"/>
      <c r="I549" s="144"/>
      <c r="J549" s="144"/>
      <c r="K549" s="144"/>
      <c r="L549" s="155"/>
    </row>
    <row r="550" spans="1:12" x14ac:dyDescent="0.25">
      <c r="A550" s="140"/>
      <c r="B550" s="141"/>
      <c r="C550" s="142"/>
      <c r="D550" s="151" t="s">
        <v>1349</v>
      </c>
      <c r="E550" s="268">
        <v>200</v>
      </c>
      <c r="F550" s="204" t="s">
        <v>1723</v>
      </c>
      <c r="G550" s="144"/>
      <c r="H550" s="144"/>
      <c r="I550" s="144"/>
      <c r="J550" s="144"/>
      <c r="K550" s="144"/>
      <c r="L550" s="155"/>
    </row>
    <row r="551" spans="1:12" x14ac:dyDescent="0.25">
      <c r="A551" s="140"/>
      <c r="B551" s="141"/>
      <c r="C551" s="142"/>
      <c r="D551" s="151" t="s">
        <v>1349</v>
      </c>
      <c r="E551" s="268">
        <v>201</v>
      </c>
      <c r="F551" s="204" t="s">
        <v>1724</v>
      </c>
      <c r="G551" s="144"/>
      <c r="H551" s="144"/>
      <c r="I551" s="144"/>
      <c r="J551" s="144"/>
      <c r="K551" s="144"/>
      <c r="L551" s="155"/>
    </row>
    <row r="552" spans="1:12" x14ac:dyDescent="0.25">
      <c r="A552" s="140"/>
      <c r="B552" s="141"/>
      <c r="C552" s="142"/>
      <c r="D552" s="151" t="s">
        <v>1349</v>
      </c>
      <c r="E552" s="268">
        <v>202</v>
      </c>
      <c r="F552" s="204" t="s">
        <v>1725</v>
      </c>
      <c r="G552" s="144"/>
      <c r="H552" s="144"/>
      <c r="I552" s="144"/>
      <c r="J552" s="144"/>
      <c r="K552" s="144"/>
      <c r="L552" s="155"/>
    </row>
    <row r="553" spans="1:12" x14ac:dyDescent="0.25">
      <c r="A553" s="143"/>
      <c r="B553" s="144"/>
      <c r="C553" s="145"/>
      <c r="D553" s="151" t="s">
        <v>1349</v>
      </c>
      <c r="E553" s="268">
        <v>204</v>
      </c>
      <c r="F553" s="204" t="s">
        <v>1726</v>
      </c>
      <c r="G553" s="144"/>
      <c r="H553" s="144"/>
      <c r="I553" s="144"/>
      <c r="J553" s="144"/>
      <c r="K553" s="144"/>
      <c r="L553" s="155"/>
    </row>
  </sheetData>
  <mergeCells count="60">
    <mergeCell ref="E404:F404"/>
    <mergeCell ref="G404:L404"/>
    <mergeCell ref="O8:P8"/>
    <mergeCell ref="Q8:Q9"/>
    <mergeCell ref="A1:M1"/>
    <mergeCell ref="A8:A9"/>
    <mergeCell ref="C8:C9"/>
    <mergeCell ref="D8:D9"/>
    <mergeCell ref="F8:G8"/>
    <mergeCell ref="K8:K9"/>
    <mergeCell ref="L8:L9"/>
    <mergeCell ref="M8:N8"/>
    <mergeCell ref="F252:I252"/>
    <mergeCell ref="F251:I251"/>
    <mergeCell ref="F250:I250"/>
    <mergeCell ref="F260:I260"/>
    <mergeCell ref="E400:F400"/>
    <mergeCell ref="F259:I259"/>
    <mergeCell ref="F258:I258"/>
    <mergeCell ref="G400:L400"/>
    <mergeCell ref="F272:I272"/>
    <mergeCell ref="F271:I271"/>
    <mergeCell ref="J271:L280"/>
    <mergeCell ref="F274:I274"/>
    <mergeCell ref="F273:I273"/>
    <mergeCell ref="F280:I280"/>
    <mergeCell ref="F279:I279"/>
    <mergeCell ref="F278:I278"/>
    <mergeCell ref="F276:I276"/>
    <mergeCell ref="F275:I275"/>
    <mergeCell ref="E405:F405"/>
    <mergeCell ref="G405:L405"/>
    <mergeCell ref="J258:L266"/>
    <mergeCell ref="F266:I266"/>
    <mergeCell ref="F265:I265"/>
    <mergeCell ref="F264:I264"/>
    <mergeCell ref="F263:I263"/>
    <mergeCell ref="F262:I262"/>
    <mergeCell ref="F261:I261"/>
    <mergeCell ref="E401:F401"/>
    <mergeCell ref="G401:L401"/>
    <mergeCell ref="F277:I277"/>
    <mergeCell ref="E402:F402"/>
    <mergeCell ref="G402:L402"/>
    <mergeCell ref="E403:F403"/>
    <mergeCell ref="G403:L403"/>
    <mergeCell ref="F248:I248"/>
    <mergeCell ref="F247:I247"/>
    <mergeCell ref="J267:L270"/>
    <mergeCell ref="F270:I270"/>
    <mergeCell ref="F269:I269"/>
    <mergeCell ref="F268:I268"/>
    <mergeCell ref="F267:I267"/>
    <mergeCell ref="J247:L257"/>
    <mergeCell ref="F257:I257"/>
    <mergeCell ref="F256:I256"/>
    <mergeCell ref="F249:I249"/>
    <mergeCell ref="F255:I255"/>
    <mergeCell ref="F254:I254"/>
    <mergeCell ref="F253:I253"/>
  </mergeCells>
  <hyperlinks>
    <hyperlink ref="K20" location="App._19" display="(See 19)"/>
    <hyperlink ref="K26" location="App._23" display="(See 23)"/>
    <hyperlink ref="K30" location="App._16" display="(See 16)"/>
    <hyperlink ref="K31" location="App._17" display="(See 17)"/>
    <hyperlink ref="K35" location="App._18" display="Block transfer (See 18)"/>
    <hyperlink ref="K56" location="App._20" display="(See 20)"/>
    <hyperlink ref="K57" location="App._21" display="(See 21)"/>
    <hyperlink ref="K58" location="App._22" display="(See 22)"/>
    <hyperlink ref="K73" location="App._5" display="(See 5)"/>
    <hyperlink ref="K85" location="App._30" display="(See 30)"/>
    <hyperlink ref="K97" location="App._24" display="Block transfer (See 24)"/>
    <hyperlink ref="K108" location="App._27" display="(See 27)"/>
    <hyperlink ref="K109" location="App._28" display="(See 28)"/>
    <hyperlink ref="K110" location="App._29" display="(See 29)"/>
    <hyperlink ref="K112" location="App._26" display="(See 26)"/>
    <hyperlink ref="K116" location="App._2" display="(See 2)"/>
    <hyperlink ref="K117" location="App._25" display="(See 25)"/>
    <hyperlink ref="K129" location="App._7" display="(see 7) DB5/Bit7=TrackingStatus (0=NOK; 1=OK)"/>
    <hyperlink ref="K135" location="App._15" display="(See 15)"/>
    <hyperlink ref="K136" location="App._8" display="(See 8)"/>
    <hyperlink ref="K138" location="App._11" display="(See 11)"/>
    <hyperlink ref="K139" location="App._11" display="(See 11)"/>
    <hyperlink ref="K152" location="App._14" display="(See 14)"/>
    <hyperlink ref="K155" location="App._11" display="(See 11)"/>
    <hyperlink ref="K162" location="App._13" display="(See 13)"/>
    <hyperlink ref="K163" location="App._12" display="(See 12)"/>
    <hyperlink ref="K172" location="App._8" display="(See 8)"/>
    <hyperlink ref="K174" location="App._13" display="(See 13)"/>
    <hyperlink ref="K175" location="App._13" display="(See 13)"/>
    <hyperlink ref="K176" location="App._13" display="(See 13)"/>
    <hyperlink ref="K177" location="App._13" display="(See 13)"/>
    <hyperlink ref="K178" location="App._13" display="(See 13)"/>
    <hyperlink ref="K179" location="App._12" display="(See 12)"/>
  </hyperlinks>
  <pageMargins left="0.75" right="0.75" top="1" bottom="1" header="0.4921259845" footer="0.492125984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0394" r:id="rId3" name="Button 10">
              <controlPr defaultSize="0" print="0" autoFill="0" autoPict="0" macro="[0]!ExportModuleDBC">
                <anchor moveWithCells="1" sizeWithCells="1">
                  <from>
                    <xdr:col>5</xdr:col>
                    <xdr:colOff>0</xdr:colOff>
                    <xdr:row>2</xdr:row>
                    <xdr:rowOff>228600</xdr:rowOff>
                  </from>
                  <to>
                    <xdr:col>6</xdr:col>
                    <xdr:colOff>693420</xdr:colOff>
                    <xdr:row>4</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3">
    <tabColor theme="6" tint="0.39997558519241921"/>
  </sheetPr>
  <dimension ref="A1:AA298"/>
  <sheetViews>
    <sheetView zoomScale="85" zoomScaleNormal="85" workbookViewId="0">
      <pane xSplit="3" ySplit="10" topLeftCell="F11" activePane="bottomRight" state="frozen"/>
      <selection activeCell="J42" sqref="J42"/>
      <selection pane="topRight" activeCell="J42" sqref="J42"/>
      <selection pane="bottomLeft" activeCell="J42" sqref="J42"/>
      <selection pane="bottomRight" activeCell="C11" sqref="C11"/>
    </sheetView>
  </sheetViews>
  <sheetFormatPr defaultColWidth="11.44140625" defaultRowHeight="13.2" x14ac:dyDescent="0.25"/>
  <cols>
    <col min="1" max="1" width="8.33203125" style="521" customWidth="1"/>
    <col min="2" max="2" width="8.33203125" style="520" customWidth="1"/>
    <col min="3" max="3" width="53.6640625" style="510" customWidth="1"/>
    <col min="4" max="8" width="9.44140625" style="521" customWidth="1"/>
    <col min="9" max="9" width="9.44140625" style="522" customWidth="1"/>
    <col min="10" max="10" width="9.44140625" style="510" customWidth="1"/>
    <col min="11" max="11" width="9.88671875" style="510" bestFit="1" customWidth="1"/>
    <col min="12" max="12" width="55.44140625" style="510" bestFit="1" customWidth="1"/>
    <col min="13" max="13" width="12" style="510" customWidth="1"/>
    <col min="14" max="16" width="11.44140625" style="510" customWidth="1"/>
    <col min="17" max="17" width="16.109375" style="510" customWidth="1"/>
    <col min="18" max="18" width="12.44140625" style="510" bestFit="1" customWidth="1"/>
    <col min="19" max="21" width="12.44140625" style="510" customWidth="1"/>
    <col min="22" max="22" width="48" style="53" customWidth="1"/>
    <col min="23" max="23" width="25.33203125" style="510" customWidth="1"/>
    <col min="24" max="24" width="11.44140625" style="54" customWidth="1"/>
    <col min="25" max="25" width="11.44140625" style="53" customWidth="1"/>
    <col min="26" max="26" width="11.44140625" style="510" customWidth="1"/>
    <col min="27" max="27" width="11.44140625" style="54" customWidth="1"/>
  </cols>
  <sheetData>
    <row r="1" spans="1:27" ht="17.399999999999999" customHeight="1" x14ac:dyDescent="0.3">
      <c r="A1" s="878" t="s">
        <v>348</v>
      </c>
      <c r="B1" s="859"/>
      <c r="C1" s="837"/>
      <c r="D1" s="860"/>
      <c r="E1" s="860"/>
      <c r="F1" s="860"/>
      <c r="G1" s="860"/>
      <c r="H1" s="860"/>
      <c r="I1" s="861"/>
      <c r="J1" s="837"/>
      <c r="K1" s="837"/>
      <c r="L1" s="837"/>
      <c r="M1" s="837"/>
      <c r="V1" s="50"/>
      <c r="W1" s="51"/>
      <c r="X1" s="52"/>
      <c r="Y1" s="50"/>
      <c r="Z1" s="51"/>
      <c r="AA1" s="52"/>
    </row>
    <row r="3" spans="1:27" ht="17.399999999999999" customHeight="1" x14ac:dyDescent="0.3">
      <c r="A3" s="39"/>
      <c r="B3" s="506"/>
      <c r="C3" s="57" t="s">
        <v>503</v>
      </c>
      <c r="D3" s="57" t="s">
        <v>347</v>
      </c>
      <c r="E3" s="39"/>
      <c r="F3" s="39"/>
      <c r="G3" s="340"/>
      <c r="H3" s="340"/>
      <c r="I3" s="39"/>
      <c r="J3" s="521"/>
      <c r="K3" s="521"/>
      <c r="L3" s="521"/>
    </row>
    <row r="4" spans="1:27" ht="17.399999999999999" customHeight="1" x14ac:dyDescent="0.3">
      <c r="A4" s="39"/>
      <c r="B4" s="506"/>
      <c r="C4" s="57" t="s">
        <v>504</v>
      </c>
      <c r="D4" s="57">
        <v>1</v>
      </c>
      <c r="E4" s="39"/>
      <c r="F4" s="39"/>
      <c r="G4" s="340"/>
      <c r="H4" s="340"/>
      <c r="I4" s="39"/>
      <c r="J4" s="521"/>
      <c r="K4" s="521"/>
      <c r="L4" s="521"/>
    </row>
    <row r="5" spans="1:27" ht="17.399999999999999" customHeight="1" x14ac:dyDescent="0.3">
      <c r="A5" s="39"/>
      <c r="B5" s="506"/>
      <c r="C5" s="57" t="s">
        <v>505</v>
      </c>
      <c r="D5" s="57">
        <v>63</v>
      </c>
      <c r="E5" s="39"/>
      <c r="F5" s="39"/>
      <c r="G5" s="340"/>
      <c r="H5" s="340"/>
      <c r="I5" s="39"/>
      <c r="J5" s="521"/>
      <c r="K5" s="521"/>
      <c r="L5" s="521"/>
    </row>
    <row r="6" spans="1:27" x14ac:dyDescent="0.25">
      <c r="A6" s="391">
        <v>1</v>
      </c>
      <c r="B6" s="391">
        <v>2</v>
      </c>
      <c r="C6" s="391">
        <v>3</v>
      </c>
      <c r="D6" s="391">
        <v>4</v>
      </c>
      <c r="E6" s="391">
        <v>5</v>
      </c>
      <c r="F6" s="391">
        <v>6</v>
      </c>
      <c r="G6" s="391">
        <v>7</v>
      </c>
      <c r="H6" s="391">
        <v>8</v>
      </c>
      <c r="I6" s="391">
        <v>9</v>
      </c>
      <c r="J6" s="391">
        <v>10</v>
      </c>
      <c r="K6" s="391">
        <v>11</v>
      </c>
      <c r="L6" s="391">
        <v>12</v>
      </c>
      <c r="M6" s="391">
        <v>13</v>
      </c>
      <c r="N6" s="391">
        <v>14</v>
      </c>
      <c r="O6" s="391">
        <v>15</v>
      </c>
      <c r="P6" s="391">
        <v>16</v>
      </c>
      <c r="Q6" s="391">
        <v>17</v>
      </c>
      <c r="R6" s="391">
        <v>18</v>
      </c>
      <c r="S6" s="391">
        <v>19</v>
      </c>
      <c r="T6" s="391">
        <v>20</v>
      </c>
      <c r="U6" s="391">
        <v>21</v>
      </c>
      <c r="V6" s="391">
        <v>22</v>
      </c>
      <c r="W6" s="391">
        <v>23</v>
      </c>
      <c r="X6" s="391">
        <v>24</v>
      </c>
      <c r="Y6" s="391">
        <v>25</v>
      </c>
      <c r="Z6" s="391">
        <v>26</v>
      </c>
      <c r="AA6" s="391">
        <v>27</v>
      </c>
    </row>
    <row r="7" spans="1:27" x14ac:dyDescent="0.25">
      <c r="B7" s="500"/>
      <c r="D7" s="340"/>
      <c r="E7" s="340"/>
      <c r="F7" s="340"/>
      <c r="G7" s="340"/>
      <c r="H7" s="340"/>
    </row>
    <row r="8" spans="1:27" ht="52.95" customHeight="1" x14ac:dyDescent="0.25">
      <c r="A8" s="862" t="s">
        <v>506</v>
      </c>
      <c r="B8" s="501" t="s">
        <v>507</v>
      </c>
      <c r="C8" s="863" t="s">
        <v>602</v>
      </c>
      <c r="D8" s="862" t="s">
        <v>509</v>
      </c>
      <c r="E8" s="518" t="s">
        <v>507</v>
      </c>
      <c r="F8" s="857" t="s">
        <v>510</v>
      </c>
      <c r="G8" s="860"/>
      <c r="H8" s="518" t="s">
        <v>511</v>
      </c>
      <c r="I8" s="518" t="s">
        <v>512</v>
      </c>
      <c r="J8" s="518" t="s">
        <v>513</v>
      </c>
      <c r="K8" s="862" t="s">
        <v>514</v>
      </c>
      <c r="L8" s="864" t="s">
        <v>2</v>
      </c>
      <c r="M8" s="857" t="s">
        <v>515</v>
      </c>
      <c r="N8" s="837"/>
      <c r="O8" s="857" t="s">
        <v>516</v>
      </c>
      <c r="P8" s="837"/>
      <c r="Q8" s="857" t="s">
        <v>517</v>
      </c>
      <c r="R8" s="518" t="s">
        <v>518</v>
      </c>
      <c r="S8" s="328" t="s">
        <v>519</v>
      </c>
      <c r="T8" s="328" t="s">
        <v>520</v>
      </c>
      <c r="U8" s="329" t="s">
        <v>521</v>
      </c>
      <c r="V8" s="278" t="s">
        <v>522</v>
      </c>
      <c r="W8" s="279" t="s">
        <v>523</v>
      </c>
      <c r="X8" s="280" t="s">
        <v>524</v>
      </c>
      <c r="Y8" s="282" t="s">
        <v>525</v>
      </c>
      <c r="Z8" s="282" t="s">
        <v>526</v>
      </c>
      <c r="AA8" s="281" t="s">
        <v>527</v>
      </c>
    </row>
    <row r="9" spans="1:27" x14ac:dyDescent="0.25">
      <c r="A9" s="860"/>
      <c r="B9" s="502" t="s">
        <v>528</v>
      </c>
      <c r="C9" s="837"/>
      <c r="D9" s="860"/>
      <c r="E9" s="21" t="s">
        <v>529</v>
      </c>
      <c r="F9" s="21" t="s">
        <v>530</v>
      </c>
      <c r="G9" s="21" t="s">
        <v>531</v>
      </c>
      <c r="H9" s="21"/>
      <c r="I9" s="38" t="s">
        <v>532</v>
      </c>
      <c r="J9" s="21"/>
      <c r="K9" s="837"/>
      <c r="L9" s="837"/>
      <c r="M9" s="21" t="s">
        <v>533</v>
      </c>
      <c r="N9" s="21" t="s">
        <v>534</v>
      </c>
      <c r="O9" s="21" t="s">
        <v>535</v>
      </c>
      <c r="P9" s="21" t="s">
        <v>536</v>
      </c>
      <c r="Q9" s="837"/>
      <c r="R9" s="518"/>
      <c r="S9" s="518"/>
      <c r="T9" s="518"/>
      <c r="U9" s="518"/>
      <c r="V9" s="62"/>
      <c r="W9" s="20"/>
      <c r="X9" s="63"/>
      <c r="Y9" s="55"/>
      <c r="Z9" s="521"/>
      <c r="AA9" s="56"/>
    </row>
    <row r="10" spans="1:27" s="31" customFormat="1" ht="13.95" customHeight="1" thickBot="1" x14ac:dyDescent="0.3">
      <c r="B10" s="503"/>
      <c r="D10" s="32"/>
      <c r="E10" s="32"/>
      <c r="F10" s="33"/>
      <c r="G10" s="33"/>
      <c r="H10" s="33"/>
      <c r="I10" s="32"/>
      <c r="J10" s="34"/>
      <c r="K10" s="35"/>
      <c r="L10" s="35"/>
      <c r="V10" s="369"/>
      <c r="W10" s="368"/>
      <c r="X10" s="367"/>
      <c r="Y10" s="66"/>
      <c r="Z10" s="32"/>
      <c r="AA10" s="67"/>
    </row>
    <row r="11" spans="1:27" ht="13.95" customHeight="1" thickTop="1" x14ac:dyDescent="0.25">
      <c r="A11" s="521">
        <v>224</v>
      </c>
      <c r="B11" s="78"/>
      <c r="C11" s="372" t="s">
        <v>2949</v>
      </c>
      <c r="D11" s="521" t="s">
        <v>552</v>
      </c>
      <c r="F11" s="383">
        <v>0</v>
      </c>
      <c r="G11" s="383">
        <v>262143</v>
      </c>
      <c r="H11" s="383">
        <v>0</v>
      </c>
      <c r="I11" s="521">
        <v>1</v>
      </c>
      <c r="J11" s="385"/>
      <c r="K11" s="446"/>
      <c r="L11" s="446"/>
      <c r="M11">
        <v>63</v>
      </c>
      <c r="N11" s="306">
        <f>$D$4</f>
        <v>1</v>
      </c>
      <c r="O11" s="310">
        <f>IF(A11&lt;&gt;"",M11*2^9+A11,"")</f>
        <v>32480</v>
      </c>
      <c r="P11" s="310" t="str">
        <f>IF(A11&lt;&gt;"","0x" &amp;DEC2HEX( O11,4),"")</f>
        <v>0x7EE0</v>
      </c>
      <c r="Q11" s="376" t="s">
        <v>1727</v>
      </c>
      <c r="V11" s="447"/>
      <c r="W11" s="103"/>
      <c r="X11" s="448"/>
      <c r="Y11" s="55"/>
      <c r="Z11" s="521"/>
      <c r="AA11" s="56"/>
    </row>
    <row r="12" spans="1:27" x14ac:dyDescent="0.25">
      <c r="B12" s="78"/>
      <c r="F12" s="383"/>
      <c r="G12" s="383"/>
      <c r="H12" s="383"/>
      <c r="I12" s="521"/>
      <c r="J12" s="385"/>
      <c r="K12" s="446"/>
      <c r="L12" s="446"/>
      <c r="O12" s="310" t="str">
        <f>IF(A12&lt;&gt;"",M12*2^9+A12,"")</f>
        <v/>
      </c>
      <c r="P12" s="310" t="str">
        <f>IF(A12&lt;&gt;"","0x" &amp;DEC2HEX( O12,4),"")</f>
        <v/>
      </c>
      <c r="V12" s="447"/>
      <c r="W12" s="103"/>
      <c r="X12" s="448"/>
      <c r="Y12" s="55"/>
      <c r="Z12" s="521"/>
      <c r="AA12" s="56"/>
    </row>
    <row r="13" spans="1:27" s="53" customFormat="1" x14ac:dyDescent="0.25">
      <c r="A13" s="1">
        <v>494</v>
      </c>
      <c r="B13" s="505"/>
      <c r="C13" s="309" t="s">
        <v>1728</v>
      </c>
      <c r="D13" s="298" t="s">
        <v>549</v>
      </c>
      <c r="E13" s="295" t="s">
        <v>537</v>
      </c>
      <c r="F13" s="298">
        <v>0</v>
      </c>
      <c r="G13" s="310">
        <v>255</v>
      </c>
      <c r="H13" s="480"/>
      <c r="I13" s="295"/>
      <c r="J13" s="299"/>
      <c r="K13" s="297" t="s">
        <v>550</v>
      </c>
      <c r="L13" s="296" t="s">
        <v>551</v>
      </c>
      <c r="M13" s="306">
        <f>$D$5</f>
        <v>63</v>
      </c>
      <c r="N13" s="306">
        <f>$D$4</f>
        <v>1</v>
      </c>
      <c r="O13" s="310">
        <f>IF(A13&lt;&gt;"",M13*2^9+A13,"")</f>
        <v>32750</v>
      </c>
      <c r="P13" s="310" t="str">
        <f>IF(A13&lt;&gt;"","0x" &amp;DEC2HEX( O13,4),"")</f>
        <v>0x7FEE</v>
      </c>
      <c r="Q13" s="376" t="s">
        <v>544</v>
      </c>
      <c r="R13" s="125"/>
      <c r="S13" s="521"/>
      <c r="T13" s="521"/>
      <c r="U13" s="521"/>
      <c r="X13" s="54"/>
      <c r="AA13" s="54"/>
    </row>
    <row r="14" spans="1:27" s="53" customFormat="1" x14ac:dyDescent="0.25">
      <c r="A14" s="1"/>
      <c r="B14" s="520"/>
      <c r="C14" s="437"/>
      <c r="D14" s="330"/>
      <c r="E14" s="60"/>
      <c r="F14" s="60"/>
      <c r="G14" s="5"/>
      <c r="H14" s="371"/>
      <c r="I14" s="442"/>
      <c r="J14" s="299"/>
      <c r="K14" s="306"/>
      <c r="L14" s="299"/>
      <c r="M14" s="306">
        <f>$D$5</f>
        <v>63</v>
      </c>
      <c r="N14" s="306">
        <f>$D$4</f>
        <v>1</v>
      </c>
      <c r="O14" s="310" t="str">
        <f>IF(A14&lt;&gt;"",M14*2^9+A14,"")</f>
        <v/>
      </c>
      <c r="P14" s="310" t="str">
        <f>IF(A14&lt;&gt;"","0x" &amp;DEC2HEX( O14,4),"")</f>
        <v/>
      </c>
      <c r="Q14" s="376"/>
      <c r="R14" s="125"/>
      <c r="S14" s="521"/>
      <c r="T14" s="521"/>
      <c r="U14" s="521"/>
      <c r="X14" s="54"/>
      <c r="AA14" s="54"/>
    </row>
    <row r="15" spans="1:27" s="53" customFormat="1" x14ac:dyDescent="0.25">
      <c r="A15" s="87">
        <v>511</v>
      </c>
      <c r="B15" s="504"/>
      <c r="C15" s="445" t="s">
        <v>1729</v>
      </c>
      <c r="D15" s="85" t="s">
        <v>552</v>
      </c>
      <c r="E15" s="84" t="s">
        <v>360</v>
      </c>
      <c r="F15" s="307">
        <v>0</v>
      </c>
      <c r="G15" s="307">
        <v>65535</v>
      </c>
      <c r="H15" s="307"/>
      <c r="I15" s="307">
        <v>1</v>
      </c>
      <c r="J15" s="85" t="s">
        <v>601</v>
      </c>
      <c r="K15" s="307" t="s">
        <v>554</v>
      </c>
      <c r="L15" s="482" t="s">
        <v>555</v>
      </c>
      <c r="M15" s="482">
        <f>$D$5</f>
        <v>63</v>
      </c>
      <c r="N15" s="482">
        <f>$D$4</f>
        <v>1</v>
      </c>
      <c r="O15" s="327">
        <f>IF(A15&lt;&gt;"",M15*2^9+A15,"")</f>
        <v>32767</v>
      </c>
      <c r="P15" s="327" t="str">
        <f>IF(A15&lt;&gt;"","0x" &amp;DEC2HEX( O15,4),"")</f>
        <v>0x7FFF</v>
      </c>
      <c r="Q15" s="378"/>
      <c r="R15" s="87"/>
      <c r="S15" s="521"/>
      <c r="T15" s="521"/>
      <c r="U15" s="521"/>
      <c r="X15" s="54"/>
      <c r="AA15" s="54"/>
    </row>
    <row r="16" spans="1:27" s="53" customFormat="1" x14ac:dyDescent="0.25">
      <c r="A16" s="480" t="s">
        <v>556</v>
      </c>
      <c r="B16" s="520"/>
      <c r="C16" s="481"/>
      <c r="D16" s="481"/>
      <c r="E16" s="481"/>
      <c r="F16" s="481"/>
      <c r="G16" s="481"/>
      <c r="H16" s="481"/>
      <c r="I16" s="481"/>
      <c r="J16" s="481"/>
      <c r="K16" s="481"/>
      <c r="L16" s="481"/>
      <c r="M16" s="481"/>
      <c r="N16" s="481"/>
      <c r="Q16" s="60"/>
      <c r="R16" s="125"/>
      <c r="S16" s="521"/>
      <c r="T16" s="521"/>
      <c r="U16" s="521"/>
      <c r="X16" s="54"/>
      <c r="AA16" s="54"/>
    </row>
    <row r="17" spans="1:27" s="53" customFormat="1" x14ac:dyDescent="0.25">
      <c r="A17" s="481"/>
      <c r="B17" s="520"/>
      <c r="C17" s="481"/>
      <c r="D17" s="481"/>
      <c r="E17" s="481"/>
      <c r="F17" s="481"/>
      <c r="G17" s="481"/>
      <c r="H17" s="481"/>
      <c r="I17" s="481"/>
      <c r="J17" s="481"/>
      <c r="K17" s="481"/>
      <c r="L17" s="481"/>
      <c r="M17" s="481"/>
      <c r="N17" s="481"/>
      <c r="Q17" s="60"/>
      <c r="R17" s="125"/>
      <c r="S17" s="521"/>
      <c r="T17" s="521"/>
      <c r="U17" s="521"/>
      <c r="X17" s="54"/>
      <c r="AA17" s="54"/>
    </row>
    <row r="18" spans="1:27" s="53" customFormat="1" x14ac:dyDescent="0.25">
      <c r="A18" s="304"/>
      <c r="B18" s="520"/>
      <c r="C18" s="481"/>
      <c r="D18" s="481"/>
      <c r="E18" s="481"/>
      <c r="F18" s="481"/>
      <c r="G18" s="304"/>
      <c r="H18" s="304"/>
      <c r="I18" s="481"/>
      <c r="J18" s="480"/>
      <c r="K18" s="481"/>
      <c r="L18" s="481"/>
      <c r="M18" s="481"/>
      <c r="N18" s="481"/>
      <c r="Q18" s="60"/>
      <c r="R18" s="125"/>
      <c r="S18" s="521"/>
      <c r="T18" s="521"/>
      <c r="U18" s="521"/>
      <c r="X18" s="54"/>
      <c r="AA18" s="54"/>
    </row>
    <row r="19" spans="1:27" s="53" customFormat="1" x14ac:dyDescent="0.25">
      <c r="A19" s="305"/>
      <c r="B19" s="520"/>
      <c r="C19" s="487"/>
      <c r="D19" s="481"/>
      <c r="E19" s="481"/>
      <c r="F19" s="481"/>
      <c r="G19" s="481"/>
      <c r="H19" s="481"/>
      <c r="I19" s="481"/>
      <c r="J19" s="477"/>
      <c r="K19" s="481"/>
      <c r="L19" s="481"/>
      <c r="M19" s="481"/>
      <c r="N19" s="481"/>
      <c r="Q19" s="60"/>
      <c r="R19" s="125"/>
      <c r="S19" s="521"/>
      <c r="T19" s="521"/>
      <c r="U19" s="521"/>
      <c r="X19" s="54"/>
      <c r="AA19" s="54"/>
    </row>
    <row r="20" spans="1:27" s="53" customFormat="1" x14ac:dyDescent="0.25">
      <c r="A20" s="481"/>
      <c r="B20" s="520"/>
      <c r="C20" s="487"/>
      <c r="D20" s="481"/>
      <c r="E20" s="481"/>
      <c r="F20" s="481"/>
      <c r="G20" s="481"/>
      <c r="H20" s="481"/>
      <c r="I20" s="481"/>
      <c r="J20" s="477"/>
      <c r="K20" s="481"/>
      <c r="L20" s="481"/>
      <c r="M20" s="481"/>
      <c r="N20" s="481"/>
      <c r="Q20" s="60"/>
      <c r="R20" s="125"/>
      <c r="S20" s="521"/>
      <c r="T20" s="521"/>
      <c r="U20" s="521"/>
      <c r="X20" s="54"/>
      <c r="AA20" s="54"/>
    </row>
    <row r="21" spans="1:27" s="53" customFormat="1" x14ac:dyDescent="0.25">
      <c r="A21" s="481"/>
      <c r="B21" s="520"/>
      <c r="C21" s="481"/>
      <c r="D21" s="481"/>
      <c r="E21" s="481"/>
      <c r="F21" s="481"/>
      <c r="G21" s="481"/>
      <c r="H21" s="481"/>
      <c r="I21" s="481"/>
      <c r="J21" s="477"/>
      <c r="K21" s="481"/>
      <c r="L21" s="481"/>
      <c r="M21" s="481"/>
      <c r="N21" s="481"/>
      <c r="Q21" s="60"/>
      <c r="R21" s="125"/>
      <c r="S21" s="521"/>
      <c r="T21" s="521"/>
      <c r="U21" s="521"/>
      <c r="X21" s="54"/>
      <c r="AA21" s="54"/>
    </row>
    <row r="22" spans="1:27" x14ac:dyDescent="0.25">
      <c r="J22" s="522"/>
      <c r="Q22" s="60"/>
      <c r="R22" s="521"/>
      <c r="S22" s="521"/>
      <c r="T22" s="521"/>
      <c r="U22" s="521"/>
    </row>
    <row r="23" spans="1:27" x14ac:dyDescent="0.25">
      <c r="Q23" s="60"/>
      <c r="R23" s="521"/>
      <c r="S23" s="521"/>
      <c r="T23" s="521"/>
      <c r="U23" s="521"/>
    </row>
    <row r="24" spans="1:27" x14ac:dyDescent="0.25">
      <c r="Q24" s="60"/>
      <c r="R24" s="521"/>
      <c r="S24" s="521"/>
      <c r="T24" s="521"/>
      <c r="U24" s="521"/>
    </row>
    <row r="25" spans="1:27" x14ac:dyDescent="0.25">
      <c r="A25" s="383"/>
      <c r="Q25" s="60"/>
      <c r="R25" s="521"/>
      <c r="S25" s="521"/>
      <c r="T25" s="521"/>
      <c r="U25" s="521"/>
    </row>
    <row r="26" spans="1:27" x14ac:dyDescent="0.25">
      <c r="Q26" s="60"/>
      <c r="R26" s="521"/>
      <c r="S26" s="521"/>
      <c r="T26" s="521"/>
      <c r="U26" s="521"/>
    </row>
    <row r="27" spans="1:27" x14ac:dyDescent="0.25">
      <c r="A27" s="383"/>
      <c r="Q27" s="60"/>
      <c r="R27" s="521"/>
      <c r="S27" s="521"/>
      <c r="T27" s="521"/>
      <c r="U27" s="521"/>
    </row>
    <row r="28" spans="1:27" x14ac:dyDescent="0.25">
      <c r="Q28" s="60"/>
      <c r="R28" s="521"/>
      <c r="S28" s="521"/>
      <c r="T28" s="521"/>
      <c r="U28" s="521"/>
    </row>
    <row r="29" spans="1:27" x14ac:dyDescent="0.25">
      <c r="Q29" s="60"/>
      <c r="R29" s="521"/>
      <c r="S29" s="521"/>
      <c r="T29" s="521"/>
      <c r="U29" s="521"/>
    </row>
    <row r="30" spans="1:27" x14ac:dyDescent="0.25">
      <c r="Q30" s="60"/>
      <c r="R30" s="521"/>
      <c r="S30" s="521"/>
      <c r="T30" s="521"/>
      <c r="U30" s="521"/>
    </row>
    <row r="31" spans="1:27" x14ac:dyDescent="0.25">
      <c r="Q31" s="60"/>
      <c r="R31" s="521"/>
      <c r="S31" s="521"/>
      <c r="T31" s="521"/>
      <c r="U31" s="521"/>
    </row>
    <row r="32" spans="1:27" x14ac:dyDescent="0.25">
      <c r="Q32" s="60"/>
      <c r="R32" s="333"/>
      <c r="S32" s="333"/>
      <c r="T32" s="333"/>
      <c r="U32" s="333"/>
    </row>
    <row r="33" spans="1:21" x14ac:dyDescent="0.25">
      <c r="Q33" s="60"/>
      <c r="R33" s="521"/>
      <c r="S33" s="521"/>
      <c r="T33" s="521"/>
      <c r="U33" s="521"/>
    </row>
    <row r="34" spans="1:21" x14ac:dyDescent="0.25">
      <c r="Q34" s="60"/>
      <c r="R34" s="521"/>
      <c r="S34" s="521"/>
      <c r="T34" s="521"/>
      <c r="U34" s="521"/>
    </row>
    <row r="35" spans="1:21" x14ac:dyDescent="0.25">
      <c r="Q35" s="60"/>
      <c r="R35" s="521"/>
      <c r="S35" s="521"/>
      <c r="T35" s="521"/>
      <c r="U35" s="521"/>
    </row>
    <row r="36" spans="1:21" x14ac:dyDescent="0.25">
      <c r="Q36" s="60"/>
      <c r="R36" s="521"/>
      <c r="S36" s="521"/>
      <c r="T36" s="521"/>
      <c r="U36" s="521"/>
    </row>
    <row r="37" spans="1:21" x14ac:dyDescent="0.25">
      <c r="Q37" s="60"/>
      <c r="R37" s="521"/>
      <c r="S37" s="521"/>
      <c r="T37" s="521"/>
      <c r="U37" s="521"/>
    </row>
    <row r="38" spans="1:21" x14ac:dyDescent="0.25">
      <c r="Q38" s="60"/>
      <c r="R38" s="521"/>
      <c r="S38" s="521"/>
      <c r="T38" s="521"/>
      <c r="U38" s="521"/>
    </row>
    <row r="39" spans="1:21" x14ac:dyDescent="0.25">
      <c r="Q39" s="60"/>
      <c r="R39" s="521"/>
      <c r="S39" s="521"/>
      <c r="T39" s="521"/>
      <c r="U39" s="521"/>
    </row>
    <row r="40" spans="1:21" x14ac:dyDescent="0.25">
      <c r="Q40" s="60"/>
      <c r="R40" s="521"/>
      <c r="S40" s="521"/>
      <c r="T40" s="521"/>
      <c r="U40" s="521"/>
    </row>
    <row r="41" spans="1:21" x14ac:dyDescent="0.25">
      <c r="Q41" s="60"/>
      <c r="R41" s="521"/>
      <c r="S41" s="521"/>
      <c r="T41" s="521"/>
      <c r="U41" s="521"/>
    </row>
    <row r="42" spans="1:21" x14ac:dyDescent="0.25">
      <c r="Q42" s="60"/>
      <c r="R42" s="521"/>
      <c r="S42" s="521"/>
      <c r="T42" s="521"/>
      <c r="U42" s="521"/>
    </row>
    <row r="43" spans="1:21" x14ac:dyDescent="0.25">
      <c r="A43" s="383"/>
      <c r="Q43" s="60"/>
      <c r="R43" s="521"/>
      <c r="S43" s="521"/>
      <c r="T43" s="521"/>
      <c r="U43" s="521"/>
    </row>
    <row r="44" spans="1:21" x14ac:dyDescent="0.25">
      <c r="C44" s="522"/>
      <c r="D44" s="522"/>
      <c r="Q44" s="60"/>
      <c r="R44" s="521"/>
      <c r="S44" s="521"/>
      <c r="T44" s="521"/>
      <c r="U44" s="521"/>
    </row>
    <row r="45" spans="1:21" x14ac:dyDescent="0.25">
      <c r="C45" s="522"/>
      <c r="D45" s="522"/>
      <c r="Q45" s="60"/>
      <c r="R45" s="521"/>
      <c r="S45" s="521"/>
      <c r="T45" s="521"/>
      <c r="U45" s="521"/>
    </row>
    <row r="46" spans="1:21" x14ac:dyDescent="0.25">
      <c r="C46" s="522"/>
      <c r="D46" s="522"/>
      <c r="Q46" s="60"/>
      <c r="R46" s="521"/>
      <c r="S46" s="521"/>
      <c r="T46" s="521"/>
      <c r="U46" s="521"/>
    </row>
    <row r="47" spans="1:21" x14ac:dyDescent="0.25">
      <c r="C47" s="522"/>
      <c r="D47" s="522"/>
      <c r="Q47" s="60"/>
      <c r="R47" s="521"/>
      <c r="S47" s="521"/>
      <c r="T47" s="521"/>
      <c r="U47" s="521"/>
    </row>
    <row r="48" spans="1:21" x14ac:dyDescent="0.25">
      <c r="C48" s="522"/>
      <c r="D48" s="522"/>
      <c r="Q48" s="60"/>
      <c r="R48" s="521"/>
      <c r="S48" s="521"/>
      <c r="T48" s="521"/>
      <c r="U48" s="521"/>
    </row>
    <row r="49" spans="1:27" x14ac:dyDescent="0.25">
      <c r="C49" s="522"/>
      <c r="D49" s="522"/>
      <c r="Q49" s="60"/>
      <c r="R49" s="521"/>
      <c r="S49" s="521"/>
      <c r="T49" s="521"/>
      <c r="U49" s="521"/>
    </row>
    <row r="50" spans="1:27" x14ac:dyDescent="0.25">
      <c r="Q50" s="60"/>
      <c r="R50" s="521"/>
      <c r="S50" s="521"/>
      <c r="T50" s="521"/>
      <c r="U50" s="521"/>
    </row>
    <row r="51" spans="1:27" x14ac:dyDescent="0.25">
      <c r="Q51" s="60"/>
      <c r="R51" s="521"/>
      <c r="S51" s="521"/>
      <c r="T51" s="521"/>
      <c r="U51" s="521"/>
    </row>
    <row r="52" spans="1:27" x14ac:dyDescent="0.25">
      <c r="A52" s="383"/>
      <c r="Q52" s="60"/>
      <c r="R52" s="521"/>
      <c r="S52" s="521"/>
      <c r="T52" s="521"/>
      <c r="U52" s="521"/>
    </row>
    <row r="53" spans="1:27" x14ac:dyDescent="0.25">
      <c r="D53" s="522"/>
      <c r="Q53" s="60"/>
      <c r="R53" s="521"/>
      <c r="S53" s="521"/>
      <c r="T53" s="521"/>
      <c r="U53" s="521"/>
    </row>
    <row r="54" spans="1:27" s="53" customFormat="1" x14ac:dyDescent="0.25">
      <c r="A54" s="521"/>
      <c r="B54" s="520"/>
      <c r="D54" s="522"/>
      <c r="E54" s="521"/>
      <c r="F54" s="521"/>
      <c r="G54" s="521"/>
      <c r="H54" s="521"/>
      <c r="I54" s="522"/>
      <c r="Q54" s="60"/>
      <c r="R54" s="521"/>
      <c r="S54" s="521"/>
      <c r="T54" s="521"/>
      <c r="U54" s="521"/>
      <c r="X54" s="54"/>
      <c r="AA54" s="54"/>
    </row>
    <row r="55" spans="1:27" s="53" customFormat="1" x14ac:dyDescent="0.25">
      <c r="A55" s="521"/>
      <c r="B55" s="520"/>
      <c r="D55" s="522"/>
      <c r="E55" s="521"/>
      <c r="F55" s="521"/>
      <c r="G55" s="521"/>
      <c r="H55" s="521"/>
      <c r="I55" s="522"/>
      <c r="Q55" s="60"/>
      <c r="R55" s="521"/>
      <c r="S55" s="521"/>
      <c r="T55" s="521"/>
      <c r="U55" s="521"/>
      <c r="X55" s="54"/>
      <c r="AA55" s="54"/>
    </row>
    <row r="56" spans="1:27" s="53" customFormat="1" x14ac:dyDescent="0.25">
      <c r="A56" s="521"/>
      <c r="B56" s="520"/>
      <c r="D56" s="521"/>
      <c r="E56" s="521"/>
      <c r="F56" s="521"/>
      <c r="G56" s="521"/>
      <c r="H56" s="521"/>
      <c r="I56" s="522"/>
      <c r="Q56" s="60"/>
      <c r="R56" s="521"/>
      <c r="S56" s="521"/>
      <c r="T56" s="521"/>
      <c r="U56" s="521"/>
      <c r="X56" s="54"/>
      <c r="AA56" s="54"/>
    </row>
    <row r="57" spans="1:27" s="53" customFormat="1" x14ac:dyDescent="0.25">
      <c r="A57" s="521"/>
      <c r="B57" s="520"/>
      <c r="D57" s="521"/>
      <c r="E57" s="521"/>
      <c r="F57" s="521"/>
      <c r="G57" s="521"/>
      <c r="H57" s="521"/>
      <c r="I57" s="522"/>
      <c r="Q57" s="60"/>
      <c r="R57" s="521"/>
      <c r="S57" s="521"/>
      <c r="T57" s="521"/>
      <c r="U57" s="521"/>
      <c r="X57" s="54"/>
      <c r="AA57" s="54"/>
    </row>
    <row r="58" spans="1:27" s="53" customFormat="1" x14ac:dyDescent="0.25">
      <c r="A58" s="521"/>
      <c r="B58" s="520"/>
      <c r="D58" s="521"/>
      <c r="E58" s="521"/>
      <c r="F58" s="521"/>
      <c r="G58" s="521"/>
      <c r="H58" s="521"/>
      <c r="I58" s="522"/>
      <c r="Q58" s="60"/>
      <c r="R58" s="521"/>
      <c r="S58" s="521"/>
      <c r="T58" s="521"/>
      <c r="U58" s="521"/>
      <c r="X58" s="54"/>
      <c r="AA58" s="54"/>
    </row>
    <row r="59" spans="1:27" s="53" customFormat="1" x14ac:dyDescent="0.25">
      <c r="A59" s="521"/>
      <c r="B59" s="520"/>
      <c r="D59" s="521"/>
      <c r="E59" s="521"/>
      <c r="F59" s="521"/>
      <c r="G59" s="521"/>
      <c r="H59" s="521"/>
      <c r="I59" s="522"/>
      <c r="Q59" s="60"/>
      <c r="R59" s="521"/>
      <c r="S59" s="521"/>
      <c r="T59" s="521"/>
      <c r="U59" s="521"/>
      <c r="X59" s="54"/>
      <c r="AA59" s="54"/>
    </row>
    <row r="60" spans="1:27" s="53" customFormat="1" x14ac:dyDescent="0.25">
      <c r="A60" s="521"/>
      <c r="B60" s="520"/>
      <c r="D60" s="521"/>
      <c r="E60" s="521"/>
      <c r="F60" s="521"/>
      <c r="G60" s="521"/>
      <c r="H60" s="521"/>
      <c r="I60" s="522"/>
      <c r="Q60" s="60"/>
      <c r="R60" s="521"/>
      <c r="S60" s="521"/>
      <c r="T60" s="521"/>
      <c r="U60" s="521"/>
      <c r="X60" s="54"/>
      <c r="AA60" s="54"/>
    </row>
    <row r="61" spans="1:27" s="53" customFormat="1" x14ac:dyDescent="0.25">
      <c r="A61" s="521"/>
      <c r="B61" s="520"/>
      <c r="D61" s="521"/>
      <c r="E61" s="521"/>
      <c r="F61" s="521"/>
      <c r="G61" s="521"/>
      <c r="H61" s="521"/>
      <c r="I61" s="522"/>
      <c r="Q61" s="60"/>
      <c r="R61" s="521"/>
      <c r="S61" s="521"/>
      <c r="T61" s="521"/>
      <c r="U61" s="521"/>
      <c r="X61" s="54"/>
      <c r="AA61" s="54"/>
    </row>
    <row r="62" spans="1:27" s="53" customFormat="1" x14ac:dyDescent="0.25">
      <c r="A62" s="521"/>
      <c r="B62" s="520"/>
      <c r="D62" s="521"/>
      <c r="E62" s="521"/>
      <c r="F62" s="521"/>
      <c r="G62" s="521"/>
      <c r="H62" s="521"/>
      <c r="I62" s="522"/>
      <c r="Q62" s="60"/>
      <c r="R62" s="521"/>
      <c r="S62" s="521"/>
      <c r="T62" s="521"/>
      <c r="U62" s="521"/>
      <c r="X62" s="54"/>
      <c r="AA62" s="54"/>
    </row>
    <row r="63" spans="1:27" s="53" customFormat="1" x14ac:dyDescent="0.25">
      <c r="A63" s="521"/>
      <c r="B63" s="520"/>
      <c r="D63" s="521"/>
      <c r="E63" s="521"/>
      <c r="F63" s="521"/>
      <c r="G63" s="521"/>
      <c r="H63" s="521"/>
      <c r="I63" s="522"/>
      <c r="Q63" s="60"/>
      <c r="R63" s="521"/>
      <c r="S63" s="521"/>
      <c r="T63" s="521"/>
      <c r="U63" s="521"/>
      <c r="X63" s="54"/>
      <c r="AA63" s="54"/>
    </row>
    <row r="64" spans="1:27" s="53" customFormat="1" x14ac:dyDescent="0.25">
      <c r="A64" s="521"/>
      <c r="B64" s="520"/>
      <c r="D64" s="521"/>
      <c r="E64" s="521"/>
      <c r="F64" s="521"/>
      <c r="G64" s="521"/>
      <c r="H64" s="521"/>
      <c r="I64" s="522"/>
      <c r="Q64" s="60"/>
      <c r="R64" s="521"/>
      <c r="S64" s="521"/>
      <c r="T64" s="521"/>
      <c r="U64" s="521"/>
      <c r="X64" s="54"/>
      <c r="AA64" s="54"/>
    </row>
    <row r="65" spans="1:27" s="53" customFormat="1" x14ac:dyDescent="0.25">
      <c r="A65" s="521"/>
      <c r="B65" s="520"/>
      <c r="D65" s="521"/>
      <c r="E65" s="521"/>
      <c r="F65" s="521"/>
      <c r="G65" s="521"/>
      <c r="H65" s="521"/>
      <c r="I65" s="522"/>
      <c r="Q65" s="60"/>
      <c r="R65" s="521"/>
      <c r="S65" s="521"/>
      <c r="T65" s="521"/>
      <c r="U65" s="521"/>
      <c r="X65" s="54"/>
      <c r="AA65" s="54"/>
    </row>
    <row r="66" spans="1:27" s="53" customFormat="1" x14ac:dyDescent="0.25">
      <c r="A66" s="521"/>
      <c r="B66" s="520"/>
      <c r="D66" s="521"/>
      <c r="E66" s="521"/>
      <c r="F66" s="521"/>
      <c r="G66" s="521"/>
      <c r="H66" s="521"/>
      <c r="I66" s="522"/>
      <c r="Q66" s="60"/>
      <c r="R66" s="521"/>
      <c r="S66" s="521"/>
      <c r="T66" s="521"/>
      <c r="U66" s="521"/>
      <c r="X66" s="54"/>
      <c r="AA66" s="54"/>
    </row>
    <row r="67" spans="1:27" s="53" customFormat="1" x14ac:dyDescent="0.25">
      <c r="A67" s="521"/>
      <c r="B67" s="520"/>
      <c r="D67" s="521"/>
      <c r="E67" s="521"/>
      <c r="F67" s="521"/>
      <c r="G67" s="521"/>
      <c r="H67" s="521"/>
      <c r="I67" s="522"/>
      <c r="Q67" s="60"/>
      <c r="R67" s="521"/>
      <c r="S67" s="521"/>
      <c r="T67" s="521"/>
      <c r="U67" s="521"/>
      <c r="X67" s="54"/>
      <c r="AA67" s="54"/>
    </row>
    <row r="68" spans="1:27" s="53" customFormat="1" x14ac:dyDescent="0.25">
      <c r="A68" s="521"/>
      <c r="B68" s="520"/>
      <c r="D68" s="521"/>
      <c r="E68" s="521"/>
      <c r="F68" s="521"/>
      <c r="G68" s="521"/>
      <c r="H68" s="521"/>
      <c r="I68" s="522"/>
      <c r="Q68" s="60"/>
      <c r="R68" s="521"/>
      <c r="S68" s="521"/>
      <c r="T68" s="521"/>
      <c r="U68" s="521"/>
      <c r="X68" s="54"/>
      <c r="AA68" s="54"/>
    </row>
    <row r="69" spans="1:27" s="53" customFormat="1" x14ac:dyDescent="0.25">
      <c r="A69" s="521"/>
      <c r="B69" s="520"/>
      <c r="D69" s="521"/>
      <c r="E69" s="521"/>
      <c r="F69" s="521"/>
      <c r="G69" s="521"/>
      <c r="H69" s="521"/>
      <c r="I69" s="522"/>
      <c r="Q69" s="60"/>
      <c r="R69" s="521"/>
      <c r="S69" s="521"/>
      <c r="T69" s="521"/>
      <c r="U69" s="521"/>
      <c r="X69" s="54"/>
      <c r="AA69" s="54"/>
    </row>
    <row r="70" spans="1:27" s="53" customFormat="1" x14ac:dyDescent="0.25">
      <c r="A70" s="521"/>
      <c r="B70" s="520"/>
      <c r="D70" s="521"/>
      <c r="E70" s="521"/>
      <c r="F70" s="521"/>
      <c r="G70" s="521"/>
      <c r="H70" s="521"/>
      <c r="I70" s="522"/>
      <c r="Q70" s="60"/>
      <c r="R70" s="521"/>
      <c r="S70" s="521"/>
      <c r="T70" s="521"/>
      <c r="U70" s="521"/>
      <c r="X70" s="54"/>
      <c r="AA70" s="54"/>
    </row>
    <row r="71" spans="1:27" s="53" customFormat="1" x14ac:dyDescent="0.25">
      <c r="A71" s="521"/>
      <c r="B71" s="520"/>
      <c r="D71" s="521"/>
      <c r="E71" s="521"/>
      <c r="F71" s="521"/>
      <c r="G71" s="521"/>
      <c r="H71" s="521"/>
      <c r="I71" s="522"/>
      <c r="Q71" s="60"/>
      <c r="R71" s="521"/>
      <c r="S71" s="521"/>
      <c r="T71" s="521"/>
      <c r="U71" s="521"/>
      <c r="X71" s="54"/>
      <c r="AA71" s="54"/>
    </row>
    <row r="72" spans="1:27" s="53" customFormat="1" x14ac:dyDescent="0.25">
      <c r="A72" s="521"/>
      <c r="B72" s="520"/>
      <c r="D72" s="521"/>
      <c r="E72" s="521"/>
      <c r="F72" s="521"/>
      <c r="G72" s="521"/>
      <c r="H72" s="521"/>
      <c r="I72" s="522"/>
      <c r="Q72" s="60"/>
      <c r="R72" s="521"/>
      <c r="S72" s="521"/>
      <c r="T72" s="521"/>
      <c r="U72" s="521"/>
      <c r="X72" s="54"/>
      <c r="AA72" s="54"/>
    </row>
    <row r="73" spans="1:27" s="53" customFormat="1" x14ac:dyDescent="0.25">
      <c r="A73" s="521"/>
      <c r="B73" s="520"/>
      <c r="D73" s="521"/>
      <c r="E73" s="521"/>
      <c r="F73" s="521"/>
      <c r="G73" s="521"/>
      <c r="H73" s="521"/>
      <c r="I73" s="522"/>
      <c r="Q73" s="60"/>
      <c r="R73" s="521"/>
      <c r="S73" s="521"/>
      <c r="T73" s="521"/>
      <c r="U73" s="521"/>
      <c r="X73" s="54"/>
      <c r="AA73" s="54"/>
    </row>
    <row r="74" spans="1:27" s="53" customFormat="1" x14ac:dyDescent="0.25">
      <c r="A74" s="521"/>
      <c r="B74" s="520"/>
      <c r="D74" s="521"/>
      <c r="E74" s="521"/>
      <c r="F74" s="521"/>
      <c r="G74" s="521"/>
      <c r="H74" s="521"/>
      <c r="I74" s="522"/>
      <c r="Q74" s="60"/>
      <c r="R74" s="521"/>
      <c r="S74" s="521"/>
      <c r="T74" s="521"/>
      <c r="U74" s="521"/>
      <c r="X74" s="54"/>
      <c r="AA74" s="54"/>
    </row>
    <row r="75" spans="1:27" s="53" customFormat="1" x14ac:dyDescent="0.25">
      <c r="A75" s="521"/>
      <c r="B75" s="520"/>
      <c r="D75" s="521"/>
      <c r="E75" s="521"/>
      <c r="F75" s="521"/>
      <c r="G75" s="521"/>
      <c r="H75" s="521"/>
      <c r="I75" s="522"/>
      <c r="Q75" s="60"/>
      <c r="R75" s="521"/>
      <c r="S75" s="521"/>
      <c r="T75" s="521"/>
      <c r="U75" s="521"/>
      <c r="X75" s="54"/>
      <c r="AA75" s="54"/>
    </row>
    <row r="76" spans="1:27" s="53" customFormat="1" x14ac:dyDescent="0.25">
      <c r="A76" s="521"/>
      <c r="B76" s="520"/>
      <c r="D76" s="521"/>
      <c r="E76" s="521"/>
      <c r="F76" s="521"/>
      <c r="G76" s="521"/>
      <c r="H76" s="521"/>
      <c r="I76" s="522"/>
      <c r="Q76" s="60"/>
      <c r="R76" s="521"/>
      <c r="S76" s="521"/>
      <c r="T76" s="521"/>
      <c r="U76" s="521"/>
      <c r="X76" s="54"/>
      <c r="AA76" s="54"/>
    </row>
    <row r="77" spans="1:27" s="53" customFormat="1" x14ac:dyDescent="0.25">
      <c r="A77" s="521"/>
      <c r="B77" s="520"/>
      <c r="D77" s="521"/>
      <c r="E77" s="521"/>
      <c r="F77" s="521"/>
      <c r="G77" s="521"/>
      <c r="H77" s="521"/>
      <c r="I77" s="522"/>
      <c r="Q77" s="60"/>
      <c r="R77" s="521"/>
      <c r="S77" s="521"/>
      <c r="T77" s="521"/>
      <c r="U77" s="521"/>
      <c r="X77" s="54"/>
      <c r="AA77" s="54"/>
    </row>
    <row r="78" spans="1:27" s="53" customFormat="1" x14ac:dyDescent="0.25">
      <c r="A78" s="521"/>
      <c r="B78" s="520"/>
      <c r="D78" s="521"/>
      <c r="E78" s="521"/>
      <c r="F78" s="521"/>
      <c r="G78" s="521"/>
      <c r="H78" s="521"/>
      <c r="I78" s="522"/>
      <c r="Q78" s="60"/>
      <c r="R78" s="521"/>
      <c r="S78" s="521"/>
      <c r="T78" s="521"/>
      <c r="U78" s="521"/>
      <c r="X78" s="54"/>
      <c r="AA78" s="54"/>
    </row>
    <row r="79" spans="1:27" s="53" customFormat="1" x14ac:dyDescent="0.25">
      <c r="A79" s="521"/>
      <c r="B79" s="520"/>
      <c r="D79" s="521"/>
      <c r="E79" s="521"/>
      <c r="F79" s="521"/>
      <c r="G79" s="521"/>
      <c r="H79" s="521"/>
      <c r="I79" s="522"/>
      <c r="Q79" s="60"/>
      <c r="R79" s="521"/>
      <c r="S79" s="521"/>
      <c r="T79" s="521"/>
      <c r="U79" s="521"/>
      <c r="X79" s="54"/>
      <c r="AA79" s="54"/>
    </row>
    <row r="80" spans="1:27" s="53" customFormat="1" x14ac:dyDescent="0.25">
      <c r="A80" s="521"/>
      <c r="B80" s="520"/>
      <c r="D80" s="521"/>
      <c r="E80" s="521"/>
      <c r="F80" s="521"/>
      <c r="G80" s="521"/>
      <c r="H80" s="521"/>
      <c r="I80" s="522"/>
      <c r="Q80" s="60"/>
      <c r="R80" s="521"/>
      <c r="S80" s="521"/>
      <c r="T80" s="521"/>
      <c r="U80" s="521"/>
      <c r="X80" s="54"/>
      <c r="AA80" s="54"/>
    </row>
    <row r="81" spans="1:27" s="53" customFormat="1" x14ac:dyDescent="0.25">
      <c r="A81" s="521"/>
      <c r="B81" s="520"/>
      <c r="D81" s="521"/>
      <c r="E81" s="521"/>
      <c r="F81" s="521"/>
      <c r="G81" s="521"/>
      <c r="H81" s="521"/>
      <c r="I81" s="522"/>
      <c r="Q81" s="60"/>
      <c r="R81" s="521"/>
      <c r="S81" s="521"/>
      <c r="T81" s="521"/>
      <c r="U81" s="521"/>
      <c r="X81" s="54"/>
      <c r="AA81" s="54"/>
    </row>
    <row r="82" spans="1:27" s="53" customFormat="1" x14ac:dyDescent="0.25">
      <c r="A82" s="521"/>
      <c r="B82" s="520"/>
      <c r="D82" s="521"/>
      <c r="E82" s="521"/>
      <c r="F82" s="521"/>
      <c r="G82" s="521"/>
      <c r="H82" s="521"/>
      <c r="I82" s="522"/>
      <c r="Q82" s="60"/>
      <c r="R82" s="521"/>
      <c r="S82" s="521"/>
      <c r="T82" s="521"/>
      <c r="U82" s="521"/>
      <c r="X82" s="54"/>
      <c r="AA82" s="54"/>
    </row>
    <row r="83" spans="1:27" s="53" customFormat="1" x14ac:dyDescent="0.25">
      <c r="A83" s="521"/>
      <c r="B83" s="520"/>
      <c r="D83" s="521"/>
      <c r="E83" s="521"/>
      <c r="F83" s="521"/>
      <c r="G83" s="521"/>
      <c r="H83" s="521"/>
      <c r="I83" s="522"/>
      <c r="Q83" s="60"/>
      <c r="R83" s="521"/>
      <c r="S83" s="521"/>
      <c r="T83" s="521"/>
      <c r="U83" s="521"/>
      <c r="X83" s="54"/>
      <c r="AA83" s="54"/>
    </row>
    <row r="84" spans="1:27" s="53" customFormat="1" x14ac:dyDescent="0.25">
      <c r="A84" s="521"/>
      <c r="B84" s="520"/>
      <c r="D84" s="521"/>
      <c r="E84" s="521"/>
      <c r="F84" s="521"/>
      <c r="G84" s="521"/>
      <c r="H84" s="521"/>
      <c r="I84" s="522"/>
      <c r="Q84" s="60"/>
      <c r="R84" s="521"/>
      <c r="S84" s="521"/>
      <c r="T84" s="521"/>
      <c r="U84" s="521"/>
      <c r="X84" s="54"/>
      <c r="AA84" s="54"/>
    </row>
    <row r="85" spans="1:27" s="53" customFormat="1" x14ac:dyDescent="0.25">
      <c r="A85" s="521"/>
      <c r="B85" s="520"/>
      <c r="D85" s="521"/>
      <c r="E85" s="521"/>
      <c r="F85" s="521"/>
      <c r="G85" s="521"/>
      <c r="H85" s="521"/>
      <c r="I85" s="522"/>
      <c r="Q85" s="60"/>
      <c r="R85" s="521"/>
      <c r="S85" s="521"/>
      <c r="T85" s="521"/>
      <c r="U85" s="521"/>
      <c r="X85" s="54"/>
      <c r="AA85" s="54"/>
    </row>
    <row r="86" spans="1:27" s="53" customFormat="1" x14ac:dyDescent="0.25">
      <c r="A86" s="521"/>
      <c r="B86" s="520"/>
      <c r="D86" s="521"/>
      <c r="E86" s="521"/>
      <c r="F86" s="521"/>
      <c r="G86" s="521"/>
      <c r="H86" s="521"/>
      <c r="I86" s="522"/>
      <c r="Q86" s="60"/>
      <c r="R86" s="521"/>
      <c r="S86" s="521"/>
      <c r="T86" s="521"/>
      <c r="U86" s="521"/>
      <c r="X86" s="54"/>
      <c r="AA86" s="54"/>
    </row>
    <row r="87" spans="1:27" s="53" customFormat="1" x14ac:dyDescent="0.25">
      <c r="A87" s="521"/>
      <c r="B87" s="520"/>
      <c r="D87" s="521"/>
      <c r="E87" s="521"/>
      <c r="F87" s="521"/>
      <c r="G87" s="521"/>
      <c r="H87" s="521"/>
      <c r="I87" s="522"/>
      <c r="Q87" s="60"/>
      <c r="R87" s="521"/>
      <c r="S87" s="521"/>
      <c r="T87" s="521"/>
      <c r="U87" s="521"/>
      <c r="X87" s="54"/>
      <c r="AA87" s="54"/>
    </row>
    <row r="88" spans="1:27" s="53" customFormat="1" x14ac:dyDescent="0.25">
      <c r="A88" s="521"/>
      <c r="B88" s="520"/>
      <c r="D88" s="521"/>
      <c r="E88" s="521"/>
      <c r="F88" s="521"/>
      <c r="G88" s="521"/>
      <c r="H88" s="521"/>
      <c r="I88" s="522"/>
      <c r="Q88" s="60"/>
      <c r="R88" s="521"/>
      <c r="S88" s="521"/>
      <c r="T88" s="521"/>
      <c r="U88" s="521"/>
      <c r="X88" s="54"/>
      <c r="AA88" s="54"/>
    </row>
    <row r="89" spans="1:27" s="53" customFormat="1" x14ac:dyDescent="0.25">
      <c r="A89" s="521"/>
      <c r="B89" s="520"/>
      <c r="D89" s="521"/>
      <c r="E89" s="521"/>
      <c r="F89" s="521"/>
      <c r="G89" s="521"/>
      <c r="H89" s="521"/>
      <c r="I89" s="522"/>
      <c r="Q89" s="60"/>
      <c r="R89" s="521"/>
      <c r="S89" s="521"/>
      <c r="T89" s="521"/>
      <c r="U89" s="521"/>
      <c r="X89" s="54"/>
      <c r="AA89" s="54"/>
    </row>
    <row r="90" spans="1:27" s="53" customFormat="1" x14ac:dyDescent="0.25">
      <c r="A90" s="521"/>
      <c r="B90" s="520"/>
      <c r="D90" s="521"/>
      <c r="E90" s="521"/>
      <c r="F90" s="521"/>
      <c r="G90" s="521"/>
      <c r="H90" s="521"/>
      <c r="I90" s="522"/>
      <c r="Q90" s="60"/>
      <c r="R90" s="521"/>
      <c r="S90" s="521"/>
      <c r="T90" s="521"/>
      <c r="U90" s="521"/>
      <c r="X90" s="54"/>
      <c r="AA90" s="54"/>
    </row>
    <row r="91" spans="1:27" s="53" customFormat="1" x14ac:dyDescent="0.25">
      <c r="A91" s="521"/>
      <c r="B91" s="520"/>
      <c r="D91" s="521"/>
      <c r="E91" s="521"/>
      <c r="F91" s="521"/>
      <c r="G91" s="521"/>
      <c r="H91" s="521"/>
      <c r="I91" s="522"/>
      <c r="Q91" s="60"/>
      <c r="R91" s="521"/>
      <c r="S91" s="521"/>
      <c r="T91" s="521"/>
      <c r="U91" s="521"/>
      <c r="X91" s="54"/>
      <c r="AA91" s="54"/>
    </row>
    <row r="92" spans="1:27" s="53" customFormat="1" x14ac:dyDescent="0.25">
      <c r="A92" s="521"/>
      <c r="B92" s="520"/>
      <c r="D92" s="521"/>
      <c r="E92" s="521"/>
      <c r="F92" s="521"/>
      <c r="G92" s="521"/>
      <c r="H92" s="521"/>
      <c r="I92" s="522"/>
      <c r="Q92" s="60"/>
      <c r="R92" s="521"/>
      <c r="S92" s="521"/>
      <c r="T92" s="521"/>
      <c r="U92" s="521"/>
      <c r="X92" s="54"/>
      <c r="AA92" s="54"/>
    </row>
    <row r="93" spans="1:27" s="53" customFormat="1" x14ac:dyDescent="0.25">
      <c r="A93" s="521"/>
      <c r="B93" s="520"/>
      <c r="D93" s="521"/>
      <c r="E93" s="521"/>
      <c r="F93" s="521"/>
      <c r="G93" s="521"/>
      <c r="H93" s="521"/>
      <c r="I93" s="522"/>
      <c r="Q93" s="60"/>
      <c r="R93" s="521"/>
      <c r="S93" s="521"/>
      <c r="T93" s="521"/>
      <c r="U93" s="521"/>
      <c r="X93" s="54"/>
      <c r="AA93" s="54"/>
    </row>
    <row r="94" spans="1:27" s="53" customFormat="1" x14ac:dyDescent="0.25">
      <c r="A94" s="521"/>
      <c r="B94" s="520"/>
      <c r="D94" s="521"/>
      <c r="E94" s="521"/>
      <c r="F94" s="521"/>
      <c r="G94" s="521"/>
      <c r="H94" s="521"/>
      <c r="I94" s="522"/>
      <c r="Q94" s="60"/>
      <c r="R94" s="521"/>
      <c r="S94" s="521"/>
      <c r="T94" s="521"/>
      <c r="U94" s="521"/>
      <c r="X94" s="54"/>
      <c r="AA94" s="54"/>
    </row>
    <row r="95" spans="1:27" s="53" customFormat="1" x14ac:dyDescent="0.25">
      <c r="A95" s="521"/>
      <c r="B95" s="520"/>
      <c r="D95" s="521"/>
      <c r="E95" s="521"/>
      <c r="F95" s="521"/>
      <c r="G95" s="521"/>
      <c r="H95" s="521"/>
      <c r="I95" s="522"/>
      <c r="Q95" s="60"/>
      <c r="R95" s="521"/>
      <c r="S95" s="521"/>
      <c r="T95" s="521"/>
      <c r="U95" s="521"/>
      <c r="X95" s="54"/>
      <c r="AA95" s="54"/>
    </row>
    <row r="96" spans="1:27" s="53" customFormat="1" x14ac:dyDescent="0.25">
      <c r="A96" s="521"/>
      <c r="B96" s="520"/>
      <c r="D96" s="521"/>
      <c r="E96" s="521"/>
      <c r="F96" s="521"/>
      <c r="G96" s="521"/>
      <c r="H96" s="521"/>
      <c r="I96" s="522"/>
      <c r="Q96" s="60"/>
      <c r="R96" s="521"/>
      <c r="S96" s="521"/>
      <c r="T96" s="521"/>
      <c r="U96" s="521"/>
      <c r="X96" s="54"/>
      <c r="AA96" s="54"/>
    </row>
    <row r="97" spans="1:27" s="53" customFormat="1" x14ac:dyDescent="0.25">
      <c r="A97" s="521"/>
      <c r="B97" s="520"/>
      <c r="D97" s="521"/>
      <c r="E97" s="521"/>
      <c r="F97" s="521"/>
      <c r="G97" s="521"/>
      <c r="H97" s="521"/>
      <c r="I97" s="522"/>
      <c r="Q97" s="60"/>
      <c r="R97" s="521"/>
      <c r="S97" s="521"/>
      <c r="T97" s="521"/>
      <c r="U97" s="521"/>
      <c r="X97" s="54"/>
      <c r="AA97" s="54"/>
    </row>
    <row r="98" spans="1:27" s="53" customFormat="1" x14ac:dyDescent="0.25">
      <c r="A98" s="521"/>
      <c r="B98" s="520"/>
      <c r="D98" s="521"/>
      <c r="E98" s="521"/>
      <c r="F98" s="521"/>
      <c r="G98" s="521"/>
      <c r="H98" s="521"/>
      <c r="I98" s="522"/>
      <c r="Q98" s="60"/>
      <c r="R98" s="521"/>
      <c r="S98" s="521"/>
      <c r="T98" s="521"/>
      <c r="U98" s="521"/>
      <c r="X98" s="54"/>
      <c r="AA98" s="54"/>
    </row>
    <row r="99" spans="1:27" s="53" customFormat="1" x14ac:dyDescent="0.25">
      <c r="A99" s="521"/>
      <c r="B99" s="520"/>
      <c r="D99" s="521"/>
      <c r="E99" s="521"/>
      <c r="F99" s="521"/>
      <c r="G99" s="521"/>
      <c r="H99" s="521"/>
      <c r="I99" s="522"/>
      <c r="Q99" s="60"/>
      <c r="R99" s="521"/>
      <c r="S99" s="521"/>
      <c r="T99" s="521"/>
      <c r="U99" s="521"/>
      <c r="X99" s="54"/>
      <c r="AA99" s="54"/>
    </row>
    <row r="100" spans="1:27" s="53" customFormat="1" x14ac:dyDescent="0.25">
      <c r="A100" s="521"/>
      <c r="B100" s="520"/>
      <c r="D100" s="521"/>
      <c r="E100" s="521"/>
      <c r="F100" s="521"/>
      <c r="G100" s="521"/>
      <c r="H100" s="521"/>
      <c r="I100" s="522"/>
      <c r="Q100" s="60"/>
      <c r="R100" s="521"/>
      <c r="S100" s="521"/>
      <c r="T100" s="521"/>
      <c r="U100" s="521"/>
      <c r="X100" s="54"/>
      <c r="AA100" s="54"/>
    </row>
    <row r="101" spans="1:27" s="53" customFormat="1" x14ac:dyDescent="0.25">
      <c r="A101" s="521"/>
      <c r="B101" s="520"/>
      <c r="D101" s="521"/>
      <c r="E101" s="521"/>
      <c r="F101" s="521"/>
      <c r="G101" s="521"/>
      <c r="H101" s="521"/>
      <c r="I101" s="522"/>
      <c r="Q101" s="60"/>
      <c r="R101" s="521"/>
      <c r="S101" s="521"/>
      <c r="T101" s="521"/>
      <c r="U101" s="521"/>
      <c r="X101" s="54"/>
      <c r="AA101" s="54"/>
    </row>
    <row r="102" spans="1:27" s="53" customFormat="1" x14ac:dyDescent="0.25">
      <c r="A102" s="521"/>
      <c r="B102" s="520"/>
      <c r="D102" s="521"/>
      <c r="E102" s="521"/>
      <c r="F102" s="521"/>
      <c r="G102" s="521"/>
      <c r="H102" s="521"/>
      <c r="I102" s="522"/>
      <c r="Q102" s="60"/>
      <c r="R102" s="521"/>
      <c r="S102" s="521"/>
      <c r="T102" s="521"/>
      <c r="U102" s="521"/>
      <c r="X102" s="54"/>
      <c r="AA102" s="54"/>
    </row>
    <row r="103" spans="1:27" s="53" customFormat="1" x14ac:dyDescent="0.25">
      <c r="A103" s="521"/>
      <c r="B103" s="520"/>
      <c r="D103" s="521"/>
      <c r="E103" s="521"/>
      <c r="F103" s="521"/>
      <c r="G103" s="521"/>
      <c r="H103" s="521"/>
      <c r="I103" s="522"/>
      <c r="Q103" s="60"/>
      <c r="R103" s="521"/>
      <c r="S103" s="521"/>
      <c r="T103" s="521"/>
      <c r="U103" s="521"/>
      <c r="X103" s="54"/>
      <c r="AA103" s="54"/>
    </row>
    <row r="104" spans="1:27" s="53" customFormat="1" x14ac:dyDescent="0.25">
      <c r="A104" s="521"/>
      <c r="B104" s="520"/>
      <c r="D104" s="521"/>
      <c r="E104" s="521"/>
      <c r="F104" s="521"/>
      <c r="G104" s="521"/>
      <c r="H104" s="521"/>
      <c r="I104" s="522"/>
      <c r="Q104" s="60"/>
      <c r="R104" s="521"/>
      <c r="S104" s="521"/>
      <c r="T104" s="521"/>
      <c r="U104" s="521"/>
      <c r="X104" s="54"/>
      <c r="AA104" s="54"/>
    </row>
    <row r="105" spans="1:27" s="53" customFormat="1" x14ac:dyDescent="0.25">
      <c r="A105" s="521"/>
      <c r="B105" s="520"/>
      <c r="D105" s="521"/>
      <c r="E105" s="521"/>
      <c r="F105" s="521"/>
      <c r="G105" s="521"/>
      <c r="H105" s="521"/>
      <c r="I105" s="522"/>
      <c r="Q105" s="60"/>
      <c r="R105" s="521"/>
      <c r="S105" s="521"/>
      <c r="T105" s="521"/>
      <c r="U105" s="521"/>
      <c r="X105" s="54"/>
      <c r="AA105" s="54"/>
    </row>
    <row r="106" spans="1:27" s="53" customFormat="1" x14ac:dyDescent="0.25">
      <c r="A106" s="521"/>
      <c r="B106" s="520"/>
      <c r="D106" s="521"/>
      <c r="E106" s="521"/>
      <c r="F106" s="521"/>
      <c r="G106" s="521"/>
      <c r="H106" s="521"/>
      <c r="I106" s="522"/>
      <c r="Q106" s="60"/>
      <c r="R106" s="521"/>
      <c r="S106" s="521"/>
      <c r="T106" s="521"/>
      <c r="U106" s="521"/>
      <c r="X106" s="54"/>
      <c r="AA106" s="54"/>
    </row>
    <row r="107" spans="1:27" s="53" customFormat="1" x14ac:dyDescent="0.25">
      <c r="A107" s="521"/>
      <c r="B107" s="520"/>
      <c r="D107" s="521"/>
      <c r="E107" s="521"/>
      <c r="F107" s="521"/>
      <c r="G107" s="521"/>
      <c r="H107" s="521"/>
      <c r="I107" s="522"/>
      <c r="Q107" s="60"/>
      <c r="R107" s="521"/>
      <c r="S107" s="521"/>
      <c r="T107" s="521"/>
      <c r="U107" s="521"/>
      <c r="X107" s="54"/>
      <c r="AA107" s="54"/>
    </row>
    <row r="108" spans="1:27" s="53" customFormat="1" x14ac:dyDescent="0.25">
      <c r="A108" s="521"/>
      <c r="B108" s="520"/>
      <c r="D108" s="521"/>
      <c r="E108" s="521"/>
      <c r="F108" s="521"/>
      <c r="G108" s="521"/>
      <c r="H108" s="521"/>
      <c r="I108" s="522"/>
      <c r="Q108" s="60"/>
      <c r="R108" s="521"/>
      <c r="S108" s="521"/>
      <c r="T108" s="521"/>
      <c r="U108" s="521"/>
      <c r="X108" s="54"/>
      <c r="AA108" s="54"/>
    </row>
    <row r="109" spans="1:27" s="53" customFormat="1" x14ac:dyDescent="0.25">
      <c r="A109" s="521"/>
      <c r="B109" s="520"/>
      <c r="D109" s="521"/>
      <c r="E109" s="521"/>
      <c r="F109" s="521"/>
      <c r="G109" s="521"/>
      <c r="H109" s="521"/>
      <c r="I109" s="522"/>
      <c r="Q109" s="60"/>
      <c r="R109" s="521"/>
      <c r="S109" s="521"/>
      <c r="T109" s="521"/>
      <c r="U109" s="521"/>
      <c r="X109" s="54"/>
      <c r="AA109" s="54"/>
    </row>
    <row r="110" spans="1:27" s="53" customFormat="1" x14ac:dyDescent="0.25">
      <c r="A110" s="521"/>
      <c r="B110" s="520"/>
      <c r="D110" s="521"/>
      <c r="E110" s="521"/>
      <c r="F110" s="521"/>
      <c r="G110" s="521"/>
      <c r="H110" s="521"/>
      <c r="I110" s="522"/>
      <c r="Q110" s="60"/>
      <c r="R110" s="521"/>
      <c r="S110" s="521"/>
      <c r="T110" s="521"/>
      <c r="U110" s="521"/>
      <c r="X110" s="54"/>
      <c r="AA110" s="54"/>
    </row>
    <row r="111" spans="1:27" s="53" customFormat="1" x14ac:dyDescent="0.25">
      <c r="A111" s="521"/>
      <c r="B111" s="520"/>
      <c r="D111" s="521"/>
      <c r="E111" s="521"/>
      <c r="F111" s="521"/>
      <c r="G111" s="521"/>
      <c r="H111" s="521"/>
      <c r="I111" s="522"/>
      <c r="Q111" s="60"/>
      <c r="R111" s="521"/>
      <c r="S111" s="521"/>
      <c r="T111" s="521"/>
      <c r="U111" s="521"/>
      <c r="X111" s="54"/>
      <c r="AA111" s="54"/>
    </row>
    <row r="112" spans="1:27" s="53" customFormat="1" x14ac:dyDescent="0.25">
      <c r="A112" s="521"/>
      <c r="B112" s="520"/>
      <c r="D112" s="521"/>
      <c r="E112" s="521"/>
      <c r="F112" s="521"/>
      <c r="G112" s="521"/>
      <c r="H112" s="521"/>
      <c r="I112" s="522"/>
      <c r="Q112" s="60"/>
      <c r="R112" s="521"/>
      <c r="S112" s="521"/>
      <c r="T112" s="521"/>
      <c r="U112" s="521"/>
      <c r="X112" s="54"/>
      <c r="AA112" s="54"/>
    </row>
    <row r="113" spans="1:27" s="53" customFormat="1" x14ac:dyDescent="0.25">
      <c r="A113" s="521"/>
      <c r="B113" s="520"/>
      <c r="D113" s="521"/>
      <c r="E113" s="521"/>
      <c r="F113" s="521"/>
      <c r="G113" s="521"/>
      <c r="H113" s="521"/>
      <c r="I113" s="522"/>
      <c r="Q113" s="60"/>
      <c r="R113" s="521"/>
      <c r="S113" s="521"/>
      <c r="T113" s="521"/>
      <c r="U113" s="521"/>
      <c r="X113" s="54"/>
      <c r="AA113" s="54"/>
    </row>
    <row r="114" spans="1:27" s="53" customFormat="1" x14ac:dyDescent="0.25">
      <c r="A114" s="521"/>
      <c r="B114" s="520"/>
      <c r="D114" s="521"/>
      <c r="E114" s="521"/>
      <c r="F114" s="521"/>
      <c r="G114" s="521"/>
      <c r="H114" s="521"/>
      <c r="I114" s="522"/>
      <c r="Q114" s="60"/>
      <c r="R114" s="521"/>
      <c r="S114" s="521"/>
      <c r="T114" s="521"/>
      <c r="U114" s="521"/>
      <c r="X114" s="54"/>
      <c r="AA114" s="54"/>
    </row>
    <row r="115" spans="1:27" s="53" customFormat="1" x14ac:dyDescent="0.25">
      <c r="A115" s="521"/>
      <c r="B115" s="520"/>
      <c r="D115" s="521"/>
      <c r="E115" s="521"/>
      <c r="F115" s="521"/>
      <c r="G115" s="521"/>
      <c r="H115" s="521"/>
      <c r="I115" s="522"/>
      <c r="Q115" s="60"/>
      <c r="R115" s="521"/>
      <c r="S115" s="521"/>
      <c r="T115" s="521"/>
      <c r="U115" s="521"/>
      <c r="X115" s="54"/>
      <c r="AA115" s="54"/>
    </row>
    <row r="116" spans="1:27" s="53" customFormat="1" x14ac:dyDescent="0.25">
      <c r="A116" s="521"/>
      <c r="B116" s="520"/>
      <c r="D116" s="521"/>
      <c r="E116" s="521"/>
      <c r="F116" s="521"/>
      <c r="G116" s="521"/>
      <c r="H116" s="521"/>
      <c r="I116" s="522"/>
      <c r="Q116" s="60"/>
      <c r="R116" s="521"/>
      <c r="S116" s="521"/>
      <c r="T116" s="521"/>
      <c r="U116" s="521"/>
      <c r="X116" s="54"/>
      <c r="AA116" s="54"/>
    </row>
    <row r="117" spans="1:27" s="53" customFormat="1" x14ac:dyDescent="0.25">
      <c r="A117" s="521"/>
      <c r="B117" s="520"/>
      <c r="D117" s="521"/>
      <c r="E117" s="521"/>
      <c r="F117" s="521"/>
      <c r="G117" s="521"/>
      <c r="H117" s="521"/>
      <c r="I117" s="522"/>
      <c r="Q117" s="60"/>
      <c r="R117" s="521"/>
      <c r="S117" s="521"/>
      <c r="T117" s="521"/>
      <c r="U117" s="521"/>
      <c r="X117" s="54"/>
      <c r="AA117" s="54"/>
    </row>
    <row r="118" spans="1:27" s="53" customFormat="1" x14ac:dyDescent="0.25">
      <c r="A118" s="521"/>
      <c r="B118" s="520"/>
      <c r="D118" s="521"/>
      <c r="E118" s="521"/>
      <c r="F118" s="521"/>
      <c r="G118" s="521"/>
      <c r="H118" s="521"/>
      <c r="I118" s="522"/>
      <c r="Q118" s="60"/>
      <c r="R118" s="521"/>
      <c r="S118" s="521"/>
      <c r="T118" s="521"/>
      <c r="U118" s="521"/>
      <c r="X118" s="54"/>
      <c r="AA118" s="54"/>
    </row>
    <row r="119" spans="1:27" s="53" customFormat="1" x14ac:dyDescent="0.25">
      <c r="A119" s="521"/>
      <c r="B119" s="520"/>
      <c r="D119" s="521"/>
      <c r="E119" s="521"/>
      <c r="F119" s="521"/>
      <c r="G119" s="521"/>
      <c r="H119" s="521"/>
      <c r="I119" s="522"/>
      <c r="Q119" s="60"/>
      <c r="R119" s="521"/>
      <c r="S119" s="521"/>
      <c r="T119" s="521"/>
      <c r="U119" s="521"/>
      <c r="X119" s="54"/>
      <c r="AA119" s="54"/>
    </row>
    <row r="120" spans="1:27" s="53" customFormat="1" x14ac:dyDescent="0.25">
      <c r="A120" s="521"/>
      <c r="B120" s="520"/>
      <c r="D120" s="521"/>
      <c r="E120" s="521"/>
      <c r="F120" s="521"/>
      <c r="G120" s="521"/>
      <c r="H120" s="521"/>
      <c r="I120" s="522"/>
      <c r="Q120" s="60"/>
      <c r="R120" s="521"/>
      <c r="S120" s="521"/>
      <c r="T120" s="521"/>
      <c r="U120" s="521"/>
      <c r="X120" s="54"/>
      <c r="AA120" s="54"/>
    </row>
    <row r="121" spans="1:27" s="53" customFormat="1" x14ac:dyDescent="0.25">
      <c r="A121" s="521"/>
      <c r="B121" s="520"/>
      <c r="D121" s="521"/>
      <c r="E121" s="521"/>
      <c r="F121" s="521"/>
      <c r="G121" s="521"/>
      <c r="H121" s="521"/>
      <c r="I121" s="522"/>
      <c r="Q121" s="60"/>
      <c r="R121" s="521"/>
      <c r="S121" s="521"/>
      <c r="T121" s="521"/>
      <c r="U121" s="521"/>
      <c r="X121" s="54"/>
      <c r="AA121" s="54"/>
    </row>
    <row r="122" spans="1:27" s="53" customFormat="1" x14ac:dyDescent="0.25">
      <c r="A122" s="521"/>
      <c r="B122" s="520"/>
      <c r="D122" s="521"/>
      <c r="E122" s="521"/>
      <c r="F122" s="521"/>
      <c r="G122" s="521"/>
      <c r="H122" s="521"/>
      <c r="I122" s="522"/>
      <c r="Q122" s="60"/>
      <c r="R122" s="521"/>
      <c r="S122" s="521"/>
      <c r="T122" s="521"/>
      <c r="U122" s="521"/>
      <c r="X122" s="54"/>
      <c r="AA122" s="54"/>
    </row>
    <row r="123" spans="1:27" s="53" customFormat="1" x14ac:dyDescent="0.25">
      <c r="A123" s="521"/>
      <c r="B123" s="520"/>
      <c r="D123" s="521"/>
      <c r="E123" s="521"/>
      <c r="F123" s="521"/>
      <c r="G123" s="521"/>
      <c r="H123" s="521"/>
      <c r="I123" s="522"/>
      <c r="Q123" s="60"/>
      <c r="R123" s="521"/>
      <c r="S123" s="521"/>
      <c r="T123" s="521"/>
      <c r="U123" s="521"/>
      <c r="X123" s="54"/>
      <c r="AA123" s="54"/>
    </row>
    <row r="124" spans="1:27" s="53" customFormat="1" x14ac:dyDescent="0.25">
      <c r="A124" s="521"/>
      <c r="B124" s="520"/>
      <c r="D124" s="521"/>
      <c r="E124" s="521"/>
      <c r="F124" s="521"/>
      <c r="G124" s="521"/>
      <c r="H124" s="521"/>
      <c r="I124" s="522"/>
      <c r="Q124" s="60"/>
      <c r="R124" s="521"/>
      <c r="S124" s="521"/>
      <c r="T124" s="521"/>
      <c r="U124" s="521"/>
      <c r="X124" s="54"/>
      <c r="AA124" s="54"/>
    </row>
    <row r="125" spans="1:27" s="53" customFormat="1" x14ac:dyDescent="0.25">
      <c r="A125" s="521"/>
      <c r="B125" s="520"/>
      <c r="D125" s="521"/>
      <c r="E125" s="521"/>
      <c r="F125" s="521"/>
      <c r="G125" s="521"/>
      <c r="H125" s="521"/>
      <c r="I125" s="522"/>
      <c r="Q125" s="60"/>
      <c r="R125" s="521"/>
      <c r="S125" s="521"/>
      <c r="T125" s="521"/>
      <c r="U125" s="521"/>
      <c r="X125" s="54"/>
      <c r="AA125" s="54"/>
    </row>
    <row r="126" spans="1:27" s="53" customFormat="1" x14ac:dyDescent="0.25">
      <c r="A126" s="521"/>
      <c r="B126" s="520"/>
      <c r="D126" s="521"/>
      <c r="E126" s="521"/>
      <c r="F126" s="521"/>
      <c r="G126" s="521"/>
      <c r="H126" s="521"/>
      <c r="I126" s="522"/>
      <c r="Q126" s="60"/>
      <c r="R126" s="521"/>
      <c r="S126" s="521"/>
      <c r="T126" s="521"/>
      <c r="U126" s="521"/>
      <c r="X126" s="54"/>
      <c r="AA126" s="54"/>
    </row>
    <row r="127" spans="1:27" s="53" customFormat="1" x14ac:dyDescent="0.25">
      <c r="A127" s="521"/>
      <c r="B127" s="520"/>
      <c r="D127" s="521"/>
      <c r="E127" s="521"/>
      <c r="F127" s="521"/>
      <c r="G127" s="521"/>
      <c r="H127" s="521"/>
      <c r="I127" s="522"/>
      <c r="Q127" s="60"/>
      <c r="R127" s="521"/>
      <c r="S127" s="521"/>
      <c r="T127" s="521"/>
      <c r="U127" s="521"/>
      <c r="X127" s="54"/>
      <c r="AA127" s="54"/>
    </row>
    <row r="128" spans="1:27" s="53" customFormat="1" x14ac:dyDescent="0.25">
      <c r="A128" s="521"/>
      <c r="B128" s="520"/>
      <c r="D128" s="521"/>
      <c r="E128" s="521"/>
      <c r="F128" s="521"/>
      <c r="G128" s="521"/>
      <c r="H128" s="521"/>
      <c r="I128" s="522"/>
      <c r="Q128" s="60"/>
      <c r="R128" s="521"/>
      <c r="S128" s="521"/>
      <c r="T128" s="521"/>
      <c r="U128" s="521"/>
      <c r="X128" s="54"/>
      <c r="AA128" s="54"/>
    </row>
    <row r="129" spans="1:27" s="53" customFormat="1" x14ac:dyDescent="0.25">
      <c r="A129" s="521"/>
      <c r="B129" s="520"/>
      <c r="D129" s="521"/>
      <c r="E129" s="521"/>
      <c r="F129" s="521"/>
      <c r="G129" s="521"/>
      <c r="H129" s="521"/>
      <c r="I129" s="522"/>
      <c r="Q129" s="60"/>
      <c r="R129" s="521"/>
      <c r="S129" s="521"/>
      <c r="T129" s="521"/>
      <c r="U129" s="521"/>
      <c r="X129" s="54"/>
      <c r="AA129" s="54"/>
    </row>
    <row r="130" spans="1:27" s="53" customFormat="1" x14ac:dyDescent="0.25">
      <c r="A130" s="521"/>
      <c r="B130" s="520"/>
      <c r="D130" s="521"/>
      <c r="E130" s="521"/>
      <c r="F130" s="521"/>
      <c r="G130" s="521"/>
      <c r="H130" s="521"/>
      <c r="I130" s="522"/>
      <c r="Q130" s="60"/>
      <c r="R130" s="521"/>
      <c r="S130" s="521"/>
      <c r="T130" s="521"/>
      <c r="U130" s="521"/>
      <c r="X130" s="54"/>
      <c r="AA130" s="54"/>
    </row>
    <row r="131" spans="1:27" s="53" customFormat="1" x14ac:dyDescent="0.25">
      <c r="A131" s="521"/>
      <c r="B131" s="520"/>
      <c r="D131" s="521"/>
      <c r="E131" s="521"/>
      <c r="F131" s="521"/>
      <c r="G131" s="521"/>
      <c r="H131" s="521"/>
      <c r="I131" s="522"/>
      <c r="Q131" s="60"/>
      <c r="R131" s="521"/>
      <c r="S131" s="521"/>
      <c r="T131" s="521"/>
      <c r="U131" s="521"/>
      <c r="X131" s="54"/>
      <c r="AA131" s="54"/>
    </row>
    <row r="132" spans="1:27" s="53" customFormat="1" x14ac:dyDescent="0.25">
      <c r="A132" s="521"/>
      <c r="B132" s="520"/>
      <c r="D132" s="521"/>
      <c r="E132" s="521"/>
      <c r="F132" s="521"/>
      <c r="G132" s="521"/>
      <c r="H132" s="521"/>
      <c r="I132" s="522"/>
      <c r="Q132" s="60"/>
      <c r="R132" s="521"/>
      <c r="S132" s="521"/>
      <c r="T132" s="521"/>
      <c r="U132" s="521"/>
      <c r="X132" s="54"/>
      <c r="AA132" s="54"/>
    </row>
    <row r="133" spans="1:27" s="53" customFormat="1" x14ac:dyDescent="0.25">
      <c r="A133" s="521"/>
      <c r="B133" s="520"/>
      <c r="D133" s="521"/>
      <c r="E133" s="521"/>
      <c r="F133" s="521"/>
      <c r="G133" s="521"/>
      <c r="H133" s="521"/>
      <c r="I133" s="522"/>
      <c r="Q133" s="60"/>
      <c r="R133" s="521"/>
      <c r="S133" s="521"/>
      <c r="T133" s="521"/>
      <c r="U133" s="521"/>
      <c r="X133" s="54"/>
      <c r="AA133" s="54"/>
    </row>
    <row r="134" spans="1:27" s="53" customFormat="1" x14ac:dyDescent="0.25">
      <c r="A134" s="521"/>
      <c r="B134" s="520"/>
      <c r="D134" s="521"/>
      <c r="E134" s="521"/>
      <c r="F134" s="521"/>
      <c r="G134" s="521"/>
      <c r="H134" s="521"/>
      <c r="I134" s="522"/>
      <c r="Q134" s="60"/>
      <c r="R134" s="521"/>
      <c r="S134" s="521"/>
      <c r="T134" s="521"/>
      <c r="U134" s="521"/>
      <c r="X134" s="54"/>
      <c r="AA134" s="54"/>
    </row>
    <row r="135" spans="1:27" s="53" customFormat="1" x14ac:dyDescent="0.25">
      <c r="A135" s="521"/>
      <c r="B135" s="520"/>
      <c r="D135" s="521"/>
      <c r="E135" s="521"/>
      <c r="F135" s="521"/>
      <c r="G135" s="521"/>
      <c r="H135" s="521"/>
      <c r="I135" s="522"/>
      <c r="Q135" s="60"/>
      <c r="R135" s="521"/>
      <c r="S135" s="521"/>
      <c r="T135" s="521"/>
      <c r="U135" s="521"/>
      <c r="X135" s="54"/>
      <c r="AA135" s="54"/>
    </row>
    <row r="136" spans="1:27" s="53" customFormat="1" x14ac:dyDescent="0.25">
      <c r="A136" s="521"/>
      <c r="B136" s="520"/>
      <c r="D136" s="521"/>
      <c r="E136" s="521"/>
      <c r="F136" s="521"/>
      <c r="G136" s="521"/>
      <c r="H136" s="521"/>
      <c r="I136" s="522"/>
      <c r="Q136" s="60"/>
      <c r="R136" s="521"/>
      <c r="S136" s="521"/>
      <c r="T136" s="521"/>
      <c r="U136" s="521"/>
      <c r="X136" s="54"/>
      <c r="AA136" s="54"/>
    </row>
    <row r="137" spans="1:27" s="53" customFormat="1" x14ac:dyDescent="0.25">
      <c r="A137" s="521"/>
      <c r="B137" s="520"/>
      <c r="D137" s="521"/>
      <c r="E137" s="521"/>
      <c r="F137" s="521"/>
      <c r="G137" s="521"/>
      <c r="H137" s="521"/>
      <c r="I137" s="522"/>
      <c r="Q137" s="60"/>
      <c r="R137" s="521"/>
      <c r="S137" s="521"/>
      <c r="T137" s="521"/>
      <c r="U137" s="521"/>
      <c r="X137" s="54"/>
      <c r="AA137" s="54"/>
    </row>
    <row r="138" spans="1:27" s="53" customFormat="1" x14ac:dyDescent="0.25">
      <c r="A138" s="521"/>
      <c r="B138" s="520"/>
      <c r="D138" s="521"/>
      <c r="E138" s="521"/>
      <c r="F138" s="521"/>
      <c r="G138" s="521"/>
      <c r="H138" s="521"/>
      <c r="I138" s="522"/>
      <c r="Q138" s="60"/>
      <c r="R138" s="521"/>
      <c r="S138" s="521"/>
      <c r="T138" s="521"/>
      <c r="U138" s="521"/>
      <c r="X138" s="54"/>
      <c r="AA138" s="54"/>
    </row>
    <row r="139" spans="1:27" s="53" customFormat="1" x14ac:dyDescent="0.25">
      <c r="A139" s="521"/>
      <c r="B139" s="520"/>
      <c r="D139" s="521"/>
      <c r="E139" s="521"/>
      <c r="F139" s="521"/>
      <c r="G139" s="521"/>
      <c r="H139" s="521"/>
      <c r="I139" s="522"/>
      <c r="Q139" s="60"/>
      <c r="R139" s="521"/>
      <c r="S139" s="521"/>
      <c r="T139" s="521"/>
      <c r="U139" s="521"/>
      <c r="X139" s="54"/>
      <c r="AA139" s="54"/>
    </row>
    <row r="140" spans="1:27" s="53" customFormat="1" x14ac:dyDescent="0.25">
      <c r="A140" s="521"/>
      <c r="B140" s="520"/>
      <c r="D140" s="521"/>
      <c r="E140" s="521"/>
      <c r="F140" s="521"/>
      <c r="G140" s="521"/>
      <c r="H140" s="521"/>
      <c r="I140" s="522"/>
      <c r="Q140" s="60"/>
      <c r="R140" s="521"/>
      <c r="S140" s="521"/>
      <c r="T140" s="521"/>
      <c r="U140" s="521"/>
      <c r="X140" s="54"/>
      <c r="AA140" s="54"/>
    </row>
    <row r="141" spans="1:27" s="53" customFormat="1" x14ac:dyDescent="0.25">
      <c r="A141" s="521"/>
      <c r="B141" s="520"/>
      <c r="D141" s="521"/>
      <c r="E141" s="521"/>
      <c r="F141" s="521"/>
      <c r="G141" s="521"/>
      <c r="H141" s="521"/>
      <c r="I141" s="522"/>
      <c r="Q141" s="60"/>
      <c r="R141" s="521"/>
      <c r="S141" s="521"/>
      <c r="T141" s="521"/>
      <c r="U141" s="521"/>
      <c r="X141" s="54"/>
      <c r="AA141" s="54"/>
    </row>
    <row r="142" spans="1:27" s="53" customFormat="1" x14ac:dyDescent="0.25">
      <c r="A142" s="521"/>
      <c r="B142" s="520"/>
      <c r="D142" s="521"/>
      <c r="E142" s="521"/>
      <c r="F142" s="521"/>
      <c r="G142" s="521"/>
      <c r="H142" s="521"/>
      <c r="I142" s="522"/>
      <c r="Q142" s="60"/>
      <c r="R142" s="521"/>
      <c r="S142" s="521"/>
      <c r="T142" s="521"/>
      <c r="U142" s="521"/>
      <c r="X142" s="54"/>
      <c r="AA142" s="54"/>
    </row>
    <row r="143" spans="1:27" s="53" customFormat="1" x14ac:dyDescent="0.25">
      <c r="A143" s="521"/>
      <c r="B143" s="520"/>
      <c r="D143" s="521"/>
      <c r="E143" s="521"/>
      <c r="F143" s="521"/>
      <c r="G143" s="521"/>
      <c r="H143" s="521"/>
      <c r="I143" s="522"/>
      <c r="Q143" s="60"/>
      <c r="R143" s="521"/>
      <c r="S143" s="521"/>
      <c r="T143" s="521"/>
      <c r="U143" s="521"/>
      <c r="X143" s="54"/>
      <c r="AA143" s="54"/>
    </row>
    <row r="144" spans="1:27" s="53" customFormat="1" x14ac:dyDescent="0.25">
      <c r="A144" s="521"/>
      <c r="B144" s="520"/>
      <c r="D144" s="521"/>
      <c r="E144" s="521"/>
      <c r="F144" s="521"/>
      <c r="G144" s="521"/>
      <c r="H144" s="521"/>
      <c r="I144" s="522"/>
      <c r="Q144" s="60"/>
      <c r="R144" s="521"/>
      <c r="S144" s="521"/>
      <c r="T144" s="521"/>
      <c r="U144" s="521"/>
      <c r="X144" s="54"/>
      <c r="AA144" s="54"/>
    </row>
    <row r="145" spans="1:27" s="53" customFormat="1" x14ac:dyDescent="0.25">
      <c r="A145" s="521"/>
      <c r="B145" s="520"/>
      <c r="D145" s="521"/>
      <c r="E145" s="521"/>
      <c r="F145" s="521"/>
      <c r="G145" s="521"/>
      <c r="H145" s="521"/>
      <c r="I145" s="522"/>
      <c r="Q145" s="60"/>
      <c r="R145" s="521"/>
      <c r="S145" s="521"/>
      <c r="T145" s="521"/>
      <c r="U145" s="521"/>
      <c r="X145" s="54"/>
      <c r="AA145" s="54"/>
    </row>
    <row r="146" spans="1:27" s="53" customFormat="1" x14ac:dyDescent="0.25">
      <c r="A146" s="521"/>
      <c r="B146" s="520"/>
      <c r="D146" s="521"/>
      <c r="E146" s="521"/>
      <c r="F146" s="521"/>
      <c r="G146" s="521"/>
      <c r="H146" s="521"/>
      <c r="I146" s="522"/>
      <c r="Q146" s="60"/>
      <c r="R146" s="521"/>
      <c r="S146" s="521"/>
      <c r="T146" s="521"/>
      <c r="U146" s="521"/>
      <c r="X146" s="54"/>
      <c r="AA146" s="54"/>
    </row>
    <row r="147" spans="1:27" s="53" customFormat="1" x14ac:dyDescent="0.25">
      <c r="A147" s="521"/>
      <c r="B147" s="520"/>
      <c r="D147" s="521"/>
      <c r="E147" s="521"/>
      <c r="F147" s="521"/>
      <c r="G147" s="521"/>
      <c r="H147" s="521"/>
      <c r="I147" s="522"/>
      <c r="Q147" s="60"/>
      <c r="R147" s="521"/>
      <c r="S147" s="521"/>
      <c r="T147" s="521"/>
      <c r="U147" s="521"/>
      <c r="X147" s="54"/>
      <c r="AA147" s="54"/>
    </row>
    <row r="148" spans="1:27" s="53" customFormat="1" x14ac:dyDescent="0.25">
      <c r="A148" s="521"/>
      <c r="B148" s="520"/>
      <c r="D148" s="521"/>
      <c r="E148" s="521"/>
      <c r="F148" s="521"/>
      <c r="G148" s="521"/>
      <c r="H148" s="521"/>
      <c r="I148" s="522"/>
      <c r="Q148" s="60"/>
      <c r="R148" s="521"/>
      <c r="S148" s="521"/>
      <c r="T148" s="521"/>
      <c r="U148" s="521"/>
      <c r="X148" s="54"/>
      <c r="AA148" s="54"/>
    </row>
    <row r="149" spans="1:27" s="53" customFormat="1" x14ac:dyDescent="0.25">
      <c r="A149" s="521"/>
      <c r="B149" s="520"/>
      <c r="D149" s="521"/>
      <c r="E149" s="521"/>
      <c r="F149" s="521"/>
      <c r="G149" s="521"/>
      <c r="H149" s="521"/>
      <c r="I149" s="522"/>
      <c r="Q149" s="60"/>
      <c r="R149" s="521"/>
      <c r="S149" s="521"/>
      <c r="T149" s="521"/>
      <c r="U149" s="521"/>
      <c r="X149" s="54"/>
      <c r="AA149" s="54"/>
    </row>
    <row r="150" spans="1:27" s="53" customFormat="1" x14ac:dyDescent="0.25">
      <c r="A150" s="521"/>
      <c r="B150" s="520"/>
      <c r="D150" s="521"/>
      <c r="E150" s="521"/>
      <c r="F150" s="521"/>
      <c r="G150" s="521"/>
      <c r="H150" s="521"/>
      <c r="I150" s="522"/>
      <c r="Q150" s="60"/>
      <c r="R150" s="521"/>
      <c r="S150" s="521"/>
      <c r="T150" s="521"/>
      <c r="U150" s="521"/>
      <c r="X150" s="54"/>
      <c r="AA150" s="54"/>
    </row>
    <row r="151" spans="1:27" s="53" customFormat="1" x14ac:dyDescent="0.25">
      <c r="A151" s="521"/>
      <c r="B151" s="520"/>
      <c r="D151" s="521"/>
      <c r="E151" s="521"/>
      <c r="F151" s="521"/>
      <c r="G151" s="521"/>
      <c r="H151" s="521"/>
      <c r="I151" s="522"/>
      <c r="Q151" s="60"/>
      <c r="R151" s="521"/>
      <c r="S151" s="521"/>
      <c r="T151" s="521"/>
      <c r="U151" s="521"/>
      <c r="X151" s="54"/>
      <c r="AA151" s="54"/>
    </row>
    <row r="152" spans="1:27" s="53" customFormat="1" x14ac:dyDescent="0.25">
      <c r="A152" s="521"/>
      <c r="B152" s="520"/>
      <c r="D152" s="521"/>
      <c r="E152" s="521"/>
      <c r="F152" s="521"/>
      <c r="G152" s="521"/>
      <c r="H152" s="521"/>
      <c r="I152" s="522"/>
      <c r="Q152" s="60"/>
      <c r="R152" s="521"/>
      <c r="S152" s="521"/>
      <c r="T152" s="521"/>
      <c r="U152" s="521"/>
      <c r="X152" s="54"/>
      <c r="AA152" s="54"/>
    </row>
    <row r="153" spans="1:27" s="53" customFormat="1" x14ac:dyDescent="0.25">
      <c r="A153" s="521"/>
      <c r="B153" s="520"/>
      <c r="D153" s="521"/>
      <c r="E153" s="521"/>
      <c r="F153" s="521"/>
      <c r="G153" s="521"/>
      <c r="H153" s="521"/>
      <c r="I153" s="522"/>
      <c r="Q153" s="60"/>
      <c r="R153" s="521"/>
      <c r="S153" s="521"/>
      <c r="T153" s="521"/>
      <c r="U153" s="521"/>
      <c r="X153" s="54"/>
      <c r="AA153" s="54"/>
    </row>
    <row r="154" spans="1:27" s="53" customFormat="1" x14ac:dyDescent="0.25">
      <c r="A154" s="521"/>
      <c r="B154" s="520"/>
      <c r="D154" s="521"/>
      <c r="E154" s="521"/>
      <c r="F154" s="521"/>
      <c r="G154" s="521"/>
      <c r="H154" s="521"/>
      <c r="I154" s="522"/>
      <c r="Q154" s="60"/>
      <c r="R154" s="521"/>
      <c r="S154" s="521"/>
      <c r="T154" s="521"/>
      <c r="U154" s="521"/>
      <c r="X154" s="54"/>
      <c r="AA154" s="54"/>
    </row>
    <row r="155" spans="1:27" s="53" customFormat="1" x14ac:dyDescent="0.25">
      <c r="A155" s="521"/>
      <c r="B155" s="520"/>
      <c r="D155" s="521"/>
      <c r="E155" s="521"/>
      <c r="F155" s="521"/>
      <c r="G155" s="521"/>
      <c r="H155" s="521"/>
      <c r="I155" s="522"/>
      <c r="Q155" s="60"/>
      <c r="R155" s="521"/>
      <c r="S155" s="521"/>
      <c r="T155" s="521"/>
      <c r="U155" s="521"/>
      <c r="X155" s="54"/>
      <c r="AA155" s="54"/>
    </row>
    <row r="156" spans="1:27" s="53" customFormat="1" x14ac:dyDescent="0.25">
      <c r="A156" s="521"/>
      <c r="B156" s="520"/>
      <c r="D156" s="521"/>
      <c r="E156" s="521"/>
      <c r="F156" s="521"/>
      <c r="G156" s="521"/>
      <c r="H156" s="521"/>
      <c r="I156" s="522"/>
      <c r="Q156" s="60"/>
      <c r="R156" s="521"/>
      <c r="S156" s="521"/>
      <c r="T156" s="521"/>
      <c r="U156" s="521"/>
      <c r="X156" s="54"/>
      <c r="AA156" s="54"/>
    </row>
    <row r="157" spans="1:27" s="53" customFormat="1" x14ac:dyDescent="0.25">
      <c r="A157" s="521"/>
      <c r="B157" s="520"/>
      <c r="D157" s="521"/>
      <c r="E157" s="521"/>
      <c r="F157" s="521"/>
      <c r="G157" s="521"/>
      <c r="H157" s="521"/>
      <c r="I157" s="522"/>
      <c r="Q157" s="60"/>
      <c r="R157" s="521"/>
      <c r="S157" s="521"/>
      <c r="T157" s="521"/>
      <c r="U157" s="521"/>
      <c r="X157" s="54"/>
      <c r="AA157" s="54"/>
    </row>
    <row r="158" spans="1:27" s="53" customFormat="1" x14ac:dyDescent="0.25">
      <c r="A158" s="521"/>
      <c r="B158" s="520"/>
      <c r="D158" s="521"/>
      <c r="E158" s="521"/>
      <c r="F158" s="521"/>
      <c r="G158" s="521"/>
      <c r="H158" s="521"/>
      <c r="I158" s="522"/>
      <c r="Q158" s="60"/>
      <c r="R158" s="521"/>
      <c r="S158" s="521"/>
      <c r="T158" s="521"/>
      <c r="U158" s="521"/>
      <c r="X158" s="54"/>
      <c r="AA158" s="54"/>
    </row>
    <row r="159" spans="1:27" s="53" customFormat="1" x14ac:dyDescent="0.25">
      <c r="A159" s="521"/>
      <c r="B159" s="520"/>
      <c r="D159" s="521"/>
      <c r="E159" s="521"/>
      <c r="F159" s="521"/>
      <c r="G159" s="521"/>
      <c r="H159" s="521"/>
      <c r="I159" s="522"/>
      <c r="Q159" s="60"/>
      <c r="R159" s="521"/>
      <c r="S159" s="521"/>
      <c r="T159" s="521"/>
      <c r="U159" s="521"/>
      <c r="X159" s="54"/>
      <c r="AA159" s="54"/>
    </row>
    <row r="160" spans="1:27" s="53" customFormat="1" x14ac:dyDescent="0.25">
      <c r="A160" s="521"/>
      <c r="B160" s="520"/>
      <c r="D160" s="521"/>
      <c r="E160" s="521"/>
      <c r="F160" s="521"/>
      <c r="G160" s="521"/>
      <c r="H160" s="521"/>
      <c r="I160" s="522"/>
      <c r="Q160" s="60"/>
      <c r="R160" s="521"/>
      <c r="S160" s="521"/>
      <c r="T160" s="521"/>
      <c r="U160" s="521"/>
      <c r="X160" s="54"/>
      <c r="AA160" s="54"/>
    </row>
    <row r="161" spans="1:27" s="53" customFormat="1" x14ac:dyDescent="0.25">
      <c r="A161" s="521"/>
      <c r="B161" s="520"/>
      <c r="D161" s="521"/>
      <c r="E161" s="521"/>
      <c r="F161" s="521"/>
      <c r="G161" s="521"/>
      <c r="H161" s="521"/>
      <c r="I161" s="522"/>
      <c r="Q161" s="60"/>
      <c r="R161" s="521"/>
      <c r="S161" s="521"/>
      <c r="T161" s="521"/>
      <c r="U161" s="521"/>
      <c r="X161" s="54"/>
      <c r="AA161" s="54"/>
    </row>
    <row r="162" spans="1:27" s="53" customFormat="1" x14ac:dyDescent="0.25">
      <c r="A162" s="521"/>
      <c r="B162" s="520"/>
      <c r="D162" s="521"/>
      <c r="E162" s="521"/>
      <c r="F162" s="521"/>
      <c r="G162" s="521"/>
      <c r="H162" s="521"/>
      <c r="I162" s="522"/>
      <c r="Q162" s="60"/>
      <c r="R162" s="521"/>
      <c r="S162" s="521"/>
      <c r="T162" s="521"/>
      <c r="U162" s="521"/>
      <c r="X162" s="54"/>
      <c r="AA162" s="54"/>
    </row>
    <row r="163" spans="1:27" s="53" customFormat="1" x14ac:dyDescent="0.25">
      <c r="A163" s="521"/>
      <c r="B163" s="520"/>
      <c r="D163" s="521"/>
      <c r="E163" s="521"/>
      <c r="F163" s="521"/>
      <c r="G163" s="521"/>
      <c r="H163" s="521"/>
      <c r="I163" s="522"/>
      <c r="Q163" s="60"/>
      <c r="R163" s="521"/>
      <c r="S163" s="521"/>
      <c r="T163" s="521"/>
      <c r="U163" s="521"/>
      <c r="X163" s="54"/>
      <c r="AA163" s="54"/>
    </row>
    <row r="164" spans="1:27" s="53" customFormat="1" x14ac:dyDescent="0.25">
      <c r="A164" s="521"/>
      <c r="B164" s="520"/>
      <c r="D164" s="521"/>
      <c r="E164" s="521"/>
      <c r="F164" s="521"/>
      <c r="G164" s="521"/>
      <c r="H164" s="521"/>
      <c r="I164" s="522"/>
      <c r="Q164" s="60"/>
      <c r="R164" s="521"/>
      <c r="S164" s="521"/>
      <c r="T164" s="521"/>
      <c r="U164" s="521"/>
      <c r="X164" s="54"/>
      <c r="AA164" s="54"/>
    </row>
    <row r="165" spans="1:27" s="53" customFormat="1" x14ac:dyDescent="0.25">
      <c r="A165" s="521"/>
      <c r="B165" s="520"/>
      <c r="D165" s="521"/>
      <c r="E165" s="521"/>
      <c r="F165" s="521"/>
      <c r="G165" s="521"/>
      <c r="H165" s="521"/>
      <c r="I165" s="522"/>
      <c r="Q165" s="60"/>
      <c r="R165" s="521"/>
      <c r="S165" s="521"/>
      <c r="T165" s="521"/>
      <c r="U165" s="521"/>
      <c r="X165" s="54"/>
      <c r="AA165" s="54"/>
    </row>
    <row r="166" spans="1:27" s="53" customFormat="1" x14ac:dyDescent="0.25">
      <c r="A166" s="521"/>
      <c r="B166" s="520"/>
      <c r="D166" s="521"/>
      <c r="E166" s="521"/>
      <c r="F166" s="521"/>
      <c r="G166" s="521"/>
      <c r="H166" s="521"/>
      <c r="I166" s="522"/>
      <c r="Q166" s="60"/>
      <c r="R166" s="521"/>
      <c r="S166" s="521"/>
      <c r="T166" s="521"/>
      <c r="U166" s="521"/>
      <c r="X166" s="54"/>
      <c r="AA166" s="54"/>
    </row>
    <row r="167" spans="1:27" s="53" customFormat="1" x14ac:dyDescent="0.25">
      <c r="A167" s="521"/>
      <c r="B167" s="520"/>
      <c r="D167" s="521"/>
      <c r="E167" s="521"/>
      <c r="F167" s="521"/>
      <c r="G167" s="521"/>
      <c r="H167" s="521"/>
      <c r="I167" s="522"/>
      <c r="Q167" s="60"/>
      <c r="R167" s="521"/>
      <c r="S167" s="521"/>
      <c r="T167" s="521"/>
      <c r="U167" s="521"/>
      <c r="X167" s="54"/>
      <c r="AA167" s="54"/>
    </row>
    <row r="168" spans="1:27" s="53" customFormat="1" x14ac:dyDescent="0.25">
      <c r="A168" s="521"/>
      <c r="B168" s="520"/>
      <c r="D168" s="521"/>
      <c r="E168" s="521"/>
      <c r="F168" s="521"/>
      <c r="G168" s="521"/>
      <c r="H168" s="521"/>
      <c r="I168" s="522"/>
      <c r="Q168" s="60"/>
      <c r="R168" s="521"/>
      <c r="S168" s="521"/>
      <c r="T168" s="521"/>
      <c r="U168" s="521"/>
      <c r="X168" s="54"/>
      <c r="AA168" s="54"/>
    </row>
    <row r="169" spans="1:27" s="53" customFormat="1" x14ac:dyDescent="0.25">
      <c r="A169" s="521"/>
      <c r="B169" s="520"/>
      <c r="D169" s="521"/>
      <c r="E169" s="521"/>
      <c r="F169" s="521"/>
      <c r="G169" s="521"/>
      <c r="H169" s="521"/>
      <c r="I169" s="522"/>
      <c r="Q169" s="60"/>
      <c r="R169" s="521"/>
      <c r="S169" s="521"/>
      <c r="T169" s="521"/>
      <c r="U169" s="521"/>
      <c r="X169" s="54"/>
      <c r="AA169" s="54"/>
    </row>
    <row r="170" spans="1:27" s="53" customFormat="1" x14ac:dyDescent="0.25">
      <c r="A170" s="521"/>
      <c r="B170" s="520"/>
      <c r="D170" s="521"/>
      <c r="E170" s="521"/>
      <c r="F170" s="521"/>
      <c r="G170" s="521"/>
      <c r="H170" s="521"/>
      <c r="I170" s="522"/>
      <c r="Q170" s="60"/>
      <c r="R170" s="521"/>
      <c r="S170" s="521"/>
      <c r="T170" s="521"/>
      <c r="U170" s="521"/>
      <c r="X170" s="54"/>
      <c r="AA170" s="54"/>
    </row>
    <row r="171" spans="1:27" s="53" customFormat="1" x14ac:dyDescent="0.25">
      <c r="A171" s="521"/>
      <c r="B171" s="520"/>
      <c r="D171" s="521"/>
      <c r="E171" s="521"/>
      <c r="F171" s="521"/>
      <c r="G171" s="521"/>
      <c r="H171" s="521"/>
      <c r="I171" s="522"/>
      <c r="Q171" s="60"/>
      <c r="R171" s="521"/>
      <c r="S171" s="521"/>
      <c r="T171" s="521"/>
      <c r="U171" s="521"/>
      <c r="X171" s="54"/>
      <c r="AA171" s="54"/>
    </row>
    <row r="172" spans="1:27" s="53" customFormat="1" x14ac:dyDescent="0.25">
      <c r="A172" s="521"/>
      <c r="B172" s="520"/>
      <c r="D172" s="521"/>
      <c r="E172" s="521"/>
      <c r="F172" s="521"/>
      <c r="G172" s="521"/>
      <c r="H172" s="521"/>
      <c r="I172" s="522"/>
      <c r="Q172" s="60"/>
      <c r="R172" s="521"/>
      <c r="S172" s="521"/>
      <c r="T172" s="521"/>
      <c r="U172" s="521"/>
      <c r="X172" s="54"/>
      <c r="AA172" s="54"/>
    </row>
    <row r="173" spans="1:27" s="53" customFormat="1" x14ac:dyDescent="0.25">
      <c r="A173" s="521"/>
      <c r="B173" s="520"/>
      <c r="D173" s="521"/>
      <c r="E173" s="521"/>
      <c r="F173" s="521"/>
      <c r="G173" s="521"/>
      <c r="H173" s="521"/>
      <c r="I173" s="522"/>
      <c r="Q173" s="60"/>
      <c r="R173" s="521"/>
      <c r="S173" s="521"/>
      <c r="T173" s="521"/>
      <c r="U173" s="521"/>
      <c r="X173" s="54"/>
      <c r="AA173" s="54"/>
    </row>
    <row r="174" spans="1:27" s="53" customFormat="1" x14ac:dyDescent="0.25">
      <c r="A174" s="521"/>
      <c r="B174" s="520"/>
      <c r="D174" s="521"/>
      <c r="E174" s="521"/>
      <c r="F174" s="521"/>
      <c r="G174" s="521"/>
      <c r="H174" s="521"/>
      <c r="I174" s="522"/>
      <c r="Q174" s="60"/>
      <c r="R174" s="521"/>
      <c r="S174" s="521"/>
      <c r="T174" s="521"/>
      <c r="U174" s="521"/>
      <c r="X174" s="54"/>
      <c r="AA174" s="54"/>
    </row>
    <row r="175" spans="1:27" s="53" customFormat="1" x14ac:dyDescent="0.25">
      <c r="A175" s="521"/>
      <c r="B175" s="520"/>
      <c r="D175" s="521"/>
      <c r="E175" s="521"/>
      <c r="F175" s="521"/>
      <c r="G175" s="521"/>
      <c r="H175" s="521"/>
      <c r="I175" s="522"/>
      <c r="Q175" s="60"/>
      <c r="R175" s="521"/>
      <c r="S175" s="521"/>
      <c r="T175" s="521"/>
      <c r="U175" s="521"/>
      <c r="X175" s="54"/>
      <c r="AA175" s="54"/>
    </row>
    <row r="176" spans="1:27" s="53" customFormat="1" x14ac:dyDescent="0.25">
      <c r="A176" s="521"/>
      <c r="B176" s="520"/>
      <c r="D176" s="521"/>
      <c r="E176" s="521"/>
      <c r="F176" s="521"/>
      <c r="G176" s="521"/>
      <c r="H176" s="521"/>
      <c r="I176" s="522"/>
      <c r="Q176" s="60"/>
      <c r="R176" s="521"/>
      <c r="S176" s="521"/>
      <c r="T176" s="521"/>
      <c r="U176" s="521"/>
      <c r="X176" s="54"/>
      <c r="AA176" s="54"/>
    </row>
    <row r="177" spans="1:27" s="53" customFormat="1" x14ac:dyDescent="0.25">
      <c r="A177" s="521"/>
      <c r="B177" s="520"/>
      <c r="D177" s="521"/>
      <c r="E177" s="521"/>
      <c r="F177" s="521"/>
      <c r="G177" s="521"/>
      <c r="H177" s="521"/>
      <c r="I177" s="522"/>
      <c r="Q177" s="60"/>
      <c r="R177" s="521"/>
      <c r="S177" s="521"/>
      <c r="T177" s="521"/>
      <c r="U177" s="521"/>
      <c r="X177" s="54"/>
      <c r="AA177" s="54"/>
    </row>
    <row r="178" spans="1:27" s="53" customFormat="1" x14ac:dyDescent="0.25">
      <c r="A178" s="521"/>
      <c r="B178" s="520"/>
      <c r="D178" s="521"/>
      <c r="E178" s="521"/>
      <c r="F178" s="521"/>
      <c r="G178" s="521"/>
      <c r="H178" s="521"/>
      <c r="I178" s="522"/>
      <c r="Q178" s="60"/>
      <c r="R178" s="521"/>
      <c r="S178" s="521"/>
      <c r="T178" s="521"/>
      <c r="U178" s="521"/>
      <c r="X178" s="54"/>
      <c r="AA178" s="54"/>
    </row>
    <row r="179" spans="1:27" s="53" customFormat="1" x14ac:dyDescent="0.25">
      <c r="A179" s="521"/>
      <c r="B179" s="520"/>
      <c r="D179" s="521"/>
      <c r="E179" s="521"/>
      <c r="F179" s="521"/>
      <c r="G179" s="521"/>
      <c r="H179" s="521"/>
      <c r="I179" s="522"/>
      <c r="Q179" s="60"/>
      <c r="R179" s="521"/>
      <c r="S179" s="521"/>
      <c r="T179" s="521"/>
      <c r="U179" s="521"/>
      <c r="X179" s="54"/>
      <c r="AA179" s="54"/>
    </row>
    <row r="180" spans="1:27" s="53" customFormat="1" x14ac:dyDescent="0.25">
      <c r="A180" s="521"/>
      <c r="B180" s="520"/>
      <c r="D180" s="521"/>
      <c r="E180" s="521"/>
      <c r="F180" s="521"/>
      <c r="G180" s="521"/>
      <c r="H180" s="521"/>
      <c r="I180" s="522"/>
      <c r="Q180" s="60"/>
      <c r="R180" s="521"/>
      <c r="S180" s="521"/>
      <c r="T180" s="521"/>
      <c r="U180" s="521"/>
      <c r="X180" s="54"/>
      <c r="AA180" s="54"/>
    </row>
    <row r="181" spans="1:27" s="53" customFormat="1" x14ac:dyDescent="0.25">
      <c r="A181" s="521"/>
      <c r="B181" s="520"/>
      <c r="D181" s="521"/>
      <c r="E181" s="521"/>
      <c r="F181" s="521"/>
      <c r="G181" s="521"/>
      <c r="H181" s="521"/>
      <c r="I181" s="522"/>
      <c r="Q181" s="60"/>
      <c r="R181" s="521"/>
      <c r="S181" s="521"/>
      <c r="T181" s="521"/>
      <c r="U181" s="521"/>
      <c r="X181" s="54"/>
      <c r="AA181" s="54"/>
    </row>
    <row r="182" spans="1:27" s="53" customFormat="1" x14ac:dyDescent="0.25">
      <c r="A182" s="521"/>
      <c r="B182" s="520"/>
      <c r="D182" s="521"/>
      <c r="E182" s="521"/>
      <c r="F182" s="521"/>
      <c r="G182" s="521"/>
      <c r="H182" s="521"/>
      <c r="I182" s="522"/>
      <c r="Q182" s="60"/>
      <c r="R182" s="521"/>
      <c r="S182" s="521"/>
      <c r="T182" s="521"/>
      <c r="U182" s="521"/>
      <c r="X182" s="54"/>
      <c r="AA182" s="54"/>
    </row>
    <row r="183" spans="1:27" s="53" customFormat="1" x14ac:dyDescent="0.25">
      <c r="A183" s="521"/>
      <c r="B183" s="520"/>
      <c r="D183" s="521"/>
      <c r="E183" s="521"/>
      <c r="F183" s="521"/>
      <c r="G183" s="521"/>
      <c r="H183" s="521"/>
      <c r="I183" s="522"/>
      <c r="Q183" s="60"/>
      <c r="R183" s="521"/>
      <c r="S183" s="521"/>
      <c r="T183" s="521"/>
      <c r="U183" s="521"/>
      <c r="X183" s="54"/>
      <c r="AA183" s="54"/>
    </row>
    <row r="184" spans="1:27" s="53" customFormat="1" x14ac:dyDescent="0.25">
      <c r="A184" s="521"/>
      <c r="B184" s="520"/>
      <c r="D184" s="521"/>
      <c r="E184" s="521"/>
      <c r="F184" s="521"/>
      <c r="G184" s="521"/>
      <c r="H184" s="521"/>
      <c r="I184" s="522"/>
      <c r="Q184" s="60"/>
      <c r="R184" s="521"/>
      <c r="S184" s="521"/>
      <c r="T184" s="521"/>
      <c r="U184" s="521"/>
      <c r="X184" s="54"/>
      <c r="AA184" s="54"/>
    </row>
    <row r="185" spans="1:27" s="53" customFormat="1" x14ac:dyDescent="0.25">
      <c r="A185" s="521"/>
      <c r="B185" s="520"/>
      <c r="D185" s="521"/>
      <c r="E185" s="521"/>
      <c r="F185" s="521"/>
      <c r="G185" s="521"/>
      <c r="H185" s="521"/>
      <c r="I185" s="522"/>
      <c r="Q185" s="60"/>
      <c r="R185" s="521"/>
      <c r="S185" s="521"/>
      <c r="T185" s="521"/>
      <c r="U185" s="521"/>
      <c r="X185" s="54"/>
      <c r="AA185" s="54"/>
    </row>
    <row r="186" spans="1:27" s="53" customFormat="1" x14ac:dyDescent="0.25">
      <c r="A186" s="521"/>
      <c r="B186" s="520"/>
      <c r="D186" s="521"/>
      <c r="E186" s="521"/>
      <c r="F186" s="521"/>
      <c r="G186" s="521"/>
      <c r="H186" s="521"/>
      <c r="I186" s="522"/>
      <c r="Q186" s="60"/>
      <c r="R186" s="521"/>
      <c r="S186" s="521"/>
      <c r="T186" s="521"/>
      <c r="U186" s="521"/>
      <c r="X186" s="54"/>
      <c r="AA186" s="54"/>
    </row>
    <row r="187" spans="1:27" s="53" customFormat="1" x14ac:dyDescent="0.25">
      <c r="A187" s="521"/>
      <c r="B187" s="520"/>
      <c r="D187" s="521"/>
      <c r="E187" s="521"/>
      <c r="F187" s="521"/>
      <c r="G187" s="521"/>
      <c r="H187" s="521"/>
      <c r="I187" s="522"/>
      <c r="Q187" s="60"/>
      <c r="R187" s="521"/>
      <c r="S187" s="521"/>
      <c r="T187" s="521"/>
      <c r="U187" s="521"/>
      <c r="X187" s="54"/>
      <c r="AA187" s="54"/>
    </row>
    <row r="188" spans="1:27" s="53" customFormat="1" x14ac:dyDescent="0.25">
      <c r="A188" s="521"/>
      <c r="B188" s="520"/>
      <c r="D188" s="521"/>
      <c r="E188" s="521"/>
      <c r="F188" s="521"/>
      <c r="G188" s="521"/>
      <c r="H188" s="521"/>
      <c r="I188" s="522"/>
      <c r="Q188" s="60"/>
      <c r="R188" s="521"/>
      <c r="S188" s="521"/>
      <c r="T188" s="521"/>
      <c r="U188" s="521"/>
      <c r="X188" s="54"/>
      <c r="AA188" s="54"/>
    </row>
    <row r="189" spans="1:27" s="53" customFormat="1" x14ac:dyDescent="0.25">
      <c r="A189" s="521"/>
      <c r="B189" s="520"/>
      <c r="D189" s="521"/>
      <c r="E189" s="521"/>
      <c r="F189" s="521"/>
      <c r="G189" s="521"/>
      <c r="H189" s="521"/>
      <c r="I189" s="522"/>
      <c r="Q189" s="60"/>
      <c r="R189" s="521"/>
      <c r="S189" s="521"/>
      <c r="T189" s="521"/>
      <c r="U189" s="521"/>
      <c r="X189" s="54"/>
      <c r="AA189" s="54"/>
    </row>
    <row r="190" spans="1:27" s="53" customFormat="1" x14ac:dyDescent="0.25">
      <c r="A190" s="521"/>
      <c r="B190" s="520"/>
      <c r="D190" s="521"/>
      <c r="E190" s="521"/>
      <c r="F190" s="521"/>
      <c r="G190" s="521"/>
      <c r="H190" s="521"/>
      <c r="I190" s="522"/>
      <c r="Q190" s="60"/>
      <c r="R190" s="521"/>
      <c r="S190" s="521"/>
      <c r="T190" s="521"/>
      <c r="U190" s="521"/>
      <c r="X190" s="54"/>
      <c r="AA190" s="54"/>
    </row>
    <row r="191" spans="1:27" s="53" customFormat="1" x14ac:dyDescent="0.25">
      <c r="A191" s="521"/>
      <c r="B191" s="520"/>
      <c r="D191" s="521"/>
      <c r="E191" s="521"/>
      <c r="F191" s="521"/>
      <c r="G191" s="521"/>
      <c r="H191" s="521"/>
      <c r="I191" s="522"/>
      <c r="Q191" s="60"/>
      <c r="R191" s="521"/>
      <c r="S191" s="521"/>
      <c r="T191" s="521"/>
      <c r="U191" s="521"/>
      <c r="X191" s="54"/>
      <c r="AA191" s="54"/>
    </row>
    <row r="192" spans="1:27" s="53" customFormat="1" x14ac:dyDescent="0.25">
      <c r="A192" s="521"/>
      <c r="B192" s="520"/>
      <c r="D192" s="521"/>
      <c r="E192" s="521"/>
      <c r="F192" s="521"/>
      <c r="G192" s="521"/>
      <c r="H192" s="521"/>
      <c r="I192" s="522"/>
      <c r="Q192" s="60"/>
      <c r="R192" s="521"/>
      <c r="S192" s="521"/>
      <c r="T192" s="521"/>
      <c r="U192" s="521"/>
      <c r="X192" s="54"/>
      <c r="AA192" s="54"/>
    </row>
    <row r="193" spans="1:27" s="53" customFormat="1" x14ac:dyDescent="0.25">
      <c r="A193" s="521"/>
      <c r="B193" s="520"/>
      <c r="D193" s="521"/>
      <c r="E193" s="521"/>
      <c r="F193" s="521"/>
      <c r="G193" s="521"/>
      <c r="H193" s="521"/>
      <c r="I193" s="522"/>
      <c r="Q193" s="60"/>
      <c r="R193" s="521"/>
      <c r="S193" s="521"/>
      <c r="T193" s="521"/>
      <c r="U193" s="521"/>
      <c r="X193" s="54"/>
      <c r="AA193" s="54"/>
    </row>
    <row r="194" spans="1:27" s="53" customFormat="1" x14ac:dyDescent="0.25">
      <c r="A194" s="521"/>
      <c r="B194" s="520"/>
      <c r="D194" s="521"/>
      <c r="E194" s="521"/>
      <c r="F194" s="521"/>
      <c r="G194" s="521"/>
      <c r="H194" s="521"/>
      <c r="I194" s="522"/>
      <c r="Q194" s="60"/>
      <c r="R194" s="521"/>
      <c r="S194" s="521"/>
      <c r="T194" s="521"/>
      <c r="U194" s="521"/>
      <c r="X194" s="54"/>
      <c r="AA194" s="54"/>
    </row>
    <row r="195" spans="1:27" s="53" customFormat="1" x14ac:dyDescent="0.25">
      <c r="A195" s="521"/>
      <c r="B195" s="520"/>
      <c r="D195" s="521"/>
      <c r="E195" s="521"/>
      <c r="F195" s="521"/>
      <c r="G195" s="521"/>
      <c r="H195" s="521"/>
      <c r="I195" s="522"/>
      <c r="Q195" s="60"/>
      <c r="R195" s="521"/>
      <c r="S195" s="521"/>
      <c r="T195" s="521"/>
      <c r="U195" s="521"/>
      <c r="X195" s="54"/>
      <c r="AA195" s="54"/>
    </row>
    <row r="196" spans="1:27" s="53" customFormat="1" x14ac:dyDescent="0.25">
      <c r="A196" s="521"/>
      <c r="B196" s="520"/>
      <c r="D196" s="521"/>
      <c r="E196" s="521"/>
      <c r="F196" s="521"/>
      <c r="G196" s="521"/>
      <c r="H196" s="521"/>
      <c r="I196" s="522"/>
      <c r="Q196" s="60"/>
      <c r="R196" s="521"/>
      <c r="S196" s="521"/>
      <c r="T196" s="521"/>
      <c r="U196" s="521"/>
      <c r="X196" s="54"/>
      <c r="AA196" s="54"/>
    </row>
    <row r="197" spans="1:27" s="53" customFormat="1" x14ac:dyDescent="0.25">
      <c r="A197" s="521"/>
      <c r="B197" s="520"/>
      <c r="D197" s="521"/>
      <c r="E197" s="521"/>
      <c r="F197" s="521"/>
      <c r="G197" s="521"/>
      <c r="H197" s="521"/>
      <c r="I197" s="522"/>
      <c r="Q197" s="60"/>
      <c r="R197" s="521"/>
      <c r="S197" s="521"/>
      <c r="T197" s="521"/>
      <c r="U197" s="521"/>
      <c r="X197" s="54"/>
      <c r="AA197" s="54"/>
    </row>
    <row r="198" spans="1:27" s="53" customFormat="1" x14ac:dyDescent="0.25">
      <c r="A198" s="521"/>
      <c r="B198" s="520"/>
      <c r="D198" s="521"/>
      <c r="E198" s="521"/>
      <c r="F198" s="521"/>
      <c r="G198" s="521"/>
      <c r="H198" s="521"/>
      <c r="I198" s="522"/>
      <c r="Q198" s="60"/>
      <c r="R198" s="521"/>
      <c r="S198" s="521"/>
      <c r="T198" s="521"/>
      <c r="U198" s="521"/>
      <c r="X198" s="54"/>
      <c r="AA198" s="54"/>
    </row>
    <row r="199" spans="1:27" s="53" customFormat="1" x14ac:dyDescent="0.25">
      <c r="A199" s="521"/>
      <c r="B199" s="520"/>
      <c r="D199" s="521"/>
      <c r="E199" s="521"/>
      <c r="F199" s="521"/>
      <c r="G199" s="521"/>
      <c r="H199" s="521"/>
      <c r="I199" s="522"/>
      <c r="Q199" s="60"/>
      <c r="R199" s="521"/>
      <c r="S199" s="521"/>
      <c r="T199" s="521"/>
      <c r="U199" s="521"/>
      <c r="X199" s="54"/>
      <c r="AA199" s="54"/>
    </row>
    <row r="200" spans="1:27" s="53" customFormat="1" x14ac:dyDescent="0.25">
      <c r="A200" s="521"/>
      <c r="B200" s="520"/>
      <c r="D200" s="521"/>
      <c r="E200" s="521"/>
      <c r="F200" s="521"/>
      <c r="G200" s="521"/>
      <c r="H200" s="521"/>
      <c r="I200" s="522"/>
      <c r="Q200" s="60"/>
      <c r="R200" s="521"/>
      <c r="S200" s="521"/>
      <c r="T200" s="521"/>
      <c r="U200" s="521"/>
      <c r="X200" s="54"/>
      <c r="AA200" s="54"/>
    </row>
    <row r="201" spans="1:27" s="53" customFormat="1" x14ac:dyDescent="0.25">
      <c r="A201" s="521"/>
      <c r="B201" s="520"/>
      <c r="D201" s="521"/>
      <c r="E201" s="521"/>
      <c r="F201" s="521"/>
      <c r="G201" s="521"/>
      <c r="H201" s="521"/>
      <c r="I201" s="522"/>
      <c r="Q201" s="60"/>
      <c r="R201" s="521"/>
      <c r="S201" s="521"/>
      <c r="T201" s="521"/>
      <c r="U201" s="521"/>
      <c r="X201" s="54"/>
      <c r="AA201" s="54"/>
    </row>
    <row r="202" spans="1:27" s="53" customFormat="1" x14ac:dyDescent="0.25">
      <c r="A202" s="521"/>
      <c r="B202" s="520"/>
      <c r="D202" s="521"/>
      <c r="E202" s="521"/>
      <c r="F202" s="521"/>
      <c r="G202" s="521"/>
      <c r="H202" s="521"/>
      <c r="I202" s="522"/>
      <c r="Q202" s="60"/>
      <c r="R202" s="521"/>
      <c r="S202" s="521"/>
      <c r="T202" s="521"/>
      <c r="U202" s="521"/>
      <c r="X202" s="54"/>
      <c r="AA202" s="54"/>
    </row>
    <row r="203" spans="1:27" s="53" customFormat="1" x14ac:dyDescent="0.25">
      <c r="A203" s="521"/>
      <c r="B203" s="520"/>
      <c r="D203" s="521"/>
      <c r="E203" s="521"/>
      <c r="F203" s="521"/>
      <c r="G203" s="521"/>
      <c r="H203" s="521"/>
      <c r="I203" s="522"/>
      <c r="Q203" s="60"/>
      <c r="R203" s="521"/>
      <c r="S203" s="521"/>
      <c r="T203" s="521"/>
      <c r="U203" s="521"/>
      <c r="X203" s="54"/>
      <c r="AA203" s="54"/>
    </row>
    <row r="204" spans="1:27" s="53" customFormat="1" x14ac:dyDescent="0.25">
      <c r="A204" s="521"/>
      <c r="B204" s="520"/>
      <c r="D204" s="521"/>
      <c r="E204" s="521"/>
      <c r="F204" s="521"/>
      <c r="G204" s="521"/>
      <c r="H204" s="521"/>
      <c r="I204" s="522"/>
      <c r="Q204" s="60"/>
      <c r="R204" s="521"/>
      <c r="S204" s="521"/>
      <c r="T204" s="521"/>
      <c r="U204" s="521"/>
      <c r="X204" s="54"/>
      <c r="AA204" s="54"/>
    </row>
    <row r="205" spans="1:27" s="53" customFormat="1" x14ac:dyDescent="0.25">
      <c r="A205" s="521"/>
      <c r="B205" s="520"/>
      <c r="D205" s="521"/>
      <c r="E205" s="521"/>
      <c r="F205" s="521"/>
      <c r="G205" s="521"/>
      <c r="H205" s="521"/>
      <c r="I205" s="522"/>
      <c r="Q205" s="60"/>
      <c r="R205" s="521"/>
      <c r="S205" s="521"/>
      <c r="T205" s="521"/>
      <c r="U205" s="521"/>
      <c r="X205" s="54"/>
      <c r="AA205" s="54"/>
    </row>
    <row r="206" spans="1:27" s="53" customFormat="1" x14ac:dyDescent="0.25">
      <c r="A206" s="521"/>
      <c r="B206" s="520"/>
      <c r="D206" s="521"/>
      <c r="E206" s="521"/>
      <c r="F206" s="521"/>
      <c r="G206" s="521"/>
      <c r="H206" s="521"/>
      <c r="I206" s="522"/>
      <c r="Q206" s="60"/>
      <c r="R206" s="521"/>
      <c r="S206" s="521"/>
      <c r="T206" s="521"/>
      <c r="U206" s="521"/>
      <c r="X206" s="54"/>
      <c r="AA206" s="54"/>
    </row>
    <row r="207" spans="1:27" s="53" customFormat="1" x14ac:dyDescent="0.25">
      <c r="A207" s="521"/>
      <c r="B207" s="520"/>
      <c r="D207" s="521"/>
      <c r="E207" s="521"/>
      <c r="F207" s="521"/>
      <c r="G207" s="521"/>
      <c r="H207" s="521"/>
      <c r="I207" s="522"/>
      <c r="Q207" s="60"/>
      <c r="R207" s="521"/>
      <c r="S207" s="521"/>
      <c r="T207" s="521"/>
      <c r="U207" s="521"/>
      <c r="X207" s="54"/>
      <c r="AA207" s="54"/>
    </row>
    <row r="208" spans="1:27" s="53" customFormat="1" x14ac:dyDescent="0.25">
      <c r="A208" s="521"/>
      <c r="B208" s="520"/>
      <c r="D208" s="521"/>
      <c r="E208" s="521"/>
      <c r="F208" s="521"/>
      <c r="G208" s="521"/>
      <c r="H208" s="521"/>
      <c r="I208" s="522"/>
      <c r="Q208" s="60"/>
      <c r="R208" s="521"/>
      <c r="S208" s="521"/>
      <c r="T208" s="521"/>
      <c r="U208" s="521"/>
      <c r="X208" s="54"/>
      <c r="AA208" s="54"/>
    </row>
    <row r="209" spans="1:27" s="53" customFormat="1" x14ac:dyDescent="0.25">
      <c r="A209" s="521"/>
      <c r="B209" s="520"/>
      <c r="D209" s="521"/>
      <c r="E209" s="521"/>
      <c r="F209" s="521"/>
      <c r="G209" s="521"/>
      <c r="H209" s="521"/>
      <c r="I209" s="522"/>
      <c r="Q209" s="60"/>
      <c r="R209" s="521"/>
      <c r="S209" s="521"/>
      <c r="T209" s="521"/>
      <c r="U209" s="521"/>
      <c r="X209" s="54"/>
      <c r="AA209" s="54"/>
    </row>
    <row r="210" spans="1:27" s="53" customFormat="1" x14ac:dyDescent="0.25">
      <c r="A210" s="521"/>
      <c r="B210" s="520"/>
      <c r="D210" s="521"/>
      <c r="E210" s="521"/>
      <c r="F210" s="521"/>
      <c r="G210" s="521"/>
      <c r="H210" s="521"/>
      <c r="I210" s="522"/>
      <c r="Q210" s="60"/>
      <c r="R210" s="521"/>
      <c r="S210" s="521"/>
      <c r="T210" s="521"/>
      <c r="U210" s="521"/>
      <c r="X210" s="54"/>
      <c r="AA210" s="54"/>
    </row>
    <row r="211" spans="1:27" s="53" customFormat="1" x14ac:dyDescent="0.25">
      <c r="A211" s="521"/>
      <c r="B211" s="520"/>
      <c r="D211" s="521"/>
      <c r="E211" s="521"/>
      <c r="F211" s="521"/>
      <c r="G211" s="521"/>
      <c r="H211" s="521"/>
      <c r="I211" s="522"/>
      <c r="Q211" s="60"/>
      <c r="R211" s="521"/>
      <c r="S211" s="521"/>
      <c r="T211" s="521"/>
      <c r="U211" s="521"/>
      <c r="X211" s="54"/>
      <c r="AA211" s="54"/>
    </row>
    <row r="212" spans="1:27" s="53" customFormat="1" x14ac:dyDescent="0.25">
      <c r="A212" s="521"/>
      <c r="B212" s="520"/>
      <c r="D212" s="521"/>
      <c r="E212" s="521"/>
      <c r="F212" s="521"/>
      <c r="G212" s="521"/>
      <c r="H212" s="521"/>
      <c r="I212" s="522"/>
      <c r="Q212" s="60"/>
      <c r="R212" s="521"/>
      <c r="S212" s="521"/>
      <c r="T212" s="521"/>
      <c r="U212" s="521"/>
      <c r="X212" s="54"/>
      <c r="AA212" s="54"/>
    </row>
    <row r="213" spans="1:27" s="53" customFormat="1" x14ac:dyDescent="0.25">
      <c r="A213" s="521"/>
      <c r="B213" s="520"/>
      <c r="D213" s="521"/>
      <c r="E213" s="521"/>
      <c r="F213" s="521"/>
      <c r="G213" s="521"/>
      <c r="H213" s="521"/>
      <c r="I213" s="522"/>
      <c r="Q213" s="60"/>
      <c r="R213" s="521"/>
      <c r="S213" s="521"/>
      <c r="T213" s="521"/>
      <c r="U213" s="521"/>
      <c r="X213" s="54"/>
      <c r="AA213" s="54"/>
    </row>
    <row r="214" spans="1:27" s="53" customFormat="1" x14ac:dyDescent="0.25">
      <c r="A214" s="521"/>
      <c r="B214" s="520"/>
      <c r="D214" s="521"/>
      <c r="E214" s="521"/>
      <c r="F214" s="521"/>
      <c r="G214" s="521"/>
      <c r="H214" s="521"/>
      <c r="I214" s="522"/>
      <c r="Q214" s="60"/>
      <c r="R214" s="521"/>
      <c r="S214" s="521"/>
      <c r="T214" s="521"/>
      <c r="U214" s="521"/>
      <c r="X214" s="54"/>
      <c r="AA214" s="54"/>
    </row>
    <row r="215" spans="1:27" s="53" customFormat="1" x14ac:dyDescent="0.25">
      <c r="A215" s="521"/>
      <c r="B215" s="520"/>
      <c r="D215" s="521"/>
      <c r="E215" s="521"/>
      <c r="F215" s="521"/>
      <c r="G215" s="521"/>
      <c r="H215" s="521"/>
      <c r="I215" s="522"/>
      <c r="Q215" s="60"/>
      <c r="R215" s="521"/>
      <c r="S215" s="521"/>
      <c r="T215" s="521"/>
      <c r="U215" s="521"/>
      <c r="X215" s="54"/>
      <c r="AA215" s="54"/>
    </row>
    <row r="216" spans="1:27" s="53" customFormat="1" x14ac:dyDescent="0.25">
      <c r="A216" s="521"/>
      <c r="B216" s="520"/>
      <c r="D216" s="521"/>
      <c r="E216" s="521"/>
      <c r="F216" s="521"/>
      <c r="G216" s="521"/>
      <c r="H216" s="521"/>
      <c r="I216" s="522"/>
      <c r="Q216" s="60"/>
      <c r="R216" s="521"/>
      <c r="S216" s="521"/>
      <c r="T216" s="521"/>
      <c r="U216" s="521"/>
      <c r="X216" s="54"/>
      <c r="AA216" s="54"/>
    </row>
    <row r="217" spans="1:27" s="53" customFormat="1" x14ac:dyDescent="0.25">
      <c r="A217" s="521"/>
      <c r="B217" s="520"/>
      <c r="D217" s="521"/>
      <c r="E217" s="521"/>
      <c r="F217" s="521"/>
      <c r="G217" s="521"/>
      <c r="H217" s="521"/>
      <c r="I217" s="522"/>
      <c r="Q217" s="60"/>
      <c r="R217" s="521"/>
      <c r="S217" s="521"/>
      <c r="T217" s="521"/>
      <c r="U217" s="521"/>
      <c r="X217" s="54"/>
      <c r="AA217" s="54"/>
    </row>
    <row r="218" spans="1:27" s="53" customFormat="1" x14ac:dyDescent="0.25">
      <c r="A218" s="521"/>
      <c r="B218" s="520"/>
      <c r="D218" s="521"/>
      <c r="E218" s="521"/>
      <c r="F218" s="521"/>
      <c r="G218" s="521"/>
      <c r="H218" s="521"/>
      <c r="I218" s="522"/>
      <c r="Q218" s="60"/>
      <c r="R218" s="521"/>
      <c r="S218" s="521"/>
      <c r="T218" s="521"/>
      <c r="U218" s="521"/>
      <c r="X218" s="54"/>
      <c r="AA218" s="54"/>
    </row>
    <row r="219" spans="1:27" s="53" customFormat="1" x14ac:dyDescent="0.25">
      <c r="A219" s="521"/>
      <c r="B219" s="520"/>
      <c r="D219" s="521"/>
      <c r="E219" s="521"/>
      <c r="F219" s="521"/>
      <c r="G219" s="521"/>
      <c r="H219" s="521"/>
      <c r="I219" s="522"/>
      <c r="Q219" s="60"/>
      <c r="R219" s="521"/>
      <c r="S219" s="521"/>
      <c r="T219" s="521"/>
      <c r="U219" s="521"/>
      <c r="X219" s="54"/>
      <c r="AA219" s="54"/>
    </row>
    <row r="220" spans="1:27" s="53" customFormat="1" x14ac:dyDescent="0.25">
      <c r="A220" s="521"/>
      <c r="B220" s="520"/>
      <c r="D220" s="521"/>
      <c r="E220" s="521"/>
      <c r="F220" s="521"/>
      <c r="G220" s="521"/>
      <c r="H220" s="521"/>
      <c r="I220" s="522"/>
      <c r="Q220" s="60"/>
      <c r="R220" s="521"/>
      <c r="S220" s="521"/>
      <c r="T220" s="521"/>
      <c r="U220" s="521"/>
      <c r="X220" s="54"/>
      <c r="AA220" s="54"/>
    </row>
    <row r="221" spans="1:27" s="53" customFormat="1" x14ac:dyDescent="0.25">
      <c r="A221" s="521"/>
      <c r="B221" s="520"/>
      <c r="D221" s="521"/>
      <c r="E221" s="521"/>
      <c r="F221" s="521"/>
      <c r="G221" s="521"/>
      <c r="H221" s="521"/>
      <c r="I221" s="522"/>
      <c r="Q221" s="60"/>
      <c r="R221" s="521"/>
      <c r="S221" s="521"/>
      <c r="T221" s="521"/>
      <c r="U221" s="521"/>
      <c r="X221" s="54"/>
      <c r="AA221" s="54"/>
    </row>
    <row r="222" spans="1:27" s="53" customFormat="1" x14ac:dyDescent="0.25">
      <c r="A222" s="521"/>
      <c r="B222" s="520"/>
      <c r="D222" s="521"/>
      <c r="E222" s="521"/>
      <c r="F222" s="521"/>
      <c r="G222" s="521"/>
      <c r="H222" s="521"/>
      <c r="I222" s="522"/>
      <c r="Q222" s="60"/>
      <c r="R222" s="521"/>
      <c r="S222" s="521"/>
      <c r="T222" s="521"/>
      <c r="U222" s="521"/>
      <c r="X222" s="54"/>
      <c r="AA222" s="54"/>
    </row>
    <row r="223" spans="1:27" s="53" customFormat="1" x14ac:dyDescent="0.25">
      <c r="A223" s="521"/>
      <c r="B223" s="520"/>
      <c r="D223" s="521"/>
      <c r="E223" s="521"/>
      <c r="F223" s="521"/>
      <c r="G223" s="521"/>
      <c r="H223" s="521"/>
      <c r="I223" s="522"/>
      <c r="Q223" s="60"/>
      <c r="R223" s="521"/>
      <c r="S223" s="521"/>
      <c r="T223" s="521"/>
      <c r="U223" s="521"/>
      <c r="X223" s="54"/>
      <c r="AA223" s="54"/>
    </row>
    <row r="224" spans="1:27" s="53" customFormat="1" x14ac:dyDescent="0.25">
      <c r="A224" s="521"/>
      <c r="B224" s="520"/>
      <c r="D224" s="521"/>
      <c r="E224" s="521"/>
      <c r="F224" s="521"/>
      <c r="G224" s="521"/>
      <c r="H224" s="521"/>
      <c r="I224" s="522"/>
      <c r="Q224" s="60"/>
      <c r="R224" s="521"/>
      <c r="S224" s="521"/>
      <c r="T224" s="521"/>
      <c r="U224" s="521"/>
      <c r="X224" s="54"/>
      <c r="AA224" s="54"/>
    </row>
    <row r="225" spans="1:27" s="53" customFormat="1" x14ac:dyDescent="0.25">
      <c r="A225" s="521"/>
      <c r="B225" s="520"/>
      <c r="D225" s="521"/>
      <c r="E225" s="521"/>
      <c r="F225" s="521"/>
      <c r="G225" s="521"/>
      <c r="H225" s="521"/>
      <c r="I225" s="522"/>
      <c r="Q225" s="60"/>
      <c r="R225" s="521"/>
      <c r="S225" s="521"/>
      <c r="T225" s="521"/>
      <c r="U225" s="521"/>
      <c r="X225" s="54"/>
      <c r="AA225" s="54"/>
    </row>
    <row r="226" spans="1:27" s="53" customFormat="1" x14ac:dyDescent="0.25">
      <c r="A226" s="521"/>
      <c r="B226" s="520"/>
      <c r="D226" s="521"/>
      <c r="E226" s="521"/>
      <c r="F226" s="521"/>
      <c r="G226" s="521"/>
      <c r="H226" s="521"/>
      <c r="I226" s="522"/>
      <c r="Q226" s="60"/>
      <c r="R226" s="521"/>
      <c r="S226" s="521"/>
      <c r="T226" s="521"/>
      <c r="U226" s="521"/>
      <c r="X226" s="54"/>
      <c r="AA226" s="54"/>
    </row>
    <row r="227" spans="1:27" s="53" customFormat="1" x14ac:dyDescent="0.25">
      <c r="A227" s="521"/>
      <c r="B227" s="520"/>
      <c r="D227" s="521"/>
      <c r="E227" s="521"/>
      <c r="F227" s="521"/>
      <c r="G227" s="521"/>
      <c r="H227" s="521"/>
      <c r="I227" s="522"/>
      <c r="Q227" s="60"/>
      <c r="R227" s="521"/>
      <c r="S227" s="521"/>
      <c r="T227" s="521"/>
      <c r="U227" s="521"/>
      <c r="X227" s="54"/>
      <c r="AA227" s="54"/>
    </row>
    <row r="228" spans="1:27" s="53" customFormat="1" x14ac:dyDescent="0.25">
      <c r="A228" s="521"/>
      <c r="B228" s="520"/>
      <c r="D228" s="521"/>
      <c r="E228" s="521"/>
      <c r="F228" s="521"/>
      <c r="G228" s="521"/>
      <c r="H228" s="521"/>
      <c r="I228" s="522"/>
      <c r="Q228" s="60"/>
      <c r="R228" s="521"/>
      <c r="S228" s="521"/>
      <c r="T228" s="521"/>
      <c r="U228" s="521"/>
      <c r="X228" s="54"/>
      <c r="AA228" s="54"/>
    </row>
    <row r="229" spans="1:27" s="53" customFormat="1" x14ac:dyDescent="0.25">
      <c r="A229" s="521"/>
      <c r="B229" s="520"/>
      <c r="D229" s="521"/>
      <c r="E229" s="521"/>
      <c r="F229" s="521"/>
      <c r="G229" s="521"/>
      <c r="H229" s="521"/>
      <c r="I229" s="522"/>
      <c r="Q229" s="60"/>
      <c r="R229" s="521"/>
      <c r="S229" s="521"/>
      <c r="T229" s="521"/>
      <c r="U229" s="521"/>
      <c r="X229" s="54"/>
      <c r="AA229" s="54"/>
    </row>
    <row r="230" spans="1:27" s="53" customFormat="1" x14ac:dyDescent="0.25">
      <c r="A230" s="521"/>
      <c r="B230" s="520"/>
      <c r="D230" s="521"/>
      <c r="E230" s="521"/>
      <c r="F230" s="521"/>
      <c r="G230" s="521"/>
      <c r="H230" s="521"/>
      <c r="I230" s="522"/>
      <c r="Q230" s="60"/>
      <c r="R230" s="521"/>
      <c r="S230" s="521"/>
      <c r="T230" s="521"/>
      <c r="U230" s="521"/>
      <c r="X230" s="54"/>
      <c r="AA230" s="54"/>
    </row>
    <row r="231" spans="1:27" s="53" customFormat="1" x14ac:dyDescent="0.25">
      <c r="A231" s="521"/>
      <c r="B231" s="520"/>
      <c r="D231" s="521"/>
      <c r="E231" s="521"/>
      <c r="F231" s="521"/>
      <c r="G231" s="521"/>
      <c r="H231" s="521"/>
      <c r="I231" s="522"/>
      <c r="Q231" s="60"/>
      <c r="R231" s="521"/>
      <c r="S231" s="521"/>
      <c r="T231" s="521"/>
      <c r="U231" s="521"/>
      <c r="X231" s="54"/>
      <c r="AA231" s="54"/>
    </row>
    <row r="232" spans="1:27" s="53" customFormat="1" x14ac:dyDescent="0.25">
      <c r="A232" s="521"/>
      <c r="B232" s="520"/>
      <c r="D232" s="521"/>
      <c r="E232" s="521"/>
      <c r="F232" s="521"/>
      <c r="G232" s="521"/>
      <c r="H232" s="521"/>
      <c r="I232" s="522"/>
      <c r="X232" s="54"/>
      <c r="AA232" s="54"/>
    </row>
    <row r="233" spans="1:27" s="53" customFormat="1" x14ac:dyDescent="0.25">
      <c r="A233" s="521"/>
      <c r="B233" s="520"/>
      <c r="D233" s="521"/>
      <c r="E233" s="521"/>
      <c r="F233" s="521"/>
      <c r="G233" s="521"/>
      <c r="H233" s="521"/>
      <c r="I233" s="522"/>
      <c r="X233" s="54"/>
      <c r="AA233" s="54"/>
    </row>
    <row r="234" spans="1:27" s="53" customFormat="1" x14ac:dyDescent="0.25">
      <c r="A234" s="521"/>
      <c r="B234" s="520"/>
      <c r="D234" s="521"/>
      <c r="E234" s="521"/>
      <c r="F234" s="521"/>
      <c r="G234" s="521"/>
      <c r="H234" s="521"/>
      <c r="I234" s="522"/>
      <c r="X234" s="54"/>
      <c r="AA234" s="54"/>
    </row>
    <row r="235" spans="1:27" s="53" customFormat="1" x14ac:dyDescent="0.25">
      <c r="A235" s="521"/>
      <c r="B235" s="520"/>
      <c r="D235" s="521"/>
      <c r="E235" s="521"/>
      <c r="F235" s="521"/>
      <c r="G235" s="521"/>
      <c r="H235" s="521"/>
      <c r="I235" s="522"/>
      <c r="X235" s="54"/>
      <c r="AA235" s="54"/>
    </row>
    <row r="236" spans="1:27" s="53" customFormat="1" x14ac:dyDescent="0.25">
      <c r="A236" s="521"/>
      <c r="B236" s="520"/>
      <c r="D236" s="521"/>
      <c r="E236" s="521"/>
      <c r="F236" s="521"/>
      <c r="G236" s="521"/>
      <c r="H236" s="521"/>
      <c r="I236" s="522"/>
      <c r="X236" s="54"/>
      <c r="AA236" s="54"/>
    </row>
    <row r="237" spans="1:27" s="53" customFormat="1" x14ac:dyDescent="0.25">
      <c r="A237" s="521"/>
      <c r="B237" s="520"/>
      <c r="D237" s="521"/>
      <c r="E237" s="521"/>
      <c r="F237" s="521"/>
      <c r="G237" s="521"/>
      <c r="H237" s="521"/>
      <c r="I237" s="522"/>
      <c r="X237" s="54"/>
      <c r="AA237" s="54"/>
    </row>
    <row r="240" spans="1:27" s="53" customFormat="1" x14ac:dyDescent="0.25">
      <c r="A240" s="521"/>
      <c r="B240" s="520"/>
      <c r="D240" s="521"/>
      <c r="E240" s="521"/>
      <c r="F240" s="521"/>
      <c r="G240" s="521"/>
      <c r="H240" s="521"/>
      <c r="I240" s="522"/>
      <c r="X240" s="54"/>
      <c r="AA240" s="54"/>
    </row>
    <row r="241" spans="1:27" s="53" customFormat="1" x14ac:dyDescent="0.25">
      <c r="A241" s="521"/>
      <c r="B241" s="520"/>
      <c r="D241" s="521"/>
      <c r="E241" s="521"/>
      <c r="F241" s="521"/>
      <c r="G241" s="521"/>
      <c r="H241" s="521"/>
      <c r="I241" s="522"/>
      <c r="X241" s="54"/>
      <c r="AA241" s="54"/>
    </row>
    <row r="242" spans="1:27" s="53" customFormat="1" x14ac:dyDescent="0.25">
      <c r="A242" s="521"/>
      <c r="B242" s="520"/>
      <c r="D242" s="521"/>
      <c r="E242" s="521"/>
      <c r="F242" s="521"/>
      <c r="G242" s="521"/>
      <c r="H242" s="521"/>
      <c r="I242" s="522"/>
      <c r="X242" s="54"/>
      <c r="AA242" s="54"/>
    </row>
    <row r="243" spans="1:27" s="53" customFormat="1" x14ac:dyDescent="0.25">
      <c r="A243" s="521"/>
      <c r="B243" s="520"/>
      <c r="D243" s="521"/>
      <c r="E243" s="521"/>
      <c r="F243" s="521"/>
      <c r="G243" s="521"/>
      <c r="H243" s="521"/>
      <c r="I243" s="522"/>
      <c r="X243" s="54"/>
      <c r="AA243" s="54"/>
    </row>
    <row r="244" spans="1:27" s="53" customFormat="1" x14ac:dyDescent="0.25">
      <c r="A244" s="521"/>
      <c r="B244" s="520"/>
      <c r="D244" s="521"/>
      <c r="E244" s="521"/>
      <c r="F244" s="521"/>
      <c r="G244" s="521"/>
      <c r="H244" s="521"/>
      <c r="I244" s="522"/>
      <c r="X244" s="54"/>
      <c r="AA244" s="54"/>
    </row>
    <row r="245" spans="1:27" s="53" customFormat="1" x14ac:dyDescent="0.25">
      <c r="A245" s="521"/>
      <c r="B245" s="520"/>
      <c r="D245" s="521"/>
      <c r="E245" s="521"/>
      <c r="F245" s="521"/>
      <c r="G245" s="521"/>
      <c r="H245" s="521"/>
      <c r="I245" s="522"/>
      <c r="X245" s="54"/>
      <c r="AA245" s="54"/>
    </row>
    <row r="259" spans="2:2" x14ac:dyDescent="0.25">
      <c r="B259" s="69"/>
    </row>
    <row r="260" spans="2:2" ht="13.95" customHeight="1" thickBot="1" x14ac:dyDescent="0.3">
      <c r="B260" s="69"/>
    </row>
    <row r="261" spans="2:2" ht="13.95" customHeight="1" thickBot="1" x14ac:dyDescent="0.3">
      <c r="B261" s="77"/>
    </row>
    <row r="264" spans="2:2" x14ac:dyDescent="0.25">
      <c r="B264" s="508"/>
    </row>
    <row r="265" spans="2:2" x14ac:dyDescent="0.25">
      <c r="B265" s="509"/>
    </row>
    <row r="271" spans="2:2" x14ac:dyDescent="0.25">
      <c r="B271" s="508"/>
    </row>
    <row r="273" spans="2:2" x14ac:dyDescent="0.25">
      <c r="B273" s="508"/>
    </row>
    <row r="289" spans="2:2" x14ac:dyDescent="0.25">
      <c r="B289" s="508"/>
    </row>
    <row r="298" spans="2:2" x14ac:dyDescent="0.25">
      <c r="B298" s="508"/>
    </row>
  </sheetData>
  <autoFilter ref="L1:L298"/>
  <mergeCells count="10">
    <mergeCell ref="O8:P8"/>
    <mergeCell ref="Q8:Q9"/>
    <mergeCell ref="A1:M1"/>
    <mergeCell ref="A8:A9"/>
    <mergeCell ref="C8:C9"/>
    <mergeCell ref="D8:D9"/>
    <mergeCell ref="F8:G8"/>
    <mergeCell ref="K8:K9"/>
    <mergeCell ref="L8:L9"/>
    <mergeCell ref="M8:N8"/>
  </mergeCells>
  <pageMargins left="0.75" right="0.75" top="1" bottom="1" header="0.4921259845" footer="0.492125984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5505" r:id="rId3" name="Button 1">
              <controlPr defaultSize="0" print="0" autoFill="0" autoPict="0">
                <anchor moveWithCells="1" sizeWithCells="1">
                  <from>
                    <xdr:col>6</xdr:col>
                    <xdr:colOff>464820</xdr:colOff>
                    <xdr:row>2</xdr:row>
                    <xdr:rowOff>236220</xdr:rowOff>
                  </from>
                  <to>
                    <xdr:col>9</xdr:col>
                    <xdr:colOff>350520</xdr:colOff>
                    <xdr:row>4</xdr:row>
                    <xdr:rowOff>22860</xdr:rowOff>
                  </to>
                </anchor>
              </controlPr>
            </control>
          </mc:Choice>
        </mc:AlternateContent>
        <mc:AlternateContent xmlns:mc="http://schemas.openxmlformats.org/markup-compatibility/2006">
          <mc:Choice Requires="x14">
            <control shapeId="405506" r:id="rId4" name="Button 2">
              <controlPr defaultSize="0" print="0" autoFill="0" autoPict="0">
                <anchor moveWithCells="1" sizeWithCells="1">
                  <from>
                    <xdr:col>6</xdr:col>
                    <xdr:colOff>464820</xdr:colOff>
                    <xdr:row>2</xdr:row>
                    <xdr:rowOff>236220</xdr:rowOff>
                  </from>
                  <to>
                    <xdr:col>9</xdr:col>
                    <xdr:colOff>350520</xdr:colOff>
                    <xdr:row>4</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4">
    <tabColor theme="6" tint="0.39997558519241921"/>
  </sheetPr>
  <dimension ref="A1:AA333"/>
  <sheetViews>
    <sheetView zoomScale="85" workbookViewId="0">
      <pane xSplit="3" ySplit="10" topLeftCell="D11" activePane="bottomRight" state="frozen"/>
      <selection pane="topRight" activeCell="C1" sqref="C1"/>
      <selection pane="bottomLeft" activeCell="A11" sqref="A11"/>
      <selection pane="bottomRight" activeCell="D3" sqref="D3"/>
    </sheetView>
  </sheetViews>
  <sheetFormatPr defaultColWidth="11.44140625" defaultRowHeight="13.2" x14ac:dyDescent="0.25"/>
  <cols>
    <col min="1" max="1" width="8.33203125" style="521" customWidth="1"/>
    <col min="2" max="2" width="8.33203125" style="520" customWidth="1"/>
    <col min="3" max="3" width="37.33203125" style="510" customWidth="1"/>
    <col min="4" max="8" width="9.44140625" style="521" customWidth="1"/>
    <col min="9" max="9" width="9.44140625" style="522" customWidth="1"/>
    <col min="10" max="10" width="17.88671875" style="510" customWidth="1"/>
    <col min="11" max="11" width="17.33203125" style="510" customWidth="1"/>
    <col min="12" max="12" width="50.109375" style="510" customWidth="1"/>
    <col min="13" max="13" width="12" style="510" customWidth="1"/>
    <col min="14" max="16" width="11.44140625" style="510" customWidth="1"/>
    <col min="17" max="21" width="16.109375" style="510" customWidth="1"/>
    <col min="22" max="22" width="29.6640625" style="53" customWidth="1"/>
    <col min="23" max="23" width="21.5546875" style="510" customWidth="1"/>
    <col min="24" max="24" width="11.44140625" style="54" customWidth="1"/>
    <col min="25" max="25" width="24" style="510" customWidth="1"/>
    <col min="26" max="26" width="22.44140625" style="510" customWidth="1"/>
    <col min="27" max="27" width="11.88671875" style="510" customWidth="1"/>
  </cols>
  <sheetData>
    <row r="1" spans="1:27" ht="17.399999999999999" customHeight="1" x14ac:dyDescent="0.3">
      <c r="A1" s="878" t="s">
        <v>1730</v>
      </c>
      <c r="B1" s="859"/>
      <c r="C1" s="837"/>
      <c r="D1" s="860"/>
      <c r="E1" s="860"/>
      <c r="F1" s="860"/>
      <c r="G1" s="860"/>
      <c r="H1" s="860"/>
      <c r="I1" s="861"/>
      <c r="J1" s="837"/>
      <c r="K1" s="837"/>
      <c r="L1" s="837"/>
      <c r="M1" s="837"/>
      <c r="V1" s="50"/>
      <c r="W1" s="51"/>
      <c r="X1" s="52"/>
    </row>
    <row r="3" spans="1:27" ht="17.399999999999999" customHeight="1" x14ac:dyDescent="0.3">
      <c r="A3" s="39"/>
      <c r="B3" s="506"/>
      <c r="C3" s="57" t="s">
        <v>503</v>
      </c>
      <c r="D3" s="57" t="s">
        <v>368</v>
      </c>
      <c r="E3" s="39"/>
      <c r="F3" s="39"/>
      <c r="G3" s="122"/>
      <c r="H3" s="122"/>
      <c r="I3" s="39"/>
      <c r="J3" s="521"/>
      <c r="K3" s="521"/>
      <c r="L3" s="521"/>
    </row>
    <row r="4" spans="1:27" ht="17.399999999999999" customHeight="1" x14ac:dyDescent="0.3">
      <c r="A4" s="39"/>
      <c r="B4" s="506"/>
      <c r="C4" s="57" t="s">
        <v>504</v>
      </c>
      <c r="D4" s="57">
        <v>12</v>
      </c>
      <c r="E4" s="39"/>
      <c r="F4" s="39"/>
      <c r="G4" s="122"/>
      <c r="H4" s="122"/>
      <c r="I4" s="39"/>
      <c r="J4" s="521"/>
      <c r="K4" s="521"/>
      <c r="L4" s="521"/>
    </row>
    <row r="5" spans="1:27" ht="17.399999999999999" customHeight="1" x14ac:dyDescent="0.3">
      <c r="A5" s="39"/>
      <c r="B5" s="506"/>
      <c r="C5" s="57" t="s">
        <v>505</v>
      </c>
      <c r="D5" s="57">
        <v>12</v>
      </c>
      <c r="E5" s="39"/>
      <c r="F5" s="39"/>
      <c r="G5" s="122"/>
      <c r="H5" s="122"/>
      <c r="I5" s="39"/>
      <c r="J5" s="521"/>
      <c r="K5" s="521"/>
      <c r="L5" s="521"/>
    </row>
    <row r="6" spans="1:27" x14ac:dyDescent="0.25">
      <c r="A6" s="391">
        <v>1</v>
      </c>
      <c r="B6" s="391">
        <v>2</v>
      </c>
      <c r="C6" s="391">
        <v>3</v>
      </c>
      <c r="D6" s="391">
        <v>4</v>
      </c>
      <c r="E6" s="391">
        <v>5</v>
      </c>
      <c r="F6" s="391">
        <v>6</v>
      </c>
      <c r="G6" s="391">
        <v>7</v>
      </c>
      <c r="H6" s="391">
        <v>8</v>
      </c>
      <c r="I6" s="391">
        <v>9</v>
      </c>
      <c r="J6" s="391">
        <v>10</v>
      </c>
      <c r="K6" s="391">
        <v>11</v>
      </c>
      <c r="L6" s="391">
        <v>12</v>
      </c>
      <c r="M6" s="391">
        <v>13</v>
      </c>
      <c r="N6" s="391">
        <v>14</v>
      </c>
      <c r="O6" s="391">
        <v>15</v>
      </c>
      <c r="P6" s="391">
        <v>16</v>
      </c>
      <c r="Q6" s="391">
        <v>17</v>
      </c>
      <c r="R6" s="391">
        <v>18</v>
      </c>
      <c r="S6" s="391">
        <v>19</v>
      </c>
      <c r="T6" s="391">
        <v>20</v>
      </c>
      <c r="U6" s="391">
        <v>21</v>
      </c>
      <c r="V6" s="391">
        <v>22</v>
      </c>
      <c r="W6" s="391">
        <v>23</v>
      </c>
      <c r="X6" s="391">
        <v>24</v>
      </c>
      <c r="Y6" s="391">
        <v>25</v>
      </c>
      <c r="Z6" s="391">
        <v>26</v>
      </c>
      <c r="AA6" s="391">
        <v>27</v>
      </c>
    </row>
    <row r="7" spans="1:27" x14ac:dyDescent="0.25">
      <c r="B7" s="500"/>
      <c r="D7" s="122"/>
      <c r="E7" s="122"/>
      <c r="F7" s="122"/>
      <c r="G7" s="122"/>
      <c r="H7" s="122"/>
    </row>
    <row r="8" spans="1:27" ht="39.6" customHeight="1" x14ac:dyDescent="0.25">
      <c r="A8" s="862" t="s">
        <v>506</v>
      </c>
      <c r="B8" s="501" t="s">
        <v>507</v>
      </c>
      <c r="C8" s="863" t="s">
        <v>508</v>
      </c>
      <c r="D8" s="862" t="s">
        <v>509</v>
      </c>
      <c r="E8" s="518" t="s">
        <v>507</v>
      </c>
      <c r="F8" s="857" t="s">
        <v>510</v>
      </c>
      <c r="G8" s="860"/>
      <c r="H8" s="518" t="s">
        <v>511</v>
      </c>
      <c r="I8" s="518" t="s">
        <v>512</v>
      </c>
      <c r="J8" s="518" t="s">
        <v>513</v>
      </c>
      <c r="K8" s="862" t="s">
        <v>514</v>
      </c>
      <c r="L8" s="864" t="s">
        <v>2</v>
      </c>
      <c r="M8" s="857" t="s">
        <v>515</v>
      </c>
      <c r="N8" s="837"/>
      <c r="O8" s="857" t="s">
        <v>516</v>
      </c>
      <c r="P8" s="837"/>
      <c r="Q8" s="857" t="s">
        <v>517</v>
      </c>
      <c r="R8" s="518" t="s">
        <v>518</v>
      </c>
      <c r="S8" s="328" t="s">
        <v>519</v>
      </c>
      <c r="T8" s="328" t="s">
        <v>520</v>
      </c>
      <c r="U8" s="329" t="s">
        <v>521</v>
      </c>
      <c r="V8" s="278" t="s">
        <v>522</v>
      </c>
      <c r="W8" s="279" t="s">
        <v>523</v>
      </c>
      <c r="X8" s="280" t="s">
        <v>524</v>
      </c>
      <c r="Y8" s="282" t="s">
        <v>525</v>
      </c>
      <c r="Z8" s="282" t="s">
        <v>526</v>
      </c>
      <c r="AA8" s="281" t="s">
        <v>527</v>
      </c>
    </row>
    <row r="9" spans="1:27" x14ac:dyDescent="0.25">
      <c r="A9" s="860"/>
      <c r="B9" s="502" t="s">
        <v>528</v>
      </c>
      <c r="C9" s="837"/>
      <c r="D9" s="860"/>
      <c r="E9" s="19" t="s">
        <v>529</v>
      </c>
      <c r="F9" s="19" t="s">
        <v>530</v>
      </c>
      <c r="G9" s="19" t="s">
        <v>531</v>
      </c>
      <c r="H9" s="19"/>
      <c r="I9" s="38" t="s">
        <v>532</v>
      </c>
      <c r="J9" s="19"/>
      <c r="K9" s="837"/>
      <c r="L9" s="837"/>
      <c r="M9" s="19" t="s">
        <v>533</v>
      </c>
      <c r="N9" s="19" t="s">
        <v>534</v>
      </c>
      <c r="O9" s="21" t="s">
        <v>535</v>
      </c>
      <c r="P9" s="21" t="s">
        <v>536</v>
      </c>
      <c r="Q9" s="837"/>
      <c r="R9" s="518"/>
      <c r="S9" s="518"/>
      <c r="T9" s="518"/>
      <c r="U9" s="518"/>
      <c r="V9" s="62"/>
      <c r="W9" s="20"/>
      <c r="X9" s="63"/>
      <c r="Y9" s="522"/>
      <c r="Z9" s="521"/>
      <c r="AA9" s="522"/>
    </row>
    <row r="10" spans="1:27" s="31" customFormat="1" ht="13.95" customHeight="1" thickBot="1" x14ac:dyDescent="0.3">
      <c r="B10" s="503"/>
      <c r="D10" s="32"/>
      <c r="E10" s="32"/>
      <c r="F10" s="33"/>
      <c r="G10" s="33"/>
      <c r="H10" s="33"/>
      <c r="I10" s="32"/>
      <c r="J10" s="34"/>
      <c r="K10" s="35"/>
      <c r="L10" s="35"/>
      <c r="V10" s="64"/>
      <c r="W10" s="36"/>
      <c r="X10" s="65"/>
      <c r="Y10" s="37"/>
      <c r="Z10" s="32"/>
      <c r="AA10" s="37"/>
    </row>
    <row r="11" spans="1:27" ht="13.95" customHeight="1" thickTop="1" x14ac:dyDescent="0.25">
      <c r="A11" s="330"/>
      <c r="B11" s="505"/>
      <c r="C11" s="299"/>
      <c r="D11" s="330"/>
      <c r="E11" s="476"/>
      <c r="F11" s="330"/>
      <c r="G11" s="312"/>
      <c r="H11" s="292"/>
      <c r="I11" s="438"/>
      <c r="J11" s="435"/>
      <c r="K11" s="306" t="s">
        <v>1731</v>
      </c>
      <c r="L11" s="435"/>
      <c r="M11" s="302">
        <f t="shared" ref="M11:M34" si="0">$D$5</f>
        <v>12</v>
      </c>
      <c r="N11" s="302">
        <f t="shared" ref="N11:N34" si="1">$D$4</f>
        <v>12</v>
      </c>
      <c r="O11" s="302" t="str">
        <f t="shared" ref="O11:O34" si="2">IF(A11&lt;&gt;"",M11*2^9+A11,"")</f>
        <v/>
      </c>
      <c r="P11" s="302" t="str">
        <f t="shared" ref="P11:P34" si="3">IF(A11&lt;&gt;"","0x" &amp;DEC2HEX( O11,4),"")</f>
        <v/>
      </c>
      <c r="Q11" s="306"/>
      <c r="R11" s="306"/>
      <c r="S11" s="480"/>
      <c r="T11" s="480"/>
      <c r="U11" s="480"/>
      <c r="V11" s="481"/>
      <c r="W11" s="481"/>
      <c r="X11" s="481"/>
      <c r="Y11" s="481"/>
      <c r="Z11" s="481"/>
      <c r="AA11" s="481"/>
    </row>
    <row r="12" spans="1:27" x14ac:dyDescent="0.25">
      <c r="A12" s="330"/>
      <c r="B12" s="505"/>
      <c r="C12" s="299"/>
      <c r="D12" s="330"/>
      <c r="E12" s="476"/>
      <c r="F12" s="330"/>
      <c r="G12" s="312"/>
      <c r="H12" s="292"/>
      <c r="I12" s="438"/>
      <c r="J12" s="435"/>
      <c r="K12" s="306"/>
      <c r="L12" s="435"/>
      <c r="M12" s="330">
        <f t="shared" si="0"/>
        <v>12</v>
      </c>
      <c r="N12" s="330">
        <f t="shared" si="1"/>
        <v>12</v>
      </c>
      <c r="O12" s="330" t="str">
        <f t="shared" si="2"/>
        <v/>
      </c>
      <c r="P12" s="306" t="str">
        <f t="shared" si="3"/>
        <v/>
      </c>
      <c r="Q12" s="306"/>
      <c r="R12" s="306"/>
      <c r="S12" s="480"/>
      <c r="T12" s="480"/>
      <c r="U12" s="480"/>
      <c r="V12" s="481"/>
      <c r="W12" s="481"/>
      <c r="X12" s="481"/>
      <c r="Y12" s="481"/>
      <c r="Z12" s="481"/>
      <c r="AA12" s="481"/>
    </row>
    <row r="13" spans="1:27" x14ac:dyDescent="0.25">
      <c r="A13" s="330"/>
      <c r="B13" s="505"/>
      <c r="C13" s="299"/>
      <c r="D13" s="330"/>
      <c r="E13" s="330"/>
      <c r="F13" s="330"/>
      <c r="G13" s="312"/>
      <c r="H13" s="292"/>
      <c r="I13" s="438"/>
      <c r="J13" s="435"/>
      <c r="K13" s="306"/>
      <c r="L13" s="435"/>
      <c r="M13" s="330">
        <f t="shared" si="0"/>
        <v>12</v>
      </c>
      <c r="N13" s="330">
        <f t="shared" si="1"/>
        <v>12</v>
      </c>
      <c r="O13" s="330" t="str">
        <f t="shared" si="2"/>
        <v/>
      </c>
      <c r="P13" s="306" t="str">
        <f t="shared" si="3"/>
        <v/>
      </c>
      <c r="Q13" s="306"/>
      <c r="R13" s="306"/>
      <c r="S13" s="480"/>
      <c r="T13" s="480"/>
      <c r="U13" s="480"/>
      <c r="V13" s="481"/>
      <c r="W13" s="481"/>
      <c r="X13" s="481"/>
      <c r="Y13" s="481"/>
      <c r="Z13" s="481"/>
      <c r="AA13" s="481"/>
    </row>
    <row r="14" spans="1:27" x14ac:dyDescent="0.25">
      <c r="A14" s="330"/>
      <c r="B14" s="505"/>
      <c r="C14" s="299"/>
      <c r="D14" s="330"/>
      <c r="E14" s="330"/>
      <c r="F14" s="330"/>
      <c r="G14" s="312"/>
      <c r="H14" s="292"/>
      <c r="I14" s="438"/>
      <c r="J14" s="435"/>
      <c r="K14" s="306"/>
      <c r="L14" s="435"/>
      <c r="M14" s="330">
        <f t="shared" si="0"/>
        <v>12</v>
      </c>
      <c r="N14" s="330">
        <f t="shared" si="1"/>
        <v>12</v>
      </c>
      <c r="O14" s="330" t="str">
        <f t="shared" si="2"/>
        <v/>
      </c>
      <c r="P14" s="306" t="str">
        <f t="shared" si="3"/>
        <v/>
      </c>
      <c r="Q14" s="306"/>
      <c r="R14" s="306"/>
      <c r="S14" s="480"/>
      <c r="T14" s="480"/>
      <c r="U14" s="480"/>
      <c r="V14" s="481"/>
      <c r="W14" s="481"/>
      <c r="X14" s="481"/>
      <c r="Y14" s="481"/>
      <c r="Z14" s="481"/>
      <c r="AA14" s="481"/>
    </row>
    <row r="15" spans="1:27" x14ac:dyDescent="0.25">
      <c r="A15" s="330"/>
      <c r="B15" s="505"/>
      <c r="C15" s="299"/>
      <c r="D15" s="330"/>
      <c r="E15" s="330"/>
      <c r="F15" s="330"/>
      <c r="G15" s="312"/>
      <c r="H15" s="292"/>
      <c r="I15" s="438"/>
      <c r="J15" s="435"/>
      <c r="K15" s="306"/>
      <c r="L15" s="435"/>
      <c r="M15" s="330">
        <f t="shared" si="0"/>
        <v>12</v>
      </c>
      <c r="N15" s="330">
        <f t="shared" si="1"/>
        <v>12</v>
      </c>
      <c r="O15" s="330" t="str">
        <f t="shared" si="2"/>
        <v/>
      </c>
      <c r="P15" s="306" t="str">
        <f t="shared" si="3"/>
        <v/>
      </c>
      <c r="Q15" s="306"/>
      <c r="R15" s="306"/>
      <c r="S15" s="480"/>
      <c r="T15" s="480"/>
      <c r="U15" s="480"/>
      <c r="V15" s="481"/>
      <c r="W15" s="481"/>
      <c r="X15" s="481"/>
      <c r="Y15" s="481"/>
      <c r="Z15" s="481"/>
      <c r="AA15" s="481"/>
    </row>
    <row r="16" spans="1:27" x14ac:dyDescent="0.25">
      <c r="A16" s="330"/>
      <c r="B16" s="505"/>
      <c r="C16" s="299"/>
      <c r="D16" s="330"/>
      <c r="E16" s="330"/>
      <c r="F16" s="330"/>
      <c r="G16" s="312"/>
      <c r="H16" s="292"/>
      <c r="I16" s="438"/>
      <c r="J16" s="299"/>
      <c r="K16" s="306"/>
      <c r="L16" s="435"/>
      <c r="M16" s="330">
        <f t="shared" si="0"/>
        <v>12</v>
      </c>
      <c r="N16" s="330">
        <f t="shared" si="1"/>
        <v>12</v>
      </c>
      <c r="O16" s="330" t="str">
        <f t="shared" si="2"/>
        <v/>
      </c>
      <c r="P16" s="306" t="str">
        <f t="shared" si="3"/>
        <v/>
      </c>
      <c r="Q16" s="306"/>
      <c r="R16" s="306"/>
      <c r="S16" s="480"/>
      <c r="T16" s="480"/>
      <c r="U16" s="480"/>
      <c r="V16" s="481"/>
      <c r="W16" s="481"/>
      <c r="X16" s="481"/>
      <c r="Y16" s="481"/>
      <c r="Z16" s="481"/>
      <c r="AA16" s="481"/>
    </row>
    <row r="17" spans="1:27" x14ac:dyDescent="0.25">
      <c r="A17" s="330"/>
      <c r="B17" s="505"/>
      <c r="C17" s="435"/>
      <c r="D17" s="330"/>
      <c r="E17" s="306"/>
      <c r="F17" s="306"/>
      <c r="G17" s="312"/>
      <c r="H17" s="292"/>
      <c r="I17" s="438"/>
      <c r="J17" s="299"/>
      <c r="K17" s="306"/>
      <c r="L17" s="435"/>
      <c r="M17" s="330">
        <f t="shared" si="0"/>
        <v>12</v>
      </c>
      <c r="N17" s="330">
        <f t="shared" si="1"/>
        <v>12</v>
      </c>
      <c r="O17" s="330" t="str">
        <f t="shared" si="2"/>
        <v/>
      </c>
      <c r="P17" s="306" t="str">
        <f t="shared" si="3"/>
        <v/>
      </c>
      <c r="Q17" s="306"/>
      <c r="R17" s="306"/>
      <c r="S17" s="480"/>
      <c r="T17" s="480"/>
      <c r="U17" s="480"/>
      <c r="V17" s="348"/>
      <c r="W17" s="481"/>
      <c r="X17" s="481"/>
      <c r="Y17" s="348"/>
      <c r="Z17" s="481"/>
      <c r="AA17" s="481"/>
    </row>
    <row r="18" spans="1:27" x14ac:dyDescent="0.25">
      <c r="A18" s="330"/>
      <c r="B18" s="505"/>
      <c r="C18" s="435"/>
      <c r="D18" s="330"/>
      <c r="E18" s="306"/>
      <c r="F18" s="306"/>
      <c r="G18" s="312"/>
      <c r="H18" s="292"/>
      <c r="I18" s="438"/>
      <c r="J18" s="299"/>
      <c r="K18" s="306"/>
      <c r="L18" s="299"/>
      <c r="M18" s="330">
        <f t="shared" si="0"/>
        <v>12</v>
      </c>
      <c r="N18" s="330">
        <f t="shared" si="1"/>
        <v>12</v>
      </c>
      <c r="O18" s="330" t="str">
        <f t="shared" si="2"/>
        <v/>
      </c>
      <c r="P18" s="306" t="str">
        <f t="shared" si="3"/>
        <v/>
      </c>
      <c r="Q18" s="306"/>
      <c r="R18" s="306"/>
      <c r="S18" s="480"/>
      <c r="T18" s="480"/>
      <c r="U18" s="480"/>
      <c r="V18" s="348"/>
      <c r="W18" s="481"/>
      <c r="X18" s="481"/>
      <c r="Y18" s="348"/>
      <c r="Z18" s="481"/>
      <c r="AA18" s="481"/>
    </row>
    <row r="19" spans="1:27" x14ac:dyDescent="0.25">
      <c r="A19" s="330"/>
      <c r="B19" s="505"/>
      <c r="C19" s="435"/>
      <c r="D19" s="330"/>
      <c r="E19" s="306"/>
      <c r="F19" s="330"/>
      <c r="G19" s="292"/>
      <c r="H19" s="371"/>
      <c r="I19" s="481"/>
      <c r="J19" s="299"/>
      <c r="K19" s="306"/>
      <c r="L19" s="299"/>
      <c r="M19" s="330">
        <f t="shared" si="0"/>
        <v>12</v>
      </c>
      <c r="N19" s="330">
        <f t="shared" si="1"/>
        <v>12</v>
      </c>
      <c r="O19" s="330" t="str">
        <f t="shared" si="2"/>
        <v/>
      </c>
      <c r="P19" s="306" t="str">
        <f t="shared" si="3"/>
        <v/>
      </c>
      <c r="Q19" s="306"/>
      <c r="R19" s="306"/>
      <c r="S19" s="480"/>
      <c r="T19" s="480"/>
      <c r="U19" s="480"/>
      <c r="V19" s="348"/>
      <c r="W19" s="481"/>
      <c r="X19" s="481"/>
      <c r="Y19" s="348"/>
      <c r="Z19" s="481"/>
      <c r="AA19" s="481"/>
    </row>
    <row r="20" spans="1:27" x14ac:dyDescent="0.25">
      <c r="A20" s="330"/>
      <c r="B20" s="505"/>
      <c r="C20" s="435"/>
      <c r="D20" s="330"/>
      <c r="E20" s="306"/>
      <c r="F20" s="330"/>
      <c r="G20" s="292"/>
      <c r="H20" s="292"/>
      <c r="I20" s="438"/>
      <c r="J20" s="299"/>
      <c r="K20" s="306"/>
      <c r="L20" s="299"/>
      <c r="M20" s="330">
        <f t="shared" si="0"/>
        <v>12</v>
      </c>
      <c r="N20" s="330">
        <f t="shared" si="1"/>
        <v>12</v>
      </c>
      <c r="O20" s="330" t="str">
        <f t="shared" si="2"/>
        <v/>
      </c>
      <c r="P20" s="306" t="str">
        <f t="shared" si="3"/>
        <v/>
      </c>
      <c r="Q20" s="306"/>
      <c r="R20" s="306"/>
      <c r="S20" s="480"/>
      <c r="T20" s="480"/>
      <c r="U20" s="480"/>
      <c r="V20" s="348"/>
      <c r="W20" s="481"/>
      <c r="X20" s="481"/>
      <c r="Y20" s="348"/>
      <c r="Z20" s="481"/>
      <c r="AA20" s="481"/>
    </row>
    <row r="21" spans="1:27" x14ac:dyDescent="0.25">
      <c r="A21" s="330"/>
      <c r="B21" s="505"/>
      <c r="C21" s="435"/>
      <c r="D21" s="330"/>
      <c r="E21" s="306"/>
      <c r="F21" s="330"/>
      <c r="G21" s="292"/>
      <c r="H21" s="371"/>
      <c r="I21" s="481"/>
      <c r="J21" s="299"/>
      <c r="K21" s="306"/>
      <c r="L21" s="299"/>
      <c r="M21" s="330">
        <f t="shared" si="0"/>
        <v>12</v>
      </c>
      <c r="N21" s="330">
        <f t="shared" si="1"/>
        <v>12</v>
      </c>
      <c r="O21" s="330" t="str">
        <f t="shared" si="2"/>
        <v/>
      </c>
      <c r="P21" s="306" t="str">
        <f t="shared" si="3"/>
        <v/>
      </c>
      <c r="Q21" s="306"/>
      <c r="R21" s="306"/>
      <c r="S21" s="480"/>
      <c r="T21" s="480"/>
      <c r="U21" s="480"/>
      <c r="V21" s="348"/>
      <c r="W21" s="481"/>
      <c r="X21" s="481"/>
      <c r="Y21" s="348"/>
      <c r="Z21" s="481"/>
      <c r="AA21" s="481"/>
    </row>
    <row r="22" spans="1:27" x14ac:dyDescent="0.25">
      <c r="A22" s="330"/>
      <c r="B22" s="505"/>
      <c r="C22" s="435"/>
      <c r="D22" s="330"/>
      <c r="E22" s="306"/>
      <c r="F22" s="330"/>
      <c r="G22" s="292"/>
      <c r="H22" s="371"/>
      <c r="I22" s="481"/>
      <c r="J22" s="299"/>
      <c r="K22" s="306"/>
      <c r="L22" s="299"/>
      <c r="M22" s="330">
        <f t="shared" si="0"/>
        <v>12</v>
      </c>
      <c r="N22" s="330">
        <f t="shared" si="1"/>
        <v>12</v>
      </c>
      <c r="O22" s="330" t="str">
        <f t="shared" si="2"/>
        <v/>
      </c>
      <c r="P22" s="306" t="str">
        <f t="shared" si="3"/>
        <v/>
      </c>
      <c r="Q22" s="306"/>
      <c r="R22" s="306"/>
      <c r="S22" s="480"/>
      <c r="T22" s="480"/>
      <c r="U22" s="480"/>
      <c r="V22" s="348"/>
      <c r="W22" s="481"/>
      <c r="X22" s="481"/>
      <c r="Y22" s="348"/>
      <c r="Z22" s="481"/>
      <c r="AA22" s="481"/>
    </row>
    <row r="23" spans="1:27" x14ac:dyDescent="0.25">
      <c r="A23" s="330"/>
      <c r="B23" s="505"/>
      <c r="C23" s="435"/>
      <c r="D23" s="330"/>
      <c r="E23" s="306"/>
      <c r="F23" s="330"/>
      <c r="G23" s="292"/>
      <c r="H23" s="371"/>
      <c r="I23" s="481"/>
      <c r="J23" s="299"/>
      <c r="K23" s="306"/>
      <c r="L23" s="299"/>
      <c r="M23" s="330">
        <f t="shared" si="0"/>
        <v>12</v>
      </c>
      <c r="N23" s="330">
        <f t="shared" si="1"/>
        <v>12</v>
      </c>
      <c r="O23" s="330" t="str">
        <f t="shared" si="2"/>
        <v/>
      </c>
      <c r="P23" s="306" t="str">
        <f t="shared" si="3"/>
        <v/>
      </c>
      <c r="Q23" s="306"/>
      <c r="R23" s="306"/>
      <c r="S23" s="480"/>
      <c r="T23" s="480"/>
      <c r="U23" s="480"/>
      <c r="V23" s="348"/>
      <c r="W23" s="481"/>
      <c r="X23" s="481"/>
      <c r="Y23" s="348"/>
      <c r="Z23" s="481"/>
      <c r="AA23" s="481"/>
    </row>
    <row r="24" spans="1:27" x14ac:dyDescent="0.25">
      <c r="A24" s="330"/>
      <c r="B24" s="505"/>
      <c r="C24" s="435"/>
      <c r="D24" s="330"/>
      <c r="E24" s="306"/>
      <c r="F24" s="330"/>
      <c r="G24" s="292"/>
      <c r="H24" s="371"/>
      <c r="I24" s="481"/>
      <c r="J24" s="299"/>
      <c r="K24" s="306"/>
      <c r="L24" s="299"/>
      <c r="M24" s="330">
        <f t="shared" si="0"/>
        <v>12</v>
      </c>
      <c r="N24" s="330">
        <f t="shared" si="1"/>
        <v>12</v>
      </c>
      <c r="O24" s="330" t="str">
        <f t="shared" si="2"/>
        <v/>
      </c>
      <c r="P24" s="306" t="str">
        <f t="shared" si="3"/>
        <v/>
      </c>
      <c r="Q24" s="306"/>
      <c r="R24" s="306"/>
      <c r="S24" s="480"/>
      <c r="T24" s="480"/>
      <c r="U24" s="480"/>
      <c r="V24" s="348"/>
      <c r="W24" s="481"/>
      <c r="X24" s="481"/>
      <c r="Y24" s="348"/>
      <c r="Z24" s="481"/>
      <c r="AA24" s="481"/>
    </row>
    <row r="25" spans="1:27" x14ac:dyDescent="0.25">
      <c r="A25" s="330"/>
      <c r="B25" s="505"/>
      <c r="C25" s="435"/>
      <c r="D25" s="330"/>
      <c r="E25" s="306"/>
      <c r="F25" s="330"/>
      <c r="G25" s="292"/>
      <c r="H25" s="371"/>
      <c r="I25" s="481"/>
      <c r="J25" s="299"/>
      <c r="K25" s="306"/>
      <c r="L25" s="299"/>
      <c r="M25" s="330">
        <f t="shared" si="0"/>
        <v>12</v>
      </c>
      <c r="N25" s="330">
        <f t="shared" si="1"/>
        <v>12</v>
      </c>
      <c r="O25" s="330" t="str">
        <f t="shared" si="2"/>
        <v/>
      </c>
      <c r="P25" s="306" t="str">
        <f t="shared" si="3"/>
        <v/>
      </c>
      <c r="Q25" s="306"/>
      <c r="R25" s="306"/>
      <c r="S25" s="480"/>
      <c r="T25" s="480"/>
      <c r="U25" s="480"/>
      <c r="V25" s="348"/>
      <c r="W25" s="481"/>
      <c r="X25" s="481"/>
      <c r="Y25" s="348"/>
      <c r="Z25" s="481"/>
      <c r="AA25" s="481"/>
    </row>
    <row r="26" spans="1:27" x14ac:dyDescent="0.25">
      <c r="A26" s="330"/>
      <c r="B26" s="505"/>
      <c r="C26" s="435"/>
      <c r="D26" s="330"/>
      <c r="E26" s="306"/>
      <c r="F26" s="330"/>
      <c r="G26" s="292"/>
      <c r="H26" s="371"/>
      <c r="I26" s="481"/>
      <c r="J26" s="299"/>
      <c r="K26" s="306"/>
      <c r="L26" s="299"/>
      <c r="M26" s="330">
        <f t="shared" si="0"/>
        <v>12</v>
      </c>
      <c r="N26" s="330">
        <f t="shared" si="1"/>
        <v>12</v>
      </c>
      <c r="O26" s="330" t="str">
        <f t="shared" si="2"/>
        <v/>
      </c>
      <c r="P26" s="306" t="str">
        <f t="shared" si="3"/>
        <v/>
      </c>
      <c r="Q26" s="306"/>
      <c r="R26" s="306"/>
      <c r="S26" s="480"/>
      <c r="T26" s="480"/>
      <c r="U26" s="480"/>
      <c r="V26" s="348"/>
      <c r="W26" s="481"/>
      <c r="X26" s="481"/>
      <c r="Y26" s="348"/>
      <c r="Z26" s="481"/>
      <c r="AA26" s="481"/>
    </row>
    <row r="27" spans="1:27" x14ac:dyDescent="0.25">
      <c r="A27" s="330"/>
      <c r="B27" s="505"/>
      <c r="C27" s="435"/>
      <c r="D27" s="330"/>
      <c r="E27" s="306"/>
      <c r="F27" s="292"/>
      <c r="G27" s="292"/>
      <c r="H27" s="371"/>
      <c r="I27" s="308"/>
      <c r="J27" s="299"/>
      <c r="K27" s="306"/>
      <c r="L27" s="299"/>
      <c r="M27" s="330">
        <f t="shared" si="0"/>
        <v>12</v>
      </c>
      <c r="N27" s="330">
        <f t="shared" si="1"/>
        <v>12</v>
      </c>
      <c r="O27" s="330" t="str">
        <f t="shared" si="2"/>
        <v/>
      </c>
      <c r="P27" s="306" t="str">
        <f t="shared" si="3"/>
        <v/>
      </c>
      <c r="Q27" s="306"/>
      <c r="R27" s="306"/>
      <c r="S27" s="480"/>
      <c r="T27" s="480"/>
      <c r="U27" s="480"/>
      <c r="V27" s="348"/>
      <c r="W27" s="481"/>
      <c r="X27" s="481"/>
      <c r="Y27" s="348"/>
      <c r="Z27" s="481"/>
      <c r="AA27" s="481"/>
    </row>
    <row r="28" spans="1:27" ht="15" customHeight="1" x14ac:dyDescent="0.25">
      <c r="A28" s="330"/>
      <c r="B28" s="505"/>
      <c r="C28" s="435"/>
      <c r="D28" s="330"/>
      <c r="E28" s="306"/>
      <c r="F28" s="312"/>
      <c r="G28" s="312"/>
      <c r="H28" s="371"/>
      <c r="I28" s="308"/>
      <c r="J28" s="299"/>
      <c r="K28" s="306"/>
      <c r="L28" s="299"/>
      <c r="M28" s="330">
        <f t="shared" si="0"/>
        <v>12</v>
      </c>
      <c r="N28" s="330">
        <f t="shared" si="1"/>
        <v>12</v>
      </c>
      <c r="O28" s="330" t="str">
        <f t="shared" si="2"/>
        <v/>
      </c>
      <c r="P28" s="306" t="str">
        <f t="shared" si="3"/>
        <v/>
      </c>
      <c r="Q28" s="306"/>
      <c r="R28" s="306"/>
      <c r="S28" s="480"/>
      <c r="T28" s="480"/>
      <c r="U28" s="480"/>
      <c r="V28" s="348"/>
      <c r="W28" s="481"/>
      <c r="X28" s="481"/>
      <c r="Y28" s="348"/>
      <c r="Z28" s="481"/>
      <c r="AA28" s="481"/>
    </row>
    <row r="29" spans="1:27" ht="15" customHeight="1" x14ac:dyDescent="0.25">
      <c r="A29" s="330"/>
      <c r="B29" s="505"/>
      <c r="C29" s="435"/>
      <c r="D29" s="330"/>
      <c r="E29" s="306"/>
      <c r="F29" s="312"/>
      <c r="G29" s="312"/>
      <c r="H29" s="371"/>
      <c r="I29" s="293"/>
      <c r="J29" s="299"/>
      <c r="K29" s="306"/>
      <c r="L29" s="299"/>
      <c r="M29" s="330">
        <f t="shared" si="0"/>
        <v>12</v>
      </c>
      <c r="N29" s="330">
        <f t="shared" si="1"/>
        <v>12</v>
      </c>
      <c r="O29" s="330" t="str">
        <f t="shared" si="2"/>
        <v/>
      </c>
      <c r="P29" s="306" t="str">
        <f t="shared" si="3"/>
        <v/>
      </c>
      <c r="Q29" s="306"/>
      <c r="R29" s="306"/>
      <c r="S29" s="480"/>
      <c r="T29" s="480"/>
      <c r="U29" s="480"/>
      <c r="V29" s="348"/>
      <c r="W29" s="481"/>
      <c r="X29" s="481"/>
      <c r="Y29" s="348"/>
      <c r="Z29" s="481"/>
      <c r="AA29" s="481"/>
    </row>
    <row r="30" spans="1:27" ht="15" customHeight="1" x14ac:dyDescent="0.25">
      <c r="A30" s="330"/>
      <c r="B30" s="505"/>
      <c r="C30" s="435"/>
      <c r="D30" s="330"/>
      <c r="E30" s="306"/>
      <c r="F30" s="312"/>
      <c r="G30" s="312"/>
      <c r="H30" s="371"/>
      <c r="I30" s="294"/>
      <c r="J30" s="299"/>
      <c r="K30" s="306"/>
      <c r="L30" s="299"/>
      <c r="M30" s="330">
        <f t="shared" si="0"/>
        <v>12</v>
      </c>
      <c r="N30" s="330">
        <f t="shared" si="1"/>
        <v>12</v>
      </c>
      <c r="O30" s="330" t="str">
        <f t="shared" si="2"/>
        <v/>
      </c>
      <c r="P30" s="306" t="str">
        <f t="shared" si="3"/>
        <v/>
      </c>
      <c r="Q30" s="306"/>
      <c r="R30" s="306"/>
      <c r="S30" s="480"/>
      <c r="T30" s="480"/>
      <c r="U30" s="480"/>
      <c r="V30" s="348"/>
      <c r="W30" s="481"/>
      <c r="X30" s="481"/>
      <c r="Y30" s="348"/>
      <c r="Z30" s="481"/>
      <c r="AA30" s="481"/>
    </row>
    <row r="31" spans="1:27" ht="15" customHeight="1" x14ac:dyDescent="0.25">
      <c r="A31" s="330"/>
      <c r="B31" s="505"/>
      <c r="C31" s="299"/>
      <c r="D31" s="330"/>
      <c r="E31" s="306"/>
      <c r="F31" s="306"/>
      <c r="G31" s="312"/>
      <c r="H31" s="371"/>
      <c r="I31" s="481"/>
      <c r="J31" s="299"/>
      <c r="K31" s="306"/>
      <c r="L31" s="299"/>
      <c r="M31" s="330">
        <f t="shared" si="0"/>
        <v>12</v>
      </c>
      <c r="N31" s="330">
        <f t="shared" si="1"/>
        <v>12</v>
      </c>
      <c r="O31" s="330" t="str">
        <f t="shared" si="2"/>
        <v/>
      </c>
      <c r="P31" s="306" t="str">
        <f t="shared" si="3"/>
        <v/>
      </c>
      <c r="Q31" s="306"/>
      <c r="R31" s="306"/>
      <c r="S31" s="480"/>
      <c r="T31" s="480"/>
      <c r="U31" s="480"/>
      <c r="V31" s="348"/>
      <c r="W31" s="481"/>
      <c r="X31" s="481"/>
      <c r="Y31" s="348"/>
      <c r="Z31" s="481"/>
      <c r="AA31" s="481"/>
    </row>
    <row r="32" spans="1:27" ht="15" customHeight="1" x14ac:dyDescent="0.25">
      <c r="A32" s="330">
        <v>494</v>
      </c>
      <c r="B32" s="505"/>
      <c r="C32" s="299" t="s">
        <v>1732</v>
      </c>
      <c r="D32" s="298" t="s">
        <v>549</v>
      </c>
      <c r="E32" s="295" t="s">
        <v>537</v>
      </c>
      <c r="F32" s="298">
        <v>0</v>
      </c>
      <c r="G32" s="306">
        <v>255</v>
      </c>
      <c r="H32" s="330"/>
      <c r="I32" s="298"/>
      <c r="J32" s="299"/>
      <c r="K32" s="297" t="s">
        <v>550</v>
      </c>
      <c r="L32" s="296" t="s">
        <v>551</v>
      </c>
      <c r="M32" s="330">
        <f t="shared" si="0"/>
        <v>12</v>
      </c>
      <c r="N32" s="330">
        <f t="shared" si="1"/>
        <v>12</v>
      </c>
      <c r="O32" s="330">
        <f t="shared" si="2"/>
        <v>6638</v>
      </c>
      <c r="P32" s="306" t="str">
        <f t="shared" si="3"/>
        <v>0x19EE</v>
      </c>
      <c r="Q32" s="306"/>
      <c r="R32" s="306"/>
      <c r="S32" s="480"/>
      <c r="T32" s="480"/>
      <c r="U32" s="480"/>
      <c r="V32" s="348"/>
      <c r="W32" s="481"/>
      <c r="X32" s="481"/>
      <c r="Y32" s="348"/>
      <c r="Z32" s="481"/>
      <c r="AA32" s="481"/>
    </row>
    <row r="33" spans="1:27" ht="15" customHeight="1" x14ac:dyDescent="0.25">
      <c r="A33" s="330"/>
      <c r="C33" s="299"/>
      <c r="D33" s="330"/>
      <c r="E33" s="306"/>
      <c r="F33" s="306"/>
      <c r="G33" s="312"/>
      <c r="H33" s="371"/>
      <c r="I33" s="481"/>
      <c r="J33" s="299"/>
      <c r="K33" s="306"/>
      <c r="L33" s="299"/>
      <c r="M33" s="330">
        <f t="shared" si="0"/>
        <v>12</v>
      </c>
      <c r="N33" s="330">
        <f t="shared" si="1"/>
        <v>12</v>
      </c>
      <c r="O33" s="330" t="str">
        <f t="shared" si="2"/>
        <v/>
      </c>
      <c r="P33" s="306" t="str">
        <f t="shared" si="3"/>
        <v/>
      </c>
      <c r="Q33" s="306"/>
      <c r="R33" s="306"/>
      <c r="S33" s="480"/>
      <c r="T33" s="480"/>
      <c r="U33" s="480"/>
      <c r="V33" s="348"/>
      <c r="W33" s="481"/>
      <c r="X33" s="481"/>
      <c r="Y33" s="348"/>
      <c r="Z33" s="481"/>
      <c r="AA33" s="481"/>
    </row>
    <row r="34" spans="1:27" ht="15" customHeight="1" x14ac:dyDescent="0.25">
      <c r="A34" s="440">
        <v>511</v>
      </c>
      <c r="B34" s="504"/>
      <c r="C34" s="482" t="s">
        <v>1733</v>
      </c>
      <c r="D34" s="85" t="s">
        <v>552</v>
      </c>
      <c r="E34" s="84" t="s">
        <v>360</v>
      </c>
      <c r="F34" s="325">
        <v>0</v>
      </c>
      <c r="G34" s="325">
        <v>65535</v>
      </c>
      <c r="H34" s="325"/>
      <c r="I34" s="325">
        <v>1</v>
      </c>
      <c r="J34" s="85" t="s">
        <v>553</v>
      </c>
      <c r="K34" s="325" t="s">
        <v>554</v>
      </c>
      <c r="L34" s="482" t="s">
        <v>555</v>
      </c>
      <c r="M34" s="440">
        <f t="shared" si="0"/>
        <v>12</v>
      </c>
      <c r="N34" s="440">
        <f t="shared" si="1"/>
        <v>12</v>
      </c>
      <c r="O34" s="440">
        <f t="shared" si="2"/>
        <v>6655</v>
      </c>
      <c r="P34" s="440" t="str">
        <f t="shared" si="3"/>
        <v>0x19FF</v>
      </c>
      <c r="Q34" s="440"/>
      <c r="R34" s="440"/>
      <c r="S34" s="480"/>
      <c r="T34" s="480"/>
      <c r="U34" s="480"/>
      <c r="V34" s="348"/>
      <c r="W34" s="481"/>
      <c r="X34" s="481"/>
      <c r="Y34" s="348"/>
      <c r="Z34" s="481"/>
      <c r="AA34" s="481"/>
    </row>
    <row r="35" spans="1:27" x14ac:dyDescent="0.25">
      <c r="A35" s="480" t="s">
        <v>556</v>
      </c>
      <c r="C35" s="481"/>
      <c r="D35" s="481"/>
      <c r="E35" s="481"/>
      <c r="F35" s="481"/>
      <c r="G35" s="481"/>
      <c r="H35" s="481"/>
      <c r="I35" s="481"/>
      <c r="J35" s="481"/>
      <c r="K35" s="481"/>
      <c r="L35" s="481"/>
      <c r="M35" s="481"/>
      <c r="N35" s="481"/>
      <c r="O35" s="481"/>
      <c r="P35" s="481"/>
      <c r="Q35" s="306"/>
      <c r="R35" s="480"/>
      <c r="S35" s="480"/>
      <c r="T35" s="480"/>
      <c r="U35" s="480"/>
      <c r="V35" s="348"/>
      <c r="W35" s="481"/>
      <c r="X35" s="481"/>
      <c r="Y35" s="348"/>
      <c r="Z35" s="481"/>
      <c r="AA35" s="481"/>
    </row>
    <row r="36" spans="1:27" ht="15" customHeight="1" x14ac:dyDescent="0.25">
      <c r="A36" s="480"/>
      <c r="C36" s="481"/>
      <c r="D36" s="480"/>
      <c r="E36" s="475"/>
      <c r="F36" s="371"/>
      <c r="G36" s="371"/>
      <c r="H36" s="371"/>
      <c r="I36" s="371"/>
      <c r="J36" s="371"/>
      <c r="K36" s="480"/>
      <c r="L36" s="481"/>
      <c r="M36" s="480"/>
      <c r="N36" s="480"/>
      <c r="O36" s="521"/>
      <c r="P36" s="521"/>
      <c r="Q36" s="377"/>
      <c r="R36" s="521"/>
      <c r="S36" s="480"/>
      <c r="T36" s="480"/>
      <c r="U36" s="480"/>
      <c r="V36" s="348"/>
      <c r="W36" s="481"/>
      <c r="X36" s="481"/>
      <c r="Y36" s="348"/>
      <c r="Z36" s="481"/>
      <c r="AA36" s="481"/>
    </row>
    <row r="37" spans="1:27" ht="15" customHeight="1" x14ac:dyDescent="0.25">
      <c r="A37" s="480"/>
      <c r="C37" s="481"/>
      <c r="D37" s="480"/>
      <c r="E37" s="475"/>
      <c r="F37" s="371"/>
      <c r="G37" s="371"/>
      <c r="H37" s="371"/>
      <c r="I37" s="371"/>
      <c r="J37" s="371"/>
      <c r="K37" s="480"/>
      <c r="L37" s="481"/>
      <c r="M37" s="480"/>
      <c r="N37" s="480"/>
      <c r="O37" s="521"/>
      <c r="P37" s="521"/>
      <c r="Q37" s="377"/>
      <c r="R37" s="521"/>
      <c r="S37" s="480"/>
      <c r="T37" s="480"/>
      <c r="U37" s="480"/>
      <c r="V37" s="348"/>
      <c r="W37" s="481"/>
      <c r="X37" s="481"/>
      <c r="Y37" s="348"/>
      <c r="Z37" s="481"/>
      <c r="AA37" s="481"/>
    </row>
    <row r="38" spans="1:27" ht="15" customHeight="1" x14ac:dyDescent="0.25">
      <c r="A38" s="480"/>
      <c r="C38" s="481"/>
      <c r="D38" s="480"/>
      <c r="E38" s="480"/>
      <c r="F38" s="480"/>
      <c r="G38" s="371"/>
      <c r="H38" s="371"/>
      <c r="I38" s="481"/>
      <c r="J38" s="481"/>
      <c r="K38" s="480"/>
      <c r="L38" s="481"/>
      <c r="M38" s="480"/>
      <c r="N38" s="480"/>
      <c r="O38" s="521"/>
      <c r="P38" s="521"/>
      <c r="Q38" s="377"/>
      <c r="R38" s="521"/>
      <c r="S38" s="480"/>
      <c r="T38" s="480"/>
      <c r="U38" s="480"/>
      <c r="V38" s="348"/>
      <c r="W38" s="481"/>
      <c r="X38" s="481"/>
      <c r="Y38" s="348"/>
      <c r="Z38" s="481"/>
      <c r="AA38" s="481"/>
    </row>
    <row r="39" spans="1:27" ht="15" customHeight="1" x14ac:dyDescent="0.25">
      <c r="A39" s="480"/>
      <c r="C39" s="481"/>
      <c r="D39" s="313"/>
      <c r="E39" s="313"/>
      <c r="F39" s="313"/>
      <c r="G39" s="480"/>
      <c r="H39" s="480"/>
      <c r="I39" s="313"/>
      <c r="J39" s="481"/>
      <c r="K39" s="388"/>
      <c r="L39" s="389"/>
      <c r="M39" s="480"/>
      <c r="N39" s="480"/>
      <c r="O39" s="521"/>
      <c r="P39" s="521"/>
      <c r="Q39" s="377"/>
      <c r="R39" s="521"/>
      <c r="S39" s="480"/>
      <c r="T39" s="480"/>
      <c r="U39" s="480"/>
      <c r="V39" s="348"/>
      <c r="W39" s="481"/>
      <c r="X39" s="481"/>
      <c r="Y39" s="348"/>
      <c r="Z39" s="481"/>
      <c r="AA39" s="481"/>
    </row>
    <row r="40" spans="1:27" ht="15" customHeight="1" x14ac:dyDescent="0.25">
      <c r="A40" s="480"/>
      <c r="C40" s="481"/>
      <c r="D40" s="480"/>
      <c r="E40" s="480"/>
      <c r="F40" s="480"/>
      <c r="G40" s="371"/>
      <c r="H40" s="371"/>
      <c r="I40" s="481"/>
      <c r="J40" s="481"/>
      <c r="K40" s="480"/>
      <c r="L40" s="481"/>
      <c r="M40" s="480"/>
      <c r="N40" s="480"/>
      <c r="O40" s="521"/>
      <c r="P40" s="521"/>
      <c r="Q40" s="377"/>
      <c r="R40" s="521"/>
      <c r="S40" s="480"/>
      <c r="T40" s="480"/>
      <c r="U40" s="480"/>
      <c r="V40" s="342"/>
      <c r="Y40" s="342"/>
    </row>
    <row r="41" spans="1:27" x14ac:dyDescent="0.25">
      <c r="D41" s="21"/>
      <c r="E41" s="390"/>
      <c r="F41" s="439"/>
      <c r="G41" s="439"/>
      <c r="H41" s="439"/>
      <c r="I41" s="439"/>
      <c r="J41" s="21"/>
      <c r="K41" s="439"/>
      <c r="M41" s="340"/>
      <c r="N41" s="340"/>
      <c r="O41" s="340"/>
      <c r="P41" s="521"/>
      <c r="Q41" s="377"/>
      <c r="R41" s="521"/>
      <c r="S41" s="480"/>
      <c r="T41" s="480"/>
      <c r="U41" s="480"/>
      <c r="V41" s="342"/>
      <c r="Y41" s="342"/>
    </row>
    <row r="42" spans="1:27" x14ac:dyDescent="0.25">
      <c r="Q42" s="521"/>
      <c r="R42" s="521"/>
      <c r="S42" s="480"/>
      <c r="T42" s="480"/>
      <c r="U42" s="480"/>
      <c r="V42" s="342"/>
      <c r="Y42" s="342"/>
    </row>
    <row r="43" spans="1:27" x14ac:dyDescent="0.25">
      <c r="Q43" s="521"/>
      <c r="R43" s="521"/>
      <c r="S43" s="480"/>
      <c r="T43" s="480"/>
      <c r="U43" s="480"/>
      <c r="V43" s="342"/>
      <c r="Y43" s="342"/>
    </row>
    <row r="44" spans="1:27" x14ac:dyDescent="0.25">
      <c r="A44" s="383"/>
      <c r="G44" s="383"/>
      <c r="H44" s="383"/>
      <c r="J44" s="521"/>
      <c r="Q44" s="521"/>
      <c r="R44" s="521"/>
      <c r="S44" s="480"/>
      <c r="T44" s="480"/>
      <c r="U44" s="480"/>
      <c r="V44" s="342"/>
      <c r="Y44" s="342"/>
    </row>
    <row r="45" spans="1:27" x14ac:dyDescent="0.25">
      <c r="A45" s="384"/>
      <c r="C45" s="385"/>
      <c r="J45" s="522"/>
      <c r="Q45" s="60"/>
      <c r="R45" s="521"/>
      <c r="S45" s="480"/>
      <c r="T45" s="480"/>
      <c r="U45" s="480"/>
      <c r="V45" s="342"/>
      <c r="Y45" s="342"/>
    </row>
    <row r="46" spans="1:27" x14ac:dyDescent="0.25">
      <c r="C46" s="385"/>
      <c r="J46" s="522"/>
      <c r="Q46" s="60"/>
      <c r="R46" s="521"/>
      <c r="S46" s="480"/>
      <c r="T46" s="480"/>
      <c r="U46" s="480"/>
      <c r="V46" s="342"/>
      <c r="Y46" s="342"/>
    </row>
    <row r="47" spans="1:27" x14ac:dyDescent="0.25">
      <c r="J47" s="522"/>
      <c r="Q47" s="60"/>
      <c r="R47" s="521"/>
      <c r="S47" s="480"/>
      <c r="T47" s="480"/>
      <c r="U47" s="480"/>
      <c r="V47" s="342"/>
      <c r="Y47" s="342"/>
    </row>
    <row r="48" spans="1:27" x14ac:dyDescent="0.25">
      <c r="J48" s="522"/>
      <c r="Q48" s="60"/>
      <c r="R48" s="521"/>
      <c r="S48" s="480"/>
      <c r="T48" s="480"/>
      <c r="U48" s="480"/>
      <c r="V48" s="342"/>
      <c r="Y48" s="342"/>
    </row>
    <row r="49" spans="1:25" x14ac:dyDescent="0.25">
      <c r="Q49" s="60"/>
      <c r="R49" s="521"/>
      <c r="S49" s="480"/>
      <c r="T49" s="480"/>
      <c r="U49" s="480"/>
      <c r="V49" s="342"/>
      <c r="Y49" s="342"/>
    </row>
    <row r="50" spans="1:25" x14ac:dyDescent="0.25">
      <c r="Q50" s="60"/>
      <c r="R50" s="521"/>
      <c r="S50" s="480"/>
      <c r="T50" s="480"/>
      <c r="U50" s="480"/>
      <c r="V50" s="342"/>
      <c r="Y50" s="342"/>
    </row>
    <row r="51" spans="1:25" x14ac:dyDescent="0.25">
      <c r="A51" s="383"/>
      <c r="Q51" s="60"/>
      <c r="R51" s="521"/>
      <c r="S51" s="480"/>
      <c r="T51" s="480"/>
      <c r="U51" s="480"/>
      <c r="V51" s="342"/>
      <c r="Y51" s="342"/>
    </row>
    <row r="52" spans="1:25" x14ac:dyDescent="0.25">
      <c r="Q52" s="60"/>
      <c r="R52" s="521"/>
      <c r="S52" s="480"/>
      <c r="T52" s="480"/>
      <c r="U52" s="480"/>
      <c r="V52" s="342"/>
      <c r="Y52" s="342"/>
    </row>
    <row r="53" spans="1:25" x14ac:dyDescent="0.25">
      <c r="A53" s="383"/>
      <c r="Q53" s="60"/>
      <c r="R53" s="521"/>
      <c r="S53" s="480"/>
      <c r="T53" s="480"/>
      <c r="U53" s="480"/>
      <c r="V53" s="342"/>
      <c r="Y53" s="342"/>
    </row>
    <row r="54" spans="1:25" x14ac:dyDescent="0.25">
      <c r="Q54" s="60"/>
      <c r="R54" s="521"/>
      <c r="S54" s="480"/>
      <c r="T54" s="480"/>
      <c r="U54" s="480"/>
      <c r="V54" s="342"/>
      <c r="Y54" s="342"/>
    </row>
    <row r="55" spans="1:25" x14ac:dyDescent="0.25">
      <c r="Q55" s="60"/>
      <c r="R55" s="521"/>
      <c r="S55" s="480"/>
      <c r="T55" s="480"/>
      <c r="U55" s="480"/>
      <c r="V55" s="342"/>
      <c r="Y55" s="342"/>
    </row>
    <row r="56" spans="1:25" x14ac:dyDescent="0.25">
      <c r="Q56" s="60"/>
      <c r="R56" s="521"/>
      <c r="S56" s="480"/>
      <c r="T56" s="480"/>
      <c r="U56" s="480"/>
      <c r="V56" s="342"/>
      <c r="Y56" s="342"/>
    </row>
    <row r="57" spans="1:25" x14ac:dyDescent="0.25">
      <c r="Q57" s="60"/>
      <c r="R57" s="521"/>
      <c r="S57" s="480"/>
      <c r="T57" s="480"/>
      <c r="U57" s="480"/>
      <c r="V57" s="342"/>
      <c r="Y57" s="342"/>
    </row>
    <row r="58" spans="1:25" x14ac:dyDescent="0.25">
      <c r="Q58" s="60"/>
      <c r="R58" s="521"/>
      <c r="S58" s="480"/>
      <c r="T58" s="480"/>
      <c r="U58" s="480"/>
      <c r="V58" s="342"/>
      <c r="Y58" s="342"/>
    </row>
    <row r="59" spans="1:25" x14ac:dyDescent="0.25">
      <c r="Q59" s="60"/>
      <c r="R59" s="521"/>
      <c r="S59" s="480"/>
      <c r="T59" s="480"/>
      <c r="U59" s="480"/>
      <c r="V59" s="342"/>
      <c r="Y59" s="342"/>
    </row>
    <row r="60" spans="1:25" x14ac:dyDescent="0.25">
      <c r="Q60" s="60"/>
      <c r="R60" s="521"/>
      <c r="S60" s="480"/>
      <c r="T60" s="480"/>
      <c r="U60" s="480"/>
      <c r="V60" s="342"/>
      <c r="Y60" s="342"/>
    </row>
    <row r="61" spans="1:25" x14ac:dyDescent="0.25">
      <c r="Q61" s="60"/>
      <c r="R61" s="521"/>
      <c r="S61" s="480"/>
      <c r="T61" s="480"/>
      <c r="U61" s="480"/>
      <c r="V61" s="342"/>
      <c r="Y61" s="342"/>
    </row>
    <row r="62" spans="1:25" x14ac:dyDescent="0.25">
      <c r="Q62" s="60"/>
      <c r="R62" s="521"/>
      <c r="S62" s="480"/>
      <c r="T62" s="480"/>
      <c r="U62" s="480"/>
      <c r="V62" s="342"/>
      <c r="Y62" s="342"/>
    </row>
    <row r="63" spans="1:25" x14ac:dyDescent="0.25">
      <c r="Q63" s="60"/>
      <c r="R63" s="521"/>
      <c r="S63" s="480"/>
      <c r="T63" s="480"/>
      <c r="U63" s="480"/>
      <c r="V63" s="342"/>
      <c r="Y63" s="342"/>
    </row>
    <row r="64" spans="1:25" x14ac:dyDescent="0.25">
      <c r="Q64" s="60"/>
      <c r="R64" s="521"/>
      <c r="S64" s="480"/>
      <c r="T64" s="480"/>
      <c r="U64" s="480"/>
      <c r="V64" s="342"/>
      <c r="Y64" s="342"/>
    </row>
    <row r="65" spans="1:25" x14ac:dyDescent="0.25">
      <c r="Q65" s="60"/>
      <c r="R65" s="521"/>
      <c r="S65" s="480"/>
      <c r="T65" s="480"/>
      <c r="U65" s="480"/>
      <c r="V65" s="342"/>
      <c r="Y65" s="342"/>
    </row>
    <row r="66" spans="1:25" x14ac:dyDescent="0.25">
      <c r="Q66" s="60"/>
      <c r="R66" s="521"/>
      <c r="S66" s="480"/>
      <c r="T66" s="480"/>
      <c r="U66" s="480"/>
      <c r="V66" s="342"/>
      <c r="Y66" s="342"/>
    </row>
    <row r="67" spans="1:25" x14ac:dyDescent="0.25">
      <c r="Q67" s="60"/>
      <c r="R67" s="521"/>
      <c r="S67" s="480"/>
      <c r="T67" s="480"/>
      <c r="U67" s="480"/>
      <c r="V67" s="342"/>
      <c r="Y67" s="342"/>
    </row>
    <row r="68" spans="1:25" x14ac:dyDescent="0.25">
      <c r="Q68" s="60"/>
      <c r="R68" s="521"/>
      <c r="S68" s="480"/>
      <c r="T68" s="480"/>
      <c r="U68" s="480"/>
      <c r="V68" s="342"/>
      <c r="Y68" s="342"/>
    </row>
    <row r="69" spans="1:25" x14ac:dyDescent="0.25">
      <c r="A69" s="383"/>
      <c r="Q69" s="60"/>
      <c r="R69" s="521"/>
      <c r="S69" s="480"/>
      <c r="T69" s="480"/>
      <c r="U69" s="480"/>
      <c r="V69" s="342"/>
      <c r="Y69" s="342"/>
    </row>
    <row r="70" spans="1:25" x14ac:dyDescent="0.25">
      <c r="C70" s="522"/>
      <c r="D70" s="522"/>
      <c r="Q70" s="60"/>
      <c r="R70" s="521"/>
      <c r="S70" s="480"/>
      <c r="T70" s="480"/>
      <c r="U70" s="480"/>
      <c r="V70" s="342"/>
      <c r="Y70" s="342"/>
    </row>
    <row r="71" spans="1:25" x14ac:dyDescent="0.25">
      <c r="C71" s="522"/>
      <c r="D71" s="522"/>
      <c r="Q71" s="60"/>
      <c r="R71" s="521"/>
      <c r="S71" s="480"/>
      <c r="T71" s="480"/>
      <c r="U71" s="480"/>
      <c r="V71" s="342"/>
      <c r="Y71" s="342"/>
    </row>
    <row r="72" spans="1:25" x14ac:dyDescent="0.25">
      <c r="C72" s="522"/>
      <c r="D72" s="522"/>
      <c r="Q72" s="60"/>
      <c r="R72" s="521"/>
      <c r="S72" s="480"/>
      <c r="T72" s="480"/>
      <c r="U72" s="480"/>
      <c r="V72" s="342"/>
      <c r="Y72" s="342"/>
    </row>
    <row r="73" spans="1:25" x14ac:dyDescent="0.25">
      <c r="C73" s="522"/>
      <c r="D73" s="522"/>
      <c r="Q73" s="60"/>
      <c r="R73" s="521"/>
      <c r="S73" s="480"/>
      <c r="T73" s="480"/>
      <c r="U73" s="480"/>
      <c r="V73" s="342"/>
      <c r="Y73" s="342"/>
    </row>
    <row r="74" spans="1:25" x14ac:dyDescent="0.25">
      <c r="C74" s="522"/>
      <c r="D74" s="522"/>
      <c r="Q74" s="60"/>
      <c r="R74" s="521"/>
      <c r="S74" s="480"/>
      <c r="T74" s="480"/>
      <c r="U74" s="480"/>
      <c r="V74" s="342"/>
      <c r="Y74" s="342"/>
    </row>
    <row r="75" spans="1:25" x14ac:dyDescent="0.25">
      <c r="C75" s="522"/>
      <c r="D75" s="522"/>
      <c r="Q75" s="60"/>
      <c r="R75" s="521"/>
      <c r="S75" s="480"/>
      <c r="T75" s="480"/>
      <c r="U75" s="480"/>
      <c r="V75" s="342"/>
      <c r="Y75" s="342"/>
    </row>
    <row r="76" spans="1:25" x14ac:dyDescent="0.25">
      <c r="Q76" s="60"/>
      <c r="R76" s="521"/>
      <c r="S76" s="480"/>
      <c r="T76" s="480"/>
      <c r="U76" s="480"/>
      <c r="V76" s="342"/>
      <c r="Y76" s="342"/>
    </row>
    <row r="77" spans="1:25" x14ac:dyDescent="0.25">
      <c r="Q77" s="60"/>
      <c r="R77" s="521"/>
      <c r="S77" s="480"/>
      <c r="T77" s="480"/>
      <c r="U77" s="480"/>
      <c r="V77" s="342"/>
      <c r="Y77" s="342"/>
    </row>
    <row r="78" spans="1:25" x14ac:dyDescent="0.25">
      <c r="A78" s="383"/>
      <c r="Q78" s="60"/>
      <c r="R78" s="521"/>
      <c r="S78" s="480"/>
      <c r="T78" s="480"/>
      <c r="U78" s="480"/>
      <c r="V78" s="342"/>
      <c r="Y78" s="342"/>
    </row>
    <row r="79" spans="1:25" x14ac:dyDescent="0.25">
      <c r="D79" s="522"/>
      <c r="Q79" s="60"/>
      <c r="R79" s="521"/>
      <c r="S79" s="480"/>
      <c r="T79" s="480"/>
      <c r="U79" s="480"/>
      <c r="V79" s="342"/>
      <c r="Y79" s="342"/>
    </row>
    <row r="80" spans="1:25" x14ac:dyDescent="0.25">
      <c r="D80" s="522"/>
      <c r="Q80" s="60"/>
      <c r="R80" s="521"/>
      <c r="S80" s="480"/>
      <c r="T80" s="480"/>
      <c r="U80" s="480"/>
      <c r="V80" s="342"/>
      <c r="Y80" s="342"/>
    </row>
    <row r="81" spans="4:25" x14ac:dyDescent="0.25">
      <c r="D81" s="522"/>
      <c r="Q81" s="60"/>
      <c r="R81" s="521"/>
      <c r="S81" s="480"/>
      <c r="T81" s="480"/>
      <c r="U81" s="480"/>
      <c r="V81" s="342"/>
      <c r="Y81" s="342"/>
    </row>
    <row r="82" spans="4:25" x14ac:dyDescent="0.25">
      <c r="Q82" s="60"/>
      <c r="R82" s="521"/>
      <c r="S82" s="480"/>
      <c r="T82" s="480"/>
      <c r="U82" s="480"/>
      <c r="V82" s="342"/>
      <c r="Y82" s="342"/>
    </row>
    <row r="83" spans="4:25" x14ac:dyDescent="0.25">
      <c r="Q83" s="60"/>
      <c r="R83" s="521"/>
      <c r="S83" s="480"/>
      <c r="T83" s="480"/>
      <c r="U83" s="480"/>
      <c r="V83" s="342"/>
      <c r="Y83" s="342"/>
    </row>
    <row r="84" spans="4:25" x14ac:dyDescent="0.25">
      <c r="Q84" s="60"/>
      <c r="R84" s="521"/>
      <c r="S84" s="480"/>
      <c r="T84" s="480"/>
      <c r="U84" s="480"/>
      <c r="V84" s="342"/>
      <c r="Y84" s="342"/>
    </row>
    <row r="85" spans="4:25" x14ac:dyDescent="0.25">
      <c r="Q85" s="60"/>
      <c r="R85" s="521"/>
      <c r="S85" s="480"/>
      <c r="T85" s="480"/>
      <c r="U85" s="480"/>
      <c r="V85" s="342"/>
      <c r="Y85" s="342"/>
    </row>
    <row r="86" spans="4:25" x14ac:dyDescent="0.25">
      <c r="Q86" s="60"/>
      <c r="R86" s="521"/>
      <c r="S86" s="480"/>
      <c r="T86" s="480"/>
      <c r="U86" s="480"/>
      <c r="V86" s="342"/>
      <c r="Y86" s="342"/>
    </row>
    <row r="87" spans="4:25" x14ac:dyDescent="0.25">
      <c r="Q87" s="60"/>
      <c r="R87" s="521"/>
      <c r="S87" s="480"/>
      <c r="T87" s="480"/>
      <c r="U87" s="480"/>
      <c r="V87" s="342"/>
      <c r="Y87" s="342"/>
    </row>
    <row r="88" spans="4:25" x14ac:dyDescent="0.25">
      <c r="Q88" s="60"/>
      <c r="R88" s="521"/>
      <c r="S88" s="480"/>
      <c r="T88" s="480"/>
      <c r="U88" s="480"/>
      <c r="V88" s="342"/>
      <c r="Y88" s="342"/>
    </row>
    <row r="89" spans="4:25" x14ac:dyDescent="0.25">
      <c r="Q89" s="60"/>
      <c r="R89" s="521"/>
      <c r="S89" s="480"/>
      <c r="T89" s="480"/>
      <c r="U89" s="480"/>
      <c r="V89" s="342"/>
      <c r="Y89" s="342"/>
    </row>
    <row r="90" spans="4:25" x14ac:dyDescent="0.25">
      <c r="Q90" s="60"/>
      <c r="R90" s="521"/>
      <c r="S90" s="480"/>
      <c r="T90" s="480"/>
      <c r="U90" s="480"/>
      <c r="V90" s="342"/>
      <c r="Y90" s="342"/>
    </row>
    <row r="91" spans="4:25" x14ac:dyDescent="0.25">
      <c r="Q91" s="60"/>
      <c r="R91" s="521"/>
      <c r="S91" s="480"/>
      <c r="T91" s="480"/>
      <c r="U91" s="480"/>
      <c r="V91" s="342"/>
      <c r="Y91" s="342"/>
    </row>
    <row r="92" spans="4:25" x14ac:dyDescent="0.25">
      <c r="Q92" s="60"/>
      <c r="R92" s="521"/>
      <c r="S92" s="480"/>
      <c r="T92" s="480"/>
      <c r="U92" s="480"/>
      <c r="V92" s="342"/>
      <c r="Y92" s="342"/>
    </row>
    <row r="93" spans="4:25" x14ac:dyDescent="0.25">
      <c r="Q93" s="60"/>
      <c r="R93" s="521"/>
      <c r="S93" s="480"/>
      <c r="T93" s="480"/>
      <c r="U93" s="480"/>
      <c r="V93" s="342"/>
      <c r="Y93" s="342"/>
    </row>
    <row r="94" spans="4:25" x14ac:dyDescent="0.25">
      <c r="Q94" s="60"/>
      <c r="R94" s="521"/>
      <c r="S94" s="480"/>
      <c r="T94" s="480"/>
      <c r="U94" s="480"/>
      <c r="V94" s="342"/>
      <c r="Y94" s="342"/>
    </row>
    <row r="95" spans="4:25" x14ac:dyDescent="0.25">
      <c r="Q95" s="60"/>
      <c r="R95" s="521"/>
      <c r="S95" s="480"/>
      <c r="T95" s="480"/>
      <c r="U95" s="480"/>
      <c r="V95" s="342"/>
      <c r="Y95" s="342"/>
    </row>
    <row r="96" spans="4:25" x14ac:dyDescent="0.25">
      <c r="Q96" s="60"/>
      <c r="R96" s="521"/>
      <c r="S96" s="480"/>
      <c r="T96" s="480"/>
      <c r="U96" s="480"/>
      <c r="V96" s="342"/>
      <c r="Y96" s="342"/>
    </row>
    <row r="97" spans="17:25" x14ac:dyDescent="0.25">
      <c r="Q97" s="60"/>
      <c r="R97" s="521"/>
      <c r="S97" s="480"/>
      <c r="T97" s="480"/>
      <c r="U97" s="480"/>
      <c r="V97" s="342"/>
      <c r="Y97" s="342"/>
    </row>
    <row r="98" spans="17:25" x14ac:dyDescent="0.25">
      <c r="Q98" s="60"/>
      <c r="R98" s="521"/>
      <c r="S98" s="480"/>
      <c r="T98" s="480"/>
      <c r="U98" s="480"/>
      <c r="V98" s="342"/>
      <c r="Y98" s="342"/>
    </row>
    <row r="99" spans="17:25" x14ac:dyDescent="0.25">
      <c r="Q99" s="60"/>
      <c r="R99" s="521"/>
      <c r="S99" s="480"/>
      <c r="T99" s="480"/>
      <c r="U99" s="480"/>
      <c r="V99" s="342"/>
      <c r="Y99" s="342"/>
    </row>
    <row r="100" spans="17:25" x14ac:dyDescent="0.25">
      <c r="Q100" s="60"/>
      <c r="R100" s="521"/>
      <c r="S100" s="480"/>
      <c r="T100" s="480"/>
      <c r="U100" s="480"/>
      <c r="V100" s="342"/>
      <c r="Y100" s="342"/>
    </row>
    <row r="101" spans="17:25" x14ac:dyDescent="0.25">
      <c r="Q101" s="60"/>
      <c r="R101" s="521"/>
      <c r="S101" s="480"/>
      <c r="T101" s="480"/>
      <c r="U101" s="480"/>
      <c r="V101" s="342"/>
      <c r="Y101" s="342"/>
    </row>
    <row r="102" spans="17:25" x14ac:dyDescent="0.25">
      <c r="Q102" s="60"/>
      <c r="R102" s="521"/>
      <c r="S102" s="480"/>
      <c r="T102" s="480"/>
      <c r="U102" s="480"/>
      <c r="V102" s="342"/>
      <c r="Y102" s="342"/>
    </row>
    <row r="103" spans="17:25" x14ac:dyDescent="0.25">
      <c r="Q103" s="60"/>
      <c r="R103" s="521"/>
      <c r="S103" s="480"/>
      <c r="T103" s="480"/>
      <c r="U103" s="480"/>
      <c r="V103" s="342"/>
      <c r="Y103" s="342"/>
    </row>
    <row r="104" spans="17:25" x14ac:dyDescent="0.25">
      <c r="Q104" s="60"/>
      <c r="R104" s="521"/>
      <c r="S104" s="480"/>
      <c r="T104" s="480"/>
      <c r="U104" s="480"/>
      <c r="V104" s="342"/>
      <c r="Y104" s="342"/>
    </row>
    <row r="105" spans="17:25" x14ac:dyDescent="0.25">
      <c r="Q105" s="60"/>
      <c r="R105" s="521"/>
      <c r="S105" s="480"/>
      <c r="T105" s="480"/>
      <c r="U105" s="480"/>
      <c r="V105" s="342"/>
      <c r="Y105" s="342"/>
    </row>
    <row r="106" spans="17:25" x14ac:dyDescent="0.25">
      <c r="Q106" s="60"/>
      <c r="R106" s="521"/>
      <c r="S106" s="480"/>
      <c r="T106" s="480"/>
      <c r="U106" s="480"/>
      <c r="V106" s="342"/>
      <c r="Y106" s="342"/>
    </row>
    <row r="107" spans="17:25" x14ac:dyDescent="0.25">
      <c r="Q107" s="60"/>
      <c r="R107" s="521"/>
      <c r="S107" s="480"/>
      <c r="T107" s="480"/>
      <c r="U107" s="480"/>
      <c r="V107" s="342"/>
      <c r="Y107" s="342"/>
    </row>
    <row r="108" spans="17:25" x14ac:dyDescent="0.25">
      <c r="Q108" s="60"/>
      <c r="R108" s="521"/>
      <c r="S108" s="480"/>
      <c r="T108" s="480"/>
      <c r="U108" s="480"/>
      <c r="V108" s="342"/>
      <c r="Y108" s="342"/>
    </row>
    <row r="109" spans="17:25" x14ac:dyDescent="0.25">
      <c r="Q109" s="60"/>
      <c r="R109" s="521"/>
      <c r="S109" s="480"/>
      <c r="T109" s="480"/>
      <c r="U109" s="480"/>
      <c r="V109" s="342"/>
      <c r="Y109" s="342"/>
    </row>
    <row r="110" spans="17:25" x14ac:dyDescent="0.25">
      <c r="Q110" s="60"/>
      <c r="R110" s="521"/>
      <c r="S110" s="480"/>
      <c r="T110" s="480"/>
      <c r="U110" s="480"/>
      <c r="V110" s="342"/>
      <c r="Y110" s="342"/>
    </row>
    <row r="111" spans="17:25" x14ac:dyDescent="0.25">
      <c r="Q111" s="60"/>
      <c r="R111" s="521"/>
      <c r="S111" s="480"/>
      <c r="T111" s="480"/>
      <c r="U111" s="480"/>
      <c r="V111" s="342"/>
      <c r="Y111" s="342"/>
    </row>
    <row r="112" spans="17:25" x14ac:dyDescent="0.25">
      <c r="Q112" s="60"/>
      <c r="R112" s="521"/>
      <c r="S112" s="480"/>
      <c r="T112" s="480"/>
      <c r="U112" s="480"/>
      <c r="V112" s="342"/>
      <c r="Y112" s="342"/>
    </row>
    <row r="113" spans="17:25" x14ac:dyDescent="0.25">
      <c r="Q113" s="60"/>
      <c r="R113" s="521"/>
      <c r="S113" s="480"/>
      <c r="T113" s="480"/>
      <c r="U113" s="480"/>
      <c r="V113" s="342"/>
      <c r="Y113" s="342"/>
    </row>
    <row r="114" spans="17:25" x14ac:dyDescent="0.25">
      <c r="Q114" s="60"/>
      <c r="R114" s="521"/>
      <c r="S114" s="480"/>
      <c r="T114" s="480"/>
      <c r="U114" s="480"/>
      <c r="V114" s="342"/>
      <c r="Y114" s="342"/>
    </row>
    <row r="115" spans="17:25" x14ac:dyDescent="0.25">
      <c r="Q115" s="60"/>
      <c r="R115" s="521"/>
      <c r="S115" s="480"/>
      <c r="T115" s="480"/>
      <c r="U115" s="480"/>
      <c r="V115" s="342"/>
      <c r="Y115" s="342"/>
    </row>
    <row r="116" spans="17:25" x14ac:dyDescent="0.25">
      <c r="Q116" s="60"/>
      <c r="R116" s="521"/>
      <c r="S116" s="480"/>
      <c r="T116" s="480"/>
      <c r="U116" s="480"/>
      <c r="V116" s="342"/>
      <c r="Y116" s="342"/>
    </row>
    <row r="117" spans="17:25" x14ac:dyDescent="0.25">
      <c r="Q117" s="60"/>
      <c r="R117" s="521"/>
      <c r="S117" s="480"/>
      <c r="T117" s="480"/>
      <c r="U117" s="480"/>
      <c r="V117" s="342"/>
      <c r="Y117" s="342"/>
    </row>
    <row r="118" spans="17:25" x14ac:dyDescent="0.25">
      <c r="Q118" s="60"/>
      <c r="R118" s="521"/>
      <c r="S118" s="480"/>
      <c r="T118" s="480"/>
      <c r="U118" s="480"/>
      <c r="V118" s="342"/>
      <c r="Y118" s="342"/>
    </row>
    <row r="119" spans="17:25" x14ac:dyDescent="0.25">
      <c r="Q119" s="60"/>
      <c r="R119" s="521"/>
      <c r="S119" s="480"/>
      <c r="T119" s="480"/>
      <c r="U119" s="480"/>
      <c r="V119" s="342"/>
      <c r="Y119" s="342"/>
    </row>
    <row r="120" spans="17:25" x14ac:dyDescent="0.25">
      <c r="Q120" s="60"/>
      <c r="R120" s="521"/>
      <c r="S120" s="480"/>
      <c r="T120" s="480"/>
      <c r="U120" s="480"/>
      <c r="V120" s="342"/>
      <c r="Y120" s="342"/>
    </row>
    <row r="121" spans="17:25" x14ac:dyDescent="0.25">
      <c r="Q121" s="60"/>
      <c r="R121" s="521"/>
      <c r="S121" s="480"/>
      <c r="T121" s="480"/>
      <c r="U121" s="480"/>
      <c r="V121" s="342"/>
      <c r="Y121" s="342"/>
    </row>
    <row r="122" spans="17:25" x14ac:dyDescent="0.25">
      <c r="Q122" s="60"/>
      <c r="R122" s="521"/>
      <c r="S122" s="480"/>
      <c r="T122" s="480"/>
      <c r="U122" s="480"/>
      <c r="V122" s="342"/>
      <c r="Y122" s="342"/>
    </row>
    <row r="123" spans="17:25" x14ac:dyDescent="0.25">
      <c r="Q123" s="60"/>
      <c r="R123" s="521"/>
      <c r="S123" s="480"/>
      <c r="T123" s="480"/>
      <c r="U123" s="480"/>
      <c r="V123" s="342"/>
      <c r="Y123" s="342"/>
    </row>
    <row r="124" spans="17:25" x14ac:dyDescent="0.25">
      <c r="Q124" s="60"/>
      <c r="R124" s="521"/>
      <c r="S124" s="480"/>
      <c r="T124" s="480"/>
      <c r="U124" s="480"/>
      <c r="V124" s="342"/>
      <c r="Y124" s="342"/>
    </row>
    <row r="125" spans="17:25" x14ac:dyDescent="0.25">
      <c r="Q125" s="60"/>
      <c r="R125" s="521"/>
      <c r="S125" s="480"/>
      <c r="T125" s="480"/>
      <c r="U125" s="480"/>
      <c r="V125" s="342"/>
      <c r="Y125" s="342"/>
    </row>
    <row r="126" spans="17:25" x14ac:dyDescent="0.25">
      <c r="Q126" s="60"/>
      <c r="R126" s="521"/>
      <c r="S126" s="480"/>
      <c r="T126" s="480"/>
      <c r="U126" s="480"/>
      <c r="V126" s="342"/>
      <c r="Y126" s="342"/>
    </row>
    <row r="127" spans="17:25" x14ac:dyDescent="0.25">
      <c r="Q127" s="60"/>
      <c r="R127" s="521"/>
      <c r="S127" s="480"/>
      <c r="T127" s="480"/>
      <c r="U127" s="480"/>
      <c r="V127" s="342"/>
      <c r="Y127" s="342"/>
    </row>
    <row r="128" spans="17:25" x14ac:dyDescent="0.25">
      <c r="Q128" s="60"/>
      <c r="R128" s="521"/>
      <c r="S128" s="480"/>
      <c r="T128" s="480"/>
      <c r="U128" s="480"/>
      <c r="V128" s="342"/>
      <c r="Y128" s="342"/>
    </row>
    <row r="129" spans="17:25" x14ac:dyDescent="0.25">
      <c r="Q129" s="60"/>
      <c r="R129" s="521"/>
      <c r="S129" s="480"/>
      <c r="T129" s="480"/>
      <c r="U129" s="480"/>
      <c r="V129" s="342"/>
      <c r="Y129" s="342"/>
    </row>
    <row r="130" spans="17:25" x14ac:dyDescent="0.25">
      <c r="Q130" s="60"/>
      <c r="R130" s="521"/>
      <c r="S130" s="480"/>
      <c r="T130" s="480"/>
      <c r="U130" s="480"/>
      <c r="V130" s="342"/>
      <c r="Y130" s="342"/>
    </row>
    <row r="131" spans="17:25" x14ac:dyDescent="0.25">
      <c r="Q131" s="60"/>
      <c r="R131" s="521"/>
      <c r="S131" s="480"/>
      <c r="T131" s="480"/>
      <c r="U131" s="480"/>
      <c r="V131" s="342"/>
      <c r="Y131" s="342"/>
    </row>
    <row r="132" spans="17:25" x14ac:dyDescent="0.25">
      <c r="Q132" s="60"/>
      <c r="R132" s="521"/>
      <c r="S132" s="480"/>
      <c r="T132" s="480"/>
      <c r="U132" s="480"/>
      <c r="V132" s="342"/>
      <c r="Y132" s="342"/>
    </row>
    <row r="133" spans="17:25" x14ac:dyDescent="0.25">
      <c r="Q133" s="60"/>
      <c r="R133" s="521"/>
      <c r="S133" s="480"/>
      <c r="T133" s="480"/>
      <c r="U133" s="480"/>
      <c r="V133" s="342"/>
      <c r="Y133" s="342"/>
    </row>
    <row r="134" spans="17:25" x14ac:dyDescent="0.25">
      <c r="Q134" s="60"/>
      <c r="R134" s="521"/>
      <c r="S134" s="480"/>
      <c r="T134" s="480"/>
      <c r="U134" s="480"/>
      <c r="V134" s="342"/>
      <c r="Y134" s="342"/>
    </row>
    <row r="135" spans="17:25" x14ac:dyDescent="0.25">
      <c r="Q135" s="60"/>
      <c r="R135" s="521"/>
      <c r="S135" s="480"/>
      <c r="T135" s="480"/>
      <c r="U135" s="480"/>
      <c r="V135" s="342"/>
      <c r="Y135" s="342"/>
    </row>
    <row r="136" spans="17:25" x14ac:dyDescent="0.25">
      <c r="Q136" s="60"/>
      <c r="R136" s="521"/>
      <c r="S136" s="480"/>
      <c r="T136" s="480"/>
      <c r="U136" s="480"/>
      <c r="V136" s="342"/>
      <c r="Y136" s="342"/>
    </row>
    <row r="137" spans="17:25" x14ac:dyDescent="0.25">
      <c r="Q137" s="60"/>
      <c r="R137" s="521"/>
      <c r="S137" s="480"/>
      <c r="T137" s="480"/>
      <c r="U137" s="480"/>
      <c r="V137" s="342"/>
      <c r="Y137" s="342"/>
    </row>
    <row r="138" spans="17:25" x14ac:dyDescent="0.25">
      <c r="Q138" s="60"/>
      <c r="R138" s="521"/>
      <c r="S138" s="480"/>
      <c r="T138" s="480"/>
      <c r="U138" s="480"/>
      <c r="V138" s="342"/>
      <c r="Y138" s="342"/>
    </row>
    <row r="139" spans="17:25" x14ac:dyDescent="0.25">
      <c r="Q139" s="60"/>
      <c r="R139" s="521"/>
      <c r="S139" s="480"/>
      <c r="T139" s="480"/>
      <c r="U139" s="480"/>
      <c r="V139" s="342"/>
      <c r="Y139" s="342"/>
    </row>
    <row r="140" spans="17:25" x14ac:dyDescent="0.25">
      <c r="Q140" s="60"/>
      <c r="R140" s="521"/>
      <c r="S140" s="480"/>
      <c r="T140" s="480"/>
      <c r="U140" s="480"/>
      <c r="V140" s="342"/>
      <c r="Y140" s="342"/>
    </row>
    <row r="141" spans="17:25" x14ac:dyDescent="0.25">
      <c r="Q141" s="60"/>
      <c r="R141" s="521"/>
      <c r="S141" s="480"/>
      <c r="T141" s="480"/>
      <c r="U141" s="480"/>
      <c r="V141" s="342"/>
      <c r="Y141" s="342"/>
    </row>
    <row r="142" spans="17:25" x14ac:dyDescent="0.25">
      <c r="Q142" s="60"/>
      <c r="R142" s="521"/>
      <c r="S142" s="480"/>
      <c r="T142" s="480"/>
      <c r="U142" s="480"/>
      <c r="V142" s="342"/>
      <c r="Y142" s="342"/>
    </row>
    <row r="143" spans="17:25" x14ac:dyDescent="0.25">
      <c r="Q143" s="60"/>
      <c r="R143" s="521"/>
      <c r="S143" s="480"/>
      <c r="T143" s="480"/>
      <c r="U143" s="480"/>
      <c r="V143" s="342"/>
      <c r="Y143" s="342"/>
    </row>
    <row r="144" spans="17:25" x14ac:dyDescent="0.25">
      <c r="Q144" s="60"/>
      <c r="R144" s="521"/>
      <c r="S144" s="480"/>
      <c r="T144" s="480"/>
      <c r="U144" s="480"/>
      <c r="V144" s="342"/>
      <c r="Y144" s="342"/>
    </row>
    <row r="145" spans="17:25" x14ac:dyDescent="0.25">
      <c r="Q145" s="60"/>
      <c r="R145" s="521"/>
      <c r="S145" s="480"/>
      <c r="T145" s="480"/>
      <c r="U145" s="480"/>
      <c r="V145" s="342"/>
      <c r="Y145" s="342"/>
    </row>
    <row r="146" spans="17:25" x14ac:dyDescent="0.25">
      <c r="Q146" s="60"/>
      <c r="R146" s="521"/>
      <c r="S146" s="480"/>
      <c r="T146" s="480"/>
      <c r="U146" s="480"/>
      <c r="V146" s="342"/>
      <c r="Y146" s="342"/>
    </row>
    <row r="147" spans="17:25" x14ac:dyDescent="0.25">
      <c r="Q147" s="60"/>
      <c r="R147" s="521"/>
      <c r="S147" s="480"/>
      <c r="T147" s="480"/>
      <c r="U147" s="480"/>
      <c r="V147" s="342"/>
      <c r="Y147" s="342"/>
    </row>
    <row r="148" spans="17:25" x14ac:dyDescent="0.25">
      <c r="Q148" s="60"/>
      <c r="R148" s="521"/>
      <c r="S148" s="480"/>
      <c r="T148" s="480"/>
      <c r="U148" s="480"/>
      <c r="V148" s="342"/>
      <c r="Y148" s="342"/>
    </row>
    <row r="149" spans="17:25" x14ac:dyDescent="0.25">
      <c r="Q149" s="60"/>
      <c r="R149" s="521"/>
      <c r="S149" s="480"/>
      <c r="T149" s="480"/>
      <c r="U149" s="480"/>
      <c r="V149" s="342"/>
      <c r="Y149" s="342"/>
    </row>
    <row r="150" spans="17:25" x14ac:dyDescent="0.25">
      <c r="Q150" s="60"/>
      <c r="R150" s="521"/>
      <c r="S150" s="480"/>
      <c r="T150" s="480"/>
      <c r="U150" s="480"/>
      <c r="V150" s="342"/>
      <c r="Y150" s="342"/>
    </row>
    <row r="151" spans="17:25" x14ac:dyDescent="0.25">
      <c r="Q151" s="60"/>
      <c r="R151" s="521"/>
      <c r="S151" s="480"/>
      <c r="T151" s="480"/>
      <c r="U151" s="480"/>
      <c r="V151" s="342"/>
      <c r="Y151" s="342"/>
    </row>
    <row r="152" spans="17:25" x14ac:dyDescent="0.25">
      <c r="Q152" s="60"/>
      <c r="R152" s="521"/>
      <c r="S152" s="480"/>
      <c r="T152" s="480"/>
      <c r="U152" s="480"/>
      <c r="V152" s="342"/>
      <c r="Y152" s="342"/>
    </row>
    <row r="153" spans="17:25" x14ac:dyDescent="0.25">
      <c r="Q153" s="60"/>
      <c r="R153" s="521"/>
      <c r="S153" s="480"/>
      <c r="T153" s="480"/>
      <c r="U153" s="480"/>
      <c r="V153" s="342"/>
      <c r="Y153" s="342"/>
    </row>
    <row r="154" spans="17:25" x14ac:dyDescent="0.25">
      <c r="Q154" s="60"/>
      <c r="R154" s="521"/>
      <c r="S154" s="480"/>
      <c r="T154" s="480"/>
      <c r="U154" s="480"/>
      <c r="V154" s="342"/>
      <c r="Y154" s="342"/>
    </row>
    <row r="155" spans="17:25" x14ac:dyDescent="0.25">
      <c r="Q155" s="60"/>
      <c r="R155" s="521"/>
      <c r="S155" s="480"/>
      <c r="T155" s="480"/>
      <c r="U155" s="480"/>
      <c r="V155" s="342"/>
      <c r="Y155" s="342"/>
    </row>
    <row r="156" spans="17:25" x14ac:dyDescent="0.25">
      <c r="Q156" s="60"/>
      <c r="R156" s="521"/>
      <c r="S156" s="480"/>
      <c r="T156" s="480"/>
      <c r="U156" s="480"/>
      <c r="V156" s="342"/>
      <c r="Y156" s="342"/>
    </row>
    <row r="157" spans="17:25" x14ac:dyDescent="0.25">
      <c r="Q157" s="60"/>
      <c r="R157" s="521"/>
      <c r="S157" s="480"/>
      <c r="T157" s="480"/>
      <c r="U157" s="480"/>
      <c r="V157" s="342"/>
      <c r="Y157" s="342"/>
    </row>
    <row r="158" spans="17:25" x14ac:dyDescent="0.25">
      <c r="Q158" s="60"/>
      <c r="R158" s="521"/>
      <c r="S158" s="480"/>
      <c r="T158" s="480"/>
      <c r="U158" s="480"/>
      <c r="V158" s="342"/>
      <c r="Y158" s="342"/>
    </row>
    <row r="159" spans="17:25" x14ac:dyDescent="0.25">
      <c r="Q159" s="60"/>
      <c r="R159" s="521"/>
      <c r="S159" s="480"/>
      <c r="T159" s="480"/>
      <c r="U159" s="480"/>
      <c r="V159" s="342"/>
      <c r="Y159" s="342"/>
    </row>
    <row r="160" spans="17:25" x14ac:dyDescent="0.25">
      <c r="Q160" s="60"/>
      <c r="R160" s="521"/>
      <c r="S160" s="480"/>
      <c r="T160" s="480"/>
      <c r="U160" s="480"/>
      <c r="V160" s="342"/>
      <c r="Y160" s="342"/>
    </row>
    <row r="161" spans="17:25" x14ac:dyDescent="0.25">
      <c r="Q161" s="60"/>
      <c r="R161" s="521"/>
      <c r="S161" s="480"/>
      <c r="T161" s="480"/>
      <c r="U161" s="480"/>
      <c r="V161" s="342"/>
      <c r="Y161" s="342"/>
    </row>
    <row r="162" spans="17:25" x14ac:dyDescent="0.25">
      <c r="Q162" s="60"/>
      <c r="R162" s="521"/>
      <c r="S162" s="480"/>
      <c r="T162" s="480"/>
      <c r="U162" s="480"/>
      <c r="V162" s="342"/>
      <c r="Y162" s="342"/>
    </row>
    <row r="163" spans="17:25" x14ac:dyDescent="0.25">
      <c r="Q163" s="60"/>
      <c r="R163" s="521"/>
      <c r="S163" s="480"/>
      <c r="T163" s="480"/>
      <c r="U163" s="480"/>
      <c r="V163" s="342"/>
      <c r="Y163" s="342"/>
    </row>
    <row r="164" spans="17:25" x14ac:dyDescent="0.25">
      <c r="Q164" s="60"/>
      <c r="R164" s="521"/>
      <c r="S164" s="480"/>
      <c r="T164" s="480"/>
      <c r="U164" s="480"/>
      <c r="V164" s="342"/>
      <c r="Y164" s="342"/>
    </row>
    <row r="165" spans="17:25" x14ac:dyDescent="0.25">
      <c r="Q165" s="60"/>
      <c r="R165" s="521"/>
      <c r="S165" s="480"/>
      <c r="T165" s="480"/>
      <c r="U165" s="480"/>
      <c r="V165" s="342"/>
      <c r="Y165" s="342"/>
    </row>
    <row r="166" spans="17:25" x14ac:dyDescent="0.25">
      <c r="Q166" s="60"/>
      <c r="R166" s="521"/>
      <c r="S166" s="480"/>
      <c r="T166" s="480"/>
      <c r="U166" s="480"/>
      <c r="V166" s="342"/>
      <c r="Y166" s="342"/>
    </row>
    <row r="167" spans="17:25" x14ac:dyDescent="0.25">
      <c r="Q167" s="60"/>
      <c r="R167" s="521"/>
      <c r="S167" s="480"/>
      <c r="T167" s="480"/>
      <c r="U167" s="480"/>
      <c r="V167" s="342"/>
      <c r="Y167" s="342"/>
    </row>
    <row r="168" spans="17:25" x14ac:dyDescent="0.25">
      <c r="Q168" s="60"/>
      <c r="R168" s="521"/>
      <c r="S168" s="480"/>
      <c r="T168" s="480"/>
      <c r="U168" s="480"/>
      <c r="V168" s="342"/>
      <c r="Y168" s="342"/>
    </row>
    <row r="169" spans="17:25" x14ac:dyDescent="0.25">
      <c r="Q169" s="60"/>
      <c r="R169" s="521"/>
      <c r="S169" s="480"/>
      <c r="T169" s="480"/>
      <c r="U169" s="480"/>
      <c r="V169" s="342"/>
      <c r="Y169" s="342"/>
    </row>
    <row r="170" spans="17:25" x14ac:dyDescent="0.25">
      <c r="Q170" s="60"/>
      <c r="R170" s="521"/>
      <c r="S170" s="480"/>
      <c r="T170" s="480"/>
      <c r="U170" s="480"/>
      <c r="V170" s="342"/>
      <c r="Y170" s="342"/>
    </row>
    <row r="171" spans="17:25" x14ac:dyDescent="0.25">
      <c r="Q171" s="60"/>
      <c r="R171" s="521"/>
      <c r="S171" s="480"/>
      <c r="T171" s="480"/>
      <c r="U171" s="480"/>
      <c r="V171" s="342"/>
      <c r="Y171" s="342"/>
    </row>
    <row r="172" spans="17:25" x14ac:dyDescent="0.25">
      <c r="Q172" s="60"/>
      <c r="R172" s="521"/>
      <c r="S172" s="480"/>
      <c r="T172" s="480"/>
      <c r="U172" s="480"/>
      <c r="V172" s="342"/>
      <c r="Y172" s="342"/>
    </row>
    <row r="173" spans="17:25" x14ac:dyDescent="0.25">
      <c r="Q173" s="60"/>
      <c r="R173" s="521"/>
      <c r="S173" s="480"/>
      <c r="T173" s="480"/>
      <c r="U173" s="480"/>
      <c r="V173" s="342"/>
      <c r="Y173" s="342"/>
    </row>
    <row r="174" spans="17:25" x14ac:dyDescent="0.25">
      <c r="Q174" s="60"/>
      <c r="R174" s="521"/>
      <c r="S174" s="480"/>
      <c r="T174" s="480"/>
      <c r="U174" s="480"/>
      <c r="V174" s="342"/>
      <c r="Y174" s="342"/>
    </row>
    <row r="175" spans="17:25" x14ac:dyDescent="0.25">
      <c r="Q175" s="60"/>
      <c r="R175" s="521"/>
      <c r="S175" s="480"/>
      <c r="T175" s="480"/>
      <c r="U175" s="480"/>
      <c r="V175" s="342"/>
      <c r="Y175" s="342"/>
    </row>
    <row r="176" spans="17:25" x14ac:dyDescent="0.25">
      <c r="Q176" s="60"/>
      <c r="R176" s="521"/>
      <c r="S176" s="480"/>
      <c r="T176" s="480"/>
      <c r="U176" s="480"/>
      <c r="V176" s="342"/>
      <c r="Y176" s="342"/>
    </row>
    <row r="177" spans="17:25" x14ac:dyDescent="0.25">
      <c r="Q177" s="60"/>
      <c r="R177" s="521"/>
      <c r="S177" s="480"/>
      <c r="T177" s="480"/>
      <c r="U177" s="480"/>
      <c r="V177" s="342"/>
      <c r="Y177" s="342"/>
    </row>
    <row r="178" spans="17:25" x14ac:dyDescent="0.25">
      <c r="Q178" s="60"/>
      <c r="R178" s="521"/>
      <c r="S178" s="480"/>
      <c r="T178" s="480"/>
      <c r="U178" s="480"/>
      <c r="V178" s="342"/>
      <c r="Y178" s="342"/>
    </row>
    <row r="179" spans="17:25" x14ac:dyDescent="0.25">
      <c r="Q179" s="60"/>
      <c r="R179" s="521"/>
      <c r="S179" s="480"/>
      <c r="T179" s="480"/>
      <c r="U179" s="480"/>
      <c r="V179" s="342"/>
      <c r="Y179" s="342"/>
    </row>
    <row r="180" spans="17:25" x14ac:dyDescent="0.25">
      <c r="Q180" s="60"/>
      <c r="R180" s="521"/>
      <c r="S180" s="480"/>
      <c r="T180" s="480"/>
      <c r="U180" s="480"/>
      <c r="V180" s="342"/>
      <c r="Y180" s="342"/>
    </row>
    <row r="181" spans="17:25" x14ac:dyDescent="0.25">
      <c r="Q181" s="60"/>
      <c r="R181" s="521"/>
      <c r="S181" s="480"/>
      <c r="T181" s="480"/>
      <c r="U181" s="480"/>
      <c r="V181" s="342"/>
      <c r="Y181" s="342"/>
    </row>
    <row r="182" spans="17:25" x14ac:dyDescent="0.25">
      <c r="Q182" s="60"/>
      <c r="R182" s="521"/>
      <c r="S182" s="480"/>
      <c r="T182" s="480"/>
      <c r="U182" s="480"/>
      <c r="V182" s="342"/>
      <c r="Y182" s="342"/>
    </row>
    <row r="183" spans="17:25" x14ac:dyDescent="0.25">
      <c r="Q183" s="60"/>
      <c r="R183" s="521"/>
      <c r="S183" s="480"/>
      <c r="T183" s="480"/>
      <c r="U183" s="480"/>
      <c r="V183" s="342"/>
      <c r="Y183" s="342"/>
    </row>
    <row r="184" spans="17:25" x14ac:dyDescent="0.25">
      <c r="Q184" s="60"/>
      <c r="R184" s="521"/>
      <c r="S184" s="480"/>
      <c r="T184" s="480"/>
      <c r="U184" s="480"/>
      <c r="V184" s="342"/>
      <c r="Y184" s="342"/>
    </row>
    <row r="185" spans="17:25" x14ac:dyDescent="0.25">
      <c r="Q185" s="60"/>
      <c r="R185" s="521"/>
      <c r="S185" s="480"/>
      <c r="T185" s="480"/>
      <c r="U185" s="480"/>
      <c r="V185" s="342"/>
      <c r="Y185" s="342"/>
    </row>
    <row r="186" spans="17:25" x14ac:dyDescent="0.25">
      <c r="Q186" s="60"/>
      <c r="R186" s="521"/>
      <c r="S186" s="480"/>
      <c r="T186" s="480"/>
      <c r="U186" s="480"/>
      <c r="V186" s="342"/>
      <c r="Y186" s="342"/>
    </row>
    <row r="187" spans="17:25" x14ac:dyDescent="0.25">
      <c r="Q187" s="60"/>
      <c r="R187" s="521"/>
      <c r="S187" s="480"/>
      <c r="T187" s="480"/>
      <c r="U187" s="480"/>
      <c r="V187" s="342"/>
      <c r="Y187" s="342"/>
    </row>
    <row r="188" spans="17:25" x14ac:dyDescent="0.25">
      <c r="Q188" s="60"/>
      <c r="R188" s="521"/>
      <c r="S188" s="480"/>
      <c r="T188" s="480"/>
      <c r="U188" s="480"/>
      <c r="V188" s="342"/>
      <c r="Y188" s="342"/>
    </row>
    <row r="189" spans="17:25" x14ac:dyDescent="0.25">
      <c r="Q189" s="60"/>
      <c r="R189" s="521"/>
      <c r="S189" s="480"/>
      <c r="T189" s="480"/>
      <c r="U189" s="480"/>
      <c r="V189" s="342"/>
      <c r="Y189" s="342"/>
    </row>
    <row r="190" spans="17:25" x14ac:dyDescent="0.25">
      <c r="Q190" s="60"/>
      <c r="R190" s="521"/>
      <c r="S190" s="480"/>
      <c r="T190" s="480"/>
      <c r="U190" s="480"/>
      <c r="V190" s="342"/>
      <c r="Y190" s="342"/>
    </row>
    <row r="191" spans="17:25" x14ac:dyDescent="0.25">
      <c r="Q191" s="60"/>
      <c r="R191" s="521"/>
      <c r="S191" s="480"/>
      <c r="T191" s="480"/>
      <c r="U191" s="480"/>
      <c r="V191" s="342"/>
      <c r="Y191" s="342"/>
    </row>
    <row r="192" spans="17:25" x14ac:dyDescent="0.25">
      <c r="Q192" s="60"/>
      <c r="R192" s="521"/>
      <c r="S192" s="480"/>
      <c r="T192" s="480"/>
      <c r="U192" s="480"/>
      <c r="V192" s="342"/>
      <c r="Y192" s="342"/>
    </row>
    <row r="193" spans="17:25" x14ac:dyDescent="0.25">
      <c r="Q193" s="60"/>
      <c r="R193" s="521"/>
      <c r="S193" s="480"/>
      <c r="T193" s="480"/>
      <c r="U193" s="480"/>
      <c r="V193" s="342"/>
      <c r="Y193" s="342"/>
    </row>
    <row r="194" spans="17:25" x14ac:dyDescent="0.25">
      <c r="Q194" s="60"/>
      <c r="R194" s="521"/>
      <c r="S194" s="480"/>
      <c r="T194" s="480"/>
      <c r="U194" s="480"/>
      <c r="V194" s="342"/>
      <c r="Y194" s="342"/>
    </row>
    <row r="195" spans="17:25" x14ac:dyDescent="0.25">
      <c r="Q195" s="60"/>
      <c r="R195" s="521"/>
      <c r="S195" s="480"/>
      <c r="T195" s="480"/>
      <c r="U195" s="480"/>
      <c r="V195" s="342"/>
      <c r="Y195" s="342"/>
    </row>
    <row r="196" spans="17:25" x14ac:dyDescent="0.25">
      <c r="Q196" s="60"/>
      <c r="R196" s="521"/>
      <c r="S196" s="480"/>
      <c r="T196" s="480"/>
      <c r="U196" s="480"/>
      <c r="V196" s="342"/>
      <c r="Y196" s="342"/>
    </row>
    <row r="197" spans="17:25" x14ac:dyDescent="0.25">
      <c r="Q197" s="60"/>
      <c r="R197" s="521"/>
      <c r="S197" s="480"/>
      <c r="T197" s="480"/>
      <c r="U197" s="480"/>
      <c r="V197" s="342"/>
      <c r="Y197" s="342"/>
    </row>
    <row r="198" spans="17:25" x14ac:dyDescent="0.25">
      <c r="Q198" s="60"/>
      <c r="R198" s="521"/>
      <c r="S198" s="480"/>
      <c r="T198" s="480"/>
      <c r="U198" s="480"/>
      <c r="V198" s="342"/>
      <c r="Y198" s="342"/>
    </row>
    <row r="199" spans="17:25" x14ac:dyDescent="0.25">
      <c r="Q199" s="60"/>
      <c r="R199" s="521"/>
      <c r="S199" s="480"/>
      <c r="T199" s="480"/>
      <c r="U199" s="480"/>
      <c r="V199" s="342"/>
      <c r="Y199" s="342"/>
    </row>
    <row r="200" spans="17:25" x14ac:dyDescent="0.25">
      <c r="Q200" s="60"/>
      <c r="R200" s="521"/>
      <c r="S200" s="480"/>
      <c r="T200" s="480"/>
      <c r="U200" s="480"/>
      <c r="V200" s="342"/>
      <c r="Y200" s="342"/>
    </row>
    <row r="201" spans="17:25" x14ac:dyDescent="0.25">
      <c r="Q201" s="60"/>
      <c r="R201" s="521"/>
      <c r="S201" s="480"/>
      <c r="T201" s="480"/>
      <c r="U201" s="480"/>
      <c r="V201" s="342"/>
      <c r="Y201" s="342"/>
    </row>
    <row r="202" spans="17:25" x14ac:dyDescent="0.25">
      <c r="Q202" s="60"/>
      <c r="R202" s="521"/>
      <c r="S202" s="480"/>
      <c r="T202" s="480"/>
      <c r="U202" s="480"/>
      <c r="V202" s="342"/>
      <c r="Y202" s="342"/>
    </row>
    <row r="203" spans="17:25" x14ac:dyDescent="0.25">
      <c r="Q203" s="60"/>
      <c r="R203" s="521"/>
      <c r="S203" s="480"/>
      <c r="T203" s="480"/>
      <c r="U203" s="480"/>
      <c r="V203" s="342"/>
      <c r="Y203" s="342"/>
    </row>
    <row r="204" spans="17:25" x14ac:dyDescent="0.25">
      <c r="Q204" s="60"/>
      <c r="R204" s="521"/>
      <c r="S204" s="480"/>
      <c r="T204" s="480"/>
      <c r="U204" s="480"/>
      <c r="V204" s="342"/>
      <c r="Y204" s="342"/>
    </row>
    <row r="205" spans="17:25" x14ac:dyDescent="0.25">
      <c r="Q205" s="60"/>
      <c r="R205" s="521"/>
      <c r="S205" s="480"/>
      <c r="T205" s="480"/>
      <c r="U205" s="480"/>
      <c r="V205" s="342"/>
      <c r="Y205" s="342"/>
    </row>
    <row r="206" spans="17:25" x14ac:dyDescent="0.25">
      <c r="Q206" s="60"/>
      <c r="R206" s="521"/>
      <c r="S206" s="480"/>
      <c r="T206" s="480"/>
      <c r="U206" s="480"/>
      <c r="V206" s="342"/>
      <c r="Y206" s="342"/>
    </row>
    <row r="207" spans="17:25" x14ac:dyDescent="0.25">
      <c r="Q207" s="60"/>
      <c r="R207" s="521"/>
      <c r="S207" s="480"/>
      <c r="T207" s="480"/>
      <c r="U207" s="480"/>
      <c r="V207" s="342"/>
      <c r="Y207" s="342"/>
    </row>
    <row r="208" spans="17:25" x14ac:dyDescent="0.25">
      <c r="Q208" s="60"/>
      <c r="R208" s="521"/>
      <c r="S208" s="480"/>
      <c r="T208" s="480"/>
      <c r="U208" s="480"/>
      <c r="V208" s="342"/>
      <c r="Y208" s="342"/>
    </row>
    <row r="209" spans="17:25" x14ac:dyDescent="0.25">
      <c r="Q209" s="60"/>
      <c r="R209" s="521"/>
      <c r="S209" s="480"/>
      <c r="T209" s="480"/>
      <c r="U209" s="480"/>
      <c r="V209" s="342"/>
      <c r="Y209" s="342"/>
    </row>
    <row r="210" spans="17:25" x14ac:dyDescent="0.25">
      <c r="Q210" s="60"/>
      <c r="R210" s="521"/>
      <c r="S210" s="480"/>
      <c r="T210" s="480"/>
      <c r="U210" s="480"/>
      <c r="V210" s="342"/>
      <c r="Y210" s="342"/>
    </row>
    <row r="211" spans="17:25" x14ac:dyDescent="0.25">
      <c r="Q211" s="60"/>
      <c r="R211" s="521"/>
      <c r="S211" s="480"/>
      <c r="T211" s="480"/>
      <c r="U211" s="480"/>
      <c r="V211" s="342"/>
      <c r="Y211" s="342"/>
    </row>
    <row r="212" spans="17:25" x14ac:dyDescent="0.25">
      <c r="Q212" s="60"/>
      <c r="R212" s="521"/>
      <c r="S212" s="480"/>
      <c r="T212" s="480"/>
      <c r="U212" s="480"/>
      <c r="V212" s="342"/>
      <c r="Y212" s="342"/>
    </row>
    <row r="213" spans="17:25" x14ac:dyDescent="0.25">
      <c r="Q213" s="60"/>
      <c r="R213" s="521"/>
      <c r="S213" s="480"/>
      <c r="T213" s="480"/>
      <c r="U213" s="480"/>
      <c r="V213" s="342"/>
      <c r="Y213" s="342"/>
    </row>
    <row r="214" spans="17:25" x14ac:dyDescent="0.25">
      <c r="Q214" s="60"/>
      <c r="R214" s="521"/>
      <c r="S214" s="480"/>
      <c r="T214" s="480"/>
      <c r="U214" s="480"/>
      <c r="V214" s="342"/>
      <c r="Y214" s="342"/>
    </row>
    <row r="215" spans="17:25" x14ac:dyDescent="0.25">
      <c r="Q215" s="60"/>
      <c r="R215" s="521"/>
      <c r="S215" s="480"/>
      <c r="T215" s="480"/>
      <c r="U215" s="480"/>
      <c r="V215" s="342"/>
      <c r="Y215" s="342"/>
    </row>
    <row r="216" spans="17:25" x14ac:dyDescent="0.25">
      <c r="Q216" s="60"/>
      <c r="R216" s="521"/>
      <c r="S216" s="480"/>
      <c r="T216" s="480"/>
      <c r="U216" s="480"/>
      <c r="V216" s="342"/>
      <c r="Y216" s="342"/>
    </row>
    <row r="217" spans="17:25" x14ac:dyDescent="0.25">
      <c r="Q217" s="60"/>
      <c r="R217" s="521"/>
      <c r="S217" s="480"/>
      <c r="T217" s="480"/>
      <c r="U217" s="480"/>
      <c r="V217" s="342"/>
      <c r="Y217" s="342"/>
    </row>
    <row r="218" spans="17:25" x14ac:dyDescent="0.25">
      <c r="Q218" s="60"/>
      <c r="R218" s="521"/>
      <c r="S218" s="480"/>
      <c r="T218" s="480"/>
      <c r="U218" s="480"/>
      <c r="V218" s="342"/>
      <c r="Y218" s="342"/>
    </row>
    <row r="219" spans="17:25" x14ac:dyDescent="0.25">
      <c r="Q219" s="60"/>
      <c r="R219" s="521"/>
      <c r="S219" s="480"/>
      <c r="T219" s="480"/>
      <c r="U219" s="480"/>
      <c r="V219" s="342"/>
      <c r="Y219" s="342"/>
    </row>
    <row r="220" spans="17:25" x14ac:dyDescent="0.25">
      <c r="Q220" s="60"/>
      <c r="R220" s="521"/>
      <c r="S220" s="480"/>
      <c r="T220" s="480"/>
      <c r="U220" s="480"/>
      <c r="V220" s="342"/>
      <c r="Y220" s="342"/>
    </row>
    <row r="221" spans="17:25" x14ac:dyDescent="0.25">
      <c r="Q221" s="60"/>
      <c r="R221" s="521"/>
      <c r="S221" s="480"/>
      <c r="T221" s="480"/>
      <c r="U221" s="480"/>
      <c r="V221" s="342"/>
      <c r="Y221" s="342"/>
    </row>
    <row r="222" spans="17:25" x14ac:dyDescent="0.25">
      <c r="Q222" s="60"/>
      <c r="R222" s="521"/>
      <c r="S222" s="480"/>
      <c r="T222" s="480"/>
      <c r="U222" s="480"/>
      <c r="V222" s="342"/>
      <c r="Y222" s="342"/>
    </row>
    <row r="223" spans="17:25" x14ac:dyDescent="0.25">
      <c r="Q223" s="60"/>
      <c r="R223" s="521"/>
      <c r="S223" s="480"/>
      <c r="T223" s="480"/>
      <c r="U223" s="480"/>
      <c r="V223" s="342"/>
      <c r="Y223" s="342"/>
    </row>
    <row r="224" spans="17:25" x14ac:dyDescent="0.25">
      <c r="Q224" s="60"/>
      <c r="R224" s="521"/>
      <c r="S224" s="480"/>
      <c r="T224" s="480"/>
      <c r="U224" s="480"/>
      <c r="V224" s="342"/>
      <c r="Y224" s="342"/>
    </row>
    <row r="225" spans="17:25" x14ac:dyDescent="0.25">
      <c r="Q225" s="60"/>
      <c r="R225" s="521"/>
      <c r="S225" s="480"/>
      <c r="T225" s="480"/>
      <c r="U225" s="480"/>
      <c r="V225" s="342"/>
      <c r="Y225" s="342"/>
    </row>
    <row r="226" spans="17:25" x14ac:dyDescent="0.25">
      <c r="Q226" s="60"/>
      <c r="R226" s="521"/>
      <c r="S226" s="480"/>
      <c r="T226" s="480"/>
      <c r="U226" s="480"/>
      <c r="V226" s="342"/>
      <c r="Y226" s="342"/>
    </row>
    <row r="227" spans="17:25" x14ac:dyDescent="0.25">
      <c r="Q227" s="60"/>
      <c r="R227" s="521"/>
      <c r="S227" s="480"/>
      <c r="T227" s="480"/>
      <c r="U227" s="480"/>
      <c r="V227" s="342"/>
      <c r="Y227" s="342"/>
    </row>
    <row r="228" spans="17:25" x14ac:dyDescent="0.25">
      <c r="Q228" s="60"/>
      <c r="R228" s="521"/>
      <c r="S228" s="480"/>
      <c r="T228" s="480"/>
      <c r="U228" s="480"/>
      <c r="V228" s="342"/>
      <c r="Y228" s="342"/>
    </row>
    <row r="229" spans="17:25" x14ac:dyDescent="0.25">
      <c r="Q229" s="60"/>
      <c r="R229" s="521"/>
      <c r="S229" s="480"/>
      <c r="T229" s="480"/>
      <c r="U229" s="480"/>
      <c r="V229" s="342"/>
      <c r="Y229" s="342"/>
    </row>
    <row r="230" spans="17:25" x14ac:dyDescent="0.25">
      <c r="Q230" s="60"/>
      <c r="R230" s="521"/>
      <c r="S230" s="480"/>
      <c r="T230" s="480"/>
      <c r="U230" s="480"/>
      <c r="V230" s="342"/>
      <c r="Y230" s="342"/>
    </row>
    <row r="231" spans="17:25" x14ac:dyDescent="0.25">
      <c r="Q231" s="60"/>
      <c r="R231" s="521"/>
      <c r="S231" s="480"/>
      <c r="T231" s="480"/>
      <c r="U231" s="480"/>
      <c r="V231" s="342"/>
      <c r="Y231" s="342"/>
    </row>
    <row r="232" spans="17:25" x14ac:dyDescent="0.25">
      <c r="Q232" s="60"/>
      <c r="R232" s="521"/>
      <c r="S232" s="480"/>
      <c r="T232" s="480"/>
      <c r="U232" s="480"/>
      <c r="V232" s="342"/>
      <c r="Y232" s="342"/>
    </row>
    <row r="233" spans="17:25" x14ac:dyDescent="0.25">
      <c r="Q233" s="60"/>
      <c r="R233" s="521"/>
      <c r="S233" s="480"/>
      <c r="T233" s="480"/>
      <c r="U233" s="480"/>
      <c r="V233" s="342"/>
      <c r="Y233" s="342"/>
    </row>
    <row r="234" spans="17:25" x14ac:dyDescent="0.25">
      <c r="Q234" s="60"/>
      <c r="R234" s="521"/>
      <c r="S234" s="480"/>
      <c r="T234" s="480"/>
      <c r="U234" s="480"/>
      <c r="V234" s="342"/>
      <c r="Y234" s="342"/>
    </row>
    <row r="235" spans="17:25" x14ac:dyDescent="0.25">
      <c r="Q235" s="60"/>
      <c r="R235" s="521"/>
      <c r="S235" s="480"/>
      <c r="T235" s="480"/>
      <c r="U235" s="480"/>
      <c r="V235" s="342"/>
      <c r="Y235" s="342"/>
    </row>
    <row r="236" spans="17:25" x14ac:dyDescent="0.25">
      <c r="Q236" s="60"/>
      <c r="R236" s="521"/>
      <c r="S236" s="480"/>
      <c r="T236" s="480"/>
      <c r="U236" s="480"/>
      <c r="V236" s="342"/>
      <c r="Y236" s="342"/>
    </row>
    <row r="237" spans="17:25" x14ac:dyDescent="0.25">
      <c r="Q237" s="60"/>
      <c r="R237" s="521"/>
      <c r="S237" s="480"/>
      <c r="T237" s="480"/>
      <c r="U237" s="480"/>
      <c r="V237" s="342"/>
      <c r="Y237" s="342"/>
    </row>
    <row r="238" spans="17:25" x14ac:dyDescent="0.25">
      <c r="Q238" s="60"/>
      <c r="R238" s="521"/>
      <c r="S238" s="480"/>
      <c r="T238" s="480"/>
      <c r="U238" s="480"/>
      <c r="V238" s="342"/>
      <c r="Y238" s="342"/>
    </row>
    <row r="239" spans="17:25" x14ac:dyDescent="0.25">
      <c r="Q239" s="60"/>
      <c r="R239" s="521"/>
      <c r="S239" s="480"/>
      <c r="T239" s="480"/>
      <c r="U239" s="480"/>
      <c r="V239" s="342"/>
      <c r="Y239" s="342"/>
    </row>
    <row r="240" spans="17:25" x14ac:dyDescent="0.25">
      <c r="Q240" s="60"/>
      <c r="R240" s="521"/>
      <c r="S240" s="480"/>
      <c r="T240" s="480"/>
      <c r="U240" s="480"/>
      <c r="V240" s="342"/>
      <c r="Y240" s="342"/>
    </row>
    <row r="241" spans="17:25" x14ac:dyDescent="0.25">
      <c r="Q241" s="60"/>
      <c r="R241" s="521"/>
      <c r="S241" s="480"/>
      <c r="T241" s="480"/>
      <c r="U241" s="480"/>
      <c r="V241" s="342"/>
      <c r="Y241" s="342"/>
    </row>
    <row r="242" spans="17:25" x14ac:dyDescent="0.25">
      <c r="Q242" s="60"/>
      <c r="R242" s="521"/>
      <c r="S242" s="480"/>
      <c r="T242" s="480"/>
      <c r="U242" s="480"/>
      <c r="V242" s="342"/>
      <c r="Y242" s="342"/>
    </row>
    <row r="243" spans="17:25" x14ac:dyDescent="0.25">
      <c r="Q243" s="60"/>
      <c r="R243" s="521"/>
      <c r="S243" s="480"/>
      <c r="T243" s="480"/>
      <c r="U243" s="480"/>
      <c r="V243" s="342"/>
      <c r="Y243" s="342"/>
    </row>
    <row r="244" spans="17:25" x14ac:dyDescent="0.25">
      <c r="Q244" s="60"/>
      <c r="R244" s="521"/>
      <c r="S244" s="480"/>
      <c r="T244" s="480"/>
      <c r="U244" s="480"/>
      <c r="V244" s="342"/>
      <c r="Y244" s="342"/>
    </row>
    <row r="245" spans="17:25" x14ac:dyDescent="0.25">
      <c r="Q245" s="60"/>
      <c r="R245" s="521"/>
      <c r="S245" s="480"/>
      <c r="T245" s="480"/>
      <c r="U245" s="480"/>
      <c r="V245" s="342"/>
      <c r="Y245" s="342"/>
    </row>
    <row r="246" spans="17:25" x14ac:dyDescent="0.25">
      <c r="Q246" s="60"/>
      <c r="R246" s="521"/>
      <c r="S246" s="480"/>
      <c r="T246" s="480"/>
      <c r="U246" s="480"/>
      <c r="V246" s="342"/>
      <c r="Y246" s="342"/>
    </row>
    <row r="247" spans="17:25" x14ac:dyDescent="0.25">
      <c r="Q247" s="60"/>
      <c r="R247" s="521"/>
      <c r="S247" s="480"/>
      <c r="T247" s="480"/>
      <c r="U247" s="480"/>
      <c r="V247" s="342"/>
      <c r="Y247" s="342"/>
    </row>
    <row r="248" spans="17:25" x14ac:dyDescent="0.25">
      <c r="Q248" s="60"/>
      <c r="R248" s="521"/>
      <c r="S248" s="480"/>
      <c r="T248" s="480"/>
      <c r="U248" s="480"/>
      <c r="V248" s="342"/>
      <c r="Y248" s="342"/>
    </row>
    <row r="249" spans="17:25" x14ac:dyDescent="0.25">
      <c r="Q249" s="60"/>
      <c r="R249" s="521"/>
      <c r="S249" s="480"/>
      <c r="T249" s="480"/>
      <c r="U249" s="480"/>
      <c r="V249" s="342"/>
      <c r="Y249" s="342"/>
    </row>
    <row r="250" spans="17:25" x14ac:dyDescent="0.25">
      <c r="Q250" s="60"/>
      <c r="R250" s="521"/>
      <c r="S250" s="480"/>
      <c r="T250" s="480"/>
      <c r="U250" s="480"/>
      <c r="V250" s="342"/>
      <c r="Y250" s="342"/>
    </row>
    <row r="251" spans="17:25" x14ac:dyDescent="0.25">
      <c r="Q251" s="60"/>
      <c r="R251" s="521"/>
      <c r="S251" s="480"/>
      <c r="T251" s="480"/>
      <c r="U251" s="480"/>
      <c r="V251" s="342"/>
      <c r="Y251" s="342"/>
    </row>
    <row r="252" spans="17:25" x14ac:dyDescent="0.25">
      <c r="Q252" s="60"/>
      <c r="R252" s="521"/>
      <c r="S252" s="480"/>
      <c r="T252" s="480"/>
      <c r="U252" s="480"/>
      <c r="V252" s="342"/>
      <c r="Y252" s="342"/>
    </row>
    <row r="253" spans="17:25" x14ac:dyDescent="0.25">
      <c r="Q253" s="60"/>
      <c r="R253" s="521"/>
      <c r="S253" s="480"/>
      <c r="T253" s="480"/>
      <c r="U253" s="480"/>
      <c r="V253" s="342"/>
      <c r="Y253" s="342"/>
    </row>
    <row r="254" spans="17:25" x14ac:dyDescent="0.25">
      <c r="Q254" s="60"/>
      <c r="R254" s="521"/>
      <c r="S254" s="480"/>
      <c r="T254" s="480"/>
      <c r="U254" s="480"/>
      <c r="V254" s="342"/>
      <c r="Y254" s="342"/>
    </row>
    <row r="255" spans="17:25" x14ac:dyDescent="0.25">
      <c r="Q255" s="60"/>
      <c r="R255" s="521"/>
      <c r="S255" s="480"/>
      <c r="T255" s="480"/>
      <c r="U255" s="480"/>
      <c r="V255" s="342"/>
      <c r="Y255" s="342"/>
    </row>
    <row r="256" spans="17:25" x14ac:dyDescent="0.25">
      <c r="Q256" s="60"/>
      <c r="R256" s="521"/>
      <c r="S256" s="480"/>
      <c r="T256" s="480"/>
      <c r="U256" s="480"/>
      <c r="V256" s="342"/>
      <c r="Y256" s="342"/>
    </row>
    <row r="257" spans="17:25" x14ac:dyDescent="0.25">
      <c r="Q257" s="60"/>
      <c r="R257" s="521"/>
      <c r="S257" s="480"/>
      <c r="T257" s="480"/>
      <c r="U257" s="480"/>
      <c r="V257" s="342"/>
      <c r="Y257" s="342"/>
    </row>
    <row r="258" spans="17:25" x14ac:dyDescent="0.25">
      <c r="S258" s="481"/>
      <c r="T258" s="481"/>
      <c r="U258" s="481"/>
      <c r="V258" s="342"/>
      <c r="Y258" s="342"/>
    </row>
    <row r="259" spans="17:25" x14ac:dyDescent="0.25">
      <c r="S259" s="481"/>
      <c r="T259" s="481"/>
      <c r="U259" s="481"/>
      <c r="V259" s="342"/>
      <c r="Y259" s="342"/>
    </row>
    <row r="260" spans="17:25" x14ac:dyDescent="0.25">
      <c r="S260" s="481"/>
      <c r="T260" s="481"/>
      <c r="U260" s="481"/>
      <c r="V260" s="342"/>
      <c r="Y260" s="342"/>
    </row>
    <row r="261" spans="17:25" x14ac:dyDescent="0.25">
      <c r="S261" s="481"/>
      <c r="T261" s="481"/>
      <c r="U261" s="481"/>
      <c r="V261" s="342"/>
      <c r="Y261" s="342"/>
    </row>
    <row r="262" spans="17:25" x14ac:dyDescent="0.25">
      <c r="S262" s="481"/>
      <c r="T262" s="481"/>
      <c r="U262" s="481"/>
      <c r="V262" s="342"/>
      <c r="Y262" s="342"/>
    </row>
    <row r="263" spans="17:25" x14ac:dyDescent="0.25">
      <c r="S263" s="481"/>
      <c r="T263" s="481"/>
      <c r="U263" s="481"/>
      <c r="V263" s="342"/>
      <c r="Y263" s="342"/>
    </row>
    <row r="264" spans="17:25" x14ac:dyDescent="0.25">
      <c r="V264" s="342"/>
      <c r="Y264" s="342"/>
    </row>
    <row r="265" spans="17:25" x14ac:dyDescent="0.25">
      <c r="V265" s="342"/>
      <c r="Y265" s="342"/>
    </row>
    <row r="266" spans="17:25" x14ac:dyDescent="0.25">
      <c r="V266" s="342"/>
      <c r="Y266" s="342"/>
    </row>
    <row r="267" spans="17:25" x14ac:dyDescent="0.25">
      <c r="V267" s="342"/>
      <c r="Y267" s="342"/>
    </row>
    <row r="294" spans="2:2" x14ac:dyDescent="0.25">
      <c r="B294" s="69"/>
    </row>
    <row r="295" spans="2:2" ht="13.95" customHeight="1" thickBot="1" x14ac:dyDescent="0.3">
      <c r="B295" s="69"/>
    </row>
    <row r="296" spans="2:2" ht="13.95" customHeight="1" thickBot="1" x14ac:dyDescent="0.3">
      <c r="B296" s="77"/>
    </row>
    <row r="299" spans="2:2" x14ac:dyDescent="0.25">
      <c r="B299" s="508"/>
    </row>
    <row r="300" spans="2:2" x14ac:dyDescent="0.25">
      <c r="B300" s="509"/>
    </row>
    <row r="306" spans="2:2" x14ac:dyDescent="0.25">
      <c r="B306" s="508"/>
    </row>
    <row r="308" spans="2:2" x14ac:dyDescent="0.25">
      <c r="B308" s="508"/>
    </row>
    <row r="324" spans="2:2" x14ac:dyDescent="0.25">
      <c r="B324" s="508"/>
    </row>
    <row r="333" spans="2:2" x14ac:dyDescent="0.25">
      <c r="B333" s="508"/>
    </row>
  </sheetData>
  <mergeCells count="10">
    <mergeCell ref="O8:P8"/>
    <mergeCell ref="Q8:Q9"/>
    <mergeCell ref="A1:M1"/>
    <mergeCell ref="A8:A9"/>
    <mergeCell ref="C8:C9"/>
    <mergeCell ref="D8:D9"/>
    <mergeCell ref="F8:G8"/>
    <mergeCell ref="K8:K9"/>
    <mergeCell ref="L8:L9"/>
    <mergeCell ref="M8:N8"/>
  </mergeCells>
  <pageMargins left="0.75" right="0.75" top="1" bottom="1" header="0.4921259845" footer="0.492125984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03457" r:id="rId3" name="Button 1">
              <controlPr defaultSize="0" print="0" autoFill="0" autoPict="0" macro="[0]!ExportDBCVector">
                <anchor moveWithCells="1" sizeWithCells="1">
                  <from>
                    <xdr:col>5</xdr:col>
                    <xdr:colOff>0</xdr:colOff>
                    <xdr:row>2</xdr:row>
                    <xdr:rowOff>228600</xdr:rowOff>
                  </from>
                  <to>
                    <xdr:col>6</xdr:col>
                    <xdr:colOff>693420</xdr:colOff>
                    <xdr:row>4</xdr:row>
                    <xdr:rowOff>7620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8"/>
  <dimension ref="A1:AA596"/>
  <sheetViews>
    <sheetView zoomScale="85" workbookViewId="0">
      <pane xSplit="1" ySplit="10" topLeftCell="C95" activePane="bottomRight" state="frozen"/>
      <selection pane="topRight" activeCell="B1" sqref="B1"/>
      <selection pane="bottomLeft" activeCell="A11" sqref="A11"/>
      <selection pane="bottomRight" activeCell="P119" sqref="P119"/>
    </sheetView>
  </sheetViews>
  <sheetFormatPr defaultColWidth="11.44140625" defaultRowHeight="13.2" x14ac:dyDescent="0.25"/>
  <cols>
    <col min="1" max="1" width="8.33203125" style="642" customWidth="1"/>
    <col min="2" max="2" width="8.33203125" style="810" customWidth="1"/>
    <col min="3" max="3" width="49.5546875" style="601" customWidth="1"/>
    <col min="4" max="8" width="9.44140625" style="642" customWidth="1"/>
    <col min="9" max="9" width="9.44140625" style="643" customWidth="1"/>
    <col min="10" max="10" width="9.44140625" style="601" customWidth="1"/>
    <col min="11" max="11" width="9.88671875" style="601" bestFit="1" customWidth="1"/>
    <col min="12" max="12" width="84.6640625" style="601" bestFit="1" customWidth="1"/>
    <col min="13" max="13" width="12" style="601" customWidth="1"/>
    <col min="14" max="16" width="11.44140625" style="601" customWidth="1"/>
    <col min="17" max="17" width="16.109375" style="759" customWidth="1"/>
    <col min="18" max="18" width="12.44140625" style="601" bestFit="1" customWidth="1"/>
    <col min="19" max="19" width="21" style="601" customWidth="1"/>
    <col min="20" max="20" width="20.33203125" style="601" customWidth="1"/>
    <col min="21" max="21" width="21.6640625" style="601" customWidth="1"/>
    <col min="22" max="22" width="37.33203125" style="611" customWidth="1"/>
    <col min="23" max="23" width="69.5546875" style="612" customWidth="1"/>
    <col min="24" max="24" width="11.44140625" style="613" customWidth="1"/>
    <col min="25" max="25" width="49" style="601" customWidth="1"/>
    <col min="26" max="26" width="37" style="601" customWidth="1"/>
    <col min="27" max="27" width="23.109375" style="601" customWidth="1"/>
    <col min="28" max="16384" width="11.44140625" style="601"/>
  </cols>
  <sheetData>
    <row r="1" spans="1:27" ht="17.399999999999999" x14ac:dyDescent="0.3">
      <c r="A1" s="895" t="s">
        <v>2123</v>
      </c>
      <c r="B1" s="895"/>
      <c r="C1" s="896"/>
      <c r="D1" s="896"/>
      <c r="E1" s="896"/>
      <c r="F1" s="896"/>
      <c r="G1" s="896"/>
      <c r="H1" s="896"/>
      <c r="I1" s="896"/>
      <c r="J1" s="896"/>
      <c r="K1" s="896"/>
      <c r="L1" s="896"/>
      <c r="M1" s="896"/>
      <c r="V1" s="602"/>
      <c r="W1" s="603"/>
      <c r="X1" s="604"/>
    </row>
    <row r="3" spans="1:27" ht="17.399999999999999" x14ac:dyDescent="0.3">
      <c r="A3" s="698"/>
      <c r="B3" s="528"/>
      <c r="C3" s="606" t="s">
        <v>503</v>
      </c>
      <c r="D3" s="607" t="s">
        <v>385</v>
      </c>
      <c r="E3" s="893" t="s">
        <v>1734</v>
      </c>
      <c r="F3" s="894"/>
      <c r="G3" s="894"/>
      <c r="H3" s="894"/>
      <c r="I3" s="894"/>
      <c r="J3" s="894"/>
      <c r="K3" s="894"/>
      <c r="L3" s="894"/>
      <c r="M3" s="894"/>
    </row>
    <row r="4" spans="1:27" ht="17.399999999999999" x14ac:dyDescent="0.3">
      <c r="A4" s="698"/>
      <c r="B4" s="528"/>
      <c r="C4" s="607" t="s">
        <v>504</v>
      </c>
      <c r="D4" s="607">
        <v>5</v>
      </c>
      <c r="E4" s="894"/>
      <c r="F4" s="894"/>
      <c r="G4" s="894"/>
      <c r="H4" s="894"/>
      <c r="I4" s="894"/>
      <c r="J4" s="894"/>
      <c r="K4" s="894"/>
      <c r="L4" s="894"/>
      <c r="M4" s="894"/>
    </row>
    <row r="5" spans="1:27" ht="17.399999999999999" x14ac:dyDescent="0.3">
      <c r="A5" s="698"/>
      <c r="B5" s="528"/>
      <c r="C5" s="607" t="s">
        <v>505</v>
      </c>
      <c r="D5" s="607">
        <v>24</v>
      </c>
      <c r="E5" s="698"/>
      <c r="F5" s="698"/>
      <c r="G5" s="699"/>
      <c r="H5" s="699"/>
      <c r="I5" s="698"/>
      <c r="J5" s="700"/>
      <c r="K5" s="700"/>
      <c r="L5" s="700"/>
      <c r="M5" s="610"/>
      <c r="V5" s="760"/>
      <c r="W5" s="621"/>
      <c r="X5" s="711"/>
    </row>
    <row r="6" spans="1:27" x14ac:dyDescent="0.25">
      <c r="A6" s="701">
        <v>1</v>
      </c>
      <c r="B6" s="614">
        <v>2</v>
      </c>
      <c r="C6" s="701">
        <v>3</v>
      </c>
      <c r="D6" s="614">
        <v>4</v>
      </c>
      <c r="E6" s="701">
        <v>5</v>
      </c>
      <c r="F6" s="614">
        <v>6</v>
      </c>
      <c r="G6" s="701">
        <v>7</v>
      </c>
      <c r="H6" s="614">
        <v>8</v>
      </c>
      <c r="I6" s="701">
        <v>9</v>
      </c>
      <c r="J6" s="614">
        <v>10</v>
      </c>
      <c r="K6" s="701">
        <v>11</v>
      </c>
      <c r="L6" s="614">
        <v>12</v>
      </c>
      <c r="M6" s="701">
        <v>13</v>
      </c>
      <c r="N6" s="614">
        <v>14</v>
      </c>
      <c r="O6" s="701">
        <v>15</v>
      </c>
      <c r="P6" s="614">
        <v>16</v>
      </c>
      <c r="Q6" s="761">
        <v>17</v>
      </c>
      <c r="R6" s="614">
        <v>18</v>
      </c>
      <c r="S6" s="614">
        <v>19</v>
      </c>
      <c r="T6" s="614">
        <v>20</v>
      </c>
      <c r="U6" s="614">
        <v>21</v>
      </c>
      <c r="V6" s="762">
        <v>22</v>
      </c>
      <c r="W6" s="763">
        <v>23</v>
      </c>
      <c r="X6" s="755">
        <v>24</v>
      </c>
      <c r="Y6" s="614">
        <v>25</v>
      </c>
      <c r="Z6" s="614">
        <v>26</v>
      </c>
      <c r="AA6" s="614">
        <v>27</v>
      </c>
    </row>
    <row r="7" spans="1:27" x14ac:dyDescent="0.25">
      <c r="A7" s="610"/>
      <c r="B7" s="529"/>
      <c r="C7" s="610"/>
      <c r="D7" s="608"/>
      <c r="E7" s="608"/>
      <c r="F7" s="608"/>
      <c r="G7" s="608"/>
      <c r="H7" s="608"/>
      <c r="I7" s="610"/>
      <c r="J7" s="610"/>
      <c r="K7" s="610"/>
      <c r="L7" s="610"/>
      <c r="M7" s="610"/>
    </row>
    <row r="8" spans="1:27" s="612" customFormat="1" ht="26.4"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2" t="s">
        <v>517</v>
      </c>
      <c r="R8" s="811" t="s">
        <v>518</v>
      </c>
      <c r="S8" s="531" t="s">
        <v>564</v>
      </c>
      <c r="T8" s="531" t="s">
        <v>520</v>
      </c>
      <c r="U8" s="531" t="s">
        <v>521</v>
      </c>
      <c r="V8" s="615" t="s">
        <v>522</v>
      </c>
      <c r="W8" s="616" t="s">
        <v>523</v>
      </c>
      <c r="X8" s="617" t="s">
        <v>524</v>
      </c>
      <c r="Y8" s="618" t="s">
        <v>525</v>
      </c>
      <c r="Z8" s="618" t="s">
        <v>526</v>
      </c>
      <c r="AA8" s="619" t="s">
        <v>527</v>
      </c>
    </row>
    <row r="9" spans="1:27" s="6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2"/>
      <c r="R9" s="811"/>
      <c r="S9" s="811"/>
      <c r="T9" s="811"/>
      <c r="U9" s="811"/>
      <c r="V9" s="534"/>
      <c r="W9" s="535"/>
      <c r="X9" s="536"/>
      <c r="Y9" s="620"/>
      <c r="Z9" s="621"/>
      <c r="AA9" s="620"/>
    </row>
    <row r="10" spans="1:27" s="622" customFormat="1" ht="13.8" thickBot="1" x14ac:dyDescent="0.3">
      <c r="B10" s="537"/>
      <c r="D10" s="623"/>
      <c r="E10" s="623"/>
      <c r="F10" s="624"/>
      <c r="G10" s="624"/>
      <c r="H10" s="624"/>
      <c r="I10" s="623"/>
      <c r="J10" s="625"/>
      <c r="K10" s="626"/>
      <c r="L10" s="626"/>
      <c r="Q10" s="764"/>
      <c r="V10" s="627"/>
      <c r="W10" s="628"/>
      <c r="X10" s="629"/>
      <c r="Y10" s="630"/>
      <c r="Z10" s="623"/>
      <c r="AA10" s="630"/>
    </row>
    <row r="11" spans="1:27" s="612" customFormat="1" ht="13.8" thickTop="1" x14ac:dyDescent="0.25">
      <c r="A11" s="636">
        <v>0</v>
      </c>
      <c r="B11" s="538"/>
      <c r="C11" s="715" t="s">
        <v>2124</v>
      </c>
      <c r="D11" s="636" t="s">
        <v>960</v>
      </c>
      <c r="E11" s="637" t="s">
        <v>360</v>
      </c>
      <c r="F11" s="751">
        <v>0</v>
      </c>
      <c r="G11" s="732">
        <v>65535</v>
      </c>
      <c r="H11" s="714">
        <v>0</v>
      </c>
      <c r="I11" s="765">
        <v>1</v>
      </c>
      <c r="J11" s="717"/>
      <c r="K11" s="637"/>
      <c r="L11" s="717" t="s">
        <v>2125</v>
      </c>
      <c r="M11" s="632">
        <f>$D$5</f>
        <v>24</v>
      </c>
      <c r="N11" s="632">
        <f>$D$4</f>
        <v>5</v>
      </c>
      <c r="O11" s="632">
        <f>IF(A11&lt;&gt;"",M11*2^9+A11,"")</f>
        <v>12288</v>
      </c>
      <c r="P11" s="632" t="str">
        <f>IF(A11&lt;&gt;"","0x" &amp;DEC2HEX( O11,4),"")</f>
        <v>0x3000</v>
      </c>
      <c r="Q11" s="633"/>
      <c r="R11" s="766"/>
      <c r="S11" s="906"/>
      <c r="T11" s="906"/>
      <c r="U11" s="907"/>
      <c r="V11" s="611"/>
      <c r="W11" s="767"/>
      <c r="X11" s="613"/>
      <c r="Y11" s="601"/>
      <c r="Z11" s="767"/>
      <c r="AA11" s="601"/>
    </row>
    <row r="12" spans="1:27" x14ac:dyDescent="0.25">
      <c r="A12" s="636">
        <v>1</v>
      </c>
      <c r="B12" s="538"/>
      <c r="C12" s="715" t="s">
        <v>2126</v>
      </c>
      <c r="D12" s="636" t="s">
        <v>552</v>
      </c>
      <c r="E12" s="637" t="s">
        <v>360</v>
      </c>
      <c r="F12" s="636">
        <v>0</v>
      </c>
      <c r="G12" s="732">
        <v>65535</v>
      </c>
      <c r="H12" s="733">
        <v>0</v>
      </c>
      <c r="I12" s="749">
        <v>1</v>
      </c>
      <c r="J12" s="717"/>
      <c r="K12" s="637"/>
      <c r="L12" s="715" t="s">
        <v>2127</v>
      </c>
      <c r="M12" s="636">
        <f>$D$5</f>
        <v>24</v>
      </c>
      <c r="N12" s="636">
        <f>$D$4</f>
        <v>5</v>
      </c>
      <c r="O12" s="636">
        <f>IF(A12&lt;&gt;"",M12*2^9+A12,"")</f>
        <v>12289</v>
      </c>
      <c r="P12" s="637" t="str">
        <f>IF(A12&lt;&gt;"","0x" &amp;DEC2HEX( O12,4),"")</f>
        <v>0x3001</v>
      </c>
      <c r="Q12" s="633"/>
      <c r="R12" s="710"/>
      <c r="S12" s="908"/>
      <c r="T12" s="908"/>
      <c r="U12" s="907"/>
      <c r="W12" s="715"/>
      <c r="Z12" s="715"/>
    </row>
    <row r="13" spans="1:27" x14ac:dyDescent="0.25">
      <c r="A13" s="636"/>
      <c r="B13" s="538"/>
      <c r="C13" s="634" t="s">
        <v>539</v>
      </c>
      <c r="D13" s="636"/>
      <c r="E13" s="637"/>
      <c r="F13" s="636"/>
      <c r="G13" s="732"/>
      <c r="H13" s="733"/>
      <c r="I13" s="749"/>
      <c r="J13" s="717"/>
      <c r="K13" s="637"/>
      <c r="L13" s="717" t="s">
        <v>2128</v>
      </c>
      <c r="M13" s="636"/>
      <c r="N13" s="636"/>
      <c r="O13" s="636"/>
      <c r="P13" s="637"/>
      <c r="Q13" s="633"/>
      <c r="R13" s="710"/>
      <c r="S13" s="908"/>
      <c r="T13" s="908"/>
      <c r="U13" s="907"/>
      <c r="W13" s="715"/>
      <c r="Z13" s="715"/>
    </row>
    <row r="14" spans="1:27" x14ac:dyDescent="0.25">
      <c r="A14" s="636"/>
      <c r="B14" s="538"/>
      <c r="C14" s="634" t="s">
        <v>539</v>
      </c>
      <c r="D14" s="636"/>
      <c r="E14" s="637"/>
      <c r="F14" s="636"/>
      <c r="G14" s="732"/>
      <c r="H14" s="733"/>
      <c r="I14" s="749"/>
      <c r="J14" s="717"/>
      <c r="K14" s="637"/>
      <c r="L14" s="717" t="s">
        <v>2129</v>
      </c>
      <c r="M14" s="636"/>
      <c r="N14" s="636"/>
      <c r="O14" s="636"/>
      <c r="P14" s="637"/>
      <c r="Q14" s="633"/>
      <c r="R14" s="710"/>
      <c r="S14" s="908"/>
      <c r="T14" s="908"/>
      <c r="U14" s="907"/>
      <c r="W14" s="715"/>
      <c r="Z14" s="715"/>
    </row>
    <row r="15" spans="1:27" x14ac:dyDescent="0.25">
      <c r="A15" s="636"/>
      <c r="B15" s="538"/>
      <c r="C15" s="634" t="s">
        <v>539</v>
      </c>
      <c r="D15" s="636"/>
      <c r="E15" s="637"/>
      <c r="F15" s="636"/>
      <c r="G15" s="732"/>
      <c r="H15" s="733"/>
      <c r="I15" s="749"/>
      <c r="J15" s="717"/>
      <c r="K15" s="637"/>
      <c r="L15" s="717" t="s">
        <v>2130</v>
      </c>
      <c r="M15" s="636"/>
      <c r="N15" s="636"/>
      <c r="O15" s="636"/>
      <c r="P15" s="637"/>
      <c r="Q15" s="633"/>
      <c r="R15" s="710"/>
      <c r="S15" s="908"/>
      <c r="T15" s="908"/>
      <c r="U15" s="907"/>
      <c r="W15" s="715"/>
      <c r="Z15" s="715"/>
    </row>
    <row r="16" spans="1:27" x14ac:dyDescent="0.25">
      <c r="A16" s="636"/>
      <c r="B16" s="538"/>
      <c r="C16" s="634" t="s">
        <v>539</v>
      </c>
      <c r="D16" s="636"/>
      <c r="E16" s="637"/>
      <c r="F16" s="636"/>
      <c r="G16" s="732"/>
      <c r="H16" s="733"/>
      <c r="I16" s="749"/>
      <c r="J16" s="717"/>
      <c r="K16" s="637"/>
      <c r="L16" s="717" t="s">
        <v>2131</v>
      </c>
      <c r="M16" s="636"/>
      <c r="N16" s="636"/>
      <c r="O16" s="636"/>
      <c r="P16" s="637"/>
      <c r="Q16" s="633"/>
      <c r="R16" s="710"/>
      <c r="S16" s="908"/>
      <c r="T16" s="908"/>
      <c r="U16" s="907"/>
      <c r="W16" s="715"/>
      <c r="Z16" s="715"/>
    </row>
    <row r="17" spans="1:26" x14ac:dyDescent="0.25">
      <c r="A17" s="636"/>
      <c r="B17" s="538"/>
      <c r="C17" s="634" t="s">
        <v>539</v>
      </c>
      <c r="D17" s="636"/>
      <c r="E17" s="637"/>
      <c r="F17" s="636"/>
      <c r="G17" s="732"/>
      <c r="H17" s="733"/>
      <c r="I17" s="749"/>
      <c r="J17" s="717"/>
      <c r="K17" s="637"/>
      <c r="L17" s="717" t="s">
        <v>2132</v>
      </c>
      <c r="M17" s="636"/>
      <c r="N17" s="636"/>
      <c r="O17" s="636"/>
      <c r="P17" s="637"/>
      <c r="Q17" s="633"/>
      <c r="R17" s="710"/>
      <c r="S17" s="908"/>
      <c r="T17" s="908"/>
      <c r="U17" s="907"/>
      <c r="W17" s="715"/>
      <c r="Z17" s="715"/>
    </row>
    <row r="18" spans="1:26" x14ac:dyDescent="0.25">
      <c r="A18" s="636"/>
      <c r="B18" s="538"/>
      <c r="C18" s="634" t="s">
        <v>539</v>
      </c>
      <c r="D18" s="636"/>
      <c r="E18" s="637"/>
      <c r="F18" s="636"/>
      <c r="G18" s="732"/>
      <c r="H18" s="733"/>
      <c r="I18" s="749"/>
      <c r="J18" s="717"/>
      <c r="K18" s="637"/>
      <c r="L18" s="717" t="s">
        <v>2133</v>
      </c>
      <c r="M18" s="636"/>
      <c r="N18" s="636"/>
      <c r="O18" s="636"/>
      <c r="P18" s="637"/>
      <c r="Q18" s="633"/>
      <c r="R18" s="710"/>
      <c r="S18" s="908"/>
      <c r="T18" s="908"/>
      <c r="U18" s="907"/>
      <c r="W18" s="715"/>
      <c r="Z18" s="715"/>
    </row>
    <row r="19" spans="1:26" x14ac:dyDescent="0.25">
      <c r="A19" s="636"/>
      <c r="B19" s="538"/>
      <c r="C19" s="634" t="s">
        <v>539</v>
      </c>
      <c r="D19" s="636"/>
      <c r="E19" s="637"/>
      <c r="F19" s="636"/>
      <c r="G19" s="732"/>
      <c r="H19" s="733"/>
      <c r="I19" s="749"/>
      <c r="J19" s="717"/>
      <c r="K19" s="637"/>
      <c r="L19" s="717" t="s">
        <v>2134</v>
      </c>
      <c r="M19" s="636"/>
      <c r="N19" s="636"/>
      <c r="O19" s="636"/>
      <c r="P19" s="637"/>
      <c r="Q19" s="633"/>
      <c r="R19" s="710"/>
      <c r="S19" s="908"/>
      <c r="T19" s="908"/>
      <c r="U19" s="907"/>
      <c r="W19" s="715"/>
      <c r="Z19" s="715"/>
    </row>
    <row r="20" spans="1:26" x14ac:dyDescent="0.25">
      <c r="A20" s="636"/>
      <c r="B20" s="538"/>
      <c r="C20" s="634" t="s">
        <v>539</v>
      </c>
      <c r="D20" s="636"/>
      <c r="E20" s="637"/>
      <c r="F20" s="636"/>
      <c r="G20" s="732"/>
      <c r="H20" s="733"/>
      <c r="I20" s="749"/>
      <c r="J20" s="717"/>
      <c r="K20" s="637"/>
      <c r="L20" s="717" t="s">
        <v>2135</v>
      </c>
      <c r="M20" s="636"/>
      <c r="N20" s="636"/>
      <c r="O20" s="636"/>
      <c r="P20" s="637"/>
      <c r="Q20" s="633"/>
      <c r="R20" s="710"/>
      <c r="S20" s="908"/>
      <c r="T20" s="908"/>
      <c r="U20" s="907"/>
      <c r="W20" s="715"/>
      <c r="Z20" s="715"/>
    </row>
    <row r="21" spans="1:26" x14ac:dyDescent="0.25">
      <c r="A21" s="636"/>
      <c r="B21" s="538"/>
      <c r="C21" s="634" t="s">
        <v>539</v>
      </c>
      <c r="D21" s="636"/>
      <c r="E21" s="637"/>
      <c r="F21" s="636"/>
      <c r="G21" s="732"/>
      <c r="H21" s="733"/>
      <c r="I21" s="749"/>
      <c r="J21" s="717"/>
      <c r="K21" s="637"/>
      <c r="L21" s="717" t="s">
        <v>2136</v>
      </c>
      <c r="M21" s="636"/>
      <c r="N21" s="636"/>
      <c r="O21" s="636"/>
      <c r="P21" s="637"/>
      <c r="Q21" s="633"/>
      <c r="R21" s="710"/>
      <c r="S21" s="908"/>
      <c r="T21" s="908"/>
      <c r="U21" s="907"/>
      <c r="W21" s="715"/>
      <c r="Z21" s="715"/>
    </row>
    <row r="22" spans="1:26" x14ac:dyDescent="0.25">
      <c r="A22" s="636">
        <v>2</v>
      </c>
      <c r="B22" s="538"/>
      <c r="C22" s="715" t="s">
        <v>2137</v>
      </c>
      <c r="D22" s="636" t="s">
        <v>549</v>
      </c>
      <c r="E22" s="637" t="s">
        <v>360</v>
      </c>
      <c r="F22" s="636">
        <v>0</v>
      </c>
      <c r="G22" s="732">
        <v>65535</v>
      </c>
      <c r="H22" s="733">
        <v>0</v>
      </c>
      <c r="I22" s="749">
        <v>1</v>
      </c>
      <c r="J22" s="717"/>
      <c r="K22" s="637"/>
      <c r="L22" s="717" t="s">
        <v>2138</v>
      </c>
      <c r="M22" s="636">
        <f>$D$5</f>
        <v>24</v>
      </c>
      <c r="N22" s="636">
        <f>$D$4</f>
        <v>5</v>
      </c>
      <c r="O22" s="636">
        <f>IF(A22&lt;&gt;"",M22*2^9+A22,"")</f>
        <v>12290</v>
      </c>
      <c r="P22" s="637" t="str">
        <f>IF(A22&lt;&gt;"","0x" &amp;DEC2HEX( O22,4),"")</f>
        <v>0x3002</v>
      </c>
      <c r="Q22" s="638"/>
      <c r="R22" s="710"/>
      <c r="S22" s="908"/>
      <c r="T22" s="908"/>
      <c r="U22" s="907"/>
      <c r="W22" s="715"/>
      <c r="Z22" s="715"/>
    </row>
    <row r="23" spans="1:26" x14ac:dyDescent="0.25">
      <c r="A23" s="636"/>
      <c r="B23" s="538"/>
      <c r="C23" s="634" t="s">
        <v>539</v>
      </c>
      <c r="D23" s="636"/>
      <c r="E23" s="637"/>
      <c r="F23" s="636"/>
      <c r="G23" s="732"/>
      <c r="H23" s="733"/>
      <c r="I23" s="749"/>
      <c r="J23" s="717"/>
      <c r="K23" s="637"/>
      <c r="L23" s="717" t="s">
        <v>2139</v>
      </c>
      <c r="M23" s="636"/>
      <c r="N23" s="636"/>
      <c r="O23" s="636"/>
      <c r="P23" s="637"/>
      <c r="Q23" s="638"/>
      <c r="R23" s="710"/>
      <c r="S23" s="908"/>
      <c r="T23" s="908"/>
      <c r="U23" s="907"/>
      <c r="W23" s="715"/>
      <c r="Z23" s="715"/>
    </row>
    <row r="24" spans="1:26" x14ac:dyDescent="0.25">
      <c r="A24" s="636"/>
      <c r="B24" s="538"/>
      <c r="C24" s="634" t="s">
        <v>539</v>
      </c>
      <c r="D24" s="636"/>
      <c r="E24" s="637"/>
      <c r="F24" s="636"/>
      <c r="G24" s="732"/>
      <c r="H24" s="733"/>
      <c r="I24" s="749"/>
      <c r="J24" s="717"/>
      <c r="K24" s="637"/>
      <c r="L24" s="717" t="s">
        <v>2140</v>
      </c>
      <c r="M24" s="636"/>
      <c r="N24" s="636"/>
      <c r="O24" s="636"/>
      <c r="P24" s="637"/>
      <c r="Q24" s="638"/>
      <c r="R24" s="710"/>
      <c r="S24" s="908"/>
      <c r="T24" s="908"/>
      <c r="U24" s="907"/>
      <c r="W24" s="715"/>
      <c r="Z24" s="715"/>
    </row>
    <row r="25" spans="1:26" x14ac:dyDescent="0.25">
      <c r="A25" s="636"/>
      <c r="B25" s="538"/>
      <c r="C25" s="634" t="s">
        <v>539</v>
      </c>
      <c r="D25" s="636"/>
      <c r="E25" s="637"/>
      <c r="F25" s="636"/>
      <c r="G25" s="732"/>
      <c r="H25" s="733"/>
      <c r="I25" s="749"/>
      <c r="J25" s="717"/>
      <c r="K25" s="637"/>
      <c r="L25" s="717" t="s">
        <v>2141</v>
      </c>
      <c r="M25" s="636"/>
      <c r="N25" s="636"/>
      <c r="O25" s="636"/>
      <c r="P25" s="637"/>
      <c r="Q25" s="638"/>
      <c r="R25" s="710"/>
      <c r="S25" s="908"/>
      <c r="T25" s="908"/>
      <c r="U25" s="907"/>
      <c r="W25" s="715"/>
      <c r="Z25" s="715"/>
    </row>
    <row r="26" spans="1:26" x14ac:dyDescent="0.25">
      <c r="A26" s="636"/>
      <c r="B26" s="538"/>
      <c r="C26" s="634" t="s">
        <v>539</v>
      </c>
      <c r="D26" s="636"/>
      <c r="E26" s="637"/>
      <c r="F26" s="636"/>
      <c r="G26" s="732"/>
      <c r="H26" s="733"/>
      <c r="I26" s="749"/>
      <c r="J26" s="717"/>
      <c r="K26" s="637"/>
      <c r="L26" s="717" t="s">
        <v>2142</v>
      </c>
      <c r="M26" s="636"/>
      <c r="N26" s="636"/>
      <c r="O26" s="636"/>
      <c r="P26" s="637"/>
      <c r="Q26" s="638"/>
      <c r="R26" s="710"/>
      <c r="S26" s="908"/>
      <c r="T26" s="908"/>
      <c r="U26" s="907"/>
      <c r="W26" s="715"/>
      <c r="Z26" s="715"/>
    </row>
    <row r="27" spans="1:26" x14ac:dyDescent="0.25">
      <c r="A27" s="636"/>
      <c r="B27" s="538"/>
      <c r="C27" s="634" t="s">
        <v>539</v>
      </c>
      <c r="D27" s="636"/>
      <c r="E27" s="637"/>
      <c r="F27" s="636"/>
      <c r="G27" s="732"/>
      <c r="H27" s="733"/>
      <c r="I27" s="749"/>
      <c r="J27" s="717"/>
      <c r="K27" s="637"/>
      <c r="L27" s="717" t="s">
        <v>2143</v>
      </c>
      <c r="M27" s="636"/>
      <c r="N27" s="636"/>
      <c r="O27" s="636"/>
      <c r="P27" s="637"/>
      <c r="Q27" s="638"/>
      <c r="R27" s="710"/>
      <c r="S27" s="908"/>
      <c r="T27" s="908"/>
      <c r="U27" s="907"/>
      <c r="W27" s="715"/>
      <c r="Z27" s="715"/>
    </row>
    <row r="28" spans="1:26" x14ac:dyDescent="0.25">
      <c r="A28" s="636"/>
      <c r="B28" s="538"/>
      <c r="C28" s="634" t="s">
        <v>539</v>
      </c>
      <c r="D28" s="636"/>
      <c r="E28" s="637"/>
      <c r="F28" s="636"/>
      <c r="G28" s="732"/>
      <c r="H28" s="733"/>
      <c r="I28" s="749"/>
      <c r="J28" s="717"/>
      <c r="K28" s="637"/>
      <c r="L28" s="717" t="s">
        <v>2144</v>
      </c>
      <c r="M28" s="636"/>
      <c r="N28" s="636"/>
      <c r="O28" s="636"/>
      <c r="P28" s="637"/>
      <c r="Q28" s="638"/>
      <c r="R28" s="710"/>
      <c r="S28" s="908"/>
      <c r="T28" s="908"/>
      <c r="U28" s="907"/>
      <c r="W28" s="715"/>
      <c r="Z28" s="715"/>
    </row>
    <row r="29" spans="1:26" x14ac:dyDescent="0.25">
      <c r="A29" s="636"/>
      <c r="B29" s="538"/>
      <c r="C29" s="634" t="s">
        <v>539</v>
      </c>
      <c r="D29" s="636"/>
      <c r="E29" s="637"/>
      <c r="F29" s="636"/>
      <c r="G29" s="732"/>
      <c r="H29" s="733"/>
      <c r="I29" s="749"/>
      <c r="J29" s="717"/>
      <c r="K29" s="637"/>
      <c r="L29" s="717" t="s">
        <v>2145</v>
      </c>
      <c r="M29" s="636"/>
      <c r="N29" s="636"/>
      <c r="O29" s="636"/>
      <c r="P29" s="637"/>
      <c r="Q29" s="638"/>
      <c r="R29" s="710"/>
      <c r="S29" s="908"/>
      <c r="T29" s="908"/>
      <c r="U29" s="907"/>
      <c r="W29" s="715"/>
      <c r="Z29" s="715"/>
    </row>
    <row r="30" spans="1:26" x14ac:dyDescent="0.25">
      <c r="A30" s="636"/>
      <c r="B30" s="538"/>
      <c r="C30" s="634" t="s">
        <v>539</v>
      </c>
      <c r="D30" s="636"/>
      <c r="E30" s="637"/>
      <c r="F30" s="636"/>
      <c r="G30" s="732"/>
      <c r="H30" s="733"/>
      <c r="I30" s="749"/>
      <c r="J30" s="717"/>
      <c r="K30" s="637"/>
      <c r="L30" s="717" t="s">
        <v>2146</v>
      </c>
      <c r="M30" s="636"/>
      <c r="N30" s="636"/>
      <c r="O30" s="636"/>
      <c r="P30" s="637"/>
      <c r="Q30" s="638"/>
      <c r="R30" s="710"/>
      <c r="S30" s="908"/>
      <c r="T30" s="908"/>
      <c r="U30" s="907"/>
      <c r="W30" s="715"/>
      <c r="Z30" s="715"/>
    </row>
    <row r="31" spans="1:26" x14ac:dyDescent="0.25">
      <c r="A31" s="636"/>
      <c r="B31" s="538"/>
      <c r="C31" s="634"/>
      <c r="D31" s="636"/>
      <c r="E31" s="637"/>
      <c r="F31" s="636"/>
      <c r="G31" s="732"/>
      <c r="H31" s="733"/>
      <c r="I31" s="749"/>
      <c r="J31" s="717"/>
      <c r="K31" s="637"/>
      <c r="L31" s="717"/>
      <c r="M31" s="636">
        <f t="shared" ref="M31:M43" si="0">$D$5</f>
        <v>24</v>
      </c>
      <c r="N31" s="636">
        <f t="shared" ref="N31:N43" si="1">$D$4</f>
        <v>5</v>
      </c>
      <c r="O31" s="636" t="str">
        <f t="shared" ref="O31:O43" si="2">IF(A31&lt;&gt;"",M31*2^9+A31,"")</f>
        <v/>
      </c>
      <c r="P31" s="637" t="str">
        <f t="shared" ref="P31:P43" si="3">IF(A31&lt;&gt;"","0x" &amp;DEC2HEX( O31,4),"")</f>
        <v/>
      </c>
      <c r="Q31" s="638"/>
      <c r="R31" s="710"/>
      <c r="S31" s="908"/>
      <c r="T31" s="908"/>
      <c r="U31" s="907"/>
      <c r="W31" s="715"/>
      <c r="Z31" s="715"/>
    </row>
    <row r="32" spans="1:26" x14ac:dyDescent="0.25">
      <c r="A32" s="636"/>
      <c r="B32" s="538"/>
      <c r="C32" s="634"/>
      <c r="D32" s="636"/>
      <c r="E32" s="636"/>
      <c r="F32" s="636"/>
      <c r="G32" s="732"/>
      <c r="H32" s="733"/>
      <c r="I32" s="749"/>
      <c r="J32" s="717"/>
      <c r="K32" s="637"/>
      <c r="L32" s="717"/>
      <c r="M32" s="636">
        <f t="shared" si="0"/>
        <v>24</v>
      </c>
      <c r="N32" s="636">
        <f t="shared" si="1"/>
        <v>5</v>
      </c>
      <c r="O32" s="636" t="str">
        <f t="shared" si="2"/>
        <v/>
      </c>
      <c r="P32" s="637" t="str">
        <f t="shared" si="3"/>
        <v/>
      </c>
      <c r="Q32" s="638"/>
      <c r="R32" s="710"/>
      <c r="S32" s="908"/>
      <c r="T32" s="908"/>
      <c r="U32" s="907"/>
      <c r="W32" s="715"/>
      <c r="Z32" s="715"/>
    </row>
    <row r="33" spans="1:26" x14ac:dyDescent="0.25">
      <c r="A33" s="636"/>
      <c r="B33" s="538"/>
      <c r="C33" s="634"/>
      <c r="D33" s="636"/>
      <c r="E33" s="636"/>
      <c r="F33" s="636"/>
      <c r="G33" s="732"/>
      <c r="H33" s="733"/>
      <c r="I33" s="749"/>
      <c r="J33" s="717"/>
      <c r="K33" s="637"/>
      <c r="L33" s="717"/>
      <c r="M33" s="636">
        <f t="shared" si="0"/>
        <v>24</v>
      </c>
      <c r="N33" s="636">
        <f t="shared" si="1"/>
        <v>5</v>
      </c>
      <c r="O33" s="636" t="str">
        <f t="shared" si="2"/>
        <v/>
      </c>
      <c r="P33" s="637" t="str">
        <f t="shared" si="3"/>
        <v/>
      </c>
      <c r="Q33" s="638"/>
      <c r="R33" s="710"/>
      <c r="S33" s="908"/>
      <c r="T33" s="908"/>
      <c r="U33" s="907"/>
      <c r="W33" s="715"/>
      <c r="Z33" s="715"/>
    </row>
    <row r="34" spans="1:26" x14ac:dyDescent="0.25">
      <c r="A34" s="636"/>
      <c r="B34" s="538"/>
      <c r="C34" s="715"/>
      <c r="D34" s="636"/>
      <c r="E34" s="637"/>
      <c r="F34" s="636"/>
      <c r="G34" s="732"/>
      <c r="H34" s="733"/>
      <c r="I34" s="749"/>
      <c r="J34" s="717"/>
      <c r="K34" s="637"/>
      <c r="L34" s="717"/>
      <c r="M34" s="636">
        <f t="shared" si="0"/>
        <v>24</v>
      </c>
      <c r="N34" s="636">
        <f t="shared" si="1"/>
        <v>5</v>
      </c>
      <c r="O34" s="636" t="str">
        <f t="shared" si="2"/>
        <v/>
      </c>
      <c r="P34" s="637" t="str">
        <f t="shared" si="3"/>
        <v/>
      </c>
      <c r="Q34" s="638"/>
      <c r="R34" s="710"/>
      <c r="S34" s="908"/>
      <c r="T34" s="908"/>
      <c r="U34" s="907"/>
      <c r="W34" s="715"/>
      <c r="Z34" s="715"/>
    </row>
    <row r="35" spans="1:26" x14ac:dyDescent="0.25">
      <c r="A35" s="636"/>
      <c r="B35" s="538"/>
      <c r="C35" s="715"/>
      <c r="D35" s="636"/>
      <c r="E35" s="636"/>
      <c r="F35" s="636"/>
      <c r="G35" s="732"/>
      <c r="H35" s="733"/>
      <c r="I35" s="749"/>
      <c r="J35" s="717"/>
      <c r="K35" s="637"/>
      <c r="L35" s="717"/>
      <c r="M35" s="636">
        <f t="shared" si="0"/>
        <v>24</v>
      </c>
      <c r="N35" s="636">
        <f t="shared" si="1"/>
        <v>5</v>
      </c>
      <c r="O35" s="636" t="str">
        <f t="shared" si="2"/>
        <v/>
      </c>
      <c r="P35" s="637" t="str">
        <f t="shared" si="3"/>
        <v/>
      </c>
      <c r="Q35" s="638"/>
      <c r="R35" s="710"/>
      <c r="S35" s="908"/>
      <c r="T35" s="908"/>
      <c r="U35" s="907"/>
      <c r="W35" s="715"/>
      <c r="Z35" s="715"/>
    </row>
    <row r="36" spans="1:26" x14ac:dyDescent="0.25">
      <c r="A36" s="636"/>
      <c r="B36" s="538"/>
      <c r="C36" s="715"/>
      <c r="D36" s="636"/>
      <c r="E36" s="636"/>
      <c r="F36" s="636"/>
      <c r="G36" s="732"/>
      <c r="H36" s="733"/>
      <c r="I36" s="749"/>
      <c r="J36" s="715"/>
      <c r="K36" s="637"/>
      <c r="L36" s="717"/>
      <c r="M36" s="636">
        <f t="shared" si="0"/>
        <v>24</v>
      </c>
      <c r="N36" s="636">
        <f t="shared" si="1"/>
        <v>5</v>
      </c>
      <c r="O36" s="636" t="str">
        <f t="shared" si="2"/>
        <v/>
      </c>
      <c r="P36" s="637" t="str">
        <f t="shared" si="3"/>
        <v/>
      </c>
      <c r="Q36" s="638"/>
      <c r="R36" s="710"/>
      <c r="S36" s="908"/>
      <c r="T36" s="908"/>
      <c r="U36" s="907"/>
      <c r="W36" s="715"/>
      <c r="Z36" s="715"/>
    </row>
    <row r="37" spans="1:26" x14ac:dyDescent="0.25">
      <c r="A37" s="636"/>
      <c r="B37" s="538"/>
      <c r="C37" s="717"/>
      <c r="D37" s="636"/>
      <c r="E37" s="637"/>
      <c r="F37" s="637"/>
      <c r="G37" s="732"/>
      <c r="H37" s="733"/>
      <c r="I37" s="749"/>
      <c r="J37" s="715"/>
      <c r="K37" s="637"/>
      <c r="L37" s="717"/>
      <c r="M37" s="636">
        <f t="shared" si="0"/>
        <v>24</v>
      </c>
      <c r="N37" s="636">
        <f t="shared" si="1"/>
        <v>5</v>
      </c>
      <c r="O37" s="636" t="str">
        <f t="shared" si="2"/>
        <v/>
      </c>
      <c r="P37" s="637" t="str">
        <f t="shared" si="3"/>
        <v/>
      </c>
      <c r="Q37" s="638"/>
      <c r="R37" s="710"/>
      <c r="S37" s="908"/>
      <c r="T37" s="908"/>
      <c r="U37" s="907"/>
      <c r="W37" s="715"/>
      <c r="Z37" s="715"/>
    </row>
    <row r="38" spans="1:26" x14ac:dyDescent="0.25">
      <c r="A38" s="636">
        <v>10</v>
      </c>
      <c r="B38" s="538"/>
      <c r="C38" s="741" t="s">
        <v>2147</v>
      </c>
      <c r="D38" s="636" t="s">
        <v>552</v>
      </c>
      <c r="E38" s="637" t="s">
        <v>360</v>
      </c>
      <c r="F38" s="636">
        <v>0</v>
      </c>
      <c r="G38" s="732">
        <v>2</v>
      </c>
      <c r="H38" s="733">
        <v>0</v>
      </c>
      <c r="I38" s="749">
        <v>1</v>
      </c>
      <c r="J38" s="717"/>
      <c r="K38" s="637"/>
      <c r="L38" s="717" t="s">
        <v>2148</v>
      </c>
      <c r="M38" s="636">
        <f t="shared" si="0"/>
        <v>24</v>
      </c>
      <c r="N38" s="636">
        <f t="shared" si="1"/>
        <v>5</v>
      </c>
      <c r="O38" s="636">
        <f t="shared" si="2"/>
        <v>12298</v>
      </c>
      <c r="P38" s="637" t="str">
        <f t="shared" si="3"/>
        <v>0x300A</v>
      </c>
      <c r="Q38" s="638"/>
      <c r="R38" s="710"/>
      <c r="S38" s="908"/>
      <c r="T38" s="908"/>
      <c r="U38" s="907"/>
      <c r="V38" s="611" t="s">
        <v>2147</v>
      </c>
      <c r="W38" s="715" t="s">
        <v>2149</v>
      </c>
      <c r="X38" s="613">
        <v>0</v>
      </c>
      <c r="Z38" s="715"/>
    </row>
    <row r="39" spans="1:26" x14ac:dyDescent="0.25">
      <c r="A39" s="636"/>
      <c r="B39" s="538"/>
      <c r="C39" s="634" t="s">
        <v>539</v>
      </c>
      <c r="D39" s="636"/>
      <c r="E39" s="636"/>
      <c r="F39" s="636"/>
      <c r="G39" s="732"/>
      <c r="H39" s="733"/>
      <c r="I39" s="749"/>
      <c r="J39" s="717"/>
      <c r="K39" s="637"/>
      <c r="L39" s="717"/>
      <c r="M39" s="636">
        <f t="shared" si="0"/>
        <v>24</v>
      </c>
      <c r="N39" s="636">
        <f t="shared" si="1"/>
        <v>5</v>
      </c>
      <c r="O39" s="636" t="str">
        <f t="shared" si="2"/>
        <v/>
      </c>
      <c r="P39" s="637" t="str">
        <f t="shared" si="3"/>
        <v/>
      </c>
      <c r="Q39" s="638"/>
      <c r="R39" s="710"/>
      <c r="S39" s="908"/>
      <c r="T39" s="908"/>
      <c r="U39" s="907"/>
      <c r="V39" s="611" t="s">
        <v>2147</v>
      </c>
      <c r="W39" s="715" t="s">
        <v>2150</v>
      </c>
      <c r="X39" s="613">
        <v>1</v>
      </c>
      <c r="Z39" s="715"/>
    </row>
    <row r="40" spans="1:26" x14ac:dyDescent="0.25">
      <c r="A40" s="636"/>
      <c r="B40" s="538"/>
      <c r="C40" s="634" t="s">
        <v>539</v>
      </c>
      <c r="D40" s="636"/>
      <c r="E40" s="636"/>
      <c r="F40" s="636"/>
      <c r="G40" s="732"/>
      <c r="H40" s="733"/>
      <c r="I40" s="749"/>
      <c r="J40" s="717"/>
      <c r="K40" s="637"/>
      <c r="L40" s="717"/>
      <c r="M40" s="636">
        <f t="shared" si="0"/>
        <v>24</v>
      </c>
      <c r="N40" s="636">
        <f t="shared" si="1"/>
        <v>5</v>
      </c>
      <c r="O40" s="636" t="str">
        <f t="shared" si="2"/>
        <v/>
      </c>
      <c r="P40" s="637" t="str">
        <f t="shared" si="3"/>
        <v/>
      </c>
      <c r="Q40" s="638"/>
      <c r="R40" s="710"/>
      <c r="S40" s="908"/>
      <c r="T40" s="908"/>
      <c r="U40" s="907"/>
      <c r="V40" s="611" t="s">
        <v>2147</v>
      </c>
      <c r="W40" s="715" t="s">
        <v>2151</v>
      </c>
      <c r="X40" s="613">
        <v>2</v>
      </c>
      <c r="Z40" s="715"/>
    </row>
    <row r="41" spans="1:26" x14ac:dyDescent="0.25">
      <c r="A41" s="636"/>
      <c r="B41" s="538"/>
      <c r="C41" s="634"/>
      <c r="D41" s="636"/>
      <c r="E41" s="636"/>
      <c r="F41" s="636"/>
      <c r="G41" s="732"/>
      <c r="H41" s="733"/>
      <c r="I41" s="749"/>
      <c r="J41" s="717"/>
      <c r="K41" s="637"/>
      <c r="L41" s="717"/>
      <c r="M41" s="636">
        <f t="shared" si="0"/>
        <v>24</v>
      </c>
      <c r="N41" s="636">
        <f t="shared" si="1"/>
        <v>5</v>
      </c>
      <c r="O41" s="636" t="str">
        <f t="shared" si="2"/>
        <v/>
      </c>
      <c r="P41" s="637" t="str">
        <f t="shared" si="3"/>
        <v/>
      </c>
      <c r="Q41" s="638"/>
      <c r="R41" s="710"/>
      <c r="S41" s="908"/>
      <c r="T41" s="908"/>
      <c r="U41" s="907"/>
      <c r="W41" s="715"/>
      <c r="Z41" s="715"/>
    </row>
    <row r="42" spans="1:26" x14ac:dyDescent="0.25">
      <c r="A42" s="636"/>
      <c r="B42" s="538"/>
      <c r="C42" s="634"/>
      <c r="D42" s="636"/>
      <c r="E42" s="636"/>
      <c r="F42" s="636"/>
      <c r="G42" s="732"/>
      <c r="H42" s="733"/>
      <c r="I42" s="749"/>
      <c r="J42" s="717"/>
      <c r="K42" s="637"/>
      <c r="L42" s="717"/>
      <c r="M42" s="636">
        <f t="shared" si="0"/>
        <v>24</v>
      </c>
      <c r="N42" s="636">
        <f t="shared" si="1"/>
        <v>5</v>
      </c>
      <c r="O42" s="636" t="str">
        <f t="shared" si="2"/>
        <v/>
      </c>
      <c r="P42" s="637" t="str">
        <f t="shared" si="3"/>
        <v/>
      </c>
      <c r="Q42" s="638"/>
      <c r="R42" s="710"/>
      <c r="S42" s="908"/>
      <c r="T42" s="908"/>
      <c r="U42" s="907"/>
      <c r="W42" s="715"/>
      <c r="Z42" s="715"/>
    </row>
    <row r="43" spans="1:26" x14ac:dyDescent="0.25">
      <c r="A43" s="636">
        <v>15</v>
      </c>
      <c r="B43" s="538"/>
      <c r="C43" s="717" t="s">
        <v>2152</v>
      </c>
      <c r="D43" s="636" t="s">
        <v>552</v>
      </c>
      <c r="E43" s="637" t="s">
        <v>360</v>
      </c>
      <c r="F43" s="636">
        <v>0</v>
      </c>
      <c r="G43" s="732">
        <v>65535</v>
      </c>
      <c r="H43" s="733">
        <v>0</v>
      </c>
      <c r="I43" s="749">
        <v>1</v>
      </c>
      <c r="J43" s="715"/>
      <c r="K43" s="637"/>
      <c r="L43" s="715" t="s">
        <v>2153</v>
      </c>
      <c r="M43" s="636">
        <f t="shared" si="0"/>
        <v>24</v>
      </c>
      <c r="N43" s="636">
        <f t="shared" si="1"/>
        <v>5</v>
      </c>
      <c r="O43" s="636">
        <f t="shared" si="2"/>
        <v>12303</v>
      </c>
      <c r="P43" s="637" t="str">
        <f t="shared" si="3"/>
        <v>0x300F</v>
      </c>
      <c r="Q43" s="638"/>
      <c r="R43" s="710"/>
      <c r="S43" s="908"/>
      <c r="T43" s="908"/>
      <c r="U43" s="907"/>
      <c r="V43" s="611" t="s">
        <v>2152</v>
      </c>
      <c r="W43" s="715" t="s">
        <v>2154</v>
      </c>
      <c r="X43" s="613">
        <v>0</v>
      </c>
      <c r="Z43" s="715"/>
    </row>
    <row r="44" spans="1:26" x14ac:dyDescent="0.25">
      <c r="A44" s="636"/>
      <c r="B44" s="538"/>
      <c r="C44" s="634" t="s">
        <v>539</v>
      </c>
      <c r="D44" s="636"/>
      <c r="E44" s="637"/>
      <c r="F44" s="636"/>
      <c r="G44" s="751"/>
      <c r="H44" s="733"/>
      <c r="I44" s="749"/>
      <c r="J44" s="715"/>
      <c r="K44" s="637"/>
      <c r="L44" s="715"/>
      <c r="M44" s="636"/>
      <c r="N44" s="636"/>
      <c r="O44" s="636"/>
      <c r="P44" s="637"/>
      <c r="Q44" s="638"/>
      <c r="R44" s="710"/>
      <c r="S44" s="908"/>
      <c r="T44" s="908"/>
      <c r="U44" s="907"/>
      <c r="V44" s="611" t="s">
        <v>2152</v>
      </c>
      <c r="W44" s="715" t="s">
        <v>2155</v>
      </c>
      <c r="X44" s="613">
        <v>1</v>
      </c>
      <c r="Z44" s="715"/>
    </row>
    <row r="45" spans="1:26" x14ac:dyDescent="0.25">
      <c r="A45" s="636"/>
      <c r="B45" s="538"/>
      <c r="C45" s="634" t="s">
        <v>539</v>
      </c>
      <c r="D45" s="636"/>
      <c r="E45" s="637"/>
      <c r="F45" s="636"/>
      <c r="G45" s="751"/>
      <c r="H45" s="733"/>
      <c r="I45" s="749"/>
      <c r="J45" s="715"/>
      <c r="K45" s="637"/>
      <c r="L45" s="715"/>
      <c r="M45" s="636"/>
      <c r="N45" s="636"/>
      <c r="O45" s="636"/>
      <c r="P45" s="637"/>
      <c r="Q45" s="638"/>
      <c r="R45" s="710"/>
      <c r="S45" s="908"/>
      <c r="T45" s="908"/>
      <c r="U45" s="907"/>
      <c r="V45" s="611" t="s">
        <v>2152</v>
      </c>
      <c r="W45" s="715" t="s">
        <v>2156</v>
      </c>
      <c r="X45" s="613">
        <v>2</v>
      </c>
      <c r="Z45" s="715"/>
    </row>
    <row r="46" spans="1:26" x14ac:dyDescent="0.25">
      <c r="A46" s="636"/>
      <c r="B46" s="538"/>
      <c r="C46" s="634" t="s">
        <v>539</v>
      </c>
      <c r="D46" s="636"/>
      <c r="E46" s="637"/>
      <c r="F46" s="636"/>
      <c r="G46" s="751"/>
      <c r="H46" s="733"/>
      <c r="I46" s="749"/>
      <c r="J46" s="715"/>
      <c r="K46" s="637"/>
      <c r="L46" s="715"/>
      <c r="M46" s="636"/>
      <c r="N46" s="636"/>
      <c r="O46" s="636"/>
      <c r="P46" s="637"/>
      <c r="Q46" s="638"/>
      <c r="R46" s="710"/>
      <c r="S46" s="908"/>
      <c r="T46" s="908"/>
      <c r="U46" s="907"/>
      <c r="V46" s="611" t="s">
        <v>2152</v>
      </c>
      <c r="W46" s="715" t="s">
        <v>2157</v>
      </c>
      <c r="X46" s="613">
        <v>3</v>
      </c>
      <c r="Z46" s="715"/>
    </row>
    <row r="47" spans="1:26" x14ac:dyDescent="0.25">
      <c r="A47" s="636"/>
      <c r="B47" s="538"/>
      <c r="C47" s="634" t="s">
        <v>539</v>
      </c>
      <c r="D47" s="636"/>
      <c r="E47" s="637"/>
      <c r="F47" s="636"/>
      <c r="G47" s="751"/>
      <c r="H47" s="733"/>
      <c r="I47" s="749"/>
      <c r="J47" s="715"/>
      <c r="K47" s="637"/>
      <c r="L47" s="715"/>
      <c r="M47" s="636"/>
      <c r="N47" s="636"/>
      <c r="O47" s="636"/>
      <c r="P47" s="637"/>
      <c r="Q47" s="638"/>
      <c r="R47" s="710"/>
      <c r="S47" s="908"/>
      <c r="T47" s="908"/>
      <c r="U47" s="907"/>
      <c r="V47" s="611" t="s">
        <v>2152</v>
      </c>
      <c r="W47" s="715" t="s">
        <v>2158</v>
      </c>
      <c r="X47" s="613">
        <v>4</v>
      </c>
      <c r="Z47" s="715"/>
    </row>
    <row r="48" spans="1:26" x14ac:dyDescent="0.25">
      <c r="A48" s="636"/>
      <c r="B48" s="538"/>
      <c r="C48" s="634" t="s">
        <v>539</v>
      </c>
      <c r="D48" s="636"/>
      <c r="E48" s="637"/>
      <c r="F48" s="636"/>
      <c r="G48" s="751"/>
      <c r="H48" s="733"/>
      <c r="I48" s="749"/>
      <c r="J48" s="715"/>
      <c r="K48" s="637"/>
      <c r="L48" s="715"/>
      <c r="M48" s="636"/>
      <c r="N48" s="636"/>
      <c r="O48" s="636"/>
      <c r="P48" s="637"/>
      <c r="Q48" s="638"/>
      <c r="R48" s="710"/>
      <c r="S48" s="908"/>
      <c r="T48" s="908"/>
      <c r="U48" s="907"/>
      <c r="V48" s="611" t="s">
        <v>2152</v>
      </c>
      <c r="W48" s="715" t="s">
        <v>2159</v>
      </c>
      <c r="X48" s="613">
        <v>5</v>
      </c>
      <c r="Z48" s="715"/>
    </row>
    <row r="49" spans="1:26" x14ac:dyDescent="0.25">
      <c r="A49" s="636"/>
      <c r="B49" s="538"/>
      <c r="C49" s="634" t="s">
        <v>539</v>
      </c>
      <c r="D49" s="636"/>
      <c r="E49" s="637"/>
      <c r="F49" s="636"/>
      <c r="G49" s="751"/>
      <c r="H49" s="733"/>
      <c r="I49" s="749"/>
      <c r="J49" s="715"/>
      <c r="K49" s="637"/>
      <c r="L49" s="715"/>
      <c r="M49" s="636"/>
      <c r="N49" s="636"/>
      <c r="O49" s="636"/>
      <c r="P49" s="637"/>
      <c r="Q49" s="638"/>
      <c r="R49" s="710"/>
      <c r="S49" s="908"/>
      <c r="T49" s="908"/>
      <c r="U49" s="907"/>
      <c r="V49" s="611" t="s">
        <v>2152</v>
      </c>
      <c r="W49" s="715" t="s">
        <v>2160</v>
      </c>
      <c r="X49" s="613">
        <v>6</v>
      </c>
      <c r="Z49" s="715"/>
    </row>
    <row r="50" spans="1:26" x14ac:dyDescent="0.25">
      <c r="A50" s="636"/>
      <c r="B50" s="538"/>
      <c r="C50" s="634" t="s">
        <v>539</v>
      </c>
      <c r="D50" s="636"/>
      <c r="E50" s="637"/>
      <c r="F50" s="636"/>
      <c r="G50" s="751"/>
      <c r="H50" s="733"/>
      <c r="I50" s="749"/>
      <c r="J50" s="715"/>
      <c r="K50" s="637"/>
      <c r="L50" s="715"/>
      <c r="M50" s="636"/>
      <c r="N50" s="636"/>
      <c r="O50" s="636"/>
      <c r="P50" s="637"/>
      <c r="Q50" s="638"/>
      <c r="R50" s="710"/>
      <c r="S50" s="908"/>
      <c r="T50" s="908"/>
      <c r="U50" s="907"/>
      <c r="V50" s="611" t="s">
        <v>2152</v>
      </c>
      <c r="W50" s="715" t="s">
        <v>2161</v>
      </c>
      <c r="X50" s="613">
        <v>7</v>
      </c>
      <c r="Z50" s="715"/>
    </row>
    <row r="51" spans="1:26" x14ac:dyDescent="0.25">
      <c r="A51" s="636"/>
      <c r="B51" s="538"/>
      <c r="C51" s="634" t="s">
        <v>539</v>
      </c>
      <c r="D51" s="636"/>
      <c r="E51" s="637"/>
      <c r="F51" s="636"/>
      <c r="G51" s="751"/>
      <c r="H51" s="733"/>
      <c r="I51" s="749"/>
      <c r="J51" s="715"/>
      <c r="K51" s="637"/>
      <c r="L51" s="715"/>
      <c r="M51" s="636"/>
      <c r="N51" s="636"/>
      <c r="O51" s="636"/>
      <c r="P51" s="637"/>
      <c r="Q51" s="638"/>
      <c r="R51" s="710"/>
      <c r="S51" s="908"/>
      <c r="T51" s="908"/>
      <c r="U51" s="907"/>
      <c r="V51" s="611" t="s">
        <v>2152</v>
      </c>
      <c r="W51" s="715" t="s">
        <v>2162</v>
      </c>
      <c r="X51" s="613">
        <v>8</v>
      </c>
      <c r="Z51" s="715"/>
    </row>
    <row r="52" spans="1:26" x14ac:dyDescent="0.25">
      <c r="A52" s="636"/>
      <c r="B52" s="538"/>
      <c r="C52" s="634" t="s">
        <v>539</v>
      </c>
      <c r="D52" s="636"/>
      <c r="E52" s="637"/>
      <c r="F52" s="636"/>
      <c r="G52" s="751"/>
      <c r="H52" s="733"/>
      <c r="I52" s="749"/>
      <c r="J52" s="715"/>
      <c r="K52" s="637"/>
      <c r="L52" s="715"/>
      <c r="M52" s="636"/>
      <c r="N52" s="636"/>
      <c r="O52" s="636"/>
      <c r="P52" s="637"/>
      <c r="Q52" s="638"/>
      <c r="R52" s="710"/>
      <c r="S52" s="908"/>
      <c r="T52" s="908"/>
      <c r="U52" s="907"/>
      <c r="V52" s="611" t="s">
        <v>2152</v>
      </c>
      <c r="W52" s="715" t="s">
        <v>2163</v>
      </c>
      <c r="X52" s="613">
        <v>9</v>
      </c>
      <c r="Z52" s="715"/>
    </row>
    <row r="53" spans="1:26" x14ac:dyDescent="0.25">
      <c r="A53" s="636"/>
      <c r="B53" s="538"/>
      <c r="C53" s="634" t="s">
        <v>539</v>
      </c>
      <c r="D53" s="636"/>
      <c r="E53" s="637"/>
      <c r="F53" s="636"/>
      <c r="G53" s="751"/>
      <c r="H53" s="733"/>
      <c r="I53" s="749"/>
      <c r="J53" s="715"/>
      <c r="K53" s="637"/>
      <c r="L53" s="715"/>
      <c r="M53" s="636"/>
      <c r="N53" s="636"/>
      <c r="O53" s="636"/>
      <c r="P53" s="637"/>
      <c r="Q53" s="638"/>
      <c r="R53" s="710"/>
      <c r="S53" s="908"/>
      <c r="T53" s="908"/>
      <c r="U53" s="907"/>
      <c r="V53" s="611" t="s">
        <v>2152</v>
      </c>
      <c r="W53" s="715" t="s">
        <v>2164</v>
      </c>
      <c r="X53" s="613">
        <v>10</v>
      </c>
      <c r="Z53" s="715"/>
    </row>
    <row r="54" spans="1:26" x14ac:dyDescent="0.25">
      <c r="A54" s="636"/>
      <c r="B54" s="538"/>
      <c r="C54" s="634" t="s">
        <v>539</v>
      </c>
      <c r="D54" s="636"/>
      <c r="E54" s="637"/>
      <c r="F54" s="636"/>
      <c r="G54" s="751"/>
      <c r="H54" s="733"/>
      <c r="I54" s="749"/>
      <c r="J54" s="715"/>
      <c r="K54" s="637"/>
      <c r="L54" s="715"/>
      <c r="M54" s="636"/>
      <c r="N54" s="636"/>
      <c r="O54" s="636"/>
      <c r="P54" s="637"/>
      <c r="Q54" s="638"/>
      <c r="R54" s="710"/>
      <c r="S54" s="908"/>
      <c r="T54" s="908"/>
      <c r="U54" s="907"/>
      <c r="V54" s="611" t="s">
        <v>2152</v>
      </c>
      <c r="W54" s="715" t="s">
        <v>2165</v>
      </c>
      <c r="X54" s="613">
        <v>11</v>
      </c>
      <c r="Z54" s="715"/>
    </row>
    <row r="55" spans="1:26" x14ac:dyDescent="0.25">
      <c r="A55" s="636"/>
      <c r="B55" s="538"/>
      <c r="C55" s="634" t="s">
        <v>539</v>
      </c>
      <c r="D55" s="636"/>
      <c r="E55" s="637"/>
      <c r="F55" s="636"/>
      <c r="G55" s="751"/>
      <c r="H55" s="733"/>
      <c r="I55" s="749"/>
      <c r="J55" s="715"/>
      <c r="K55" s="637"/>
      <c r="L55" s="715"/>
      <c r="M55" s="636"/>
      <c r="N55" s="636"/>
      <c r="O55" s="636"/>
      <c r="P55" s="637"/>
      <c r="Q55" s="638"/>
      <c r="R55" s="710"/>
      <c r="S55" s="908"/>
      <c r="T55" s="908"/>
      <c r="U55" s="907"/>
      <c r="V55" s="611" t="s">
        <v>2152</v>
      </c>
      <c r="W55" s="715" t="s">
        <v>2166</v>
      </c>
      <c r="X55" s="613">
        <v>12</v>
      </c>
      <c r="Z55" s="715"/>
    </row>
    <row r="56" spans="1:26" x14ac:dyDescent="0.25">
      <c r="A56" s="636"/>
      <c r="B56" s="538"/>
      <c r="C56" s="634" t="s">
        <v>539</v>
      </c>
      <c r="D56" s="636"/>
      <c r="E56" s="637"/>
      <c r="F56" s="636"/>
      <c r="G56" s="751"/>
      <c r="H56" s="733"/>
      <c r="I56" s="749"/>
      <c r="J56" s="715"/>
      <c r="K56" s="637"/>
      <c r="L56" s="715"/>
      <c r="M56" s="636"/>
      <c r="N56" s="636"/>
      <c r="O56" s="636"/>
      <c r="P56" s="637"/>
      <c r="Q56" s="638"/>
      <c r="R56" s="710"/>
      <c r="S56" s="908"/>
      <c r="T56" s="908"/>
      <c r="U56" s="907"/>
      <c r="V56" s="611" t="s">
        <v>2152</v>
      </c>
      <c r="W56" s="715" t="s">
        <v>2167</v>
      </c>
      <c r="X56" s="613">
        <v>13</v>
      </c>
      <c r="Z56" s="715"/>
    </row>
    <row r="57" spans="1:26" x14ac:dyDescent="0.25">
      <c r="A57" s="636"/>
      <c r="B57" s="538"/>
      <c r="C57" s="634" t="s">
        <v>539</v>
      </c>
      <c r="D57" s="636"/>
      <c r="E57" s="637"/>
      <c r="F57" s="636"/>
      <c r="G57" s="751"/>
      <c r="H57" s="733"/>
      <c r="I57" s="749"/>
      <c r="J57" s="715"/>
      <c r="K57" s="637"/>
      <c r="L57" s="715"/>
      <c r="M57" s="636"/>
      <c r="N57" s="636"/>
      <c r="O57" s="636"/>
      <c r="P57" s="637"/>
      <c r="Q57" s="638"/>
      <c r="R57" s="710"/>
      <c r="S57" s="908"/>
      <c r="T57" s="908"/>
      <c r="U57" s="907"/>
      <c r="V57" s="611" t="s">
        <v>2152</v>
      </c>
      <c r="W57" s="715" t="s">
        <v>2168</v>
      </c>
      <c r="X57" s="613">
        <v>14</v>
      </c>
      <c r="Z57" s="715"/>
    </row>
    <row r="58" spans="1:26" x14ac:dyDescent="0.25">
      <c r="A58" s="636"/>
      <c r="B58" s="538"/>
      <c r="C58" s="634" t="s">
        <v>539</v>
      </c>
      <c r="D58" s="636"/>
      <c r="E58" s="637"/>
      <c r="F58" s="636"/>
      <c r="G58" s="751"/>
      <c r="H58" s="733"/>
      <c r="I58" s="749"/>
      <c r="J58" s="715"/>
      <c r="K58" s="637"/>
      <c r="L58" s="715"/>
      <c r="M58" s="636"/>
      <c r="N58" s="636"/>
      <c r="O58" s="636"/>
      <c r="P58" s="637"/>
      <c r="Q58" s="638"/>
      <c r="R58" s="710"/>
      <c r="S58" s="908"/>
      <c r="T58" s="908"/>
      <c r="U58" s="907"/>
      <c r="V58" s="611" t="s">
        <v>2152</v>
      </c>
      <c r="W58" s="715" t="s">
        <v>2169</v>
      </c>
      <c r="X58" s="613">
        <v>15</v>
      </c>
      <c r="Z58" s="715"/>
    </row>
    <row r="59" spans="1:26" x14ac:dyDescent="0.25">
      <c r="A59" s="636"/>
      <c r="B59" s="538"/>
      <c r="C59" s="634" t="s">
        <v>539</v>
      </c>
      <c r="D59" s="636"/>
      <c r="E59" s="637"/>
      <c r="F59" s="636"/>
      <c r="G59" s="751"/>
      <c r="H59" s="733"/>
      <c r="I59" s="749"/>
      <c r="J59" s="715"/>
      <c r="K59" s="637"/>
      <c r="L59" s="715"/>
      <c r="M59" s="636"/>
      <c r="N59" s="636"/>
      <c r="O59" s="636"/>
      <c r="P59" s="637"/>
      <c r="Q59" s="638"/>
      <c r="R59" s="710"/>
      <c r="S59" s="908"/>
      <c r="T59" s="908"/>
      <c r="U59" s="907"/>
      <c r="V59" s="611" t="s">
        <v>2152</v>
      </c>
      <c r="W59" s="715" t="s">
        <v>2170</v>
      </c>
      <c r="X59" s="613">
        <v>16</v>
      </c>
      <c r="Z59" s="715"/>
    </row>
    <row r="60" spans="1:26" x14ac:dyDescent="0.25">
      <c r="A60" s="636"/>
      <c r="B60" s="538"/>
      <c r="C60" s="634" t="s">
        <v>539</v>
      </c>
      <c r="D60" s="636"/>
      <c r="E60" s="637"/>
      <c r="F60" s="636"/>
      <c r="G60" s="751"/>
      <c r="H60" s="733"/>
      <c r="I60" s="749"/>
      <c r="J60" s="715"/>
      <c r="K60" s="637"/>
      <c r="L60" s="715"/>
      <c r="M60" s="636"/>
      <c r="N60" s="636"/>
      <c r="O60" s="636"/>
      <c r="P60" s="637"/>
      <c r="Q60" s="638"/>
      <c r="R60" s="710"/>
      <c r="S60" s="908"/>
      <c r="T60" s="908"/>
      <c r="U60" s="907"/>
      <c r="V60" s="611" t="s">
        <v>2152</v>
      </c>
      <c r="W60" s="715" t="s">
        <v>2171</v>
      </c>
      <c r="X60" s="613">
        <v>17</v>
      </c>
      <c r="Z60" s="715"/>
    </row>
    <row r="61" spans="1:26" x14ac:dyDescent="0.25">
      <c r="A61" s="636"/>
      <c r="B61" s="538"/>
      <c r="C61" s="634" t="s">
        <v>539</v>
      </c>
      <c r="D61" s="636"/>
      <c r="E61" s="637"/>
      <c r="F61" s="636"/>
      <c r="G61" s="751"/>
      <c r="H61" s="733"/>
      <c r="I61" s="749"/>
      <c r="J61" s="715"/>
      <c r="K61" s="637"/>
      <c r="L61" s="715"/>
      <c r="M61" s="636"/>
      <c r="N61" s="636"/>
      <c r="O61" s="636"/>
      <c r="P61" s="637"/>
      <c r="Q61" s="638"/>
      <c r="R61" s="710"/>
      <c r="S61" s="908"/>
      <c r="T61" s="908"/>
      <c r="U61" s="907"/>
      <c r="V61" s="611" t="s">
        <v>2152</v>
      </c>
      <c r="W61" s="715" t="s">
        <v>2172</v>
      </c>
      <c r="X61" s="613">
        <v>18</v>
      </c>
      <c r="Z61" s="715"/>
    </row>
    <row r="62" spans="1:26" x14ac:dyDescent="0.25">
      <c r="A62" s="636"/>
      <c r="B62" s="538"/>
      <c r="C62" s="634" t="s">
        <v>539</v>
      </c>
      <c r="D62" s="636"/>
      <c r="E62" s="637"/>
      <c r="F62" s="636"/>
      <c r="G62" s="751"/>
      <c r="H62" s="733"/>
      <c r="I62" s="749"/>
      <c r="J62" s="715"/>
      <c r="K62" s="637"/>
      <c r="L62" s="715"/>
      <c r="M62" s="636"/>
      <c r="N62" s="636"/>
      <c r="O62" s="636"/>
      <c r="P62" s="637"/>
      <c r="Q62" s="638"/>
      <c r="R62" s="710"/>
      <c r="S62" s="908"/>
      <c r="T62" s="908"/>
      <c r="U62" s="907"/>
      <c r="V62" s="611" t="s">
        <v>2152</v>
      </c>
      <c r="W62" s="715" t="s">
        <v>2173</v>
      </c>
      <c r="X62" s="613">
        <v>19</v>
      </c>
      <c r="Z62" s="715"/>
    </row>
    <row r="63" spans="1:26" x14ac:dyDescent="0.25">
      <c r="A63" s="636"/>
      <c r="B63" s="538"/>
      <c r="C63" s="634" t="s">
        <v>539</v>
      </c>
      <c r="D63" s="636"/>
      <c r="E63" s="637"/>
      <c r="F63" s="636"/>
      <c r="G63" s="751"/>
      <c r="H63" s="733"/>
      <c r="I63" s="749"/>
      <c r="J63" s="715"/>
      <c r="K63" s="637"/>
      <c r="L63" s="715"/>
      <c r="M63" s="636"/>
      <c r="N63" s="636"/>
      <c r="O63" s="636"/>
      <c r="P63" s="637"/>
      <c r="Q63" s="638"/>
      <c r="R63" s="710"/>
      <c r="S63" s="908"/>
      <c r="T63" s="908"/>
      <c r="U63" s="907"/>
      <c r="V63" s="611" t="s">
        <v>2152</v>
      </c>
      <c r="W63" s="715" t="s">
        <v>2174</v>
      </c>
      <c r="X63" s="613">
        <v>20</v>
      </c>
      <c r="Z63" s="715"/>
    </row>
    <row r="64" spans="1:26" x14ac:dyDescent="0.25">
      <c r="A64" s="636"/>
      <c r="B64" s="538"/>
      <c r="C64" s="634" t="s">
        <v>539</v>
      </c>
      <c r="D64" s="636"/>
      <c r="E64" s="637"/>
      <c r="F64" s="636"/>
      <c r="G64" s="751"/>
      <c r="H64" s="733"/>
      <c r="I64" s="749"/>
      <c r="J64" s="715"/>
      <c r="K64" s="637"/>
      <c r="L64" s="715"/>
      <c r="M64" s="636"/>
      <c r="N64" s="636"/>
      <c r="O64" s="636"/>
      <c r="P64" s="637"/>
      <c r="Q64" s="638"/>
      <c r="R64" s="710"/>
      <c r="S64" s="908"/>
      <c r="T64" s="908"/>
      <c r="U64" s="907"/>
      <c r="V64" s="611" t="s">
        <v>2152</v>
      </c>
      <c r="W64" s="715" t="s">
        <v>2175</v>
      </c>
      <c r="X64" s="613">
        <v>21</v>
      </c>
      <c r="Z64" s="715"/>
    </row>
    <row r="65" spans="1:26" x14ac:dyDescent="0.25">
      <c r="A65" s="636"/>
      <c r="B65" s="538"/>
      <c r="C65" s="634" t="s">
        <v>539</v>
      </c>
      <c r="D65" s="636"/>
      <c r="E65" s="637"/>
      <c r="F65" s="636"/>
      <c r="G65" s="751"/>
      <c r="H65" s="733"/>
      <c r="I65" s="749"/>
      <c r="J65" s="715"/>
      <c r="K65" s="637"/>
      <c r="L65" s="715"/>
      <c r="M65" s="636"/>
      <c r="N65" s="636"/>
      <c r="O65" s="636"/>
      <c r="P65" s="637"/>
      <c r="Q65" s="638"/>
      <c r="R65" s="710"/>
      <c r="S65" s="908"/>
      <c r="T65" s="908"/>
      <c r="U65" s="907"/>
      <c r="V65" s="611" t="s">
        <v>2152</v>
      </c>
      <c r="W65" s="715" t="s">
        <v>2176</v>
      </c>
      <c r="X65" s="613">
        <v>22</v>
      </c>
      <c r="Z65" s="715"/>
    </row>
    <row r="66" spans="1:26" x14ac:dyDescent="0.25">
      <c r="A66" s="636"/>
      <c r="B66" s="538"/>
      <c r="C66" s="634" t="s">
        <v>539</v>
      </c>
      <c r="D66" s="636"/>
      <c r="E66" s="637"/>
      <c r="F66" s="636"/>
      <c r="G66" s="751"/>
      <c r="H66" s="733"/>
      <c r="I66" s="749"/>
      <c r="J66" s="715"/>
      <c r="K66" s="637"/>
      <c r="L66" s="715"/>
      <c r="M66" s="636"/>
      <c r="N66" s="636"/>
      <c r="O66" s="636"/>
      <c r="P66" s="637"/>
      <c r="Q66" s="638"/>
      <c r="R66" s="710"/>
      <c r="S66" s="908"/>
      <c r="T66" s="908"/>
      <c r="U66" s="907"/>
      <c r="V66" s="611" t="s">
        <v>2152</v>
      </c>
      <c r="W66" s="715" t="s">
        <v>2177</v>
      </c>
      <c r="X66" s="613">
        <v>23</v>
      </c>
      <c r="Z66" s="715"/>
    </row>
    <row r="67" spans="1:26" x14ac:dyDescent="0.25">
      <c r="A67" s="636"/>
      <c r="B67" s="538"/>
      <c r="C67" s="634" t="s">
        <v>539</v>
      </c>
      <c r="D67" s="636"/>
      <c r="E67" s="637"/>
      <c r="F67" s="636"/>
      <c r="G67" s="751"/>
      <c r="H67" s="733"/>
      <c r="I67" s="749"/>
      <c r="J67" s="715"/>
      <c r="K67" s="637"/>
      <c r="L67" s="715"/>
      <c r="M67" s="636"/>
      <c r="N67" s="636"/>
      <c r="O67" s="636"/>
      <c r="P67" s="637"/>
      <c r="Q67" s="638"/>
      <c r="R67" s="710"/>
      <c r="S67" s="908"/>
      <c r="T67" s="908"/>
      <c r="U67" s="907"/>
      <c r="V67" s="611" t="s">
        <v>2152</v>
      </c>
      <c r="W67" s="715" t="s">
        <v>2178</v>
      </c>
      <c r="X67" s="613">
        <v>24</v>
      </c>
      <c r="Z67" s="715"/>
    </row>
    <row r="68" spans="1:26" x14ac:dyDescent="0.25">
      <c r="A68" s="636"/>
      <c r="B68" s="538"/>
      <c r="C68" s="634" t="s">
        <v>539</v>
      </c>
      <c r="D68" s="636"/>
      <c r="E68" s="637"/>
      <c r="F68" s="636"/>
      <c r="G68" s="751"/>
      <c r="H68" s="733"/>
      <c r="I68" s="749"/>
      <c r="J68" s="715"/>
      <c r="K68" s="637"/>
      <c r="L68" s="715"/>
      <c r="M68" s="636"/>
      <c r="N68" s="636"/>
      <c r="O68" s="636"/>
      <c r="P68" s="637"/>
      <c r="Q68" s="638"/>
      <c r="R68" s="710"/>
      <c r="S68" s="908"/>
      <c r="T68" s="908"/>
      <c r="U68" s="907"/>
      <c r="V68" s="611" t="s">
        <v>2152</v>
      </c>
      <c r="W68" s="715" t="s">
        <v>2179</v>
      </c>
      <c r="X68" s="613">
        <v>25</v>
      </c>
      <c r="Z68" s="715"/>
    </row>
    <row r="69" spans="1:26" x14ac:dyDescent="0.25">
      <c r="A69" s="636"/>
      <c r="B69" s="538"/>
      <c r="C69" s="634" t="s">
        <v>539</v>
      </c>
      <c r="D69" s="636"/>
      <c r="E69" s="637"/>
      <c r="F69" s="636"/>
      <c r="G69" s="751"/>
      <c r="H69" s="733"/>
      <c r="I69" s="749"/>
      <c r="J69" s="715"/>
      <c r="K69" s="637"/>
      <c r="L69" s="715"/>
      <c r="M69" s="636"/>
      <c r="N69" s="636"/>
      <c r="O69" s="636"/>
      <c r="P69" s="637"/>
      <c r="Q69" s="638"/>
      <c r="R69" s="710"/>
      <c r="S69" s="908"/>
      <c r="T69" s="908"/>
      <c r="U69" s="907"/>
      <c r="V69" s="611" t="s">
        <v>2152</v>
      </c>
      <c r="W69" s="715" t="s">
        <v>2180</v>
      </c>
      <c r="X69" s="613">
        <v>26</v>
      </c>
      <c r="Z69" s="715"/>
    </row>
    <row r="70" spans="1:26" x14ac:dyDescent="0.25">
      <c r="A70" s="636"/>
      <c r="B70" s="538"/>
      <c r="C70" s="634" t="s">
        <v>539</v>
      </c>
      <c r="D70" s="636"/>
      <c r="E70" s="637"/>
      <c r="F70" s="636"/>
      <c r="G70" s="751"/>
      <c r="H70" s="733"/>
      <c r="I70" s="749"/>
      <c r="J70" s="715"/>
      <c r="K70" s="637"/>
      <c r="L70" s="715"/>
      <c r="M70" s="636"/>
      <c r="N70" s="636"/>
      <c r="O70" s="636"/>
      <c r="P70" s="637"/>
      <c r="Q70" s="638"/>
      <c r="R70" s="710"/>
      <c r="S70" s="908"/>
      <c r="T70" s="908"/>
      <c r="U70" s="907"/>
      <c r="V70" s="611" t="s">
        <v>2152</v>
      </c>
      <c r="W70" s="715" t="s">
        <v>2181</v>
      </c>
      <c r="X70" s="613">
        <v>27</v>
      </c>
      <c r="Z70" s="715"/>
    </row>
    <row r="71" spans="1:26" x14ac:dyDescent="0.25">
      <c r="A71" s="636"/>
      <c r="B71" s="538"/>
      <c r="C71" s="634" t="s">
        <v>539</v>
      </c>
      <c r="D71" s="636"/>
      <c r="E71" s="637"/>
      <c r="F71" s="636"/>
      <c r="G71" s="751"/>
      <c r="H71" s="733"/>
      <c r="I71" s="749"/>
      <c r="J71" s="715"/>
      <c r="K71" s="637"/>
      <c r="L71" s="715"/>
      <c r="M71" s="636"/>
      <c r="N71" s="636"/>
      <c r="O71" s="636"/>
      <c r="P71" s="637"/>
      <c r="Q71" s="638"/>
      <c r="R71" s="710"/>
      <c r="S71" s="908"/>
      <c r="T71" s="908"/>
      <c r="U71" s="907"/>
      <c r="V71" s="611" t="s">
        <v>2152</v>
      </c>
      <c r="W71" s="715" t="s">
        <v>2182</v>
      </c>
      <c r="X71" s="613">
        <v>28</v>
      </c>
      <c r="Z71" s="715"/>
    </row>
    <row r="72" spans="1:26" x14ac:dyDescent="0.25">
      <c r="A72" s="636"/>
      <c r="B72" s="538"/>
      <c r="C72" s="634" t="s">
        <v>539</v>
      </c>
      <c r="D72" s="636"/>
      <c r="E72" s="637"/>
      <c r="F72" s="636"/>
      <c r="G72" s="751"/>
      <c r="H72" s="733"/>
      <c r="I72" s="749"/>
      <c r="J72" s="715"/>
      <c r="K72" s="637"/>
      <c r="L72" s="715"/>
      <c r="M72" s="636"/>
      <c r="N72" s="636"/>
      <c r="O72" s="636"/>
      <c r="P72" s="637"/>
      <c r="Q72" s="638"/>
      <c r="R72" s="710"/>
      <c r="S72" s="908"/>
      <c r="T72" s="908"/>
      <c r="U72" s="907"/>
      <c r="V72" s="611" t="s">
        <v>2152</v>
      </c>
      <c r="W72" s="715" t="s">
        <v>2183</v>
      </c>
      <c r="X72" s="613">
        <v>29</v>
      </c>
      <c r="Z72" s="715"/>
    </row>
    <row r="73" spans="1:26" x14ac:dyDescent="0.25">
      <c r="A73" s="636"/>
      <c r="B73" s="538"/>
      <c r="C73" s="634" t="s">
        <v>539</v>
      </c>
      <c r="D73" s="636"/>
      <c r="E73" s="637"/>
      <c r="F73" s="636"/>
      <c r="G73" s="751"/>
      <c r="H73" s="733"/>
      <c r="I73" s="749"/>
      <c r="J73" s="715"/>
      <c r="K73" s="637"/>
      <c r="L73" s="715"/>
      <c r="M73" s="636"/>
      <c r="N73" s="636"/>
      <c r="O73" s="636"/>
      <c r="P73" s="637"/>
      <c r="Q73" s="638"/>
      <c r="R73" s="710"/>
      <c r="S73" s="908"/>
      <c r="T73" s="908"/>
      <c r="U73" s="907"/>
      <c r="V73" s="611" t="s">
        <v>2152</v>
      </c>
      <c r="W73" s="715" t="s">
        <v>2184</v>
      </c>
      <c r="X73" s="613">
        <v>30</v>
      </c>
      <c r="Z73" s="715"/>
    </row>
    <row r="74" spans="1:26" x14ac:dyDescent="0.25">
      <c r="A74" s="636"/>
      <c r="B74" s="538"/>
      <c r="C74" s="634" t="s">
        <v>539</v>
      </c>
      <c r="D74" s="636"/>
      <c r="E74" s="637"/>
      <c r="F74" s="636"/>
      <c r="G74" s="751"/>
      <c r="H74" s="733"/>
      <c r="I74" s="749"/>
      <c r="J74" s="715"/>
      <c r="K74" s="637"/>
      <c r="L74" s="715"/>
      <c r="M74" s="636"/>
      <c r="N74" s="636"/>
      <c r="O74" s="636"/>
      <c r="P74" s="637"/>
      <c r="Q74" s="638"/>
      <c r="R74" s="710"/>
      <c r="S74" s="908"/>
      <c r="T74" s="908"/>
      <c r="U74" s="907"/>
      <c r="V74" s="611" t="s">
        <v>2152</v>
      </c>
      <c r="W74" s="715" t="s">
        <v>2185</v>
      </c>
      <c r="X74" s="613">
        <v>31</v>
      </c>
      <c r="Z74" s="715"/>
    </row>
    <row r="75" spans="1:26" x14ac:dyDescent="0.25">
      <c r="A75" s="636">
        <v>16</v>
      </c>
      <c r="B75" s="538"/>
      <c r="C75" s="717" t="s">
        <v>2186</v>
      </c>
      <c r="D75" s="636" t="s">
        <v>552</v>
      </c>
      <c r="E75" s="637" t="s">
        <v>360</v>
      </c>
      <c r="F75" s="636">
        <v>0</v>
      </c>
      <c r="G75" s="732">
        <v>65535</v>
      </c>
      <c r="H75" s="733">
        <v>0</v>
      </c>
      <c r="I75" s="749">
        <v>1</v>
      </c>
      <c r="J75" s="715"/>
      <c r="K75" s="637"/>
      <c r="L75" s="715" t="s">
        <v>2187</v>
      </c>
      <c r="M75" s="636">
        <f>$D$5</f>
        <v>24</v>
      </c>
      <c r="N75" s="636">
        <f>$D$4</f>
        <v>5</v>
      </c>
      <c r="O75" s="636">
        <f>IF(A75&lt;&gt;"",M75*2^9+A75,"")</f>
        <v>12304</v>
      </c>
      <c r="P75" s="637" t="str">
        <f>IF(A75&lt;&gt;"","0x" &amp;DEC2HEX( O75,4),"")</f>
        <v>0x3010</v>
      </c>
      <c r="Q75" s="638"/>
      <c r="R75" s="710"/>
      <c r="S75" s="908"/>
      <c r="T75" s="908"/>
      <c r="U75" s="907"/>
      <c r="W75" s="715"/>
      <c r="Z75" s="715"/>
    </row>
    <row r="76" spans="1:26" x14ac:dyDescent="0.25">
      <c r="A76" s="636"/>
      <c r="B76" s="538"/>
      <c r="C76" s="634" t="s">
        <v>539</v>
      </c>
      <c r="D76" s="636"/>
      <c r="E76" s="637"/>
      <c r="F76" s="636"/>
      <c r="G76" s="751"/>
      <c r="H76" s="733"/>
      <c r="I76" s="749"/>
      <c r="J76" s="715"/>
      <c r="K76" s="637"/>
      <c r="L76" s="715" t="s">
        <v>2188</v>
      </c>
      <c r="M76" s="636"/>
      <c r="N76" s="636"/>
      <c r="O76" s="636"/>
      <c r="P76" s="637"/>
      <c r="Q76" s="638"/>
      <c r="R76" s="710"/>
      <c r="S76" s="908"/>
      <c r="T76" s="908"/>
      <c r="U76" s="907"/>
      <c r="W76" s="715"/>
      <c r="Z76" s="715"/>
    </row>
    <row r="77" spans="1:26" x14ac:dyDescent="0.25">
      <c r="A77" s="636"/>
      <c r="B77" s="538"/>
      <c r="C77" s="634" t="s">
        <v>539</v>
      </c>
      <c r="D77" s="636"/>
      <c r="E77" s="637"/>
      <c r="F77" s="636"/>
      <c r="G77" s="751"/>
      <c r="H77" s="733"/>
      <c r="I77" s="749"/>
      <c r="J77" s="715"/>
      <c r="K77" s="637"/>
      <c r="L77" s="715" t="s">
        <v>2189</v>
      </c>
      <c r="M77" s="636"/>
      <c r="N77" s="636"/>
      <c r="O77" s="636"/>
      <c r="P77" s="637"/>
      <c r="Q77" s="638"/>
      <c r="R77" s="710"/>
      <c r="S77" s="908"/>
      <c r="T77" s="908"/>
      <c r="U77" s="907"/>
      <c r="W77" s="715"/>
      <c r="Z77" s="715"/>
    </row>
    <row r="78" spans="1:26" x14ac:dyDescent="0.25">
      <c r="A78" s="636"/>
      <c r="B78" s="538"/>
      <c r="C78" s="634" t="s">
        <v>539</v>
      </c>
      <c r="D78" s="636"/>
      <c r="E78" s="637"/>
      <c r="F78" s="636"/>
      <c r="G78" s="751"/>
      <c r="H78" s="733"/>
      <c r="I78" s="749"/>
      <c r="J78" s="715"/>
      <c r="K78" s="637"/>
      <c r="L78" s="715" t="s">
        <v>2190</v>
      </c>
      <c r="M78" s="636"/>
      <c r="N78" s="636"/>
      <c r="O78" s="636"/>
      <c r="P78" s="637"/>
      <c r="Q78" s="638"/>
      <c r="R78" s="710"/>
      <c r="S78" s="908"/>
      <c r="T78" s="908"/>
      <c r="U78" s="907"/>
      <c r="W78" s="715"/>
      <c r="Z78" s="715"/>
    </row>
    <row r="79" spans="1:26" x14ac:dyDescent="0.25">
      <c r="A79" s="636"/>
      <c r="B79" s="538"/>
      <c r="C79" s="634" t="s">
        <v>539</v>
      </c>
      <c r="D79" s="636"/>
      <c r="E79" s="637"/>
      <c r="F79" s="636"/>
      <c r="G79" s="751"/>
      <c r="H79" s="733"/>
      <c r="I79" s="749"/>
      <c r="J79" s="715"/>
      <c r="K79" s="637"/>
      <c r="L79" s="715" t="s">
        <v>2191</v>
      </c>
      <c r="M79" s="636"/>
      <c r="N79" s="636"/>
      <c r="O79" s="636"/>
      <c r="P79" s="637"/>
      <c r="Q79" s="638"/>
      <c r="R79" s="710"/>
      <c r="S79" s="908"/>
      <c r="T79" s="908"/>
      <c r="U79" s="907"/>
      <c r="W79" s="715"/>
      <c r="Z79" s="715"/>
    </row>
    <row r="80" spans="1:26" x14ac:dyDescent="0.25">
      <c r="A80" s="636"/>
      <c r="B80" s="538"/>
      <c r="C80" s="634" t="s">
        <v>539</v>
      </c>
      <c r="D80" s="636"/>
      <c r="E80" s="637"/>
      <c r="F80" s="636"/>
      <c r="G80" s="751"/>
      <c r="H80" s="733"/>
      <c r="I80" s="749"/>
      <c r="J80" s="715"/>
      <c r="K80" s="637"/>
      <c r="L80" s="715" t="s">
        <v>2192</v>
      </c>
      <c r="M80" s="636"/>
      <c r="N80" s="636"/>
      <c r="O80" s="636"/>
      <c r="P80" s="637"/>
      <c r="Q80" s="638"/>
      <c r="R80" s="710"/>
      <c r="S80" s="908"/>
      <c r="T80" s="908"/>
      <c r="U80" s="907"/>
      <c r="W80" s="715"/>
      <c r="Z80" s="715"/>
    </row>
    <row r="81" spans="1:26" x14ac:dyDescent="0.25">
      <c r="A81" s="636"/>
      <c r="B81" s="538"/>
      <c r="C81" s="634" t="s">
        <v>539</v>
      </c>
      <c r="D81" s="636"/>
      <c r="E81" s="637"/>
      <c r="F81" s="636"/>
      <c r="G81" s="751"/>
      <c r="H81" s="733"/>
      <c r="I81" s="749"/>
      <c r="J81" s="715"/>
      <c r="K81" s="637"/>
      <c r="L81" s="715" t="s">
        <v>2193</v>
      </c>
      <c r="M81" s="636"/>
      <c r="N81" s="636"/>
      <c r="O81" s="636"/>
      <c r="P81" s="637"/>
      <c r="Q81" s="638"/>
      <c r="R81" s="710"/>
      <c r="S81" s="908"/>
      <c r="T81" s="908"/>
      <c r="U81" s="907"/>
      <c r="W81" s="715"/>
      <c r="Z81" s="715"/>
    </row>
    <row r="82" spans="1:26" x14ac:dyDescent="0.25">
      <c r="A82" s="636"/>
      <c r="B82" s="538"/>
      <c r="C82" s="634" t="s">
        <v>539</v>
      </c>
      <c r="D82" s="636"/>
      <c r="E82" s="637"/>
      <c r="F82" s="636"/>
      <c r="G82" s="751"/>
      <c r="H82" s="733"/>
      <c r="I82" s="749"/>
      <c r="J82" s="715"/>
      <c r="K82" s="637"/>
      <c r="L82" s="715" t="s">
        <v>2194</v>
      </c>
      <c r="M82" s="636"/>
      <c r="N82" s="636"/>
      <c r="O82" s="636"/>
      <c r="P82" s="637"/>
      <c r="Q82" s="638"/>
      <c r="R82" s="710"/>
      <c r="S82" s="908"/>
      <c r="T82" s="908"/>
      <c r="U82" s="907"/>
      <c r="W82" s="715"/>
      <c r="Z82" s="715"/>
    </row>
    <row r="83" spans="1:26" x14ac:dyDescent="0.25">
      <c r="A83" s="636"/>
      <c r="B83" s="538"/>
      <c r="C83" s="634" t="s">
        <v>539</v>
      </c>
      <c r="D83" s="636"/>
      <c r="E83" s="637"/>
      <c r="F83" s="636"/>
      <c r="G83" s="751"/>
      <c r="H83" s="733"/>
      <c r="I83" s="768"/>
      <c r="J83" s="715"/>
      <c r="K83" s="637"/>
      <c r="L83" s="715" t="s">
        <v>2195</v>
      </c>
      <c r="M83" s="636">
        <f>$D$5</f>
        <v>24</v>
      </c>
      <c r="N83" s="636">
        <f>$D$4</f>
        <v>5</v>
      </c>
      <c r="O83" s="636" t="str">
        <f>IF(A83&lt;&gt;"",M83*2^9+A83,"")</f>
        <v/>
      </c>
      <c r="P83" s="637" t="str">
        <f>IF(A83&lt;&gt;"","0x" &amp;DEC2HEX( O83,4),"")</f>
        <v/>
      </c>
      <c r="Q83" s="638"/>
      <c r="R83" s="710"/>
      <c r="S83" s="908"/>
      <c r="T83" s="908"/>
      <c r="U83" s="907"/>
      <c r="W83" s="715"/>
      <c r="Z83" s="715"/>
    </row>
    <row r="84" spans="1:26" x14ac:dyDescent="0.25">
      <c r="A84" s="636"/>
      <c r="B84" s="538"/>
      <c r="C84" s="634" t="s">
        <v>539</v>
      </c>
      <c r="D84" s="636"/>
      <c r="E84" s="637"/>
      <c r="F84" s="636"/>
      <c r="G84" s="751"/>
      <c r="H84" s="733"/>
      <c r="I84" s="768"/>
      <c r="J84" s="717"/>
      <c r="K84" s="637"/>
      <c r="L84" s="715" t="s">
        <v>2196</v>
      </c>
      <c r="M84" s="636"/>
      <c r="N84" s="636"/>
      <c r="O84" s="636"/>
      <c r="P84" s="637"/>
      <c r="Q84" s="638"/>
      <c r="R84" s="710"/>
      <c r="S84" s="908"/>
      <c r="T84" s="908"/>
      <c r="U84" s="907"/>
      <c r="W84" s="715"/>
      <c r="Z84" s="715"/>
    </row>
    <row r="85" spans="1:26" x14ac:dyDescent="0.25">
      <c r="A85" s="636"/>
      <c r="B85" s="538"/>
      <c r="C85" s="634" t="s">
        <v>539</v>
      </c>
      <c r="D85" s="636"/>
      <c r="E85" s="637"/>
      <c r="F85" s="636"/>
      <c r="G85" s="751"/>
      <c r="H85" s="733"/>
      <c r="I85" s="768"/>
      <c r="J85" s="717"/>
      <c r="K85" s="637"/>
      <c r="L85" s="715" t="s">
        <v>2197</v>
      </c>
      <c r="M85" s="636"/>
      <c r="N85" s="636"/>
      <c r="O85" s="636"/>
      <c r="P85" s="637"/>
      <c r="Q85" s="638"/>
      <c r="R85" s="710"/>
      <c r="S85" s="908"/>
      <c r="T85" s="908"/>
      <c r="U85" s="907"/>
      <c r="W85" s="715"/>
      <c r="Z85" s="715"/>
    </row>
    <row r="86" spans="1:26" x14ac:dyDescent="0.25">
      <c r="A86" s="636"/>
      <c r="B86" s="538"/>
      <c r="C86" s="634" t="s">
        <v>539</v>
      </c>
      <c r="D86" s="636"/>
      <c r="E86" s="637"/>
      <c r="F86" s="636"/>
      <c r="G86" s="751"/>
      <c r="H86" s="733"/>
      <c r="I86" s="768"/>
      <c r="J86" s="717"/>
      <c r="K86" s="637"/>
      <c r="L86" s="715" t="s">
        <v>2198</v>
      </c>
      <c r="M86" s="636"/>
      <c r="N86" s="636"/>
      <c r="O86" s="636"/>
      <c r="P86" s="637"/>
      <c r="Q86" s="638"/>
      <c r="R86" s="710"/>
      <c r="S86" s="908"/>
      <c r="T86" s="908"/>
      <c r="U86" s="907"/>
      <c r="W86" s="715"/>
      <c r="Z86" s="715"/>
    </row>
    <row r="87" spans="1:26" x14ac:dyDescent="0.25">
      <c r="A87" s="636"/>
      <c r="B87" s="538"/>
      <c r="C87" s="634" t="s">
        <v>539</v>
      </c>
      <c r="D87" s="636"/>
      <c r="E87" s="637"/>
      <c r="F87" s="636"/>
      <c r="G87" s="751"/>
      <c r="H87" s="733"/>
      <c r="I87" s="768"/>
      <c r="J87" s="717"/>
      <c r="K87" s="637"/>
      <c r="L87" s="715" t="s">
        <v>2199</v>
      </c>
      <c r="M87" s="636"/>
      <c r="N87" s="636"/>
      <c r="O87" s="636"/>
      <c r="P87" s="637"/>
      <c r="Q87" s="638"/>
      <c r="R87" s="710"/>
      <c r="S87" s="908"/>
      <c r="T87" s="908"/>
      <c r="U87" s="907"/>
      <c r="W87" s="715"/>
      <c r="Z87" s="715"/>
    </row>
    <row r="88" spans="1:26" x14ac:dyDescent="0.25">
      <c r="A88" s="636"/>
      <c r="B88" s="538"/>
      <c r="C88" s="634" t="s">
        <v>539</v>
      </c>
      <c r="D88" s="636"/>
      <c r="E88" s="637"/>
      <c r="F88" s="636"/>
      <c r="G88" s="751"/>
      <c r="H88" s="733"/>
      <c r="I88" s="768"/>
      <c r="J88" s="717"/>
      <c r="K88" s="637"/>
      <c r="L88" s="715" t="s">
        <v>2200</v>
      </c>
      <c r="M88" s="636"/>
      <c r="N88" s="636"/>
      <c r="O88" s="636"/>
      <c r="P88" s="637"/>
      <c r="Q88" s="638"/>
      <c r="R88" s="710"/>
      <c r="S88" s="908"/>
      <c r="T88" s="908"/>
      <c r="U88" s="907"/>
      <c r="W88" s="715"/>
      <c r="Z88" s="715"/>
    </row>
    <row r="89" spans="1:26" x14ac:dyDescent="0.25">
      <c r="A89" s="636"/>
      <c r="B89" s="538"/>
      <c r="C89" s="634" t="s">
        <v>539</v>
      </c>
      <c r="D89" s="636"/>
      <c r="E89" s="637"/>
      <c r="F89" s="636"/>
      <c r="G89" s="751"/>
      <c r="H89" s="733"/>
      <c r="I89" s="768"/>
      <c r="J89" s="717"/>
      <c r="K89" s="637"/>
      <c r="L89" s="715" t="s">
        <v>2201</v>
      </c>
      <c r="M89" s="636"/>
      <c r="N89" s="636"/>
      <c r="O89" s="636"/>
      <c r="P89" s="637"/>
      <c r="Q89" s="638"/>
      <c r="R89" s="710"/>
      <c r="S89" s="908"/>
      <c r="T89" s="908"/>
      <c r="U89" s="907"/>
      <c r="W89" s="715"/>
      <c r="Z89" s="715"/>
    </row>
    <row r="90" spans="1:26" x14ac:dyDescent="0.25">
      <c r="A90" s="636">
        <v>17</v>
      </c>
      <c r="B90" s="538"/>
      <c r="C90" s="769" t="s">
        <v>2202</v>
      </c>
      <c r="D90" s="636" t="s">
        <v>960</v>
      </c>
      <c r="E90" s="637" t="s">
        <v>360</v>
      </c>
      <c r="F90" s="636">
        <v>0</v>
      </c>
      <c r="G90" s="751">
        <v>1</v>
      </c>
      <c r="H90" s="733">
        <v>0</v>
      </c>
      <c r="I90" s="768">
        <v>1</v>
      </c>
      <c r="J90" s="717"/>
      <c r="K90" s="637"/>
      <c r="L90" s="715" t="s">
        <v>2203</v>
      </c>
      <c r="M90" s="636">
        <f>$D$5</f>
        <v>24</v>
      </c>
      <c r="N90" s="636">
        <f>$D$4</f>
        <v>5</v>
      </c>
      <c r="O90" s="636">
        <f t="shared" ref="O90:O117" si="4">IF(A90&lt;&gt;"",M90*2^9+A90,"")</f>
        <v>12305</v>
      </c>
      <c r="P90" s="637" t="str">
        <f t="shared" ref="P90:P117" si="5">IF(A90&lt;&gt;"","0x" &amp;DEC2HEX( O90,4),"")</f>
        <v>0x3011</v>
      </c>
      <c r="Q90" s="638"/>
      <c r="R90" s="710"/>
      <c r="S90" s="908"/>
      <c r="T90" s="908"/>
      <c r="U90" s="907"/>
      <c r="V90" s="770" t="s">
        <v>2202</v>
      </c>
      <c r="W90" s="715" t="s">
        <v>2204</v>
      </c>
      <c r="X90" s="613">
        <v>0</v>
      </c>
      <c r="Z90" s="715"/>
    </row>
    <row r="91" spans="1:26" x14ac:dyDescent="0.25">
      <c r="A91" s="636"/>
      <c r="B91" s="538"/>
      <c r="C91" s="634" t="s">
        <v>539</v>
      </c>
      <c r="D91" s="636"/>
      <c r="E91" s="637"/>
      <c r="F91" s="636"/>
      <c r="G91" s="751"/>
      <c r="H91" s="733"/>
      <c r="I91" s="768"/>
      <c r="J91" s="717"/>
      <c r="K91" s="637"/>
      <c r="L91" s="715"/>
      <c r="M91" s="636"/>
      <c r="N91" s="636"/>
      <c r="O91" s="636"/>
      <c r="P91" s="637"/>
      <c r="Q91" s="638"/>
      <c r="R91" s="710"/>
      <c r="S91" s="908"/>
      <c r="T91" s="908"/>
      <c r="U91" s="907"/>
      <c r="V91" s="770" t="s">
        <v>2202</v>
      </c>
      <c r="W91" s="715" t="s">
        <v>2205</v>
      </c>
      <c r="X91" s="613">
        <v>1</v>
      </c>
      <c r="Z91" s="715"/>
    </row>
    <row r="92" spans="1:26" x14ac:dyDescent="0.25">
      <c r="A92" s="636">
        <v>18</v>
      </c>
      <c r="B92" s="538"/>
      <c r="C92" s="769" t="s">
        <v>2206</v>
      </c>
      <c r="D92" s="636" t="s">
        <v>960</v>
      </c>
      <c r="E92" s="637" t="s">
        <v>360</v>
      </c>
      <c r="F92" s="636">
        <v>0</v>
      </c>
      <c r="G92" s="751">
        <v>3</v>
      </c>
      <c r="H92" s="733">
        <v>0</v>
      </c>
      <c r="I92" s="768">
        <v>1</v>
      </c>
      <c r="J92" s="717"/>
      <c r="K92" s="637"/>
      <c r="L92" s="715" t="s">
        <v>2207</v>
      </c>
      <c r="M92" s="636">
        <f>$D$5</f>
        <v>24</v>
      </c>
      <c r="N92" s="636">
        <f>$D$4</f>
        <v>5</v>
      </c>
      <c r="O92" s="636">
        <f t="shared" si="4"/>
        <v>12306</v>
      </c>
      <c r="P92" s="637" t="str">
        <f t="shared" si="5"/>
        <v>0x3012</v>
      </c>
      <c r="Q92" s="638"/>
      <c r="R92" s="710"/>
      <c r="S92" s="908"/>
      <c r="T92" s="908"/>
      <c r="U92" s="907"/>
      <c r="V92" s="770" t="s">
        <v>2206</v>
      </c>
      <c r="W92" s="715" t="s">
        <v>2204</v>
      </c>
      <c r="X92" s="613">
        <v>0</v>
      </c>
      <c r="Z92" s="715"/>
    </row>
    <row r="93" spans="1:26" x14ac:dyDescent="0.25">
      <c r="A93" s="636"/>
      <c r="B93" s="538"/>
      <c r="C93" s="634" t="s">
        <v>539</v>
      </c>
      <c r="D93" s="636"/>
      <c r="E93" s="637"/>
      <c r="F93" s="636"/>
      <c r="G93" s="751"/>
      <c r="H93" s="733"/>
      <c r="I93" s="768"/>
      <c r="J93" s="717"/>
      <c r="K93" s="637"/>
      <c r="L93" s="715"/>
      <c r="M93" s="636"/>
      <c r="N93" s="636"/>
      <c r="O93" s="636"/>
      <c r="P93" s="637"/>
      <c r="Q93" s="638"/>
      <c r="R93" s="710"/>
      <c r="S93" s="908"/>
      <c r="T93" s="908"/>
      <c r="U93" s="907"/>
      <c r="V93" s="770" t="s">
        <v>2206</v>
      </c>
      <c r="W93" s="715" t="s">
        <v>2208</v>
      </c>
      <c r="X93" s="613">
        <v>1</v>
      </c>
      <c r="Z93" s="715"/>
    </row>
    <row r="94" spans="1:26" x14ac:dyDescent="0.25">
      <c r="A94" s="636"/>
      <c r="B94" s="538"/>
      <c r="C94" s="634" t="s">
        <v>539</v>
      </c>
      <c r="D94" s="636"/>
      <c r="E94" s="637"/>
      <c r="F94" s="636"/>
      <c r="G94" s="751"/>
      <c r="H94" s="733"/>
      <c r="I94" s="768"/>
      <c r="J94" s="717"/>
      <c r="K94" s="637"/>
      <c r="L94" s="715"/>
      <c r="M94" s="636"/>
      <c r="N94" s="636"/>
      <c r="O94" s="636"/>
      <c r="P94" s="637"/>
      <c r="Q94" s="638"/>
      <c r="R94" s="710"/>
      <c r="S94" s="908"/>
      <c r="T94" s="908"/>
      <c r="U94" s="907"/>
      <c r="V94" s="770" t="s">
        <v>2206</v>
      </c>
      <c r="W94" s="715" t="s">
        <v>2209</v>
      </c>
      <c r="X94" s="613">
        <v>2</v>
      </c>
      <c r="Z94" s="715"/>
    </row>
    <row r="95" spans="1:26" x14ac:dyDescent="0.25">
      <c r="A95" s="636"/>
      <c r="B95" s="538"/>
      <c r="C95" s="634" t="s">
        <v>539</v>
      </c>
      <c r="D95" s="636"/>
      <c r="E95" s="637"/>
      <c r="F95" s="636"/>
      <c r="G95" s="751"/>
      <c r="H95" s="733"/>
      <c r="I95" s="768"/>
      <c r="J95" s="717"/>
      <c r="K95" s="637"/>
      <c r="L95" s="715"/>
      <c r="M95" s="636"/>
      <c r="N95" s="636"/>
      <c r="O95" s="636"/>
      <c r="P95" s="637"/>
      <c r="Q95" s="638"/>
      <c r="R95" s="710"/>
      <c r="S95" s="908"/>
      <c r="T95" s="908"/>
      <c r="U95" s="907"/>
      <c r="V95" s="770" t="s">
        <v>2206</v>
      </c>
      <c r="W95" s="715" t="s">
        <v>2210</v>
      </c>
      <c r="X95" s="613">
        <v>3</v>
      </c>
      <c r="Z95" s="715"/>
    </row>
    <row r="96" spans="1:26" x14ac:dyDescent="0.25">
      <c r="A96" s="636"/>
      <c r="B96" s="538"/>
      <c r="C96" s="769"/>
      <c r="D96" s="636"/>
      <c r="E96" s="637"/>
      <c r="F96" s="636"/>
      <c r="G96" s="751"/>
      <c r="H96" s="733"/>
      <c r="I96" s="768"/>
      <c r="J96" s="717"/>
      <c r="K96" s="637"/>
      <c r="L96" s="715"/>
      <c r="M96" s="636">
        <f t="shared" ref="M96:M101" si="6">$D$5</f>
        <v>24</v>
      </c>
      <c r="N96" s="636">
        <f t="shared" ref="N96:N101" si="7">$D$4</f>
        <v>5</v>
      </c>
      <c r="O96" s="636" t="str">
        <f t="shared" si="4"/>
        <v/>
      </c>
      <c r="P96" s="637" t="str">
        <f t="shared" si="5"/>
        <v/>
      </c>
      <c r="Q96" s="638"/>
      <c r="R96" s="710"/>
      <c r="S96" s="908"/>
      <c r="T96" s="908"/>
      <c r="U96" s="907"/>
      <c r="W96" s="715"/>
      <c r="Z96" s="715"/>
    </row>
    <row r="97" spans="1:27" x14ac:dyDescent="0.25">
      <c r="A97" s="636"/>
      <c r="B97" s="538"/>
      <c r="C97" s="769"/>
      <c r="D97" s="636"/>
      <c r="E97" s="637"/>
      <c r="F97" s="636"/>
      <c r="G97" s="751"/>
      <c r="H97" s="733"/>
      <c r="I97" s="768"/>
      <c r="J97" s="717"/>
      <c r="K97" s="637"/>
      <c r="L97" s="715"/>
      <c r="M97" s="636">
        <f t="shared" si="6"/>
        <v>24</v>
      </c>
      <c r="N97" s="636">
        <f t="shared" si="7"/>
        <v>5</v>
      </c>
      <c r="O97" s="636" t="str">
        <f t="shared" si="4"/>
        <v/>
      </c>
      <c r="P97" s="637" t="str">
        <f t="shared" si="5"/>
        <v/>
      </c>
      <c r="Q97" s="638"/>
      <c r="R97" s="710"/>
      <c r="S97" s="908"/>
      <c r="T97" s="908"/>
      <c r="U97" s="907"/>
      <c r="W97" s="715"/>
      <c r="Z97" s="715"/>
    </row>
    <row r="98" spans="1:27" x14ac:dyDescent="0.25">
      <c r="A98" s="636"/>
      <c r="B98" s="538"/>
      <c r="C98" s="769"/>
      <c r="D98" s="636"/>
      <c r="E98" s="637"/>
      <c r="F98" s="636"/>
      <c r="G98" s="751"/>
      <c r="H98" s="733"/>
      <c r="I98" s="768"/>
      <c r="J98" s="717"/>
      <c r="K98" s="637"/>
      <c r="L98" s="715"/>
      <c r="M98" s="636">
        <f t="shared" si="6"/>
        <v>24</v>
      </c>
      <c r="N98" s="636">
        <f t="shared" si="7"/>
        <v>5</v>
      </c>
      <c r="O98" s="636" t="str">
        <f t="shared" si="4"/>
        <v/>
      </c>
      <c r="P98" s="637" t="str">
        <f t="shared" si="5"/>
        <v/>
      </c>
      <c r="Q98" s="638"/>
      <c r="R98" s="710"/>
      <c r="S98" s="908"/>
      <c r="T98" s="908"/>
      <c r="U98" s="907"/>
      <c r="W98" s="715"/>
      <c r="Z98" s="715"/>
    </row>
    <row r="99" spans="1:27" x14ac:dyDescent="0.25">
      <c r="A99" s="636"/>
      <c r="B99" s="538"/>
      <c r="C99" s="769"/>
      <c r="D99" s="636"/>
      <c r="E99" s="637"/>
      <c r="F99" s="636"/>
      <c r="G99" s="751"/>
      <c r="H99" s="733"/>
      <c r="I99" s="768"/>
      <c r="J99" s="717"/>
      <c r="K99" s="637"/>
      <c r="L99" s="715"/>
      <c r="M99" s="636">
        <f t="shared" si="6"/>
        <v>24</v>
      </c>
      <c r="N99" s="636">
        <f t="shared" si="7"/>
        <v>5</v>
      </c>
      <c r="O99" s="636" t="str">
        <f t="shared" si="4"/>
        <v/>
      </c>
      <c r="P99" s="637" t="str">
        <f t="shared" si="5"/>
        <v/>
      </c>
      <c r="Q99" s="638"/>
      <c r="R99" s="710"/>
      <c r="S99" s="908"/>
      <c r="T99" s="908"/>
      <c r="U99" s="907"/>
      <c r="W99" s="715"/>
      <c r="Z99" s="715"/>
    </row>
    <row r="100" spans="1:27" x14ac:dyDescent="0.25">
      <c r="A100" s="636"/>
      <c r="B100" s="538"/>
      <c r="C100" s="769"/>
      <c r="D100" s="636"/>
      <c r="E100" s="637"/>
      <c r="F100" s="636"/>
      <c r="G100" s="751"/>
      <c r="H100" s="733"/>
      <c r="I100" s="768"/>
      <c r="J100" s="717"/>
      <c r="K100" s="637"/>
      <c r="L100" s="715"/>
      <c r="M100" s="636">
        <f t="shared" si="6"/>
        <v>24</v>
      </c>
      <c r="N100" s="636">
        <f t="shared" si="7"/>
        <v>5</v>
      </c>
      <c r="O100" s="636" t="str">
        <f t="shared" si="4"/>
        <v/>
      </c>
      <c r="P100" s="637" t="str">
        <f t="shared" si="5"/>
        <v/>
      </c>
      <c r="Q100" s="638"/>
      <c r="R100" s="710"/>
      <c r="S100" s="908"/>
      <c r="T100" s="908"/>
      <c r="U100" s="907"/>
      <c r="W100" s="715"/>
      <c r="Z100" s="715"/>
    </row>
    <row r="101" spans="1:27" x14ac:dyDescent="0.25">
      <c r="A101" s="636">
        <v>24</v>
      </c>
      <c r="B101" s="538"/>
      <c r="C101" s="769" t="s">
        <v>2211</v>
      </c>
      <c r="D101" s="636" t="s">
        <v>960</v>
      </c>
      <c r="E101" s="539" t="s">
        <v>537</v>
      </c>
      <c r="F101" s="636">
        <v>-90</v>
      </c>
      <c r="G101" s="751">
        <v>90</v>
      </c>
      <c r="H101" s="733">
        <v>0</v>
      </c>
      <c r="I101" s="768">
        <v>0.01</v>
      </c>
      <c r="J101" s="717" t="s">
        <v>1801</v>
      </c>
      <c r="K101" s="637"/>
      <c r="L101" s="715" t="s">
        <v>2212</v>
      </c>
      <c r="M101" s="636">
        <f t="shared" si="6"/>
        <v>24</v>
      </c>
      <c r="N101" s="636">
        <f t="shared" si="7"/>
        <v>5</v>
      </c>
      <c r="O101" s="636">
        <f t="shared" si="4"/>
        <v>12312</v>
      </c>
      <c r="P101" s="637" t="str">
        <f t="shared" si="5"/>
        <v>0x3018</v>
      </c>
      <c r="Q101" s="638"/>
      <c r="R101" s="710"/>
      <c r="S101" s="908"/>
      <c r="T101" s="908"/>
      <c r="U101" s="907"/>
      <c r="W101" s="715"/>
      <c r="Y101" s="601" t="s">
        <v>2211</v>
      </c>
      <c r="Z101" s="715" t="s">
        <v>2213</v>
      </c>
      <c r="AA101" s="601">
        <v>0</v>
      </c>
    </row>
    <row r="102" spans="1:27" x14ac:dyDescent="0.25">
      <c r="A102" s="636"/>
      <c r="B102" s="538"/>
      <c r="C102" s="634" t="s">
        <v>539</v>
      </c>
      <c r="D102" s="636"/>
      <c r="E102" s="637"/>
      <c r="F102" s="636"/>
      <c r="G102" s="751"/>
      <c r="H102" s="733"/>
      <c r="I102" s="768"/>
      <c r="J102" s="717"/>
      <c r="K102" s="637"/>
      <c r="L102" s="715"/>
      <c r="M102" s="636"/>
      <c r="N102" s="636"/>
      <c r="O102" s="636"/>
      <c r="P102" s="637"/>
      <c r="Q102" s="638"/>
      <c r="R102" s="710"/>
      <c r="S102" s="908"/>
      <c r="T102" s="908"/>
      <c r="U102" s="907"/>
      <c r="W102" s="715"/>
      <c r="Y102" s="601" t="s">
        <v>2211</v>
      </c>
      <c r="Z102" s="715" t="s">
        <v>2214</v>
      </c>
      <c r="AA102" s="601">
        <v>1</v>
      </c>
    </row>
    <row r="103" spans="1:27" x14ac:dyDescent="0.25">
      <c r="A103" s="636">
        <v>25</v>
      </c>
      <c r="B103" s="538"/>
      <c r="C103" s="769" t="s">
        <v>2215</v>
      </c>
      <c r="D103" s="636" t="s">
        <v>960</v>
      </c>
      <c r="E103" s="539" t="s">
        <v>537</v>
      </c>
      <c r="F103" s="636">
        <v>-90</v>
      </c>
      <c r="G103" s="751">
        <v>90</v>
      </c>
      <c r="H103" s="733">
        <v>0</v>
      </c>
      <c r="I103" s="768">
        <v>0.01</v>
      </c>
      <c r="J103" s="717" t="s">
        <v>1801</v>
      </c>
      <c r="K103" s="637"/>
      <c r="L103" s="715" t="s">
        <v>2212</v>
      </c>
      <c r="M103" s="636">
        <f>$D$5</f>
        <v>24</v>
      </c>
      <c r="N103" s="636">
        <f>$D$4</f>
        <v>5</v>
      </c>
      <c r="O103" s="636">
        <f t="shared" si="4"/>
        <v>12313</v>
      </c>
      <c r="P103" s="637" t="str">
        <f t="shared" si="5"/>
        <v>0x3019</v>
      </c>
      <c r="Q103" s="638"/>
      <c r="R103" s="710"/>
      <c r="S103" s="908"/>
      <c r="T103" s="908"/>
      <c r="U103" s="907"/>
      <c r="W103" s="715"/>
      <c r="Y103" s="601" t="s">
        <v>2215</v>
      </c>
      <c r="Z103" s="715" t="s">
        <v>2213</v>
      </c>
      <c r="AA103" s="601">
        <v>0</v>
      </c>
    </row>
    <row r="104" spans="1:27" x14ac:dyDescent="0.25">
      <c r="A104" s="636"/>
      <c r="B104" s="538"/>
      <c r="C104" s="634" t="s">
        <v>539</v>
      </c>
      <c r="D104" s="636"/>
      <c r="E104" s="539"/>
      <c r="F104" s="636"/>
      <c r="G104" s="751"/>
      <c r="H104" s="733"/>
      <c r="I104" s="768"/>
      <c r="J104" s="717"/>
      <c r="K104" s="637"/>
      <c r="L104" s="715"/>
      <c r="M104" s="636"/>
      <c r="N104" s="636"/>
      <c r="O104" s="636"/>
      <c r="P104" s="637"/>
      <c r="Q104" s="638"/>
      <c r="R104" s="710"/>
      <c r="S104" s="908"/>
      <c r="T104" s="908"/>
      <c r="U104" s="907"/>
      <c r="W104" s="715"/>
      <c r="Y104" s="601" t="s">
        <v>2215</v>
      </c>
      <c r="Z104" s="715" t="s">
        <v>2214</v>
      </c>
      <c r="AA104" s="601">
        <v>1</v>
      </c>
    </row>
    <row r="105" spans="1:27" x14ac:dyDescent="0.25">
      <c r="A105" s="636">
        <v>26</v>
      </c>
      <c r="B105" s="538"/>
      <c r="C105" s="769" t="s">
        <v>2216</v>
      </c>
      <c r="D105" s="636" t="s">
        <v>960</v>
      </c>
      <c r="E105" s="539" t="s">
        <v>537</v>
      </c>
      <c r="F105" s="636">
        <v>-8032</v>
      </c>
      <c r="G105" s="751">
        <v>803175</v>
      </c>
      <c r="H105" s="733">
        <v>-8032</v>
      </c>
      <c r="I105" s="768">
        <v>0.25</v>
      </c>
      <c r="J105" s="717" t="s">
        <v>2217</v>
      </c>
      <c r="K105" s="637"/>
      <c r="L105" s="715" t="s">
        <v>2218</v>
      </c>
      <c r="M105" s="636">
        <f>$D$5</f>
        <v>24</v>
      </c>
      <c r="N105" s="636">
        <f>$D$4</f>
        <v>5</v>
      </c>
      <c r="O105" s="636">
        <f t="shared" si="4"/>
        <v>12314</v>
      </c>
      <c r="P105" s="637" t="str">
        <f t="shared" si="5"/>
        <v>0x301A</v>
      </c>
      <c r="Q105" s="638"/>
      <c r="R105" s="710"/>
      <c r="S105" s="908"/>
      <c r="T105" s="908"/>
      <c r="U105" s="907"/>
      <c r="W105" s="715"/>
      <c r="Y105" s="601" t="s">
        <v>2216</v>
      </c>
      <c r="Z105" s="715" t="s">
        <v>2213</v>
      </c>
      <c r="AA105" s="601">
        <v>0</v>
      </c>
    </row>
    <row r="106" spans="1:27" x14ac:dyDescent="0.25">
      <c r="A106" s="636"/>
      <c r="B106" s="538"/>
      <c r="C106" s="634" t="s">
        <v>539</v>
      </c>
      <c r="D106" s="636"/>
      <c r="E106" s="637"/>
      <c r="F106" s="636"/>
      <c r="G106" s="751"/>
      <c r="H106" s="733"/>
      <c r="I106" s="768"/>
      <c r="J106" s="717"/>
      <c r="K106" s="637"/>
      <c r="L106" s="715"/>
      <c r="M106" s="636"/>
      <c r="N106" s="636"/>
      <c r="O106" s="636"/>
      <c r="P106" s="637"/>
      <c r="Q106" s="638"/>
      <c r="R106" s="710"/>
      <c r="S106" s="908"/>
      <c r="T106" s="908"/>
      <c r="U106" s="907"/>
      <c r="W106" s="715"/>
      <c r="Y106" s="601" t="s">
        <v>2216</v>
      </c>
      <c r="Z106" s="715" t="s">
        <v>2214</v>
      </c>
      <c r="AA106" s="601">
        <v>1</v>
      </c>
    </row>
    <row r="107" spans="1:27" x14ac:dyDescent="0.25">
      <c r="A107" s="636">
        <v>27</v>
      </c>
      <c r="B107" s="538"/>
      <c r="C107" s="769" t="s">
        <v>2219</v>
      </c>
      <c r="D107" s="636" t="s">
        <v>960</v>
      </c>
      <c r="E107" s="539" t="s">
        <v>537</v>
      </c>
      <c r="F107" s="636">
        <v>-8032</v>
      </c>
      <c r="G107" s="751">
        <v>803175</v>
      </c>
      <c r="H107" s="733">
        <v>-8032</v>
      </c>
      <c r="I107" s="768">
        <v>0.25</v>
      </c>
      <c r="J107" s="717" t="s">
        <v>2217</v>
      </c>
      <c r="K107" s="637"/>
      <c r="L107" s="715" t="s">
        <v>2220</v>
      </c>
      <c r="M107" s="636">
        <f>$D$5</f>
        <v>24</v>
      </c>
      <c r="N107" s="636">
        <f>$D$4</f>
        <v>5</v>
      </c>
      <c r="O107" s="636">
        <f t="shared" si="4"/>
        <v>12315</v>
      </c>
      <c r="P107" s="637" t="str">
        <f t="shared" si="5"/>
        <v>0x301B</v>
      </c>
      <c r="Q107" s="638"/>
      <c r="R107" s="710"/>
      <c r="S107" s="908"/>
      <c r="T107" s="908"/>
      <c r="U107" s="907"/>
      <c r="W107" s="715"/>
      <c r="Y107" s="601" t="s">
        <v>2219</v>
      </c>
      <c r="Z107" s="715" t="s">
        <v>2213</v>
      </c>
      <c r="AA107" s="601">
        <v>0</v>
      </c>
    </row>
    <row r="108" spans="1:27" x14ac:dyDescent="0.25">
      <c r="A108" s="636"/>
      <c r="B108" s="538"/>
      <c r="C108" s="634" t="s">
        <v>539</v>
      </c>
      <c r="D108" s="636"/>
      <c r="E108" s="539"/>
      <c r="F108" s="636"/>
      <c r="G108" s="751"/>
      <c r="H108" s="733"/>
      <c r="I108" s="768"/>
      <c r="J108" s="717"/>
      <c r="K108" s="637"/>
      <c r="L108" s="715"/>
      <c r="M108" s="636"/>
      <c r="N108" s="636"/>
      <c r="O108" s="636"/>
      <c r="P108" s="637"/>
      <c r="Q108" s="638"/>
      <c r="R108" s="710"/>
      <c r="S108" s="908"/>
      <c r="T108" s="908"/>
      <c r="U108" s="907"/>
      <c r="W108" s="715"/>
      <c r="Y108" s="601" t="s">
        <v>2219</v>
      </c>
      <c r="Z108" s="715" t="s">
        <v>2214</v>
      </c>
      <c r="AA108" s="601">
        <v>1</v>
      </c>
    </row>
    <row r="109" spans="1:27" x14ac:dyDescent="0.25">
      <c r="A109" s="636">
        <v>28</v>
      </c>
      <c r="B109" s="538"/>
      <c r="C109" s="769" t="s">
        <v>2221</v>
      </c>
      <c r="D109" s="636" t="s">
        <v>960</v>
      </c>
      <c r="E109" s="539" t="s">
        <v>537</v>
      </c>
      <c r="F109" s="636">
        <v>-8032</v>
      </c>
      <c r="G109" s="751">
        <v>803175</v>
      </c>
      <c r="H109" s="733">
        <v>-8032</v>
      </c>
      <c r="I109" s="768">
        <v>0.25</v>
      </c>
      <c r="J109" s="717" t="s">
        <v>2217</v>
      </c>
      <c r="K109" s="637"/>
      <c r="L109" s="715" t="s">
        <v>2222</v>
      </c>
      <c r="M109" s="636">
        <f>$D$5</f>
        <v>24</v>
      </c>
      <c r="N109" s="636">
        <f>$D$4</f>
        <v>5</v>
      </c>
      <c r="O109" s="636">
        <f t="shared" si="4"/>
        <v>12316</v>
      </c>
      <c r="P109" s="637" t="str">
        <f t="shared" si="5"/>
        <v>0x301C</v>
      </c>
      <c r="Q109" s="638"/>
      <c r="R109" s="710"/>
      <c r="S109" s="908"/>
      <c r="T109" s="908"/>
      <c r="U109" s="907"/>
      <c r="W109" s="715"/>
      <c r="Y109" s="601" t="s">
        <v>2221</v>
      </c>
      <c r="Z109" s="715" t="s">
        <v>2213</v>
      </c>
      <c r="AA109" s="601">
        <v>0</v>
      </c>
    </row>
    <row r="110" spans="1:27" x14ac:dyDescent="0.25">
      <c r="A110" s="636"/>
      <c r="B110" s="538"/>
      <c r="C110" s="634" t="s">
        <v>539</v>
      </c>
      <c r="D110" s="636"/>
      <c r="E110" s="539"/>
      <c r="F110" s="636"/>
      <c r="G110" s="751"/>
      <c r="H110" s="733"/>
      <c r="I110" s="768"/>
      <c r="J110" s="717"/>
      <c r="K110" s="637"/>
      <c r="L110" s="715"/>
      <c r="M110" s="636"/>
      <c r="N110" s="636"/>
      <c r="O110" s="636"/>
      <c r="P110" s="637"/>
      <c r="Q110" s="638"/>
      <c r="R110" s="710"/>
      <c r="S110" s="908"/>
      <c r="T110" s="908"/>
      <c r="U110" s="907"/>
      <c r="W110" s="715"/>
      <c r="Y110" s="601" t="s">
        <v>2221</v>
      </c>
      <c r="Z110" s="715" t="s">
        <v>2214</v>
      </c>
      <c r="AA110" s="601">
        <v>1</v>
      </c>
    </row>
    <row r="111" spans="1:27" x14ac:dyDescent="0.25">
      <c r="A111" s="636"/>
      <c r="B111" s="538"/>
      <c r="C111" s="769"/>
      <c r="D111" s="636"/>
      <c r="E111" s="637"/>
      <c r="F111" s="636"/>
      <c r="G111" s="751"/>
      <c r="H111" s="733"/>
      <c r="I111" s="768"/>
      <c r="J111" s="717"/>
      <c r="K111" s="637"/>
      <c r="L111" s="715"/>
      <c r="M111" s="636">
        <f t="shared" ref="M111:M128" si="8">$D$5</f>
        <v>24</v>
      </c>
      <c r="N111" s="636">
        <f t="shared" ref="N111:N128" si="9">$D$4</f>
        <v>5</v>
      </c>
      <c r="O111" s="636" t="str">
        <f t="shared" si="4"/>
        <v/>
      </c>
      <c r="P111" s="637" t="str">
        <f t="shared" si="5"/>
        <v/>
      </c>
      <c r="Q111" s="638"/>
      <c r="R111" s="710"/>
      <c r="S111" s="908"/>
      <c r="T111" s="908"/>
      <c r="U111" s="907"/>
      <c r="W111" s="715"/>
      <c r="Z111" s="715"/>
    </row>
    <row r="112" spans="1:27" x14ac:dyDescent="0.25">
      <c r="A112" s="636"/>
      <c r="B112" s="538"/>
      <c r="C112" s="769"/>
      <c r="D112" s="636"/>
      <c r="E112" s="637"/>
      <c r="F112" s="636"/>
      <c r="G112" s="751"/>
      <c r="H112" s="733"/>
      <c r="I112" s="768"/>
      <c r="J112" s="717"/>
      <c r="K112" s="637"/>
      <c r="L112" s="715"/>
      <c r="M112" s="636">
        <f t="shared" si="8"/>
        <v>24</v>
      </c>
      <c r="N112" s="636">
        <f t="shared" si="9"/>
        <v>5</v>
      </c>
      <c r="O112" s="636" t="str">
        <f t="shared" si="4"/>
        <v/>
      </c>
      <c r="P112" s="637" t="str">
        <f t="shared" si="5"/>
        <v/>
      </c>
      <c r="Q112" s="638"/>
      <c r="R112" s="710"/>
      <c r="S112" s="908"/>
      <c r="T112" s="908"/>
      <c r="U112" s="907"/>
      <c r="W112" s="715"/>
      <c r="Z112" s="715"/>
    </row>
    <row r="113" spans="1:26" x14ac:dyDescent="0.25">
      <c r="A113" s="636"/>
      <c r="B113" s="538"/>
      <c r="C113" s="769"/>
      <c r="D113" s="636"/>
      <c r="E113" s="637"/>
      <c r="F113" s="636"/>
      <c r="G113" s="751"/>
      <c r="H113" s="733"/>
      <c r="I113" s="768"/>
      <c r="J113" s="717"/>
      <c r="K113" s="637"/>
      <c r="L113" s="715"/>
      <c r="M113" s="636">
        <f t="shared" si="8"/>
        <v>24</v>
      </c>
      <c r="N113" s="636">
        <f t="shared" si="9"/>
        <v>5</v>
      </c>
      <c r="O113" s="636" t="str">
        <f t="shared" si="4"/>
        <v/>
      </c>
      <c r="P113" s="637" t="str">
        <f t="shared" si="5"/>
        <v/>
      </c>
      <c r="Q113" s="638"/>
      <c r="R113" s="710"/>
      <c r="S113" s="908"/>
      <c r="T113" s="908"/>
      <c r="U113" s="907"/>
      <c r="W113" s="715"/>
      <c r="Z113" s="715"/>
    </row>
    <row r="114" spans="1:26" x14ac:dyDescent="0.25">
      <c r="A114" s="636">
        <v>32</v>
      </c>
      <c r="B114" s="538"/>
      <c r="C114" s="769" t="s">
        <v>2223</v>
      </c>
      <c r="D114" s="636" t="s">
        <v>552</v>
      </c>
      <c r="E114" s="637" t="s">
        <v>360</v>
      </c>
      <c r="F114" s="636">
        <v>0</v>
      </c>
      <c r="G114" s="732">
        <v>24510</v>
      </c>
      <c r="H114" s="733">
        <v>0</v>
      </c>
      <c r="I114" s="749">
        <v>1E-3</v>
      </c>
      <c r="J114" s="748" t="s">
        <v>1876</v>
      </c>
      <c r="K114" s="637"/>
      <c r="L114" s="715" t="s">
        <v>2224</v>
      </c>
      <c r="M114" s="636">
        <f t="shared" si="8"/>
        <v>24</v>
      </c>
      <c r="N114" s="636">
        <f t="shared" si="9"/>
        <v>5</v>
      </c>
      <c r="O114" s="636">
        <f t="shared" si="4"/>
        <v>12320</v>
      </c>
      <c r="P114" s="637" t="str">
        <f t="shared" si="5"/>
        <v>0x3020</v>
      </c>
      <c r="Q114" s="633" t="s">
        <v>964</v>
      </c>
      <c r="R114" s="710"/>
      <c r="S114" s="908"/>
      <c r="T114" s="908"/>
      <c r="U114" s="907"/>
      <c r="W114" s="715"/>
      <c r="Z114" s="715"/>
    </row>
    <row r="115" spans="1:26" x14ac:dyDescent="0.25">
      <c r="A115" s="636">
        <v>33</v>
      </c>
      <c r="B115" s="538"/>
      <c r="C115" s="769" t="s">
        <v>2225</v>
      </c>
      <c r="D115" s="636" t="s">
        <v>552</v>
      </c>
      <c r="E115" s="637" t="s">
        <v>360</v>
      </c>
      <c r="F115" s="636">
        <v>-32768</v>
      </c>
      <c r="G115" s="751">
        <v>32767</v>
      </c>
      <c r="H115" s="733">
        <v>0</v>
      </c>
      <c r="I115" s="768">
        <v>1</v>
      </c>
      <c r="J115" s="717"/>
      <c r="K115" s="637"/>
      <c r="L115" s="715" t="s">
        <v>2226</v>
      </c>
      <c r="M115" s="636">
        <f t="shared" si="8"/>
        <v>24</v>
      </c>
      <c r="N115" s="636">
        <f t="shared" si="9"/>
        <v>5</v>
      </c>
      <c r="O115" s="636">
        <f t="shared" si="4"/>
        <v>12321</v>
      </c>
      <c r="P115" s="637" t="str">
        <f t="shared" si="5"/>
        <v>0x3021</v>
      </c>
      <c r="Q115" s="638"/>
      <c r="R115" s="710"/>
      <c r="S115" s="908"/>
      <c r="T115" s="908"/>
      <c r="U115" s="907"/>
      <c r="W115" s="715"/>
      <c r="Z115" s="715"/>
    </row>
    <row r="116" spans="1:26" x14ac:dyDescent="0.25">
      <c r="A116" s="636">
        <v>34</v>
      </c>
      <c r="B116" s="538"/>
      <c r="C116" s="769" t="s">
        <v>2227</v>
      </c>
      <c r="D116" s="636" t="s">
        <v>552</v>
      </c>
      <c r="E116" s="637" t="s">
        <v>360</v>
      </c>
      <c r="F116" s="636">
        <v>-90</v>
      </c>
      <c r="G116" s="751">
        <v>90</v>
      </c>
      <c r="H116" s="733">
        <v>0</v>
      </c>
      <c r="I116" s="768">
        <v>0.01</v>
      </c>
      <c r="J116" s="717" t="s">
        <v>1801</v>
      </c>
      <c r="K116" s="637"/>
      <c r="L116" s="715" t="s">
        <v>2228</v>
      </c>
      <c r="M116" s="636">
        <f t="shared" si="8"/>
        <v>24</v>
      </c>
      <c r="N116" s="636">
        <f t="shared" si="9"/>
        <v>5</v>
      </c>
      <c r="O116" s="636">
        <f t="shared" si="4"/>
        <v>12322</v>
      </c>
      <c r="P116" s="637" t="str">
        <f t="shared" si="5"/>
        <v>0x3022</v>
      </c>
      <c r="Q116" s="633" t="s">
        <v>964</v>
      </c>
      <c r="R116" s="710"/>
      <c r="S116" s="908"/>
      <c r="T116" s="908"/>
      <c r="U116" s="907"/>
      <c r="W116" s="715"/>
      <c r="Z116" s="715"/>
    </row>
    <row r="117" spans="1:26" x14ac:dyDescent="0.25">
      <c r="A117" s="636">
        <v>35</v>
      </c>
      <c r="B117" s="538"/>
      <c r="C117" s="769" t="s">
        <v>2229</v>
      </c>
      <c r="D117" s="636" t="s">
        <v>552</v>
      </c>
      <c r="E117" s="637" t="s">
        <v>360</v>
      </c>
      <c r="F117" s="636">
        <v>-90</v>
      </c>
      <c r="G117" s="751">
        <v>90</v>
      </c>
      <c r="H117" s="733">
        <v>0</v>
      </c>
      <c r="I117" s="768">
        <v>0.01</v>
      </c>
      <c r="J117" s="717" t="s">
        <v>1801</v>
      </c>
      <c r="K117" s="637"/>
      <c r="L117" s="715" t="s">
        <v>2230</v>
      </c>
      <c r="M117" s="636">
        <f t="shared" si="8"/>
        <v>24</v>
      </c>
      <c r="N117" s="636">
        <f t="shared" si="9"/>
        <v>5</v>
      </c>
      <c r="O117" s="636">
        <f t="shared" si="4"/>
        <v>12323</v>
      </c>
      <c r="P117" s="637" t="str">
        <f t="shared" si="5"/>
        <v>0x3023</v>
      </c>
      <c r="Q117" s="633" t="s">
        <v>636</v>
      </c>
      <c r="R117" s="710"/>
      <c r="S117" s="908"/>
      <c r="T117" s="908"/>
      <c r="U117" s="907"/>
      <c r="W117" s="715"/>
      <c r="Z117" s="715"/>
    </row>
    <row r="118" spans="1:26" x14ac:dyDescent="0.25">
      <c r="A118" s="636">
        <v>36</v>
      </c>
      <c r="B118" s="538"/>
      <c r="C118" s="715" t="s">
        <v>2231</v>
      </c>
      <c r="D118" s="636" t="s">
        <v>552</v>
      </c>
      <c r="E118" s="637" t="s">
        <v>360</v>
      </c>
      <c r="F118" s="636">
        <v>-90</v>
      </c>
      <c r="G118" s="732">
        <v>90</v>
      </c>
      <c r="H118" s="733">
        <v>0</v>
      </c>
      <c r="I118" s="749">
        <v>0.01</v>
      </c>
      <c r="J118" s="717" t="s">
        <v>1801</v>
      </c>
      <c r="K118" s="637"/>
      <c r="L118" s="715" t="s">
        <v>2232</v>
      </c>
      <c r="M118" s="636">
        <f t="shared" si="8"/>
        <v>24</v>
      </c>
      <c r="N118" s="636">
        <f t="shared" si="9"/>
        <v>5</v>
      </c>
      <c r="O118" s="636">
        <f>IF(A118&lt;&gt;"",M118*2^9+A118,"")</f>
        <v>12324</v>
      </c>
      <c r="P118" s="637" t="str">
        <f>IF(A118&lt;&gt;"","0x" &amp;DEC2HEX( O118,4),"")</f>
        <v>0x3024</v>
      </c>
      <c r="Q118" s="633"/>
      <c r="R118" s="710"/>
      <c r="S118" s="908"/>
      <c r="T118" s="908"/>
      <c r="U118" s="907"/>
      <c r="W118" s="715"/>
      <c r="Z118" s="715"/>
    </row>
    <row r="119" spans="1:26" x14ac:dyDescent="0.25">
      <c r="A119" s="636">
        <v>37</v>
      </c>
      <c r="B119" s="538"/>
      <c r="C119" s="715" t="s">
        <v>2233</v>
      </c>
      <c r="D119" s="636" t="s">
        <v>552</v>
      </c>
      <c r="E119" s="637" t="s">
        <v>360</v>
      </c>
      <c r="F119" s="636">
        <v>-90</v>
      </c>
      <c r="G119" s="732">
        <v>90</v>
      </c>
      <c r="H119" s="733">
        <v>0</v>
      </c>
      <c r="I119" s="749">
        <v>0.01</v>
      </c>
      <c r="J119" s="717" t="s">
        <v>1801</v>
      </c>
      <c r="K119" s="637"/>
      <c r="L119" s="717" t="s">
        <v>2234</v>
      </c>
      <c r="M119" s="636">
        <f t="shared" si="8"/>
        <v>24</v>
      </c>
      <c r="N119" s="636">
        <f t="shared" si="9"/>
        <v>5</v>
      </c>
      <c r="O119" s="636">
        <f>IF(A119&lt;&gt;"",M119*2^9+A119,"")</f>
        <v>12325</v>
      </c>
      <c r="P119" s="637" t="str">
        <f>IF(A119&lt;&gt;"","0x" &amp;DEC2HEX( O119,4),"")</f>
        <v>0x3025</v>
      </c>
      <c r="Q119" s="633" t="s">
        <v>964</v>
      </c>
      <c r="R119" s="710"/>
      <c r="S119" s="908"/>
      <c r="T119" s="908"/>
      <c r="U119" s="907"/>
      <c r="W119" s="715"/>
      <c r="Z119" s="715"/>
    </row>
    <row r="120" spans="1:26" x14ac:dyDescent="0.25">
      <c r="A120" s="636"/>
      <c r="B120" s="538"/>
      <c r="C120" s="715"/>
      <c r="D120" s="636"/>
      <c r="E120" s="637"/>
      <c r="F120" s="636"/>
      <c r="G120" s="732"/>
      <c r="H120" s="733"/>
      <c r="I120" s="749"/>
      <c r="J120" s="717"/>
      <c r="K120" s="637"/>
      <c r="L120" s="717"/>
      <c r="M120" s="636">
        <f t="shared" si="8"/>
        <v>24</v>
      </c>
      <c r="N120" s="636">
        <f t="shared" si="9"/>
        <v>5</v>
      </c>
      <c r="O120" s="636" t="str">
        <f t="shared" ref="O120:O173" si="10">IF(A120&lt;&gt;"",M120*2^9+A120,"")</f>
        <v/>
      </c>
      <c r="P120" s="637" t="str">
        <f t="shared" ref="P120:P173" si="11">IF(A120&lt;&gt;"","0x" &amp;DEC2HEX( O120,4),"")</f>
        <v/>
      </c>
      <c r="Q120" s="638"/>
      <c r="R120" s="710"/>
      <c r="S120" s="908"/>
      <c r="T120" s="908"/>
      <c r="U120" s="907"/>
      <c r="W120" s="715"/>
      <c r="Z120" s="715"/>
    </row>
    <row r="121" spans="1:26" x14ac:dyDescent="0.25">
      <c r="A121" s="636"/>
      <c r="B121" s="538"/>
      <c r="C121" s="715"/>
      <c r="D121" s="636"/>
      <c r="E121" s="637"/>
      <c r="F121" s="636"/>
      <c r="G121" s="732"/>
      <c r="H121" s="733"/>
      <c r="I121" s="749"/>
      <c r="J121" s="717"/>
      <c r="K121" s="637"/>
      <c r="L121" s="717"/>
      <c r="M121" s="636">
        <f t="shared" si="8"/>
        <v>24</v>
      </c>
      <c r="N121" s="636">
        <f t="shared" si="9"/>
        <v>5</v>
      </c>
      <c r="O121" s="636" t="str">
        <f t="shared" si="10"/>
        <v/>
      </c>
      <c r="P121" s="637" t="str">
        <f t="shared" si="11"/>
        <v/>
      </c>
      <c r="Q121" s="638"/>
      <c r="R121" s="710"/>
      <c r="S121" s="908"/>
      <c r="T121" s="908"/>
      <c r="U121" s="907"/>
      <c r="W121" s="715"/>
      <c r="Z121" s="715"/>
    </row>
    <row r="122" spans="1:26" x14ac:dyDescent="0.25">
      <c r="A122" s="636">
        <v>40</v>
      </c>
      <c r="B122" s="538"/>
      <c r="C122" s="715" t="s">
        <v>2235</v>
      </c>
      <c r="D122" s="636" t="s">
        <v>552</v>
      </c>
      <c r="E122" s="637" t="s">
        <v>360</v>
      </c>
      <c r="F122" s="636">
        <v>-8032</v>
      </c>
      <c r="G122" s="732">
        <v>803175</v>
      </c>
      <c r="H122" s="733">
        <v>-8032</v>
      </c>
      <c r="I122" s="749">
        <v>0.25</v>
      </c>
      <c r="J122" s="717" t="s">
        <v>2217</v>
      </c>
      <c r="K122" s="637"/>
      <c r="L122" s="717" t="s">
        <v>2236</v>
      </c>
      <c r="M122" s="636">
        <f t="shared" si="8"/>
        <v>24</v>
      </c>
      <c r="N122" s="636">
        <f t="shared" si="9"/>
        <v>5</v>
      </c>
      <c r="O122" s="636">
        <f t="shared" si="10"/>
        <v>12328</v>
      </c>
      <c r="P122" s="637" t="str">
        <f t="shared" si="11"/>
        <v>0x3028</v>
      </c>
      <c r="Q122" s="638"/>
      <c r="R122" s="710"/>
      <c r="S122" s="908"/>
      <c r="T122" s="908"/>
      <c r="U122" s="907"/>
      <c r="W122" s="715"/>
      <c r="Z122" s="715"/>
    </row>
    <row r="123" spans="1:26" x14ac:dyDescent="0.25">
      <c r="A123" s="636">
        <v>41</v>
      </c>
      <c r="B123" s="538"/>
      <c r="C123" s="715" t="s">
        <v>2237</v>
      </c>
      <c r="D123" s="636" t="s">
        <v>552</v>
      </c>
      <c r="E123" s="637" t="s">
        <v>360</v>
      </c>
      <c r="F123" s="636">
        <v>-8032</v>
      </c>
      <c r="G123" s="732">
        <v>803175</v>
      </c>
      <c r="H123" s="733">
        <v>-8032</v>
      </c>
      <c r="I123" s="749">
        <v>0.25</v>
      </c>
      <c r="J123" s="717" t="s">
        <v>2217</v>
      </c>
      <c r="K123" s="637"/>
      <c r="L123" s="717" t="s">
        <v>2238</v>
      </c>
      <c r="M123" s="636">
        <f t="shared" si="8"/>
        <v>24</v>
      </c>
      <c r="N123" s="636">
        <f t="shared" si="9"/>
        <v>5</v>
      </c>
      <c r="O123" s="636">
        <f t="shared" si="10"/>
        <v>12329</v>
      </c>
      <c r="P123" s="637" t="str">
        <f t="shared" si="11"/>
        <v>0x3029</v>
      </c>
      <c r="Q123" s="638"/>
      <c r="R123" s="710"/>
      <c r="S123" s="908"/>
      <c r="T123" s="908"/>
      <c r="U123" s="907"/>
      <c r="W123" s="715"/>
      <c r="Z123" s="715"/>
    </row>
    <row r="124" spans="1:26" x14ac:dyDescent="0.25">
      <c r="A124" s="636"/>
      <c r="B124" s="538"/>
      <c r="C124" s="715"/>
      <c r="D124" s="636"/>
      <c r="E124" s="637"/>
      <c r="F124" s="636"/>
      <c r="G124" s="732"/>
      <c r="H124" s="733"/>
      <c r="I124" s="749"/>
      <c r="J124" s="717"/>
      <c r="K124" s="637"/>
      <c r="L124" s="717"/>
      <c r="M124" s="636">
        <f t="shared" si="8"/>
        <v>24</v>
      </c>
      <c r="N124" s="636">
        <f t="shared" si="9"/>
        <v>5</v>
      </c>
      <c r="O124" s="636" t="str">
        <f t="shared" si="10"/>
        <v/>
      </c>
      <c r="P124" s="637" t="str">
        <f t="shared" si="11"/>
        <v/>
      </c>
      <c r="Q124" s="638"/>
      <c r="R124" s="710"/>
      <c r="S124" s="908"/>
      <c r="T124" s="908"/>
      <c r="U124" s="907"/>
      <c r="W124" s="715"/>
      <c r="Z124" s="715"/>
    </row>
    <row r="125" spans="1:26" x14ac:dyDescent="0.25">
      <c r="A125" s="636"/>
      <c r="B125" s="538"/>
      <c r="C125" s="715"/>
      <c r="D125" s="636"/>
      <c r="E125" s="637"/>
      <c r="F125" s="636"/>
      <c r="G125" s="732"/>
      <c r="H125" s="733"/>
      <c r="I125" s="749"/>
      <c r="J125" s="717"/>
      <c r="K125" s="637"/>
      <c r="L125" s="717"/>
      <c r="M125" s="636">
        <f t="shared" si="8"/>
        <v>24</v>
      </c>
      <c r="N125" s="636">
        <f t="shared" si="9"/>
        <v>5</v>
      </c>
      <c r="O125" s="636" t="str">
        <f t="shared" si="10"/>
        <v/>
      </c>
      <c r="P125" s="637" t="str">
        <f t="shared" si="11"/>
        <v/>
      </c>
      <c r="Q125" s="638"/>
      <c r="R125" s="710"/>
      <c r="S125" s="908"/>
      <c r="T125" s="908"/>
      <c r="U125" s="907"/>
      <c r="W125" s="715"/>
      <c r="Z125" s="715"/>
    </row>
    <row r="126" spans="1:26" x14ac:dyDescent="0.25">
      <c r="A126" s="636"/>
      <c r="B126" s="538"/>
      <c r="C126" s="715"/>
      <c r="D126" s="636"/>
      <c r="E126" s="637"/>
      <c r="F126" s="636"/>
      <c r="G126" s="732"/>
      <c r="H126" s="733"/>
      <c r="I126" s="749"/>
      <c r="J126" s="717"/>
      <c r="K126" s="637"/>
      <c r="L126" s="717"/>
      <c r="M126" s="636">
        <f t="shared" si="8"/>
        <v>24</v>
      </c>
      <c r="N126" s="636">
        <f t="shared" si="9"/>
        <v>5</v>
      </c>
      <c r="O126" s="636" t="str">
        <f t="shared" si="10"/>
        <v/>
      </c>
      <c r="P126" s="637" t="str">
        <f t="shared" si="11"/>
        <v/>
      </c>
      <c r="Q126" s="638"/>
      <c r="R126" s="710"/>
      <c r="S126" s="908"/>
      <c r="T126" s="908"/>
      <c r="U126" s="907"/>
      <c r="W126" s="715"/>
      <c r="Z126" s="715"/>
    </row>
    <row r="127" spans="1:26" x14ac:dyDescent="0.25">
      <c r="A127" s="636"/>
      <c r="B127" s="538"/>
      <c r="C127" s="715"/>
      <c r="D127" s="636"/>
      <c r="E127" s="637"/>
      <c r="F127" s="636"/>
      <c r="G127" s="732"/>
      <c r="H127" s="733"/>
      <c r="I127" s="749"/>
      <c r="J127" s="717"/>
      <c r="K127" s="637"/>
      <c r="L127" s="717"/>
      <c r="M127" s="636">
        <f t="shared" si="8"/>
        <v>24</v>
      </c>
      <c r="N127" s="636">
        <f t="shared" si="9"/>
        <v>5</v>
      </c>
      <c r="O127" s="636" t="str">
        <f t="shared" si="10"/>
        <v/>
      </c>
      <c r="P127" s="637" t="str">
        <f t="shared" si="11"/>
        <v/>
      </c>
      <c r="Q127" s="638"/>
      <c r="R127" s="710"/>
      <c r="S127" s="908"/>
      <c r="T127" s="908"/>
      <c r="U127" s="907"/>
      <c r="W127" s="715"/>
      <c r="Z127" s="715"/>
    </row>
    <row r="128" spans="1:26" x14ac:dyDescent="0.25">
      <c r="A128" s="636">
        <v>46</v>
      </c>
      <c r="B128" s="538"/>
      <c r="C128" s="715" t="s">
        <v>2239</v>
      </c>
      <c r="D128" s="636" t="s">
        <v>549</v>
      </c>
      <c r="E128" s="637" t="s">
        <v>360</v>
      </c>
      <c r="F128" s="636">
        <v>0</v>
      </c>
      <c r="G128" s="732">
        <v>254</v>
      </c>
      <c r="H128" s="733">
        <v>0</v>
      </c>
      <c r="I128" s="749">
        <v>1</v>
      </c>
      <c r="J128" s="717"/>
      <c r="K128" s="637"/>
      <c r="L128" s="717" t="s">
        <v>2240</v>
      </c>
      <c r="M128" s="636">
        <f t="shared" si="8"/>
        <v>24</v>
      </c>
      <c r="N128" s="636">
        <f t="shared" si="9"/>
        <v>5</v>
      </c>
      <c r="O128" s="636">
        <f t="shared" si="10"/>
        <v>12334</v>
      </c>
      <c r="P128" s="637" t="str">
        <f t="shared" si="11"/>
        <v>0x302E</v>
      </c>
      <c r="Q128" s="638"/>
      <c r="R128" s="710"/>
      <c r="S128" s="908"/>
      <c r="T128" s="908"/>
      <c r="U128" s="907"/>
      <c r="V128" s="611" t="s">
        <v>2239</v>
      </c>
      <c r="W128" s="715" t="s">
        <v>2241</v>
      </c>
      <c r="X128" s="613">
        <v>0</v>
      </c>
      <c r="Z128" s="715"/>
    </row>
    <row r="129" spans="1:27" x14ac:dyDescent="0.25">
      <c r="A129" s="636"/>
      <c r="B129" s="538"/>
      <c r="C129" s="634" t="s">
        <v>539</v>
      </c>
      <c r="D129" s="636"/>
      <c r="E129" s="637"/>
      <c r="F129" s="636"/>
      <c r="G129" s="732"/>
      <c r="H129" s="733"/>
      <c r="I129" s="749"/>
      <c r="J129" s="717"/>
      <c r="K129" s="637"/>
      <c r="L129" s="717"/>
      <c r="M129" s="636"/>
      <c r="N129" s="636"/>
      <c r="O129" s="636"/>
      <c r="P129" s="637"/>
      <c r="Q129" s="638"/>
      <c r="R129" s="710"/>
      <c r="S129" s="908"/>
      <c r="T129" s="908"/>
      <c r="U129" s="907"/>
      <c r="V129" s="611" t="s">
        <v>2239</v>
      </c>
      <c r="W129" s="715" t="s">
        <v>2242</v>
      </c>
      <c r="X129" s="613">
        <v>1</v>
      </c>
      <c r="Z129" s="715"/>
    </row>
    <row r="130" spans="1:27" x14ac:dyDescent="0.25">
      <c r="A130" s="636"/>
      <c r="B130" s="538"/>
      <c r="C130" s="634" t="s">
        <v>539</v>
      </c>
      <c r="D130" s="636"/>
      <c r="E130" s="637"/>
      <c r="F130" s="636"/>
      <c r="G130" s="732"/>
      <c r="H130" s="733"/>
      <c r="I130" s="749"/>
      <c r="J130" s="717"/>
      <c r="K130" s="637"/>
      <c r="L130" s="717"/>
      <c r="M130" s="636"/>
      <c r="N130" s="636"/>
      <c r="O130" s="636"/>
      <c r="P130" s="637"/>
      <c r="Q130" s="638"/>
      <c r="R130" s="710"/>
      <c r="S130" s="908"/>
      <c r="T130" s="908"/>
      <c r="U130" s="907"/>
      <c r="V130" s="611" t="s">
        <v>2239</v>
      </c>
      <c r="W130" s="715" t="s">
        <v>2243</v>
      </c>
      <c r="X130" s="613">
        <v>2</v>
      </c>
      <c r="Z130" s="715"/>
    </row>
    <row r="131" spans="1:27" x14ac:dyDescent="0.25">
      <c r="A131" s="636"/>
      <c r="B131" s="538"/>
      <c r="C131" s="634" t="s">
        <v>539</v>
      </c>
      <c r="D131" s="636"/>
      <c r="E131" s="637"/>
      <c r="F131" s="636"/>
      <c r="G131" s="732"/>
      <c r="H131" s="733"/>
      <c r="I131" s="749"/>
      <c r="J131" s="717"/>
      <c r="K131" s="637"/>
      <c r="L131" s="717"/>
      <c r="M131" s="636"/>
      <c r="N131" s="636"/>
      <c r="O131" s="636"/>
      <c r="P131" s="637"/>
      <c r="Q131" s="638"/>
      <c r="R131" s="710"/>
      <c r="S131" s="908"/>
      <c r="T131" s="908"/>
      <c r="U131" s="907"/>
      <c r="V131" s="611" t="s">
        <v>2239</v>
      </c>
      <c r="W131" s="715" t="s">
        <v>2244</v>
      </c>
      <c r="X131" s="613">
        <v>3</v>
      </c>
      <c r="Z131" s="715"/>
    </row>
    <row r="132" spans="1:27" x14ac:dyDescent="0.25">
      <c r="A132" s="636"/>
      <c r="B132" s="538"/>
      <c r="C132" s="634" t="s">
        <v>539</v>
      </c>
      <c r="D132" s="636"/>
      <c r="E132" s="637"/>
      <c r="F132" s="636"/>
      <c r="G132" s="732"/>
      <c r="H132" s="733"/>
      <c r="I132" s="749"/>
      <c r="J132" s="717"/>
      <c r="K132" s="637"/>
      <c r="L132" s="717"/>
      <c r="M132" s="636"/>
      <c r="N132" s="636"/>
      <c r="O132" s="636"/>
      <c r="P132" s="637"/>
      <c r="Q132" s="638"/>
      <c r="R132" s="710"/>
      <c r="S132" s="908"/>
      <c r="T132" s="908"/>
      <c r="U132" s="907"/>
      <c r="V132" s="611" t="s">
        <v>2239</v>
      </c>
      <c r="W132" s="715" t="s">
        <v>2245</v>
      </c>
      <c r="X132" s="613">
        <v>4</v>
      </c>
      <c r="Z132" s="715"/>
    </row>
    <row r="133" spans="1:27" x14ac:dyDescent="0.25">
      <c r="A133" s="636"/>
      <c r="B133" s="538"/>
      <c r="C133" s="634" t="s">
        <v>539</v>
      </c>
      <c r="D133" s="636"/>
      <c r="E133" s="637"/>
      <c r="F133" s="636"/>
      <c r="G133" s="732"/>
      <c r="H133" s="733"/>
      <c r="I133" s="749"/>
      <c r="J133" s="717"/>
      <c r="K133" s="637"/>
      <c r="L133" s="717"/>
      <c r="M133" s="636"/>
      <c r="N133" s="636"/>
      <c r="O133" s="636"/>
      <c r="P133" s="637"/>
      <c r="Q133" s="638"/>
      <c r="R133" s="710"/>
      <c r="S133" s="908"/>
      <c r="T133" s="908"/>
      <c r="U133" s="907"/>
      <c r="V133" s="611" t="s">
        <v>2239</v>
      </c>
      <c r="W133" s="715" t="s">
        <v>2246</v>
      </c>
      <c r="X133" s="613">
        <v>254</v>
      </c>
      <c r="Z133" s="715"/>
    </row>
    <row r="134" spans="1:27" x14ac:dyDescent="0.25">
      <c r="A134" s="636">
        <v>47</v>
      </c>
      <c r="B134" s="538"/>
      <c r="C134" s="715" t="s">
        <v>2247</v>
      </c>
      <c r="D134" s="636" t="s">
        <v>552</v>
      </c>
      <c r="E134" s="637" t="s">
        <v>360</v>
      </c>
      <c r="F134" s="636">
        <v>0</v>
      </c>
      <c r="G134" s="732">
        <v>254</v>
      </c>
      <c r="H134" s="733">
        <v>0</v>
      </c>
      <c r="I134" s="749">
        <v>1</v>
      </c>
      <c r="J134" s="717"/>
      <c r="K134" s="637"/>
      <c r="L134" s="717" t="s">
        <v>2248</v>
      </c>
      <c r="M134" s="636">
        <f>$D$5</f>
        <v>24</v>
      </c>
      <c r="N134" s="636">
        <f>$D$4</f>
        <v>5</v>
      </c>
      <c r="O134" s="636">
        <f t="shared" si="10"/>
        <v>12335</v>
      </c>
      <c r="P134" s="637" t="str">
        <f t="shared" si="11"/>
        <v>0x302F</v>
      </c>
      <c r="Q134" s="638"/>
      <c r="R134" s="710"/>
      <c r="S134" s="908"/>
      <c r="T134" s="908"/>
      <c r="U134" s="907"/>
      <c r="V134" s="611" t="s">
        <v>2247</v>
      </c>
      <c r="W134" s="715" t="s">
        <v>2249</v>
      </c>
      <c r="X134" s="613">
        <v>0</v>
      </c>
      <c r="Z134" s="715"/>
    </row>
    <row r="135" spans="1:27" x14ac:dyDescent="0.25">
      <c r="A135" s="636"/>
      <c r="B135" s="538"/>
      <c r="C135" s="634" t="s">
        <v>539</v>
      </c>
      <c r="D135" s="636"/>
      <c r="E135" s="637"/>
      <c r="F135" s="636"/>
      <c r="G135" s="732"/>
      <c r="H135" s="733"/>
      <c r="I135" s="749"/>
      <c r="J135" s="717"/>
      <c r="K135" s="637"/>
      <c r="L135" s="717"/>
      <c r="M135" s="636"/>
      <c r="N135" s="636"/>
      <c r="O135" s="636"/>
      <c r="P135" s="637"/>
      <c r="Q135" s="638"/>
      <c r="R135" s="710"/>
      <c r="S135" s="908"/>
      <c r="T135" s="908"/>
      <c r="U135" s="907"/>
      <c r="V135" s="611" t="s">
        <v>2247</v>
      </c>
      <c r="W135" s="715" t="s">
        <v>2242</v>
      </c>
      <c r="X135" s="613">
        <v>1</v>
      </c>
      <c r="Z135" s="715"/>
    </row>
    <row r="136" spans="1:27" x14ac:dyDescent="0.25">
      <c r="A136" s="636"/>
      <c r="B136" s="538"/>
      <c r="C136" s="634" t="s">
        <v>539</v>
      </c>
      <c r="D136" s="636"/>
      <c r="E136" s="637"/>
      <c r="F136" s="636"/>
      <c r="G136" s="732"/>
      <c r="H136" s="733"/>
      <c r="I136" s="749"/>
      <c r="J136" s="717"/>
      <c r="K136" s="637"/>
      <c r="L136" s="717"/>
      <c r="M136" s="636"/>
      <c r="N136" s="636"/>
      <c r="O136" s="636"/>
      <c r="P136" s="637"/>
      <c r="Q136" s="638"/>
      <c r="R136" s="710"/>
      <c r="S136" s="908"/>
      <c r="T136" s="908"/>
      <c r="U136" s="907"/>
      <c r="V136" s="611" t="s">
        <v>2247</v>
      </c>
      <c r="W136" s="715" t="s">
        <v>2243</v>
      </c>
      <c r="X136" s="613">
        <v>2</v>
      </c>
      <c r="Z136" s="715"/>
    </row>
    <row r="137" spans="1:27" x14ac:dyDescent="0.25">
      <c r="A137" s="636"/>
      <c r="B137" s="538"/>
      <c r="C137" s="634" t="s">
        <v>539</v>
      </c>
      <c r="D137" s="636"/>
      <c r="E137" s="637"/>
      <c r="F137" s="636"/>
      <c r="G137" s="732"/>
      <c r="H137" s="733"/>
      <c r="I137" s="749"/>
      <c r="J137" s="717"/>
      <c r="K137" s="637"/>
      <c r="L137" s="717"/>
      <c r="M137" s="636"/>
      <c r="N137" s="636"/>
      <c r="O137" s="636"/>
      <c r="P137" s="637"/>
      <c r="Q137" s="638"/>
      <c r="R137" s="710"/>
      <c r="S137" s="908"/>
      <c r="T137" s="908"/>
      <c r="U137" s="907"/>
      <c r="V137" s="611" t="s">
        <v>2247</v>
      </c>
      <c r="W137" s="715" t="s">
        <v>2244</v>
      </c>
      <c r="X137" s="613">
        <v>3</v>
      </c>
      <c r="Z137" s="715"/>
    </row>
    <row r="138" spans="1:27" x14ac:dyDescent="0.25">
      <c r="A138" s="636"/>
      <c r="B138" s="538"/>
      <c r="C138" s="634" t="s">
        <v>539</v>
      </c>
      <c r="D138" s="636"/>
      <c r="E138" s="637"/>
      <c r="F138" s="636"/>
      <c r="G138" s="732"/>
      <c r="H138" s="733"/>
      <c r="I138" s="749"/>
      <c r="J138" s="717"/>
      <c r="K138" s="637"/>
      <c r="L138" s="717"/>
      <c r="M138" s="636"/>
      <c r="N138" s="636"/>
      <c r="O138" s="636"/>
      <c r="P138" s="637"/>
      <c r="Q138" s="638"/>
      <c r="R138" s="710"/>
      <c r="S138" s="908"/>
      <c r="T138" s="908"/>
      <c r="U138" s="907"/>
      <c r="V138" s="611" t="s">
        <v>2247</v>
      </c>
      <c r="W138" s="715" t="s">
        <v>2245</v>
      </c>
      <c r="X138" s="613">
        <v>4</v>
      </c>
      <c r="Z138" s="715"/>
    </row>
    <row r="139" spans="1:27" x14ac:dyDescent="0.25">
      <c r="A139" s="636"/>
      <c r="B139" s="538"/>
      <c r="C139" s="634" t="s">
        <v>539</v>
      </c>
      <c r="D139" s="636"/>
      <c r="E139" s="637"/>
      <c r="F139" s="636"/>
      <c r="G139" s="732"/>
      <c r="H139" s="733"/>
      <c r="I139" s="749"/>
      <c r="J139" s="717"/>
      <c r="K139" s="637"/>
      <c r="L139" s="717"/>
      <c r="M139" s="636"/>
      <c r="N139" s="636"/>
      <c r="O139" s="636"/>
      <c r="P139" s="637"/>
      <c r="Q139" s="638"/>
      <c r="R139" s="710"/>
      <c r="S139" s="908"/>
      <c r="T139" s="908"/>
      <c r="U139" s="907"/>
      <c r="V139" s="611" t="s">
        <v>2247</v>
      </c>
      <c r="W139" s="715" t="s">
        <v>2246</v>
      </c>
      <c r="X139" s="613">
        <v>254</v>
      </c>
      <c r="Z139" s="715"/>
    </row>
    <row r="140" spans="1:27" x14ac:dyDescent="0.25">
      <c r="A140" s="636">
        <v>48</v>
      </c>
      <c r="B140" s="538"/>
      <c r="C140" s="715" t="s">
        <v>2250</v>
      </c>
      <c r="D140" s="636" t="s">
        <v>552</v>
      </c>
      <c r="E140" s="539" t="s">
        <v>537</v>
      </c>
      <c r="F140" s="636">
        <v>0</v>
      </c>
      <c r="G140" s="732">
        <v>24510</v>
      </c>
      <c r="H140" s="733">
        <v>0</v>
      </c>
      <c r="I140" s="749">
        <v>1</v>
      </c>
      <c r="J140" s="717" t="s">
        <v>2251</v>
      </c>
      <c r="K140" s="637"/>
      <c r="L140" s="717" t="s">
        <v>2252</v>
      </c>
      <c r="M140" s="636">
        <f>$D$5</f>
        <v>24</v>
      </c>
      <c r="N140" s="636">
        <f>$D$4</f>
        <v>5</v>
      </c>
      <c r="O140" s="636">
        <f t="shared" si="10"/>
        <v>12336</v>
      </c>
      <c r="P140" s="637" t="str">
        <f t="shared" si="11"/>
        <v>0x3030</v>
      </c>
      <c r="Q140" s="638"/>
      <c r="R140" s="710"/>
      <c r="S140" s="908"/>
      <c r="T140" s="908"/>
      <c r="U140" s="907"/>
      <c r="W140" s="715"/>
      <c r="Y140" s="601" t="s">
        <v>2250</v>
      </c>
      <c r="Z140" s="715" t="s">
        <v>2253</v>
      </c>
      <c r="AA140" s="601">
        <v>0</v>
      </c>
    </row>
    <row r="141" spans="1:27" x14ac:dyDescent="0.25">
      <c r="A141" s="636"/>
      <c r="B141" s="538"/>
      <c r="C141" s="634" t="s">
        <v>539</v>
      </c>
      <c r="D141" s="636"/>
      <c r="E141" s="539"/>
      <c r="F141" s="636"/>
      <c r="G141" s="732"/>
      <c r="H141" s="733"/>
      <c r="I141" s="749"/>
      <c r="J141" s="717"/>
      <c r="K141" s="637"/>
      <c r="L141" s="717"/>
      <c r="M141" s="636"/>
      <c r="N141" s="636"/>
      <c r="O141" s="636"/>
      <c r="P141" s="637"/>
      <c r="Q141" s="638"/>
      <c r="R141" s="710"/>
      <c r="S141" s="908"/>
      <c r="T141" s="908"/>
      <c r="U141" s="907"/>
      <c r="W141" s="715"/>
      <c r="Y141" s="601" t="s">
        <v>2250</v>
      </c>
      <c r="Z141" s="715" t="s">
        <v>2254</v>
      </c>
      <c r="AA141" s="601">
        <v>1</v>
      </c>
    </row>
    <row r="142" spans="1:27" x14ac:dyDescent="0.25">
      <c r="A142" s="636"/>
      <c r="B142" s="538"/>
      <c r="C142" s="715"/>
      <c r="D142" s="636"/>
      <c r="E142" s="637"/>
      <c r="F142" s="636"/>
      <c r="G142" s="732"/>
      <c r="H142" s="733"/>
      <c r="I142" s="749"/>
      <c r="J142" s="717"/>
      <c r="K142" s="637"/>
      <c r="L142" s="717"/>
      <c r="M142" s="636">
        <f>$D$5</f>
        <v>24</v>
      </c>
      <c r="N142" s="636">
        <f>$D$4</f>
        <v>5</v>
      </c>
      <c r="O142" s="636" t="str">
        <f t="shared" si="10"/>
        <v/>
      </c>
      <c r="P142" s="637" t="str">
        <f t="shared" si="11"/>
        <v/>
      </c>
      <c r="Q142" s="638"/>
      <c r="R142" s="710"/>
      <c r="S142" s="908"/>
      <c r="T142" s="908"/>
      <c r="U142" s="907"/>
      <c r="W142" s="715"/>
      <c r="Z142" s="715"/>
    </row>
    <row r="143" spans="1:27" x14ac:dyDescent="0.25">
      <c r="A143" s="636">
        <v>50</v>
      </c>
      <c r="B143" s="538"/>
      <c r="C143" s="715" t="s">
        <v>2255</v>
      </c>
      <c r="D143" s="636" t="s">
        <v>552</v>
      </c>
      <c r="E143" s="539" t="s">
        <v>537</v>
      </c>
      <c r="F143" s="636">
        <v>-180</v>
      </c>
      <c r="G143" s="732">
        <v>180</v>
      </c>
      <c r="H143" s="733">
        <v>0</v>
      </c>
      <c r="I143" s="749">
        <v>0.1</v>
      </c>
      <c r="J143" s="717" t="s">
        <v>2256</v>
      </c>
      <c r="K143" s="637"/>
      <c r="L143" s="717" t="s">
        <v>2257</v>
      </c>
      <c r="M143" s="636">
        <f>$D$5</f>
        <v>24</v>
      </c>
      <c r="N143" s="636">
        <f>$D$4</f>
        <v>5</v>
      </c>
      <c r="O143" s="636">
        <f t="shared" si="10"/>
        <v>12338</v>
      </c>
      <c r="P143" s="637" t="str">
        <f t="shared" si="11"/>
        <v>0x3032</v>
      </c>
      <c r="R143" s="710"/>
      <c r="S143" s="908"/>
      <c r="T143" s="908"/>
      <c r="U143" s="907"/>
      <c r="W143" s="715"/>
      <c r="Y143" s="601" t="s">
        <v>2255</v>
      </c>
      <c r="Z143" s="715" t="s">
        <v>2258</v>
      </c>
      <c r="AA143" s="601">
        <v>0</v>
      </c>
    </row>
    <row r="144" spans="1:27" x14ac:dyDescent="0.25">
      <c r="A144" s="636"/>
      <c r="B144" s="538"/>
      <c r="C144" s="634" t="s">
        <v>539</v>
      </c>
      <c r="D144" s="636"/>
      <c r="E144" s="539"/>
      <c r="F144" s="636"/>
      <c r="G144" s="732"/>
      <c r="H144" s="733"/>
      <c r="I144" s="749"/>
      <c r="J144" s="717"/>
      <c r="K144" s="637"/>
      <c r="L144" s="717"/>
      <c r="M144" s="636"/>
      <c r="N144" s="636"/>
      <c r="O144" s="636"/>
      <c r="P144" s="637"/>
      <c r="Q144" s="638"/>
      <c r="R144" s="710"/>
      <c r="S144" s="908"/>
      <c r="T144" s="908"/>
      <c r="U144" s="907"/>
      <c r="W144" s="715"/>
      <c r="Y144" s="601" t="s">
        <v>2255</v>
      </c>
      <c r="Z144" s="715" t="s">
        <v>2259</v>
      </c>
      <c r="AA144" s="601">
        <v>1</v>
      </c>
    </row>
    <row r="145" spans="1:27" x14ac:dyDescent="0.25">
      <c r="A145" s="636">
        <v>51</v>
      </c>
      <c r="B145" s="538"/>
      <c r="C145" s="715" t="s">
        <v>2260</v>
      </c>
      <c r="D145" s="636" t="s">
        <v>552</v>
      </c>
      <c r="E145" s="539" t="s">
        <v>537</v>
      </c>
      <c r="F145" s="636">
        <v>-3276</v>
      </c>
      <c r="G145" s="732">
        <v>3276</v>
      </c>
      <c r="H145" s="733">
        <v>0</v>
      </c>
      <c r="I145" s="749">
        <v>0.1</v>
      </c>
      <c r="J145" s="717" t="s">
        <v>2256</v>
      </c>
      <c r="K145" s="637"/>
      <c r="L145" s="717" t="s">
        <v>2261</v>
      </c>
      <c r="M145" s="636">
        <f>$D$5</f>
        <v>24</v>
      </c>
      <c r="N145" s="636">
        <f>$D$4</f>
        <v>5</v>
      </c>
      <c r="O145" s="636">
        <f t="shared" si="10"/>
        <v>12339</v>
      </c>
      <c r="P145" s="637" t="str">
        <f t="shared" si="11"/>
        <v>0x3033</v>
      </c>
      <c r="Q145" s="638"/>
      <c r="R145" s="710"/>
      <c r="S145" s="908"/>
      <c r="T145" s="908"/>
      <c r="U145" s="907"/>
      <c r="W145" s="715"/>
      <c r="Y145" s="601" t="s">
        <v>2260</v>
      </c>
      <c r="Z145" s="715" t="s">
        <v>2258</v>
      </c>
      <c r="AA145" s="601">
        <v>0</v>
      </c>
    </row>
    <row r="146" spans="1:27" x14ac:dyDescent="0.25">
      <c r="A146" s="636"/>
      <c r="B146" s="538"/>
      <c r="C146" s="634" t="s">
        <v>539</v>
      </c>
      <c r="D146" s="636"/>
      <c r="E146" s="539"/>
      <c r="F146" s="636"/>
      <c r="G146" s="732"/>
      <c r="H146" s="733"/>
      <c r="I146" s="749"/>
      <c r="J146" s="717"/>
      <c r="K146" s="637"/>
      <c r="L146" s="717"/>
      <c r="M146" s="636"/>
      <c r="N146" s="636"/>
      <c r="O146" s="636"/>
      <c r="P146" s="637"/>
      <c r="Q146" s="638"/>
      <c r="R146" s="710"/>
      <c r="S146" s="908"/>
      <c r="T146" s="908"/>
      <c r="U146" s="907"/>
      <c r="W146" s="715"/>
      <c r="Y146" s="601" t="s">
        <v>2260</v>
      </c>
      <c r="Z146" s="715" t="s">
        <v>2259</v>
      </c>
      <c r="AA146" s="601">
        <v>1</v>
      </c>
    </row>
    <row r="147" spans="1:27" x14ac:dyDescent="0.25">
      <c r="A147" s="636">
        <v>52</v>
      </c>
      <c r="B147" s="538"/>
      <c r="C147" s="715" t="s">
        <v>2262</v>
      </c>
      <c r="D147" s="636" t="s">
        <v>552</v>
      </c>
      <c r="E147" s="637" t="s">
        <v>360</v>
      </c>
      <c r="F147" s="636">
        <v>-360</v>
      </c>
      <c r="G147" s="732">
        <v>360</v>
      </c>
      <c r="H147" s="733">
        <v>0</v>
      </c>
      <c r="I147" s="749">
        <v>0.1</v>
      </c>
      <c r="J147" s="717" t="s">
        <v>2263</v>
      </c>
      <c r="K147" s="637"/>
      <c r="L147" s="717" t="s">
        <v>2264</v>
      </c>
      <c r="M147" s="636">
        <f t="shared" ref="M147:M173" si="12">$D$5</f>
        <v>24</v>
      </c>
      <c r="N147" s="636">
        <f t="shared" ref="N147:N173" si="13">$D$4</f>
        <v>5</v>
      </c>
      <c r="O147" s="636">
        <f t="shared" si="10"/>
        <v>12340</v>
      </c>
      <c r="P147" s="637" t="str">
        <f t="shared" si="11"/>
        <v>0x3034</v>
      </c>
      <c r="Q147" s="638"/>
      <c r="R147" s="710"/>
      <c r="S147" s="908"/>
      <c r="T147" s="908"/>
      <c r="U147" s="907"/>
      <c r="W147" s="715"/>
      <c r="Z147" s="715"/>
    </row>
    <row r="148" spans="1:27" x14ac:dyDescent="0.25">
      <c r="A148" s="636"/>
      <c r="B148" s="538"/>
      <c r="C148" s="715"/>
      <c r="D148" s="636"/>
      <c r="E148" s="637"/>
      <c r="F148" s="636"/>
      <c r="G148" s="732"/>
      <c r="H148" s="733"/>
      <c r="I148" s="749"/>
      <c r="J148" s="717"/>
      <c r="K148" s="637"/>
      <c r="L148" s="717"/>
      <c r="M148" s="636">
        <f t="shared" si="12"/>
        <v>24</v>
      </c>
      <c r="N148" s="636">
        <f t="shared" si="13"/>
        <v>5</v>
      </c>
      <c r="O148" s="636" t="str">
        <f t="shared" si="10"/>
        <v/>
      </c>
      <c r="P148" s="637" t="str">
        <f t="shared" si="11"/>
        <v/>
      </c>
      <c r="Q148" s="638"/>
      <c r="R148" s="710"/>
      <c r="S148" s="908"/>
      <c r="T148" s="908"/>
      <c r="U148" s="907"/>
      <c r="W148" s="715"/>
      <c r="Z148" s="715"/>
    </row>
    <row r="149" spans="1:27" x14ac:dyDescent="0.25">
      <c r="A149" s="636"/>
      <c r="B149" s="538"/>
      <c r="C149" s="715"/>
      <c r="D149" s="636"/>
      <c r="E149" s="637"/>
      <c r="F149" s="636"/>
      <c r="G149" s="732"/>
      <c r="H149" s="733"/>
      <c r="I149" s="749"/>
      <c r="J149" s="717"/>
      <c r="K149" s="637"/>
      <c r="L149" s="717"/>
      <c r="M149" s="636">
        <f t="shared" si="12"/>
        <v>24</v>
      </c>
      <c r="N149" s="636">
        <f t="shared" si="13"/>
        <v>5</v>
      </c>
      <c r="O149" s="636" t="str">
        <f t="shared" si="10"/>
        <v/>
      </c>
      <c r="P149" s="637" t="str">
        <f t="shared" si="11"/>
        <v/>
      </c>
      <c r="Q149" s="638"/>
      <c r="R149" s="710"/>
      <c r="S149" s="908"/>
      <c r="T149" s="908"/>
      <c r="U149" s="907"/>
      <c r="W149" s="715"/>
      <c r="Z149" s="715"/>
    </row>
    <row r="150" spans="1:27" x14ac:dyDescent="0.25">
      <c r="A150" s="636"/>
      <c r="B150" s="538"/>
      <c r="C150" s="715"/>
      <c r="D150" s="636"/>
      <c r="E150" s="637"/>
      <c r="F150" s="636"/>
      <c r="G150" s="732"/>
      <c r="H150" s="733"/>
      <c r="I150" s="749"/>
      <c r="J150" s="717"/>
      <c r="K150" s="637"/>
      <c r="L150" s="717"/>
      <c r="M150" s="636">
        <f t="shared" si="12"/>
        <v>24</v>
      </c>
      <c r="N150" s="636">
        <f t="shared" si="13"/>
        <v>5</v>
      </c>
      <c r="O150" s="636" t="str">
        <f t="shared" si="10"/>
        <v/>
      </c>
      <c r="P150" s="637" t="str">
        <f t="shared" si="11"/>
        <v/>
      </c>
      <c r="Q150" s="638"/>
      <c r="R150" s="710"/>
      <c r="S150" s="908"/>
      <c r="T150" s="908"/>
      <c r="U150" s="907"/>
      <c r="W150" s="715"/>
      <c r="Z150" s="715"/>
    </row>
    <row r="151" spans="1:27" x14ac:dyDescent="0.25">
      <c r="A151" s="636"/>
      <c r="B151" s="538"/>
      <c r="C151" s="715"/>
      <c r="D151" s="636"/>
      <c r="E151" s="637"/>
      <c r="F151" s="636"/>
      <c r="G151" s="732"/>
      <c r="H151" s="733"/>
      <c r="I151" s="749"/>
      <c r="J151" s="717"/>
      <c r="K151" s="637"/>
      <c r="L151" s="717"/>
      <c r="M151" s="636">
        <f t="shared" si="12"/>
        <v>24</v>
      </c>
      <c r="N151" s="636">
        <f t="shared" si="13"/>
        <v>5</v>
      </c>
      <c r="O151" s="636" t="str">
        <f t="shared" si="10"/>
        <v/>
      </c>
      <c r="P151" s="637" t="str">
        <f t="shared" si="11"/>
        <v/>
      </c>
      <c r="Q151" s="638"/>
      <c r="R151" s="710"/>
      <c r="S151" s="908"/>
      <c r="T151" s="908"/>
      <c r="U151" s="907"/>
      <c r="W151" s="715"/>
      <c r="Z151" s="715"/>
    </row>
    <row r="152" spans="1:27" x14ac:dyDescent="0.25">
      <c r="A152" s="636"/>
      <c r="B152" s="538"/>
      <c r="C152" s="715"/>
      <c r="D152" s="636"/>
      <c r="E152" s="637"/>
      <c r="F152" s="636"/>
      <c r="G152" s="732"/>
      <c r="H152" s="733"/>
      <c r="I152" s="749"/>
      <c r="J152" s="717"/>
      <c r="K152" s="637"/>
      <c r="L152" s="717"/>
      <c r="M152" s="636">
        <f t="shared" si="12"/>
        <v>24</v>
      </c>
      <c r="N152" s="636">
        <f t="shared" si="13"/>
        <v>5</v>
      </c>
      <c r="O152" s="636" t="str">
        <f t="shared" si="10"/>
        <v/>
      </c>
      <c r="P152" s="637" t="str">
        <f t="shared" si="11"/>
        <v/>
      </c>
      <c r="Q152" s="638"/>
      <c r="R152" s="710"/>
      <c r="S152" s="908"/>
      <c r="T152" s="908"/>
      <c r="U152" s="907"/>
      <c r="W152" s="715"/>
      <c r="Z152" s="715"/>
    </row>
    <row r="153" spans="1:27" x14ac:dyDescent="0.25">
      <c r="A153" s="636"/>
      <c r="B153" s="538"/>
      <c r="C153" s="715"/>
      <c r="D153" s="636"/>
      <c r="E153" s="637"/>
      <c r="F153" s="636"/>
      <c r="G153" s="732"/>
      <c r="H153" s="733"/>
      <c r="I153" s="749"/>
      <c r="J153" s="717"/>
      <c r="K153" s="637"/>
      <c r="L153" s="717"/>
      <c r="M153" s="636">
        <f t="shared" si="12"/>
        <v>24</v>
      </c>
      <c r="N153" s="636">
        <f t="shared" si="13"/>
        <v>5</v>
      </c>
      <c r="O153" s="636" t="str">
        <f t="shared" si="10"/>
        <v/>
      </c>
      <c r="P153" s="637" t="str">
        <f t="shared" si="11"/>
        <v/>
      </c>
      <c r="Q153" s="638"/>
      <c r="R153" s="710"/>
      <c r="S153" s="908"/>
      <c r="T153" s="908"/>
      <c r="U153" s="907"/>
      <c r="W153" s="715"/>
      <c r="Z153" s="715"/>
    </row>
    <row r="154" spans="1:27" x14ac:dyDescent="0.25">
      <c r="A154" s="636"/>
      <c r="B154" s="538"/>
      <c r="C154" s="715"/>
      <c r="D154" s="636"/>
      <c r="E154" s="637"/>
      <c r="F154" s="636"/>
      <c r="G154" s="732"/>
      <c r="H154" s="733"/>
      <c r="I154" s="749"/>
      <c r="J154" s="717"/>
      <c r="K154" s="637"/>
      <c r="L154" s="717"/>
      <c r="M154" s="636">
        <f t="shared" si="12"/>
        <v>24</v>
      </c>
      <c r="N154" s="636">
        <f t="shared" si="13"/>
        <v>5</v>
      </c>
      <c r="O154" s="636" t="str">
        <f t="shared" si="10"/>
        <v/>
      </c>
      <c r="P154" s="637" t="str">
        <f t="shared" si="11"/>
        <v/>
      </c>
      <c r="Q154" s="638"/>
      <c r="R154" s="710"/>
      <c r="S154" s="908"/>
      <c r="T154" s="908"/>
      <c r="U154" s="907"/>
      <c r="W154" s="715"/>
      <c r="Z154" s="715"/>
    </row>
    <row r="155" spans="1:27" x14ac:dyDescent="0.25">
      <c r="A155" s="636"/>
      <c r="B155" s="538"/>
      <c r="C155" s="715"/>
      <c r="D155" s="636"/>
      <c r="E155" s="637"/>
      <c r="F155" s="636"/>
      <c r="G155" s="732"/>
      <c r="H155" s="733"/>
      <c r="I155" s="749"/>
      <c r="J155" s="717"/>
      <c r="K155" s="637"/>
      <c r="L155" s="717"/>
      <c r="M155" s="636">
        <f t="shared" si="12"/>
        <v>24</v>
      </c>
      <c r="N155" s="636">
        <f t="shared" si="13"/>
        <v>5</v>
      </c>
      <c r="O155" s="636" t="str">
        <f t="shared" si="10"/>
        <v/>
      </c>
      <c r="P155" s="637" t="str">
        <f t="shared" si="11"/>
        <v/>
      </c>
      <c r="Q155" s="638"/>
      <c r="R155" s="710"/>
      <c r="S155" s="908"/>
      <c r="T155" s="908"/>
      <c r="U155" s="907"/>
      <c r="W155" s="715"/>
      <c r="Z155" s="715"/>
    </row>
    <row r="156" spans="1:27" x14ac:dyDescent="0.25">
      <c r="A156" s="636"/>
      <c r="B156" s="538"/>
      <c r="C156" s="715"/>
      <c r="D156" s="636"/>
      <c r="E156" s="637"/>
      <c r="F156" s="636"/>
      <c r="G156" s="732"/>
      <c r="H156" s="733"/>
      <c r="I156" s="749"/>
      <c r="J156" s="717"/>
      <c r="K156" s="637"/>
      <c r="L156" s="717"/>
      <c r="M156" s="636">
        <f t="shared" si="12"/>
        <v>24</v>
      </c>
      <c r="N156" s="636">
        <f t="shared" si="13"/>
        <v>5</v>
      </c>
      <c r="O156" s="636" t="str">
        <f t="shared" si="10"/>
        <v/>
      </c>
      <c r="P156" s="637" t="str">
        <f t="shared" si="11"/>
        <v/>
      </c>
      <c r="Q156" s="638"/>
      <c r="R156" s="710"/>
      <c r="S156" s="908"/>
      <c r="T156" s="908"/>
      <c r="U156" s="907"/>
      <c r="W156" s="715"/>
      <c r="Z156" s="715"/>
    </row>
    <row r="157" spans="1:27" x14ac:dyDescent="0.25">
      <c r="A157" s="636"/>
      <c r="B157" s="538"/>
      <c r="C157" s="715"/>
      <c r="D157" s="636"/>
      <c r="E157" s="637"/>
      <c r="F157" s="636"/>
      <c r="G157" s="732"/>
      <c r="H157" s="733"/>
      <c r="I157" s="749"/>
      <c r="J157" s="717"/>
      <c r="K157" s="637"/>
      <c r="L157" s="717"/>
      <c r="M157" s="636">
        <f t="shared" si="12"/>
        <v>24</v>
      </c>
      <c r="N157" s="636">
        <f t="shared" si="13"/>
        <v>5</v>
      </c>
      <c r="O157" s="636" t="str">
        <f t="shared" si="10"/>
        <v/>
      </c>
      <c r="P157" s="637" t="str">
        <f t="shared" si="11"/>
        <v/>
      </c>
      <c r="Q157" s="638"/>
      <c r="R157" s="710"/>
      <c r="S157" s="908"/>
      <c r="T157" s="908"/>
      <c r="U157" s="907"/>
      <c r="W157" s="715"/>
      <c r="Z157" s="715"/>
    </row>
    <row r="158" spans="1:27" x14ac:dyDescent="0.25">
      <c r="A158" s="636"/>
      <c r="B158" s="538"/>
      <c r="C158" s="715"/>
      <c r="D158" s="636"/>
      <c r="E158" s="637"/>
      <c r="F158" s="636"/>
      <c r="G158" s="732"/>
      <c r="H158" s="733"/>
      <c r="I158" s="749"/>
      <c r="J158" s="717"/>
      <c r="K158" s="637"/>
      <c r="L158" s="717"/>
      <c r="M158" s="636">
        <f t="shared" si="12"/>
        <v>24</v>
      </c>
      <c r="N158" s="636">
        <f t="shared" si="13"/>
        <v>5</v>
      </c>
      <c r="O158" s="636" t="str">
        <f t="shared" si="10"/>
        <v/>
      </c>
      <c r="P158" s="637" t="str">
        <f t="shared" si="11"/>
        <v/>
      </c>
      <c r="Q158" s="638"/>
      <c r="R158" s="710"/>
      <c r="S158" s="908"/>
      <c r="T158" s="908"/>
      <c r="U158" s="907"/>
      <c r="W158" s="715"/>
      <c r="Z158" s="715"/>
    </row>
    <row r="159" spans="1:27" x14ac:dyDescent="0.25">
      <c r="A159" s="636">
        <v>64</v>
      </c>
      <c r="B159" s="538"/>
      <c r="C159" s="741" t="s">
        <v>2265</v>
      </c>
      <c r="D159" s="636" t="s">
        <v>552</v>
      </c>
      <c r="E159" s="637" t="s">
        <v>360</v>
      </c>
      <c r="F159" s="636">
        <v>-100</v>
      </c>
      <c r="G159" s="732">
        <v>100</v>
      </c>
      <c r="H159" s="733">
        <v>0</v>
      </c>
      <c r="I159" s="749">
        <v>0.4</v>
      </c>
      <c r="J159" s="717" t="s">
        <v>542</v>
      </c>
      <c r="K159" s="637"/>
      <c r="L159" s="717" t="s">
        <v>2266</v>
      </c>
      <c r="M159" s="636">
        <f t="shared" si="12"/>
        <v>24</v>
      </c>
      <c r="N159" s="636">
        <f t="shared" si="13"/>
        <v>5</v>
      </c>
      <c r="O159" s="636">
        <f t="shared" si="10"/>
        <v>12352</v>
      </c>
      <c r="P159" s="637" t="str">
        <f t="shared" si="11"/>
        <v>0x3040</v>
      </c>
      <c r="Q159" s="633" t="s">
        <v>636</v>
      </c>
      <c r="R159" s="710"/>
      <c r="S159" s="908"/>
      <c r="T159" s="908"/>
      <c r="U159" s="907"/>
      <c r="W159" s="715"/>
      <c r="Z159" s="715"/>
    </row>
    <row r="160" spans="1:27" x14ac:dyDescent="0.25">
      <c r="A160" s="636">
        <v>65</v>
      </c>
      <c r="B160" s="538"/>
      <c r="C160" s="741" t="s">
        <v>2267</v>
      </c>
      <c r="D160" s="636" t="s">
        <v>552</v>
      </c>
      <c r="E160" s="637" t="s">
        <v>360</v>
      </c>
      <c r="F160" s="636">
        <v>-125</v>
      </c>
      <c r="G160" s="732">
        <v>125</v>
      </c>
      <c r="H160" s="733">
        <v>0</v>
      </c>
      <c r="I160" s="749">
        <v>1</v>
      </c>
      <c r="J160" s="717" t="s">
        <v>542</v>
      </c>
      <c r="K160" s="637"/>
      <c r="L160" s="717"/>
      <c r="M160" s="636">
        <f t="shared" si="12"/>
        <v>24</v>
      </c>
      <c r="N160" s="636">
        <f t="shared" si="13"/>
        <v>5</v>
      </c>
      <c r="O160" s="636">
        <f t="shared" si="10"/>
        <v>12353</v>
      </c>
      <c r="P160" s="637" t="str">
        <f t="shared" si="11"/>
        <v>0x3041</v>
      </c>
      <c r="Q160" s="638"/>
      <c r="R160" s="710"/>
      <c r="S160" s="908"/>
      <c r="T160" s="908"/>
      <c r="U160" s="907"/>
      <c r="W160" s="715"/>
      <c r="Z160" s="715"/>
    </row>
    <row r="161" spans="1:26" x14ac:dyDescent="0.25">
      <c r="A161" s="636"/>
      <c r="B161" s="538"/>
      <c r="C161" s="717"/>
      <c r="D161" s="636"/>
      <c r="E161" s="637"/>
      <c r="F161" s="732"/>
      <c r="G161" s="732"/>
      <c r="H161" s="733"/>
      <c r="I161" s="771"/>
      <c r="J161" s="715"/>
      <c r="K161" s="637"/>
      <c r="L161" s="715"/>
      <c r="M161" s="636">
        <f t="shared" si="12"/>
        <v>24</v>
      </c>
      <c r="N161" s="636">
        <f t="shared" si="13"/>
        <v>5</v>
      </c>
      <c r="O161" s="636" t="str">
        <f t="shared" si="10"/>
        <v/>
      </c>
      <c r="P161" s="637" t="str">
        <f t="shared" si="11"/>
        <v/>
      </c>
      <c r="Q161" s="638"/>
      <c r="R161" s="710"/>
      <c r="S161" s="908"/>
      <c r="T161" s="908"/>
      <c r="U161" s="907"/>
      <c r="W161" s="715"/>
      <c r="Z161" s="715"/>
    </row>
    <row r="162" spans="1:26" x14ac:dyDescent="0.25">
      <c r="A162" s="636"/>
      <c r="B162" s="538"/>
      <c r="C162" s="717"/>
      <c r="D162" s="636"/>
      <c r="E162" s="637"/>
      <c r="F162" s="732"/>
      <c r="G162" s="732"/>
      <c r="H162" s="733"/>
      <c r="I162" s="752"/>
      <c r="J162" s="715"/>
      <c r="K162" s="637"/>
      <c r="L162" s="715"/>
      <c r="M162" s="636">
        <f t="shared" si="12"/>
        <v>24</v>
      </c>
      <c r="N162" s="636">
        <f t="shared" si="13"/>
        <v>5</v>
      </c>
      <c r="O162" s="636" t="str">
        <f t="shared" si="10"/>
        <v/>
      </c>
      <c r="P162" s="637" t="str">
        <f t="shared" si="11"/>
        <v/>
      </c>
      <c r="Q162" s="638"/>
      <c r="R162" s="710"/>
      <c r="S162" s="908"/>
      <c r="T162" s="908"/>
      <c r="U162" s="907"/>
      <c r="W162" s="715"/>
      <c r="Z162" s="715"/>
    </row>
    <row r="163" spans="1:26" x14ac:dyDescent="0.25">
      <c r="A163" s="636"/>
      <c r="B163" s="538"/>
      <c r="C163" s="717"/>
      <c r="D163" s="636"/>
      <c r="E163" s="637"/>
      <c r="F163" s="732"/>
      <c r="G163" s="732"/>
      <c r="H163" s="733"/>
      <c r="I163" s="752"/>
      <c r="J163" s="715"/>
      <c r="K163" s="637"/>
      <c r="L163" s="715"/>
      <c r="M163" s="636">
        <f t="shared" si="12"/>
        <v>24</v>
      </c>
      <c r="N163" s="636">
        <f t="shared" si="13"/>
        <v>5</v>
      </c>
      <c r="O163" s="636" t="str">
        <f t="shared" si="10"/>
        <v/>
      </c>
      <c r="P163" s="637" t="str">
        <f t="shared" si="11"/>
        <v/>
      </c>
      <c r="Q163" s="638"/>
      <c r="R163" s="710"/>
      <c r="S163" s="908"/>
      <c r="T163" s="908"/>
      <c r="U163" s="907"/>
      <c r="W163" s="715"/>
      <c r="Z163" s="715"/>
    </row>
    <row r="164" spans="1:26" x14ac:dyDescent="0.25">
      <c r="A164" s="636"/>
      <c r="B164" s="538"/>
      <c r="C164" s="717"/>
      <c r="D164" s="636"/>
      <c r="E164" s="637"/>
      <c r="F164" s="732"/>
      <c r="G164" s="732"/>
      <c r="H164" s="733"/>
      <c r="I164" s="752"/>
      <c r="J164" s="715"/>
      <c r="K164" s="637"/>
      <c r="L164" s="715"/>
      <c r="M164" s="636">
        <f t="shared" si="12"/>
        <v>24</v>
      </c>
      <c r="N164" s="636">
        <f t="shared" si="13"/>
        <v>5</v>
      </c>
      <c r="O164" s="636" t="str">
        <f t="shared" si="10"/>
        <v/>
      </c>
      <c r="P164" s="637" t="str">
        <f t="shared" si="11"/>
        <v/>
      </c>
      <c r="Q164" s="638"/>
      <c r="R164" s="710"/>
      <c r="S164" s="908"/>
      <c r="T164" s="908"/>
      <c r="U164" s="907"/>
      <c r="W164" s="715"/>
      <c r="Z164" s="715"/>
    </row>
    <row r="165" spans="1:26" x14ac:dyDescent="0.25">
      <c r="A165" s="636"/>
      <c r="B165" s="538"/>
      <c r="C165" s="717"/>
      <c r="D165" s="636"/>
      <c r="E165" s="637"/>
      <c r="F165" s="732"/>
      <c r="G165" s="732"/>
      <c r="H165" s="733"/>
      <c r="I165" s="752"/>
      <c r="J165" s="715"/>
      <c r="K165" s="637"/>
      <c r="L165" s="715"/>
      <c r="M165" s="636">
        <f t="shared" si="12"/>
        <v>24</v>
      </c>
      <c r="N165" s="636">
        <f t="shared" si="13"/>
        <v>5</v>
      </c>
      <c r="O165" s="636" t="str">
        <f t="shared" si="10"/>
        <v/>
      </c>
      <c r="P165" s="637" t="str">
        <f t="shared" si="11"/>
        <v/>
      </c>
      <c r="Q165" s="638"/>
      <c r="R165" s="710"/>
      <c r="S165" s="908"/>
      <c r="T165" s="908"/>
      <c r="U165" s="907"/>
      <c r="W165" s="715"/>
      <c r="Z165" s="715"/>
    </row>
    <row r="166" spans="1:26" x14ac:dyDescent="0.25">
      <c r="A166" s="636"/>
      <c r="B166" s="538"/>
      <c r="C166" s="717"/>
      <c r="D166" s="636"/>
      <c r="E166" s="637"/>
      <c r="F166" s="732"/>
      <c r="G166" s="732"/>
      <c r="H166" s="733"/>
      <c r="I166" s="752"/>
      <c r="J166" s="715"/>
      <c r="K166" s="637"/>
      <c r="L166" s="715"/>
      <c r="M166" s="636">
        <f t="shared" si="12"/>
        <v>24</v>
      </c>
      <c r="N166" s="636">
        <f t="shared" si="13"/>
        <v>5</v>
      </c>
      <c r="O166" s="636" t="str">
        <f t="shared" si="10"/>
        <v/>
      </c>
      <c r="P166" s="637" t="str">
        <f t="shared" si="11"/>
        <v/>
      </c>
      <c r="Q166" s="638"/>
      <c r="R166" s="710"/>
      <c r="S166" s="908"/>
      <c r="T166" s="908"/>
      <c r="U166" s="907"/>
      <c r="W166" s="715"/>
      <c r="Z166" s="715"/>
    </row>
    <row r="167" spans="1:26" x14ac:dyDescent="0.25">
      <c r="A167" s="636"/>
      <c r="B167" s="538"/>
      <c r="C167" s="717"/>
      <c r="D167" s="636"/>
      <c r="E167" s="637"/>
      <c r="F167" s="732"/>
      <c r="G167" s="732"/>
      <c r="H167" s="733"/>
      <c r="I167" s="752"/>
      <c r="J167" s="715"/>
      <c r="K167" s="637"/>
      <c r="L167" s="715"/>
      <c r="M167" s="636">
        <f t="shared" si="12"/>
        <v>24</v>
      </c>
      <c r="N167" s="636">
        <f t="shared" si="13"/>
        <v>5</v>
      </c>
      <c r="O167" s="636" t="str">
        <f t="shared" si="10"/>
        <v/>
      </c>
      <c r="P167" s="637" t="str">
        <f t="shared" si="11"/>
        <v/>
      </c>
      <c r="Q167" s="638"/>
      <c r="R167" s="710"/>
      <c r="S167" s="908"/>
      <c r="T167" s="908"/>
      <c r="U167" s="907"/>
      <c r="W167" s="715"/>
      <c r="Z167" s="715"/>
    </row>
    <row r="168" spans="1:26" x14ac:dyDescent="0.25">
      <c r="A168" s="636"/>
      <c r="B168" s="538"/>
      <c r="C168" s="717"/>
      <c r="D168" s="636"/>
      <c r="E168" s="637"/>
      <c r="F168" s="732"/>
      <c r="G168" s="732"/>
      <c r="H168" s="733"/>
      <c r="I168" s="752"/>
      <c r="J168" s="715"/>
      <c r="K168" s="637"/>
      <c r="L168" s="715"/>
      <c r="M168" s="636">
        <f t="shared" si="12"/>
        <v>24</v>
      </c>
      <c r="N168" s="636">
        <f t="shared" si="13"/>
        <v>5</v>
      </c>
      <c r="O168" s="636" t="str">
        <f t="shared" si="10"/>
        <v/>
      </c>
      <c r="P168" s="637" t="str">
        <f t="shared" si="11"/>
        <v/>
      </c>
      <c r="Q168" s="638"/>
      <c r="R168" s="710"/>
      <c r="S168" s="908"/>
      <c r="T168" s="908"/>
      <c r="U168" s="907"/>
      <c r="W168" s="715"/>
      <c r="Z168" s="715"/>
    </row>
    <row r="169" spans="1:26" x14ac:dyDescent="0.25">
      <c r="A169" s="636"/>
      <c r="B169" s="538"/>
      <c r="C169" s="717"/>
      <c r="D169" s="636"/>
      <c r="E169" s="637"/>
      <c r="F169" s="732"/>
      <c r="G169" s="732"/>
      <c r="H169" s="733"/>
      <c r="I169" s="752"/>
      <c r="J169" s="715"/>
      <c r="K169" s="637"/>
      <c r="L169" s="715"/>
      <c r="M169" s="636">
        <f t="shared" si="12"/>
        <v>24</v>
      </c>
      <c r="N169" s="636">
        <f t="shared" si="13"/>
        <v>5</v>
      </c>
      <c r="O169" s="636" t="str">
        <f t="shared" si="10"/>
        <v/>
      </c>
      <c r="P169" s="637" t="str">
        <f t="shared" si="11"/>
        <v/>
      </c>
      <c r="Q169" s="638"/>
      <c r="R169" s="710"/>
      <c r="S169" s="908"/>
      <c r="T169" s="908"/>
      <c r="U169" s="907"/>
      <c r="W169" s="715"/>
      <c r="Z169" s="715"/>
    </row>
    <row r="170" spans="1:26" x14ac:dyDescent="0.25">
      <c r="A170" s="636"/>
      <c r="B170" s="538"/>
      <c r="C170" s="717"/>
      <c r="D170" s="636"/>
      <c r="E170" s="637"/>
      <c r="F170" s="732"/>
      <c r="G170" s="732"/>
      <c r="H170" s="733"/>
      <c r="I170" s="752"/>
      <c r="J170" s="715"/>
      <c r="K170" s="637"/>
      <c r="L170" s="715"/>
      <c r="M170" s="636">
        <f t="shared" si="12"/>
        <v>24</v>
      </c>
      <c r="N170" s="636">
        <f t="shared" si="13"/>
        <v>5</v>
      </c>
      <c r="O170" s="636" t="str">
        <f t="shared" si="10"/>
        <v/>
      </c>
      <c r="P170" s="637" t="str">
        <f t="shared" si="11"/>
        <v/>
      </c>
      <c r="Q170" s="638"/>
      <c r="R170" s="710"/>
      <c r="S170" s="908"/>
      <c r="T170" s="908"/>
      <c r="U170" s="907"/>
      <c r="W170" s="715"/>
      <c r="Z170" s="715"/>
    </row>
    <row r="171" spans="1:26" x14ac:dyDescent="0.25">
      <c r="A171" s="636"/>
      <c r="B171" s="538"/>
      <c r="C171" s="717"/>
      <c r="D171" s="636"/>
      <c r="E171" s="637"/>
      <c r="F171" s="732"/>
      <c r="G171" s="732"/>
      <c r="H171" s="733"/>
      <c r="I171" s="752"/>
      <c r="J171" s="715"/>
      <c r="K171" s="637"/>
      <c r="L171" s="715"/>
      <c r="M171" s="636">
        <f t="shared" si="12"/>
        <v>24</v>
      </c>
      <c r="N171" s="636">
        <f t="shared" si="13"/>
        <v>5</v>
      </c>
      <c r="O171" s="636" t="str">
        <f t="shared" si="10"/>
        <v/>
      </c>
      <c r="P171" s="637" t="str">
        <f t="shared" si="11"/>
        <v/>
      </c>
      <c r="Q171" s="638"/>
      <c r="R171" s="710"/>
      <c r="S171" s="908"/>
      <c r="T171" s="908"/>
      <c r="U171" s="907"/>
      <c r="W171" s="715"/>
      <c r="Z171" s="715"/>
    </row>
    <row r="172" spans="1:26" x14ac:dyDescent="0.25">
      <c r="A172" s="636"/>
      <c r="B172" s="538"/>
      <c r="C172" s="717"/>
      <c r="D172" s="636"/>
      <c r="E172" s="637"/>
      <c r="F172" s="732"/>
      <c r="G172" s="732"/>
      <c r="H172" s="733"/>
      <c r="I172" s="752"/>
      <c r="J172" s="715"/>
      <c r="K172" s="637"/>
      <c r="L172" s="715"/>
      <c r="M172" s="636">
        <f t="shared" si="12"/>
        <v>24</v>
      </c>
      <c r="N172" s="636">
        <f t="shared" si="13"/>
        <v>5</v>
      </c>
      <c r="O172" s="636" t="str">
        <f t="shared" si="10"/>
        <v/>
      </c>
      <c r="P172" s="637" t="str">
        <f t="shared" si="11"/>
        <v/>
      </c>
      <c r="Q172" s="638"/>
      <c r="R172" s="710"/>
      <c r="S172" s="908"/>
      <c r="T172" s="908"/>
      <c r="U172" s="907"/>
      <c r="W172" s="715"/>
      <c r="Z172" s="715"/>
    </row>
    <row r="173" spans="1:26" x14ac:dyDescent="0.25">
      <c r="A173" s="636">
        <v>78</v>
      </c>
      <c r="B173" s="538"/>
      <c r="C173" s="717" t="s">
        <v>2268</v>
      </c>
      <c r="D173" s="636" t="s">
        <v>549</v>
      </c>
      <c r="E173" s="637" t="s">
        <v>360</v>
      </c>
      <c r="F173" s="732">
        <v>0</v>
      </c>
      <c r="G173" s="732">
        <v>254</v>
      </c>
      <c r="H173" s="733">
        <v>0</v>
      </c>
      <c r="I173" s="752">
        <v>1</v>
      </c>
      <c r="J173" s="715"/>
      <c r="K173" s="637"/>
      <c r="L173" s="715" t="s">
        <v>2269</v>
      </c>
      <c r="M173" s="636">
        <f t="shared" si="12"/>
        <v>24</v>
      </c>
      <c r="N173" s="636">
        <f t="shared" si="13"/>
        <v>5</v>
      </c>
      <c r="O173" s="636">
        <f t="shared" si="10"/>
        <v>12366</v>
      </c>
      <c r="P173" s="637" t="str">
        <f t="shared" si="11"/>
        <v>0x304E</v>
      </c>
      <c r="Q173" s="638"/>
      <c r="R173" s="710"/>
      <c r="S173" s="908"/>
      <c r="T173" s="908"/>
      <c r="U173" s="907"/>
      <c r="V173" s="611" t="s">
        <v>2268</v>
      </c>
      <c r="W173" s="715" t="s">
        <v>2241</v>
      </c>
      <c r="X173" s="613">
        <v>0</v>
      </c>
      <c r="Z173" s="715"/>
    </row>
    <row r="174" spans="1:26" x14ac:dyDescent="0.25">
      <c r="A174" s="636"/>
      <c r="B174" s="538"/>
      <c r="C174" s="634" t="s">
        <v>539</v>
      </c>
      <c r="D174" s="636"/>
      <c r="E174" s="637"/>
      <c r="F174" s="732"/>
      <c r="G174" s="732"/>
      <c r="H174" s="733"/>
      <c r="I174" s="752"/>
      <c r="J174" s="715"/>
      <c r="K174" s="637"/>
      <c r="L174" s="715"/>
      <c r="M174" s="636"/>
      <c r="N174" s="636"/>
      <c r="O174" s="636"/>
      <c r="P174" s="637"/>
      <c r="Q174" s="638"/>
      <c r="R174" s="710"/>
      <c r="S174" s="908"/>
      <c r="T174" s="908"/>
      <c r="U174" s="907"/>
      <c r="V174" s="611" t="s">
        <v>2268</v>
      </c>
      <c r="W174" s="715" t="s">
        <v>2270</v>
      </c>
      <c r="X174" s="613">
        <v>1</v>
      </c>
      <c r="Z174" s="715"/>
    </row>
    <row r="175" spans="1:26" x14ac:dyDescent="0.25">
      <c r="A175" s="636"/>
      <c r="B175" s="538"/>
      <c r="C175" s="634" t="s">
        <v>539</v>
      </c>
      <c r="D175" s="636"/>
      <c r="E175" s="637"/>
      <c r="F175" s="732"/>
      <c r="G175" s="732"/>
      <c r="H175" s="733"/>
      <c r="I175" s="752"/>
      <c r="J175" s="715"/>
      <c r="K175" s="637"/>
      <c r="L175" s="715"/>
      <c r="M175" s="636"/>
      <c r="N175" s="636"/>
      <c r="O175" s="636"/>
      <c r="P175" s="637"/>
      <c r="Q175" s="638"/>
      <c r="R175" s="710"/>
      <c r="S175" s="908"/>
      <c r="T175" s="908"/>
      <c r="U175" s="907"/>
      <c r="V175" s="611" t="s">
        <v>2268</v>
      </c>
      <c r="W175" s="715" t="s">
        <v>2271</v>
      </c>
      <c r="X175" s="613">
        <v>2</v>
      </c>
      <c r="Z175" s="715"/>
    </row>
    <row r="176" spans="1:26" x14ac:dyDescent="0.25">
      <c r="A176" s="636"/>
      <c r="B176" s="538"/>
      <c r="C176" s="634" t="s">
        <v>539</v>
      </c>
      <c r="D176" s="636"/>
      <c r="E176" s="637"/>
      <c r="F176" s="732"/>
      <c r="G176" s="732"/>
      <c r="H176" s="733"/>
      <c r="I176" s="752"/>
      <c r="J176" s="715"/>
      <c r="K176" s="637"/>
      <c r="L176" s="715"/>
      <c r="M176" s="636"/>
      <c r="N176" s="636"/>
      <c r="O176" s="636"/>
      <c r="P176" s="637"/>
      <c r="Q176" s="638"/>
      <c r="R176" s="710"/>
      <c r="S176" s="908"/>
      <c r="T176" s="908"/>
      <c r="U176" s="907"/>
      <c r="V176" s="611" t="s">
        <v>2268</v>
      </c>
      <c r="W176" s="715" t="s">
        <v>2272</v>
      </c>
      <c r="X176" s="613">
        <v>3</v>
      </c>
      <c r="Z176" s="715"/>
    </row>
    <row r="177" spans="1:27" x14ac:dyDescent="0.25">
      <c r="A177" s="636"/>
      <c r="B177" s="538"/>
      <c r="C177" s="634" t="s">
        <v>539</v>
      </c>
      <c r="D177" s="636"/>
      <c r="E177" s="637"/>
      <c r="F177" s="732"/>
      <c r="G177" s="732"/>
      <c r="H177" s="733"/>
      <c r="I177" s="752"/>
      <c r="J177" s="715"/>
      <c r="K177" s="637"/>
      <c r="L177" s="715"/>
      <c r="M177" s="636"/>
      <c r="N177" s="636"/>
      <c r="O177" s="636"/>
      <c r="P177" s="637"/>
      <c r="Q177" s="638"/>
      <c r="R177" s="710"/>
      <c r="S177" s="908"/>
      <c r="T177" s="908"/>
      <c r="U177" s="907"/>
      <c r="V177" s="611" t="s">
        <v>2268</v>
      </c>
      <c r="W177" s="715" t="s">
        <v>2246</v>
      </c>
      <c r="X177" s="613">
        <v>254</v>
      </c>
      <c r="Z177" s="715"/>
    </row>
    <row r="178" spans="1:27" x14ac:dyDescent="0.25">
      <c r="A178" s="636">
        <v>79</v>
      </c>
      <c r="B178" s="538"/>
      <c r="C178" s="717" t="s">
        <v>2273</v>
      </c>
      <c r="D178" s="636" t="s">
        <v>552</v>
      </c>
      <c r="E178" s="637" t="s">
        <v>360</v>
      </c>
      <c r="F178" s="732">
        <v>0</v>
      </c>
      <c r="G178" s="732">
        <v>254</v>
      </c>
      <c r="H178" s="733">
        <v>0</v>
      </c>
      <c r="I178" s="752">
        <v>1</v>
      </c>
      <c r="J178" s="715"/>
      <c r="K178" s="637"/>
      <c r="L178" s="715" t="s">
        <v>2274</v>
      </c>
      <c r="M178" s="636">
        <f>$D$5</f>
        <v>24</v>
      </c>
      <c r="N178" s="636">
        <f>$D$4</f>
        <v>5</v>
      </c>
      <c r="O178" s="636">
        <f>IF(A178&lt;&gt;"",M178*2^9+A178,"")</f>
        <v>12367</v>
      </c>
      <c r="P178" s="637" t="str">
        <f>IF(A178&lt;&gt;"","0x" &amp;DEC2HEX( O178,4),"")</f>
        <v>0x304F</v>
      </c>
      <c r="Q178" s="638"/>
      <c r="R178" s="710"/>
      <c r="S178" s="908"/>
      <c r="T178" s="908"/>
      <c r="U178" s="907"/>
      <c r="V178" s="611" t="s">
        <v>2273</v>
      </c>
      <c r="W178" s="715" t="s">
        <v>2241</v>
      </c>
      <c r="X178" s="613">
        <v>0</v>
      </c>
      <c r="Z178" s="715"/>
    </row>
    <row r="179" spans="1:27" x14ac:dyDescent="0.25">
      <c r="A179" s="636"/>
      <c r="B179" s="538"/>
      <c r="C179" s="634" t="s">
        <v>539</v>
      </c>
      <c r="D179" s="636"/>
      <c r="E179" s="637"/>
      <c r="F179" s="732"/>
      <c r="G179" s="732"/>
      <c r="H179" s="733"/>
      <c r="I179" s="752"/>
      <c r="J179" s="715"/>
      <c r="K179" s="637"/>
      <c r="L179" s="715"/>
      <c r="M179" s="636"/>
      <c r="N179" s="636"/>
      <c r="O179" s="636"/>
      <c r="P179" s="637"/>
      <c r="Q179" s="638"/>
      <c r="R179" s="710"/>
      <c r="S179" s="908"/>
      <c r="T179" s="908"/>
      <c r="U179" s="907"/>
      <c r="V179" s="611" t="s">
        <v>2273</v>
      </c>
      <c r="W179" s="715" t="s">
        <v>2270</v>
      </c>
      <c r="X179" s="613">
        <v>1</v>
      </c>
      <c r="Z179" s="715"/>
    </row>
    <row r="180" spans="1:27" x14ac:dyDescent="0.25">
      <c r="A180" s="636"/>
      <c r="B180" s="538"/>
      <c r="C180" s="634" t="s">
        <v>539</v>
      </c>
      <c r="D180" s="636"/>
      <c r="E180" s="637"/>
      <c r="F180" s="732"/>
      <c r="G180" s="732"/>
      <c r="H180" s="733"/>
      <c r="I180" s="752"/>
      <c r="J180" s="715"/>
      <c r="K180" s="637"/>
      <c r="L180" s="715"/>
      <c r="M180" s="636"/>
      <c r="N180" s="636"/>
      <c r="O180" s="636"/>
      <c r="P180" s="637"/>
      <c r="Q180" s="638"/>
      <c r="R180" s="710"/>
      <c r="S180" s="908"/>
      <c r="T180" s="908"/>
      <c r="U180" s="907"/>
      <c r="V180" s="611" t="s">
        <v>2273</v>
      </c>
      <c r="W180" s="715" t="s">
        <v>2271</v>
      </c>
      <c r="X180" s="613">
        <v>2</v>
      </c>
      <c r="Z180" s="715"/>
    </row>
    <row r="181" spans="1:27" x14ac:dyDescent="0.25">
      <c r="A181" s="636"/>
      <c r="B181" s="538"/>
      <c r="C181" s="634" t="s">
        <v>539</v>
      </c>
      <c r="D181" s="636"/>
      <c r="E181" s="637"/>
      <c r="F181" s="732"/>
      <c r="G181" s="732"/>
      <c r="H181" s="733"/>
      <c r="I181" s="752"/>
      <c r="J181" s="715"/>
      <c r="K181" s="637"/>
      <c r="L181" s="715"/>
      <c r="M181" s="636"/>
      <c r="N181" s="636"/>
      <c r="O181" s="636"/>
      <c r="P181" s="637"/>
      <c r="Q181" s="638"/>
      <c r="R181" s="710"/>
      <c r="S181" s="908"/>
      <c r="T181" s="908"/>
      <c r="U181" s="907"/>
      <c r="V181" s="611" t="s">
        <v>2273</v>
      </c>
      <c r="W181" s="715" t="s">
        <v>2272</v>
      </c>
      <c r="X181" s="613">
        <v>3</v>
      </c>
      <c r="Z181" s="715"/>
    </row>
    <row r="182" spans="1:27" x14ac:dyDescent="0.25">
      <c r="A182" s="636"/>
      <c r="B182" s="538"/>
      <c r="C182" s="634" t="s">
        <v>539</v>
      </c>
      <c r="D182" s="636"/>
      <c r="E182" s="637"/>
      <c r="F182" s="732"/>
      <c r="G182" s="732"/>
      <c r="H182" s="733"/>
      <c r="I182" s="752"/>
      <c r="J182" s="715"/>
      <c r="K182" s="637"/>
      <c r="L182" s="715"/>
      <c r="M182" s="636"/>
      <c r="N182" s="636"/>
      <c r="O182" s="636"/>
      <c r="P182" s="637"/>
      <c r="Q182" s="638"/>
      <c r="R182" s="710"/>
      <c r="S182" s="908"/>
      <c r="T182" s="908"/>
      <c r="U182" s="907"/>
      <c r="V182" s="611" t="s">
        <v>2273</v>
      </c>
      <c r="W182" s="715" t="s">
        <v>2246</v>
      </c>
      <c r="X182" s="613">
        <v>254</v>
      </c>
      <c r="Z182" s="715"/>
    </row>
    <row r="183" spans="1:27" x14ac:dyDescent="0.25">
      <c r="A183" s="636">
        <v>80</v>
      </c>
      <c r="B183" s="538"/>
      <c r="C183" s="717" t="s">
        <v>2275</v>
      </c>
      <c r="D183" s="636" t="s">
        <v>552</v>
      </c>
      <c r="E183" s="539" t="s">
        <v>537</v>
      </c>
      <c r="F183" s="732">
        <v>0</v>
      </c>
      <c r="G183" s="732">
        <v>3000</v>
      </c>
      <c r="H183" s="733">
        <v>0</v>
      </c>
      <c r="I183" s="752">
        <v>1</v>
      </c>
      <c r="J183" s="715" t="s">
        <v>1876</v>
      </c>
      <c r="K183" s="637"/>
      <c r="L183" s="715" t="s">
        <v>2276</v>
      </c>
      <c r="M183" s="636">
        <f>$D$5</f>
        <v>24</v>
      </c>
      <c r="N183" s="636">
        <f>$D$4</f>
        <v>5</v>
      </c>
      <c r="O183" s="636">
        <f>IF(A183&lt;&gt;"",M183*2^9+A183,"")</f>
        <v>12368</v>
      </c>
      <c r="P183" s="637" t="str">
        <f>IF(A183&lt;&gt;"","0x" &amp;DEC2HEX( O183,4),"")</f>
        <v>0x3050</v>
      </c>
      <c r="Q183" s="638"/>
      <c r="R183" s="710"/>
      <c r="S183" s="908"/>
      <c r="T183" s="908"/>
      <c r="U183" s="907"/>
      <c r="W183" s="715"/>
      <c r="Y183" s="601" t="s">
        <v>2275</v>
      </c>
      <c r="Z183" s="715" t="s">
        <v>2277</v>
      </c>
      <c r="AA183" s="601">
        <v>0</v>
      </c>
    </row>
    <row r="184" spans="1:27" x14ac:dyDescent="0.25">
      <c r="A184" s="636"/>
      <c r="B184" s="538"/>
      <c r="C184" s="634" t="s">
        <v>539</v>
      </c>
      <c r="D184" s="636"/>
      <c r="E184" s="637"/>
      <c r="F184" s="732"/>
      <c r="G184" s="732"/>
      <c r="H184" s="733"/>
      <c r="I184" s="752"/>
      <c r="J184" s="715"/>
      <c r="K184" s="637"/>
      <c r="L184" s="715"/>
      <c r="M184" s="636"/>
      <c r="N184" s="636"/>
      <c r="O184" s="636"/>
      <c r="P184" s="637"/>
      <c r="Q184" s="638"/>
      <c r="R184" s="710"/>
      <c r="S184" s="908"/>
      <c r="T184" s="908"/>
      <c r="U184" s="907"/>
      <c r="W184" s="715"/>
      <c r="Y184" s="601" t="s">
        <v>2275</v>
      </c>
      <c r="Z184" s="715" t="s">
        <v>2278</v>
      </c>
      <c r="AA184" s="601">
        <v>1</v>
      </c>
    </row>
    <row r="185" spans="1:27" x14ac:dyDescent="0.25">
      <c r="A185" s="636"/>
      <c r="B185" s="538"/>
      <c r="C185" s="635"/>
      <c r="D185" s="636"/>
      <c r="E185" s="637"/>
      <c r="F185" s="732"/>
      <c r="G185" s="732"/>
      <c r="H185" s="733"/>
      <c r="I185" s="752"/>
      <c r="J185" s="715"/>
      <c r="K185" s="637"/>
      <c r="L185" s="715"/>
      <c r="M185" s="636"/>
      <c r="N185" s="636"/>
      <c r="O185" s="636"/>
      <c r="P185" s="637"/>
      <c r="Q185" s="638"/>
      <c r="R185" s="710"/>
      <c r="S185" s="908"/>
      <c r="T185" s="908"/>
      <c r="U185" s="907"/>
      <c r="W185" s="715"/>
      <c r="Z185" s="715"/>
    </row>
    <row r="186" spans="1:27" x14ac:dyDescent="0.25">
      <c r="A186" s="636"/>
      <c r="B186" s="538"/>
      <c r="C186" s="635"/>
      <c r="D186" s="636"/>
      <c r="E186" s="637"/>
      <c r="F186" s="732"/>
      <c r="G186" s="732"/>
      <c r="H186" s="733"/>
      <c r="I186" s="752"/>
      <c r="J186" s="715"/>
      <c r="K186" s="637"/>
      <c r="L186" s="715"/>
      <c r="M186" s="636"/>
      <c r="N186" s="636"/>
      <c r="O186" s="636"/>
      <c r="P186" s="637"/>
      <c r="Q186" s="638"/>
      <c r="R186" s="710"/>
      <c r="S186" s="908"/>
      <c r="T186" s="908"/>
      <c r="U186" s="907"/>
      <c r="W186" s="715"/>
      <c r="Z186" s="715"/>
    </row>
    <row r="187" spans="1:27" x14ac:dyDescent="0.25">
      <c r="A187" s="636"/>
      <c r="B187" s="538"/>
      <c r="C187" s="635"/>
      <c r="D187" s="636"/>
      <c r="E187" s="637"/>
      <c r="F187" s="732"/>
      <c r="G187" s="732"/>
      <c r="H187" s="733"/>
      <c r="I187" s="752"/>
      <c r="J187" s="715"/>
      <c r="K187" s="637"/>
      <c r="L187" s="715"/>
      <c r="M187" s="636"/>
      <c r="N187" s="636"/>
      <c r="O187" s="636"/>
      <c r="P187" s="637"/>
      <c r="Q187" s="638"/>
      <c r="R187" s="710"/>
      <c r="S187" s="908"/>
      <c r="T187" s="908"/>
      <c r="U187" s="907"/>
      <c r="W187" s="715"/>
      <c r="Z187" s="715"/>
    </row>
    <row r="188" spans="1:27" x14ac:dyDescent="0.25">
      <c r="A188" s="636">
        <v>100</v>
      </c>
      <c r="B188" s="538"/>
      <c r="C188" s="717" t="s">
        <v>2279</v>
      </c>
      <c r="D188" s="636" t="s">
        <v>960</v>
      </c>
      <c r="E188" s="637" t="s">
        <v>360</v>
      </c>
      <c r="F188" s="732">
        <v>0</v>
      </c>
      <c r="G188" s="732">
        <v>80</v>
      </c>
      <c r="H188" s="733">
        <v>0</v>
      </c>
      <c r="I188" s="752">
        <v>1</v>
      </c>
      <c r="J188" s="715"/>
      <c r="K188" s="637"/>
      <c r="L188" s="715" t="s">
        <v>2280</v>
      </c>
      <c r="M188" s="636">
        <f>$D$5</f>
        <v>24</v>
      </c>
      <c r="N188" s="636">
        <f>$D$4</f>
        <v>5</v>
      </c>
      <c r="O188" s="636">
        <f>IF(A188&lt;&gt;"",M188*2^9+A188,"")</f>
        <v>12388</v>
      </c>
      <c r="P188" s="637" t="str">
        <f>IF(A188&lt;&gt;"","0x" &amp;DEC2HEX( O188,4),"")</f>
        <v>0x3064</v>
      </c>
      <c r="Q188" s="638"/>
      <c r="R188" s="710"/>
      <c r="S188" s="908"/>
      <c r="T188" s="908"/>
      <c r="U188" s="907"/>
      <c r="W188" s="715"/>
      <c r="Z188" s="715"/>
    </row>
    <row r="189" spans="1:27" x14ac:dyDescent="0.25">
      <c r="A189" s="636"/>
      <c r="B189" s="538"/>
      <c r="C189" s="717"/>
      <c r="D189" s="636"/>
      <c r="E189" s="637"/>
      <c r="F189" s="732"/>
      <c r="G189" s="732"/>
      <c r="H189" s="733"/>
      <c r="I189" s="752"/>
      <c r="J189" s="715"/>
      <c r="K189" s="637"/>
      <c r="L189" s="715"/>
      <c r="M189" s="636"/>
      <c r="N189" s="636"/>
      <c r="O189" s="636"/>
      <c r="P189" s="637"/>
      <c r="Q189" s="638"/>
      <c r="R189" s="710"/>
      <c r="S189" s="908"/>
      <c r="T189" s="908"/>
      <c r="U189" s="907"/>
      <c r="W189" s="715"/>
      <c r="Z189" s="715"/>
    </row>
    <row r="190" spans="1:27" x14ac:dyDescent="0.25">
      <c r="A190" s="636">
        <v>128</v>
      </c>
      <c r="B190" s="538"/>
      <c r="C190" s="715" t="s">
        <v>2281</v>
      </c>
      <c r="D190" s="636" t="s">
        <v>960</v>
      </c>
      <c r="E190" s="539" t="s">
        <v>537</v>
      </c>
      <c r="F190" s="636">
        <v>0</v>
      </c>
      <c r="G190" s="732">
        <v>1</v>
      </c>
      <c r="H190" s="733"/>
      <c r="I190" s="725"/>
      <c r="J190" s="717"/>
      <c r="K190" s="637"/>
      <c r="L190" s="748" t="s">
        <v>2282</v>
      </c>
      <c r="M190" s="636">
        <f>$D$5</f>
        <v>24</v>
      </c>
      <c r="N190" s="636">
        <f>$D$4</f>
        <v>5</v>
      </c>
      <c r="O190" s="636">
        <f>IF(A190&lt;&gt;"",M190*2^9+A190,"")</f>
        <v>12416</v>
      </c>
      <c r="P190" s="637" t="str">
        <f>IF(A190&lt;&gt;"","0x" &amp;DEC2HEX( O190,4),"")</f>
        <v>0x3080</v>
      </c>
      <c r="Q190" s="638"/>
      <c r="R190" s="710"/>
      <c r="S190" s="908"/>
      <c r="T190" s="908"/>
      <c r="U190" s="907"/>
      <c r="W190" s="715"/>
      <c r="Z190" s="715"/>
    </row>
    <row r="191" spans="1:27" x14ac:dyDescent="0.25">
      <c r="A191" s="636"/>
      <c r="B191" s="538"/>
      <c r="C191" s="748"/>
      <c r="D191" s="635"/>
      <c r="E191" s="539"/>
      <c r="F191" s="732"/>
      <c r="G191" s="732"/>
      <c r="H191" s="733"/>
      <c r="I191" s="752"/>
      <c r="J191" s="715"/>
      <c r="K191" s="637"/>
      <c r="L191" s="741"/>
      <c r="M191" s="636"/>
      <c r="N191" s="636"/>
      <c r="O191" s="636"/>
      <c r="P191" s="637"/>
      <c r="Q191" s="638"/>
      <c r="R191" s="710"/>
      <c r="S191" s="908"/>
      <c r="T191" s="908"/>
      <c r="U191" s="907"/>
      <c r="W191" s="715"/>
      <c r="Z191" s="715"/>
    </row>
    <row r="192" spans="1:27" x14ac:dyDescent="0.25">
      <c r="A192" s="636">
        <v>129</v>
      </c>
      <c r="B192" s="538"/>
      <c r="C192" s="748" t="s">
        <v>2283</v>
      </c>
      <c r="D192" s="635" t="s">
        <v>552</v>
      </c>
      <c r="E192" s="539" t="s">
        <v>537</v>
      </c>
      <c r="F192" s="732">
        <v>0</v>
      </c>
      <c r="G192" s="732">
        <v>0</v>
      </c>
      <c r="H192" s="733">
        <v>0</v>
      </c>
      <c r="I192" s="752">
        <v>1</v>
      </c>
      <c r="J192" s="715"/>
      <c r="K192" s="637"/>
      <c r="L192" s="741" t="s">
        <v>2284</v>
      </c>
      <c r="M192" s="636">
        <f>$D$5</f>
        <v>24</v>
      </c>
      <c r="N192" s="636">
        <f>$D$4</f>
        <v>5</v>
      </c>
      <c r="O192" s="636">
        <f>IF(A192&lt;&gt;"",M192*2^9+A192,"")</f>
        <v>12417</v>
      </c>
      <c r="P192" s="637" t="str">
        <f>IF(A192&lt;&gt;"","0x" &amp;DEC2HEX( O192,4),"")</f>
        <v>0x3081</v>
      </c>
      <c r="Q192" s="638"/>
      <c r="R192" s="710"/>
      <c r="S192" s="908"/>
      <c r="T192" s="908"/>
      <c r="U192" s="907"/>
      <c r="W192" s="715"/>
      <c r="Z192" s="715"/>
    </row>
    <row r="193" spans="1:27" x14ac:dyDescent="0.25">
      <c r="A193" s="636">
        <v>130</v>
      </c>
      <c r="B193" s="538"/>
      <c r="C193" s="748" t="s">
        <v>2285</v>
      </c>
      <c r="D193" s="635" t="s">
        <v>552</v>
      </c>
      <c r="E193" s="539" t="s">
        <v>537</v>
      </c>
      <c r="F193" s="732">
        <v>0</v>
      </c>
      <c r="G193" s="732">
        <v>0</v>
      </c>
      <c r="H193" s="733">
        <v>0</v>
      </c>
      <c r="I193" s="752">
        <v>1</v>
      </c>
      <c r="J193" s="715"/>
      <c r="K193" s="637"/>
      <c r="L193" s="741" t="s">
        <v>2286</v>
      </c>
      <c r="M193" s="636">
        <f>$D$5</f>
        <v>24</v>
      </c>
      <c r="N193" s="636">
        <f>$D$4</f>
        <v>5</v>
      </c>
      <c r="O193" s="636">
        <f>IF(A193&lt;&gt;"",M193*2^9+A193,"")</f>
        <v>12418</v>
      </c>
      <c r="P193" s="637" t="str">
        <f>IF(A193&lt;&gt;"","0x" &amp;DEC2HEX( O193,4),"")</f>
        <v>0x3082</v>
      </c>
      <c r="Q193" s="638"/>
      <c r="R193" s="710"/>
      <c r="S193" s="908"/>
      <c r="T193" s="908"/>
      <c r="U193" s="907"/>
      <c r="W193" s="715"/>
      <c r="Z193" s="715"/>
    </row>
    <row r="194" spans="1:27" x14ac:dyDescent="0.25">
      <c r="A194" s="636">
        <v>131</v>
      </c>
      <c r="B194" s="538"/>
      <c r="C194" s="748" t="s">
        <v>2287</v>
      </c>
      <c r="D194" s="635" t="s">
        <v>552</v>
      </c>
      <c r="E194" s="539" t="s">
        <v>537</v>
      </c>
      <c r="F194" s="732">
        <v>0</v>
      </c>
      <c r="G194" s="732">
        <v>0</v>
      </c>
      <c r="H194" s="733">
        <v>0</v>
      </c>
      <c r="I194" s="752">
        <v>1</v>
      </c>
      <c r="J194" s="715"/>
      <c r="K194" s="637"/>
      <c r="L194" s="741" t="s">
        <v>2288</v>
      </c>
      <c r="M194" s="636">
        <f>$D$5</f>
        <v>24</v>
      </c>
      <c r="N194" s="636">
        <f>$D$4</f>
        <v>5</v>
      </c>
      <c r="O194" s="636">
        <f>IF(A194&lt;&gt;"",M194*2^9+A194,"")</f>
        <v>12419</v>
      </c>
      <c r="P194" s="637" t="str">
        <f>IF(A194&lt;&gt;"","0x" &amp;DEC2HEX( O194,4),"")</f>
        <v>0x3083</v>
      </c>
      <c r="Q194" s="638"/>
      <c r="R194" s="710"/>
      <c r="S194" s="908"/>
      <c r="T194" s="908"/>
      <c r="U194" s="907"/>
      <c r="W194" s="715"/>
      <c r="Z194" s="715"/>
    </row>
    <row r="195" spans="1:27" x14ac:dyDescent="0.25">
      <c r="A195" s="636">
        <v>132</v>
      </c>
      <c r="B195" s="538"/>
      <c r="C195" s="717" t="s">
        <v>2289</v>
      </c>
      <c r="D195" s="635" t="s">
        <v>552</v>
      </c>
      <c r="E195" s="539" t="s">
        <v>537</v>
      </c>
      <c r="F195" s="732">
        <v>0</v>
      </c>
      <c r="G195" s="732">
        <v>0</v>
      </c>
      <c r="H195" s="733">
        <v>0</v>
      </c>
      <c r="I195" s="752">
        <v>1</v>
      </c>
      <c r="J195" s="715"/>
      <c r="K195" s="637"/>
      <c r="L195" s="741" t="s">
        <v>2290</v>
      </c>
      <c r="M195" s="636">
        <f>$D$5</f>
        <v>24</v>
      </c>
      <c r="N195" s="636">
        <f>$D$4</f>
        <v>5</v>
      </c>
      <c r="O195" s="636">
        <f>IF(A195&lt;&gt;"",M195*2^9+A195,"")</f>
        <v>12420</v>
      </c>
      <c r="P195" s="637" t="str">
        <f>IF(A195&lt;&gt;"","0x" &amp;DEC2HEX( O195,4),"")</f>
        <v>0x3084</v>
      </c>
      <c r="Q195" s="638"/>
      <c r="R195" s="710"/>
      <c r="S195" s="908"/>
      <c r="T195" s="908"/>
      <c r="U195" s="907"/>
      <c r="W195" s="715"/>
      <c r="Z195" s="715"/>
    </row>
    <row r="196" spans="1:27" x14ac:dyDescent="0.25">
      <c r="A196" s="636"/>
      <c r="B196" s="538"/>
      <c r="C196" s="717"/>
      <c r="D196" s="636"/>
      <c r="E196" s="637"/>
      <c r="F196" s="732"/>
      <c r="G196" s="732"/>
      <c r="H196" s="733"/>
      <c r="I196" s="752"/>
      <c r="J196" s="715"/>
      <c r="K196" s="637"/>
      <c r="L196" s="715"/>
      <c r="M196" s="636"/>
      <c r="N196" s="636"/>
      <c r="O196" s="636"/>
      <c r="P196" s="637"/>
      <c r="Q196" s="638"/>
      <c r="R196" s="710"/>
      <c r="S196" s="908"/>
      <c r="T196" s="908"/>
      <c r="U196" s="907"/>
      <c r="W196" s="715"/>
      <c r="Z196" s="715"/>
    </row>
    <row r="197" spans="1:27" x14ac:dyDescent="0.25">
      <c r="A197" s="636"/>
      <c r="B197" s="538"/>
      <c r="C197" s="717"/>
      <c r="D197" s="636"/>
      <c r="E197" s="637"/>
      <c r="F197" s="732"/>
      <c r="G197" s="732"/>
      <c r="H197" s="733"/>
      <c r="I197" s="752"/>
      <c r="J197" s="715"/>
      <c r="K197" s="637"/>
      <c r="L197" s="715"/>
      <c r="M197" s="636"/>
      <c r="N197" s="636"/>
      <c r="O197" s="636"/>
      <c r="P197" s="637"/>
      <c r="Q197" s="638"/>
      <c r="R197" s="710"/>
      <c r="S197" s="908"/>
      <c r="T197" s="908"/>
      <c r="U197" s="907"/>
      <c r="W197" s="715"/>
      <c r="Z197" s="715"/>
    </row>
    <row r="198" spans="1:27" x14ac:dyDescent="0.25">
      <c r="A198" s="636">
        <v>256</v>
      </c>
      <c r="B198" s="538"/>
      <c r="C198" s="717" t="s">
        <v>2291</v>
      </c>
      <c r="D198" s="636" t="s">
        <v>552</v>
      </c>
      <c r="E198" s="637" t="s">
        <v>360</v>
      </c>
      <c r="F198" s="732">
        <v>0</v>
      </c>
      <c r="G198" s="732">
        <v>65535</v>
      </c>
      <c r="H198" s="733">
        <v>0</v>
      </c>
      <c r="I198" s="752">
        <v>1E-3</v>
      </c>
      <c r="J198" s="715" t="s">
        <v>2292</v>
      </c>
      <c r="K198" s="637"/>
      <c r="L198" s="715" t="s">
        <v>2293</v>
      </c>
      <c r="M198" s="636">
        <f>$D$5</f>
        <v>24</v>
      </c>
      <c r="N198" s="636">
        <f>$D$4</f>
        <v>5</v>
      </c>
      <c r="O198" s="636">
        <f>IF(A198&lt;&gt;"",M198*2^9+A198,"")</f>
        <v>12544</v>
      </c>
      <c r="P198" s="637" t="str">
        <f>IF(A198&lt;&gt;"","0x" &amp;DEC2HEX( O198,4),"")</f>
        <v>0x3100</v>
      </c>
      <c r="Q198" s="638"/>
      <c r="R198" s="710"/>
      <c r="S198" s="908"/>
      <c r="T198" s="908"/>
      <c r="U198" s="907"/>
      <c r="W198" s="715"/>
      <c r="Z198" s="715"/>
    </row>
    <row r="199" spans="1:27" x14ac:dyDescent="0.25">
      <c r="A199" s="636">
        <v>257</v>
      </c>
      <c r="B199" s="538"/>
      <c r="C199" s="717" t="s">
        <v>2294</v>
      </c>
      <c r="D199" s="636" t="s">
        <v>552</v>
      </c>
      <c r="E199" s="637" t="s">
        <v>360</v>
      </c>
      <c r="F199" s="732">
        <v>0</v>
      </c>
      <c r="G199" s="732">
        <v>65535</v>
      </c>
      <c r="H199" s="733">
        <v>0</v>
      </c>
      <c r="I199" s="752">
        <v>1E-3</v>
      </c>
      <c r="J199" s="715" t="s">
        <v>2292</v>
      </c>
      <c r="K199" s="637"/>
      <c r="L199" s="715" t="s">
        <v>2295</v>
      </c>
      <c r="M199" s="636">
        <f>$D$5</f>
        <v>24</v>
      </c>
      <c r="N199" s="636">
        <f>$D$4</f>
        <v>5</v>
      </c>
      <c r="O199" s="636">
        <f>IF(A199&lt;&gt;"",M199*2^9+A199,"")</f>
        <v>12545</v>
      </c>
      <c r="P199" s="637" t="str">
        <f>IF(A199&lt;&gt;"","0x" &amp;DEC2HEX( O199,4),"")</f>
        <v>0x3101</v>
      </c>
      <c r="Q199" s="638"/>
      <c r="R199" s="710"/>
      <c r="S199" s="908"/>
      <c r="T199" s="908"/>
      <c r="U199" s="907"/>
      <c r="W199" s="715"/>
      <c r="Z199" s="715"/>
    </row>
    <row r="200" spans="1:27" x14ac:dyDescent="0.25">
      <c r="A200" s="636">
        <v>258</v>
      </c>
      <c r="B200" s="538"/>
      <c r="C200" s="717" t="s">
        <v>2296</v>
      </c>
      <c r="D200" s="636" t="s">
        <v>552</v>
      </c>
      <c r="E200" s="637" t="s">
        <v>360</v>
      </c>
      <c r="F200" s="732">
        <v>0</v>
      </c>
      <c r="G200" s="732">
        <v>65535</v>
      </c>
      <c r="H200" s="733">
        <v>0</v>
      </c>
      <c r="I200" s="752">
        <v>1</v>
      </c>
      <c r="J200" s="715" t="s">
        <v>1141</v>
      </c>
      <c r="K200" s="637"/>
      <c r="L200" s="715" t="s">
        <v>2297</v>
      </c>
      <c r="M200" s="636">
        <f>$D$5</f>
        <v>24</v>
      </c>
      <c r="N200" s="636">
        <f>$D$4</f>
        <v>5</v>
      </c>
      <c r="O200" s="636">
        <f>IF(A200&lt;&gt;"",M200*2^9+A200,"")</f>
        <v>12546</v>
      </c>
      <c r="P200" s="637" t="str">
        <f>IF(A200&lt;&gt;"","0x" &amp;DEC2HEX( O200,4),"")</f>
        <v>0x3102</v>
      </c>
      <c r="Q200" s="638"/>
      <c r="R200" s="710"/>
      <c r="S200" s="908"/>
      <c r="T200" s="908"/>
      <c r="U200" s="907"/>
      <c r="W200" s="715"/>
      <c r="Z200" s="715"/>
    </row>
    <row r="201" spans="1:27" x14ac:dyDescent="0.25">
      <c r="A201" s="636">
        <v>259</v>
      </c>
      <c r="B201" s="538"/>
      <c r="C201" s="717" t="s">
        <v>2298</v>
      </c>
      <c r="D201" s="636" t="s">
        <v>552</v>
      </c>
      <c r="E201" s="637" t="s">
        <v>360</v>
      </c>
      <c r="F201" s="732">
        <v>0</v>
      </c>
      <c r="G201" s="732">
        <v>90</v>
      </c>
      <c r="H201" s="733">
        <v>0</v>
      </c>
      <c r="I201" s="752">
        <v>1</v>
      </c>
      <c r="J201" s="715" t="s">
        <v>2256</v>
      </c>
      <c r="K201" s="637"/>
      <c r="L201" s="715" t="s">
        <v>2299</v>
      </c>
      <c r="M201" s="636">
        <f>$D$5</f>
        <v>24</v>
      </c>
      <c r="N201" s="636">
        <f>$D$4</f>
        <v>5</v>
      </c>
      <c r="O201" s="636">
        <f>IF(A201&lt;&gt;"",M201*2^9+A201,"")</f>
        <v>12547</v>
      </c>
      <c r="P201" s="637" t="str">
        <f>IF(A201&lt;&gt;"","0x" &amp;DEC2HEX( O201,4),"")</f>
        <v>0x3103</v>
      </c>
      <c r="Q201" s="638"/>
      <c r="R201" s="710"/>
      <c r="S201" s="908"/>
      <c r="T201" s="908"/>
      <c r="U201" s="907"/>
      <c r="W201" s="715"/>
      <c r="Z201" s="715"/>
    </row>
    <row r="202" spans="1:27" x14ac:dyDescent="0.25">
      <c r="A202" s="636"/>
      <c r="B202" s="538"/>
      <c r="C202" s="717"/>
      <c r="D202" s="636"/>
      <c r="E202" s="637"/>
      <c r="F202" s="732"/>
      <c r="G202" s="732"/>
      <c r="H202" s="733"/>
      <c r="I202" s="752"/>
      <c r="J202" s="715"/>
      <c r="K202" s="637"/>
      <c r="L202" s="715"/>
      <c r="M202" s="636"/>
      <c r="N202" s="636"/>
      <c r="O202" s="636"/>
      <c r="P202" s="637"/>
      <c r="Q202" s="638"/>
      <c r="R202" s="710"/>
      <c r="S202" s="908"/>
      <c r="T202" s="908"/>
      <c r="U202" s="907"/>
      <c r="W202" s="715"/>
      <c r="Z202" s="715"/>
    </row>
    <row r="203" spans="1:27" x14ac:dyDescent="0.25">
      <c r="A203" s="636"/>
      <c r="B203" s="538"/>
      <c r="C203" s="717"/>
      <c r="D203" s="636"/>
      <c r="E203" s="637"/>
      <c r="F203" s="732"/>
      <c r="G203" s="732"/>
      <c r="H203" s="733"/>
      <c r="I203" s="752"/>
      <c r="J203" s="715"/>
      <c r="K203" s="637"/>
      <c r="L203" s="715"/>
      <c r="M203" s="636"/>
      <c r="N203" s="636"/>
      <c r="O203" s="636"/>
      <c r="P203" s="637"/>
      <c r="Q203" s="638"/>
      <c r="R203" s="710"/>
      <c r="S203" s="908"/>
      <c r="T203" s="908"/>
      <c r="U203" s="907"/>
      <c r="W203" s="715"/>
      <c r="Z203" s="715"/>
    </row>
    <row r="204" spans="1:27" x14ac:dyDescent="0.25">
      <c r="A204" s="636"/>
      <c r="B204" s="538"/>
      <c r="C204" s="717"/>
      <c r="D204" s="636"/>
      <c r="E204" s="637"/>
      <c r="F204" s="732"/>
      <c r="G204" s="732"/>
      <c r="H204" s="733"/>
      <c r="I204" s="752"/>
      <c r="J204" s="715"/>
      <c r="K204" s="637"/>
      <c r="L204" s="715"/>
      <c r="M204" s="636"/>
      <c r="N204" s="636"/>
      <c r="O204" s="636"/>
      <c r="P204" s="637"/>
      <c r="Q204" s="638"/>
      <c r="R204" s="710"/>
      <c r="S204" s="908"/>
      <c r="T204" s="908"/>
      <c r="U204" s="907"/>
      <c r="W204" s="715"/>
      <c r="Z204" s="715"/>
    </row>
    <row r="205" spans="1:27" x14ac:dyDescent="0.25">
      <c r="A205" s="636">
        <v>272</v>
      </c>
      <c r="B205" s="538"/>
      <c r="C205" s="717" t="s">
        <v>2300</v>
      </c>
      <c r="D205" s="636" t="s">
        <v>552</v>
      </c>
      <c r="E205" s="539" t="s">
        <v>537</v>
      </c>
      <c r="F205" s="732">
        <v>0</v>
      </c>
      <c r="G205" s="732">
        <v>65535</v>
      </c>
      <c r="H205" s="733">
        <v>0</v>
      </c>
      <c r="I205" s="752">
        <v>1</v>
      </c>
      <c r="J205" s="715"/>
      <c r="K205" s="637"/>
      <c r="L205" s="715" t="s">
        <v>2301</v>
      </c>
      <c r="M205" s="636">
        <f>$D$5</f>
        <v>24</v>
      </c>
      <c r="N205" s="636">
        <f>$D$4</f>
        <v>5</v>
      </c>
      <c r="O205" s="636">
        <f>IF(A205&lt;&gt;"",M205*2^9+A205,"")</f>
        <v>12560</v>
      </c>
      <c r="P205" s="637" t="str">
        <f>IF(A205&lt;&gt;"","0x" &amp;DEC2HEX( O205,4),"")</f>
        <v>0x3110</v>
      </c>
      <c r="Q205" s="638"/>
      <c r="R205" s="710"/>
      <c r="S205" s="908"/>
      <c r="T205" s="908"/>
      <c r="U205" s="907"/>
      <c r="W205" s="715"/>
      <c r="Y205" s="601" t="s">
        <v>2300</v>
      </c>
      <c r="Z205" s="715" t="s">
        <v>2302</v>
      </c>
      <c r="AA205" s="601">
        <v>0</v>
      </c>
    </row>
    <row r="206" spans="1:27" x14ac:dyDescent="0.25">
      <c r="A206" s="636"/>
      <c r="B206" s="538"/>
      <c r="C206" s="634" t="s">
        <v>539</v>
      </c>
      <c r="D206" s="636"/>
      <c r="E206" s="539"/>
      <c r="F206" s="732"/>
      <c r="G206" s="732"/>
      <c r="H206" s="733"/>
      <c r="I206" s="752"/>
      <c r="J206" s="715"/>
      <c r="K206" s="637"/>
      <c r="L206" s="715"/>
      <c r="M206" s="636"/>
      <c r="N206" s="636"/>
      <c r="O206" s="636"/>
      <c r="P206" s="637"/>
      <c r="Q206" s="638"/>
      <c r="R206" s="710"/>
      <c r="S206" s="908"/>
      <c r="T206" s="908"/>
      <c r="U206" s="907"/>
      <c r="W206" s="715"/>
      <c r="Y206" s="601" t="s">
        <v>2300</v>
      </c>
      <c r="Z206" s="715" t="s">
        <v>2302</v>
      </c>
      <c r="AA206" s="601">
        <v>1</v>
      </c>
    </row>
    <row r="207" spans="1:27" x14ac:dyDescent="0.25">
      <c r="A207" s="636">
        <v>280</v>
      </c>
      <c r="B207" s="538"/>
      <c r="C207" s="717" t="s">
        <v>2303</v>
      </c>
      <c r="D207" s="636" t="s">
        <v>552</v>
      </c>
      <c r="E207" s="539" t="s">
        <v>537</v>
      </c>
      <c r="F207" s="732">
        <v>0</v>
      </c>
      <c r="G207" s="732">
        <v>65535</v>
      </c>
      <c r="H207" s="733">
        <v>0</v>
      </c>
      <c r="I207" s="752">
        <v>1</v>
      </c>
      <c r="J207" s="715"/>
      <c r="K207" s="637"/>
      <c r="L207" s="715" t="s">
        <v>2304</v>
      </c>
      <c r="M207" s="636">
        <f>$D$5</f>
        <v>24</v>
      </c>
      <c r="N207" s="636">
        <f>$D$4</f>
        <v>5</v>
      </c>
      <c r="O207" s="636">
        <f>IF(A207&lt;&gt;"",M207*2^9+A207,"")</f>
        <v>12568</v>
      </c>
      <c r="P207" s="637" t="str">
        <f>IF(A207&lt;&gt;"","0x" &amp;DEC2HEX( O207,4),"")</f>
        <v>0x3118</v>
      </c>
      <c r="Q207" s="638"/>
      <c r="R207" s="710"/>
      <c r="S207" s="908"/>
      <c r="T207" s="908"/>
      <c r="U207" s="907"/>
      <c r="V207" s="611" t="s">
        <v>2303</v>
      </c>
      <c r="W207" s="715" t="s">
        <v>2305</v>
      </c>
      <c r="X207" s="613">
        <v>0</v>
      </c>
      <c r="Y207" s="601" t="s">
        <v>2303</v>
      </c>
      <c r="Z207" s="715" t="s">
        <v>2306</v>
      </c>
      <c r="AA207" s="601">
        <v>0</v>
      </c>
    </row>
    <row r="208" spans="1:27" x14ac:dyDescent="0.25">
      <c r="A208" s="636"/>
      <c r="B208" s="538"/>
      <c r="C208" s="634" t="s">
        <v>539</v>
      </c>
      <c r="D208" s="636"/>
      <c r="E208" s="539"/>
      <c r="F208" s="732"/>
      <c r="G208" s="732"/>
      <c r="H208" s="733"/>
      <c r="I208" s="752"/>
      <c r="J208" s="715"/>
      <c r="K208" s="637"/>
      <c r="L208" s="715"/>
      <c r="M208" s="636"/>
      <c r="N208" s="636"/>
      <c r="O208" s="636"/>
      <c r="P208" s="637"/>
      <c r="Q208" s="638"/>
      <c r="R208" s="710"/>
      <c r="S208" s="908"/>
      <c r="T208" s="908"/>
      <c r="U208" s="907"/>
      <c r="V208" s="611" t="s">
        <v>2303</v>
      </c>
      <c r="W208" s="715" t="s">
        <v>2307</v>
      </c>
      <c r="X208" s="613">
        <v>1</v>
      </c>
      <c r="Y208" s="601" t="s">
        <v>2303</v>
      </c>
      <c r="Z208" s="715" t="s">
        <v>2308</v>
      </c>
      <c r="AA208" s="601">
        <v>1</v>
      </c>
    </row>
    <row r="209" spans="1:27" x14ac:dyDescent="0.25">
      <c r="A209" s="636"/>
      <c r="B209" s="538"/>
      <c r="C209" s="634" t="s">
        <v>539</v>
      </c>
      <c r="D209" s="636"/>
      <c r="E209" s="539"/>
      <c r="F209" s="732"/>
      <c r="G209" s="732"/>
      <c r="H209" s="733"/>
      <c r="I209" s="752"/>
      <c r="J209" s="715"/>
      <c r="K209" s="637"/>
      <c r="L209" s="715"/>
      <c r="M209" s="636"/>
      <c r="N209" s="636"/>
      <c r="O209" s="636"/>
      <c r="P209" s="637"/>
      <c r="Q209" s="638"/>
      <c r="R209" s="710"/>
      <c r="S209" s="908"/>
      <c r="T209" s="908"/>
      <c r="U209" s="907"/>
      <c r="V209" s="611" t="s">
        <v>2303</v>
      </c>
      <c r="W209" s="715" t="s">
        <v>2309</v>
      </c>
      <c r="X209" s="613">
        <v>2</v>
      </c>
      <c r="Z209" s="715"/>
    </row>
    <row r="210" spans="1:27" x14ac:dyDescent="0.25">
      <c r="A210" s="636"/>
      <c r="B210" s="538"/>
      <c r="C210" s="634" t="s">
        <v>539</v>
      </c>
      <c r="D210" s="636"/>
      <c r="E210" s="539"/>
      <c r="F210" s="732"/>
      <c r="G210" s="732"/>
      <c r="H210" s="733"/>
      <c r="I210" s="752"/>
      <c r="J210" s="715"/>
      <c r="K210" s="637"/>
      <c r="L210" s="715"/>
      <c r="M210" s="636"/>
      <c r="N210" s="636"/>
      <c r="O210" s="636"/>
      <c r="P210" s="637"/>
      <c r="Q210" s="638"/>
      <c r="R210" s="710"/>
      <c r="S210" s="908"/>
      <c r="T210" s="908"/>
      <c r="U210" s="907"/>
      <c r="V210" s="611" t="s">
        <v>2303</v>
      </c>
      <c r="W210" s="715" t="s">
        <v>1713</v>
      </c>
      <c r="X210" s="613">
        <v>3</v>
      </c>
      <c r="Z210" s="715"/>
    </row>
    <row r="211" spans="1:27" x14ac:dyDescent="0.25">
      <c r="A211" s="636"/>
      <c r="B211" s="538"/>
      <c r="C211" s="634" t="s">
        <v>539</v>
      </c>
      <c r="D211" s="636"/>
      <c r="E211" s="539"/>
      <c r="F211" s="732"/>
      <c r="G211" s="732"/>
      <c r="H211" s="733"/>
      <c r="I211" s="752"/>
      <c r="J211" s="715"/>
      <c r="K211" s="637"/>
      <c r="L211" s="715"/>
      <c r="M211" s="636"/>
      <c r="N211" s="636"/>
      <c r="O211" s="636"/>
      <c r="P211" s="637"/>
      <c r="Q211" s="638"/>
      <c r="R211" s="710"/>
      <c r="S211" s="908"/>
      <c r="T211" s="908"/>
      <c r="U211" s="907"/>
      <c r="V211" s="611" t="s">
        <v>2303</v>
      </c>
      <c r="W211" s="715" t="s">
        <v>2310</v>
      </c>
      <c r="X211" s="613">
        <v>4</v>
      </c>
      <c r="Z211" s="715"/>
    </row>
    <row r="212" spans="1:27" x14ac:dyDescent="0.25">
      <c r="A212" s="636"/>
      <c r="B212" s="538"/>
      <c r="C212" s="634" t="s">
        <v>539</v>
      </c>
      <c r="D212" s="636"/>
      <c r="E212" s="539"/>
      <c r="F212" s="732"/>
      <c r="G212" s="732"/>
      <c r="H212" s="733"/>
      <c r="I212" s="752"/>
      <c r="J212" s="715"/>
      <c r="K212" s="637"/>
      <c r="L212" s="715"/>
      <c r="M212" s="636"/>
      <c r="N212" s="636"/>
      <c r="O212" s="636"/>
      <c r="P212" s="637"/>
      <c r="Q212" s="638"/>
      <c r="R212" s="710"/>
      <c r="S212" s="908"/>
      <c r="T212" s="908"/>
      <c r="U212" s="907"/>
      <c r="V212" s="611" t="s">
        <v>2303</v>
      </c>
      <c r="W212" s="715" t="s">
        <v>2311</v>
      </c>
      <c r="X212" s="613">
        <v>5</v>
      </c>
      <c r="Z212" s="715"/>
    </row>
    <row r="213" spans="1:27" x14ac:dyDescent="0.25">
      <c r="A213" s="636"/>
      <c r="B213" s="538"/>
      <c r="C213" s="634" t="s">
        <v>539</v>
      </c>
      <c r="D213" s="636"/>
      <c r="E213" s="539"/>
      <c r="F213" s="732"/>
      <c r="G213" s="732"/>
      <c r="H213" s="733"/>
      <c r="I213" s="752"/>
      <c r="J213" s="715"/>
      <c r="K213" s="637"/>
      <c r="L213" s="715"/>
      <c r="M213" s="636"/>
      <c r="N213" s="636"/>
      <c r="O213" s="636"/>
      <c r="P213" s="637"/>
      <c r="Q213" s="638"/>
      <c r="R213" s="710"/>
      <c r="S213" s="908"/>
      <c r="T213" s="908"/>
      <c r="U213" s="907"/>
      <c r="V213" s="611" t="s">
        <v>2303</v>
      </c>
      <c r="W213" s="715" t="s">
        <v>2312</v>
      </c>
      <c r="X213" s="613">
        <v>6</v>
      </c>
      <c r="Z213" s="715"/>
    </row>
    <row r="214" spans="1:27" x14ac:dyDescent="0.25">
      <c r="A214" s="636"/>
      <c r="B214" s="538"/>
      <c r="C214" s="634" t="s">
        <v>539</v>
      </c>
      <c r="D214" s="636"/>
      <c r="E214" s="539"/>
      <c r="F214" s="732"/>
      <c r="G214" s="732"/>
      <c r="H214" s="733"/>
      <c r="I214" s="752"/>
      <c r="J214" s="715"/>
      <c r="K214" s="637"/>
      <c r="L214" s="715"/>
      <c r="M214" s="636"/>
      <c r="N214" s="636"/>
      <c r="O214" s="636"/>
      <c r="P214" s="637"/>
      <c r="Q214" s="638"/>
      <c r="R214" s="710"/>
      <c r="S214" s="908"/>
      <c r="T214" s="908"/>
      <c r="U214" s="907"/>
      <c r="V214" s="611" t="s">
        <v>2303</v>
      </c>
      <c r="W214" s="715" t="s">
        <v>2313</v>
      </c>
      <c r="X214" s="613">
        <v>7</v>
      </c>
      <c r="Z214" s="715"/>
    </row>
    <row r="215" spans="1:27" x14ac:dyDescent="0.25">
      <c r="A215" s="636"/>
      <c r="B215" s="538"/>
      <c r="C215" s="634" t="s">
        <v>539</v>
      </c>
      <c r="D215" s="636"/>
      <c r="E215" s="539"/>
      <c r="F215" s="732"/>
      <c r="G215" s="732"/>
      <c r="H215" s="733"/>
      <c r="I215" s="752"/>
      <c r="J215" s="715"/>
      <c r="K215" s="637"/>
      <c r="L215" s="715"/>
      <c r="M215" s="636"/>
      <c r="N215" s="636"/>
      <c r="O215" s="636"/>
      <c r="P215" s="637"/>
      <c r="Q215" s="638"/>
      <c r="R215" s="710"/>
      <c r="S215" s="908"/>
      <c r="T215" s="908"/>
      <c r="U215" s="907"/>
      <c r="V215" s="611" t="s">
        <v>2303</v>
      </c>
      <c r="W215" s="715" t="s">
        <v>2314</v>
      </c>
      <c r="X215" s="613">
        <v>8</v>
      </c>
      <c r="Z215" s="715"/>
    </row>
    <row r="216" spans="1:27" x14ac:dyDescent="0.25">
      <c r="A216" s="636">
        <v>281</v>
      </c>
      <c r="B216" s="538"/>
      <c r="C216" s="717" t="s">
        <v>2315</v>
      </c>
      <c r="D216" s="636" t="s">
        <v>552</v>
      </c>
      <c r="E216" s="539" t="s">
        <v>537</v>
      </c>
      <c r="F216" s="732">
        <v>0</v>
      </c>
      <c r="G216" s="732">
        <v>24510</v>
      </c>
      <c r="H216" s="733">
        <v>0</v>
      </c>
      <c r="I216" s="752">
        <v>1</v>
      </c>
      <c r="J216" s="715" t="s">
        <v>2251</v>
      </c>
      <c r="K216" s="637"/>
      <c r="L216" s="715" t="s">
        <v>2316</v>
      </c>
      <c r="M216" s="636">
        <f>$D$5</f>
        <v>24</v>
      </c>
      <c r="N216" s="636">
        <f>$D$4</f>
        <v>5</v>
      </c>
      <c r="O216" s="636">
        <f>IF(A216&lt;&gt;"",M216*2^9+A216,"")</f>
        <v>12569</v>
      </c>
      <c r="P216" s="637" t="str">
        <f>IF(A216&lt;&gt;"","0x" &amp;DEC2HEX( O216,4),"")</f>
        <v>0x3119</v>
      </c>
      <c r="Q216" s="638"/>
      <c r="R216" s="710"/>
      <c r="S216" s="908"/>
      <c r="T216" s="908"/>
      <c r="U216" s="907"/>
      <c r="W216" s="715"/>
      <c r="Y216" s="601" t="s">
        <v>2315</v>
      </c>
      <c r="Z216" s="715" t="s">
        <v>2317</v>
      </c>
      <c r="AA216" s="601">
        <v>0</v>
      </c>
    </row>
    <row r="217" spans="1:27" x14ac:dyDescent="0.25">
      <c r="A217" s="636"/>
      <c r="B217" s="538"/>
      <c r="C217" s="634" t="s">
        <v>539</v>
      </c>
      <c r="D217" s="636"/>
      <c r="E217" s="539"/>
      <c r="F217" s="732"/>
      <c r="G217" s="732"/>
      <c r="H217" s="733"/>
      <c r="I217" s="752"/>
      <c r="J217" s="715"/>
      <c r="K217" s="637"/>
      <c r="L217" s="715"/>
      <c r="M217" s="636"/>
      <c r="N217" s="636"/>
      <c r="O217" s="636"/>
      <c r="P217" s="637"/>
      <c r="Q217" s="638"/>
      <c r="R217" s="710"/>
      <c r="S217" s="908"/>
      <c r="T217" s="908"/>
      <c r="U217" s="907"/>
      <c r="W217" s="715"/>
      <c r="Y217" s="601" t="s">
        <v>2315</v>
      </c>
      <c r="Z217" s="715" t="s">
        <v>2318</v>
      </c>
      <c r="AA217" s="601">
        <v>1</v>
      </c>
    </row>
    <row r="218" spans="1:27" x14ac:dyDescent="0.25">
      <c r="A218" s="636">
        <v>282</v>
      </c>
      <c r="B218" s="538"/>
      <c r="C218" s="717" t="s">
        <v>2319</v>
      </c>
      <c r="D218" s="636" t="s">
        <v>552</v>
      </c>
      <c r="E218" s="539" t="s">
        <v>537</v>
      </c>
      <c r="F218" s="732">
        <v>-90</v>
      </c>
      <c r="G218" s="732">
        <v>90</v>
      </c>
      <c r="H218" s="733">
        <v>0</v>
      </c>
      <c r="I218" s="752">
        <v>0.01</v>
      </c>
      <c r="J218" s="715" t="s">
        <v>2256</v>
      </c>
      <c r="K218" s="637"/>
      <c r="L218" s="715" t="s">
        <v>2320</v>
      </c>
      <c r="M218" s="636">
        <f>$D$5</f>
        <v>24</v>
      </c>
      <c r="N218" s="636">
        <f>$D$4</f>
        <v>5</v>
      </c>
      <c r="O218" s="636">
        <f>IF(A218&lt;&gt;"",M218*2^9+A218,"")</f>
        <v>12570</v>
      </c>
      <c r="P218" s="637" t="str">
        <f>IF(A218&lt;&gt;"","0x" &amp;DEC2HEX( O218,4),"")</f>
        <v>0x311A</v>
      </c>
      <c r="Q218" s="638"/>
      <c r="R218" s="710"/>
      <c r="S218" s="908"/>
      <c r="T218" s="908"/>
      <c r="U218" s="907"/>
      <c r="W218" s="715"/>
      <c r="Y218" s="601" t="s">
        <v>2319</v>
      </c>
      <c r="Z218" s="715" t="s">
        <v>2317</v>
      </c>
      <c r="AA218" s="601">
        <v>0</v>
      </c>
    </row>
    <row r="219" spans="1:27" x14ac:dyDescent="0.25">
      <c r="A219" s="636"/>
      <c r="B219" s="538"/>
      <c r="C219" s="634" t="s">
        <v>539</v>
      </c>
      <c r="D219" s="636"/>
      <c r="E219" s="539"/>
      <c r="F219" s="732"/>
      <c r="G219" s="732"/>
      <c r="H219" s="733"/>
      <c r="I219" s="752"/>
      <c r="J219" s="715"/>
      <c r="K219" s="637"/>
      <c r="L219" s="715"/>
      <c r="M219" s="636"/>
      <c r="N219" s="636"/>
      <c r="O219" s="636"/>
      <c r="P219" s="637"/>
      <c r="Q219" s="638"/>
      <c r="R219" s="710"/>
      <c r="S219" s="908"/>
      <c r="T219" s="908"/>
      <c r="U219" s="907"/>
      <c r="W219" s="715"/>
      <c r="Y219" s="601" t="s">
        <v>2319</v>
      </c>
      <c r="Z219" s="715" t="s">
        <v>2318</v>
      </c>
      <c r="AA219" s="601">
        <v>1</v>
      </c>
    </row>
    <row r="220" spans="1:27" x14ac:dyDescent="0.25">
      <c r="A220" s="636">
        <v>283</v>
      </c>
      <c r="B220" s="538"/>
      <c r="C220" s="717" t="s">
        <v>2321</v>
      </c>
      <c r="D220" s="636" t="s">
        <v>552</v>
      </c>
      <c r="E220" s="539" t="s">
        <v>537</v>
      </c>
      <c r="F220" s="732">
        <v>-90</v>
      </c>
      <c r="G220" s="732">
        <v>90</v>
      </c>
      <c r="H220" s="733">
        <v>0</v>
      </c>
      <c r="I220" s="752">
        <v>0.01</v>
      </c>
      <c r="J220" s="715" t="s">
        <v>2256</v>
      </c>
      <c r="K220" s="637"/>
      <c r="L220" s="715" t="s">
        <v>2322</v>
      </c>
      <c r="M220" s="636">
        <f>$D$5</f>
        <v>24</v>
      </c>
      <c r="N220" s="636">
        <f>$D$4</f>
        <v>5</v>
      </c>
      <c r="O220" s="636">
        <f>IF(A220&lt;&gt;"",M220*2^9+A220,"")</f>
        <v>12571</v>
      </c>
      <c r="P220" s="637" t="str">
        <f>IF(A220&lt;&gt;"","0x" &amp;DEC2HEX( O220,4),"")</f>
        <v>0x311B</v>
      </c>
      <c r="Q220" s="638"/>
      <c r="R220" s="710"/>
      <c r="S220" s="908"/>
      <c r="T220" s="908"/>
      <c r="U220" s="907"/>
      <c r="W220" s="715"/>
      <c r="Y220" s="601" t="s">
        <v>2321</v>
      </c>
      <c r="Z220" s="715" t="s">
        <v>2317</v>
      </c>
      <c r="AA220" s="601">
        <v>0</v>
      </c>
    </row>
    <row r="221" spans="1:27" x14ac:dyDescent="0.25">
      <c r="A221" s="636"/>
      <c r="B221" s="538"/>
      <c r="C221" s="634" t="s">
        <v>539</v>
      </c>
      <c r="D221" s="636"/>
      <c r="E221" s="539"/>
      <c r="F221" s="732"/>
      <c r="G221" s="732"/>
      <c r="H221" s="733"/>
      <c r="I221" s="752"/>
      <c r="J221" s="715"/>
      <c r="K221" s="637"/>
      <c r="L221" s="715"/>
      <c r="M221" s="636"/>
      <c r="N221" s="636"/>
      <c r="O221" s="636"/>
      <c r="P221" s="637"/>
      <c r="Q221" s="638"/>
      <c r="R221" s="710"/>
      <c r="S221" s="908"/>
      <c r="T221" s="908"/>
      <c r="U221" s="907"/>
      <c r="W221" s="715"/>
      <c r="Y221" s="601" t="s">
        <v>2321</v>
      </c>
      <c r="Z221" s="715" t="s">
        <v>2318</v>
      </c>
      <c r="AA221" s="601">
        <v>1</v>
      </c>
    </row>
    <row r="222" spans="1:27" x14ac:dyDescent="0.25">
      <c r="A222" s="636">
        <v>284</v>
      </c>
      <c r="B222" s="538"/>
      <c r="C222" s="717" t="s">
        <v>2323</v>
      </c>
      <c r="D222" s="636" t="s">
        <v>552</v>
      </c>
      <c r="E222" s="539" t="s">
        <v>537</v>
      </c>
      <c r="F222" s="732">
        <v>-90</v>
      </c>
      <c r="G222" s="732">
        <v>90</v>
      </c>
      <c r="H222" s="733">
        <v>0</v>
      </c>
      <c r="I222" s="752">
        <v>0.01</v>
      </c>
      <c r="J222" s="715" t="s">
        <v>2256</v>
      </c>
      <c r="K222" s="637"/>
      <c r="L222" s="715" t="s">
        <v>2324</v>
      </c>
      <c r="M222" s="636">
        <f>$D$5</f>
        <v>24</v>
      </c>
      <c r="N222" s="636">
        <f>$D$4</f>
        <v>5</v>
      </c>
      <c r="O222" s="636">
        <f>IF(A222&lt;&gt;"",M222*2^9+A222,"")</f>
        <v>12572</v>
      </c>
      <c r="P222" s="637" t="str">
        <f>IF(A222&lt;&gt;"","0x" &amp;DEC2HEX( O222,4),"")</f>
        <v>0x311C</v>
      </c>
      <c r="Q222" s="638"/>
      <c r="R222" s="710"/>
      <c r="S222" s="908"/>
      <c r="T222" s="908"/>
      <c r="U222" s="907"/>
      <c r="W222" s="715"/>
      <c r="Y222" s="601" t="s">
        <v>2323</v>
      </c>
      <c r="Z222" s="715" t="s">
        <v>2317</v>
      </c>
      <c r="AA222" s="601">
        <v>0</v>
      </c>
    </row>
    <row r="223" spans="1:27" x14ac:dyDescent="0.25">
      <c r="A223" s="636"/>
      <c r="B223" s="538"/>
      <c r="C223" s="634" t="s">
        <v>539</v>
      </c>
      <c r="D223" s="636"/>
      <c r="E223" s="637"/>
      <c r="F223" s="732"/>
      <c r="G223" s="732"/>
      <c r="H223" s="733"/>
      <c r="I223" s="752"/>
      <c r="J223" s="715"/>
      <c r="K223" s="637"/>
      <c r="L223" s="715"/>
      <c r="M223" s="636"/>
      <c r="N223" s="636"/>
      <c r="O223" s="636"/>
      <c r="P223" s="637"/>
      <c r="Q223" s="638"/>
      <c r="R223" s="710"/>
      <c r="S223" s="908"/>
      <c r="T223" s="908"/>
      <c r="U223" s="907"/>
      <c r="W223" s="715"/>
      <c r="Y223" s="601" t="s">
        <v>2323</v>
      </c>
      <c r="Z223" s="715" t="s">
        <v>2318</v>
      </c>
      <c r="AA223" s="601">
        <v>1</v>
      </c>
    </row>
    <row r="224" spans="1:27" x14ac:dyDescent="0.25">
      <c r="A224" s="636">
        <v>285</v>
      </c>
      <c r="B224" s="538"/>
      <c r="C224" s="717" t="s">
        <v>2325</v>
      </c>
      <c r="D224" s="636" t="s">
        <v>552</v>
      </c>
      <c r="E224" s="539" t="s">
        <v>537</v>
      </c>
      <c r="F224" s="732">
        <v>-10000</v>
      </c>
      <c r="G224" s="732">
        <v>10000</v>
      </c>
      <c r="H224" s="733">
        <v>0</v>
      </c>
      <c r="I224" s="752">
        <v>1</v>
      </c>
      <c r="J224" s="715" t="s">
        <v>1141</v>
      </c>
      <c r="K224" s="637"/>
      <c r="L224" s="715" t="s">
        <v>2326</v>
      </c>
      <c r="M224" s="636">
        <f>$D$5</f>
        <v>24</v>
      </c>
      <c r="N224" s="636">
        <f>$D$4</f>
        <v>5</v>
      </c>
      <c r="O224" s="636">
        <f>IF(A224&lt;&gt;"",M224*2^9+A224,"")</f>
        <v>12573</v>
      </c>
      <c r="P224" s="637" t="str">
        <f>IF(A224&lt;&gt;"","0x" &amp;DEC2HEX( O224,4),"")</f>
        <v>0x311D</v>
      </c>
      <c r="Q224" s="638"/>
      <c r="R224" s="710"/>
      <c r="S224" s="908"/>
      <c r="T224" s="908"/>
      <c r="U224" s="907"/>
      <c r="W224" s="715"/>
      <c r="Y224" s="601" t="s">
        <v>2325</v>
      </c>
      <c r="Z224" s="715" t="s">
        <v>2118</v>
      </c>
      <c r="AA224" s="601">
        <v>0</v>
      </c>
    </row>
    <row r="225" spans="1:27" x14ac:dyDescent="0.25">
      <c r="A225" s="636"/>
      <c r="B225" s="538"/>
      <c r="C225" s="634" t="s">
        <v>539</v>
      </c>
      <c r="D225" s="636"/>
      <c r="E225" s="539"/>
      <c r="F225" s="732"/>
      <c r="G225" s="732"/>
      <c r="H225" s="733"/>
      <c r="I225" s="752"/>
      <c r="J225" s="715"/>
      <c r="K225" s="637"/>
      <c r="L225" s="715"/>
      <c r="M225" s="636"/>
      <c r="N225" s="636"/>
      <c r="O225" s="636"/>
      <c r="P225" s="637"/>
      <c r="Q225" s="638"/>
      <c r="R225" s="710"/>
      <c r="S225" s="908"/>
      <c r="T225" s="908"/>
      <c r="U225" s="907"/>
      <c r="W225" s="715"/>
      <c r="Y225" s="601" t="s">
        <v>2325</v>
      </c>
      <c r="Z225" s="715" t="s">
        <v>2214</v>
      </c>
      <c r="AA225" s="601">
        <v>1</v>
      </c>
    </row>
    <row r="226" spans="1:27" x14ac:dyDescent="0.25">
      <c r="A226" s="636">
        <v>286</v>
      </c>
      <c r="B226" s="538"/>
      <c r="C226" s="717" t="s">
        <v>2327</v>
      </c>
      <c r="D226" s="636" t="s">
        <v>552</v>
      </c>
      <c r="E226" s="539" t="s">
        <v>537</v>
      </c>
      <c r="F226" s="732">
        <v>-10000</v>
      </c>
      <c r="G226" s="732">
        <v>10000</v>
      </c>
      <c r="H226" s="733">
        <v>0</v>
      </c>
      <c r="I226" s="752">
        <v>1</v>
      </c>
      <c r="J226" s="715" t="s">
        <v>1141</v>
      </c>
      <c r="K226" s="637"/>
      <c r="L226" s="715" t="s">
        <v>2328</v>
      </c>
      <c r="M226" s="636">
        <f>$D$5</f>
        <v>24</v>
      </c>
      <c r="N226" s="636">
        <f>$D$4</f>
        <v>5</v>
      </c>
      <c r="O226" s="636">
        <f>IF(A226&lt;&gt;"",M226*2^9+A226,"")</f>
        <v>12574</v>
      </c>
      <c r="P226" s="637" t="str">
        <f>IF(A226&lt;&gt;"","0x" &amp;DEC2HEX( O226,4),"")</f>
        <v>0x311E</v>
      </c>
      <c r="Q226" s="638"/>
      <c r="R226" s="710"/>
      <c r="S226" s="908"/>
      <c r="T226" s="908"/>
      <c r="U226" s="907"/>
      <c r="W226" s="715"/>
      <c r="Y226" s="601" t="s">
        <v>2327</v>
      </c>
      <c r="Z226" s="715" t="s">
        <v>2118</v>
      </c>
      <c r="AA226" s="601">
        <v>0</v>
      </c>
    </row>
    <row r="227" spans="1:27" x14ac:dyDescent="0.25">
      <c r="A227" s="636"/>
      <c r="B227" s="538"/>
      <c r="C227" s="634" t="s">
        <v>539</v>
      </c>
      <c r="D227" s="636"/>
      <c r="E227" s="539"/>
      <c r="F227" s="732"/>
      <c r="G227" s="732"/>
      <c r="H227" s="733"/>
      <c r="I227" s="752"/>
      <c r="J227" s="715"/>
      <c r="K227" s="637"/>
      <c r="L227" s="715"/>
      <c r="M227" s="636"/>
      <c r="N227" s="636"/>
      <c r="O227" s="636"/>
      <c r="P227" s="637"/>
      <c r="Q227" s="638"/>
      <c r="R227" s="710"/>
      <c r="S227" s="908"/>
      <c r="T227" s="908"/>
      <c r="U227" s="907"/>
      <c r="W227" s="715"/>
      <c r="Y227" s="601" t="s">
        <v>2327</v>
      </c>
      <c r="Z227" s="715" t="s">
        <v>2214</v>
      </c>
      <c r="AA227" s="601">
        <v>1</v>
      </c>
    </row>
    <row r="228" spans="1:27" x14ac:dyDescent="0.25">
      <c r="A228" s="636">
        <v>287</v>
      </c>
      <c r="B228" s="538"/>
      <c r="C228" s="717" t="s">
        <v>2329</v>
      </c>
      <c r="D228" s="636" t="s">
        <v>552</v>
      </c>
      <c r="E228" s="637" t="s">
        <v>360</v>
      </c>
      <c r="F228" s="732">
        <v>0</v>
      </c>
      <c r="G228" s="732">
        <v>1</v>
      </c>
      <c r="H228" s="733">
        <v>0</v>
      </c>
      <c r="I228" s="752">
        <v>1</v>
      </c>
      <c r="J228" s="715"/>
      <c r="K228" s="637"/>
      <c r="L228" s="715" t="s">
        <v>2330</v>
      </c>
      <c r="M228" s="636">
        <f>$D$5</f>
        <v>24</v>
      </c>
      <c r="N228" s="636">
        <f>$D$4</f>
        <v>5</v>
      </c>
      <c r="O228" s="636">
        <f>IF(A228&lt;&gt;"",M228*2^9+A228,"")</f>
        <v>12575</v>
      </c>
      <c r="P228" s="637" t="str">
        <f>IF(A228&lt;&gt;"","0x" &amp;DEC2HEX( O228,4),"")</f>
        <v>0x311F</v>
      </c>
      <c r="Q228" s="638"/>
      <c r="R228" s="710"/>
      <c r="S228" s="908"/>
      <c r="T228" s="908"/>
      <c r="U228" s="907"/>
      <c r="V228" s="611" t="s">
        <v>2329</v>
      </c>
      <c r="W228" s="715" t="s">
        <v>2118</v>
      </c>
      <c r="X228" s="613">
        <v>0</v>
      </c>
      <c r="Z228" s="715"/>
    </row>
    <row r="229" spans="1:27" x14ac:dyDescent="0.25">
      <c r="A229" s="636"/>
      <c r="B229" s="538"/>
      <c r="C229" s="634" t="s">
        <v>539</v>
      </c>
      <c r="D229" s="636"/>
      <c r="E229" s="637"/>
      <c r="F229" s="732"/>
      <c r="G229" s="732"/>
      <c r="H229" s="733"/>
      <c r="I229" s="752"/>
      <c r="J229" s="715"/>
      <c r="K229" s="637"/>
      <c r="L229" s="715"/>
      <c r="M229" s="636"/>
      <c r="N229" s="636"/>
      <c r="O229" s="636"/>
      <c r="P229" s="637"/>
      <c r="Q229" s="638"/>
      <c r="R229" s="710"/>
      <c r="S229" s="908"/>
      <c r="T229" s="908"/>
      <c r="U229" s="907"/>
      <c r="V229" s="611" t="s">
        <v>2329</v>
      </c>
      <c r="W229" s="715" t="s">
        <v>2214</v>
      </c>
      <c r="X229" s="613">
        <v>1</v>
      </c>
      <c r="Z229" s="715"/>
    </row>
    <row r="230" spans="1:27" x14ac:dyDescent="0.25">
      <c r="A230" s="636">
        <v>288</v>
      </c>
      <c r="B230" s="538"/>
      <c r="C230" s="717" t="s">
        <v>2331</v>
      </c>
      <c r="D230" s="636" t="s">
        <v>552</v>
      </c>
      <c r="E230" s="539" t="s">
        <v>537</v>
      </c>
      <c r="F230" s="732">
        <v>0</v>
      </c>
      <c r="G230" s="732">
        <v>150</v>
      </c>
      <c r="H230" s="733">
        <v>0</v>
      </c>
      <c r="I230" s="752">
        <v>1</v>
      </c>
      <c r="J230" s="715" t="s">
        <v>542</v>
      </c>
      <c r="K230" s="637"/>
      <c r="L230" s="715" t="s">
        <v>2332</v>
      </c>
      <c r="M230" s="636">
        <f>$D$5</f>
        <v>24</v>
      </c>
      <c r="N230" s="636">
        <f>$D$4</f>
        <v>5</v>
      </c>
      <c r="O230" s="636">
        <f>IF(A230&lt;&gt;"",M230*2^9+A230,"")</f>
        <v>12576</v>
      </c>
      <c r="P230" s="637" t="str">
        <f>IF(A230&lt;&gt;"","0x" &amp;DEC2HEX( O230,4),"")</f>
        <v>0x3120</v>
      </c>
      <c r="Q230" s="638"/>
      <c r="R230" s="710"/>
      <c r="S230" s="908"/>
      <c r="T230" s="908"/>
      <c r="U230" s="907"/>
      <c r="W230" s="715"/>
      <c r="Y230" s="601" t="s">
        <v>2331</v>
      </c>
      <c r="Z230" s="715" t="s">
        <v>2333</v>
      </c>
      <c r="AA230" s="601">
        <v>0</v>
      </c>
    </row>
    <row r="231" spans="1:27" x14ac:dyDescent="0.25">
      <c r="A231" s="636"/>
      <c r="B231" s="538"/>
      <c r="C231" s="634" t="s">
        <v>539</v>
      </c>
      <c r="D231" s="636"/>
      <c r="E231" s="637"/>
      <c r="F231" s="732"/>
      <c r="G231" s="732"/>
      <c r="H231" s="733"/>
      <c r="I231" s="752"/>
      <c r="J231" s="715"/>
      <c r="K231" s="637"/>
      <c r="L231" s="715"/>
      <c r="M231" s="636"/>
      <c r="N231" s="636"/>
      <c r="O231" s="636"/>
      <c r="P231" s="637"/>
      <c r="Q231" s="638"/>
      <c r="R231" s="710"/>
      <c r="S231" s="908"/>
      <c r="T231" s="908"/>
      <c r="U231" s="907"/>
      <c r="W231" s="715"/>
      <c r="Y231" s="601" t="s">
        <v>2331</v>
      </c>
      <c r="Z231" s="715" t="s">
        <v>2334</v>
      </c>
      <c r="AA231" s="601">
        <v>1</v>
      </c>
    </row>
    <row r="232" spans="1:27" x14ac:dyDescent="0.25">
      <c r="A232" s="636"/>
      <c r="B232" s="538"/>
      <c r="C232" s="635"/>
      <c r="D232" s="636"/>
      <c r="E232" s="637"/>
      <c r="F232" s="732"/>
      <c r="G232" s="732"/>
      <c r="H232" s="733"/>
      <c r="I232" s="752"/>
      <c r="J232" s="715"/>
      <c r="K232" s="637"/>
      <c r="L232" s="715"/>
      <c r="M232" s="636"/>
      <c r="N232" s="636"/>
      <c r="O232" s="636"/>
      <c r="P232" s="637"/>
      <c r="Q232" s="638"/>
      <c r="R232" s="710"/>
      <c r="S232" s="908"/>
      <c r="T232" s="908"/>
      <c r="U232" s="907"/>
      <c r="W232" s="715"/>
      <c r="Z232" s="715"/>
    </row>
    <row r="233" spans="1:27" x14ac:dyDescent="0.25">
      <c r="A233" s="636"/>
      <c r="B233" s="538"/>
      <c r="C233" s="635"/>
      <c r="D233" s="636"/>
      <c r="E233" s="637"/>
      <c r="F233" s="732"/>
      <c r="G233" s="732"/>
      <c r="H233" s="733"/>
      <c r="I233" s="752"/>
      <c r="J233" s="715"/>
      <c r="K233" s="637"/>
      <c r="L233" s="715"/>
      <c r="M233" s="636"/>
      <c r="N233" s="636"/>
      <c r="O233" s="636"/>
      <c r="P233" s="637"/>
      <c r="Q233" s="638"/>
      <c r="R233" s="710"/>
      <c r="S233" s="908"/>
      <c r="T233" s="908"/>
      <c r="U233" s="907"/>
      <c r="W233" s="715"/>
      <c r="Z233" s="715"/>
    </row>
    <row r="234" spans="1:27" x14ac:dyDescent="0.25">
      <c r="A234" s="636"/>
      <c r="B234" s="538"/>
      <c r="C234" s="635"/>
      <c r="D234" s="636"/>
      <c r="E234" s="637"/>
      <c r="F234" s="732"/>
      <c r="G234" s="732"/>
      <c r="H234" s="733"/>
      <c r="I234" s="752"/>
      <c r="J234" s="715"/>
      <c r="K234" s="637"/>
      <c r="L234" s="715"/>
      <c r="M234" s="636"/>
      <c r="N234" s="636"/>
      <c r="O234" s="636"/>
      <c r="P234" s="637"/>
      <c r="Q234" s="638"/>
      <c r="R234" s="710"/>
      <c r="S234" s="908"/>
      <c r="T234" s="908"/>
      <c r="U234" s="907"/>
      <c r="W234" s="715"/>
      <c r="Z234" s="715"/>
    </row>
    <row r="235" spans="1:27" x14ac:dyDescent="0.25">
      <c r="A235" s="636">
        <v>310</v>
      </c>
      <c r="B235" s="538"/>
      <c r="C235" s="717" t="s">
        <v>2335</v>
      </c>
      <c r="D235" s="636" t="s">
        <v>552</v>
      </c>
      <c r="E235" s="637" t="s">
        <v>360</v>
      </c>
      <c r="F235" s="732">
        <v>0</v>
      </c>
      <c r="G235" s="732">
        <v>1</v>
      </c>
      <c r="H235" s="733">
        <v>0</v>
      </c>
      <c r="I235" s="752">
        <v>1</v>
      </c>
      <c r="J235" s="715"/>
      <c r="K235" s="637"/>
      <c r="L235" s="715" t="s">
        <v>2336</v>
      </c>
      <c r="M235" s="636">
        <f>$D$5</f>
        <v>24</v>
      </c>
      <c r="N235" s="636">
        <f>$D$4</f>
        <v>5</v>
      </c>
      <c r="O235" s="636">
        <f>IF(A235&lt;&gt;"",M235*2^9+A235,"")</f>
        <v>12598</v>
      </c>
      <c r="P235" s="637" t="str">
        <f>IF(A235&lt;&gt;"","0x" &amp;DEC2HEX( O235,4),"")</f>
        <v>0x3136</v>
      </c>
      <c r="Q235" s="638"/>
      <c r="R235" s="710"/>
      <c r="S235" s="908"/>
      <c r="T235" s="908"/>
      <c r="U235" s="907"/>
      <c r="V235" s="611" t="s">
        <v>2335</v>
      </c>
      <c r="W235" s="715" t="s">
        <v>2337</v>
      </c>
      <c r="X235" s="613">
        <v>0</v>
      </c>
      <c r="Z235" s="715"/>
      <c r="AA235" s="601">
        <v>0</v>
      </c>
    </row>
    <row r="236" spans="1:27" x14ac:dyDescent="0.25">
      <c r="A236" s="636"/>
      <c r="B236" s="538"/>
      <c r="C236" s="634" t="s">
        <v>539</v>
      </c>
      <c r="D236" s="636"/>
      <c r="E236" s="637"/>
      <c r="F236" s="732"/>
      <c r="G236" s="732"/>
      <c r="H236" s="733"/>
      <c r="I236" s="752"/>
      <c r="J236" s="715"/>
      <c r="K236" s="637"/>
      <c r="L236" s="715"/>
      <c r="M236" s="636"/>
      <c r="N236" s="636"/>
      <c r="O236" s="636"/>
      <c r="P236" s="637"/>
      <c r="Q236" s="638"/>
      <c r="R236" s="710"/>
      <c r="S236" s="908"/>
      <c r="T236" s="908"/>
      <c r="U236" s="907"/>
      <c r="V236" s="611" t="s">
        <v>2335</v>
      </c>
      <c r="W236" s="715" t="s">
        <v>2338</v>
      </c>
      <c r="X236" s="613">
        <v>1</v>
      </c>
      <c r="Z236" s="715"/>
      <c r="AA236" s="601">
        <v>1</v>
      </c>
    </row>
    <row r="237" spans="1:27" x14ac:dyDescent="0.25">
      <c r="A237" s="636">
        <v>311</v>
      </c>
      <c r="B237" s="538"/>
      <c r="C237" s="717" t="s">
        <v>2339</v>
      </c>
      <c r="D237" s="636" t="s">
        <v>552</v>
      </c>
      <c r="E237" s="539" t="s">
        <v>537</v>
      </c>
      <c r="F237" s="732">
        <v>0</v>
      </c>
      <c r="G237" s="732">
        <v>65535</v>
      </c>
      <c r="H237" s="733">
        <v>0</v>
      </c>
      <c r="I237" s="752">
        <v>0.01</v>
      </c>
      <c r="J237" s="715" t="s">
        <v>1137</v>
      </c>
      <c r="K237" s="637"/>
      <c r="L237" s="715" t="s">
        <v>2340</v>
      </c>
      <c r="M237" s="636">
        <f>$D$5</f>
        <v>24</v>
      </c>
      <c r="N237" s="636">
        <f>$D$4</f>
        <v>5</v>
      </c>
      <c r="O237" s="636">
        <f>IF(A237&lt;&gt;"",M237*2^9+A237,"")</f>
        <v>12599</v>
      </c>
      <c r="P237" s="637" t="str">
        <f>IF(A237&lt;&gt;"","0x" &amp;DEC2HEX( O237,4),"")</f>
        <v>0x3137</v>
      </c>
      <c r="Q237" s="638"/>
      <c r="R237" s="710"/>
      <c r="S237" s="908"/>
      <c r="T237" s="908"/>
      <c r="U237" s="907"/>
      <c r="W237" s="715"/>
      <c r="Y237" s="601" t="s">
        <v>2339</v>
      </c>
      <c r="Z237" s="715" t="s">
        <v>1869</v>
      </c>
      <c r="AA237" s="601">
        <v>0</v>
      </c>
    </row>
    <row r="238" spans="1:27" x14ac:dyDescent="0.25">
      <c r="A238" s="636"/>
      <c r="B238" s="538"/>
      <c r="C238" s="634" t="s">
        <v>539</v>
      </c>
      <c r="D238" s="636"/>
      <c r="E238" s="637"/>
      <c r="F238" s="732"/>
      <c r="G238" s="732"/>
      <c r="H238" s="733"/>
      <c r="I238" s="752"/>
      <c r="J238" s="715"/>
      <c r="K238" s="637"/>
      <c r="L238" s="715"/>
      <c r="M238" s="636"/>
      <c r="N238" s="636"/>
      <c r="O238" s="636"/>
      <c r="P238" s="637"/>
      <c r="Q238" s="638"/>
      <c r="R238" s="710"/>
      <c r="S238" s="908"/>
      <c r="T238" s="908"/>
      <c r="U238" s="907"/>
      <c r="W238" s="715"/>
      <c r="Y238" s="601" t="s">
        <v>2339</v>
      </c>
      <c r="Z238" s="715" t="s">
        <v>1868</v>
      </c>
      <c r="AA238" s="601">
        <v>1</v>
      </c>
    </row>
    <row r="239" spans="1:27" x14ac:dyDescent="0.25">
      <c r="A239" s="636">
        <v>312</v>
      </c>
      <c r="B239" s="538"/>
      <c r="C239" s="717" t="s">
        <v>2341</v>
      </c>
      <c r="D239" s="636" t="s">
        <v>552</v>
      </c>
      <c r="E239" s="539" t="s">
        <v>537</v>
      </c>
      <c r="F239" s="732">
        <v>0</v>
      </c>
      <c r="G239" s="732">
        <v>10000</v>
      </c>
      <c r="H239" s="733">
        <v>0</v>
      </c>
      <c r="I239" s="752">
        <v>1</v>
      </c>
      <c r="J239" s="715" t="s">
        <v>1141</v>
      </c>
      <c r="K239" s="637"/>
      <c r="L239" s="715" t="s">
        <v>2342</v>
      </c>
      <c r="M239" s="636">
        <f>$D$5</f>
        <v>24</v>
      </c>
      <c r="N239" s="636">
        <f>$D$4</f>
        <v>5</v>
      </c>
      <c r="O239" s="636">
        <f>IF(A239&lt;&gt;"",M239*2^9+A239,"")</f>
        <v>12600</v>
      </c>
      <c r="P239" s="637" t="str">
        <f>IF(A239&lt;&gt;"","0x" &amp;DEC2HEX( O239,4),"")</f>
        <v>0x3138</v>
      </c>
      <c r="Q239" s="638"/>
      <c r="R239" s="710"/>
      <c r="S239" s="908"/>
      <c r="T239" s="908"/>
      <c r="U239" s="907"/>
      <c r="W239" s="715"/>
      <c r="Y239" s="601" t="s">
        <v>2341</v>
      </c>
      <c r="Z239" s="715" t="s">
        <v>2343</v>
      </c>
      <c r="AA239" s="601">
        <v>0</v>
      </c>
    </row>
    <row r="240" spans="1:27" x14ac:dyDescent="0.25">
      <c r="A240" s="636"/>
      <c r="B240" s="538"/>
      <c r="C240" s="634" t="s">
        <v>539</v>
      </c>
      <c r="D240" s="636"/>
      <c r="E240" s="539"/>
      <c r="F240" s="732"/>
      <c r="G240" s="732"/>
      <c r="H240" s="733"/>
      <c r="I240" s="752"/>
      <c r="J240" s="715"/>
      <c r="K240" s="637"/>
      <c r="L240" s="715"/>
      <c r="M240" s="636"/>
      <c r="N240" s="636"/>
      <c r="O240" s="636"/>
      <c r="P240" s="637"/>
      <c r="Q240" s="638"/>
      <c r="R240" s="710"/>
      <c r="S240" s="908"/>
      <c r="T240" s="908"/>
      <c r="U240" s="907"/>
      <c r="W240" s="715"/>
      <c r="Y240" s="601" t="s">
        <v>2341</v>
      </c>
      <c r="Z240" s="715" t="s">
        <v>2344</v>
      </c>
      <c r="AA240" s="601">
        <v>1</v>
      </c>
    </row>
    <row r="241" spans="1:26" x14ac:dyDescent="0.25">
      <c r="A241" s="636">
        <v>313</v>
      </c>
      <c r="B241" s="538"/>
      <c r="C241" s="717" t="s">
        <v>2345</v>
      </c>
      <c r="D241" s="636" t="s">
        <v>552</v>
      </c>
      <c r="E241" s="539" t="s">
        <v>537</v>
      </c>
      <c r="F241" s="732">
        <v>0</v>
      </c>
      <c r="G241" s="732">
        <v>65535</v>
      </c>
      <c r="H241" s="733">
        <v>0</v>
      </c>
      <c r="I241" s="752">
        <v>1</v>
      </c>
      <c r="J241" s="715"/>
      <c r="K241" s="637"/>
      <c r="L241" s="715" t="s">
        <v>2346</v>
      </c>
      <c r="M241" s="636">
        <f>$D$5</f>
        <v>24</v>
      </c>
      <c r="N241" s="636">
        <f>$D$4</f>
        <v>5</v>
      </c>
      <c r="O241" s="636">
        <f>IF(A241&lt;&gt;"",M241*2^9+A241,"")</f>
        <v>12601</v>
      </c>
      <c r="P241" s="637" t="str">
        <f>IF(A241&lt;&gt;"","0x" &amp;DEC2HEX( O241,4),"")</f>
        <v>0x3139</v>
      </c>
      <c r="Q241" s="638"/>
      <c r="R241" s="710"/>
      <c r="S241" s="908"/>
      <c r="T241" s="908"/>
      <c r="U241" s="907"/>
      <c r="W241" s="715"/>
      <c r="Y241" s="601" t="s">
        <v>2345</v>
      </c>
      <c r="Z241" s="715" t="s">
        <v>2118</v>
      </c>
    </row>
    <row r="242" spans="1:26" x14ac:dyDescent="0.25">
      <c r="A242" s="636"/>
      <c r="B242" s="538"/>
      <c r="C242" s="634" t="s">
        <v>539</v>
      </c>
      <c r="D242" s="636"/>
      <c r="E242" s="539"/>
      <c r="F242" s="732"/>
      <c r="G242" s="732"/>
      <c r="H242" s="733"/>
      <c r="I242" s="752"/>
      <c r="J242" s="715"/>
      <c r="K242" s="637"/>
      <c r="L242" s="715"/>
      <c r="M242" s="636"/>
      <c r="N242" s="636"/>
      <c r="O242" s="636"/>
      <c r="P242" s="637"/>
      <c r="Q242" s="638"/>
      <c r="R242" s="710"/>
      <c r="S242" s="908"/>
      <c r="T242" s="908"/>
      <c r="U242" s="907"/>
      <c r="W242" s="715"/>
      <c r="Y242" s="601" t="s">
        <v>2345</v>
      </c>
      <c r="Z242" s="715" t="s">
        <v>2214</v>
      </c>
    </row>
    <row r="243" spans="1:26" x14ac:dyDescent="0.25">
      <c r="A243" s="636"/>
      <c r="B243" s="538"/>
      <c r="C243" s="635"/>
      <c r="D243" s="636"/>
      <c r="E243" s="539"/>
      <c r="F243" s="732"/>
      <c r="G243" s="732"/>
      <c r="H243" s="733"/>
      <c r="I243" s="752"/>
      <c r="J243" s="715"/>
      <c r="K243" s="637"/>
      <c r="L243" s="715"/>
      <c r="M243" s="636"/>
      <c r="N243" s="636"/>
      <c r="O243" s="636"/>
      <c r="P243" s="637"/>
      <c r="Q243" s="638"/>
      <c r="R243" s="710"/>
      <c r="S243" s="908"/>
      <c r="T243" s="908"/>
      <c r="U243" s="907"/>
      <c r="W243" s="715"/>
      <c r="Z243" s="715"/>
    </row>
    <row r="244" spans="1:26" x14ac:dyDescent="0.25">
      <c r="A244" s="636"/>
      <c r="B244" s="538"/>
      <c r="C244" s="635"/>
      <c r="D244" s="636"/>
      <c r="E244" s="539"/>
      <c r="F244" s="732"/>
      <c r="G244" s="732"/>
      <c r="H244" s="733"/>
      <c r="I244" s="752"/>
      <c r="J244" s="715"/>
      <c r="K244" s="637"/>
      <c r="L244" s="715"/>
      <c r="M244" s="636"/>
      <c r="N244" s="636"/>
      <c r="O244" s="636"/>
      <c r="P244" s="637"/>
      <c r="Q244" s="638"/>
      <c r="R244" s="710"/>
      <c r="S244" s="908"/>
      <c r="T244" s="908"/>
      <c r="U244" s="907"/>
      <c r="W244" s="715"/>
      <c r="Z244" s="715"/>
    </row>
    <row r="245" spans="1:26" x14ac:dyDescent="0.25">
      <c r="A245" s="636"/>
      <c r="B245" s="538"/>
      <c r="C245" s="635"/>
      <c r="D245" s="636"/>
      <c r="E245" s="539"/>
      <c r="F245" s="732"/>
      <c r="G245" s="732"/>
      <c r="H245" s="733"/>
      <c r="I245" s="752"/>
      <c r="J245" s="715"/>
      <c r="K245" s="637"/>
      <c r="L245" s="715"/>
      <c r="M245" s="636"/>
      <c r="N245" s="636"/>
      <c r="O245" s="636"/>
      <c r="P245" s="637"/>
      <c r="Q245" s="638"/>
      <c r="R245" s="710"/>
      <c r="S245" s="908"/>
      <c r="T245" s="908"/>
      <c r="U245" s="907"/>
      <c r="W245" s="715"/>
      <c r="Z245" s="715"/>
    </row>
    <row r="246" spans="1:26" x14ac:dyDescent="0.25">
      <c r="A246" s="636">
        <v>320</v>
      </c>
      <c r="B246" s="538"/>
      <c r="C246" s="717" t="s">
        <v>2347</v>
      </c>
      <c r="D246" s="636" t="s">
        <v>960</v>
      </c>
      <c r="E246" s="637" t="s">
        <v>360</v>
      </c>
      <c r="F246" s="732">
        <v>0</v>
      </c>
      <c r="G246" s="732">
        <v>3</v>
      </c>
      <c r="H246" s="733">
        <v>0</v>
      </c>
      <c r="I246" s="752">
        <v>1</v>
      </c>
      <c r="J246" s="715"/>
      <c r="K246" s="637"/>
      <c r="L246" s="715" t="s">
        <v>2348</v>
      </c>
      <c r="M246" s="636">
        <f>$D$5</f>
        <v>24</v>
      </c>
      <c r="N246" s="636">
        <f>$D$4</f>
        <v>5</v>
      </c>
      <c r="O246" s="636">
        <f>IF(A246&lt;&gt;"",M246*2^9+A246,"")</f>
        <v>12608</v>
      </c>
      <c r="P246" s="637" t="str">
        <f>IF(A246&lt;&gt;"","0x" &amp;DEC2HEX( O246,4),"")</f>
        <v>0x3140</v>
      </c>
      <c r="Q246" s="638"/>
      <c r="R246" s="710"/>
      <c r="S246" s="908"/>
      <c r="T246" s="908"/>
      <c r="U246" s="907"/>
      <c r="V246" s="611" t="s">
        <v>2347</v>
      </c>
      <c r="W246" s="715" t="s">
        <v>2349</v>
      </c>
      <c r="X246" s="613">
        <v>0</v>
      </c>
      <c r="Z246" s="715"/>
    </row>
    <row r="247" spans="1:26" x14ac:dyDescent="0.25">
      <c r="A247" s="636"/>
      <c r="B247" s="538"/>
      <c r="C247" s="634" t="s">
        <v>539</v>
      </c>
      <c r="D247" s="636"/>
      <c r="E247" s="637"/>
      <c r="F247" s="732"/>
      <c r="G247" s="732"/>
      <c r="H247" s="733"/>
      <c r="I247" s="752"/>
      <c r="J247" s="715"/>
      <c r="K247" s="637"/>
      <c r="L247" s="715"/>
      <c r="M247" s="636"/>
      <c r="N247" s="636"/>
      <c r="O247" s="636"/>
      <c r="P247" s="637"/>
      <c r="Q247" s="638"/>
      <c r="R247" s="710"/>
      <c r="S247" s="908"/>
      <c r="T247" s="908"/>
      <c r="U247" s="907"/>
      <c r="V247" s="611" t="s">
        <v>2347</v>
      </c>
      <c r="W247" s="715" t="s">
        <v>2350</v>
      </c>
      <c r="X247" s="613">
        <v>1</v>
      </c>
      <c r="Z247" s="715"/>
    </row>
    <row r="248" spans="1:26" x14ac:dyDescent="0.25">
      <c r="A248" s="636"/>
      <c r="B248" s="538"/>
      <c r="C248" s="634" t="s">
        <v>539</v>
      </c>
      <c r="D248" s="636"/>
      <c r="E248" s="637"/>
      <c r="F248" s="732"/>
      <c r="G248" s="732"/>
      <c r="H248" s="733"/>
      <c r="I248" s="752"/>
      <c r="J248" s="715"/>
      <c r="K248" s="637"/>
      <c r="L248" s="715"/>
      <c r="M248" s="636"/>
      <c r="N248" s="636"/>
      <c r="O248" s="636"/>
      <c r="P248" s="637"/>
      <c r="Q248" s="638"/>
      <c r="R248" s="710"/>
      <c r="S248" s="908"/>
      <c r="T248" s="908"/>
      <c r="U248" s="907"/>
      <c r="V248" s="611" t="s">
        <v>2347</v>
      </c>
      <c r="W248" s="715" t="s">
        <v>2351</v>
      </c>
      <c r="X248" s="613">
        <v>2</v>
      </c>
      <c r="Z248" s="715"/>
    </row>
    <row r="249" spans="1:26" x14ac:dyDescent="0.25">
      <c r="A249" s="636">
        <v>321</v>
      </c>
      <c r="B249" s="538"/>
      <c r="C249" s="717" t="s">
        <v>2352</v>
      </c>
      <c r="D249" s="636" t="s">
        <v>552</v>
      </c>
      <c r="E249" s="637" t="s">
        <v>360</v>
      </c>
      <c r="F249" s="732">
        <v>0</v>
      </c>
      <c r="G249" s="732">
        <v>1</v>
      </c>
      <c r="H249" s="733">
        <v>0</v>
      </c>
      <c r="I249" s="752">
        <v>1</v>
      </c>
      <c r="J249" s="715"/>
      <c r="K249" s="637"/>
      <c r="L249" s="715" t="s">
        <v>2353</v>
      </c>
      <c r="M249" s="636">
        <f>$D$5</f>
        <v>24</v>
      </c>
      <c r="N249" s="636">
        <f>$D$4</f>
        <v>5</v>
      </c>
      <c r="O249" s="636">
        <f>IF(A249&lt;&gt;"",M249*2^9+A249,"")</f>
        <v>12609</v>
      </c>
      <c r="P249" s="637" t="str">
        <f>IF(A249&lt;&gt;"","0x" &amp;DEC2HEX( O249,4),"")</f>
        <v>0x3141</v>
      </c>
      <c r="Q249" s="638"/>
      <c r="R249" s="710"/>
      <c r="S249" s="908"/>
      <c r="T249" s="908"/>
      <c r="U249" s="907"/>
      <c r="V249" s="611" t="s">
        <v>2352</v>
      </c>
      <c r="W249" s="715" t="s">
        <v>2349</v>
      </c>
      <c r="X249" s="613">
        <v>0</v>
      </c>
      <c r="Z249" s="715"/>
    </row>
    <row r="250" spans="1:26" x14ac:dyDescent="0.25">
      <c r="A250" s="636"/>
      <c r="B250" s="538"/>
      <c r="C250" s="634" t="s">
        <v>539</v>
      </c>
      <c r="D250" s="636"/>
      <c r="E250" s="637"/>
      <c r="F250" s="732"/>
      <c r="G250" s="732"/>
      <c r="H250" s="733"/>
      <c r="I250" s="752"/>
      <c r="J250" s="715"/>
      <c r="K250" s="637"/>
      <c r="L250" s="715"/>
      <c r="M250" s="636"/>
      <c r="N250" s="636"/>
      <c r="O250" s="636"/>
      <c r="P250" s="637"/>
      <c r="Q250" s="638"/>
      <c r="R250" s="710"/>
      <c r="S250" s="908"/>
      <c r="T250" s="908"/>
      <c r="U250" s="907"/>
      <c r="V250" s="611" t="s">
        <v>2352</v>
      </c>
      <c r="W250" s="715" t="s">
        <v>2350</v>
      </c>
      <c r="X250" s="613">
        <v>1</v>
      </c>
      <c r="Z250" s="715"/>
    </row>
    <row r="251" spans="1:26" x14ac:dyDescent="0.25">
      <c r="A251" s="636">
        <v>322</v>
      </c>
      <c r="B251" s="538"/>
      <c r="C251" s="717" t="s">
        <v>2354</v>
      </c>
      <c r="D251" s="636" t="s">
        <v>960</v>
      </c>
      <c r="E251" s="637" t="s">
        <v>360</v>
      </c>
      <c r="F251" s="732">
        <v>-10000</v>
      </c>
      <c r="G251" s="732">
        <v>10000</v>
      </c>
      <c r="H251" s="733">
        <v>0</v>
      </c>
      <c r="I251" s="752">
        <v>1</v>
      </c>
      <c r="J251" s="715" t="s">
        <v>1141</v>
      </c>
      <c r="K251" s="637"/>
      <c r="L251" s="715" t="s">
        <v>2355</v>
      </c>
      <c r="M251" s="636">
        <f t="shared" ref="M251:M256" si="14">$D$5</f>
        <v>24</v>
      </c>
      <c r="N251" s="636">
        <f t="shared" ref="N251:N256" si="15">$D$4</f>
        <v>5</v>
      </c>
      <c r="O251" s="636">
        <f t="shared" ref="O251:O256" si="16">IF(A251&lt;&gt;"",M251*2^9+A251,"")</f>
        <v>12610</v>
      </c>
      <c r="P251" s="637" t="str">
        <f t="shared" ref="P251:P256" si="17">IF(A251&lt;&gt;"","0x" &amp;DEC2HEX( O251,4),"")</f>
        <v>0x3142</v>
      </c>
      <c r="Q251" s="638"/>
      <c r="R251" s="710"/>
      <c r="S251" s="908"/>
      <c r="T251" s="908"/>
      <c r="U251" s="907"/>
      <c r="W251" s="715"/>
      <c r="Z251" s="715"/>
    </row>
    <row r="252" spans="1:26" x14ac:dyDescent="0.25">
      <c r="A252" s="636">
        <v>323</v>
      </c>
      <c r="B252" s="538"/>
      <c r="C252" s="717" t="s">
        <v>2356</v>
      </c>
      <c r="D252" s="636" t="s">
        <v>960</v>
      </c>
      <c r="E252" s="637" t="s">
        <v>360</v>
      </c>
      <c r="F252" s="732">
        <v>-10000</v>
      </c>
      <c r="G252" s="732">
        <v>10000</v>
      </c>
      <c r="H252" s="733">
        <v>0</v>
      </c>
      <c r="I252" s="752">
        <v>1</v>
      </c>
      <c r="J252" s="715" t="s">
        <v>1141</v>
      </c>
      <c r="K252" s="637"/>
      <c r="L252" s="715" t="s">
        <v>2357</v>
      </c>
      <c r="M252" s="636">
        <f t="shared" si="14"/>
        <v>24</v>
      </c>
      <c r="N252" s="636">
        <f t="shared" si="15"/>
        <v>5</v>
      </c>
      <c r="O252" s="636">
        <f t="shared" si="16"/>
        <v>12611</v>
      </c>
      <c r="P252" s="637" t="str">
        <f t="shared" si="17"/>
        <v>0x3143</v>
      </c>
      <c r="Q252" s="638"/>
      <c r="R252" s="710"/>
      <c r="S252" s="908"/>
      <c r="T252" s="908"/>
      <c r="U252" s="907"/>
      <c r="W252" s="715"/>
      <c r="Z252" s="715"/>
    </row>
    <row r="253" spans="1:26" x14ac:dyDescent="0.25">
      <c r="A253" s="636">
        <v>324</v>
      </c>
      <c r="B253" s="538"/>
      <c r="C253" s="717" t="s">
        <v>2358</v>
      </c>
      <c r="D253" s="636" t="s">
        <v>960</v>
      </c>
      <c r="E253" s="637" t="s">
        <v>360</v>
      </c>
      <c r="F253" s="732">
        <v>-10000</v>
      </c>
      <c r="G253" s="732">
        <v>10000</v>
      </c>
      <c r="H253" s="733">
        <v>0</v>
      </c>
      <c r="I253" s="752">
        <v>1</v>
      </c>
      <c r="J253" s="715" t="s">
        <v>1141</v>
      </c>
      <c r="K253" s="637"/>
      <c r="L253" s="715" t="s">
        <v>2359</v>
      </c>
      <c r="M253" s="636">
        <f t="shared" si="14"/>
        <v>24</v>
      </c>
      <c r="N253" s="636">
        <f t="shared" si="15"/>
        <v>5</v>
      </c>
      <c r="O253" s="636">
        <f t="shared" si="16"/>
        <v>12612</v>
      </c>
      <c r="P253" s="637" t="str">
        <f t="shared" si="17"/>
        <v>0x3144</v>
      </c>
      <c r="Q253" s="638"/>
      <c r="R253" s="710"/>
      <c r="S253" s="908"/>
      <c r="T253" s="908"/>
      <c r="U253" s="907"/>
      <c r="W253" s="715"/>
      <c r="Z253" s="715"/>
    </row>
    <row r="254" spans="1:26" x14ac:dyDescent="0.25">
      <c r="A254" s="636">
        <v>325</v>
      </c>
      <c r="B254" s="538"/>
      <c r="C254" s="717" t="s">
        <v>2360</v>
      </c>
      <c r="D254" s="636" t="s">
        <v>960</v>
      </c>
      <c r="E254" s="637" t="s">
        <v>360</v>
      </c>
      <c r="F254" s="732">
        <v>-10000</v>
      </c>
      <c r="G254" s="732">
        <v>10000</v>
      </c>
      <c r="H254" s="733">
        <v>0</v>
      </c>
      <c r="I254" s="752">
        <v>1</v>
      </c>
      <c r="J254" s="715" t="s">
        <v>1141</v>
      </c>
      <c r="K254" s="637"/>
      <c r="L254" s="715" t="s">
        <v>2361</v>
      </c>
      <c r="M254" s="636">
        <f t="shared" si="14"/>
        <v>24</v>
      </c>
      <c r="N254" s="636">
        <f t="shared" si="15"/>
        <v>5</v>
      </c>
      <c r="O254" s="636">
        <f t="shared" si="16"/>
        <v>12613</v>
      </c>
      <c r="P254" s="637" t="str">
        <f t="shared" si="17"/>
        <v>0x3145</v>
      </c>
      <c r="Q254" s="638"/>
      <c r="R254" s="710"/>
      <c r="S254" s="908"/>
      <c r="T254" s="908"/>
      <c r="U254" s="907"/>
      <c r="W254" s="715"/>
      <c r="Z254" s="715"/>
    </row>
    <row r="255" spans="1:26" x14ac:dyDescent="0.25">
      <c r="A255" s="636">
        <v>326</v>
      </c>
      <c r="B255" s="538"/>
      <c r="C255" s="717" t="s">
        <v>2362</v>
      </c>
      <c r="D255" s="636" t="s">
        <v>960</v>
      </c>
      <c r="E255" s="637" t="s">
        <v>360</v>
      </c>
      <c r="F255" s="732">
        <v>0</v>
      </c>
      <c r="G255" s="732">
        <v>10000</v>
      </c>
      <c r="H255" s="733">
        <v>0</v>
      </c>
      <c r="I255" s="752">
        <v>1</v>
      </c>
      <c r="J255" s="715" t="s">
        <v>1141</v>
      </c>
      <c r="K255" s="637"/>
      <c r="L255" s="715" t="s">
        <v>2363</v>
      </c>
      <c r="M255" s="636">
        <f t="shared" si="14"/>
        <v>24</v>
      </c>
      <c r="N255" s="636">
        <f t="shared" si="15"/>
        <v>5</v>
      </c>
      <c r="O255" s="636">
        <f t="shared" si="16"/>
        <v>12614</v>
      </c>
      <c r="P255" s="637" t="str">
        <f t="shared" si="17"/>
        <v>0x3146</v>
      </c>
      <c r="Q255" s="638"/>
      <c r="R255" s="710"/>
      <c r="S255" s="908"/>
      <c r="T255" s="908"/>
      <c r="U255" s="907"/>
      <c r="W255" s="715"/>
      <c r="Z255" s="715"/>
    </row>
    <row r="256" spans="1:26" x14ac:dyDescent="0.25">
      <c r="A256" s="636">
        <v>327</v>
      </c>
      <c r="B256" s="538"/>
      <c r="C256" s="717" t="s">
        <v>2364</v>
      </c>
      <c r="D256" s="636" t="s">
        <v>960</v>
      </c>
      <c r="E256" s="637" t="s">
        <v>360</v>
      </c>
      <c r="F256" s="732">
        <v>-100</v>
      </c>
      <c r="G256" s="732">
        <v>100</v>
      </c>
      <c r="H256" s="733">
        <v>0</v>
      </c>
      <c r="I256" s="752">
        <v>1</v>
      </c>
      <c r="J256" s="715" t="s">
        <v>1141</v>
      </c>
      <c r="K256" s="637"/>
      <c r="L256" s="715" t="s">
        <v>2365</v>
      </c>
      <c r="M256" s="636">
        <f t="shared" si="14"/>
        <v>24</v>
      </c>
      <c r="N256" s="636">
        <f t="shared" si="15"/>
        <v>5</v>
      </c>
      <c r="O256" s="636">
        <f t="shared" si="16"/>
        <v>12615</v>
      </c>
      <c r="P256" s="637" t="str">
        <f t="shared" si="17"/>
        <v>0x3147</v>
      </c>
      <c r="Q256" s="638"/>
      <c r="R256" s="710"/>
      <c r="S256" s="908"/>
      <c r="T256" s="908"/>
      <c r="U256" s="907"/>
      <c r="W256" s="715"/>
      <c r="Z256" s="715"/>
    </row>
    <row r="257" spans="1:27" x14ac:dyDescent="0.25">
      <c r="A257" s="636"/>
      <c r="B257" s="538"/>
      <c r="C257" s="717"/>
      <c r="D257" s="636"/>
      <c r="E257" s="637"/>
      <c r="F257" s="732"/>
      <c r="G257" s="732"/>
      <c r="H257" s="733"/>
      <c r="I257" s="752"/>
      <c r="J257" s="715"/>
      <c r="K257" s="637"/>
      <c r="L257" s="715"/>
      <c r="M257" s="636"/>
      <c r="N257" s="636"/>
      <c r="O257" s="636"/>
      <c r="P257" s="637"/>
      <c r="Q257" s="638"/>
      <c r="R257" s="710"/>
      <c r="S257" s="908"/>
      <c r="T257" s="908"/>
      <c r="U257" s="907"/>
      <c r="W257" s="715"/>
      <c r="Z257" s="715"/>
    </row>
    <row r="258" spans="1:27" x14ac:dyDescent="0.25">
      <c r="A258" s="636"/>
      <c r="B258" s="538"/>
      <c r="C258" s="717"/>
      <c r="D258" s="636"/>
      <c r="E258" s="637"/>
      <c r="F258" s="732"/>
      <c r="G258" s="732"/>
      <c r="H258" s="733"/>
      <c r="I258" s="752"/>
      <c r="J258" s="715"/>
      <c r="K258" s="637"/>
      <c r="L258" s="715"/>
      <c r="M258" s="636"/>
      <c r="N258" s="636"/>
      <c r="O258" s="636"/>
      <c r="P258" s="637"/>
      <c r="Q258" s="638"/>
      <c r="R258" s="710"/>
      <c r="S258" s="908"/>
      <c r="T258" s="908"/>
      <c r="U258" s="907"/>
      <c r="W258" s="715"/>
      <c r="Z258" s="715"/>
    </row>
    <row r="259" spans="1:27" x14ac:dyDescent="0.25">
      <c r="A259" s="636"/>
      <c r="B259" s="538"/>
      <c r="C259" s="717"/>
      <c r="D259" s="636"/>
      <c r="E259" s="637"/>
      <c r="F259" s="732"/>
      <c r="G259" s="732"/>
      <c r="H259" s="733"/>
      <c r="I259" s="752"/>
      <c r="J259" s="715"/>
      <c r="K259" s="637"/>
      <c r="L259" s="715"/>
      <c r="M259" s="636"/>
      <c r="N259" s="636"/>
      <c r="O259" s="636"/>
      <c r="P259" s="637"/>
      <c r="Q259" s="638"/>
      <c r="R259" s="710"/>
      <c r="S259" s="908"/>
      <c r="T259" s="908"/>
      <c r="U259" s="907"/>
      <c r="W259" s="715"/>
      <c r="Z259" s="715"/>
    </row>
    <row r="260" spans="1:27" x14ac:dyDescent="0.25">
      <c r="A260" s="636">
        <v>448</v>
      </c>
      <c r="B260" s="538"/>
      <c r="C260" s="717" t="s">
        <v>2366</v>
      </c>
      <c r="D260" s="636" t="s">
        <v>552</v>
      </c>
      <c r="E260" s="637" t="s">
        <v>360</v>
      </c>
      <c r="F260" s="732">
        <v>0</v>
      </c>
      <c r="G260" s="732">
        <v>999</v>
      </c>
      <c r="H260" s="733">
        <v>0</v>
      </c>
      <c r="I260" s="752">
        <v>1</v>
      </c>
      <c r="J260" s="715"/>
      <c r="K260" s="637"/>
      <c r="L260" s="715" t="s">
        <v>2367</v>
      </c>
      <c r="M260" s="636">
        <f>$D$5</f>
        <v>24</v>
      </c>
      <c r="N260" s="636">
        <f>$D$4</f>
        <v>5</v>
      </c>
      <c r="O260" s="636">
        <f>IF(A260&lt;&gt;"",M260*2^9+A260,"")</f>
        <v>12736</v>
      </c>
      <c r="P260" s="637" t="str">
        <f>IF(A260&lt;&gt;"","0x" &amp;DEC2HEX( O260,4),"")</f>
        <v>0x31C0</v>
      </c>
      <c r="Q260" s="638"/>
      <c r="R260" s="710"/>
      <c r="S260" s="908"/>
      <c r="T260" s="908"/>
      <c r="U260" s="907"/>
      <c r="W260" s="715"/>
      <c r="Z260" s="715"/>
    </row>
    <row r="261" spans="1:27" x14ac:dyDescent="0.25">
      <c r="A261" s="636">
        <v>449</v>
      </c>
      <c r="B261" s="538"/>
      <c r="C261" s="717" t="s">
        <v>2368</v>
      </c>
      <c r="D261" s="636" t="s">
        <v>552</v>
      </c>
      <c r="E261" s="637" t="s">
        <v>360</v>
      </c>
      <c r="F261" s="732">
        <v>0</v>
      </c>
      <c r="G261" s="732">
        <v>99</v>
      </c>
      <c r="H261" s="733">
        <v>0</v>
      </c>
      <c r="I261" s="752">
        <v>1</v>
      </c>
      <c r="J261" s="715"/>
      <c r="K261" s="637"/>
      <c r="L261" s="715" t="s">
        <v>2369</v>
      </c>
      <c r="M261" s="636">
        <f>$D$5</f>
        <v>24</v>
      </c>
      <c r="N261" s="636">
        <f>$D$4</f>
        <v>5</v>
      </c>
      <c r="O261" s="636">
        <f>IF(A261&lt;&gt;"",M261*2^9+A261,"")</f>
        <v>12737</v>
      </c>
      <c r="P261" s="637" t="str">
        <f>IF(A261&lt;&gt;"","0x" &amp;DEC2HEX( O261,4),"")</f>
        <v>0x31C1</v>
      </c>
      <c r="Q261" s="638"/>
      <c r="R261" s="710"/>
      <c r="S261" s="908"/>
      <c r="T261" s="908"/>
      <c r="U261" s="907"/>
      <c r="W261" s="715"/>
      <c r="Z261" s="715"/>
    </row>
    <row r="262" spans="1:27" x14ac:dyDescent="0.25">
      <c r="A262" s="636">
        <v>450</v>
      </c>
      <c r="B262" s="538"/>
      <c r="C262" s="717" t="s">
        <v>2370</v>
      </c>
      <c r="D262" s="636" t="s">
        <v>552</v>
      </c>
      <c r="E262" s="637" t="s">
        <v>360</v>
      </c>
      <c r="F262" s="732">
        <v>0</v>
      </c>
      <c r="G262" s="732">
        <v>99999</v>
      </c>
      <c r="H262" s="733">
        <v>0</v>
      </c>
      <c r="I262" s="752">
        <v>1</v>
      </c>
      <c r="J262" s="715"/>
      <c r="K262" s="637"/>
      <c r="L262" s="715" t="s">
        <v>2371</v>
      </c>
      <c r="M262" s="636">
        <f>$D$5</f>
        <v>24</v>
      </c>
      <c r="N262" s="636">
        <f>$D$4</f>
        <v>5</v>
      </c>
      <c r="O262" s="636">
        <f>IF(A262&lt;&gt;"",M262*2^9+A262,"")</f>
        <v>12738</v>
      </c>
      <c r="P262" s="637" t="str">
        <f>IF(A262&lt;&gt;"","0x" &amp;DEC2HEX( O262,4),"")</f>
        <v>0x31C2</v>
      </c>
      <c r="Q262" s="638"/>
      <c r="R262" s="710"/>
      <c r="S262" s="908"/>
      <c r="T262" s="908"/>
      <c r="U262" s="907"/>
      <c r="W262" s="715"/>
      <c r="Z262" s="715"/>
    </row>
    <row r="263" spans="1:27" x14ac:dyDescent="0.25">
      <c r="A263" s="636"/>
      <c r="B263" s="538"/>
      <c r="C263" s="717"/>
      <c r="D263" s="636"/>
      <c r="E263" s="637"/>
      <c r="F263" s="732"/>
      <c r="G263" s="732"/>
      <c r="H263" s="733"/>
      <c r="I263" s="752"/>
      <c r="J263" s="715"/>
      <c r="K263" s="637"/>
      <c r="L263" s="715"/>
      <c r="M263" s="636"/>
      <c r="N263" s="636"/>
      <c r="O263" s="636"/>
      <c r="P263" s="637"/>
      <c r="Q263" s="638"/>
      <c r="R263" s="710"/>
      <c r="S263" s="908"/>
      <c r="T263" s="908"/>
      <c r="U263" s="907"/>
      <c r="W263" s="715"/>
      <c r="Z263" s="715"/>
    </row>
    <row r="264" spans="1:27" x14ac:dyDescent="0.25">
      <c r="A264" s="636"/>
      <c r="B264" s="538"/>
      <c r="C264" s="717"/>
      <c r="D264" s="636"/>
      <c r="E264" s="637"/>
      <c r="F264" s="732"/>
      <c r="G264" s="732"/>
      <c r="H264" s="733"/>
      <c r="I264" s="752"/>
      <c r="J264" s="715"/>
      <c r="K264" s="637"/>
      <c r="L264" s="715"/>
      <c r="M264" s="636"/>
      <c r="N264" s="636"/>
      <c r="O264" s="636"/>
      <c r="P264" s="637"/>
      <c r="Q264" s="638"/>
      <c r="R264" s="710"/>
      <c r="S264" s="908"/>
      <c r="T264" s="908"/>
      <c r="U264" s="907"/>
      <c r="W264" s="715"/>
      <c r="Z264" s="715"/>
    </row>
    <row r="265" spans="1:27" x14ac:dyDescent="0.25">
      <c r="A265" s="636"/>
      <c r="B265" s="538"/>
      <c r="C265" s="717"/>
      <c r="D265" s="636"/>
      <c r="E265" s="637"/>
      <c r="F265" s="732"/>
      <c r="G265" s="732"/>
      <c r="H265" s="733"/>
      <c r="I265" s="752"/>
      <c r="J265" s="715"/>
      <c r="K265" s="637"/>
      <c r="L265" s="715"/>
      <c r="M265" s="636"/>
      <c r="N265" s="636"/>
      <c r="O265" s="636"/>
      <c r="P265" s="637"/>
      <c r="Q265" s="638"/>
      <c r="R265" s="710"/>
      <c r="S265" s="908"/>
      <c r="T265" s="908"/>
      <c r="U265" s="907"/>
      <c r="W265" s="715"/>
      <c r="Z265" s="715"/>
    </row>
    <row r="266" spans="1:27" x14ac:dyDescent="0.25">
      <c r="A266" s="636">
        <v>494</v>
      </c>
      <c r="B266" s="538"/>
      <c r="C266" s="717" t="s">
        <v>2372</v>
      </c>
      <c r="D266" s="636" t="s">
        <v>549</v>
      </c>
      <c r="E266" s="539" t="s">
        <v>537</v>
      </c>
      <c r="F266" s="732">
        <v>0</v>
      </c>
      <c r="G266" s="732">
        <v>255</v>
      </c>
      <c r="H266" s="733">
        <v>0</v>
      </c>
      <c r="I266" s="752">
        <v>1</v>
      </c>
      <c r="J266" s="715"/>
      <c r="K266" s="637"/>
      <c r="L266" s="715" t="s">
        <v>2373</v>
      </c>
      <c r="M266" s="636">
        <f>$D$5</f>
        <v>24</v>
      </c>
      <c r="N266" s="636">
        <f>$D$4</f>
        <v>5</v>
      </c>
      <c r="O266" s="636">
        <f>IF(A266&lt;&gt;"",M266*2^9+A266,"")</f>
        <v>12782</v>
      </c>
      <c r="P266" s="637" t="str">
        <f>IF(A266&lt;&gt;"","0x" &amp;DEC2HEX( O266,4),"")</f>
        <v>0x31EE</v>
      </c>
      <c r="Q266" s="638"/>
      <c r="R266" s="710"/>
      <c r="S266" s="908"/>
      <c r="T266" s="908"/>
      <c r="U266" s="907"/>
      <c r="W266" s="715"/>
      <c r="Y266" s="601" t="s">
        <v>2372</v>
      </c>
      <c r="Z266" s="715" t="s">
        <v>2374</v>
      </c>
      <c r="AA266" s="601">
        <v>0</v>
      </c>
    </row>
    <row r="267" spans="1:27" x14ac:dyDescent="0.25">
      <c r="A267" s="636"/>
      <c r="B267" s="538"/>
      <c r="C267" s="634" t="s">
        <v>539</v>
      </c>
      <c r="D267" s="636"/>
      <c r="E267" s="539"/>
      <c r="F267" s="732"/>
      <c r="G267" s="732"/>
      <c r="H267" s="733"/>
      <c r="I267" s="752"/>
      <c r="J267" s="715"/>
      <c r="K267" s="637"/>
      <c r="L267" s="715"/>
      <c r="M267" s="636"/>
      <c r="N267" s="636"/>
      <c r="O267" s="636"/>
      <c r="P267" s="637"/>
      <c r="Q267" s="638"/>
      <c r="R267" s="710"/>
      <c r="S267" s="908"/>
      <c r="T267" s="908"/>
      <c r="U267" s="907"/>
      <c r="W267" s="715"/>
      <c r="Y267" s="601" t="s">
        <v>2372</v>
      </c>
      <c r="Z267" s="715" t="s">
        <v>2375</v>
      </c>
      <c r="AA267" s="601">
        <v>1</v>
      </c>
    </row>
    <row r="268" spans="1:27" x14ac:dyDescent="0.25">
      <c r="A268" s="636"/>
      <c r="B268" s="538"/>
      <c r="C268" s="717"/>
      <c r="D268" s="636"/>
      <c r="E268" s="637"/>
      <c r="F268" s="732"/>
      <c r="G268" s="732"/>
      <c r="H268" s="733"/>
      <c r="I268" s="752"/>
      <c r="J268" s="715"/>
      <c r="K268" s="637"/>
      <c r="L268" s="715"/>
      <c r="M268" s="636">
        <f t="shared" ref="M268:M273" si="18">$D$5</f>
        <v>24</v>
      </c>
      <c r="N268" s="636">
        <f t="shared" ref="N268:N273" si="19">$D$4</f>
        <v>5</v>
      </c>
      <c r="O268" s="636" t="str">
        <f t="shared" ref="O268:O273" si="20">IF(A268&lt;&gt;"",M268*2^9+A268,"")</f>
        <v/>
      </c>
      <c r="P268" s="637" t="str">
        <f t="shared" ref="P268:P273" si="21">IF(A268&lt;&gt;"","0x" &amp;DEC2HEX( O268,4),"")</f>
        <v/>
      </c>
      <c r="Q268" s="638"/>
      <c r="R268" s="710"/>
      <c r="S268" s="908"/>
      <c r="T268" s="908"/>
      <c r="U268" s="907"/>
      <c r="W268" s="715"/>
      <c r="Z268" s="715"/>
    </row>
    <row r="269" spans="1:27" x14ac:dyDescent="0.25">
      <c r="A269" s="636">
        <v>496</v>
      </c>
      <c r="B269" s="538"/>
      <c r="C269" s="717" t="s">
        <v>2376</v>
      </c>
      <c r="D269" s="636" t="s">
        <v>549</v>
      </c>
      <c r="E269" s="637" t="s">
        <v>360</v>
      </c>
      <c r="F269" s="732">
        <v>0</v>
      </c>
      <c r="G269" s="732">
        <v>65535</v>
      </c>
      <c r="H269" s="733">
        <v>0</v>
      </c>
      <c r="I269" s="752">
        <v>1</v>
      </c>
      <c r="J269" s="715"/>
      <c r="K269" s="637"/>
      <c r="L269" s="715" t="s">
        <v>2377</v>
      </c>
      <c r="M269" s="636">
        <f t="shared" si="18"/>
        <v>24</v>
      </c>
      <c r="N269" s="636">
        <f t="shared" si="19"/>
        <v>5</v>
      </c>
      <c r="O269" s="636">
        <f t="shared" si="20"/>
        <v>12784</v>
      </c>
      <c r="P269" s="637" t="str">
        <f t="shared" si="21"/>
        <v>0x31F0</v>
      </c>
      <c r="Q269" s="638"/>
      <c r="R269" s="710"/>
      <c r="S269" s="908"/>
      <c r="T269" s="908"/>
      <c r="U269" s="907"/>
      <c r="W269" s="715"/>
      <c r="Z269" s="715"/>
    </row>
    <row r="270" spans="1:27" x14ac:dyDescent="0.25">
      <c r="A270" s="636"/>
      <c r="B270" s="538"/>
      <c r="C270" s="717"/>
      <c r="D270" s="636"/>
      <c r="E270" s="637"/>
      <c r="F270" s="732"/>
      <c r="G270" s="732"/>
      <c r="H270" s="733"/>
      <c r="I270" s="752"/>
      <c r="J270" s="715"/>
      <c r="K270" s="637"/>
      <c r="L270" s="715"/>
      <c r="M270" s="636">
        <f t="shared" si="18"/>
        <v>24</v>
      </c>
      <c r="N270" s="636">
        <f t="shared" si="19"/>
        <v>5</v>
      </c>
      <c r="O270" s="636" t="str">
        <f t="shared" si="20"/>
        <v/>
      </c>
      <c r="P270" s="637" t="str">
        <f t="shared" si="21"/>
        <v/>
      </c>
      <c r="Q270" s="638"/>
      <c r="R270" s="710"/>
      <c r="S270" s="908"/>
      <c r="T270" s="908"/>
      <c r="U270" s="907"/>
      <c r="W270" s="715"/>
      <c r="Z270" s="715"/>
    </row>
    <row r="271" spans="1:27" x14ac:dyDescent="0.25">
      <c r="A271" s="636"/>
      <c r="B271" s="538"/>
      <c r="C271" s="717"/>
      <c r="D271" s="636"/>
      <c r="E271" s="637"/>
      <c r="F271" s="732"/>
      <c r="G271" s="732"/>
      <c r="H271" s="733"/>
      <c r="I271" s="752"/>
      <c r="J271" s="715"/>
      <c r="K271" s="637"/>
      <c r="L271" s="715"/>
      <c r="M271" s="636">
        <f t="shared" si="18"/>
        <v>24</v>
      </c>
      <c r="N271" s="636">
        <f t="shared" si="19"/>
        <v>5</v>
      </c>
      <c r="O271" s="636" t="str">
        <f t="shared" si="20"/>
        <v/>
      </c>
      <c r="P271" s="637" t="str">
        <f t="shared" si="21"/>
        <v/>
      </c>
      <c r="Q271" s="638"/>
      <c r="R271" s="710"/>
      <c r="S271" s="908"/>
      <c r="T271" s="908"/>
      <c r="U271" s="907"/>
      <c r="W271" s="715"/>
      <c r="Z271" s="715"/>
    </row>
    <row r="272" spans="1:27" x14ac:dyDescent="0.25">
      <c r="A272" s="636"/>
      <c r="B272" s="538"/>
      <c r="C272" s="717"/>
      <c r="D272" s="636"/>
      <c r="E272" s="637"/>
      <c r="F272" s="732"/>
      <c r="G272" s="732"/>
      <c r="H272" s="733"/>
      <c r="I272" s="752"/>
      <c r="J272" s="715"/>
      <c r="K272" s="637"/>
      <c r="L272" s="715"/>
      <c r="M272" s="636">
        <f t="shared" si="18"/>
        <v>24</v>
      </c>
      <c r="N272" s="636">
        <f t="shared" si="19"/>
        <v>5</v>
      </c>
      <c r="O272" s="636" t="str">
        <f t="shared" si="20"/>
        <v/>
      </c>
      <c r="P272" s="637" t="str">
        <f t="shared" si="21"/>
        <v/>
      </c>
      <c r="Q272" s="638"/>
      <c r="R272" s="710"/>
      <c r="S272" s="908"/>
      <c r="T272" s="908"/>
      <c r="U272" s="907"/>
      <c r="W272" s="715"/>
      <c r="Z272" s="715"/>
    </row>
    <row r="273" spans="1:27" x14ac:dyDescent="0.25">
      <c r="A273" s="636">
        <v>500</v>
      </c>
      <c r="B273" s="538"/>
      <c r="C273" s="717" t="s">
        <v>2378</v>
      </c>
      <c r="D273" s="636" t="s">
        <v>552</v>
      </c>
      <c r="E273" s="539" t="s">
        <v>537</v>
      </c>
      <c r="F273" s="732">
        <v>0</v>
      </c>
      <c r="G273" s="732">
        <v>65535</v>
      </c>
      <c r="H273" s="733">
        <v>0</v>
      </c>
      <c r="I273" s="752">
        <v>1</v>
      </c>
      <c r="J273" s="715"/>
      <c r="K273" s="637"/>
      <c r="L273" s="715" t="s">
        <v>2379</v>
      </c>
      <c r="M273" s="636">
        <f t="shared" si="18"/>
        <v>24</v>
      </c>
      <c r="N273" s="636">
        <f t="shared" si="19"/>
        <v>5</v>
      </c>
      <c r="O273" s="636">
        <f t="shared" si="20"/>
        <v>12788</v>
      </c>
      <c r="P273" s="637" t="str">
        <f t="shared" si="21"/>
        <v>0x31F4</v>
      </c>
      <c r="Q273" s="638"/>
      <c r="R273" s="710"/>
      <c r="S273" s="908"/>
      <c r="T273" s="908"/>
      <c r="U273" s="907"/>
      <c r="W273" s="715"/>
      <c r="Y273" s="601" t="s">
        <v>2378</v>
      </c>
      <c r="Z273" s="715" t="s">
        <v>2380</v>
      </c>
      <c r="AA273" s="601">
        <v>0</v>
      </c>
    </row>
    <row r="274" spans="1:27" x14ac:dyDescent="0.25">
      <c r="A274" s="636"/>
      <c r="B274" s="538"/>
      <c r="C274" s="634" t="s">
        <v>539</v>
      </c>
      <c r="D274" s="636"/>
      <c r="E274" s="539"/>
      <c r="F274" s="732"/>
      <c r="G274" s="732"/>
      <c r="H274" s="733"/>
      <c r="I274" s="752"/>
      <c r="J274" s="715"/>
      <c r="K274" s="637"/>
      <c r="L274" s="715"/>
      <c r="M274" s="636"/>
      <c r="N274" s="636"/>
      <c r="O274" s="636"/>
      <c r="P274" s="637"/>
      <c r="Q274" s="638"/>
      <c r="R274" s="710"/>
      <c r="S274" s="908"/>
      <c r="T274" s="908"/>
      <c r="U274" s="907"/>
      <c r="W274" s="715"/>
      <c r="Y274" s="601" t="s">
        <v>2378</v>
      </c>
      <c r="Z274" s="715" t="s">
        <v>2381</v>
      </c>
      <c r="AA274" s="601">
        <v>1</v>
      </c>
    </row>
    <row r="275" spans="1:27" x14ac:dyDescent="0.25">
      <c r="A275" s="636">
        <v>501</v>
      </c>
      <c r="B275" s="538"/>
      <c r="C275" s="717" t="s">
        <v>2382</v>
      </c>
      <c r="D275" s="636" t="s">
        <v>552</v>
      </c>
      <c r="E275" s="637" t="s">
        <v>360</v>
      </c>
      <c r="F275" s="732">
        <v>0</v>
      </c>
      <c r="G275" s="732">
        <v>65535</v>
      </c>
      <c r="H275" s="733">
        <v>0</v>
      </c>
      <c r="I275" s="752">
        <v>1</v>
      </c>
      <c r="J275" s="715"/>
      <c r="K275" s="637"/>
      <c r="L275" s="715" t="s">
        <v>2383</v>
      </c>
      <c r="M275" s="636">
        <f>$D$5</f>
        <v>24</v>
      </c>
      <c r="N275" s="636">
        <f>$D$4</f>
        <v>5</v>
      </c>
      <c r="O275" s="636">
        <f>IF(A275&lt;&gt;"",M275*2^9+A275,"")</f>
        <v>12789</v>
      </c>
      <c r="P275" s="637" t="str">
        <f>IF(A275&lt;&gt;"","0x" &amp;DEC2HEX( O275,4),"")</f>
        <v>0x31F5</v>
      </c>
      <c r="Q275" s="638"/>
      <c r="R275" s="710"/>
      <c r="S275" s="908"/>
      <c r="T275" s="908"/>
      <c r="U275" s="907"/>
      <c r="W275" s="715"/>
      <c r="Z275" s="715"/>
    </row>
    <row r="276" spans="1:27" x14ac:dyDescent="0.25">
      <c r="A276" s="636"/>
      <c r="B276" s="538"/>
      <c r="C276" s="717"/>
      <c r="D276" s="636"/>
      <c r="E276" s="637"/>
      <c r="F276" s="732"/>
      <c r="G276" s="732"/>
      <c r="H276" s="733"/>
      <c r="I276" s="752"/>
      <c r="J276" s="715"/>
      <c r="K276" s="637"/>
      <c r="L276" s="715"/>
      <c r="M276" s="636">
        <f>$D$5</f>
        <v>24</v>
      </c>
      <c r="N276" s="636">
        <f>$D$4</f>
        <v>5</v>
      </c>
      <c r="O276" s="636" t="str">
        <f>IF(A276&lt;&gt;"",M276*2^9+A276,"")</f>
        <v/>
      </c>
      <c r="P276" s="637" t="str">
        <f>IF(A276&lt;&gt;"","0x" &amp;DEC2HEX( O276,4),"")</f>
        <v/>
      </c>
      <c r="Q276" s="638"/>
      <c r="R276" s="710"/>
      <c r="S276" s="908"/>
      <c r="T276" s="908"/>
      <c r="U276" s="907"/>
      <c r="W276" s="715"/>
      <c r="Z276" s="715"/>
    </row>
    <row r="277" spans="1:27" x14ac:dyDescent="0.25">
      <c r="A277" s="636"/>
      <c r="B277" s="538"/>
      <c r="C277" s="717"/>
      <c r="D277" s="636"/>
      <c r="E277" s="637"/>
      <c r="F277" s="732"/>
      <c r="G277" s="732"/>
      <c r="H277" s="733"/>
      <c r="I277" s="752"/>
      <c r="J277" s="715"/>
      <c r="K277" s="637"/>
      <c r="L277" s="715"/>
      <c r="M277" s="636">
        <f>$D$5</f>
        <v>24</v>
      </c>
      <c r="N277" s="636">
        <f>$D$4</f>
        <v>5</v>
      </c>
      <c r="O277" s="636" t="str">
        <f>IF(A277&lt;&gt;"",M277*2^9+A277,"")</f>
        <v/>
      </c>
      <c r="P277" s="637" t="str">
        <f>IF(A277&lt;&gt;"","0x" &amp;DEC2HEX( O277,4),"")</f>
        <v/>
      </c>
      <c r="Q277" s="638"/>
      <c r="R277" s="710"/>
      <c r="S277" s="908"/>
      <c r="T277" s="908"/>
      <c r="U277" s="907"/>
      <c r="W277" s="715"/>
      <c r="Z277" s="715"/>
    </row>
    <row r="278" spans="1:27" x14ac:dyDescent="0.25">
      <c r="A278" s="636">
        <v>504</v>
      </c>
      <c r="B278" s="538"/>
      <c r="C278" s="717" t="s">
        <v>2384</v>
      </c>
      <c r="D278" s="636" t="s">
        <v>552</v>
      </c>
      <c r="E278" s="637" t="s">
        <v>360</v>
      </c>
      <c r="F278" s="732">
        <v>0</v>
      </c>
      <c r="G278" s="732">
        <v>65535</v>
      </c>
      <c r="H278" s="733">
        <v>0</v>
      </c>
      <c r="I278" s="752">
        <v>1</v>
      </c>
      <c r="J278" s="715"/>
      <c r="K278" s="637"/>
      <c r="L278" s="715" t="s">
        <v>2385</v>
      </c>
      <c r="M278" s="636">
        <f>$D$5</f>
        <v>24</v>
      </c>
      <c r="N278" s="636">
        <f>$D$4</f>
        <v>5</v>
      </c>
      <c r="O278" s="636">
        <f>IF(A278&lt;&gt;"",M278*2^9+A278,"")</f>
        <v>12792</v>
      </c>
      <c r="P278" s="637" t="str">
        <f>IF(A278&lt;&gt;"","0x" &amp;DEC2HEX( O278,4),"")</f>
        <v>0x31F8</v>
      </c>
      <c r="Q278" s="638"/>
      <c r="R278" s="710"/>
      <c r="S278" s="908"/>
      <c r="T278" s="908"/>
      <c r="U278" s="907"/>
      <c r="W278" s="715"/>
      <c r="Z278" s="715"/>
    </row>
    <row r="279" spans="1:27" x14ac:dyDescent="0.25">
      <c r="A279" s="636"/>
      <c r="B279" s="538"/>
      <c r="C279" s="634" t="s">
        <v>539</v>
      </c>
      <c r="D279" s="636"/>
      <c r="E279" s="637"/>
      <c r="F279" s="732"/>
      <c r="G279" s="732"/>
      <c r="H279" s="733"/>
      <c r="I279" s="752"/>
      <c r="J279" s="715"/>
      <c r="K279" s="637"/>
      <c r="L279" s="715" t="s">
        <v>2386</v>
      </c>
      <c r="M279" s="636"/>
      <c r="N279" s="636"/>
      <c r="O279" s="636"/>
      <c r="P279" s="637"/>
      <c r="Q279" s="638"/>
      <c r="R279" s="710"/>
      <c r="S279" s="908"/>
      <c r="T279" s="908"/>
      <c r="U279" s="907"/>
      <c r="W279" s="715"/>
      <c r="Z279" s="715"/>
    </row>
    <row r="280" spans="1:27" x14ac:dyDescent="0.25">
      <c r="A280" s="636"/>
      <c r="B280" s="538"/>
      <c r="C280" s="634" t="s">
        <v>539</v>
      </c>
      <c r="D280" s="636"/>
      <c r="E280" s="637"/>
      <c r="F280" s="732"/>
      <c r="G280" s="732"/>
      <c r="H280" s="733"/>
      <c r="I280" s="752"/>
      <c r="J280" s="715"/>
      <c r="K280" s="637"/>
      <c r="L280" s="715" t="s">
        <v>2387</v>
      </c>
      <c r="M280" s="636"/>
      <c r="N280" s="636"/>
      <c r="O280" s="636"/>
      <c r="P280" s="637"/>
      <c r="Q280" s="638"/>
      <c r="R280" s="710"/>
      <c r="S280" s="908"/>
      <c r="T280" s="908"/>
      <c r="U280" s="907"/>
      <c r="W280" s="715"/>
      <c r="Z280" s="715"/>
    </row>
    <row r="281" spans="1:27" x14ac:dyDescent="0.25">
      <c r="A281" s="636"/>
      <c r="B281" s="538"/>
      <c r="C281" s="634" t="s">
        <v>539</v>
      </c>
      <c r="D281" s="636"/>
      <c r="E281" s="637"/>
      <c r="F281" s="732"/>
      <c r="G281" s="732"/>
      <c r="H281" s="733"/>
      <c r="I281" s="752"/>
      <c r="J281" s="715"/>
      <c r="K281" s="637"/>
      <c r="L281" s="715" t="s">
        <v>2388</v>
      </c>
      <c r="M281" s="636"/>
      <c r="N281" s="636"/>
      <c r="O281" s="636"/>
      <c r="P281" s="637"/>
      <c r="Q281" s="638"/>
      <c r="R281" s="710"/>
      <c r="S281" s="908"/>
      <c r="T281" s="908"/>
      <c r="U281" s="907"/>
      <c r="W281" s="715"/>
      <c r="Z281" s="715"/>
    </row>
    <row r="282" spans="1:27" x14ac:dyDescent="0.25">
      <c r="A282" s="636"/>
      <c r="B282" s="538"/>
      <c r="C282" s="634" t="s">
        <v>539</v>
      </c>
      <c r="D282" s="636"/>
      <c r="E282" s="637"/>
      <c r="F282" s="732"/>
      <c r="G282" s="732"/>
      <c r="H282" s="733"/>
      <c r="I282" s="752"/>
      <c r="J282" s="715"/>
      <c r="K282" s="637"/>
      <c r="L282" s="715" t="s">
        <v>2389</v>
      </c>
      <c r="M282" s="636"/>
      <c r="N282" s="636"/>
      <c r="O282" s="636"/>
      <c r="P282" s="637"/>
      <c r="Q282" s="638"/>
      <c r="R282" s="710"/>
      <c r="S282" s="908"/>
      <c r="T282" s="908"/>
      <c r="U282" s="907"/>
      <c r="W282" s="715"/>
      <c r="Z282" s="715"/>
    </row>
    <row r="283" spans="1:27" x14ac:dyDescent="0.25">
      <c r="A283" s="636">
        <v>505</v>
      </c>
      <c r="B283" s="538"/>
      <c r="C283" s="717" t="s">
        <v>2390</v>
      </c>
      <c r="D283" s="636" t="s">
        <v>960</v>
      </c>
      <c r="E283" s="637" t="s">
        <v>360</v>
      </c>
      <c r="F283" s="732">
        <v>0</v>
      </c>
      <c r="G283" s="732">
        <v>65535</v>
      </c>
      <c r="H283" s="733">
        <v>0</v>
      </c>
      <c r="I283" s="752">
        <v>1</v>
      </c>
      <c r="J283" s="715"/>
      <c r="K283" s="637"/>
      <c r="L283" s="715" t="s">
        <v>2391</v>
      </c>
      <c r="M283" s="636">
        <f>$D$5</f>
        <v>24</v>
      </c>
      <c r="N283" s="636">
        <f>$D$4</f>
        <v>5</v>
      </c>
      <c r="O283" s="636">
        <f>IF(A283&lt;&gt;"",M283*2^9+A283,"")</f>
        <v>12793</v>
      </c>
      <c r="P283" s="637" t="str">
        <f>IF(A283&lt;&gt;"","0x" &amp;DEC2HEX( O283,4),"")</f>
        <v>0x31F9</v>
      </c>
      <c r="Q283" s="638"/>
      <c r="R283" s="710"/>
      <c r="S283" s="908"/>
      <c r="T283" s="908"/>
      <c r="U283" s="907"/>
      <c r="W283" s="715"/>
      <c r="Z283" s="715"/>
    </row>
    <row r="284" spans="1:27" x14ac:dyDescent="0.25">
      <c r="A284" s="636"/>
      <c r="B284" s="538"/>
      <c r="C284" s="634" t="s">
        <v>539</v>
      </c>
      <c r="D284" s="636"/>
      <c r="E284" s="637"/>
      <c r="F284" s="732"/>
      <c r="G284" s="732"/>
      <c r="H284" s="733"/>
      <c r="I284" s="752"/>
      <c r="J284" s="715"/>
      <c r="K284" s="637"/>
      <c r="L284" s="715" t="s">
        <v>2386</v>
      </c>
      <c r="M284" s="636"/>
      <c r="N284" s="636"/>
      <c r="O284" s="636"/>
      <c r="P284" s="637"/>
      <c r="Q284" s="638"/>
      <c r="R284" s="710"/>
      <c r="S284" s="908"/>
      <c r="T284" s="908"/>
      <c r="U284" s="907"/>
      <c r="W284" s="715"/>
      <c r="Z284" s="715"/>
    </row>
    <row r="285" spans="1:27" x14ac:dyDescent="0.25">
      <c r="A285" s="636"/>
      <c r="B285" s="538"/>
      <c r="C285" s="634" t="s">
        <v>539</v>
      </c>
      <c r="D285" s="636"/>
      <c r="E285" s="637"/>
      <c r="F285" s="732"/>
      <c r="G285" s="732"/>
      <c r="H285" s="733"/>
      <c r="I285" s="752"/>
      <c r="J285" s="715"/>
      <c r="K285" s="637"/>
      <c r="L285" s="715" t="s">
        <v>2387</v>
      </c>
      <c r="M285" s="636"/>
      <c r="N285" s="636"/>
      <c r="O285" s="636"/>
      <c r="P285" s="637"/>
      <c r="Q285" s="638"/>
      <c r="R285" s="710"/>
      <c r="S285" s="908"/>
      <c r="T285" s="908"/>
      <c r="U285" s="907"/>
      <c r="W285" s="715"/>
      <c r="Z285" s="715"/>
    </row>
    <row r="286" spans="1:27" x14ac:dyDescent="0.25">
      <c r="A286" s="636"/>
      <c r="B286" s="538"/>
      <c r="C286" s="634" t="s">
        <v>539</v>
      </c>
      <c r="D286" s="636"/>
      <c r="E286" s="637"/>
      <c r="F286" s="732"/>
      <c r="G286" s="732"/>
      <c r="H286" s="733"/>
      <c r="I286" s="752"/>
      <c r="J286" s="715"/>
      <c r="K286" s="637"/>
      <c r="L286" s="715" t="s">
        <v>2388</v>
      </c>
      <c r="M286" s="636"/>
      <c r="N286" s="636"/>
      <c r="O286" s="636"/>
      <c r="P286" s="637"/>
      <c r="Q286" s="638"/>
      <c r="R286" s="710"/>
      <c r="S286" s="908"/>
      <c r="T286" s="908"/>
      <c r="U286" s="907"/>
      <c r="W286" s="715"/>
      <c r="Z286" s="715"/>
    </row>
    <row r="287" spans="1:27" x14ac:dyDescent="0.25">
      <c r="A287" s="636"/>
      <c r="B287" s="538"/>
      <c r="C287" s="634" t="s">
        <v>539</v>
      </c>
      <c r="D287" s="636"/>
      <c r="E287" s="637"/>
      <c r="F287" s="732"/>
      <c r="G287" s="732"/>
      <c r="H287" s="733"/>
      <c r="I287" s="752"/>
      <c r="J287" s="715"/>
      <c r="K287" s="637"/>
      <c r="L287" s="715" t="s">
        <v>2389</v>
      </c>
      <c r="M287" s="636"/>
      <c r="N287" s="636"/>
      <c r="O287" s="636"/>
      <c r="P287" s="637"/>
      <c r="Q287" s="638"/>
      <c r="R287" s="710"/>
      <c r="S287" s="908"/>
      <c r="T287" s="908"/>
      <c r="U287" s="907"/>
      <c r="W287" s="715"/>
      <c r="Z287" s="715"/>
    </row>
    <row r="288" spans="1:27" x14ac:dyDescent="0.25">
      <c r="A288" s="636">
        <v>506</v>
      </c>
      <c r="B288" s="538"/>
      <c r="C288" s="717" t="s">
        <v>2392</v>
      </c>
      <c r="D288" s="636" t="s">
        <v>552</v>
      </c>
      <c r="E288" s="637" t="s">
        <v>360</v>
      </c>
      <c r="F288" s="732">
        <v>0</v>
      </c>
      <c r="G288" s="732">
        <v>65535</v>
      </c>
      <c r="H288" s="733">
        <v>0</v>
      </c>
      <c r="I288" s="752">
        <v>1</v>
      </c>
      <c r="J288" s="715"/>
      <c r="K288" s="637"/>
      <c r="L288" s="715" t="s">
        <v>2393</v>
      </c>
      <c r="M288" s="636">
        <f>$D$5</f>
        <v>24</v>
      </c>
      <c r="N288" s="636">
        <f>$D$4</f>
        <v>5</v>
      </c>
      <c r="O288" s="636">
        <f>IF(A288&lt;&gt;"",M288*2^9+A288,"")</f>
        <v>12794</v>
      </c>
      <c r="P288" s="637" t="str">
        <f>IF(A288&lt;&gt;"","0x" &amp;DEC2HEX( O288,4),"")</f>
        <v>0x31FA</v>
      </c>
      <c r="Q288" s="638"/>
      <c r="R288" s="710"/>
      <c r="S288" s="908"/>
      <c r="T288" s="908"/>
      <c r="U288" s="907"/>
      <c r="W288" s="715"/>
      <c r="Z288" s="715"/>
    </row>
    <row r="289" spans="1:26" x14ac:dyDescent="0.25">
      <c r="A289" s="636"/>
      <c r="B289" s="538"/>
      <c r="C289" s="634" t="s">
        <v>539</v>
      </c>
      <c r="D289" s="636"/>
      <c r="E289" s="637"/>
      <c r="F289" s="732"/>
      <c r="G289" s="732"/>
      <c r="H289" s="733"/>
      <c r="I289" s="752"/>
      <c r="J289" s="715"/>
      <c r="K289" s="637"/>
      <c r="L289" s="715" t="s">
        <v>2386</v>
      </c>
      <c r="M289" s="636"/>
      <c r="N289" s="636"/>
      <c r="O289" s="636"/>
      <c r="P289" s="637"/>
      <c r="Q289" s="638"/>
      <c r="R289" s="710"/>
      <c r="S289" s="908"/>
      <c r="T289" s="908"/>
      <c r="U289" s="907"/>
      <c r="W289" s="715"/>
      <c r="Z289" s="715"/>
    </row>
    <row r="290" spans="1:26" x14ac:dyDescent="0.25">
      <c r="A290" s="636"/>
      <c r="B290" s="538"/>
      <c r="C290" s="634" t="s">
        <v>539</v>
      </c>
      <c r="D290" s="636"/>
      <c r="E290" s="637"/>
      <c r="F290" s="732"/>
      <c r="G290" s="732"/>
      <c r="H290" s="733"/>
      <c r="I290" s="752"/>
      <c r="J290" s="715"/>
      <c r="K290" s="637"/>
      <c r="L290" s="715" t="s">
        <v>2387</v>
      </c>
      <c r="M290" s="636"/>
      <c r="N290" s="636"/>
      <c r="O290" s="636"/>
      <c r="P290" s="637"/>
      <c r="Q290" s="638"/>
      <c r="R290" s="710"/>
      <c r="S290" s="908"/>
      <c r="T290" s="908"/>
      <c r="U290" s="907"/>
      <c r="W290" s="715"/>
      <c r="Z290" s="715"/>
    </row>
    <row r="291" spans="1:26" x14ac:dyDescent="0.25">
      <c r="A291" s="636"/>
      <c r="B291" s="538"/>
      <c r="C291" s="634" t="s">
        <v>539</v>
      </c>
      <c r="D291" s="636"/>
      <c r="E291" s="637"/>
      <c r="F291" s="732"/>
      <c r="G291" s="732"/>
      <c r="H291" s="733"/>
      <c r="I291" s="752"/>
      <c r="J291" s="715"/>
      <c r="K291" s="637"/>
      <c r="L291" s="715" t="s">
        <v>2388</v>
      </c>
      <c r="M291" s="636"/>
      <c r="N291" s="636"/>
      <c r="O291" s="636"/>
      <c r="P291" s="637"/>
      <c r="Q291" s="638"/>
      <c r="R291" s="710"/>
      <c r="S291" s="908"/>
      <c r="T291" s="908"/>
      <c r="U291" s="907"/>
      <c r="W291" s="715"/>
      <c r="Z291" s="715"/>
    </row>
    <row r="292" spans="1:26" x14ac:dyDescent="0.25">
      <c r="A292" s="636"/>
      <c r="B292" s="538"/>
      <c r="C292" s="634" t="s">
        <v>539</v>
      </c>
      <c r="D292" s="636"/>
      <c r="E292" s="637"/>
      <c r="F292" s="732"/>
      <c r="G292" s="732"/>
      <c r="H292" s="733"/>
      <c r="I292" s="752"/>
      <c r="J292" s="715"/>
      <c r="K292" s="637"/>
      <c r="L292" s="715" t="s">
        <v>2389</v>
      </c>
      <c r="M292" s="636"/>
      <c r="N292" s="636"/>
      <c r="O292" s="636"/>
      <c r="P292" s="637"/>
      <c r="Q292" s="638"/>
      <c r="R292" s="710"/>
      <c r="S292" s="908"/>
      <c r="T292" s="908"/>
      <c r="U292" s="907"/>
      <c r="W292" s="715"/>
      <c r="Z292" s="715"/>
    </row>
    <row r="293" spans="1:26" x14ac:dyDescent="0.25">
      <c r="A293" s="636">
        <v>507</v>
      </c>
      <c r="B293" s="538"/>
      <c r="C293" s="717" t="s">
        <v>2394</v>
      </c>
      <c r="D293" s="636" t="s">
        <v>552</v>
      </c>
      <c r="E293" s="637" t="s">
        <v>360</v>
      </c>
      <c r="F293" s="732">
        <v>0</v>
      </c>
      <c r="G293" s="732">
        <v>65535</v>
      </c>
      <c r="H293" s="733">
        <v>0</v>
      </c>
      <c r="I293" s="752">
        <v>1</v>
      </c>
      <c r="J293" s="715"/>
      <c r="K293" s="637"/>
      <c r="L293" s="715" t="s">
        <v>2395</v>
      </c>
      <c r="M293" s="636">
        <f>$D$5</f>
        <v>24</v>
      </c>
      <c r="N293" s="636">
        <f>$D$4</f>
        <v>5</v>
      </c>
      <c r="O293" s="636">
        <f>IF(A293&lt;&gt;"",M293*2^9+A293,"")</f>
        <v>12795</v>
      </c>
      <c r="P293" s="637" t="str">
        <f>IF(A293&lt;&gt;"","0x" &amp;DEC2HEX( O293,4),"")</f>
        <v>0x31FB</v>
      </c>
      <c r="Q293" s="638"/>
      <c r="R293" s="710"/>
      <c r="S293" s="908"/>
      <c r="T293" s="908"/>
      <c r="U293" s="907"/>
      <c r="W293" s="715"/>
      <c r="Z293" s="715"/>
    </row>
    <row r="294" spans="1:26" x14ac:dyDescent="0.25">
      <c r="A294" s="636"/>
      <c r="B294" s="538"/>
      <c r="C294" s="634" t="s">
        <v>539</v>
      </c>
      <c r="D294" s="636"/>
      <c r="E294" s="637"/>
      <c r="F294" s="732"/>
      <c r="G294" s="732"/>
      <c r="H294" s="733"/>
      <c r="I294" s="752"/>
      <c r="J294" s="715"/>
      <c r="K294" s="637"/>
      <c r="L294" s="715" t="s">
        <v>2386</v>
      </c>
      <c r="M294" s="636"/>
      <c r="N294" s="636"/>
      <c r="O294" s="636"/>
      <c r="P294" s="637"/>
      <c r="Q294" s="638"/>
      <c r="R294" s="710"/>
      <c r="S294" s="908"/>
      <c r="T294" s="908"/>
      <c r="U294" s="907"/>
      <c r="W294" s="715"/>
      <c r="Z294" s="715"/>
    </row>
    <row r="295" spans="1:26" x14ac:dyDescent="0.25">
      <c r="A295" s="636"/>
      <c r="B295" s="538"/>
      <c r="C295" s="634" t="s">
        <v>539</v>
      </c>
      <c r="D295" s="636"/>
      <c r="E295" s="637"/>
      <c r="F295" s="732"/>
      <c r="G295" s="732"/>
      <c r="H295" s="733"/>
      <c r="I295" s="752"/>
      <c r="J295" s="715"/>
      <c r="K295" s="637"/>
      <c r="L295" s="715" t="s">
        <v>2387</v>
      </c>
      <c r="M295" s="636"/>
      <c r="N295" s="636"/>
      <c r="O295" s="636"/>
      <c r="P295" s="637"/>
      <c r="Q295" s="638"/>
      <c r="R295" s="710"/>
      <c r="S295" s="908"/>
      <c r="T295" s="908"/>
      <c r="U295" s="907"/>
      <c r="W295" s="715"/>
      <c r="Z295" s="715"/>
    </row>
    <row r="296" spans="1:26" x14ac:dyDescent="0.25">
      <c r="A296" s="636"/>
      <c r="B296" s="538"/>
      <c r="C296" s="634" t="s">
        <v>539</v>
      </c>
      <c r="D296" s="636"/>
      <c r="E296" s="637"/>
      <c r="F296" s="732"/>
      <c r="G296" s="732"/>
      <c r="H296" s="733"/>
      <c r="I296" s="752"/>
      <c r="J296" s="715"/>
      <c r="K296" s="637"/>
      <c r="L296" s="715" t="s">
        <v>2388</v>
      </c>
      <c r="M296" s="636"/>
      <c r="N296" s="636"/>
      <c r="O296" s="636"/>
      <c r="P296" s="637"/>
      <c r="Q296" s="638"/>
      <c r="R296" s="710"/>
      <c r="S296" s="908"/>
      <c r="T296" s="908"/>
      <c r="U296" s="907"/>
      <c r="W296" s="715"/>
      <c r="Z296" s="715"/>
    </row>
    <row r="297" spans="1:26" x14ac:dyDescent="0.25">
      <c r="A297" s="636"/>
      <c r="B297" s="538"/>
      <c r="C297" s="634" t="s">
        <v>539</v>
      </c>
      <c r="D297" s="636"/>
      <c r="E297" s="637"/>
      <c r="F297" s="732"/>
      <c r="G297" s="732"/>
      <c r="H297" s="733"/>
      <c r="I297" s="752"/>
      <c r="J297" s="715"/>
      <c r="K297" s="637"/>
      <c r="L297" s="715" t="s">
        <v>2389</v>
      </c>
      <c r="M297" s="636"/>
      <c r="N297" s="636"/>
      <c r="O297" s="636"/>
      <c r="P297" s="637"/>
      <c r="Q297" s="638"/>
      <c r="R297" s="710"/>
      <c r="S297" s="908"/>
      <c r="T297" s="908"/>
      <c r="U297" s="907"/>
      <c r="W297" s="715"/>
      <c r="Z297" s="715"/>
    </row>
    <row r="298" spans="1:26" x14ac:dyDescent="0.25">
      <c r="A298" s="636"/>
      <c r="B298" s="538"/>
      <c r="C298" s="717"/>
      <c r="D298" s="636"/>
      <c r="E298" s="637"/>
      <c r="F298" s="732"/>
      <c r="G298" s="732"/>
      <c r="H298" s="733"/>
      <c r="I298" s="752"/>
      <c r="J298" s="715"/>
      <c r="K298" s="637"/>
      <c r="L298" s="715"/>
      <c r="M298" s="636">
        <f>$D$5</f>
        <v>24</v>
      </c>
      <c r="N298" s="636">
        <f>$D$4</f>
        <v>5</v>
      </c>
      <c r="O298" s="636" t="str">
        <f>IF(A298&lt;&gt;"",M298*2^9+A298,"")</f>
        <v/>
      </c>
      <c r="P298" s="637" t="str">
        <f>IF(A298&lt;&gt;"","0x" &amp;DEC2HEX( O298,4),"")</f>
        <v/>
      </c>
      <c r="Q298" s="638"/>
      <c r="R298" s="710"/>
      <c r="S298" s="908"/>
      <c r="T298" s="908"/>
      <c r="U298" s="907"/>
      <c r="W298" s="715"/>
      <c r="Z298" s="715"/>
    </row>
    <row r="299" spans="1:26" x14ac:dyDescent="0.25">
      <c r="A299" s="636">
        <v>509</v>
      </c>
      <c r="B299" s="538"/>
      <c r="C299" s="717" t="s">
        <v>2396</v>
      </c>
      <c r="D299" s="636" t="s">
        <v>960</v>
      </c>
      <c r="E299" s="637" t="s">
        <v>360</v>
      </c>
      <c r="F299" s="732">
        <v>0</v>
      </c>
      <c r="G299" s="732">
        <v>255</v>
      </c>
      <c r="H299" s="733">
        <v>0</v>
      </c>
      <c r="I299" s="752">
        <v>1</v>
      </c>
      <c r="J299" s="715"/>
      <c r="K299" s="637"/>
      <c r="L299" s="715" t="s">
        <v>2397</v>
      </c>
      <c r="M299" s="636">
        <f>$D$5</f>
        <v>24</v>
      </c>
      <c r="N299" s="636">
        <f>$D$4</f>
        <v>5</v>
      </c>
      <c r="O299" s="636">
        <f>IF(A299&lt;&gt;"",M299*2^9+A299,"")</f>
        <v>12797</v>
      </c>
      <c r="P299" s="637" t="str">
        <f>IF(A299&lt;&gt;"","0x" &amp;DEC2HEX( O299,4),"")</f>
        <v>0x31FD</v>
      </c>
      <c r="Q299" s="638"/>
      <c r="R299" s="710"/>
      <c r="S299" s="908"/>
      <c r="T299" s="908"/>
      <c r="U299" s="907"/>
      <c r="V299" s="611" t="s">
        <v>2396</v>
      </c>
      <c r="W299" s="715" t="s">
        <v>2398</v>
      </c>
      <c r="X299" s="613">
        <v>0</v>
      </c>
      <c r="Z299" s="715"/>
    </row>
    <row r="300" spans="1:26" x14ac:dyDescent="0.25">
      <c r="A300" s="636"/>
      <c r="B300" s="538"/>
      <c r="C300" s="634" t="s">
        <v>539</v>
      </c>
      <c r="D300" s="636"/>
      <c r="E300" s="637"/>
      <c r="F300" s="732"/>
      <c r="G300" s="732"/>
      <c r="H300" s="733"/>
      <c r="I300" s="752"/>
      <c r="J300" s="715"/>
      <c r="K300" s="637"/>
      <c r="L300" s="715"/>
      <c r="M300" s="636"/>
      <c r="N300" s="636"/>
      <c r="O300" s="636"/>
      <c r="P300" s="637"/>
      <c r="Q300" s="638"/>
      <c r="R300" s="710"/>
      <c r="S300" s="908"/>
      <c r="T300" s="908"/>
      <c r="U300" s="907"/>
      <c r="V300" s="611" t="s">
        <v>2396</v>
      </c>
      <c r="W300" s="715" t="s">
        <v>2399</v>
      </c>
      <c r="X300" s="613">
        <v>1</v>
      </c>
      <c r="Z300" s="715"/>
    </row>
    <row r="301" spans="1:26" x14ac:dyDescent="0.25">
      <c r="A301" s="636"/>
      <c r="B301" s="538"/>
      <c r="C301" s="634" t="s">
        <v>539</v>
      </c>
      <c r="D301" s="636"/>
      <c r="E301" s="637"/>
      <c r="F301" s="732"/>
      <c r="G301" s="732"/>
      <c r="H301" s="733"/>
      <c r="I301" s="752"/>
      <c r="J301" s="715"/>
      <c r="K301" s="637"/>
      <c r="L301" s="715"/>
      <c r="M301" s="636"/>
      <c r="N301" s="636"/>
      <c r="O301" s="636"/>
      <c r="P301" s="637"/>
      <c r="Q301" s="638"/>
      <c r="R301" s="710"/>
      <c r="S301" s="908"/>
      <c r="T301" s="908"/>
      <c r="U301" s="907"/>
      <c r="V301" s="611" t="s">
        <v>2396</v>
      </c>
      <c r="W301" s="715" t="s">
        <v>2400</v>
      </c>
      <c r="X301" s="613">
        <v>2</v>
      </c>
      <c r="Z301" s="715"/>
    </row>
    <row r="302" spans="1:26" x14ac:dyDescent="0.25">
      <c r="A302" s="636"/>
      <c r="B302" s="538"/>
      <c r="C302" s="634" t="s">
        <v>539</v>
      </c>
      <c r="D302" s="636"/>
      <c r="E302" s="637"/>
      <c r="F302" s="732"/>
      <c r="G302" s="732"/>
      <c r="H302" s="733"/>
      <c r="I302" s="752"/>
      <c r="J302" s="715"/>
      <c r="K302" s="637"/>
      <c r="L302" s="715"/>
      <c r="M302" s="636"/>
      <c r="N302" s="636"/>
      <c r="O302" s="636"/>
      <c r="P302" s="637"/>
      <c r="Q302" s="638"/>
      <c r="R302" s="710"/>
      <c r="S302" s="908"/>
      <c r="T302" s="908"/>
      <c r="U302" s="907"/>
      <c r="V302" s="611" t="s">
        <v>2396</v>
      </c>
      <c r="W302" s="715" t="s">
        <v>2401</v>
      </c>
      <c r="X302" s="613">
        <v>3</v>
      </c>
      <c r="Z302" s="715"/>
    </row>
    <row r="303" spans="1:26" x14ac:dyDescent="0.25">
      <c r="A303" s="636"/>
      <c r="B303" s="538"/>
      <c r="C303" s="634" t="s">
        <v>539</v>
      </c>
      <c r="D303" s="636"/>
      <c r="E303" s="637"/>
      <c r="F303" s="732"/>
      <c r="G303" s="732"/>
      <c r="H303" s="733"/>
      <c r="I303" s="752"/>
      <c r="J303" s="715"/>
      <c r="K303" s="637"/>
      <c r="L303" s="715"/>
      <c r="M303" s="636"/>
      <c r="N303" s="636"/>
      <c r="O303" s="636"/>
      <c r="P303" s="637"/>
      <c r="Q303" s="638"/>
      <c r="R303" s="710"/>
      <c r="S303" s="908"/>
      <c r="T303" s="908"/>
      <c r="U303" s="907"/>
      <c r="V303" s="611" t="s">
        <v>2396</v>
      </c>
      <c r="W303" s="715" t="s">
        <v>2402</v>
      </c>
      <c r="X303" s="613">
        <v>4</v>
      </c>
      <c r="Z303" s="715"/>
    </row>
    <row r="304" spans="1:26" x14ac:dyDescent="0.25">
      <c r="A304" s="636"/>
      <c r="B304" s="538"/>
      <c r="C304" s="634" t="s">
        <v>539</v>
      </c>
      <c r="D304" s="636"/>
      <c r="E304" s="637"/>
      <c r="F304" s="732"/>
      <c r="G304" s="732"/>
      <c r="H304" s="733"/>
      <c r="I304" s="752"/>
      <c r="J304" s="715"/>
      <c r="K304" s="637"/>
      <c r="L304" s="715"/>
      <c r="M304" s="636"/>
      <c r="N304" s="636"/>
      <c r="O304" s="636"/>
      <c r="P304" s="637"/>
      <c r="Q304" s="638"/>
      <c r="R304" s="710"/>
      <c r="S304" s="908"/>
      <c r="T304" s="908"/>
      <c r="U304" s="907"/>
      <c r="V304" s="611" t="s">
        <v>2396</v>
      </c>
      <c r="W304" s="715" t="s">
        <v>2403</v>
      </c>
      <c r="X304" s="613">
        <v>5</v>
      </c>
      <c r="Z304" s="715"/>
    </row>
    <row r="305" spans="1:27" x14ac:dyDescent="0.25">
      <c r="A305" s="636"/>
      <c r="B305" s="538"/>
      <c r="C305" s="634" t="s">
        <v>539</v>
      </c>
      <c r="D305" s="636"/>
      <c r="E305" s="637"/>
      <c r="F305" s="732"/>
      <c r="G305" s="732"/>
      <c r="H305" s="733"/>
      <c r="I305" s="752"/>
      <c r="J305" s="715"/>
      <c r="K305" s="637"/>
      <c r="L305" s="715"/>
      <c r="M305" s="636"/>
      <c r="N305" s="636"/>
      <c r="O305" s="636"/>
      <c r="P305" s="637"/>
      <c r="Q305" s="638"/>
      <c r="R305" s="710"/>
      <c r="S305" s="908"/>
      <c r="T305" s="908"/>
      <c r="U305" s="907"/>
      <c r="V305" s="611" t="s">
        <v>2396</v>
      </c>
      <c r="W305" s="715" t="s">
        <v>2404</v>
      </c>
      <c r="X305" s="613">
        <v>6</v>
      </c>
      <c r="Z305" s="715"/>
    </row>
    <row r="306" spans="1:27" x14ac:dyDescent="0.25">
      <c r="A306" s="636"/>
      <c r="B306" s="538"/>
      <c r="C306" s="634" t="s">
        <v>539</v>
      </c>
      <c r="D306" s="636"/>
      <c r="E306" s="637"/>
      <c r="F306" s="732"/>
      <c r="G306" s="732"/>
      <c r="H306" s="733"/>
      <c r="I306" s="752"/>
      <c r="J306" s="715"/>
      <c r="K306" s="637"/>
      <c r="L306" s="715"/>
      <c r="M306" s="636"/>
      <c r="N306" s="636"/>
      <c r="O306" s="636"/>
      <c r="P306" s="637"/>
      <c r="Q306" s="638"/>
      <c r="R306" s="710"/>
      <c r="S306" s="908"/>
      <c r="T306" s="908"/>
      <c r="U306" s="907"/>
      <c r="V306" s="611" t="s">
        <v>2396</v>
      </c>
      <c r="W306" s="715" t="s">
        <v>2405</v>
      </c>
      <c r="X306" s="613">
        <v>7</v>
      </c>
      <c r="Z306" s="715"/>
    </row>
    <row r="307" spans="1:27" x14ac:dyDescent="0.25">
      <c r="A307" s="636"/>
      <c r="B307" s="538"/>
      <c r="C307" s="634" t="s">
        <v>539</v>
      </c>
      <c r="D307" s="636"/>
      <c r="E307" s="637"/>
      <c r="F307" s="732"/>
      <c r="G307" s="732"/>
      <c r="H307" s="733"/>
      <c r="I307" s="752"/>
      <c r="J307" s="715"/>
      <c r="K307" s="637"/>
      <c r="L307" s="715"/>
      <c r="M307" s="636"/>
      <c r="N307" s="636"/>
      <c r="O307" s="636"/>
      <c r="P307" s="637"/>
      <c r="Q307" s="638"/>
      <c r="R307" s="710"/>
      <c r="S307" s="908"/>
      <c r="T307" s="908"/>
      <c r="U307" s="907"/>
      <c r="V307" s="611" t="s">
        <v>2396</v>
      </c>
      <c r="W307" s="715" t="s">
        <v>2406</v>
      </c>
      <c r="X307" s="613">
        <v>8</v>
      </c>
      <c r="Z307" s="715"/>
    </row>
    <row r="308" spans="1:27" x14ac:dyDescent="0.25">
      <c r="A308" s="636"/>
      <c r="B308" s="538"/>
      <c r="C308" s="634" t="s">
        <v>539</v>
      </c>
      <c r="D308" s="636"/>
      <c r="E308" s="637"/>
      <c r="F308" s="732"/>
      <c r="G308" s="732"/>
      <c r="H308" s="733"/>
      <c r="I308" s="752"/>
      <c r="J308" s="715"/>
      <c r="K308" s="637"/>
      <c r="L308" s="715"/>
      <c r="M308" s="636"/>
      <c r="N308" s="636"/>
      <c r="O308" s="636"/>
      <c r="P308" s="637"/>
      <c r="Q308" s="638"/>
      <c r="R308" s="710"/>
      <c r="S308" s="908"/>
      <c r="T308" s="908"/>
      <c r="U308" s="907"/>
      <c r="V308" s="611" t="s">
        <v>2396</v>
      </c>
      <c r="W308" s="715" t="s">
        <v>2407</v>
      </c>
      <c r="X308" s="613">
        <v>240</v>
      </c>
      <c r="Z308" s="715"/>
    </row>
    <row r="309" spans="1:27" x14ac:dyDescent="0.25">
      <c r="A309" s="636"/>
      <c r="B309" s="538"/>
      <c r="C309" s="634" t="s">
        <v>539</v>
      </c>
      <c r="D309" s="636"/>
      <c r="E309" s="637"/>
      <c r="F309" s="732"/>
      <c r="G309" s="732"/>
      <c r="H309" s="733"/>
      <c r="I309" s="752"/>
      <c r="J309" s="715"/>
      <c r="K309" s="637"/>
      <c r="L309" s="715"/>
      <c r="M309" s="636"/>
      <c r="N309" s="636"/>
      <c r="O309" s="636"/>
      <c r="P309" s="637"/>
      <c r="Q309" s="638"/>
      <c r="R309" s="710"/>
      <c r="S309" s="908"/>
      <c r="T309" s="908"/>
      <c r="U309" s="907"/>
      <c r="V309" s="611" t="s">
        <v>2396</v>
      </c>
      <c r="W309" s="715" t="s">
        <v>2408</v>
      </c>
      <c r="X309" s="613">
        <v>255</v>
      </c>
      <c r="Z309" s="715"/>
    </row>
    <row r="310" spans="1:27" x14ac:dyDescent="0.25">
      <c r="A310" s="636"/>
      <c r="B310" s="538"/>
      <c r="C310" s="715"/>
      <c r="D310" s="636"/>
      <c r="E310" s="637"/>
      <c r="F310" s="637"/>
      <c r="G310" s="732"/>
      <c r="H310" s="733"/>
      <c r="I310" s="768"/>
      <c r="J310" s="724"/>
      <c r="K310" s="725"/>
      <c r="L310" s="715"/>
      <c r="M310" s="636">
        <f>$D$5</f>
        <v>24</v>
      </c>
      <c r="N310" s="636">
        <f>$D$4</f>
        <v>5</v>
      </c>
      <c r="O310" s="636" t="str">
        <f>IF(A310&lt;&gt;"",M310*2^9+A310,"")</f>
        <v/>
      </c>
      <c r="P310" s="637" t="str">
        <f>IF(A310&lt;&gt;"","0x" &amp;DEC2HEX( O310,4),"")</f>
        <v/>
      </c>
      <c r="Q310" s="638"/>
      <c r="R310" s="710"/>
      <c r="S310" s="908"/>
      <c r="T310" s="908"/>
      <c r="U310" s="907"/>
      <c r="W310" s="715"/>
      <c r="Z310" s="715"/>
    </row>
    <row r="311" spans="1:27" x14ac:dyDescent="0.25">
      <c r="A311" s="636">
        <v>494</v>
      </c>
      <c r="B311" s="538"/>
      <c r="C311" s="715" t="str">
        <f>"GD_ID_"&amp;$D$3&amp;"_ErrorManagement"</f>
        <v>GD_ID_SCT_ErrorManagement</v>
      </c>
      <c r="D311" s="540" t="s">
        <v>549</v>
      </c>
      <c r="E311" s="539" t="s">
        <v>537</v>
      </c>
      <c r="F311" s="540">
        <v>0</v>
      </c>
      <c r="G311" s="772">
        <v>255</v>
      </c>
      <c r="H311" s="773"/>
      <c r="I311" s="539"/>
      <c r="J311" s="741"/>
      <c r="K311" s="541" t="s">
        <v>550</v>
      </c>
      <c r="L311" s="542" t="s">
        <v>551</v>
      </c>
      <c r="M311" s="636">
        <f>$D$5</f>
        <v>24</v>
      </c>
      <c r="N311" s="636">
        <f>$D$4</f>
        <v>5</v>
      </c>
      <c r="O311" s="636">
        <f>IF(A311&lt;&gt;"",M311*2^9+A311,"")</f>
        <v>12782</v>
      </c>
      <c r="P311" s="637" t="str">
        <f>IF(A311&lt;&gt;"","0x" &amp;DEC2HEX( O311,4),"")</f>
        <v>0x31EE</v>
      </c>
      <c r="Q311" s="638" t="s">
        <v>544</v>
      </c>
      <c r="R311" s="710"/>
      <c r="S311" s="908"/>
      <c r="T311" s="908"/>
      <c r="U311" s="907"/>
      <c r="W311" s="715"/>
      <c r="Z311" s="715"/>
    </row>
    <row r="312" spans="1:27" x14ac:dyDescent="0.25">
      <c r="A312" s="636"/>
      <c r="B312" s="543"/>
      <c r="C312" s="715"/>
      <c r="D312" s="636"/>
      <c r="E312" s="637"/>
      <c r="F312" s="637"/>
      <c r="G312" s="732"/>
      <c r="H312" s="733"/>
      <c r="I312" s="774"/>
      <c r="J312" s="715"/>
      <c r="K312" s="637"/>
      <c r="L312" s="715"/>
      <c r="M312" s="636">
        <f>$D$5</f>
        <v>24</v>
      </c>
      <c r="N312" s="636">
        <f>$D$4</f>
        <v>5</v>
      </c>
      <c r="O312" s="636" t="str">
        <f>IF(A312&lt;&gt;"",M312*2^9+A312,"")</f>
        <v/>
      </c>
      <c r="P312" s="637" t="str">
        <f>IF(A312&lt;&gt;"","0x" &amp;DEC2HEX( O312,4),"")</f>
        <v/>
      </c>
      <c r="Q312" s="638"/>
      <c r="R312" s="710"/>
      <c r="S312" s="908"/>
      <c r="T312" s="908"/>
      <c r="U312" s="907"/>
      <c r="W312" s="715"/>
      <c r="Z312" s="715"/>
    </row>
    <row r="313" spans="1:27" x14ac:dyDescent="0.25">
      <c r="A313" s="758">
        <v>511</v>
      </c>
      <c r="B313" s="544"/>
      <c r="C313" s="775" t="str">
        <f>"GD_ID_"&amp;$D$3&amp;"_LifeMessage"</f>
        <v>GD_ID_SCT_LifeMessage</v>
      </c>
      <c r="D313" s="545" t="s">
        <v>552</v>
      </c>
      <c r="E313" s="546" t="s">
        <v>360</v>
      </c>
      <c r="F313" s="547">
        <v>0</v>
      </c>
      <c r="G313" s="547">
        <v>65535</v>
      </c>
      <c r="H313" s="547"/>
      <c r="I313" s="547">
        <v>1</v>
      </c>
      <c r="J313" s="545" t="s">
        <v>601</v>
      </c>
      <c r="K313" s="548" t="s">
        <v>554</v>
      </c>
      <c r="L313" s="775" t="s">
        <v>555</v>
      </c>
      <c r="M313" s="776">
        <f>$D$5</f>
        <v>24</v>
      </c>
      <c r="N313" s="776">
        <f>$D$4</f>
        <v>5</v>
      </c>
      <c r="O313" s="776">
        <f xml:space="preserve"> (M313*512+A313)</f>
        <v>12799</v>
      </c>
      <c r="P313" s="758" t="str">
        <f>IF(A313&lt;&gt;"","0x" &amp;DEC2HEX( O313,4),"")</f>
        <v>0x31FF</v>
      </c>
      <c r="Q313" s="757"/>
      <c r="R313" s="777" t="s">
        <v>567</v>
      </c>
      <c r="S313" s="909"/>
      <c r="T313" s="909"/>
      <c r="U313" s="910"/>
      <c r="V313" s="778"/>
      <c r="W313" s="775"/>
      <c r="X313" s="779"/>
      <c r="Y313" s="780"/>
      <c r="Z313" s="775"/>
      <c r="AA313" s="780"/>
    </row>
    <row r="314" spans="1:27" x14ac:dyDescent="0.25">
      <c r="A314" s="642" t="s">
        <v>556</v>
      </c>
      <c r="B314" s="543"/>
      <c r="Q314" s="638"/>
      <c r="R314" s="710"/>
      <c r="S314" s="621"/>
      <c r="T314" s="621"/>
      <c r="U314" s="621"/>
    </row>
    <row r="315" spans="1:27" x14ac:dyDescent="0.25">
      <c r="B315" s="543"/>
      <c r="Q315" s="638"/>
      <c r="R315" s="710"/>
      <c r="S315" s="621"/>
      <c r="T315" s="621"/>
      <c r="U315" s="621"/>
    </row>
    <row r="316" spans="1:27" x14ac:dyDescent="0.25">
      <c r="A316" s="641" t="s">
        <v>557</v>
      </c>
      <c r="B316" s="543"/>
      <c r="G316" s="641"/>
      <c r="H316" s="641"/>
      <c r="J316" s="642"/>
      <c r="Q316" s="638"/>
      <c r="R316" s="710"/>
      <c r="S316" s="621"/>
      <c r="T316" s="621"/>
      <c r="U316" s="621"/>
    </row>
    <row r="317" spans="1:27" x14ac:dyDescent="0.25">
      <c r="A317" s="781"/>
      <c r="B317" s="543"/>
      <c r="C317" s="782" t="s">
        <v>558</v>
      </c>
      <c r="J317" s="643"/>
      <c r="Q317" s="638"/>
      <c r="R317" s="710"/>
      <c r="S317" s="621"/>
      <c r="T317" s="621"/>
      <c r="U317" s="621"/>
    </row>
    <row r="318" spans="1:27" x14ac:dyDescent="0.25">
      <c r="B318" s="543"/>
      <c r="C318" s="782" t="s">
        <v>559</v>
      </c>
      <c r="J318" s="643"/>
      <c r="Q318" s="638"/>
      <c r="R318" s="710"/>
      <c r="S318" s="621"/>
      <c r="T318" s="621"/>
      <c r="U318" s="621"/>
    </row>
    <row r="319" spans="1:27" x14ac:dyDescent="0.25">
      <c r="B319" s="543"/>
      <c r="C319" s="601" t="s">
        <v>560</v>
      </c>
      <c r="J319" s="643"/>
      <c r="Q319" s="638"/>
      <c r="R319" s="710"/>
      <c r="S319" s="621"/>
      <c r="T319" s="621"/>
      <c r="U319" s="621"/>
    </row>
    <row r="320" spans="1:27" x14ac:dyDescent="0.25">
      <c r="B320" s="543"/>
      <c r="J320" s="643"/>
      <c r="Q320" s="638"/>
      <c r="R320" s="621"/>
      <c r="S320" s="621"/>
      <c r="T320" s="621"/>
      <c r="U320" s="621"/>
    </row>
    <row r="321" spans="1:21" x14ac:dyDescent="0.25">
      <c r="B321" s="543"/>
      <c r="D321" s="601"/>
      <c r="E321" s="601"/>
      <c r="Q321" s="638"/>
      <c r="R321" s="621"/>
      <c r="S321" s="621"/>
      <c r="T321" s="621"/>
      <c r="U321" s="621"/>
    </row>
    <row r="322" spans="1:21" x14ac:dyDescent="0.25">
      <c r="B322" s="543"/>
      <c r="Q322" s="638"/>
      <c r="R322" s="621"/>
      <c r="S322" s="621"/>
      <c r="T322" s="621"/>
      <c r="U322" s="621"/>
    </row>
    <row r="323" spans="1:21" x14ac:dyDescent="0.25">
      <c r="A323" s="641"/>
      <c r="B323" s="543"/>
      <c r="Q323" s="638"/>
      <c r="R323" s="621"/>
      <c r="S323" s="621"/>
      <c r="T323" s="621"/>
      <c r="U323" s="621"/>
    </row>
    <row r="324" spans="1:21" x14ac:dyDescent="0.25">
      <c r="B324" s="543"/>
      <c r="Q324" s="638"/>
      <c r="R324" s="621"/>
      <c r="S324" s="621"/>
      <c r="T324" s="621"/>
      <c r="U324" s="621"/>
    </row>
    <row r="325" spans="1:21" x14ac:dyDescent="0.25">
      <c r="A325" s="641"/>
      <c r="B325" s="543"/>
      <c r="Q325" s="638"/>
      <c r="R325" s="621"/>
      <c r="S325" s="621"/>
      <c r="T325" s="621"/>
      <c r="U325" s="621"/>
    </row>
    <row r="326" spans="1:21" x14ac:dyDescent="0.25">
      <c r="B326" s="543"/>
      <c r="Q326" s="638"/>
      <c r="R326" s="621"/>
      <c r="S326" s="621"/>
      <c r="T326" s="621"/>
      <c r="U326" s="621"/>
    </row>
    <row r="327" spans="1:21" x14ac:dyDescent="0.25">
      <c r="B327" s="543"/>
      <c r="Q327" s="638"/>
      <c r="R327" s="621"/>
      <c r="S327" s="621"/>
      <c r="T327" s="621"/>
      <c r="U327" s="621"/>
    </row>
    <row r="328" spans="1:21" x14ac:dyDescent="0.25">
      <c r="B328" s="543"/>
      <c r="Q328" s="638"/>
      <c r="R328" s="621"/>
      <c r="S328" s="621"/>
      <c r="T328" s="621"/>
      <c r="U328" s="621"/>
    </row>
    <row r="329" spans="1:21" x14ac:dyDescent="0.25">
      <c r="B329" s="543"/>
      <c r="Q329" s="638"/>
      <c r="R329" s="621"/>
      <c r="S329" s="621"/>
      <c r="T329" s="621"/>
      <c r="U329" s="621"/>
    </row>
    <row r="330" spans="1:21" x14ac:dyDescent="0.25">
      <c r="B330" s="543"/>
      <c r="Q330" s="638"/>
      <c r="R330" s="783"/>
      <c r="S330" s="783"/>
      <c r="T330" s="783"/>
      <c r="U330" s="783"/>
    </row>
    <row r="331" spans="1:21" x14ac:dyDescent="0.25">
      <c r="B331" s="543"/>
      <c r="Q331" s="638"/>
      <c r="R331" s="621"/>
      <c r="S331" s="621"/>
      <c r="T331" s="621"/>
      <c r="U331" s="621"/>
    </row>
    <row r="332" spans="1:21" x14ac:dyDescent="0.25">
      <c r="B332" s="543"/>
      <c r="Q332" s="638"/>
      <c r="R332" s="621"/>
      <c r="S332" s="621"/>
      <c r="T332" s="621"/>
      <c r="U332" s="621"/>
    </row>
    <row r="333" spans="1:21" x14ac:dyDescent="0.25">
      <c r="B333" s="543"/>
      <c r="Q333" s="638"/>
      <c r="R333" s="621"/>
      <c r="S333" s="621"/>
      <c r="T333" s="621"/>
      <c r="U333" s="621"/>
    </row>
    <row r="334" spans="1:21" x14ac:dyDescent="0.25">
      <c r="B334" s="543"/>
      <c r="Q334" s="638"/>
      <c r="R334" s="621"/>
      <c r="S334" s="621"/>
      <c r="T334" s="621"/>
      <c r="U334" s="621"/>
    </row>
    <row r="335" spans="1:21" x14ac:dyDescent="0.25">
      <c r="B335" s="543"/>
      <c r="Q335" s="638"/>
      <c r="R335" s="621"/>
      <c r="S335" s="621"/>
      <c r="T335" s="621"/>
      <c r="U335" s="621"/>
    </row>
    <row r="336" spans="1:21" x14ac:dyDescent="0.25">
      <c r="B336" s="543"/>
      <c r="Q336" s="638"/>
      <c r="R336" s="621"/>
      <c r="S336" s="621"/>
      <c r="T336" s="621"/>
      <c r="U336" s="621"/>
    </row>
    <row r="337" spans="1:21" x14ac:dyDescent="0.25">
      <c r="B337" s="543"/>
      <c r="Q337" s="638"/>
      <c r="R337" s="621"/>
      <c r="S337" s="621"/>
      <c r="T337" s="621"/>
      <c r="U337" s="621"/>
    </row>
    <row r="338" spans="1:21" x14ac:dyDescent="0.25">
      <c r="B338" s="543"/>
      <c r="Q338" s="638"/>
      <c r="R338" s="621"/>
      <c r="S338" s="621"/>
      <c r="T338" s="621"/>
      <c r="U338" s="621"/>
    </row>
    <row r="339" spans="1:21" x14ac:dyDescent="0.25">
      <c r="B339" s="543"/>
      <c r="Q339" s="638"/>
      <c r="R339" s="621"/>
      <c r="S339" s="621"/>
      <c r="T339" s="621"/>
      <c r="U339" s="621"/>
    </row>
    <row r="340" spans="1:21" x14ac:dyDescent="0.25">
      <c r="B340" s="543"/>
      <c r="Q340" s="638"/>
      <c r="R340" s="621"/>
      <c r="S340" s="621"/>
      <c r="T340" s="621"/>
      <c r="U340" s="621"/>
    </row>
    <row r="341" spans="1:21" x14ac:dyDescent="0.25">
      <c r="A341" s="641"/>
      <c r="B341" s="543"/>
      <c r="Q341" s="638"/>
      <c r="R341" s="621"/>
      <c r="S341" s="621"/>
      <c r="T341" s="621"/>
      <c r="U341" s="621"/>
    </row>
    <row r="342" spans="1:21" x14ac:dyDescent="0.25">
      <c r="B342" s="543"/>
      <c r="C342" s="643"/>
      <c r="D342" s="643"/>
      <c r="Q342" s="638"/>
      <c r="R342" s="621"/>
      <c r="S342" s="621"/>
      <c r="T342" s="621"/>
      <c r="U342" s="621"/>
    </row>
    <row r="343" spans="1:21" x14ac:dyDescent="0.25">
      <c r="B343" s="543"/>
      <c r="C343" s="643"/>
      <c r="D343" s="643"/>
      <c r="Q343" s="638"/>
      <c r="R343" s="621"/>
      <c r="S343" s="621"/>
      <c r="T343" s="621"/>
      <c r="U343" s="621"/>
    </row>
    <row r="344" spans="1:21" x14ac:dyDescent="0.25">
      <c r="B344" s="543"/>
      <c r="C344" s="643"/>
      <c r="D344" s="643"/>
      <c r="Q344" s="638"/>
      <c r="R344" s="621"/>
      <c r="S344" s="621"/>
      <c r="T344" s="621"/>
      <c r="U344" s="621"/>
    </row>
    <row r="345" spans="1:21" x14ac:dyDescent="0.25">
      <c r="B345" s="543"/>
      <c r="C345" s="643"/>
      <c r="D345" s="643"/>
      <c r="Q345" s="638"/>
      <c r="R345" s="621"/>
      <c r="S345" s="621"/>
      <c r="T345" s="621"/>
      <c r="U345" s="621"/>
    </row>
    <row r="346" spans="1:21" x14ac:dyDescent="0.25">
      <c r="B346" s="543"/>
      <c r="C346" s="643"/>
      <c r="D346" s="643"/>
      <c r="Q346" s="638"/>
      <c r="R346" s="621"/>
      <c r="S346" s="621"/>
      <c r="T346" s="621"/>
      <c r="U346" s="621"/>
    </row>
    <row r="347" spans="1:21" x14ac:dyDescent="0.25">
      <c r="B347" s="543"/>
      <c r="C347" s="643"/>
      <c r="D347" s="643"/>
      <c r="Q347" s="638"/>
      <c r="R347" s="621"/>
      <c r="S347" s="621"/>
      <c r="T347" s="621"/>
      <c r="U347" s="621"/>
    </row>
    <row r="348" spans="1:21" x14ac:dyDescent="0.25">
      <c r="B348" s="543"/>
      <c r="Q348" s="638"/>
      <c r="R348" s="621"/>
      <c r="S348" s="621"/>
      <c r="T348" s="621"/>
      <c r="U348" s="621"/>
    </row>
    <row r="349" spans="1:21" x14ac:dyDescent="0.25">
      <c r="B349" s="543"/>
      <c r="Q349" s="638"/>
      <c r="R349" s="621"/>
      <c r="S349" s="621"/>
      <c r="T349" s="621"/>
      <c r="U349" s="621"/>
    </row>
    <row r="350" spans="1:21" x14ac:dyDescent="0.25">
      <c r="A350" s="641"/>
      <c r="B350" s="543"/>
      <c r="Q350" s="638"/>
      <c r="R350" s="621"/>
      <c r="S350" s="621"/>
      <c r="T350" s="621"/>
      <c r="U350" s="621"/>
    </row>
    <row r="351" spans="1:21" x14ac:dyDescent="0.25">
      <c r="B351" s="543"/>
      <c r="D351" s="643"/>
      <c r="Q351" s="638"/>
      <c r="R351" s="621"/>
      <c r="S351" s="621"/>
      <c r="T351" s="621"/>
      <c r="U351" s="621"/>
    </row>
    <row r="352" spans="1:21" x14ac:dyDescent="0.25">
      <c r="B352" s="543"/>
      <c r="D352" s="643"/>
      <c r="Q352" s="638"/>
      <c r="R352" s="621"/>
      <c r="S352" s="621"/>
      <c r="T352" s="621"/>
      <c r="U352" s="621"/>
    </row>
    <row r="353" spans="2:21" x14ac:dyDescent="0.25">
      <c r="B353" s="543"/>
      <c r="D353" s="643"/>
      <c r="Q353" s="638"/>
      <c r="R353" s="621"/>
      <c r="S353" s="621"/>
      <c r="T353" s="621"/>
      <c r="U353" s="621"/>
    </row>
    <row r="354" spans="2:21" x14ac:dyDescent="0.25">
      <c r="B354" s="543"/>
      <c r="Q354" s="638"/>
      <c r="R354" s="621"/>
      <c r="S354" s="621"/>
      <c r="T354" s="621"/>
      <c r="U354" s="621"/>
    </row>
    <row r="355" spans="2:21" x14ac:dyDescent="0.25">
      <c r="B355" s="543"/>
      <c r="Q355" s="638"/>
      <c r="R355" s="621"/>
      <c r="S355" s="621"/>
      <c r="T355" s="621"/>
      <c r="U355" s="621"/>
    </row>
    <row r="356" spans="2:21" x14ac:dyDescent="0.25">
      <c r="B356" s="543"/>
      <c r="Q356" s="638"/>
      <c r="R356" s="621"/>
      <c r="S356" s="621"/>
      <c r="T356" s="621"/>
      <c r="U356" s="621"/>
    </row>
    <row r="357" spans="2:21" x14ac:dyDescent="0.25">
      <c r="B357" s="543"/>
      <c r="Q357" s="638"/>
      <c r="R357" s="621"/>
      <c r="S357" s="621"/>
      <c r="T357" s="621"/>
      <c r="U357" s="621"/>
    </row>
    <row r="358" spans="2:21" x14ac:dyDescent="0.25">
      <c r="B358" s="543"/>
      <c r="Q358" s="638"/>
      <c r="R358" s="621"/>
      <c r="S358" s="621"/>
      <c r="T358" s="621"/>
      <c r="U358" s="621"/>
    </row>
    <row r="359" spans="2:21" x14ac:dyDescent="0.25">
      <c r="B359" s="543"/>
      <c r="Q359" s="638"/>
      <c r="R359" s="621"/>
      <c r="S359" s="621"/>
      <c r="T359" s="621"/>
      <c r="U359" s="621"/>
    </row>
    <row r="360" spans="2:21" x14ac:dyDescent="0.25">
      <c r="B360" s="543"/>
      <c r="Q360" s="638"/>
      <c r="R360" s="621"/>
      <c r="S360" s="621"/>
      <c r="T360" s="621"/>
      <c r="U360" s="621"/>
    </row>
    <row r="361" spans="2:21" x14ac:dyDescent="0.25">
      <c r="B361" s="543"/>
      <c r="Q361" s="638"/>
      <c r="R361" s="621"/>
      <c r="S361" s="621"/>
      <c r="T361" s="621"/>
      <c r="U361" s="621"/>
    </row>
    <row r="362" spans="2:21" x14ac:dyDescent="0.25">
      <c r="B362" s="543"/>
      <c r="Q362" s="638"/>
      <c r="R362" s="621"/>
      <c r="S362" s="621"/>
      <c r="T362" s="621"/>
      <c r="U362" s="621"/>
    </row>
    <row r="363" spans="2:21" x14ac:dyDescent="0.25">
      <c r="B363" s="543"/>
      <c r="Q363" s="638"/>
      <c r="R363" s="621"/>
      <c r="S363" s="621"/>
      <c r="T363" s="621"/>
      <c r="U363" s="621"/>
    </row>
    <row r="364" spans="2:21" x14ac:dyDescent="0.25">
      <c r="B364" s="543"/>
      <c r="Q364" s="638"/>
      <c r="R364" s="621"/>
      <c r="S364" s="621"/>
      <c r="T364" s="621"/>
      <c r="U364" s="621"/>
    </row>
    <row r="365" spans="2:21" x14ac:dyDescent="0.25">
      <c r="B365" s="543"/>
      <c r="Q365" s="638"/>
      <c r="R365" s="621"/>
      <c r="S365" s="621"/>
      <c r="T365" s="621"/>
      <c r="U365" s="621"/>
    </row>
    <row r="366" spans="2:21" x14ac:dyDescent="0.25">
      <c r="B366" s="543"/>
      <c r="Q366" s="638"/>
      <c r="R366" s="621"/>
      <c r="S366" s="621"/>
      <c r="T366" s="621"/>
      <c r="U366" s="621"/>
    </row>
    <row r="367" spans="2:21" x14ac:dyDescent="0.25">
      <c r="B367" s="543"/>
      <c r="Q367" s="638"/>
      <c r="R367" s="621"/>
      <c r="S367" s="621"/>
      <c r="T367" s="621"/>
      <c r="U367" s="621"/>
    </row>
    <row r="368" spans="2:21" x14ac:dyDescent="0.25">
      <c r="B368" s="543"/>
      <c r="Q368" s="638"/>
      <c r="R368" s="621"/>
      <c r="S368" s="621"/>
      <c r="T368" s="621"/>
      <c r="U368" s="621"/>
    </row>
    <row r="369" spans="2:21" x14ac:dyDescent="0.25">
      <c r="B369" s="543"/>
      <c r="Q369" s="638"/>
      <c r="R369" s="621"/>
      <c r="S369" s="621"/>
      <c r="T369" s="621"/>
      <c r="U369" s="621"/>
    </row>
    <row r="370" spans="2:21" x14ac:dyDescent="0.25">
      <c r="B370" s="543"/>
      <c r="Q370" s="638"/>
      <c r="R370" s="621"/>
      <c r="S370" s="621"/>
      <c r="T370" s="621"/>
      <c r="U370" s="621"/>
    </row>
    <row r="371" spans="2:21" x14ac:dyDescent="0.25">
      <c r="B371" s="543"/>
      <c r="Q371" s="638"/>
      <c r="R371" s="621"/>
      <c r="S371" s="621"/>
      <c r="T371" s="621"/>
      <c r="U371" s="621"/>
    </row>
    <row r="372" spans="2:21" x14ac:dyDescent="0.25">
      <c r="B372" s="543"/>
      <c r="Q372" s="638"/>
      <c r="R372" s="621"/>
      <c r="S372" s="621"/>
      <c r="T372" s="621"/>
      <c r="U372" s="621"/>
    </row>
    <row r="373" spans="2:21" x14ac:dyDescent="0.25">
      <c r="B373" s="543"/>
      <c r="Q373" s="638"/>
      <c r="R373" s="621"/>
      <c r="S373" s="621"/>
      <c r="T373" s="621"/>
      <c r="U373" s="621"/>
    </row>
    <row r="374" spans="2:21" x14ac:dyDescent="0.25">
      <c r="B374" s="543"/>
      <c r="Q374" s="638"/>
      <c r="R374" s="621"/>
      <c r="S374" s="621"/>
      <c r="T374" s="621"/>
      <c r="U374" s="621"/>
    </row>
    <row r="375" spans="2:21" x14ac:dyDescent="0.25">
      <c r="B375" s="543"/>
      <c r="Q375" s="638"/>
      <c r="R375" s="621"/>
      <c r="S375" s="621"/>
      <c r="T375" s="621"/>
      <c r="U375" s="621"/>
    </row>
    <row r="376" spans="2:21" x14ac:dyDescent="0.25">
      <c r="B376" s="543"/>
      <c r="Q376" s="638"/>
      <c r="R376" s="621"/>
      <c r="S376" s="621"/>
      <c r="T376" s="621"/>
      <c r="U376" s="621"/>
    </row>
    <row r="377" spans="2:21" x14ac:dyDescent="0.25">
      <c r="B377" s="543"/>
      <c r="Q377" s="638"/>
      <c r="R377" s="621"/>
      <c r="S377" s="621"/>
      <c r="T377" s="621"/>
      <c r="U377" s="621"/>
    </row>
    <row r="378" spans="2:21" x14ac:dyDescent="0.25">
      <c r="B378" s="543"/>
      <c r="Q378" s="638"/>
      <c r="R378" s="621"/>
      <c r="S378" s="621"/>
      <c r="T378" s="621"/>
      <c r="U378" s="621"/>
    </row>
    <row r="379" spans="2:21" x14ac:dyDescent="0.25">
      <c r="B379" s="543"/>
      <c r="Q379" s="638"/>
      <c r="R379" s="621"/>
      <c r="S379" s="621"/>
      <c r="T379" s="621"/>
      <c r="U379" s="621"/>
    </row>
    <row r="380" spans="2:21" x14ac:dyDescent="0.25">
      <c r="B380" s="543"/>
      <c r="Q380" s="638"/>
      <c r="R380" s="621"/>
      <c r="S380" s="621"/>
      <c r="T380" s="621"/>
      <c r="U380" s="621"/>
    </row>
    <row r="381" spans="2:21" x14ac:dyDescent="0.25">
      <c r="B381" s="543"/>
      <c r="Q381" s="638"/>
      <c r="R381" s="621"/>
      <c r="S381" s="621"/>
      <c r="T381" s="621"/>
      <c r="U381" s="621"/>
    </row>
    <row r="382" spans="2:21" x14ac:dyDescent="0.25">
      <c r="B382" s="543"/>
      <c r="Q382" s="638"/>
      <c r="R382" s="621"/>
      <c r="S382" s="621"/>
      <c r="T382" s="621"/>
      <c r="U382" s="621"/>
    </row>
    <row r="383" spans="2:21" x14ac:dyDescent="0.25">
      <c r="B383" s="543"/>
      <c r="Q383" s="638"/>
      <c r="R383" s="621"/>
      <c r="S383" s="621"/>
      <c r="T383" s="621"/>
      <c r="U383" s="621"/>
    </row>
    <row r="384" spans="2:21" x14ac:dyDescent="0.25">
      <c r="B384" s="543"/>
      <c r="Q384" s="638"/>
      <c r="R384" s="621"/>
      <c r="S384" s="621"/>
      <c r="T384" s="621"/>
      <c r="U384" s="621"/>
    </row>
    <row r="385" spans="2:21" x14ac:dyDescent="0.25">
      <c r="B385" s="543"/>
      <c r="Q385" s="638"/>
      <c r="R385" s="621"/>
      <c r="S385" s="621"/>
      <c r="T385" s="621"/>
      <c r="U385" s="621"/>
    </row>
    <row r="386" spans="2:21" x14ac:dyDescent="0.25">
      <c r="B386" s="543"/>
      <c r="Q386" s="638"/>
      <c r="R386" s="621"/>
      <c r="S386" s="621"/>
      <c r="T386" s="621"/>
      <c r="U386" s="621"/>
    </row>
    <row r="387" spans="2:21" x14ac:dyDescent="0.25">
      <c r="B387" s="543"/>
      <c r="Q387" s="638"/>
      <c r="R387" s="621"/>
      <c r="S387" s="621"/>
      <c r="T387" s="621"/>
      <c r="U387" s="621"/>
    </row>
    <row r="388" spans="2:21" x14ac:dyDescent="0.25">
      <c r="B388" s="543"/>
      <c r="Q388" s="638"/>
      <c r="R388" s="621"/>
      <c r="S388" s="621"/>
      <c r="T388" s="621"/>
      <c r="U388" s="621"/>
    </row>
    <row r="389" spans="2:21" x14ac:dyDescent="0.25">
      <c r="B389" s="543"/>
      <c r="Q389" s="638"/>
      <c r="R389" s="621"/>
      <c r="S389" s="621"/>
      <c r="T389" s="621"/>
      <c r="U389" s="621"/>
    </row>
    <row r="390" spans="2:21" x14ac:dyDescent="0.25">
      <c r="B390" s="543"/>
      <c r="Q390" s="638"/>
      <c r="R390" s="621"/>
      <c r="S390" s="621"/>
      <c r="T390" s="621"/>
      <c r="U390" s="621"/>
    </row>
    <row r="391" spans="2:21" x14ac:dyDescent="0.25">
      <c r="B391" s="543"/>
      <c r="Q391" s="638"/>
      <c r="R391" s="621"/>
      <c r="S391" s="621"/>
      <c r="T391" s="621"/>
      <c r="U391" s="621"/>
    </row>
    <row r="392" spans="2:21" x14ac:dyDescent="0.25">
      <c r="B392" s="543"/>
      <c r="Q392" s="638"/>
      <c r="R392" s="621"/>
      <c r="S392" s="621"/>
      <c r="T392" s="621"/>
      <c r="U392" s="621"/>
    </row>
    <row r="393" spans="2:21" x14ac:dyDescent="0.25">
      <c r="B393" s="543"/>
      <c r="Q393" s="638"/>
      <c r="R393" s="621"/>
      <c r="S393" s="621"/>
      <c r="T393" s="621"/>
      <c r="U393" s="621"/>
    </row>
    <row r="394" spans="2:21" x14ac:dyDescent="0.25">
      <c r="B394" s="543"/>
      <c r="Q394" s="638"/>
      <c r="R394" s="621"/>
      <c r="S394" s="621"/>
      <c r="T394" s="621"/>
      <c r="U394" s="621"/>
    </row>
    <row r="395" spans="2:21" x14ac:dyDescent="0.25">
      <c r="B395" s="543"/>
      <c r="Q395" s="638"/>
      <c r="R395" s="621"/>
      <c r="S395" s="621"/>
      <c r="T395" s="621"/>
      <c r="U395" s="621"/>
    </row>
    <row r="396" spans="2:21" x14ac:dyDescent="0.25">
      <c r="B396" s="543"/>
      <c r="Q396" s="638"/>
      <c r="R396" s="621"/>
      <c r="S396" s="621"/>
      <c r="T396" s="621"/>
      <c r="U396" s="621"/>
    </row>
    <row r="397" spans="2:21" x14ac:dyDescent="0.25">
      <c r="B397" s="543"/>
      <c r="Q397" s="638"/>
      <c r="R397" s="621"/>
      <c r="S397" s="621"/>
      <c r="T397" s="621"/>
      <c r="U397" s="621"/>
    </row>
    <row r="398" spans="2:21" x14ac:dyDescent="0.25">
      <c r="B398" s="543"/>
      <c r="Q398" s="638"/>
      <c r="R398" s="621"/>
      <c r="S398" s="621"/>
      <c r="T398" s="621"/>
      <c r="U398" s="621"/>
    </row>
    <row r="399" spans="2:21" x14ac:dyDescent="0.25">
      <c r="B399" s="543"/>
      <c r="Q399" s="638"/>
      <c r="R399" s="621"/>
      <c r="S399" s="621"/>
      <c r="T399" s="621"/>
      <c r="U399" s="621"/>
    </row>
    <row r="400" spans="2:21" x14ac:dyDescent="0.25">
      <c r="B400" s="543"/>
      <c r="Q400" s="638"/>
      <c r="R400" s="621"/>
      <c r="S400" s="621"/>
      <c r="T400" s="621"/>
      <c r="U400" s="621"/>
    </row>
    <row r="401" spans="2:21" x14ac:dyDescent="0.25">
      <c r="B401" s="543"/>
      <c r="Q401" s="638"/>
      <c r="R401" s="621"/>
      <c r="S401" s="621"/>
      <c r="T401" s="621"/>
      <c r="U401" s="621"/>
    </row>
    <row r="402" spans="2:21" x14ac:dyDescent="0.25">
      <c r="B402" s="543"/>
      <c r="Q402" s="638"/>
      <c r="R402" s="621"/>
      <c r="S402" s="621"/>
      <c r="T402" s="621"/>
      <c r="U402" s="621"/>
    </row>
    <row r="403" spans="2:21" x14ac:dyDescent="0.25">
      <c r="B403" s="543"/>
      <c r="Q403" s="638"/>
      <c r="R403" s="621"/>
      <c r="S403" s="621"/>
      <c r="T403" s="621"/>
      <c r="U403" s="621"/>
    </row>
    <row r="404" spans="2:21" x14ac:dyDescent="0.25">
      <c r="B404" s="543"/>
      <c r="Q404" s="638"/>
      <c r="R404" s="621"/>
      <c r="S404" s="621"/>
      <c r="T404" s="621"/>
      <c r="U404" s="621"/>
    </row>
    <row r="405" spans="2:21" x14ac:dyDescent="0.25">
      <c r="B405" s="543"/>
      <c r="Q405" s="638"/>
      <c r="R405" s="621"/>
      <c r="S405" s="621"/>
      <c r="T405" s="621"/>
      <c r="U405" s="621"/>
    </row>
    <row r="406" spans="2:21" x14ac:dyDescent="0.25">
      <c r="B406" s="543"/>
      <c r="Q406" s="638"/>
      <c r="R406" s="621"/>
      <c r="S406" s="621"/>
      <c r="T406" s="621"/>
      <c r="U406" s="621"/>
    </row>
    <row r="407" spans="2:21" x14ac:dyDescent="0.25">
      <c r="B407" s="543"/>
      <c r="Q407" s="638"/>
      <c r="R407" s="621"/>
      <c r="S407" s="621"/>
      <c r="T407" s="621"/>
      <c r="U407" s="621"/>
    </row>
    <row r="408" spans="2:21" x14ac:dyDescent="0.25">
      <c r="B408" s="543"/>
      <c r="Q408" s="638"/>
      <c r="R408" s="621"/>
      <c r="S408" s="621"/>
      <c r="T408" s="621"/>
      <c r="U408" s="621"/>
    </row>
    <row r="409" spans="2:21" x14ac:dyDescent="0.25">
      <c r="B409" s="543"/>
      <c r="Q409" s="638"/>
      <c r="R409" s="621"/>
      <c r="S409" s="621"/>
      <c r="T409" s="621"/>
      <c r="U409" s="621"/>
    </row>
    <row r="410" spans="2:21" x14ac:dyDescent="0.25">
      <c r="B410" s="543"/>
      <c r="Q410" s="638"/>
      <c r="R410" s="621"/>
      <c r="S410" s="621"/>
      <c r="T410" s="621"/>
      <c r="U410" s="621"/>
    </row>
    <row r="411" spans="2:21" x14ac:dyDescent="0.25">
      <c r="B411" s="543"/>
      <c r="Q411" s="638"/>
      <c r="R411" s="621"/>
      <c r="S411" s="621"/>
      <c r="T411" s="621"/>
      <c r="U411" s="621"/>
    </row>
    <row r="412" spans="2:21" x14ac:dyDescent="0.25">
      <c r="B412" s="543"/>
      <c r="Q412" s="638"/>
      <c r="R412" s="621"/>
      <c r="S412" s="621"/>
      <c r="T412" s="621"/>
      <c r="U412" s="621"/>
    </row>
    <row r="413" spans="2:21" x14ac:dyDescent="0.25">
      <c r="B413" s="549"/>
      <c r="Q413" s="638"/>
      <c r="R413" s="621"/>
      <c r="S413" s="621"/>
      <c r="T413" s="621"/>
      <c r="U413" s="621"/>
    </row>
    <row r="414" spans="2:21" x14ac:dyDescent="0.25">
      <c r="B414" s="549"/>
      <c r="Q414" s="638"/>
      <c r="R414" s="621"/>
      <c r="S414" s="621"/>
      <c r="T414" s="621"/>
      <c r="U414" s="621"/>
    </row>
    <row r="415" spans="2:21" x14ac:dyDescent="0.25">
      <c r="B415" s="543"/>
      <c r="Q415" s="638"/>
      <c r="R415" s="621"/>
      <c r="S415" s="621"/>
      <c r="T415" s="621"/>
      <c r="U415" s="621"/>
    </row>
    <row r="416" spans="2:21" x14ac:dyDescent="0.25">
      <c r="B416" s="543"/>
      <c r="Q416" s="638"/>
      <c r="R416" s="621"/>
      <c r="S416" s="621"/>
      <c r="T416" s="621"/>
      <c r="U416" s="621"/>
    </row>
    <row r="417" spans="2:21" x14ac:dyDescent="0.25">
      <c r="B417" s="543"/>
      <c r="Q417" s="638"/>
      <c r="R417" s="621"/>
      <c r="S417" s="621"/>
      <c r="T417" s="621"/>
      <c r="U417" s="621"/>
    </row>
    <row r="418" spans="2:21" x14ac:dyDescent="0.25">
      <c r="B418" s="543"/>
      <c r="Q418" s="638"/>
      <c r="R418" s="621"/>
      <c r="S418" s="621"/>
      <c r="T418" s="621"/>
      <c r="U418" s="621"/>
    </row>
    <row r="419" spans="2:21" x14ac:dyDescent="0.25">
      <c r="B419" s="543"/>
      <c r="Q419" s="638"/>
      <c r="R419" s="621"/>
      <c r="S419" s="621"/>
      <c r="T419" s="621"/>
      <c r="U419" s="621"/>
    </row>
    <row r="420" spans="2:21" x14ac:dyDescent="0.25">
      <c r="B420" s="543"/>
      <c r="Q420" s="638"/>
      <c r="R420" s="621"/>
      <c r="S420" s="621"/>
      <c r="T420" s="621"/>
      <c r="U420" s="621"/>
    </row>
    <row r="421" spans="2:21" x14ac:dyDescent="0.25">
      <c r="B421" s="543"/>
      <c r="Q421" s="638"/>
      <c r="R421" s="621"/>
      <c r="S421" s="621"/>
      <c r="T421" s="621"/>
      <c r="U421" s="621"/>
    </row>
    <row r="422" spans="2:21" x14ac:dyDescent="0.25">
      <c r="B422" s="543"/>
      <c r="Q422" s="638"/>
      <c r="R422" s="621"/>
      <c r="S422" s="621"/>
      <c r="T422" s="621"/>
      <c r="U422" s="621"/>
    </row>
    <row r="423" spans="2:21" x14ac:dyDescent="0.25">
      <c r="B423" s="543"/>
      <c r="Q423" s="638"/>
      <c r="R423" s="621"/>
      <c r="S423" s="621"/>
      <c r="T423" s="621"/>
      <c r="U423" s="621"/>
    </row>
    <row r="424" spans="2:21" x14ac:dyDescent="0.25">
      <c r="B424" s="543"/>
      <c r="Q424" s="638"/>
      <c r="R424" s="621"/>
      <c r="S424" s="621"/>
      <c r="T424" s="621"/>
      <c r="U424" s="621"/>
    </row>
    <row r="425" spans="2:21" x14ac:dyDescent="0.25">
      <c r="B425" s="543"/>
      <c r="Q425" s="638"/>
      <c r="R425" s="621"/>
      <c r="S425" s="621"/>
      <c r="T425" s="621"/>
      <c r="U425" s="621"/>
    </row>
    <row r="426" spans="2:21" x14ac:dyDescent="0.25">
      <c r="B426" s="543"/>
      <c r="Q426" s="638"/>
      <c r="R426" s="621"/>
      <c r="S426" s="621"/>
      <c r="T426" s="621"/>
      <c r="U426" s="621"/>
    </row>
    <row r="427" spans="2:21" x14ac:dyDescent="0.25">
      <c r="B427" s="543"/>
      <c r="Q427" s="638"/>
      <c r="R427" s="621"/>
      <c r="S427" s="621"/>
      <c r="T427" s="621"/>
      <c r="U427" s="621"/>
    </row>
    <row r="428" spans="2:21" x14ac:dyDescent="0.25">
      <c r="B428" s="543"/>
      <c r="Q428" s="638"/>
      <c r="R428" s="621"/>
      <c r="S428" s="621"/>
      <c r="T428" s="621"/>
      <c r="U428" s="621"/>
    </row>
    <row r="429" spans="2:21" x14ac:dyDescent="0.25">
      <c r="B429" s="543"/>
      <c r="Q429" s="638"/>
      <c r="R429" s="621"/>
      <c r="S429" s="621"/>
      <c r="T429" s="621"/>
      <c r="U429" s="621"/>
    </row>
    <row r="430" spans="2:21" x14ac:dyDescent="0.25">
      <c r="B430" s="543"/>
      <c r="Q430" s="638"/>
      <c r="R430" s="621"/>
      <c r="S430" s="621"/>
      <c r="T430" s="621"/>
      <c r="U430" s="621"/>
    </row>
    <row r="431" spans="2:21" x14ac:dyDescent="0.25">
      <c r="B431" s="543"/>
      <c r="Q431" s="638"/>
      <c r="R431" s="621"/>
      <c r="S431" s="621"/>
      <c r="T431" s="621"/>
      <c r="U431" s="621"/>
    </row>
    <row r="432" spans="2:21" x14ac:dyDescent="0.25">
      <c r="B432" s="543"/>
      <c r="Q432" s="638"/>
      <c r="R432" s="621"/>
      <c r="S432" s="621"/>
      <c r="T432" s="621"/>
      <c r="U432" s="621"/>
    </row>
    <row r="433" spans="2:21" x14ac:dyDescent="0.25">
      <c r="B433" s="543"/>
      <c r="Q433" s="638"/>
      <c r="R433" s="621"/>
      <c r="S433" s="621"/>
      <c r="T433" s="621"/>
      <c r="U433" s="621"/>
    </row>
    <row r="434" spans="2:21" x14ac:dyDescent="0.25">
      <c r="B434" s="543"/>
      <c r="Q434" s="638"/>
      <c r="R434" s="621"/>
      <c r="S434" s="621"/>
      <c r="T434" s="621"/>
      <c r="U434" s="621"/>
    </row>
    <row r="435" spans="2:21" x14ac:dyDescent="0.25">
      <c r="B435" s="543"/>
      <c r="Q435" s="638"/>
      <c r="R435" s="621"/>
      <c r="S435" s="621"/>
      <c r="T435" s="621"/>
      <c r="U435" s="621"/>
    </row>
    <row r="436" spans="2:21" x14ac:dyDescent="0.25">
      <c r="B436" s="543"/>
      <c r="Q436" s="638"/>
      <c r="R436" s="621"/>
      <c r="S436" s="621"/>
      <c r="T436" s="621"/>
      <c r="U436" s="621"/>
    </row>
    <row r="437" spans="2:21" x14ac:dyDescent="0.25">
      <c r="B437" s="543"/>
      <c r="Q437" s="638"/>
      <c r="R437" s="621"/>
      <c r="S437" s="621"/>
      <c r="T437" s="621"/>
      <c r="U437" s="621"/>
    </row>
    <row r="438" spans="2:21" x14ac:dyDescent="0.25">
      <c r="B438" s="543"/>
      <c r="Q438" s="638"/>
      <c r="R438" s="621"/>
      <c r="S438" s="621"/>
      <c r="T438" s="621"/>
      <c r="U438" s="621"/>
    </row>
    <row r="439" spans="2:21" x14ac:dyDescent="0.25">
      <c r="B439" s="543"/>
      <c r="Q439" s="638"/>
      <c r="R439" s="621"/>
      <c r="S439" s="621"/>
      <c r="T439" s="621"/>
      <c r="U439" s="621"/>
    </row>
    <row r="440" spans="2:21" x14ac:dyDescent="0.25">
      <c r="B440" s="543"/>
      <c r="Q440" s="638"/>
      <c r="R440" s="621"/>
      <c r="S440" s="621"/>
      <c r="T440" s="621"/>
      <c r="U440" s="621"/>
    </row>
    <row r="441" spans="2:21" x14ac:dyDescent="0.25">
      <c r="B441" s="543"/>
      <c r="Q441" s="638"/>
      <c r="R441" s="621"/>
      <c r="S441" s="621"/>
      <c r="T441" s="621"/>
      <c r="U441" s="621"/>
    </row>
    <row r="442" spans="2:21" x14ac:dyDescent="0.25">
      <c r="B442" s="543"/>
      <c r="Q442" s="638"/>
      <c r="R442" s="621"/>
      <c r="S442" s="621"/>
      <c r="T442" s="621"/>
      <c r="U442" s="621"/>
    </row>
    <row r="443" spans="2:21" x14ac:dyDescent="0.25">
      <c r="B443" s="543"/>
      <c r="Q443" s="638"/>
      <c r="R443" s="621"/>
      <c r="S443" s="621"/>
      <c r="T443" s="621"/>
      <c r="U443" s="621"/>
    </row>
    <row r="444" spans="2:21" x14ac:dyDescent="0.25">
      <c r="B444" s="543"/>
      <c r="Q444" s="638"/>
      <c r="R444" s="621"/>
      <c r="S444" s="621"/>
      <c r="T444" s="621"/>
      <c r="U444" s="621"/>
    </row>
    <row r="445" spans="2:21" x14ac:dyDescent="0.25">
      <c r="B445" s="543"/>
      <c r="Q445" s="638"/>
      <c r="R445" s="621"/>
      <c r="S445" s="621"/>
      <c r="T445" s="621"/>
      <c r="U445" s="621"/>
    </row>
    <row r="446" spans="2:21" x14ac:dyDescent="0.25">
      <c r="B446" s="543"/>
      <c r="Q446" s="638"/>
      <c r="R446" s="621"/>
      <c r="S446" s="621"/>
      <c r="T446" s="621"/>
      <c r="U446" s="621"/>
    </row>
    <row r="447" spans="2:21" x14ac:dyDescent="0.25">
      <c r="B447" s="543"/>
      <c r="Q447" s="638"/>
      <c r="R447" s="621"/>
      <c r="S447" s="621"/>
      <c r="T447" s="621"/>
      <c r="U447" s="621"/>
    </row>
    <row r="448" spans="2:21" x14ac:dyDescent="0.25">
      <c r="B448" s="543"/>
      <c r="Q448" s="638"/>
      <c r="R448" s="621"/>
      <c r="S448" s="621"/>
      <c r="T448" s="621"/>
      <c r="U448" s="621"/>
    </row>
    <row r="449" spans="2:21" x14ac:dyDescent="0.25">
      <c r="B449" s="543"/>
      <c r="Q449" s="638"/>
      <c r="R449" s="621"/>
      <c r="S449" s="621"/>
      <c r="T449" s="621"/>
      <c r="U449" s="621"/>
    </row>
    <row r="450" spans="2:21" x14ac:dyDescent="0.25">
      <c r="B450" s="543"/>
      <c r="Q450" s="638"/>
      <c r="R450" s="621"/>
      <c r="S450" s="621"/>
      <c r="T450" s="621"/>
      <c r="U450" s="621"/>
    </row>
    <row r="451" spans="2:21" x14ac:dyDescent="0.25">
      <c r="B451" s="543"/>
      <c r="Q451" s="638"/>
      <c r="R451" s="621"/>
      <c r="S451" s="621"/>
      <c r="T451" s="621"/>
      <c r="U451" s="621"/>
    </row>
    <row r="452" spans="2:21" x14ac:dyDescent="0.25">
      <c r="Q452" s="638"/>
      <c r="R452" s="621"/>
      <c r="S452" s="621"/>
      <c r="T452" s="621"/>
      <c r="U452" s="621"/>
    </row>
    <row r="453" spans="2:21" x14ac:dyDescent="0.25">
      <c r="B453" s="550"/>
      <c r="Q453" s="638"/>
      <c r="R453" s="621"/>
      <c r="S453" s="621"/>
      <c r="T453" s="621"/>
      <c r="U453" s="621"/>
    </row>
    <row r="454" spans="2:21" x14ac:dyDescent="0.25">
      <c r="B454" s="550"/>
      <c r="Q454" s="638"/>
      <c r="R454" s="621"/>
      <c r="S454" s="621"/>
      <c r="T454" s="621"/>
      <c r="U454" s="621"/>
    </row>
    <row r="455" spans="2:21" x14ac:dyDescent="0.25">
      <c r="B455" s="550"/>
      <c r="Q455" s="638"/>
      <c r="R455" s="621"/>
      <c r="S455" s="621"/>
      <c r="T455" s="621"/>
      <c r="U455" s="621"/>
    </row>
    <row r="456" spans="2:21" x14ac:dyDescent="0.25">
      <c r="B456" s="550"/>
      <c r="Q456" s="638"/>
      <c r="R456" s="621"/>
      <c r="S456" s="621"/>
      <c r="T456" s="621"/>
      <c r="U456" s="621"/>
    </row>
    <row r="457" spans="2:21" x14ac:dyDescent="0.25">
      <c r="B457" s="550"/>
      <c r="Q457" s="638"/>
      <c r="R457" s="621"/>
      <c r="S457" s="621"/>
      <c r="T457" s="621"/>
      <c r="U457" s="621"/>
    </row>
    <row r="458" spans="2:21" x14ac:dyDescent="0.25">
      <c r="B458" s="550"/>
      <c r="Q458" s="638"/>
      <c r="R458" s="621"/>
      <c r="S458" s="621"/>
      <c r="T458" s="621"/>
      <c r="U458" s="621"/>
    </row>
    <row r="459" spans="2:21" x14ac:dyDescent="0.25">
      <c r="B459" s="550"/>
      <c r="Q459" s="638"/>
      <c r="R459" s="621"/>
      <c r="S459" s="621"/>
      <c r="T459" s="621"/>
      <c r="U459" s="621"/>
    </row>
    <row r="460" spans="2:21" x14ac:dyDescent="0.25">
      <c r="B460" s="550"/>
      <c r="Q460" s="638"/>
      <c r="R460" s="621"/>
      <c r="S460" s="621"/>
      <c r="T460" s="621"/>
      <c r="U460" s="621"/>
    </row>
    <row r="461" spans="2:21" x14ac:dyDescent="0.25">
      <c r="B461" s="550"/>
      <c r="Q461" s="638"/>
      <c r="R461" s="621"/>
      <c r="S461" s="621"/>
      <c r="T461" s="621"/>
      <c r="U461" s="621"/>
    </row>
    <row r="462" spans="2:21" x14ac:dyDescent="0.25">
      <c r="B462" s="550"/>
      <c r="Q462" s="638"/>
      <c r="R462" s="621"/>
      <c r="S462" s="621"/>
      <c r="T462" s="621"/>
      <c r="U462" s="621"/>
    </row>
    <row r="463" spans="2:21" x14ac:dyDescent="0.25">
      <c r="B463" s="550"/>
      <c r="Q463" s="638"/>
      <c r="R463" s="621"/>
      <c r="S463" s="621"/>
      <c r="T463" s="621"/>
      <c r="U463" s="621"/>
    </row>
    <row r="464" spans="2:21" x14ac:dyDescent="0.25">
      <c r="B464" s="550"/>
      <c r="Q464" s="638"/>
      <c r="R464" s="621"/>
      <c r="S464" s="621"/>
      <c r="T464" s="621"/>
      <c r="U464" s="621"/>
    </row>
    <row r="465" spans="2:21" x14ac:dyDescent="0.25">
      <c r="B465" s="550"/>
      <c r="Q465" s="638"/>
      <c r="R465" s="621"/>
      <c r="S465" s="621"/>
      <c r="T465" s="621"/>
      <c r="U465" s="621"/>
    </row>
    <row r="466" spans="2:21" x14ac:dyDescent="0.25">
      <c r="B466" s="550"/>
      <c r="Q466" s="638"/>
      <c r="R466" s="621"/>
      <c r="S466" s="621"/>
      <c r="T466" s="621"/>
      <c r="U466" s="621"/>
    </row>
    <row r="467" spans="2:21" x14ac:dyDescent="0.25">
      <c r="B467" s="550"/>
      <c r="Q467" s="638"/>
      <c r="R467" s="621"/>
      <c r="S467" s="621"/>
      <c r="T467" s="621"/>
      <c r="U467" s="621"/>
    </row>
    <row r="468" spans="2:21" x14ac:dyDescent="0.25">
      <c r="B468" s="550"/>
      <c r="Q468" s="638"/>
      <c r="R468" s="621"/>
      <c r="S468" s="621"/>
      <c r="T468" s="621"/>
      <c r="U468" s="621"/>
    </row>
    <row r="469" spans="2:21" x14ac:dyDescent="0.25">
      <c r="B469" s="550"/>
      <c r="Q469" s="638"/>
      <c r="R469" s="621"/>
      <c r="S469" s="621"/>
      <c r="T469" s="621"/>
      <c r="U469" s="621"/>
    </row>
    <row r="470" spans="2:21" x14ac:dyDescent="0.25">
      <c r="B470" s="550"/>
      <c r="Q470" s="638"/>
      <c r="R470" s="621"/>
      <c r="S470" s="621"/>
      <c r="T470" s="621"/>
      <c r="U470" s="621"/>
    </row>
    <row r="471" spans="2:21" x14ac:dyDescent="0.25">
      <c r="B471" s="550"/>
      <c r="Q471" s="638"/>
      <c r="R471" s="621"/>
      <c r="S471" s="621"/>
      <c r="T471" s="621"/>
      <c r="U471" s="621"/>
    </row>
    <row r="472" spans="2:21" x14ac:dyDescent="0.25">
      <c r="B472" s="550"/>
      <c r="Q472" s="638"/>
      <c r="R472" s="621"/>
      <c r="S472" s="621"/>
      <c r="T472" s="621"/>
      <c r="U472" s="621"/>
    </row>
    <row r="473" spans="2:21" x14ac:dyDescent="0.25">
      <c r="B473" s="550"/>
      <c r="Q473" s="638"/>
      <c r="R473" s="621"/>
      <c r="S473" s="621"/>
      <c r="T473" s="621"/>
      <c r="U473" s="621"/>
    </row>
    <row r="474" spans="2:21" x14ac:dyDescent="0.25">
      <c r="B474" s="550"/>
      <c r="Q474" s="638"/>
      <c r="R474" s="621"/>
      <c r="S474" s="621"/>
      <c r="T474" s="621"/>
      <c r="U474" s="621"/>
    </row>
    <row r="475" spans="2:21" x14ac:dyDescent="0.25">
      <c r="B475" s="550"/>
      <c r="Q475" s="638"/>
      <c r="R475" s="621"/>
      <c r="S475" s="621"/>
      <c r="T475" s="621"/>
      <c r="U475" s="621"/>
    </row>
    <row r="476" spans="2:21" x14ac:dyDescent="0.25">
      <c r="B476" s="550"/>
      <c r="Q476" s="638"/>
      <c r="R476" s="621"/>
      <c r="S476" s="621"/>
      <c r="T476" s="621"/>
      <c r="U476" s="621"/>
    </row>
    <row r="477" spans="2:21" x14ac:dyDescent="0.25">
      <c r="B477" s="550"/>
      <c r="Q477" s="638"/>
      <c r="R477" s="621"/>
      <c r="S477" s="621"/>
      <c r="T477" s="621"/>
      <c r="U477" s="621"/>
    </row>
    <row r="478" spans="2:21" x14ac:dyDescent="0.25">
      <c r="B478" s="550"/>
      <c r="Q478" s="638"/>
      <c r="R478" s="621"/>
      <c r="S478" s="621"/>
      <c r="T478" s="621"/>
      <c r="U478" s="621"/>
    </row>
    <row r="479" spans="2:21" x14ac:dyDescent="0.25">
      <c r="B479" s="550"/>
      <c r="Q479" s="638"/>
      <c r="R479" s="621"/>
      <c r="S479" s="621"/>
      <c r="T479" s="621"/>
      <c r="U479" s="621"/>
    </row>
    <row r="480" spans="2:21" x14ac:dyDescent="0.25">
      <c r="B480" s="550"/>
      <c r="Q480" s="638"/>
      <c r="R480" s="621"/>
      <c r="S480" s="621"/>
      <c r="T480" s="621"/>
      <c r="U480" s="621"/>
    </row>
    <row r="481" spans="2:21" x14ac:dyDescent="0.25">
      <c r="B481" s="550"/>
      <c r="Q481" s="638"/>
      <c r="R481" s="621"/>
      <c r="S481" s="621"/>
      <c r="T481" s="621"/>
      <c r="U481" s="621"/>
    </row>
    <row r="482" spans="2:21" x14ac:dyDescent="0.25">
      <c r="B482" s="550"/>
      <c r="Q482" s="638"/>
      <c r="R482" s="621"/>
      <c r="S482" s="621"/>
      <c r="T482" s="621"/>
      <c r="U482" s="621"/>
    </row>
    <row r="483" spans="2:21" x14ac:dyDescent="0.25">
      <c r="B483" s="550"/>
      <c r="Q483" s="638"/>
      <c r="R483" s="621"/>
      <c r="S483" s="621"/>
      <c r="T483" s="621"/>
      <c r="U483" s="621"/>
    </row>
    <row r="484" spans="2:21" x14ac:dyDescent="0.25">
      <c r="B484" s="550"/>
      <c r="Q484" s="638"/>
      <c r="R484" s="621"/>
      <c r="S484" s="621"/>
      <c r="T484" s="621"/>
      <c r="U484" s="621"/>
    </row>
    <row r="485" spans="2:21" x14ac:dyDescent="0.25">
      <c r="Q485" s="638"/>
      <c r="R485" s="621"/>
      <c r="S485" s="621"/>
      <c r="T485" s="621"/>
      <c r="U485" s="621"/>
    </row>
    <row r="486" spans="2:21" x14ac:dyDescent="0.25">
      <c r="B486" s="550"/>
      <c r="Q486" s="638"/>
      <c r="R486" s="621"/>
      <c r="S486" s="621"/>
      <c r="T486" s="621"/>
      <c r="U486" s="621"/>
    </row>
    <row r="487" spans="2:21" x14ac:dyDescent="0.25">
      <c r="B487" s="550"/>
      <c r="Q487" s="638"/>
      <c r="R487" s="621"/>
      <c r="S487" s="621"/>
      <c r="T487" s="621"/>
      <c r="U487" s="621"/>
    </row>
    <row r="488" spans="2:21" x14ac:dyDescent="0.25">
      <c r="B488" s="550"/>
      <c r="Q488" s="638"/>
      <c r="R488" s="621"/>
      <c r="S488" s="621"/>
      <c r="T488" s="621"/>
      <c r="U488" s="621"/>
    </row>
    <row r="489" spans="2:21" x14ac:dyDescent="0.25">
      <c r="B489" s="550"/>
      <c r="Q489" s="638"/>
      <c r="R489" s="621"/>
      <c r="S489" s="621"/>
      <c r="T489" s="621"/>
      <c r="U489" s="621"/>
    </row>
    <row r="490" spans="2:21" x14ac:dyDescent="0.25">
      <c r="B490" s="550"/>
      <c r="Q490" s="638"/>
      <c r="R490" s="621"/>
      <c r="S490" s="621"/>
      <c r="T490" s="621"/>
      <c r="U490" s="621"/>
    </row>
    <row r="491" spans="2:21" x14ac:dyDescent="0.25">
      <c r="B491" s="550"/>
      <c r="Q491" s="638"/>
      <c r="R491" s="621"/>
      <c r="S491" s="621"/>
      <c r="T491" s="621"/>
      <c r="U491" s="621"/>
    </row>
    <row r="492" spans="2:21" x14ac:dyDescent="0.25">
      <c r="B492" s="550"/>
      <c r="Q492" s="638"/>
      <c r="R492" s="621"/>
      <c r="S492" s="621"/>
      <c r="T492" s="621"/>
      <c r="U492" s="621"/>
    </row>
    <row r="493" spans="2:21" x14ac:dyDescent="0.25">
      <c r="B493" s="550"/>
      <c r="Q493" s="638"/>
      <c r="R493" s="621"/>
      <c r="S493" s="621"/>
      <c r="T493" s="621"/>
      <c r="U493" s="621"/>
    </row>
    <row r="494" spans="2:21" x14ac:dyDescent="0.25">
      <c r="B494" s="550"/>
      <c r="Q494" s="638"/>
      <c r="R494" s="621"/>
      <c r="S494" s="621"/>
      <c r="T494" s="621"/>
      <c r="U494" s="621"/>
    </row>
    <row r="495" spans="2:21" x14ac:dyDescent="0.25">
      <c r="B495" s="550"/>
      <c r="Q495" s="638"/>
      <c r="R495" s="621"/>
      <c r="S495" s="621"/>
      <c r="T495" s="621"/>
      <c r="U495" s="621"/>
    </row>
    <row r="496" spans="2:21" x14ac:dyDescent="0.25">
      <c r="B496" s="550"/>
      <c r="Q496" s="638"/>
      <c r="R496" s="621"/>
      <c r="S496" s="621"/>
      <c r="T496" s="621"/>
      <c r="U496" s="621"/>
    </row>
    <row r="497" spans="2:21" x14ac:dyDescent="0.25">
      <c r="B497" s="550"/>
      <c r="Q497" s="638"/>
      <c r="R497" s="621"/>
      <c r="S497" s="621"/>
      <c r="T497" s="621"/>
      <c r="U497" s="621"/>
    </row>
    <row r="498" spans="2:21" x14ac:dyDescent="0.25">
      <c r="B498" s="550"/>
      <c r="Q498" s="638"/>
      <c r="R498" s="621"/>
      <c r="S498" s="621"/>
      <c r="T498" s="621"/>
      <c r="U498" s="621"/>
    </row>
    <row r="499" spans="2:21" x14ac:dyDescent="0.25">
      <c r="B499" s="550"/>
      <c r="Q499" s="638"/>
      <c r="R499" s="621"/>
      <c r="S499" s="621"/>
      <c r="T499" s="621"/>
      <c r="U499" s="621"/>
    </row>
    <row r="500" spans="2:21" x14ac:dyDescent="0.25">
      <c r="B500" s="550"/>
      <c r="Q500" s="638"/>
      <c r="R500" s="621"/>
      <c r="S500" s="621"/>
      <c r="T500" s="621"/>
      <c r="U500" s="621"/>
    </row>
    <row r="501" spans="2:21" x14ac:dyDescent="0.25">
      <c r="B501" s="550"/>
      <c r="Q501" s="638"/>
      <c r="R501" s="621"/>
      <c r="S501" s="621"/>
      <c r="T501" s="621"/>
      <c r="U501" s="621"/>
    </row>
    <row r="502" spans="2:21" x14ac:dyDescent="0.25">
      <c r="B502" s="550"/>
      <c r="Q502" s="638"/>
      <c r="R502" s="621"/>
      <c r="S502" s="621"/>
      <c r="T502" s="621"/>
      <c r="U502" s="621"/>
    </row>
    <row r="503" spans="2:21" x14ac:dyDescent="0.25">
      <c r="B503" s="550"/>
      <c r="Q503" s="638"/>
      <c r="R503" s="621"/>
      <c r="S503" s="621"/>
      <c r="T503" s="621"/>
      <c r="U503" s="621"/>
    </row>
    <row r="504" spans="2:21" x14ac:dyDescent="0.25">
      <c r="B504" s="550"/>
      <c r="Q504" s="638"/>
      <c r="R504" s="621"/>
      <c r="S504" s="621"/>
      <c r="T504" s="621"/>
      <c r="U504" s="621"/>
    </row>
    <row r="505" spans="2:21" x14ac:dyDescent="0.25">
      <c r="Q505" s="638"/>
      <c r="R505" s="621"/>
      <c r="S505" s="621"/>
      <c r="T505" s="621"/>
      <c r="U505" s="621"/>
    </row>
    <row r="506" spans="2:21" x14ac:dyDescent="0.25">
      <c r="Q506" s="638"/>
      <c r="R506" s="621"/>
      <c r="S506" s="621"/>
      <c r="T506" s="621"/>
      <c r="U506" s="621"/>
    </row>
    <row r="507" spans="2:21" x14ac:dyDescent="0.25">
      <c r="B507" s="550"/>
      <c r="Q507" s="638"/>
      <c r="R507" s="621"/>
      <c r="S507" s="621"/>
      <c r="T507" s="621"/>
      <c r="U507" s="621"/>
    </row>
    <row r="508" spans="2:21" x14ac:dyDescent="0.25">
      <c r="B508" s="550"/>
      <c r="Q508" s="638"/>
      <c r="R508" s="621"/>
      <c r="S508" s="621"/>
      <c r="T508" s="621"/>
      <c r="U508" s="621"/>
    </row>
    <row r="509" spans="2:21" x14ac:dyDescent="0.25">
      <c r="B509" s="550"/>
      <c r="Q509" s="638"/>
      <c r="R509" s="621"/>
      <c r="S509" s="621"/>
      <c r="T509" s="621"/>
      <c r="U509" s="621"/>
    </row>
    <row r="510" spans="2:21" x14ac:dyDescent="0.25">
      <c r="B510" s="550"/>
      <c r="Q510" s="638"/>
      <c r="R510" s="621"/>
      <c r="S510" s="621"/>
      <c r="T510" s="621"/>
      <c r="U510" s="621"/>
    </row>
    <row r="511" spans="2:21" x14ac:dyDescent="0.25">
      <c r="B511" s="550"/>
      <c r="Q511" s="638"/>
      <c r="R511" s="621"/>
      <c r="S511" s="621"/>
      <c r="T511" s="621"/>
      <c r="U511" s="621"/>
    </row>
    <row r="512" spans="2:21" x14ac:dyDescent="0.25">
      <c r="B512" s="550"/>
      <c r="Q512" s="638"/>
      <c r="R512" s="621"/>
      <c r="S512" s="621"/>
      <c r="T512" s="621"/>
      <c r="U512" s="621"/>
    </row>
    <row r="513" spans="2:21" x14ac:dyDescent="0.25">
      <c r="B513" s="550"/>
      <c r="Q513" s="638"/>
      <c r="R513" s="621"/>
      <c r="S513" s="621"/>
      <c r="T513" s="621"/>
      <c r="U513" s="621"/>
    </row>
    <row r="514" spans="2:21" x14ac:dyDescent="0.25">
      <c r="Q514" s="638"/>
      <c r="R514" s="621"/>
      <c r="S514" s="621"/>
      <c r="T514" s="621"/>
      <c r="U514" s="621"/>
    </row>
    <row r="515" spans="2:21" x14ac:dyDescent="0.25">
      <c r="Q515" s="638"/>
      <c r="R515" s="621"/>
      <c r="S515" s="621"/>
      <c r="T515" s="621"/>
      <c r="U515" s="621"/>
    </row>
    <row r="516" spans="2:21" x14ac:dyDescent="0.25">
      <c r="B516" s="550"/>
      <c r="Q516" s="638"/>
      <c r="R516" s="621"/>
      <c r="S516" s="621"/>
      <c r="T516" s="621"/>
      <c r="U516" s="621"/>
    </row>
    <row r="517" spans="2:21" x14ac:dyDescent="0.25">
      <c r="B517" s="550"/>
      <c r="Q517" s="638"/>
      <c r="R517" s="621"/>
      <c r="S517" s="621"/>
      <c r="T517" s="621"/>
      <c r="U517" s="621"/>
    </row>
    <row r="518" spans="2:21" x14ac:dyDescent="0.25">
      <c r="B518" s="550"/>
      <c r="Q518" s="638"/>
      <c r="R518" s="621"/>
      <c r="S518" s="621"/>
      <c r="T518" s="621"/>
      <c r="U518" s="621"/>
    </row>
    <row r="519" spans="2:21" x14ac:dyDescent="0.25">
      <c r="B519" s="550"/>
      <c r="Q519" s="638"/>
      <c r="R519" s="621"/>
      <c r="S519" s="621"/>
      <c r="T519" s="621"/>
      <c r="U519" s="621"/>
    </row>
    <row r="520" spans="2:21" x14ac:dyDescent="0.25">
      <c r="B520" s="550"/>
      <c r="Q520" s="638"/>
      <c r="R520" s="621"/>
      <c r="S520" s="621"/>
      <c r="T520" s="621"/>
      <c r="U520" s="621"/>
    </row>
    <row r="521" spans="2:21" x14ac:dyDescent="0.25">
      <c r="B521" s="550"/>
      <c r="Q521" s="638"/>
      <c r="R521" s="621"/>
      <c r="S521" s="621"/>
      <c r="T521" s="621"/>
      <c r="U521" s="621"/>
    </row>
    <row r="522" spans="2:21" x14ac:dyDescent="0.25">
      <c r="B522" s="550"/>
      <c r="Q522" s="638"/>
      <c r="R522" s="621"/>
      <c r="S522" s="621"/>
      <c r="T522" s="621"/>
      <c r="U522" s="621"/>
    </row>
    <row r="523" spans="2:21" x14ac:dyDescent="0.25">
      <c r="B523" s="550"/>
      <c r="Q523" s="638"/>
      <c r="R523" s="621"/>
      <c r="S523" s="621"/>
      <c r="T523" s="621"/>
      <c r="U523" s="621"/>
    </row>
    <row r="524" spans="2:21" x14ac:dyDescent="0.25">
      <c r="B524" s="550"/>
      <c r="Q524" s="638"/>
      <c r="R524" s="621"/>
      <c r="S524" s="621"/>
      <c r="T524" s="621"/>
      <c r="U524" s="621"/>
    </row>
    <row r="525" spans="2:21" x14ac:dyDescent="0.25">
      <c r="B525" s="550"/>
      <c r="Q525" s="638"/>
      <c r="R525" s="621"/>
      <c r="S525" s="621"/>
      <c r="T525" s="621"/>
      <c r="U525" s="621"/>
    </row>
    <row r="526" spans="2:21" x14ac:dyDescent="0.25">
      <c r="B526" s="550"/>
      <c r="Q526" s="638"/>
      <c r="R526" s="621"/>
      <c r="S526" s="621"/>
      <c r="T526" s="621"/>
      <c r="U526" s="621"/>
    </row>
    <row r="527" spans="2:21" x14ac:dyDescent="0.25">
      <c r="Q527" s="638"/>
      <c r="R527" s="621"/>
      <c r="S527" s="621"/>
      <c r="T527" s="621"/>
      <c r="U527" s="621"/>
    </row>
    <row r="528" spans="2:21" x14ac:dyDescent="0.25">
      <c r="Q528" s="638"/>
      <c r="R528" s="621"/>
      <c r="S528" s="621"/>
      <c r="T528" s="621"/>
      <c r="U528" s="621"/>
    </row>
    <row r="529" spans="2:21" x14ac:dyDescent="0.25">
      <c r="B529" s="550"/>
      <c r="Q529" s="638"/>
      <c r="R529" s="621"/>
      <c r="S529" s="621"/>
      <c r="T529" s="621"/>
      <c r="U529" s="621"/>
    </row>
    <row r="530" spans="2:21" x14ac:dyDescent="0.25">
      <c r="B530" s="550"/>
    </row>
    <row r="531" spans="2:21" x14ac:dyDescent="0.25">
      <c r="B531" s="550"/>
    </row>
    <row r="532" spans="2:21" x14ac:dyDescent="0.25">
      <c r="B532" s="550"/>
    </row>
    <row r="533" spans="2:21" x14ac:dyDescent="0.25">
      <c r="B533" s="550"/>
    </row>
    <row r="534" spans="2:21" x14ac:dyDescent="0.25">
      <c r="B534" s="550"/>
    </row>
    <row r="535" spans="2:21" x14ac:dyDescent="0.25">
      <c r="B535" s="550"/>
    </row>
    <row r="538" spans="2:21" x14ac:dyDescent="0.25">
      <c r="B538" s="550"/>
    </row>
    <row r="539" spans="2:21" x14ac:dyDescent="0.25">
      <c r="B539" s="550"/>
    </row>
    <row r="540" spans="2:21" x14ac:dyDescent="0.25">
      <c r="B540" s="550"/>
    </row>
    <row r="541" spans="2:21" x14ac:dyDescent="0.25">
      <c r="B541" s="550"/>
    </row>
    <row r="542" spans="2:21" x14ac:dyDescent="0.25">
      <c r="B542" s="550"/>
    </row>
    <row r="543" spans="2:21" x14ac:dyDescent="0.25">
      <c r="B543" s="550"/>
    </row>
    <row r="544" spans="2:21" x14ac:dyDescent="0.25">
      <c r="B544" s="550"/>
    </row>
    <row r="545" spans="2:2" x14ac:dyDescent="0.25">
      <c r="B545" s="549"/>
    </row>
    <row r="546" spans="2:2" x14ac:dyDescent="0.25">
      <c r="B546" s="549"/>
    </row>
    <row r="547" spans="2:2" x14ac:dyDescent="0.25">
      <c r="B547" s="549"/>
    </row>
    <row r="548" spans="2:2" x14ac:dyDescent="0.25">
      <c r="B548" s="549"/>
    </row>
    <row r="549" spans="2:2" x14ac:dyDescent="0.25">
      <c r="B549" s="549"/>
    </row>
    <row r="550" spans="2:2" x14ac:dyDescent="0.25">
      <c r="B550" s="549"/>
    </row>
    <row r="551" spans="2:2" x14ac:dyDescent="0.25">
      <c r="B551" s="549"/>
    </row>
    <row r="552" spans="2:2" x14ac:dyDescent="0.25">
      <c r="B552" s="549"/>
    </row>
    <row r="553" spans="2:2" x14ac:dyDescent="0.25">
      <c r="B553" s="549"/>
    </row>
    <row r="554" spans="2:2" x14ac:dyDescent="0.25">
      <c r="B554" s="549"/>
    </row>
    <row r="555" spans="2:2" x14ac:dyDescent="0.25">
      <c r="B555" s="549"/>
    </row>
    <row r="556" spans="2:2" x14ac:dyDescent="0.25">
      <c r="B556" s="549"/>
    </row>
    <row r="557" spans="2:2" x14ac:dyDescent="0.25">
      <c r="B557" s="69"/>
    </row>
    <row r="558" spans="2:2" ht="13.8" thickBot="1" x14ac:dyDescent="0.3">
      <c r="B558" s="69"/>
    </row>
    <row r="559" spans="2:2" ht="13.8" thickBot="1" x14ac:dyDescent="0.3">
      <c r="B559" s="77"/>
    </row>
    <row r="562" spans="2:2" x14ac:dyDescent="0.25">
      <c r="B562" s="508"/>
    </row>
    <row r="563" spans="2:2" x14ac:dyDescent="0.25">
      <c r="B563" s="509"/>
    </row>
    <row r="569" spans="2:2" x14ac:dyDescent="0.25">
      <c r="B569" s="508"/>
    </row>
    <row r="571" spans="2:2" x14ac:dyDescent="0.25">
      <c r="B571" s="508"/>
    </row>
    <row r="587" spans="2:2" x14ac:dyDescent="0.25">
      <c r="B587" s="508"/>
    </row>
    <row r="596" spans="2:2" x14ac:dyDescent="0.25">
      <c r="B596" s="508"/>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dimension ref="A1:AB30721"/>
  <sheetViews>
    <sheetView zoomScale="85" zoomScaleNormal="85" workbookViewId="0">
      <pane xSplit="3" ySplit="10" topLeftCell="D87" activePane="bottomRight" state="frozen"/>
      <selection pane="topRight" activeCell="C1" sqref="C1"/>
      <selection pane="bottomLeft" activeCell="A11" sqref="A11"/>
      <selection pane="bottomRight" activeCell="E108" sqref="E108"/>
    </sheetView>
  </sheetViews>
  <sheetFormatPr defaultColWidth="11.44140625" defaultRowHeight="13.2" x14ac:dyDescent="0.25"/>
  <cols>
    <col min="1" max="1" width="8.33203125" style="642" customWidth="1"/>
    <col min="2" max="2" width="8.33203125" style="810" customWidth="1"/>
    <col min="3" max="3" width="36.88671875" style="601" bestFit="1" customWidth="1"/>
    <col min="4" max="6" width="9.44140625" style="642" customWidth="1"/>
    <col min="7" max="7" width="8.6640625" style="642" bestFit="1" customWidth="1"/>
    <col min="8" max="8" width="6.88671875" style="642" bestFit="1" customWidth="1"/>
    <col min="9" max="9" width="8.109375" style="643" bestFit="1" customWidth="1"/>
    <col min="10" max="10" width="14.6640625" style="601" bestFit="1" customWidth="1"/>
    <col min="11" max="11" width="9.88671875" style="601" bestFit="1" customWidth="1"/>
    <col min="12" max="12" width="92.44140625" style="601" bestFit="1" customWidth="1"/>
    <col min="13" max="13" width="11.6640625" style="601" bestFit="1" customWidth="1"/>
    <col min="14" max="14" width="9.109375" style="601" bestFit="1" customWidth="1"/>
    <col min="15" max="16" width="11.44140625" style="601" customWidth="1"/>
    <col min="17" max="17" width="16.109375" style="601" customWidth="1"/>
    <col min="18" max="18" width="12.44140625" style="601" bestFit="1" customWidth="1"/>
    <col min="19" max="19" width="15.33203125" style="601" customWidth="1"/>
    <col min="20" max="20" width="11.44140625" style="601" customWidth="1"/>
    <col min="21" max="21" width="14.109375" style="612" customWidth="1"/>
    <col min="22" max="22" width="33.109375" style="644" bestFit="1" customWidth="1"/>
    <col min="23" max="23" width="23.88671875" style="612" bestFit="1" customWidth="1"/>
    <col min="24" max="24" width="11.44140625" style="612" customWidth="1"/>
    <col min="25" max="25" width="31.6640625" style="644" bestFit="1" customWidth="1"/>
    <col min="26" max="26" width="11.44140625" style="612" customWidth="1"/>
    <col min="27" max="28" width="11.44140625" style="612"/>
    <col min="29" max="16384" width="11.44140625" style="601"/>
  </cols>
  <sheetData>
    <row r="1" spans="1:28" ht="17.399999999999999" x14ac:dyDescent="0.3">
      <c r="A1" s="895" t="s">
        <v>2409</v>
      </c>
      <c r="B1" s="895"/>
      <c r="C1" s="896"/>
      <c r="D1" s="896"/>
      <c r="E1" s="896"/>
      <c r="F1" s="896"/>
      <c r="G1" s="896"/>
      <c r="H1" s="896"/>
      <c r="I1" s="896"/>
      <c r="J1" s="896"/>
      <c r="K1" s="896"/>
      <c r="L1" s="896"/>
      <c r="M1" s="896"/>
      <c r="S1" s="911"/>
      <c r="T1" s="911"/>
      <c r="U1" s="912"/>
      <c r="V1" s="913"/>
      <c r="W1" s="914"/>
      <c r="X1" s="914"/>
      <c r="Y1" s="913"/>
      <c r="Z1" s="914"/>
      <c r="AA1" s="914"/>
    </row>
    <row r="2" spans="1:28" x14ac:dyDescent="0.25">
      <c r="D2" s="784"/>
      <c r="L2" s="754"/>
      <c r="S2" s="911"/>
      <c r="T2" s="911"/>
      <c r="U2" s="912"/>
      <c r="V2" s="915"/>
      <c r="W2" s="912"/>
      <c r="X2" s="912"/>
      <c r="Y2" s="915"/>
      <c r="Z2" s="912"/>
      <c r="AA2" s="912"/>
    </row>
    <row r="3" spans="1:28" ht="17.399999999999999" x14ac:dyDescent="0.3">
      <c r="A3" s="698"/>
      <c r="B3" s="528"/>
      <c r="C3" s="606" t="s">
        <v>503</v>
      </c>
      <c r="D3" s="607" t="s">
        <v>388</v>
      </c>
      <c r="E3" s="893" t="s">
        <v>1734</v>
      </c>
      <c r="F3" s="894"/>
      <c r="G3" s="894"/>
      <c r="H3" s="894"/>
      <c r="I3" s="894"/>
      <c r="J3" s="894"/>
      <c r="K3" s="894"/>
      <c r="L3" s="894"/>
      <c r="M3" s="894"/>
      <c r="S3" s="911"/>
      <c r="T3" s="911"/>
      <c r="U3" s="912"/>
      <c r="V3" s="915"/>
      <c r="W3" s="912"/>
      <c r="X3" s="912"/>
      <c r="Y3" s="915"/>
      <c r="Z3" s="912"/>
      <c r="AA3" s="912"/>
    </row>
    <row r="4" spans="1:28" ht="17.399999999999999" x14ac:dyDescent="0.3">
      <c r="A4" s="698"/>
      <c r="B4" s="528"/>
      <c r="C4" s="607" t="s">
        <v>504</v>
      </c>
      <c r="D4" s="607">
        <v>5</v>
      </c>
      <c r="E4" s="894"/>
      <c r="F4" s="894"/>
      <c r="G4" s="894"/>
      <c r="H4" s="894"/>
      <c r="I4" s="894"/>
      <c r="J4" s="894"/>
      <c r="K4" s="894"/>
      <c r="L4" s="894"/>
      <c r="M4" s="894"/>
      <c r="S4" s="911"/>
      <c r="T4" s="911"/>
      <c r="U4" s="912"/>
      <c r="V4" s="915"/>
      <c r="W4" s="912"/>
      <c r="X4" s="912"/>
      <c r="Y4" s="915"/>
      <c r="Z4" s="912"/>
      <c r="AA4" s="912"/>
    </row>
    <row r="5" spans="1:28" ht="17.399999999999999" x14ac:dyDescent="0.3">
      <c r="A5" s="698"/>
      <c r="B5" s="528"/>
      <c r="C5" s="607" t="s">
        <v>505</v>
      </c>
      <c r="D5" s="607">
        <v>25</v>
      </c>
      <c r="E5" s="698"/>
      <c r="F5" s="698"/>
      <c r="G5" s="699"/>
      <c r="H5" s="699"/>
      <c r="I5" s="698"/>
      <c r="J5" s="700"/>
      <c r="K5" s="700"/>
      <c r="L5" s="700"/>
      <c r="M5" s="610"/>
      <c r="S5" s="911"/>
      <c r="T5" s="911"/>
      <c r="U5" s="912"/>
      <c r="V5" s="915"/>
      <c r="W5" s="912"/>
      <c r="X5" s="912"/>
      <c r="Y5" s="915"/>
      <c r="Z5" s="912"/>
      <c r="AA5" s="912"/>
    </row>
    <row r="6" spans="1:28" x14ac:dyDescent="0.25">
      <c r="A6" s="701">
        <v>1</v>
      </c>
      <c r="B6" s="614">
        <v>2</v>
      </c>
      <c r="C6" s="701">
        <v>3</v>
      </c>
      <c r="D6" s="614">
        <v>4</v>
      </c>
      <c r="E6" s="701">
        <v>5</v>
      </c>
      <c r="F6" s="614">
        <v>6</v>
      </c>
      <c r="G6" s="701">
        <v>7</v>
      </c>
      <c r="H6" s="614">
        <v>8</v>
      </c>
      <c r="I6" s="701">
        <v>9</v>
      </c>
      <c r="J6" s="614">
        <v>10</v>
      </c>
      <c r="K6" s="701">
        <v>11</v>
      </c>
      <c r="L6" s="614">
        <v>12</v>
      </c>
      <c r="M6" s="701">
        <v>13</v>
      </c>
      <c r="N6" s="614">
        <v>14</v>
      </c>
      <c r="O6" s="701">
        <v>15</v>
      </c>
      <c r="P6" s="614">
        <v>16</v>
      </c>
      <c r="Q6" s="701">
        <v>17</v>
      </c>
      <c r="R6" s="614">
        <v>18</v>
      </c>
      <c r="S6" s="701">
        <v>19</v>
      </c>
      <c r="T6" s="614">
        <v>20</v>
      </c>
      <c r="U6" s="701">
        <v>21</v>
      </c>
      <c r="V6" s="614">
        <v>22</v>
      </c>
      <c r="W6" s="701">
        <v>23</v>
      </c>
      <c r="X6" s="614">
        <v>24</v>
      </c>
      <c r="Y6" s="701">
        <v>25</v>
      </c>
      <c r="Z6" s="614">
        <v>26</v>
      </c>
      <c r="AA6" s="701">
        <v>27</v>
      </c>
    </row>
    <row r="7" spans="1:28" x14ac:dyDescent="0.25">
      <c r="A7" s="610"/>
      <c r="B7" s="529"/>
      <c r="C7" s="610"/>
      <c r="D7" s="608"/>
      <c r="E7" s="608"/>
      <c r="F7" s="608"/>
      <c r="G7" s="608"/>
      <c r="H7" s="608"/>
      <c r="I7" s="610"/>
      <c r="J7" s="610"/>
      <c r="K7" s="610"/>
      <c r="L7" s="610"/>
      <c r="M7" s="610"/>
      <c r="S7" s="911"/>
      <c r="T7" s="911"/>
      <c r="U7" s="912"/>
      <c r="V7" s="915"/>
      <c r="W7" s="912"/>
      <c r="X7" s="912"/>
      <c r="Y7" s="915"/>
      <c r="Z7" s="912"/>
      <c r="AA7" s="912"/>
    </row>
    <row r="8" spans="1:28" s="612" customFormat="1" ht="39.6"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31" t="s">
        <v>521</v>
      </c>
      <c r="V8" s="916" t="s">
        <v>522</v>
      </c>
      <c r="W8" s="917" t="s">
        <v>523</v>
      </c>
      <c r="X8" s="918" t="s">
        <v>524</v>
      </c>
      <c r="Y8" s="916" t="s">
        <v>525</v>
      </c>
      <c r="Z8" s="919" t="s">
        <v>526</v>
      </c>
      <c r="AA8" s="920" t="s">
        <v>527</v>
      </c>
    </row>
    <row r="9" spans="1:28" s="6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1"/>
      <c r="R9" s="811"/>
      <c r="S9" s="811"/>
      <c r="T9" s="811"/>
      <c r="U9" s="811"/>
      <c r="V9" s="916"/>
      <c r="W9" s="917"/>
      <c r="X9" s="918"/>
      <c r="Y9" s="916"/>
      <c r="Z9" s="919"/>
      <c r="AA9" s="920"/>
    </row>
    <row r="10" spans="1:28" s="622" customFormat="1" ht="13.8" thickBot="1" x14ac:dyDescent="0.3">
      <c r="B10" s="537"/>
      <c r="D10" s="623"/>
      <c r="E10" s="623"/>
      <c r="F10" s="624"/>
      <c r="G10" s="624"/>
      <c r="H10" s="624"/>
      <c r="I10" s="623"/>
      <c r="J10" s="625"/>
      <c r="K10" s="626"/>
      <c r="L10" s="626"/>
      <c r="S10" s="921"/>
      <c r="T10" s="921"/>
      <c r="U10" s="921"/>
      <c r="V10" s="922"/>
      <c r="W10" s="923"/>
      <c r="X10" s="923"/>
      <c r="Y10" s="922"/>
      <c r="Z10" s="924"/>
      <c r="AA10" s="925"/>
    </row>
    <row r="11" spans="1:28" s="612" customFormat="1" ht="13.8" thickTop="1" x14ac:dyDescent="0.25">
      <c r="A11" s="636">
        <v>0</v>
      </c>
      <c r="B11" s="538"/>
      <c r="C11" s="715" t="s">
        <v>2410</v>
      </c>
      <c r="D11" s="636"/>
      <c r="E11" s="731" t="s">
        <v>360</v>
      </c>
      <c r="F11" s="785" t="s">
        <v>923</v>
      </c>
      <c r="G11" s="713">
        <v>32767</v>
      </c>
      <c r="H11" s="714"/>
      <c r="I11" s="786" t="s">
        <v>1871</v>
      </c>
      <c r="J11" s="717" t="s">
        <v>2411</v>
      </c>
      <c r="K11" s="637"/>
      <c r="L11" s="717" t="s">
        <v>2412</v>
      </c>
      <c r="M11" s="636">
        <f>IF(A11&lt;&gt;"",$D$5,"")</f>
        <v>25</v>
      </c>
      <c r="N11" s="636">
        <f>IF(A11&lt;&gt;"",$D$4,"")</f>
        <v>5</v>
      </c>
      <c r="O11" s="632">
        <f>IF(A11&lt;&gt;"",M11*2^9+A11,"")</f>
        <v>12800</v>
      </c>
      <c r="P11" s="632" t="str">
        <f t="shared" ref="P11:P20" si="0">IF(A11&lt;&gt;"","0x" &amp;DEC2HEX( O11,4),"")</f>
        <v>0x3200</v>
      </c>
      <c r="Q11" s="633"/>
      <c r="R11" s="766" t="s">
        <v>567</v>
      </c>
      <c r="S11" s="906"/>
      <c r="T11" s="906"/>
      <c r="U11" s="907"/>
      <c r="V11" s="611"/>
      <c r="W11" s="767"/>
      <c r="X11" s="613"/>
      <c r="Y11" s="601"/>
      <c r="Z11" s="767"/>
      <c r="AA11" s="601"/>
    </row>
    <row r="12" spans="1:28" x14ac:dyDescent="0.25">
      <c r="A12" s="636">
        <v>1</v>
      </c>
      <c r="B12" s="538"/>
      <c r="C12" s="715" t="s">
        <v>2413</v>
      </c>
      <c r="D12" s="636"/>
      <c r="E12" s="731" t="s">
        <v>360</v>
      </c>
      <c r="F12" s="636">
        <v>0</v>
      </c>
      <c r="G12" s="732">
        <v>10000</v>
      </c>
      <c r="H12" s="733"/>
      <c r="I12" s="725" t="s">
        <v>1136</v>
      </c>
      <c r="J12" s="717" t="s">
        <v>542</v>
      </c>
      <c r="K12" s="637"/>
      <c r="L12" s="715" t="s">
        <v>2414</v>
      </c>
      <c r="M12" s="636">
        <f t="shared" ref="M12:M75" si="1">IF(A12&lt;&gt;"",$D$5,"")</f>
        <v>25</v>
      </c>
      <c r="N12" s="636">
        <f t="shared" ref="N12:N75" si="2">IF(A12&lt;&gt;"",$D$4,"")</f>
        <v>5</v>
      </c>
      <c r="O12" s="636">
        <f t="shared" ref="O12:O32" si="3">IF(A12&lt;&gt;"",M12*2^9+A12,"")</f>
        <v>12801</v>
      </c>
      <c r="P12" s="637" t="str">
        <f t="shared" si="0"/>
        <v>0x3201</v>
      </c>
      <c r="Q12" s="633" t="s">
        <v>903</v>
      </c>
      <c r="R12" s="710" t="s">
        <v>567</v>
      </c>
      <c r="S12" s="908"/>
      <c r="T12" s="908"/>
      <c r="U12" s="907"/>
      <c r="V12" s="611"/>
      <c r="W12" s="715"/>
      <c r="X12" s="613"/>
      <c r="Y12" s="601"/>
      <c r="Z12" s="715"/>
      <c r="AA12" s="601"/>
      <c r="AB12" s="601"/>
    </row>
    <row r="13" spans="1:28" x14ac:dyDescent="0.25">
      <c r="A13" s="636">
        <v>2</v>
      </c>
      <c r="B13" s="538"/>
      <c r="C13" s="715" t="s">
        <v>2415</v>
      </c>
      <c r="D13" s="636"/>
      <c r="E13" s="731" t="s">
        <v>537</v>
      </c>
      <c r="F13" s="636">
        <v>-40</v>
      </c>
      <c r="G13" s="732">
        <v>130</v>
      </c>
      <c r="H13" s="733"/>
      <c r="I13" s="725">
        <v>1</v>
      </c>
      <c r="J13" s="717" t="s">
        <v>965</v>
      </c>
      <c r="K13" s="637"/>
      <c r="L13" s="717" t="s">
        <v>2416</v>
      </c>
      <c r="M13" s="636">
        <f t="shared" si="1"/>
        <v>25</v>
      </c>
      <c r="N13" s="636">
        <f t="shared" si="2"/>
        <v>5</v>
      </c>
      <c r="O13" s="636">
        <f t="shared" si="3"/>
        <v>12802</v>
      </c>
      <c r="P13" s="637" t="str">
        <f t="shared" si="0"/>
        <v>0x3202</v>
      </c>
      <c r="Q13" s="633" t="s">
        <v>964</v>
      </c>
      <c r="R13" s="710" t="s">
        <v>567</v>
      </c>
      <c r="S13" s="908"/>
      <c r="T13" s="908"/>
      <c r="U13" s="907"/>
      <c r="V13" s="611"/>
      <c r="W13" s="715"/>
      <c r="X13" s="613"/>
      <c r="Y13" s="601"/>
      <c r="Z13" s="715"/>
      <c r="AA13" s="601"/>
      <c r="AB13" s="601"/>
    </row>
    <row r="14" spans="1:28" x14ac:dyDescent="0.25">
      <c r="A14" s="636">
        <v>3</v>
      </c>
      <c r="B14" s="538"/>
      <c r="C14" s="715" t="s">
        <v>2417</v>
      </c>
      <c r="D14" s="636"/>
      <c r="E14" s="731" t="s">
        <v>360</v>
      </c>
      <c r="F14" s="636">
        <v>-40</v>
      </c>
      <c r="G14" s="732">
        <v>130</v>
      </c>
      <c r="H14" s="733"/>
      <c r="I14" s="725">
        <v>1</v>
      </c>
      <c r="J14" s="717" t="s">
        <v>965</v>
      </c>
      <c r="K14" s="637"/>
      <c r="L14" s="717" t="s">
        <v>2418</v>
      </c>
      <c r="M14" s="636">
        <f t="shared" si="1"/>
        <v>25</v>
      </c>
      <c r="N14" s="636">
        <f t="shared" si="2"/>
        <v>5</v>
      </c>
      <c r="O14" s="636">
        <f t="shared" si="3"/>
        <v>12803</v>
      </c>
      <c r="P14" s="637" t="str">
        <f t="shared" si="0"/>
        <v>0x3203</v>
      </c>
      <c r="Q14" s="633" t="s">
        <v>964</v>
      </c>
      <c r="R14" s="710" t="s">
        <v>567</v>
      </c>
      <c r="S14" s="908"/>
      <c r="T14" s="908"/>
      <c r="U14" s="907"/>
      <c r="V14" s="611"/>
      <c r="W14" s="715"/>
      <c r="X14" s="613"/>
      <c r="Y14" s="601"/>
      <c r="Z14" s="715"/>
      <c r="AA14" s="601"/>
      <c r="AB14" s="601"/>
    </row>
    <row r="15" spans="1:28" x14ac:dyDescent="0.25">
      <c r="A15" s="636">
        <v>4</v>
      </c>
      <c r="B15" s="538"/>
      <c r="C15" s="715" t="s">
        <v>2419</v>
      </c>
      <c r="D15" s="636"/>
      <c r="E15" s="731" t="s">
        <v>537</v>
      </c>
      <c r="F15" s="636">
        <v>0</v>
      </c>
      <c r="G15" s="732">
        <v>32767</v>
      </c>
      <c r="H15" s="733"/>
      <c r="I15" s="725" t="s">
        <v>2420</v>
      </c>
      <c r="J15" s="717" t="s">
        <v>2421</v>
      </c>
      <c r="K15" s="637"/>
      <c r="L15" s="717" t="s">
        <v>2422</v>
      </c>
      <c r="M15" s="636">
        <f t="shared" si="1"/>
        <v>25</v>
      </c>
      <c r="N15" s="636">
        <f t="shared" si="2"/>
        <v>5</v>
      </c>
      <c r="O15" s="636">
        <f t="shared" si="3"/>
        <v>12804</v>
      </c>
      <c r="P15" s="637" t="str">
        <f t="shared" si="0"/>
        <v>0x3204</v>
      </c>
      <c r="Q15" s="638" t="s">
        <v>903</v>
      </c>
      <c r="R15" s="710" t="s">
        <v>567</v>
      </c>
      <c r="S15" s="908"/>
      <c r="T15" s="908"/>
      <c r="U15" s="907"/>
      <c r="V15" s="611"/>
      <c r="W15" s="715"/>
      <c r="X15" s="613"/>
      <c r="Y15" s="601"/>
      <c r="Z15" s="715"/>
      <c r="AA15" s="601"/>
      <c r="AB15" s="601"/>
    </row>
    <row r="16" spans="1:28" x14ac:dyDescent="0.25">
      <c r="A16" s="636">
        <v>5</v>
      </c>
      <c r="B16" s="538"/>
      <c r="C16" s="715" t="s">
        <v>2423</v>
      </c>
      <c r="D16" s="636"/>
      <c r="E16" s="731" t="s">
        <v>360</v>
      </c>
      <c r="F16" s="636">
        <v>0</v>
      </c>
      <c r="G16" s="732">
        <v>255</v>
      </c>
      <c r="H16" s="733"/>
      <c r="I16" s="725" t="s">
        <v>1136</v>
      </c>
      <c r="J16" s="717" t="s">
        <v>541</v>
      </c>
      <c r="K16" s="637"/>
      <c r="L16" s="717" t="s">
        <v>2424</v>
      </c>
      <c r="M16" s="636">
        <f t="shared" si="1"/>
        <v>25</v>
      </c>
      <c r="N16" s="636">
        <f t="shared" si="2"/>
        <v>5</v>
      </c>
      <c r="O16" s="636">
        <f t="shared" si="3"/>
        <v>12805</v>
      </c>
      <c r="P16" s="637" t="str">
        <f t="shared" si="0"/>
        <v>0x3205</v>
      </c>
      <c r="Q16" s="633" t="s">
        <v>903</v>
      </c>
      <c r="R16" s="710" t="s">
        <v>567</v>
      </c>
      <c r="S16" s="908"/>
      <c r="T16" s="908"/>
      <c r="U16" s="907"/>
      <c r="V16" s="611"/>
      <c r="W16" s="715"/>
      <c r="X16" s="613"/>
      <c r="Y16" s="601"/>
      <c r="Z16" s="715"/>
      <c r="AA16" s="601"/>
      <c r="AB16" s="601"/>
    </row>
    <row r="17" spans="1:28" x14ac:dyDescent="0.25">
      <c r="A17" s="636">
        <v>6</v>
      </c>
      <c r="B17" s="538"/>
      <c r="C17" s="715" t="s">
        <v>2425</v>
      </c>
      <c r="D17" s="636"/>
      <c r="E17" s="731" t="s">
        <v>360</v>
      </c>
      <c r="F17" s="636">
        <v>0</v>
      </c>
      <c r="G17" s="732">
        <v>255</v>
      </c>
      <c r="H17" s="733"/>
      <c r="I17" s="725" t="s">
        <v>1136</v>
      </c>
      <c r="J17" s="715" t="s">
        <v>541</v>
      </c>
      <c r="K17" s="637"/>
      <c r="L17" s="717" t="s">
        <v>2426</v>
      </c>
      <c r="M17" s="636">
        <f t="shared" si="1"/>
        <v>25</v>
      </c>
      <c r="N17" s="636">
        <f t="shared" si="2"/>
        <v>5</v>
      </c>
      <c r="O17" s="636">
        <f t="shared" si="3"/>
        <v>12806</v>
      </c>
      <c r="P17" s="637" t="str">
        <f t="shared" si="0"/>
        <v>0x3206</v>
      </c>
      <c r="Q17" s="633" t="s">
        <v>903</v>
      </c>
      <c r="R17" s="710" t="s">
        <v>567</v>
      </c>
      <c r="S17" s="908"/>
      <c r="T17" s="908"/>
      <c r="U17" s="907"/>
      <c r="V17" s="611"/>
      <c r="W17" s="715"/>
      <c r="X17" s="613"/>
      <c r="Y17" s="601"/>
      <c r="Z17" s="715"/>
      <c r="AA17" s="601"/>
      <c r="AB17" s="601"/>
    </row>
    <row r="18" spans="1:28" x14ac:dyDescent="0.25">
      <c r="A18" s="636">
        <v>7</v>
      </c>
      <c r="B18" s="538"/>
      <c r="C18" s="717" t="s">
        <v>2427</v>
      </c>
      <c r="D18" s="636"/>
      <c r="E18" s="637" t="s">
        <v>537</v>
      </c>
      <c r="F18" s="637">
        <v>0</v>
      </c>
      <c r="G18" s="732">
        <v>32767</v>
      </c>
      <c r="H18" s="733"/>
      <c r="I18" s="725" t="s">
        <v>1871</v>
      </c>
      <c r="J18" s="715" t="s">
        <v>2411</v>
      </c>
      <c r="K18" s="637"/>
      <c r="L18" s="717" t="s">
        <v>2428</v>
      </c>
      <c r="M18" s="636">
        <f t="shared" si="1"/>
        <v>25</v>
      </c>
      <c r="N18" s="636">
        <f t="shared" si="2"/>
        <v>5</v>
      </c>
      <c r="O18" s="636">
        <f t="shared" si="3"/>
        <v>12807</v>
      </c>
      <c r="P18" s="637" t="str">
        <f t="shared" si="0"/>
        <v>0x3207</v>
      </c>
      <c r="Q18" s="638"/>
      <c r="R18" s="710" t="s">
        <v>567</v>
      </c>
      <c r="S18" s="908"/>
      <c r="T18" s="908"/>
      <c r="U18" s="907"/>
      <c r="V18" s="611"/>
      <c r="W18" s="715"/>
      <c r="X18" s="613"/>
      <c r="Y18" s="601"/>
      <c r="Z18" s="715"/>
      <c r="AA18" s="601"/>
      <c r="AB18" s="601"/>
    </row>
    <row r="19" spans="1:28" x14ac:dyDescent="0.25">
      <c r="A19" s="636"/>
      <c r="B19" s="538"/>
      <c r="C19" s="717"/>
      <c r="D19" s="636"/>
      <c r="E19" s="637"/>
      <c r="F19" s="637"/>
      <c r="G19" s="732"/>
      <c r="H19" s="733"/>
      <c r="I19" s="725"/>
      <c r="J19" s="715" t="s">
        <v>1731</v>
      </c>
      <c r="K19" s="637"/>
      <c r="L19" s="717" t="s">
        <v>2429</v>
      </c>
      <c r="M19" s="636" t="str">
        <f t="shared" si="1"/>
        <v/>
      </c>
      <c r="N19" s="636" t="str">
        <f t="shared" si="2"/>
        <v/>
      </c>
      <c r="O19" s="636" t="str">
        <f t="shared" si="3"/>
        <v/>
      </c>
      <c r="P19" s="637" t="str">
        <f t="shared" si="0"/>
        <v/>
      </c>
      <c r="Q19" s="638"/>
      <c r="R19" s="710"/>
      <c r="S19" s="908"/>
      <c r="T19" s="908"/>
      <c r="U19" s="907"/>
      <c r="V19" s="611"/>
      <c r="W19" s="715"/>
      <c r="X19" s="613"/>
      <c r="Y19" s="601"/>
      <c r="Z19" s="715"/>
      <c r="AA19" s="601"/>
      <c r="AB19" s="601"/>
    </row>
    <row r="20" spans="1:28" x14ac:dyDescent="0.25">
      <c r="A20" s="636">
        <v>8</v>
      </c>
      <c r="B20" s="538"/>
      <c r="C20" s="717" t="s">
        <v>2430</v>
      </c>
      <c r="D20" s="636"/>
      <c r="E20" s="637" t="s">
        <v>537</v>
      </c>
      <c r="F20" s="750">
        <v>0</v>
      </c>
      <c r="G20" s="750">
        <v>0</v>
      </c>
      <c r="H20" s="787"/>
      <c r="I20" s="725"/>
      <c r="J20" s="715" t="s">
        <v>2431</v>
      </c>
      <c r="K20" s="637"/>
      <c r="L20" s="715" t="s">
        <v>2432</v>
      </c>
      <c r="M20" s="636">
        <f t="shared" si="1"/>
        <v>25</v>
      </c>
      <c r="N20" s="636">
        <f t="shared" si="2"/>
        <v>5</v>
      </c>
      <c r="O20" s="636">
        <f t="shared" si="3"/>
        <v>12808</v>
      </c>
      <c r="P20" s="637" t="str">
        <f t="shared" si="0"/>
        <v>0x3208</v>
      </c>
      <c r="Q20" s="638"/>
      <c r="R20" s="710" t="s">
        <v>567</v>
      </c>
      <c r="S20" s="908"/>
      <c r="T20" s="908"/>
      <c r="U20" s="907"/>
      <c r="V20" s="611"/>
      <c r="W20" s="715"/>
      <c r="X20" s="613"/>
      <c r="Y20" s="601" t="s">
        <v>2433</v>
      </c>
      <c r="Z20" s="715" t="s">
        <v>2434</v>
      </c>
      <c r="AA20" s="601">
        <v>0</v>
      </c>
      <c r="AB20" s="601"/>
    </row>
    <row r="21" spans="1:28" x14ac:dyDescent="0.25">
      <c r="A21" s="636"/>
      <c r="B21" s="538"/>
      <c r="C21" s="717"/>
      <c r="D21" s="636"/>
      <c r="E21" s="637"/>
      <c r="F21" s="750"/>
      <c r="G21" s="750"/>
      <c r="H21" s="787"/>
      <c r="I21" s="725"/>
      <c r="J21" s="715"/>
      <c r="K21" s="637"/>
      <c r="L21" s="715"/>
      <c r="M21" s="636" t="str">
        <f t="shared" si="1"/>
        <v/>
      </c>
      <c r="N21" s="636" t="str">
        <f t="shared" si="2"/>
        <v/>
      </c>
      <c r="O21" s="636"/>
      <c r="P21" s="637"/>
      <c r="Q21" s="638"/>
      <c r="R21" s="710"/>
      <c r="S21" s="908"/>
      <c r="T21" s="908"/>
      <c r="U21" s="907"/>
      <c r="V21" s="611"/>
      <c r="W21" s="715"/>
      <c r="X21" s="613"/>
      <c r="Y21" s="601" t="s">
        <v>2433</v>
      </c>
      <c r="Z21" s="715" t="s">
        <v>2435</v>
      </c>
      <c r="AA21" s="601">
        <v>1</v>
      </c>
      <c r="AB21" s="601"/>
    </row>
    <row r="22" spans="1:28" x14ac:dyDescent="0.25">
      <c r="A22" s="636"/>
      <c r="B22" s="538"/>
      <c r="C22" s="717"/>
      <c r="D22" s="636"/>
      <c r="E22" s="637"/>
      <c r="F22" s="750"/>
      <c r="G22" s="750"/>
      <c r="H22" s="787"/>
      <c r="I22" s="725"/>
      <c r="J22" s="715"/>
      <c r="K22" s="637"/>
      <c r="L22" s="715"/>
      <c r="M22" s="636" t="str">
        <f t="shared" si="1"/>
        <v/>
      </c>
      <c r="N22" s="636" t="str">
        <f t="shared" si="2"/>
        <v/>
      </c>
      <c r="O22" s="636"/>
      <c r="P22" s="637"/>
      <c r="Q22" s="638"/>
      <c r="R22" s="710"/>
      <c r="S22" s="908"/>
      <c r="T22" s="908"/>
      <c r="U22" s="907"/>
      <c r="V22" s="611"/>
      <c r="W22" s="715"/>
      <c r="X22" s="613"/>
      <c r="Y22" s="601"/>
      <c r="Z22" s="715"/>
      <c r="AA22" s="601"/>
      <c r="AB22" s="601"/>
    </row>
    <row r="23" spans="1:28" x14ac:dyDescent="0.25">
      <c r="A23" s="636">
        <v>9</v>
      </c>
      <c r="B23" s="538"/>
      <c r="C23" s="748" t="s">
        <v>2436</v>
      </c>
      <c r="D23" s="636"/>
      <c r="E23" s="637" t="s">
        <v>537</v>
      </c>
      <c r="F23" s="750">
        <v>0</v>
      </c>
      <c r="G23" s="750">
        <v>0</v>
      </c>
      <c r="H23" s="787"/>
      <c r="I23" s="637"/>
      <c r="J23" s="715" t="s">
        <v>2437</v>
      </c>
      <c r="K23" s="637"/>
      <c r="L23" s="715" t="s">
        <v>2438</v>
      </c>
      <c r="M23" s="636">
        <f t="shared" si="1"/>
        <v>25</v>
      </c>
      <c r="N23" s="636">
        <f t="shared" si="2"/>
        <v>5</v>
      </c>
      <c r="O23" s="636">
        <f t="shared" si="3"/>
        <v>12809</v>
      </c>
      <c r="P23" s="637" t="str">
        <f>IF(A23&lt;&gt;"","0x" &amp;DEC2HEX( O23,4),"")</f>
        <v>0x3209</v>
      </c>
      <c r="Q23" s="638"/>
      <c r="R23" s="710" t="s">
        <v>567</v>
      </c>
      <c r="S23" s="908"/>
      <c r="T23" s="908"/>
      <c r="U23" s="907"/>
      <c r="V23" s="611"/>
      <c r="W23" s="715"/>
      <c r="X23" s="613"/>
      <c r="Y23" s="601" t="s">
        <v>2439</v>
      </c>
      <c r="Z23" s="715" t="s">
        <v>2440</v>
      </c>
      <c r="AA23" s="601">
        <v>0</v>
      </c>
      <c r="AB23" s="601"/>
    </row>
    <row r="24" spans="1:28" x14ac:dyDescent="0.25">
      <c r="A24" s="636"/>
      <c r="B24" s="538"/>
      <c r="C24" s="717"/>
      <c r="D24" s="636"/>
      <c r="E24" s="637"/>
      <c r="F24" s="750"/>
      <c r="G24" s="750"/>
      <c r="H24" s="787"/>
      <c r="I24" s="637"/>
      <c r="J24" s="715"/>
      <c r="K24" s="637"/>
      <c r="L24" s="715"/>
      <c r="M24" s="636" t="str">
        <f t="shared" si="1"/>
        <v/>
      </c>
      <c r="N24" s="636" t="str">
        <f t="shared" si="2"/>
        <v/>
      </c>
      <c r="O24" s="636"/>
      <c r="P24" s="637"/>
      <c r="Q24" s="638"/>
      <c r="R24" s="710"/>
      <c r="S24" s="908"/>
      <c r="T24" s="908"/>
      <c r="U24" s="907"/>
      <c r="V24" s="611"/>
      <c r="W24" s="715"/>
      <c r="X24" s="613"/>
      <c r="Y24" s="601" t="s">
        <v>2439</v>
      </c>
      <c r="Z24" s="715" t="s">
        <v>2441</v>
      </c>
      <c r="AA24" s="601">
        <v>1</v>
      </c>
      <c r="AB24" s="601"/>
    </row>
    <row r="25" spans="1:28" x14ac:dyDescent="0.25">
      <c r="A25" s="636"/>
      <c r="B25" s="538"/>
      <c r="C25" s="717"/>
      <c r="D25" s="636"/>
      <c r="E25" s="637"/>
      <c r="F25" s="750"/>
      <c r="G25" s="750"/>
      <c r="H25" s="787"/>
      <c r="I25" s="637"/>
      <c r="J25" s="715"/>
      <c r="K25" s="637"/>
      <c r="L25" s="715"/>
      <c r="M25" s="636" t="str">
        <f t="shared" si="1"/>
        <v/>
      </c>
      <c r="N25" s="636" t="str">
        <f t="shared" si="2"/>
        <v/>
      </c>
      <c r="O25" s="636"/>
      <c r="P25" s="637"/>
      <c r="Q25" s="638"/>
      <c r="R25" s="710"/>
      <c r="S25" s="908"/>
      <c r="T25" s="908"/>
      <c r="U25" s="907"/>
      <c r="V25" s="611"/>
      <c r="W25" s="715"/>
      <c r="X25" s="613"/>
      <c r="Y25" s="601"/>
      <c r="Z25" s="715"/>
      <c r="AA25" s="601"/>
      <c r="AB25" s="601"/>
    </row>
    <row r="26" spans="1:28" x14ac:dyDescent="0.25">
      <c r="A26" s="636">
        <v>10</v>
      </c>
      <c r="B26" s="538"/>
      <c r="C26" s="717" t="s">
        <v>2442</v>
      </c>
      <c r="D26" s="636"/>
      <c r="E26" s="637" t="s">
        <v>537</v>
      </c>
      <c r="F26" s="750">
        <v>0</v>
      </c>
      <c r="G26" s="750">
        <v>0</v>
      </c>
      <c r="H26" s="787"/>
      <c r="I26" s="725"/>
      <c r="J26" s="715" t="s">
        <v>2443</v>
      </c>
      <c r="K26" s="637"/>
      <c r="L26" s="715" t="s">
        <v>2444</v>
      </c>
      <c r="M26" s="636">
        <f t="shared" si="1"/>
        <v>25</v>
      </c>
      <c r="N26" s="636">
        <f t="shared" si="2"/>
        <v>5</v>
      </c>
      <c r="O26" s="636">
        <f t="shared" si="3"/>
        <v>12810</v>
      </c>
      <c r="P26" s="637" t="str">
        <f>IF(A26&lt;&gt;"","0x" &amp;DEC2HEX( O26,4),"")</f>
        <v>0x320A</v>
      </c>
      <c r="Q26" s="638"/>
      <c r="R26" s="710" t="s">
        <v>567</v>
      </c>
      <c r="S26" s="908"/>
      <c r="T26" s="908"/>
      <c r="U26" s="907"/>
      <c r="V26" s="611"/>
      <c r="W26" s="715"/>
      <c r="X26" s="613"/>
      <c r="Y26" s="601" t="s">
        <v>2445</v>
      </c>
      <c r="Z26" s="715" t="s">
        <v>2446</v>
      </c>
      <c r="AA26" s="601">
        <v>0</v>
      </c>
      <c r="AB26" s="601"/>
    </row>
    <row r="27" spans="1:28" x14ac:dyDescent="0.25">
      <c r="A27" s="636"/>
      <c r="B27" s="538"/>
      <c r="C27" s="717"/>
      <c r="D27" s="636"/>
      <c r="E27" s="637"/>
      <c r="F27" s="785"/>
      <c r="G27" s="785"/>
      <c r="H27" s="787"/>
      <c r="I27" s="725"/>
      <c r="J27" s="715"/>
      <c r="K27" s="637"/>
      <c r="L27" s="715"/>
      <c r="M27" s="636" t="str">
        <f t="shared" si="1"/>
        <v/>
      </c>
      <c r="N27" s="636" t="str">
        <f t="shared" si="2"/>
        <v/>
      </c>
      <c r="O27" s="636"/>
      <c r="P27" s="637"/>
      <c r="Q27" s="638"/>
      <c r="R27" s="710"/>
      <c r="S27" s="908"/>
      <c r="T27" s="908"/>
      <c r="U27" s="907"/>
      <c r="V27" s="611"/>
      <c r="W27" s="715"/>
      <c r="X27" s="613"/>
      <c r="Y27" s="601" t="s">
        <v>2445</v>
      </c>
      <c r="Z27" s="715" t="s">
        <v>2447</v>
      </c>
      <c r="AA27" s="601">
        <v>1</v>
      </c>
      <c r="AB27" s="601"/>
    </row>
    <row r="28" spans="1:28" x14ac:dyDescent="0.25">
      <c r="A28" s="636"/>
      <c r="B28" s="538"/>
      <c r="C28" s="717"/>
      <c r="D28" s="636"/>
      <c r="E28" s="637"/>
      <c r="F28" s="785"/>
      <c r="G28" s="785"/>
      <c r="H28" s="787"/>
      <c r="I28" s="725"/>
      <c r="J28" s="715"/>
      <c r="K28" s="637"/>
      <c r="L28" s="715"/>
      <c r="M28" s="636" t="str">
        <f t="shared" si="1"/>
        <v/>
      </c>
      <c r="N28" s="636" t="str">
        <f t="shared" si="2"/>
        <v/>
      </c>
      <c r="O28" s="636"/>
      <c r="P28" s="637"/>
      <c r="Q28" s="638"/>
      <c r="R28" s="710"/>
      <c r="S28" s="908"/>
      <c r="T28" s="908"/>
      <c r="U28" s="907"/>
      <c r="V28" s="611"/>
      <c r="W28" s="715"/>
      <c r="X28" s="613"/>
      <c r="Y28" s="601"/>
      <c r="Z28" s="715"/>
      <c r="AA28" s="601"/>
      <c r="AB28" s="601"/>
    </row>
    <row r="29" spans="1:28" x14ac:dyDescent="0.25">
      <c r="A29" s="636">
        <v>11</v>
      </c>
      <c r="B29" s="538"/>
      <c r="C29" s="748" t="s">
        <v>2448</v>
      </c>
      <c r="D29" s="636"/>
      <c r="E29" s="731" t="s">
        <v>360</v>
      </c>
      <c r="F29" s="636">
        <v>0</v>
      </c>
      <c r="G29" s="751">
        <v>32767</v>
      </c>
      <c r="H29" s="733"/>
      <c r="I29" s="637">
        <v>1</v>
      </c>
      <c r="J29" s="715" t="s">
        <v>545</v>
      </c>
      <c r="K29" s="637"/>
      <c r="L29" s="715" t="s">
        <v>2449</v>
      </c>
      <c r="M29" s="636">
        <f t="shared" si="1"/>
        <v>25</v>
      </c>
      <c r="N29" s="636">
        <f t="shared" si="2"/>
        <v>5</v>
      </c>
      <c r="O29" s="636">
        <f t="shared" si="3"/>
        <v>12811</v>
      </c>
      <c r="P29" s="637" t="str">
        <f t="shared" ref="P29:P47" si="4">IF(A29&lt;&gt;"","0x" &amp;DEC2HEX( O29,4),"")</f>
        <v>0x320B</v>
      </c>
      <c r="Q29" s="633" t="s">
        <v>903</v>
      </c>
      <c r="R29" s="710" t="s">
        <v>567</v>
      </c>
      <c r="S29" s="908"/>
      <c r="T29" s="908"/>
      <c r="U29" s="907"/>
      <c r="V29" s="611"/>
      <c r="W29" s="715"/>
      <c r="X29" s="613"/>
      <c r="Y29" s="601"/>
      <c r="Z29" s="715"/>
      <c r="AA29" s="601"/>
      <c r="AB29" s="601"/>
    </row>
    <row r="30" spans="1:28" x14ac:dyDescent="0.25">
      <c r="A30" s="636">
        <v>12</v>
      </c>
      <c r="B30" s="538"/>
      <c r="C30" s="717" t="s">
        <v>2450</v>
      </c>
      <c r="D30" s="636"/>
      <c r="E30" s="637" t="s">
        <v>537</v>
      </c>
      <c r="F30" s="750">
        <v>0</v>
      </c>
      <c r="G30" s="750">
        <v>0</v>
      </c>
      <c r="H30" s="787"/>
      <c r="I30" s="637"/>
      <c r="J30" s="715" t="s">
        <v>1840</v>
      </c>
      <c r="K30" s="637"/>
      <c r="L30" s="715" t="s">
        <v>2451</v>
      </c>
      <c r="M30" s="636">
        <f t="shared" si="1"/>
        <v>25</v>
      </c>
      <c r="N30" s="636">
        <f t="shared" si="2"/>
        <v>5</v>
      </c>
      <c r="O30" s="636">
        <f t="shared" si="3"/>
        <v>12812</v>
      </c>
      <c r="P30" s="637" t="str">
        <f t="shared" si="4"/>
        <v>0x320C</v>
      </c>
      <c r="Q30" s="759"/>
      <c r="R30" s="710" t="s">
        <v>567</v>
      </c>
      <c r="S30" s="908"/>
      <c r="T30" s="908"/>
      <c r="U30" s="907"/>
      <c r="V30" s="611"/>
      <c r="W30" s="715"/>
      <c r="X30" s="613"/>
      <c r="Y30" s="601"/>
      <c r="Z30" s="715"/>
      <c r="AA30" s="601"/>
      <c r="AB30" s="601"/>
    </row>
    <row r="31" spans="1:28" x14ac:dyDescent="0.25">
      <c r="A31" s="636">
        <v>13</v>
      </c>
      <c r="B31" s="538"/>
      <c r="C31" s="717" t="s">
        <v>2452</v>
      </c>
      <c r="D31" s="636"/>
      <c r="E31" s="637" t="s">
        <v>537</v>
      </c>
      <c r="F31" s="750">
        <v>0</v>
      </c>
      <c r="G31" s="750">
        <v>0</v>
      </c>
      <c r="H31" s="787"/>
      <c r="I31" s="637"/>
      <c r="J31" s="715" t="s">
        <v>1840</v>
      </c>
      <c r="K31" s="637"/>
      <c r="L31" s="715" t="s">
        <v>2453</v>
      </c>
      <c r="M31" s="636">
        <f t="shared" si="1"/>
        <v>25</v>
      </c>
      <c r="N31" s="636">
        <f t="shared" si="2"/>
        <v>5</v>
      </c>
      <c r="O31" s="636">
        <f t="shared" si="3"/>
        <v>12813</v>
      </c>
      <c r="P31" s="637" t="str">
        <f t="shared" si="4"/>
        <v>0x320D</v>
      </c>
      <c r="Q31" s="638"/>
      <c r="R31" s="710" t="s">
        <v>567</v>
      </c>
      <c r="S31" s="908"/>
      <c r="T31" s="908"/>
      <c r="U31" s="907"/>
      <c r="V31" s="611"/>
      <c r="W31" s="715"/>
      <c r="X31" s="613"/>
      <c r="Y31" s="601"/>
      <c r="Z31" s="715"/>
      <c r="AA31" s="601"/>
      <c r="AB31" s="601"/>
    </row>
    <row r="32" spans="1:28" x14ac:dyDescent="0.25">
      <c r="A32" s="636">
        <v>14</v>
      </c>
      <c r="B32" s="538"/>
      <c r="C32" s="717" t="s">
        <v>2454</v>
      </c>
      <c r="D32" s="636"/>
      <c r="E32" s="731" t="s">
        <v>360</v>
      </c>
      <c r="F32" s="732">
        <v>0</v>
      </c>
      <c r="G32" s="732">
        <v>1</v>
      </c>
      <c r="H32" s="733"/>
      <c r="I32" s="734"/>
      <c r="J32" s="715" t="s">
        <v>1840</v>
      </c>
      <c r="K32" s="637"/>
      <c r="L32" s="715" t="s">
        <v>2455</v>
      </c>
      <c r="M32" s="636">
        <f t="shared" si="1"/>
        <v>25</v>
      </c>
      <c r="N32" s="636">
        <f t="shared" si="2"/>
        <v>5</v>
      </c>
      <c r="O32" s="636">
        <f t="shared" si="3"/>
        <v>12814</v>
      </c>
      <c r="P32" s="637" t="str">
        <f t="shared" si="4"/>
        <v>0x320E</v>
      </c>
      <c r="Q32" s="638"/>
      <c r="R32" s="710" t="s">
        <v>567</v>
      </c>
      <c r="S32" s="908"/>
      <c r="T32" s="908"/>
      <c r="U32" s="907"/>
      <c r="V32" s="611" t="s">
        <v>2456</v>
      </c>
      <c r="W32" s="715" t="s">
        <v>538</v>
      </c>
      <c r="X32" s="613">
        <v>0</v>
      </c>
      <c r="Y32" s="601"/>
      <c r="Z32" s="715"/>
      <c r="AA32" s="601"/>
      <c r="AB32" s="601"/>
    </row>
    <row r="33" spans="1:28" x14ac:dyDescent="0.25">
      <c r="A33" s="636"/>
      <c r="B33" s="538"/>
      <c r="C33" s="717"/>
      <c r="D33" s="636"/>
      <c r="E33" s="637"/>
      <c r="F33" s="732"/>
      <c r="G33" s="732"/>
      <c r="H33" s="733"/>
      <c r="I33" s="734"/>
      <c r="J33" s="715" t="s">
        <v>1731</v>
      </c>
      <c r="K33" s="637"/>
      <c r="L33" s="715"/>
      <c r="M33" s="636" t="str">
        <f t="shared" si="1"/>
        <v/>
      </c>
      <c r="N33" s="636" t="str">
        <f t="shared" si="2"/>
        <v/>
      </c>
      <c r="O33" s="636" t="str">
        <f>IF(A33&lt;&gt;"",M33*2^9+A33,"")</f>
        <v/>
      </c>
      <c r="P33" s="637" t="str">
        <f t="shared" si="4"/>
        <v/>
      </c>
      <c r="Q33" s="638"/>
      <c r="R33" s="710"/>
      <c r="S33" s="908"/>
      <c r="T33" s="908"/>
      <c r="U33" s="907"/>
      <c r="V33" s="611" t="s">
        <v>2456</v>
      </c>
      <c r="W33" s="715" t="s">
        <v>2457</v>
      </c>
      <c r="X33" s="613">
        <v>1</v>
      </c>
      <c r="Y33" s="601"/>
      <c r="Z33" s="715"/>
      <c r="AA33" s="601"/>
      <c r="AB33" s="601"/>
    </row>
    <row r="34" spans="1:28" x14ac:dyDescent="0.25">
      <c r="A34" s="636"/>
      <c r="B34" s="538"/>
      <c r="C34" s="717"/>
      <c r="D34" s="636"/>
      <c r="E34" s="637"/>
      <c r="F34" s="732"/>
      <c r="G34" s="732"/>
      <c r="H34" s="733"/>
      <c r="I34" s="734"/>
      <c r="J34" s="715" t="s">
        <v>1731</v>
      </c>
      <c r="K34" s="637"/>
      <c r="L34" s="715"/>
      <c r="M34" s="636" t="str">
        <f t="shared" si="1"/>
        <v/>
      </c>
      <c r="N34" s="636" t="str">
        <f t="shared" si="2"/>
        <v/>
      </c>
      <c r="O34" s="636" t="str">
        <f>IF(A34&lt;&gt;"",M34*2^9+A34,"")</f>
        <v/>
      </c>
      <c r="P34" s="637" t="str">
        <f t="shared" si="4"/>
        <v/>
      </c>
      <c r="Q34" s="638"/>
      <c r="R34" s="710"/>
      <c r="S34" s="908"/>
      <c r="T34" s="908"/>
      <c r="U34" s="907"/>
      <c r="V34" s="611"/>
      <c r="W34" s="715"/>
      <c r="X34" s="613"/>
      <c r="Y34" s="601"/>
      <c r="Z34" s="715"/>
      <c r="AA34" s="601"/>
      <c r="AB34" s="601"/>
    </row>
    <row r="35" spans="1:28" x14ac:dyDescent="0.25">
      <c r="A35" s="636">
        <v>15</v>
      </c>
      <c r="B35" s="538"/>
      <c r="C35" s="717" t="s">
        <v>2458</v>
      </c>
      <c r="D35" s="636"/>
      <c r="E35" s="637" t="s">
        <v>537</v>
      </c>
      <c r="F35" s="750">
        <v>0</v>
      </c>
      <c r="G35" s="750">
        <v>0</v>
      </c>
      <c r="H35" s="787"/>
      <c r="I35" s="734"/>
      <c r="J35" s="715" t="s">
        <v>1840</v>
      </c>
      <c r="K35" s="637"/>
      <c r="L35" s="715" t="s">
        <v>2459</v>
      </c>
      <c r="M35" s="636">
        <f t="shared" si="1"/>
        <v>25</v>
      </c>
      <c r="N35" s="636">
        <f t="shared" si="2"/>
        <v>5</v>
      </c>
      <c r="O35" s="636">
        <f>IF(A35&lt;&gt;"",M35*2^9+A35,"")</f>
        <v>12815</v>
      </c>
      <c r="P35" s="637" t="str">
        <f t="shared" si="4"/>
        <v>0x320F</v>
      </c>
      <c r="Q35" s="638"/>
      <c r="R35" s="710" t="s">
        <v>567</v>
      </c>
      <c r="S35" s="908"/>
      <c r="T35" s="908"/>
      <c r="U35" s="907"/>
      <c r="V35" s="611"/>
      <c r="W35" s="715"/>
      <c r="X35" s="613"/>
      <c r="Y35" s="601"/>
      <c r="Z35" s="715"/>
      <c r="AA35" s="601"/>
      <c r="AB35" s="601"/>
    </row>
    <row r="36" spans="1:28" x14ac:dyDescent="0.25">
      <c r="A36" s="636">
        <v>16</v>
      </c>
      <c r="B36" s="538"/>
      <c r="C36" s="717" t="s">
        <v>2460</v>
      </c>
      <c r="D36" s="636"/>
      <c r="E36" s="731" t="s">
        <v>360</v>
      </c>
      <c r="F36" s="732">
        <v>-273</v>
      </c>
      <c r="G36" s="732">
        <v>1775</v>
      </c>
      <c r="H36" s="733"/>
      <c r="I36" s="734">
        <v>1</v>
      </c>
      <c r="J36" s="715" t="s">
        <v>965</v>
      </c>
      <c r="K36" s="637"/>
      <c r="L36" s="715" t="s">
        <v>2461</v>
      </c>
      <c r="M36" s="636">
        <f t="shared" si="1"/>
        <v>25</v>
      </c>
      <c r="N36" s="636">
        <f t="shared" si="2"/>
        <v>5</v>
      </c>
      <c r="O36" s="636">
        <f>IF(A36&lt;&gt;"",M36*2^9+A36,"")</f>
        <v>12816</v>
      </c>
      <c r="P36" s="637" t="str">
        <f t="shared" si="4"/>
        <v>0x3210</v>
      </c>
      <c r="Q36" s="633" t="s">
        <v>964</v>
      </c>
      <c r="R36" s="710" t="s">
        <v>567</v>
      </c>
      <c r="S36" s="908"/>
      <c r="T36" s="908"/>
      <c r="U36" s="907"/>
      <c r="V36" s="611"/>
      <c r="W36" s="715"/>
      <c r="X36" s="613"/>
      <c r="Y36" s="601"/>
      <c r="Z36" s="715"/>
      <c r="AA36" s="601"/>
      <c r="AB36" s="601"/>
    </row>
    <row r="37" spans="1:28" x14ac:dyDescent="0.25">
      <c r="A37" s="636">
        <v>17</v>
      </c>
      <c r="B37" s="538"/>
      <c r="C37" s="717" t="s">
        <v>2462</v>
      </c>
      <c r="D37" s="636"/>
      <c r="E37" s="731" t="s">
        <v>360</v>
      </c>
      <c r="F37" s="732">
        <v>-273</v>
      </c>
      <c r="G37" s="732">
        <v>1775</v>
      </c>
      <c r="H37" s="733"/>
      <c r="I37" s="734">
        <v>1</v>
      </c>
      <c r="J37" s="715" t="s">
        <v>965</v>
      </c>
      <c r="K37" s="637"/>
      <c r="L37" s="715" t="s">
        <v>2463</v>
      </c>
      <c r="M37" s="636">
        <f t="shared" si="1"/>
        <v>25</v>
      </c>
      <c r="N37" s="636">
        <f t="shared" si="2"/>
        <v>5</v>
      </c>
      <c r="O37" s="636">
        <f>IF(A37&lt;&gt;"",M37*2^9+A37,"")</f>
        <v>12817</v>
      </c>
      <c r="P37" s="637" t="str">
        <f t="shared" si="4"/>
        <v>0x3211</v>
      </c>
      <c r="Q37" s="638"/>
      <c r="R37" s="710"/>
      <c r="S37" s="908"/>
      <c r="T37" s="908"/>
      <c r="U37" s="907"/>
      <c r="V37" s="611"/>
      <c r="W37" s="715"/>
      <c r="X37" s="613"/>
      <c r="Y37" s="601"/>
      <c r="Z37" s="715"/>
      <c r="AA37" s="601"/>
      <c r="AB37" s="601"/>
    </row>
    <row r="38" spans="1:28" x14ac:dyDescent="0.25">
      <c r="A38" s="636"/>
      <c r="B38" s="538"/>
      <c r="C38" s="717"/>
      <c r="D38" s="636"/>
      <c r="E38" s="731"/>
      <c r="F38" s="732"/>
      <c r="G38" s="732"/>
      <c r="H38" s="733"/>
      <c r="I38" s="734"/>
      <c r="J38" s="715"/>
      <c r="K38" s="637"/>
      <c r="L38" s="715"/>
      <c r="M38" s="636" t="str">
        <f t="shared" si="1"/>
        <v/>
      </c>
      <c r="N38" s="636" t="str">
        <f t="shared" si="2"/>
        <v/>
      </c>
      <c r="O38" s="636" t="str">
        <f t="shared" ref="O38:O47" si="5">IF(A38&lt;&gt;"",M38*2^9+A38,"")</f>
        <v/>
      </c>
      <c r="P38" s="637" t="str">
        <f t="shared" si="4"/>
        <v/>
      </c>
      <c r="Q38" s="638"/>
      <c r="R38" s="710"/>
      <c r="S38" s="908"/>
      <c r="T38" s="908"/>
      <c r="U38" s="907"/>
      <c r="V38" s="611"/>
      <c r="W38" s="715"/>
      <c r="X38" s="613"/>
      <c r="Y38" s="601"/>
      <c r="Z38" s="715"/>
      <c r="AA38" s="601"/>
      <c r="AB38" s="601"/>
    </row>
    <row r="39" spans="1:28" x14ac:dyDescent="0.25">
      <c r="A39" s="636">
        <v>20</v>
      </c>
      <c r="B39" s="538"/>
      <c r="C39" s="717" t="s">
        <v>2464</v>
      </c>
      <c r="D39" s="636"/>
      <c r="E39" s="731" t="s">
        <v>360</v>
      </c>
      <c r="F39" s="636">
        <v>0</v>
      </c>
      <c r="G39" s="751">
        <v>32767</v>
      </c>
      <c r="H39" s="733"/>
      <c r="I39" s="637" t="s">
        <v>2420</v>
      </c>
      <c r="J39" s="715" t="s">
        <v>2120</v>
      </c>
      <c r="K39" s="637"/>
      <c r="L39" s="715" t="s">
        <v>2465</v>
      </c>
      <c r="M39" s="636">
        <f t="shared" si="1"/>
        <v>25</v>
      </c>
      <c r="N39" s="636">
        <f t="shared" si="2"/>
        <v>5</v>
      </c>
      <c r="O39" s="636">
        <f t="shared" si="5"/>
        <v>12820</v>
      </c>
      <c r="P39" s="637" t="str">
        <f t="shared" si="4"/>
        <v>0x3214</v>
      </c>
      <c r="Q39" s="638"/>
      <c r="R39" s="710" t="s">
        <v>567</v>
      </c>
      <c r="S39" s="908"/>
      <c r="T39" s="908"/>
      <c r="U39" s="907"/>
      <c r="V39" s="611"/>
      <c r="W39" s="715"/>
      <c r="X39" s="613"/>
      <c r="Y39" s="601"/>
      <c r="Z39" s="715"/>
      <c r="AA39" s="601"/>
      <c r="AB39" s="601"/>
    </row>
    <row r="40" spans="1:28" x14ac:dyDescent="0.25">
      <c r="A40" s="636">
        <v>21</v>
      </c>
      <c r="B40" s="538"/>
      <c r="C40" s="717" t="s">
        <v>2466</v>
      </c>
      <c r="D40" s="636"/>
      <c r="E40" s="731" t="s">
        <v>360</v>
      </c>
      <c r="F40" s="636">
        <v>0</v>
      </c>
      <c r="G40" s="751">
        <v>32767</v>
      </c>
      <c r="H40" s="733"/>
      <c r="I40" s="637" t="s">
        <v>2420</v>
      </c>
      <c r="J40" s="715" t="s">
        <v>2119</v>
      </c>
      <c r="K40" s="637"/>
      <c r="L40" s="715" t="s">
        <v>2467</v>
      </c>
      <c r="M40" s="636">
        <f t="shared" si="1"/>
        <v>25</v>
      </c>
      <c r="N40" s="636">
        <f t="shared" si="2"/>
        <v>5</v>
      </c>
      <c r="O40" s="636">
        <f t="shared" si="5"/>
        <v>12821</v>
      </c>
      <c r="P40" s="637" t="str">
        <f t="shared" si="4"/>
        <v>0x3215</v>
      </c>
      <c r="Q40" s="638"/>
      <c r="R40" s="710" t="s">
        <v>567</v>
      </c>
      <c r="S40" s="908"/>
      <c r="T40" s="908"/>
      <c r="U40" s="907"/>
      <c r="V40" s="611"/>
      <c r="W40" s="715"/>
      <c r="X40" s="613"/>
      <c r="Y40" s="601"/>
      <c r="Z40" s="715"/>
      <c r="AA40" s="601"/>
      <c r="AB40" s="601"/>
    </row>
    <row r="41" spans="1:28" x14ac:dyDescent="0.25">
      <c r="A41" s="636">
        <v>22</v>
      </c>
      <c r="B41" s="538"/>
      <c r="C41" s="717" t="s">
        <v>2468</v>
      </c>
      <c r="D41" s="636"/>
      <c r="E41" s="731" t="s">
        <v>360</v>
      </c>
      <c r="F41" s="732">
        <v>0</v>
      </c>
      <c r="G41" s="751">
        <v>32767</v>
      </c>
      <c r="H41" s="733"/>
      <c r="I41" s="734" t="s">
        <v>633</v>
      </c>
      <c r="J41" s="715" t="s">
        <v>2119</v>
      </c>
      <c r="K41" s="637"/>
      <c r="L41" s="715" t="s">
        <v>2469</v>
      </c>
      <c r="M41" s="636">
        <f t="shared" si="1"/>
        <v>25</v>
      </c>
      <c r="N41" s="636">
        <f t="shared" si="2"/>
        <v>5</v>
      </c>
      <c r="O41" s="636">
        <f t="shared" si="5"/>
        <v>12822</v>
      </c>
      <c r="P41" s="637" t="str">
        <f t="shared" si="4"/>
        <v>0x3216</v>
      </c>
      <c r="Q41" s="638"/>
      <c r="R41" s="710" t="s">
        <v>567</v>
      </c>
      <c r="S41" s="908"/>
      <c r="T41" s="908"/>
      <c r="U41" s="907"/>
      <c r="V41" s="611"/>
      <c r="W41" s="715"/>
      <c r="X41" s="613"/>
      <c r="Y41" s="601"/>
      <c r="Z41" s="715"/>
      <c r="AA41" s="601"/>
      <c r="AB41" s="601"/>
    </row>
    <row r="42" spans="1:28" x14ac:dyDescent="0.25">
      <c r="A42" s="636">
        <v>23</v>
      </c>
      <c r="B42" s="538"/>
      <c r="C42" s="717" t="s">
        <v>2470</v>
      </c>
      <c r="D42" s="636"/>
      <c r="E42" s="750" t="s">
        <v>360</v>
      </c>
      <c r="F42" s="732">
        <v>0</v>
      </c>
      <c r="G42" s="732">
        <v>1000</v>
      </c>
      <c r="H42" s="788"/>
      <c r="I42" s="734" t="s">
        <v>633</v>
      </c>
      <c r="J42" s="748" t="s">
        <v>542</v>
      </c>
      <c r="K42" s="637"/>
      <c r="L42" s="715" t="s">
        <v>2471</v>
      </c>
      <c r="M42" s="636">
        <f t="shared" si="1"/>
        <v>25</v>
      </c>
      <c r="N42" s="636">
        <f t="shared" si="2"/>
        <v>5</v>
      </c>
      <c r="O42" s="636">
        <f t="shared" si="5"/>
        <v>12823</v>
      </c>
      <c r="P42" s="637" t="str">
        <f t="shared" si="4"/>
        <v>0x3217</v>
      </c>
      <c r="Q42" s="633" t="s">
        <v>964</v>
      </c>
      <c r="R42" s="710" t="s">
        <v>567</v>
      </c>
      <c r="S42" s="908"/>
      <c r="T42" s="908"/>
      <c r="U42" s="907"/>
      <c r="V42" s="611"/>
      <c r="W42" s="715"/>
      <c r="X42" s="613"/>
      <c r="Y42" s="601"/>
      <c r="Z42" s="715"/>
      <c r="AA42" s="601"/>
      <c r="AB42" s="601"/>
    </row>
    <row r="43" spans="1:28" x14ac:dyDescent="0.25">
      <c r="A43" s="636">
        <v>24</v>
      </c>
      <c r="B43" s="538"/>
      <c r="C43" s="717" t="s">
        <v>2472</v>
      </c>
      <c r="D43" s="636"/>
      <c r="E43" s="750" t="s">
        <v>537</v>
      </c>
      <c r="F43" s="751">
        <v>0</v>
      </c>
      <c r="G43" s="751">
        <v>0</v>
      </c>
      <c r="H43" s="733"/>
      <c r="I43" s="734"/>
      <c r="J43" s="715" t="s">
        <v>2473</v>
      </c>
      <c r="K43" s="637"/>
      <c r="L43" s="715" t="s">
        <v>2474</v>
      </c>
      <c r="M43" s="636">
        <f t="shared" si="1"/>
        <v>25</v>
      </c>
      <c r="N43" s="636">
        <f t="shared" si="2"/>
        <v>5</v>
      </c>
      <c r="O43" s="636">
        <f t="shared" si="5"/>
        <v>12824</v>
      </c>
      <c r="P43" s="637" t="str">
        <f t="shared" si="4"/>
        <v>0x3218</v>
      </c>
      <c r="Q43" s="638"/>
      <c r="R43" s="710" t="s">
        <v>567</v>
      </c>
      <c r="S43" s="908"/>
      <c r="T43" s="908"/>
      <c r="U43" s="907"/>
      <c r="V43" s="611"/>
      <c r="W43" s="715"/>
      <c r="X43" s="613"/>
      <c r="Y43" s="601" t="s">
        <v>2475</v>
      </c>
      <c r="Z43" s="715" t="s">
        <v>1424</v>
      </c>
      <c r="AA43" s="601">
        <v>0</v>
      </c>
      <c r="AB43" s="601"/>
    </row>
    <row r="44" spans="1:28" x14ac:dyDescent="0.25">
      <c r="A44" s="636"/>
      <c r="B44" s="538"/>
      <c r="C44" s="717"/>
      <c r="D44" s="636"/>
      <c r="E44" s="750"/>
      <c r="F44" s="751"/>
      <c r="G44" s="751"/>
      <c r="H44" s="733"/>
      <c r="I44" s="734"/>
      <c r="J44" s="715"/>
      <c r="K44" s="637"/>
      <c r="L44" s="715"/>
      <c r="M44" s="636" t="str">
        <f t="shared" si="1"/>
        <v/>
      </c>
      <c r="N44" s="636" t="str">
        <f t="shared" si="2"/>
        <v/>
      </c>
      <c r="O44" s="636"/>
      <c r="P44" s="637"/>
      <c r="Q44" s="638"/>
      <c r="R44" s="710"/>
      <c r="S44" s="908"/>
      <c r="T44" s="908"/>
      <c r="U44" s="907"/>
      <c r="V44" s="611"/>
      <c r="W44" s="715"/>
      <c r="X44" s="613"/>
      <c r="Y44" s="601" t="s">
        <v>2475</v>
      </c>
      <c r="Z44" s="715" t="s">
        <v>2476</v>
      </c>
      <c r="AA44" s="601">
        <v>1</v>
      </c>
      <c r="AB44" s="601"/>
    </row>
    <row r="45" spans="1:28" x14ac:dyDescent="0.25">
      <c r="A45" s="636"/>
      <c r="B45" s="538"/>
      <c r="C45" s="717"/>
      <c r="D45" s="636"/>
      <c r="E45" s="750"/>
      <c r="F45" s="751"/>
      <c r="G45" s="751"/>
      <c r="H45" s="733"/>
      <c r="I45" s="734"/>
      <c r="J45" s="715"/>
      <c r="K45" s="637"/>
      <c r="L45" s="715"/>
      <c r="M45" s="636" t="str">
        <f t="shared" si="1"/>
        <v/>
      </c>
      <c r="N45" s="636" t="str">
        <f t="shared" si="2"/>
        <v/>
      </c>
      <c r="O45" s="636" t="str">
        <f>IF(A45&lt;&gt;"",M45*2^9+A45,"")</f>
        <v/>
      </c>
      <c r="P45" s="637" t="str">
        <f>IF(A45&lt;&gt;"","0x" &amp;DEC2HEX( O45,4),"")</f>
        <v/>
      </c>
      <c r="Q45" s="638"/>
      <c r="R45" s="710"/>
      <c r="S45" s="908"/>
      <c r="T45" s="908"/>
      <c r="U45" s="907"/>
      <c r="V45" s="611"/>
      <c r="W45" s="715"/>
      <c r="X45" s="613"/>
      <c r="Y45" s="601"/>
      <c r="Z45" s="715"/>
      <c r="AA45" s="601"/>
      <c r="AB45" s="601"/>
    </row>
    <row r="46" spans="1:28" x14ac:dyDescent="0.25">
      <c r="A46" s="636">
        <v>25</v>
      </c>
      <c r="B46" s="538"/>
      <c r="C46" s="717" t="s">
        <v>2477</v>
      </c>
      <c r="D46" s="636"/>
      <c r="E46" s="637" t="s">
        <v>537</v>
      </c>
      <c r="F46" s="750">
        <v>0</v>
      </c>
      <c r="G46" s="750">
        <v>1</v>
      </c>
      <c r="H46" s="787"/>
      <c r="I46" s="734"/>
      <c r="J46" s="715" t="s">
        <v>2478</v>
      </c>
      <c r="K46" s="637"/>
      <c r="L46" s="715" t="s">
        <v>2479</v>
      </c>
      <c r="M46" s="636">
        <f t="shared" si="1"/>
        <v>25</v>
      </c>
      <c r="N46" s="636">
        <f t="shared" si="2"/>
        <v>5</v>
      </c>
      <c r="O46" s="636">
        <f>IF(A46&lt;&gt;"",M46*2^9+A46,"")</f>
        <v>12825</v>
      </c>
      <c r="P46" s="637" t="str">
        <f>IF(A46&lt;&gt;"","0x" &amp;DEC2HEX( O46,4),"")</f>
        <v>0x3219</v>
      </c>
      <c r="Q46" s="638"/>
      <c r="R46" s="710" t="s">
        <v>567</v>
      </c>
      <c r="S46" s="908"/>
      <c r="T46" s="908"/>
      <c r="U46" s="907"/>
      <c r="V46" s="611"/>
      <c r="W46" s="715"/>
      <c r="X46" s="613"/>
      <c r="Y46" s="601"/>
      <c r="Z46" s="715"/>
      <c r="AA46" s="601"/>
      <c r="AB46" s="601"/>
    </row>
    <row r="47" spans="1:28" x14ac:dyDescent="0.25">
      <c r="A47" s="636">
        <v>26</v>
      </c>
      <c r="B47" s="538"/>
      <c r="C47" s="717" t="s">
        <v>2480</v>
      </c>
      <c r="D47" s="636"/>
      <c r="E47" s="731" t="s">
        <v>537</v>
      </c>
      <c r="F47" s="732">
        <v>0</v>
      </c>
      <c r="G47" s="732">
        <v>1</v>
      </c>
      <c r="H47" s="733"/>
      <c r="I47" s="734"/>
      <c r="J47" s="715" t="s">
        <v>2478</v>
      </c>
      <c r="K47" s="637"/>
      <c r="L47" s="715" t="s">
        <v>2481</v>
      </c>
      <c r="M47" s="636">
        <f t="shared" si="1"/>
        <v>25</v>
      </c>
      <c r="N47" s="636">
        <f t="shared" si="2"/>
        <v>5</v>
      </c>
      <c r="O47" s="636">
        <f t="shared" si="5"/>
        <v>12826</v>
      </c>
      <c r="P47" s="637" t="str">
        <f t="shared" si="4"/>
        <v>0x321A</v>
      </c>
      <c r="Q47" s="638"/>
      <c r="R47" s="710" t="s">
        <v>567</v>
      </c>
      <c r="S47" s="908"/>
      <c r="T47" s="908"/>
      <c r="U47" s="907"/>
      <c r="V47" s="611"/>
      <c r="W47" s="715"/>
      <c r="X47" s="613"/>
      <c r="Y47" s="601"/>
      <c r="Z47" s="715"/>
      <c r="AA47" s="601"/>
      <c r="AB47" s="601"/>
    </row>
    <row r="48" spans="1:28" x14ac:dyDescent="0.25">
      <c r="A48" s="636">
        <v>27</v>
      </c>
      <c r="B48" s="538"/>
      <c r="C48" s="717" t="s">
        <v>2482</v>
      </c>
      <c r="D48" s="636"/>
      <c r="E48" s="731" t="s">
        <v>537</v>
      </c>
      <c r="F48" s="732">
        <v>0</v>
      </c>
      <c r="G48" s="732">
        <v>0</v>
      </c>
      <c r="H48" s="733"/>
      <c r="I48" s="734"/>
      <c r="J48" s="715" t="s">
        <v>1840</v>
      </c>
      <c r="K48" s="637"/>
      <c r="L48" s="715" t="s">
        <v>2483</v>
      </c>
      <c r="M48" s="636">
        <f t="shared" si="1"/>
        <v>25</v>
      </c>
      <c r="N48" s="636">
        <f t="shared" si="2"/>
        <v>5</v>
      </c>
      <c r="O48" s="636">
        <f>IF(A48&lt;&gt;"",M48*2^9+A48,"")</f>
        <v>12827</v>
      </c>
      <c r="P48" s="637" t="str">
        <f>IF(A48&lt;&gt;"","0x" &amp;DEC2HEX( O48,4),"")</f>
        <v>0x321B</v>
      </c>
      <c r="Q48" s="638"/>
      <c r="R48" s="710" t="s">
        <v>567</v>
      </c>
      <c r="S48" s="908"/>
      <c r="T48" s="908"/>
      <c r="U48" s="907"/>
      <c r="V48" s="611"/>
      <c r="W48" s="715"/>
      <c r="X48" s="613"/>
      <c r="Y48" s="601"/>
      <c r="Z48" s="715"/>
      <c r="AA48" s="601"/>
      <c r="AB48" s="601"/>
    </row>
    <row r="49" spans="1:28" x14ac:dyDescent="0.25">
      <c r="A49" s="636">
        <v>28</v>
      </c>
      <c r="B49" s="538"/>
      <c r="C49" s="717" t="s">
        <v>2484</v>
      </c>
      <c r="D49" s="636"/>
      <c r="E49" s="731" t="s">
        <v>360</v>
      </c>
      <c r="F49" s="732">
        <v>0</v>
      </c>
      <c r="G49" s="732">
        <v>15</v>
      </c>
      <c r="H49" s="733"/>
      <c r="I49" s="734"/>
      <c r="J49" s="715"/>
      <c r="K49" s="637"/>
      <c r="L49" s="715" t="s">
        <v>2485</v>
      </c>
      <c r="M49" s="636">
        <f t="shared" si="1"/>
        <v>25</v>
      </c>
      <c r="N49" s="636">
        <f t="shared" si="2"/>
        <v>5</v>
      </c>
      <c r="O49" s="636">
        <f>IF(A49&lt;&gt;"",M49*2^9+A49,"")</f>
        <v>12828</v>
      </c>
      <c r="P49" s="637" t="str">
        <f>IF(A49&lt;&gt;"","0x" &amp;DEC2HEX( O49,4),"")</f>
        <v>0x321C</v>
      </c>
      <c r="Q49" s="638"/>
      <c r="R49" s="710"/>
      <c r="S49" s="908"/>
      <c r="T49" s="908"/>
      <c r="U49" s="907"/>
      <c r="V49" s="611" t="s">
        <v>2486</v>
      </c>
      <c r="W49" s="715" t="s">
        <v>2487</v>
      </c>
      <c r="X49" s="613">
        <v>0</v>
      </c>
      <c r="Y49" s="601"/>
      <c r="Z49" s="715"/>
      <c r="AA49" s="601"/>
      <c r="AB49" s="601"/>
    </row>
    <row r="50" spans="1:28" x14ac:dyDescent="0.25">
      <c r="A50" s="636"/>
      <c r="B50" s="538"/>
      <c r="C50" s="717"/>
      <c r="D50" s="636"/>
      <c r="E50" s="731"/>
      <c r="F50" s="732"/>
      <c r="G50" s="732"/>
      <c r="H50" s="733"/>
      <c r="I50" s="734"/>
      <c r="J50" s="715"/>
      <c r="K50" s="637"/>
      <c r="L50" s="715"/>
      <c r="M50" s="636" t="str">
        <f t="shared" si="1"/>
        <v/>
      </c>
      <c r="N50" s="636" t="str">
        <f t="shared" si="2"/>
        <v/>
      </c>
      <c r="O50" s="636"/>
      <c r="P50" s="637"/>
      <c r="Q50" s="638"/>
      <c r="R50" s="710"/>
      <c r="S50" s="908"/>
      <c r="T50" s="908"/>
      <c r="U50" s="907"/>
      <c r="V50" s="611" t="s">
        <v>2486</v>
      </c>
      <c r="W50" s="715" t="s">
        <v>2488</v>
      </c>
      <c r="X50" s="613">
        <v>1</v>
      </c>
      <c r="Y50" s="601"/>
      <c r="Z50" s="715"/>
      <c r="AA50" s="601"/>
      <c r="AB50" s="601"/>
    </row>
    <row r="51" spans="1:28" x14ac:dyDescent="0.25">
      <c r="A51" s="636"/>
      <c r="B51" s="538"/>
      <c r="C51" s="717"/>
      <c r="D51" s="636"/>
      <c r="E51" s="731"/>
      <c r="F51" s="732"/>
      <c r="G51" s="732"/>
      <c r="H51" s="733"/>
      <c r="I51" s="734"/>
      <c r="J51" s="715"/>
      <c r="K51" s="637"/>
      <c r="L51" s="715"/>
      <c r="M51" s="636" t="str">
        <f t="shared" si="1"/>
        <v/>
      </c>
      <c r="N51" s="636" t="str">
        <f t="shared" si="2"/>
        <v/>
      </c>
      <c r="O51" s="636"/>
      <c r="P51" s="637"/>
      <c r="Q51" s="638"/>
      <c r="R51" s="710"/>
      <c r="S51" s="908"/>
      <c r="T51" s="908"/>
      <c r="U51" s="907"/>
      <c r="V51" s="611" t="s">
        <v>2486</v>
      </c>
      <c r="W51" s="715" t="s">
        <v>2489</v>
      </c>
      <c r="X51" s="613">
        <v>2</v>
      </c>
      <c r="Y51" s="601"/>
      <c r="Z51" s="715"/>
      <c r="AA51" s="601"/>
      <c r="AB51" s="601"/>
    </row>
    <row r="52" spans="1:28" x14ac:dyDescent="0.25">
      <c r="A52" s="636"/>
      <c r="B52" s="538"/>
      <c r="C52" s="717"/>
      <c r="D52" s="636"/>
      <c r="E52" s="731"/>
      <c r="F52" s="732"/>
      <c r="G52" s="732"/>
      <c r="H52" s="733"/>
      <c r="I52" s="734"/>
      <c r="J52" s="715"/>
      <c r="K52" s="637"/>
      <c r="L52" s="715"/>
      <c r="M52" s="636" t="str">
        <f t="shared" si="1"/>
        <v/>
      </c>
      <c r="N52" s="636" t="str">
        <f t="shared" si="2"/>
        <v/>
      </c>
      <c r="O52" s="636"/>
      <c r="P52" s="637"/>
      <c r="Q52" s="638"/>
      <c r="R52" s="710"/>
      <c r="S52" s="908"/>
      <c r="T52" s="908"/>
      <c r="U52" s="907"/>
      <c r="V52" s="611" t="s">
        <v>2486</v>
      </c>
      <c r="W52" s="715" t="s">
        <v>2490</v>
      </c>
      <c r="X52" s="613">
        <v>3</v>
      </c>
      <c r="Y52" s="601"/>
      <c r="Z52" s="715"/>
      <c r="AA52" s="601"/>
      <c r="AB52" s="601"/>
    </row>
    <row r="53" spans="1:28" x14ac:dyDescent="0.25">
      <c r="A53" s="636"/>
      <c r="B53" s="538"/>
      <c r="C53" s="717"/>
      <c r="D53" s="636"/>
      <c r="E53" s="731"/>
      <c r="F53" s="732"/>
      <c r="G53" s="732"/>
      <c r="H53" s="733"/>
      <c r="I53" s="734"/>
      <c r="J53" s="715"/>
      <c r="K53" s="637"/>
      <c r="L53" s="715"/>
      <c r="M53" s="636" t="str">
        <f t="shared" si="1"/>
        <v/>
      </c>
      <c r="N53" s="636" t="str">
        <f t="shared" si="2"/>
        <v/>
      </c>
      <c r="O53" s="636"/>
      <c r="P53" s="637"/>
      <c r="Q53" s="638"/>
      <c r="R53" s="710"/>
      <c r="S53" s="908"/>
      <c r="T53" s="908"/>
      <c r="U53" s="907"/>
      <c r="V53" s="611" t="s">
        <v>2486</v>
      </c>
      <c r="W53" s="715" t="s">
        <v>2434</v>
      </c>
      <c r="X53" s="613">
        <v>4</v>
      </c>
      <c r="Y53" s="601"/>
      <c r="Z53" s="715"/>
      <c r="AA53" s="601"/>
      <c r="AB53" s="601"/>
    </row>
    <row r="54" spans="1:28" x14ac:dyDescent="0.25">
      <c r="A54" s="636"/>
      <c r="B54" s="538"/>
      <c r="C54" s="717"/>
      <c r="D54" s="636"/>
      <c r="E54" s="731"/>
      <c r="F54" s="732"/>
      <c r="G54" s="732"/>
      <c r="H54" s="733"/>
      <c r="I54" s="734"/>
      <c r="J54" s="715"/>
      <c r="K54" s="637"/>
      <c r="L54" s="715"/>
      <c r="M54" s="636" t="str">
        <f t="shared" si="1"/>
        <v/>
      </c>
      <c r="N54" s="636" t="str">
        <f t="shared" si="2"/>
        <v/>
      </c>
      <c r="O54" s="636"/>
      <c r="P54" s="637"/>
      <c r="Q54" s="638"/>
      <c r="R54" s="710"/>
      <c r="S54" s="908"/>
      <c r="T54" s="908"/>
      <c r="U54" s="907"/>
      <c r="V54" s="611" t="s">
        <v>2486</v>
      </c>
      <c r="W54" s="715" t="s">
        <v>2491</v>
      </c>
      <c r="X54" s="613">
        <v>5</v>
      </c>
      <c r="Y54" s="601"/>
      <c r="Z54" s="715"/>
      <c r="AA54" s="601"/>
      <c r="AB54" s="601"/>
    </row>
    <row r="55" spans="1:28" x14ac:dyDescent="0.25">
      <c r="A55" s="636"/>
      <c r="B55" s="538"/>
      <c r="C55" s="717"/>
      <c r="D55" s="636"/>
      <c r="E55" s="731"/>
      <c r="F55" s="732"/>
      <c r="G55" s="732"/>
      <c r="H55" s="733"/>
      <c r="I55" s="734"/>
      <c r="J55" s="715"/>
      <c r="K55" s="637"/>
      <c r="L55" s="715"/>
      <c r="M55" s="636" t="str">
        <f t="shared" si="1"/>
        <v/>
      </c>
      <c r="N55" s="636" t="str">
        <f t="shared" si="2"/>
        <v/>
      </c>
      <c r="O55" s="636"/>
      <c r="P55" s="637"/>
      <c r="Q55" s="638"/>
      <c r="R55" s="710"/>
      <c r="S55" s="908"/>
      <c r="T55" s="908"/>
      <c r="U55" s="907"/>
      <c r="V55" s="611" t="s">
        <v>2486</v>
      </c>
      <c r="W55" s="715" t="s">
        <v>2492</v>
      </c>
      <c r="X55" s="613">
        <v>6</v>
      </c>
      <c r="Y55" s="601"/>
      <c r="Z55" s="715"/>
      <c r="AA55" s="601"/>
      <c r="AB55" s="601"/>
    </row>
    <row r="56" spans="1:28" x14ac:dyDescent="0.25">
      <c r="A56" s="636"/>
      <c r="B56" s="538"/>
      <c r="C56" s="717"/>
      <c r="D56" s="636"/>
      <c r="E56" s="731"/>
      <c r="F56" s="732"/>
      <c r="G56" s="732"/>
      <c r="H56" s="733"/>
      <c r="I56" s="734"/>
      <c r="J56" s="715"/>
      <c r="K56" s="637"/>
      <c r="L56" s="715"/>
      <c r="M56" s="636" t="str">
        <f t="shared" si="1"/>
        <v/>
      </c>
      <c r="N56" s="636" t="str">
        <f t="shared" si="2"/>
        <v/>
      </c>
      <c r="O56" s="636"/>
      <c r="P56" s="637"/>
      <c r="Q56" s="638"/>
      <c r="R56" s="710"/>
      <c r="S56" s="908"/>
      <c r="T56" s="908"/>
      <c r="U56" s="907"/>
      <c r="V56" s="611" t="s">
        <v>2486</v>
      </c>
      <c r="W56" s="715" t="s">
        <v>2493</v>
      </c>
      <c r="X56" s="613">
        <v>7</v>
      </c>
      <c r="Y56" s="601"/>
      <c r="Z56" s="715"/>
      <c r="AA56" s="601"/>
      <c r="AB56" s="601"/>
    </row>
    <row r="57" spans="1:28" x14ac:dyDescent="0.25">
      <c r="A57" s="636"/>
      <c r="B57" s="538"/>
      <c r="C57" s="717"/>
      <c r="D57" s="636"/>
      <c r="E57" s="731"/>
      <c r="F57" s="732"/>
      <c r="G57" s="732"/>
      <c r="H57" s="733"/>
      <c r="I57" s="734"/>
      <c r="J57" s="715"/>
      <c r="K57" s="637"/>
      <c r="L57" s="715"/>
      <c r="M57" s="636" t="str">
        <f t="shared" si="1"/>
        <v/>
      </c>
      <c r="N57" s="636" t="str">
        <f t="shared" si="2"/>
        <v/>
      </c>
      <c r="O57" s="636"/>
      <c r="P57" s="637"/>
      <c r="Q57" s="638"/>
      <c r="R57" s="710"/>
      <c r="S57" s="908"/>
      <c r="T57" s="908"/>
      <c r="U57" s="907"/>
      <c r="V57" s="611" t="s">
        <v>2486</v>
      </c>
      <c r="W57" s="715" t="s">
        <v>2494</v>
      </c>
      <c r="X57" s="613">
        <v>15</v>
      </c>
      <c r="Y57" s="601"/>
      <c r="Z57" s="715"/>
      <c r="AA57" s="601"/>
      <c r="AB57" s="601"/>
    </row>
    <row r="58" spans="1:28" x14ac:dyDescent="0.25">
      <c r="A58" s="636"/>
      <c r="B58" s="538"/>
      <c r="C58" s="717"/>
      <c r="D58" s="636"/>
      <c r="E58" s="731"/>
      <c r="F58" s="732"/>
      <c r="G58" s="732"/>
      <c r="H58" s="733"/>
      <c r="I58" s="734"/>
      <c r="J58" s="715"/>
      <c r="K58" s="637"/>
      <c r="L58" s="715"/>
      <c r="M58" s="636" t="str">
        <f t="shared" si="1"/>
        <v/>
      </c>
      <c r="N58" s="636" t="str">
        <f t="shared" si="2"/>
        <v/>
      </c>
      <c r="O58" s="636" t="str">
        <f t="shared" ref="O58:O123" si="6">IF(A58&lt;&gt;"",M58*2^9+A58,"")</f>
        <v/>
      </c>
      <c r="P58" s="637" t="str">
        <f t="shared" ref="P58:P123" si="7">IF(A58&lt;&gt;"","0x" &amp;DEC2HEX( O58,4),"")</f>
        <v/>
      </c>
      <c r="Q58" s="638"/>
      <c r="R58" s="710"/>
      <c r="S58" s="908"/>
      <c r="T58" s="908"/>
      <c r="U58" s="907"/>
      <c r="V58" s="611"/>
      <c r="W58" s="715"/>
      <c r="X58" s="613"/>
      <c r="Y58" s="601"/>
      <c r="Z58" s="715"/>
      <c r="AA58" s="601"/>
      <c r="AB58" s="601"/>
    </row>
    <row r="59" spans="1:28" x14ac:dyDescent="0.25">
      <c r="A59" s="636">
        <v>29</v>
      </c>
      <c r="B59" s="538"/>
      <c r="C59" s="717" t="s">
        <v>2495</v>
      </c>
      <c r="D59" s="636"/>
      <c r="E59" s="731" t="s">
        <v>537</v>
      </c>
      <c r="F59" s="732">
        <v>0</v>
      </c>
      <c r="G59" s="553">
        <v>0</v>
      </c>
      <c r="H59" s="733"/>
      <c r="I59" s="554"/>
      <c r="J59" s="715" t="s">
        <v>1840</v>
      </c>
      <c r="K59" s="637"/>
      <c r="L59" s="715" t="s">
        <v>2496</v>
      </c>
      <c r="M59" s="636">
        <f t="shared" si="1"/>
        <v>25</v>
      </c>
      <c r="N59" s="636">
        <f t="shared" si="2"/>
        <v>5</v>
      </c>
      <c r="O59" s="636">
        <f t="shared" si="6"/>
        <v>12829</v>
      </c>
      <c r="P59" s="637" t="str">
        <f t="shared" si="7"/>
        <v>0x321D</v>
      </c>
      <c r="Q59" s="638"/>
      <c r="R59" s="710"/>
      <c r="S59" s="908"/>
      <c r="T59" s="908"/>
      <c r="U59" s="907"/>
      <c r="V59" s="611"/>
      <c r="W59" s="715"/>
      <c r="X59" s="613"/>
      <c r="Y59" s="601"/>
      <c r="Z59" s="715"/>
      <c r="AA59" s="601"/>
      <c r="AB59" s="601"/>
    </row>
    <row r="60" spans="1:28" x14ac:dyDescent="0.25">
      <c r="A60" s="636">
        <v>30</v>
      </c>
      <c r="B60" s="538"/>
      <c r="C60" s="717" t="s">
        <v>2497</v>
      </c>
      <c r="D60" s="636"/>
      <c r="E60" s="634" t="s">
        <v>537</v>
      </c>
      <c r="F60" s="732">
        <v>0</v>
      </c>
      <c r="G60" s="553">
        <v>0</v>
      </c>
      <c r="H60" s="733"/>
      <c r="I60" s="554"/>
      <c r="J60" s="715" t="s">
        <v>2498</v>
      </c>
      <c r="K60" s="637"/>
      <c r="L60" s="715" t="s">
        <v>2499</v>
      </c>
      <c r="M60" s="636">
        <f t="shared" si="1"/>
        <v>25</v>
      </c>
      <c r="N60" s="636">
        <f t="shared" si="2"/>
        <v>5</v>
      </c>
      <c r="O60" s="636">
        <f t="shared" si="6"/>
        <v>12830</v>
      </c>
      <c r="P60" s="637" t="str">
        <f t="shared" si="7"/>
        <v>0x321E</v>
      </c>
      <c r="Q60" s="638"/>
      <c r="R60" s="710" t="s">
        <v>567</v>
      </c>
      <c r="S60" s="908"/>
      <c r="T60" s="908"/>
      <c r="U60" s="907"/>
      <c r="V60" s="611"/>
      <c r="W60" s="715"/>
      <c r="X60" s="613"/>
      <c r="Y60" s="601"/>
      <c r="Z60" s="715"/>
      <c r="AA60" s="601"/>
      <c r="AB60" s="601"/>
    </row>
    <row r="61" spans="1:28" x14ac:dyDescent="0.25">
      <c r="A61" s="636">
        <v>31</v>
      </c>
      <c r="B61" s="538"/>
      <c r="C61" s="717" t="s">
        <v>2500</v>
      </c>
      <c r="D61" s="636"/>
      <c r="E61" s="637" t="s">
        <v>537</v>
      </c>
      <c r="F61" s="636">
        <v>0</v>
      </c>
      <c r="G61" s="553">
        <v>0</v>
      </c>
      <c r="H61" s="788"/>
      <c r="I61" s="554"/>
      <c r="J61" s="715" t="s">
        <v>1840</v>
      </c>
      <c r="K61" s="637"/>
      <c r="L61" s="715" t="s">
        <v>2501</v>
      </c>
      <c r="M61" s="636">
        <f t="shared" si="1"/>
        <v>25</v>
      </c>
      <c r="N61" s="636">
        <f t="shared" si="2"/>
        <v>5</v>
      </c>
      <c r="O61" s="636">
        <f t="shared" si="6"/>
        <v>12831</v>
      </c>
      <c r="P61" s="637" t="str">
        <f t="shared" si="7"/>
        <v>0x321F</v>
      </c>
      <c r="Q61" s="638"/>
      <c r="R61" s="710" t="s">
        <v>567</v>
      </c>
      <c r="S61" s="908"/>
      <c r="T61" s="908"/>
      <c r="U61" s="907"/>
      <c r="V61" s="611"/>
      <c r="W61" s="715"/>
      <c r="X61" s="613"/>
      <c r="Y61" s="601"/>
      <c r="Z61" s="715"/>
      <c r="AA61" s="601"/>
      <c r="AB61" s="601"/>
    </row>
    <row r="62" spans="1:28" x14ac:dyDescent="0.25">
      <c r="A62" s="636">
        <v>32</v>
      </c>
      <c r="B62" s="538"/>
      <c r="C62" s="748" t="s">
        <v>2502</v>
      </c>
      <c r="D62" s="636"/>
      <c r="E62" s="731" t="s">
        <v>360</v>
      </c>
      <c r="F62" s="636">
        <v>0</v>
      </c>
      <c r="G62" s="553">
        <v>65535</v>
      </c>
      <c r="H62" s="733"/>
      <c r="I62" s="554">
        <v>1</v>
      </c>
      <c r="J62" s="741" t="s">
        <v>1141</v>
      </c>
      <c r="K62" s="637"/>
      <c r="L62" s="741" t="s">
        <v>2503</v>
      </c>
      <c r="M62" s="636">
        <f t="shared" si="1"/>
        <v>25</v>
      </c>
      <c r="N62" s="636">
        <f t="shared" si="2"/>
        <v>5</v>
      </c>
      <c r="O62" s="636">
        <f t="shared" si="6"/>
        <v>12832</v>
      </c>
      <c r="P62" s="637" t="str">
        <f t="shared" si="7"/>
        <v>0x3220</v>
      </c>
      <c r="Q62" s="638"/>
      <c r="R62" s="710" t="s">
        <v>567</v>
      </c>
      <c r="S62" s="908"/>
      <c r="T62" s="908"/>
      <c r="U62" s="907"/>
      <c r="V62" s="611"/>
      <c r="W62" s="715"/>
      <c r="X62" s="613"/>
      <c r="Y62" s="601"/>
      <c r="Z62" s="715"/>
      <c r="AA62" s="601"/>
      <c r="AB62" s="601"/>
    </row>
    <row r="63" spans="1:28" x14ac:dyDescent="0.25">
      <c r="A63" s="636">
        <v>33</v>
      </c>
      <c r="B63" s="538"/>
      <c r="C63" s="748" t="s">
        <v>2504</v>
      </c>
      <c r="D63" s="636"/>
      <c r="E63" s="731" t="s">
        <v>360</v>
      </c>
      <c r="F63" s="636">
        <v>0</v>
      </c>
      <c r="G63" s="553">
        <v>65535</v>
      </c>
      <c r="H63" s="733"/>
      <c r="I63" s="554" t="s">
        <v>633</v>
      </c>
      <c r="J63" s="741" t="s">
        <v>2505</v>
      </c>
      <c r="K63" s="637"/>
      <c r="L63" s="741" t="s">
        <v>2506</v>
      </c>
      <c r="M63" s="636">
        <f t="shared" si="1"/>
        <v>25</v>
      </c>
      <c r="N63" s="636">
        <f t="shared" si="2"/>
        <v>5</v>
      </c>
      <c r="O63" s="636">
        <f t="shared" si="6"/>
        <v>12833</v>
      </c>
      <c r="P63" s="637" t="str">
        <f t="shared" si="7"/>
        <v>0x3221</v>
      </c>
      <c r="Q63" s="638"/>
      <c r="R63" s="710" t="s">
        <v>567</v>
      </c>
      <c r="S63" s="908"/>
      <c r="T63" s="908"/>
      <c r="U63" s="907"/>
      <c r="V63" s="611"/>
      <c r="W63" s="715"/>
      <c r="X63" s="613"/>
      <c r="Y63" s="601"/>
      <c r="Z63" s="715"/>
      <c r="AA63" s="601"/>
      <c r="AB63" s="601"/>
    </row>
    <row r="64" spans="1:28" x14ac:dyDescent="0.25">
      <c r="A64" s="636">
        <v>34</v>
      </c>
      <c r="B64" s="538"/>
      <c r="C64" s="717" t="s">
        <v>2507</v>
      </c>
      <c r="D64" s="636"/>
      <c r="E64" s="731" t="s">
        <v>537</v>
      </c>
      <c r="F64" s="636">
        <v>0</v>
      </c>
      <c r="G64" s="553">
        <v>0</v>
      </c>
      <c r="H64" s="733"/>
      <c r="I64" s="554"/>
      <c r="J64" s="741" t="s">
        <v>2473</v>
      </c>
      <c r="K64" s="637"/>
      <c r="L64" s="741" t="s">
        <v>2508</v>
      </c>
      <c r="M64" s="636">
        <f t="shared" si="1"/>
        <v>25</v>
      </c>
      <c r="N64" s="636">
        <f t="shared" si="2"/>
        <v>5</v>
      </c>
      <c r="O64" s="636">
        <f t="shared" si="6"/>
        <v>12834</v>
      </c>
      <c r="P64" s="637" t="str">
        <f t="shared" si="7"/>
        <v>0x3222</v>
      </c>
      <c r="Q64" s="638"/>
      <c r="R64" s="710"/>
      <c r="S64" s="908"/>
      <c r="T64" s="908"/>
      <c r="U64" s="907"/>
      <c r="V64" s="611"/>
      <c r="W64" s="715"/>
      <c r="X64" s="613"/>
      <c r="Y64" s="601"/>
      <c r="Z64" s="715"/>
      <c r="AA64" s="601"/>
      <c r="AB64" s="601"/>
    </row>
    <row r="65" spans="1:28" x14ac:dyDescent="0.25">
      <c r="A65" s="636"/>
      <c r="B65" s="538"/>
      <c r="C65" s="748"/>
      <c r="D65" s="636"/>
      <c r="E65" s="731"/>
      <c r="F65" s="636"/>
      <c r="G65" s="553"/>
      <c r="H65" s="733"/>
      <c r="I65" s="554"/>
      <c r="J65" s="741"/>
      <c r="K65" s="637"/>
      <c r="L65" s="741"/>
      <c r="M65" s="636" t="str">
        <f t="shared" si="1"/>
        <v/>
      </c>
      <c r="N65" s="636" t="str">
        <f t="shared" si="2"/>
        <v/>
      </c>
      <c r="O65" s="636" t="str">
        <f t="shared" si="6"/>
        <v/>
      </c>
      <c r="P65" s="637" t="str">
        <f t="shared" si="7"/>
        <v/>
      </c>
      <c r="Q65" s="638"/>
      <c r="R65" s="710"/>
      <c r="S65" s="908"/>
      <c r="T65" s="908"/>
      <c r="U65" s="907"/>
      <c r="V65" s="611"/>
      <c r="W65" s="715"/>
      <c r="X65" s="613"/>
      <c r="Y65" s="601"/>
      <c r="Z65" s="715"/>
      <c r="AA65" s="601"/>
      <c r="AB65" s="601"/>
    </row>
    <row r="66" spans="1:28" x14ac:dyDescent="0.25">
      <c r="A66" s="636">
        <v>40</v>
      </c>
      <c r="B66" s="538"/>
      <c r="C66" s="748" t="s">
        <v>2509</v>
      </c>
      <c r="D66" s="636"/>
      <c r="E66" s="731" t="s">
        <v>360</v>
      </c>
      <c r="F66" s="636">
        <v>0</v>
      </c>
      <c r="G66" s="553">
        <v>65535</v>
      </c>
      <c r="H66" s="733"/>
      <c r="I66" s="554">
        <v>1</v>
      </c>
      <c r="J66" s="741" t="s">
        <v>2121</v>
      </c>
      <c r="K66" s="637"/>
      <c r="L66" s="741" t="s">
        <v>2510</v>
      </c>
      <c r="M66" s="636">
        <f t="shared" si="1"/>
        <v>25</v>
      </c>
      <c r="N66" s="636">
        <f t="shared" si="2"/>
        <v>5</v>
      </c>
      <c r="O66" s="636">
        <f t="shared" si="6"/>
        <v>12840</v>
      </c>
      <c r="P66" s="637" t="str">
        <f t="shared" si="7"/>
        <v>0x3228</v>
      </c>
      <c r="Q66" s="638"/>
      <c r="R66" s="710"/>
      <c r="S66" s="908"/>
      <c r="T66" s="908"/>
      <c r="U66" s="907"/>
      <c r="V66" s="611"/>
      <c r="W66" s="715"/>
      <c r="X66" s="613"/>
      <c r="Y66" s="601"/>
      <c r="Z66" s="715"/>
      <c r="AA66" s="601"/>
      <c r="AB66" s="601"/>
    </row>
    <row r="67" spans="1:28" x14ac:dyDescent="0.25">
      <c r="A67" s="636">
        <v>41</v>
      </c>
      <c r="B67" s="538"/>
      <c r="C67" s="748" t="s">
        <v>2511</v>
      </c>
      <c r="D67" s="636"/>
      <c r="E67" s="731" t="s">
        <v>360</v>
      </c>
      <c r="F67" s="636">
        <v>0</v>
      </c>
      <c r="G67" s="553">
        <v>65535</v>
      </c>
      <c r="H67" s="733"/>
      <c r="I67" s="554">
        <v>1</v>
      </c>
      <c r="J67" s="741" t="s">
        <v>1017</v>
      </c>
      <c r="K67" s="637"/>
      <c r="L67" s="741" t="s">
        <v>2512</v>
      </c>
      <c r="M67" s="636">
        <f t="shared" si="1"/>
        <v>25</v>
      </c>
      <c r="N67" s="636">
        <f t="shared" si="2"/>
        <v>5</v>
      </c>
      <c r="O67" s="636">
        <f t="shared" si="6"/>
        <v>12841</v>
      </c>
      <c r="P67" s="637" t="str">
        <f t="shared" si="7"/>
        <v>0x3229</v>
      </c>
      <c r="Q67" s="638"/>
      <c r="R67" s="710"/>
      <c r="S67" s="908"/>
      <c r="T67" s="908"/>
      <c r="U67" s="907"/>
      <c r="V67" s="611"/>
      <c r="W67" s="715"/>
      <c r="X67" s="613"/>
      <c r="Y67" s="601"/>
      <c r="Z67" s="715"/>
      <c r="AA67" s="601"/>
      <c r="AB67" s="601"/>
    </row>
    <row r="68" spans="1:28" x14ac:dyDescent="0.25">
      <c r="A68" s="636">
        <v>42</v>
      </c>
      <c r="B68" s="538"/>
      <c r="C68" s="748" t="s">
        <v>2513</v>
      </c>
      <c r="D68" s="636"/>
      <c r="E68" s="731" t="s">
        <v>360</v>
      </c>
      <c r="F68" s="636">
        <v>0</v>
      </c>
      <c r="G68" s="553">
        <v>65535</v>
      </c>
      <c r="H68" s="733"/>
      <c r="I68" s="554">
        <v>1</v>
      </c>
      <c r="J68" s="741" t="s">
        <v>2121</v>
      </c>
      <c r="K68" s="637"/>
      <c r="L68" s="741" t="s">
        <v>2514</v>
      </c>
      <c r="M68" s="636">
        <f t="shared" si="1"/>
        <v>25</v>
      </c>
      <c r="N68" s="636">
        <f t="shared" si="2"/>
        <v>5</v>
      </c>
      <c r="O68" s="636">
        <f t="shared" si="6"/>
        <v>12842</v>
      </c>
      <c r="P68" s="637" t="str">
        <f t="shared" si="7"/>
        <v>0x322A</v>
      </c>
      <c r="Q68" s="638"/>
      <c r="R68" s="710"/>
      <c r="S68" s="908"/>
      <c r="T68" s="908"/>
      <c r="U68" s="907"/>
      <c r="V68" s="611"/>
      <c r="W68" s="715"/>
      <c r="X68" s="613"/>
      <c r="Y68" s="601"/>
      <c r="Z68" s="715"/>
      <c r="AA68" s="601"/>
      <c r="AB68" s="601"/>
    </row>
    <row r="69" spans="1:28" x14ac:dyDescent="0.25">
      <c r="A69" s="636">
        <v>43</v>
      </c>
      <c r="B69" s="538"/>
      <c r="C69" s="748" t="s">
        <v>2515</v>
      </c>
      <c r="D69" s="636"/>
      <c r="E69" s="731" t="s">
        <v>360</v>
      </c>
      <c r="F69" s="636">
        <v>0</v>
      </c>
      <c r="G69" s="553">
        <v>65535</v>
      </c>
      <c r="H69" s="733"/>
      <c r="I69" s="554">
        <v>1</v>
      </c>
      <c r="J69" s="741" t="s">
        <v>1017</v>
      </c>
      <c r="K69" s="637"/>
      <c r="L69" s="741" t="s">
        <v>2516</v>
      </c>
      <c r="M69" s="636">
        <f t="shared" si="1"/>
        <v>25</v>
      </c>
      <c r="N69" s="636">
        <f t="shared" si="2"/>
        <v>5</v>
      </c>
      <c r="O69" s="636">
        <f t="shared" si="6"/>
        <v>12843</v>
      </c>
      <c r="P69" s="637" t="str">
        <f t="shared" si="7"/>
        <v>0x322B</v>
      </c>
      <c r="Q69" s="638"/>
      <c r="R69" s="710"/>
      <c r="S69" s="908"/>
      <c r="T69" s="908"/>
      <c r="U69" s="907"/>
      <c r="V69" s="611"/>
      <c r="W69" s="715"/>
      <c r="X69" s="613"/>
      <c r="Y69" s="601"/>
      <c r="Z69" s="715"/>
      <c r="AA69" s="601"/>
      <c r="AB69" s="601"/>
    </row>
    <row r="70" spans="1:28" x14ac:dyDescent="0.25">
      <c r="A70" s="636">
        <v>44</v>
      </c>
      <c r="B70" s="538"/>
      <c r="C70" s="748" t="s">
        <v>2517</v>
      </c>
      <c r="D70" s="636"/>
      <c r="E70" s="731" t="s">
        <v>360</v>
      </c>
      <c r="F70" s="636">
        <v>0</v>
      </c>
      <c r="G70" s="553">
        <v>65535</v>
      </c>
      <c r="H70" s="733"/>
      <c r="I70" s="554">
        <v>1</v>
      </c>
      <c r="J70" s="741" t="s">
        <v>2121</v>
      </c>
      <c r="K70" s="637"/>
      <c r="L70" s="741" t="s">
        <v>2518</v>
      </c>
      <c r="M70" s="636">
        <f t="shared" si="1"/>
        <v>25</v>
      </c>
      <c r="N70" s="636">
        <f t="shared" si="2"/>
        <v>5</v>
      </c>
      <c r="O70" s="636">
        <f t="shared" si="6"/>
        <v>12844</v>
      </c>
      <c r="P70" s="637" t="str">
        <f t="shared" si="7"/>
        <v>0x322C</v>
      </c>
      <c r="Q70" s="638"/>
      <c r="R70" s="710"/>
      <c r="S70" s="908"/>
      <c r="T70" s="908"/>
      <c r="U70" s="907"/>
      <c r="V70" s="611"/>
      <c r="W70" s="715"/>
      <c r="X70" s="613"/>
      <c r="Y70" s="601"/>
      <c r="Z70" s="715"/>
      <c r="AA70" s="601"/>
      <c r="AB70" s="601"/>
    </row>
    <row r="71" spans="1:28" x14ac:dyDescent="0.25">
      <c r="A71" s="636">
        <v>45</v>
      </c>
      <c r="B71" s="538"/>
      <c r="C71" s="748" t="s">
        <v>2519</v>
      </c>
      <c r="D71" s="636"/>
      <c r="E71" s="731" t="s">
        <v>360</v>
      </c>
      <c r="F71" s="636">
        <v>0</v>
      </c>
      <c r="G71" s="553">
        <v>65535</v>
      </c>
      <c r="H71" s="733"/>
      <c r="I71" s="554">
        <v>1</v>
      </c>
      <c r="J71" s="741" t="s">
        <v>1017</v>
      </c>
      <c r="K71" s="637"/>
      <c r="L71" s="741" t="s">
        <v>2516</v>
      </c>
      <c r="M71" s="636">
        <f t="shared" si="1"/>
        <v>25</v>
      </c>
      <c r="N71" s="636">
        <f t="shared" si="2"/>
        <v>5</v>
      </c>
      <c r="O71" s="636">
        <f t="shared" si="6"/>
        <v>12845</v>
      </c>
      <c r="P71" s="637" t="str">
        <f t="shared" si="7"/>
        <v>0x322D</v>
      </c>
      <c r="Q71" s="638"/>
      <c r="R71" s="710"/>
      <c r="S71" s="908"/>
      <c r="T71" s="908"/>
      <c r="U71" s="907"/>
      <c r="V71" s="611"/>
      <c r="W71" s="715"/>
      <c r="X71" s="613"/>
      <c r="Y71" s="601"/>
      <c r="Z71" s="715"/>
      <c r="AA71" s="601"/>
      <c r="AB71" s="601"/>
    </row>
    <row r="72" spans="1:28" x14ac:dyDescent="0.25">
      <c r="A72" s="636">
        <v>46</v>
      </c>
      <c r="B72" s="538"/>
      <c r="C72" s="717" t="s">
        <v>2520</v>
      </c>
      <c r="D72" s="636"/>
      <c r="E72" s="731" t="s">
        <v>360</v>
      </c>
      <c r="F72" s="636">
        <v>0</v>
      </c>
      <c r="G72" s="555">
        <v>32767</v>
      </c>
      <c r="H72" s="714"/>
      <c r="I72" s="556" t="s">
        <v>2521</v>
      </c>
      <c r="J72" s="715" t="s">
        <v>1137</v>
      </c>
      <c r="K72" s="637"/>
      <c r="L72" s="715" t="s">
        <v>2522</v>
      </c>
      <c r="M72" s="636">
        <f t="shared" si="1"/>
        <v>25</v>
      </c>
      <c r="N72" s="636">
        <f t="shared" si="2"/>
        <v>5</v>
      </c>
      <c r="O72" s="636">
        <f t="shared" si="6"/>
        <v>12846</v>
      </c>
      <c r="P72" s="637" t="str">
        <f t="shared" si="7"/>
        <v>0x322E</v>
      </c>
      <c r="Q72" s="638" t="s">
        <v>903</v>
      </c>
      <c r="R72" s="710"/>
      <c r="S72" s="908"/>
      <c r="T72" s="908"/>
      <c r="U72" s="907"/>
      <c r="V72" s="611"/>
      <c r="W72" s="715"/>
      <c r="X72" s="613"/>
      <c r="Y72" s="601"/>
      <c r="Z72" s="715"/>
      <c r="AA72" s="601"/>
      <c r="AB72" s="601"/>
    </row>
    <row r="73" spans="1:28" x14ac:dyDescent="0.25">
      <c r="A73" s="636">
        <v>47</v>
      </c>
      <c r="B73" s="538"/>
      <c r="C73" s="717" t="s">
        <v>2523</v>
      </c>
      <c r="D73" s="636"/>
      <c r="E73" s="750" t="s">
        <v>360</v>
      </c>
      <c r="F73" s="636">
        <v>0</v>
      </c>
      <c r="G73" s="553">
        <v>7</v>
      </c>
      <c r="H73" s="733"/>
      <c r="I73" s="554">
        <v>1</v>
      </c>
      <c r="J73" s="715" t="s">
        <v>974</v>
      </c>
      <c r="K73" s="637"/>
      <c r="L73" s="715" t="s">
        <v>2524</v>
      </c>
      <c r="M73" s="636">
        <f t="shared" si="1"/>
        <v>25</v>
      </c>
      <c r="N73" s="636">
        <f t="shared" si="2"/>
        <v>5</v>
      </c>
      <c r="O73" s="636">
        <f>IF(A73&lt;&gt;"",M73*2^9+A73,"")</f>
        <v>12847</v>
      </c>
      <c r="P73" s="637" t="str">
        <f>IF(A73&lt;&gt;"","0x" &amp;DEC2HEX( O73,4),"")</f>
        <v>0x322F</v>
      </c>
      <c r="Q73" s="638" t="s">
        <v>903</v>
      </c>
      <c r="R73" s="710"/>
      <c r="S73" s="908"/>
      <c r="T73" s="908"/>
      <c r="U73" s="907"/>
      <c r="V73" s="611" t="s">
        <v>2525</v>
      </c>
      <c r="W73" s="715" t="s">
        <v>2526</v>
      </c>
      <c r="X73" s="613">
        <v>0</v>
      </c>
      <c r="Y73" s="601"/>
      <c r="Z73" s="715"/>
      <c r="AA73" s="601"/>
      <c r="AB73" s="601"/>
    </row>
    <row r="74" spans="1:28" x14ac:dyDescent="0.25">
      <c r="A74" s="636"/>
      <c r="B74" s="538"/>
      <c r="C74" s="717"/>
      <c r="D74" s="636"/>
      <c r="E74" s="750"/>
      <c r="F74" s="636"/>
      <c r="G74" s="553"/>
      <c r="H74" s="733"/>
      <c r="I74" s="554"/>
      <c r="J74" s="715"/>
      <c r="K74" s="637"/>
      <c r="L74" s="715"/>
      <c r="M74" s="636" t="str">
        <f t="shared" si="1"/>
        <v/>
      </c>
      <c r="N74" s="636" t="str">
        <f t="shared" si="2"/>
        <v/>
      </c>
      <c r="O74" s="636"/>
      <c r="P74" s="637"/>
      <c r="Q74" s="638"/>
      <c r="R74" s="710"/>
      <c r="S74" s="908"/>
      <c r="T74" s="908"/>
      <c r="U74" s="907"/>
      <c r="V74" s="611" t="s">
        <v>2525</v>
      </c>
      <c r="W74" s="715" t="s">
        <v>2527</v>
      </c>
      <c r="X74" s="613">
        <v>1</v>
      </c>
      <c r="Y74" s="601"/>
      <c r="Z74" s="715"/>
      <c r="AA74" s="601"/>
      <c r="AB74" s="601"/>
    </row>
    <row r="75" spans="1:28" x14ac:dyDescent="0.25">
      <c r="A75" s="636"/>
      <c r="B75" s="538"/>
      <c r="C75" s="717"/>
      <c r="D75" s="636"/>
      <c r="E75" s="750"/>
      <c r="F75" s="636"/>
      <c r="G75" s="553"/>
      <c r="H75" s="733"/>
      <c r="I75" s="554"/>
      <c r="J75" s="715"/>
      <c r="K75" s="637"/>
      <c r="L75" s="715"/>
      <c r="M75" s="636" t="str">
        <f t="shared" si="1"/>
        <v/>
      </c>
      <c r="N75" s="636" t="str">
        <f t="shared" si="2"/>
        <v/>
      </c>
      <c r="O75" s="636"/>
      <c r="P75" s="637"/>
      <c r="Q75" s="638"/>
      <c r="R75" s="710"/>
      <c r="S75" s="908"/>
      <c r="T75" s="908"/>
      <c r="U75" s="907"/>
      <c r="V75" s="611" t="s">
        <v>2525</v>
      </c>
      <c r="W75" s="715" t="s">
        <v>2528</v>
      </c>
      <c r="X75" s="613">
        <v>2</v>
      </c>
      <c r="Y75" s="601"/>
      <c r="Z75" s="715"/>
      <c r="AA75" s="601"/>
      <c r="AB75" s="601"/>
    </row>
    <row r="76" spans="1:28" x14ac:dyDescent="0.25">
      <c r="A76" s="636"/>
      <c r="B76" s="538"/>
      <c r="C76" s="717"/>
      <c r="D76" s="636"/>
      <c r="E76" s="750"/>
      <c r="F76" s="636"/>
      <c r="G76" s="553"/>
      <c r="H76" s="733"/>
      <c r="I76" s="554"/>
      <c r="J76" s="715"/>
      <c r="K76" s="637"/>
      <c r="L76" s="715"/>
      <c r="M76" s="636" t="str">
        <f t="shared" ref="M76:M143" si="8">IF(A76&lt;&gt;"",$D$5,"")</f>
        <v/>
      </c>
      <c r="N76" s="636" t="str">
        <f t="shared" ref="N76:N143" si="9">IF(A76&lt;&gt;"",$D$4,"")</f>
        <v/>
      </c>
      <c r="O76" s="636"/>
      <c r="P76" s="637"/>
      <c r="Q76" s="638"/>
      <c r="R76" s="710"/>
      <c r="S76" s="908"/>
      <c r="T76" s="908"/>
      <c r="U76" s="907"/>
      <c r="V76" s="611" t="s">
        <v>2525</v>
      </c>
      <c r="W76" s="715" t="s">
        <v>2529</v>
      </c>
      <c r="X76" s="613">
        <v>7</v>
      </c>
      <c r="Y76" s="601"/>
      <c r="Z76" s="715"/>
      <c r="AA76" s="601"/>
      <c r="AB76" s="601"/>
    </row>
    <row r="77" spans="1:28" x14ac:dyDescent="0.25">
      <c r="A77" s="636">
        <v>48</v>
      </c>
      <c r="B77" s="538"/>
      <c r="C77" s="717" t="s">
        <v>2530</v>
      </c>
      <c r="D77" s="636"/>
      <c r="E77" s="731" t="s">
        <v>360</v>
      </c>
      <c r="F77" s="636">
        <v>0</v>
      </c>
      <c r="G77" s="732">
        <v>2500</v>
      </c>
      <c r="H77" s="733"/>
      <c r="I77" s="554">
        <v>0.1</v>
      </c>
      <c r="J77" s="715" t="s">
        <v>543</v>
      </c>
      <c r="K77" s="637"/>
      <c r="L77" s="715" t="s">
        <v>2531</v>
      </c>
      <c r="M77" s="636">
        <f t="shared" si="8"/>
        <v>25</v>
      </c>
      <c r="N77" s="636">
        <f t="shared" si="9"/>
        <v>5</v>
      </c>
      <c r="O77" s="636">
        <f>IF(A77&lt;&gt;"",M77*2^9+A77,"")</f>
        <v>12848</v>
      </c>
      <c r="P77" s="637" t="str">
        <f>IF(A77&lt;&gt;"","0x" &amp;DEC2HEX( O77,4),"")</f>
        <v>0x3230</v>
      </c>
      <c r="Q77" s="638"/>
      <c r="R77" s="710"/>
      <c r="S77" s="908"/>
      <c r="T77" s="908"/>
      <c r="U77" s="907"/>
      <c r="V77" s="611"/>
      <c r="W77" s="715"/>
      <c r="X77" s="613"/>
      <c r="Y77" s="601"/>
      <c r="Z77" s="715"/>
      <c r="AA77" s="601"/>
      <c r="AB77" s="601"/>
    </row>
    <row r="78" spans="1:28" x14ac:dyDescent="0.25">
      <c r="A78" s="636"/>
      <c r="B78" s="538"/>
      <c r="C78" s="717"/>
      <c r="D78" s="636"/>
      <c r="E78" s="637"/>
      <c r="F78" s="636"/>
      <c r="G78" s="553"/>
      <c r="H78" s="733"/>
      <c r="I78" s="554"/>
      <c r="J78" s="715"/>
      <c r="K78" s="637"/>
      <c r="L78" s="715"/>
      <c r="M78" s="636" t="str">
        <f t="shared" si="8"/>
        <v/>
      </c>
      <c r="N78" s="636" t="str">
        <f t="shared" si="9"/>
        <v/>
      </c>
      <c r="O78" s="636"/>
      <c r="P78" s="637"/>
      <c r="Q78" s="638"/>
      <c r="R78" s="710"/>
      <c r="S78" s="908"/>
      <c r="T78" s="908"/>
      <c r="U78" s="907"/>
      <c r="V78" s="611"/>
      <c r="W78" s="715"/>
      <c r="X78" s="613"/>
      <c r="Y78" s="601"/>
      <c r="Z78" s="715"/>
      <c r="AA78" s="601"/>
      <c r="AB78" s="601"/>
    </row>
    <row r="79" spans="1:28" x14ac:dyDescent="0.25">
      <c r="A79" s="636">
        <v>50</v>
      </c>
      <c r="B79" s="538"/>
      <c r="C79" s="717" t="s">
        <v>2532</v>
      </c>
      <c r="D79" s="636"/>
      <c r="E79" s="731" t="s">
        <v>360</v>
      </c>
      <c r="F79" s="732">
        <v>0</v>
      </c>
      <c r="G79" s="732">
        <v>59</v>
      </c>
      <c r="H79" s="733"/>
      <c r="I79" s="554">
        <v>1</v>
      </c>
      <c r="J79" s="715" t="s">
        <v>2533</v>
      </c>
      <c r="K79" s="637"/>
      <c r="L79" s="715" t="s">
        <v>2534</v>
      </c>
      <c r="M79" s="636">
        <f t="shared" si="8"/>
        <v>25</v>
      </c>
      <c r="N79" s="636">
        <f t="shared" si="9"/>
        <v>5</v>
      </c>
      <c r="O79" s="636">
        <f t="shared" si="6"/>
        <v>12850</v>
      </c>
      <c r="P79" s="637" t="str">
        <f t="shared" si="7"/>
        <v>0x3232</v>
      </c>
      <c r="Q79" s="633" t="s">
        <v>3002</v>
      </c>
      <c r="R79" s="710"/>
      <c r="S79" s="908"/>
      <c r="T79" s="908"/>
      <c r="U79" s="907"/>
      <c r="V79" s="611"/>
      <c r="W79" s="715"/>
      <c r="X79" s="613"/>
      <c r="Y79" s="601"/>
      <c r="Z79" s="715"/>
      <c r="AA79" s="601"/>
      <c r="AB79" s="601"/>
    </row>
    <row r="80" spans="1:28" x14ac:dyDescent="0.25">
      <c r="A80" s="636">
        <v>51</v>
      </c>
      <c r="B80" s="538"/>
      <c r="C80" s="717" t="s">
        <v>2535</v>
      </c>
      <c r="D80" s="636"/>
      <c r="E80" s="731" t="s">
        <v>360</v>
      </c>
      <c r="F80" s="732">
        <v>0</v>
      </c>
      <c r="G80" s="732">
        <v>65535</v>
      </c>
      <c r="H80" s="733"/>
      <c r="I80" s="554">
        <v>1</v>
      </c>
      <c r="J80" s="715" t="s">
        <v>545</v>
      </c>
      <c r="K80" s="637"/>
      <c r="L80" s="715" t="s">
        <v>2536</v>
      </c>
      <c r="M80" s="636">
        <f t="shared" si="8"/>
        <v>25</v>
      </c>
      <c r="N80" s="636">
        <f t="shared" si="9"/>
        <v>5</v>
      </c>
      <c r="O80" s="636">
        <f t="shared" si="6"/>
        <v>12851</v>
      </c>
      <c r="P80" s="637" t="str">
        <f t="shared" si="7"/>
        <v>0x3233</v>
      </c>
      <c r="Q80" s="633" t="s">
        <v>2537</v>
      </c>
      <c r="R80" s="710"/>
      <c r="S80" s="908"/>
      <c r="T80" s="908"/>
      <c r="U80" s="907"/>
      <c r="V80" s="611"/>
      <c r="W80" s="715"/>
      <c r="X80" s="613"/>
      <c r="Y80" s="601"/>
      <c r="Z80" s="715"/>
      <c r="AA80" s="601"/>
      <c r="AB80" s="601"/>
    </row>
    <row r="81" spans="1:28" x14ac:dyDescent="0.25">
      <c r="A81" s="636"/>
      <c r="B81" s="538"/>
      <c r="C81" s="717"/>
      <c r="D81" s="636"/>
      <c r="E81" s="731"/>
      <c r="F81" s="732"/>
      <c r="G81" s="732">
        <v>65534</v>
      </c>
      <c r="H81" s="733"/>
      <c r="I81" s="554"/>
      <c r="J81" s="715"/>
      <c r="K81" s="637"/>
      <c r="L81" s="741" t="s">
        <v>2538</v>
      </c>
      <c r="M81" s="636" t="str">
        <f t="shared" si="8"/>
        <v/>
      </c>
      <c r="N81" s="636" t="str">
        <f t="shared" si="9"/>
        <v/>
      </c>
      <c r="O81" s="636" t="str">
        <f t="shared" si="6"/>
        <v/>
      </c>
      <c r="P81" s="637" t="str">
        <f t="shared" si="7"/>
        <v/>
      </c>
      <c r="Q81" s="638"/>
      <c r="R81" s="710"/>
      <c r="S81" s="908"/>
      <c r="T81" s="908"/>
      <c r="U81" s="907"/>
      <c r="V81" s="611"/>
      <c r="W81" s="715"/>
      <c r="X81" s="613"/>
      <c r="Y81" s="601"/>
      <c r="Z81" s="715"/>
      <c r="AA81" s="601"/>
      <c r="AB81" s="601"/>
    </row>
    <row r="82" spans="1:28" x14ac:dyDescent="0.25">
      <c r="A82" s="636"/>
      <c r="B82" s="538"/>
      <c r="C82" s="717"/>
      <c r="D82" s="636"/>
      <c r="E82" s="731"/>
      <c r="F82" s="732"/>
      <c r="G82" s="732">
        <v>65535</v>
      </c>
      <c r="H82" s="733"/>
      <c r="I82" s="554"/>
      <c r="J82" s="715"/>
      <c r="K82" s="637"/>
      <c r="L82" s="789" t="s">
        <v>2539</v>
      </c>
      <c r="M82" s="636" t="str">
        <f t="shared" si="8"/>
        <v/>
      </c>
      <c r="N82" s="636" t="str">
        <f t="shared" si="9"/>
        <v/>
      </c>
      <c r="O82" s="636" t="str">
        <f t="shared" si="6"/>
        <v/>
      </c>
      <c r="P82" s="637" t="str">
        <f t="shared" si="7"/>
        <v/>
      </c>
      <c r="Q82" s="638"/>
      <c r="R82" s="710"/>
      <c r="S82" s="908"/>
      <c r="T82" s="908"/>
      <c r="U82" s="907"/>
      <c r="V82" s="611"/>
      <c r="W82" s="715"/>
      <c r="X82" s="613"/>
      <c r="Y82" s="601"/>
      <c r="Z82" s="715"/>
      <c r="AA82" s="601"/>
      <c r="AB82" s="601"/>
    </row>
    <row r="83" spans="1:28" x14ac:dyDescent="0.25">
      <c r="A83" s="636">
        <v>52</v>
      </c>
      <c r="B83" s="538"/>
      <c r="C83" s="717" t="s">
        <v>2540</v>
      </c>
      <c r="D83" s="636"/>
      <c r="E83" s="731" t="s">
        <v>360</v>
      </c>
      <c r="F83" s="732">
        <v>0</v>
      </c>
      <c r="G83" s="732">
        <v>65535</v>
      </c>
      <c r="H83" s="733"/>
      <c r="I83" s="554">
        <v>1</v>
      </c>
      <c r="J83" s="715" t="s">
        <v>2122</v>
      </c>
      <c r="K83" s="637"/>
      <c r="L83" s="715" t="s">
        <v>2541</v>
      </c>
      <c r="M83" s="636">
        <f t="shared" si="8"/>
        <v>25</v>
      </c>
      <c r="N83" s="636">
        <f t="shared" si="9"/>
        <v>5</v>
      </c>
      <c r="O83" s="636">
        <f t="shared" si="6"/>
        <v>12852</v>
      </c>
      <c r="P83" s="637" t="str">
        <f t="shared" si="7"/>
        <v>0x3234</v>
      </c>
      <c r="Q83" s="633" t="s">
        <v>2537</v>
      </c>
      <c r="R83" s="710"/>
      <c r="S83" s="908"/>
      <c r="T83" s="908"/>
      <c r="U83" s="907"/>
      <c r="V83" s="611"/>
      <c r="W83" s="715"/>
      <c r="X83" s="613"/>
      <c r="Y83" s="601"/>
      <c r="Z83" s="715"/>
      <c r="AA83" s="601"/>
      <c r="AB83" s="601"/>
    </row>
    <row r="84" spans="1:28" x14ac:dyDescent="0.25">
      <c r="A84" s="636"/>
      <c r="B84" s="538"/>
      <c r="C84" s="717"/>
      <c r="D84" s="636"/>
      <c r="E84" s="731"/>
      <c r="F84" s="732"/>
      <c r="G84" s="732">
        <v>65534</v>
      </c>
      <c r="H84" s="733"/>
      <c r="I84" s="554"/>
      <c r="J84" s="715"/>
      <c r="K84" s="637"/>
      <c r="L84" s="741" t="s">
        <v>2538</v>
      </c>
      <c r="M84" s="636" t="str">
        <f t="shared" si="8"/>
        <v/>
      </c>
      <c r="N84" s="636" t="str">
        <f t="shared" si="9"/>
        <v/>
      </c>
      <c r="O84" s="636" t="str">
        <f t="shared" si="6"/>
        <v/>
      </c>
      <c r="P84" s="637" t="str">
        <f t="shared" si="7"/>
        <v/>
      </c>
      <c r="Q84" s="633"/>
      <c r="R84" s="710"/>
      <c r="S84" s="908"/>
      <c r="T84" s="908"/>
      <c r="U84" s="907"/>
      <c r="V84" s="611"/>
      <c r="W84" s="715"/>
      <c r="X84" s="613"/>
      <c r="Y84" s="601"/>
      <c r="Z84" s="715"/>
      <c r="AA84" s="601"/>
      <c r="AB84" s="601"/>
    </row>
    <row r="85" spans="1:28" x14ac:dyDescent="0.25">
      <c r="A85" s="636"/>
      <c r="B85" s="538"/>
      <c r="C85" s="717"/>
      <c r="D85" s="636"/>
      <c r="E85" s="731"/>
      <c r="F85" s="732"/>
      <c r="G85" s="732">
        <v>65535</v>
      </c>
      <c r="H85" s="733"/>
      <c r="I85" s="554"/>
      <c r="J85" s="715"/>
      <c r="K85" s="637"/>
      <c r="L85" s="789" t="s">
        <v>2539</v>
      </c>
      <c r="M85" s="636" t="str">
        <f t="shared" si="8"/>
        <v/>
      </c>
      <c r="N85" s="636" t="str">
        <f t="shared" si="9"/>
        <v/>
      </c>
      <c r="O85" s="636" t="str">
        <f t="shared" si="6"/>
        <v/>
      </c>
      <c r="P85" s="637" t="str">
        <f t="shared" si="7"/>
        <v/>
      </c>
      <c r="Q85" s="638"/>
      <c r="R85" s="710"/>
      <c r="S85" s="908"/>
      <c r="T85" s="908"/>
      <c r="U85" s="907"/>
      <c r="V85" s="611"/>
      <c r="W85" s="715"/>
      <c r="X85" s="613"/>
      <c r="Y85" s="601"/>
      <c r="Z85" s="715"/>
      <c r="AA85" s="601"/>
      <c r="AB85" s="601"/>
    </row>
    <row r="86" spans="1:28" x14ac:dyDescent="0.25">
      <c r="A86" s="636">
        <v>53</v>
      </c>
      <c r="B86" s="538"/>
      <c r="C86" s="717" t="s">
        <v>2542</v>
      </c>
      <c r="D86" s="636"/>
      <c r="E86" s="731" t="s">
        <v>360</v>
      </c>
      <c r="F86" s="732">
        <v>0</v>
      </c>
      <c r="G86" s="732">
        <v>9999</v>
      </c>
      <c r="H86" s="733"/>
      <c r="I86" s="554">
        <v>1</v>
      </c>
      <c r="J86" s="715" t="s">
        <v>2122</v>
      </c>
      <c r="K86" s="637"/>
      <c r="L86" s="715" t="s">
        <v>2541</v>
      </c>
      <c r="M86" s="636">
        <f t="shared" si="8"/>
        <v>25</v>
      </c>
      <c r="N86" s="636">
        <f t="shared" si="9"/>
        <v>5</v>
      </c>
      <c r="O86" s="636">
        <f t="shared" si="6"/>
        <v>12853</v>
      </c>
      <c r="P86" s="637" t="str">
        <f t="shared" si="7"/>
        <v>0x3235</v>
      </c>
      <c r="Q86" s="633" t="s">
        <v>2537</v>
      </c>
      <c r="R86" s="710"/>
      <c r="S86" s="908"/>
      <c r="T86" s="908"/>
      <c r="U86" s="907"/>
      <c r="V86" s="611"/>
      <c r="W86" s="715"/>
      <c r="X86" s="613"/>
      <c r="Y86" s="601"/>
      <c r="Z86" s="715"/>
      <c r="AA86" s="601"/>
      <c r="AB86" s="601"/>
    </row>
    <row r="87" spans="1:28" x14ac:dyDescent="0.25">
      <c r="A87" s="636">
        <v>54</v>
      </c>
      <c r="B87" s="538"/>
      <c r="C87" s="717" t="s">
        <v>2543</v>
      </c>
      <c r="D87" s="636"/>
      <c r="E87" s="731" t="s">
        <v>360</v>
      </c>
      <c r="F87" s="732">
        <v>0</v>
      </c>
      <c r="G87" s="732">
        <v>6553.5</v>
      </c>
      <c r="H87" s="733"/>
      <c r="I87" s="554" t="s">
        <v>633</v>
      </c>
      <c r="J87" s="715" t="s">
        <v>2119</v>
      </c>
      <c r="K87" s="637"/>
      <c r="L87" s="715" t="s">
        <v>2544</v>
      </c>
      <c r="M87" s="636">
        <f t="shared" si="8"/>
        <v>25</v>
      </c>
      <c r="N87" s="636">
        <f t="shared" si="9"/>
        <v>5</v>
      </c>
      <c r="O87" s="636">
        <f t="shared" si="6"/>
        <v>12854</v>
      </c>
      <c r="P87" s="637" t="str">
        <f t="shared" si="7"/>
        <v>0x3236</v>
      </c>
      <c r="Q87" s="633" t="s">
        <v>2537</v>
      </c>
      <c r="R87" s="710"/>
      <c r="S87" s="908"/>
      <c r="T87" s="908"/>
      <c r="U87" s="907"/>
      <c r="V87" s="611"/>
      <c r="W87" s="715"/>
      <c r="X87" s="613"/>
      <c r="Y87" s="601"/>
      <c r="Z87" s="715"/>
      <c r="AA87" s="601"/>
      <c r="AB87" s="601"/>
    </row>
    <row r="88" spans="1:28" x14ac:dyDescent="0.25">
      <c r="A88" s="636"/>
      <c r="B88" s="538"/>
      <c r="C88" s="717"/>
      <c r="D88" s="636"/>
      <c r="E88" s="731"/>
      <c r="F88" s="732"/>
      <c r="G88" s="732">
        <v>65534</v>
      </c>
      <c r="H88" s="733"/>
      <c r="I88" s="554"/>
      <c r="J88" s="715"/>
      <c r="K88" s="637"/>
      <c r="L88" s="741" t="s">
        <v>2538</v>
      </c>
      <c r="M88" s="636" t="str">
        <f t="shared" si="8"/>
        <v/>
      </c>
      <c r="N88" s="636" t="str">
        <f t="shared" si="9"/>
        <v/>
      </c>
      <c r="O88" s="636" t="str">
        <f t="shared" si="6"/>
        <v/>
      </c>
      <c r="P88" s="637" t="str">
        <f t="shared" si="7"/>
        <v/>
      </c>
      <c r="Q88" s="638"/>
      <c r="R88" s="710"/>
      <c r="S88" s="908"/>
      <c r="T88" s="908"/>
      <c r="U88" s="907"/>
      <c r="V88" s="611"/>
      <c r="W88" s="715"/>
      <c r="X88" s="613"/>
      <c r="Y88" s="601"/>
      <c r="Z88" s="715"/>
      <c r="AA88" s="601"/>
      <c r="AB88" s="601"/>
    </row>
    <row r="89" spans="1:28" x14ac:dyDescent="0.25">
      <c r="A89" s="636"/>
      <c r="B89" s="538"/>
      <c r="C89" s="717"/>
      <c r="D89" s="636"/>
      <c r="E89" s="731"/>
      <c r="F89" s="732"/>
      <c r="G89" s="732">
        <v>65535</v>
      </c>
      <c r="H89" s="733"/>
      <c r="I89" s="554"/>
      <c r="J89" s="715"/>
      <c r="K89" s="637"/>
      <c r="L89" s="789" t="s">
        <v>2539</v>
      </c>
      <c r="M89" s="636" t="str">
        <f t="shared" si="8"/>
        <v/>
      </c>
      <c r="N89" s="636" t="str">
        <f t="shared" si="9"/>
        <v/>
      </c>
      <c r="O89" s="636" t="str">
        <f t="shared" si="6"/>
        <v/>
      </c>
      <c r="P89" s="637" t="str">
        <f t="shared" si="7"/>
        <v/>
      </c>
      <c r="Q89" s="638"/>
      <c r="R89" s="710"/>
      <c r="S89" s="908"/>
      <c r="T89" s="908"/>
      <c r="U89" s="907"/>
      <c r="V89" s="611"/>
      <c r="W89" s="715"/>
      <c r="X89" s="613"/>
      <c r="Y89" s="601"/>
      <c r="Z89" s="715"/>
      <c r="AA89" s="601"/>
      <c r="AB89" s="601"/>
    </row>
    <row r="90" spans="1:28" x14ac:dyDescent="0.25">
      <c r="A90" s="636">
        <v>55</v>
      </c>
      <c r="B90" s="538"/>
      <c r="C90" s="717" t="s">
        <v>2545</v>
      </c>
      <c r="D90" s="636"/>
      <c r="E90" s="731" t="s">
        <v>360</v>
      </c>
      <c r="F90" s="732">
        <v>0</v>
      </c>
      <c r="G90" s="732">
        <v>59</v>
      </c>
      <c r="H90" s="733"/>
      <c r="I90" s="554">
        <v>1</v>
      </c>
      <c r="J90" s="715" t="s">
        <v>2533</v>
      </c>
      <c r="K90" s="637"/>
      <c r="L90" s="715" t="s">
        <v>2546</v>
      </c>
      <c r="M90" s="636">
        <f t="shared" si="8"/>
        <v>25</v>
      </c>
      <c r="N90" s="636">
        <f t="shared" si="9"/>
        <v>5</v>
      </c>
      <c r="O90" s="636">
        <f t="shared" si="6"/>
        <v>12855</v>
      </c>
      <c r="P90" s="637" t="str">
        <f t="shared" si="7"/>
        <v>0x3237</v>
      </c>
      <c r="Q90" s="633" t="s">
        <v>3002</v>
      </c>
      <c r="R90" s="710"/>
      <c r="S90" s="908"/>
      <c r="T90" s="908"/>
      <c r="U90" s="907"/>
      <c r="V90" s="611"/>
      <c r="W90" s="715"/>
      <c r="X90" s="613"/>
      <c r="Y90" s="601"/>
      <c r="Z90" s="715"/>
      <c r="AA90" s="601"/>
      <c r="AB90" s="601"/>
    </row>
    <row r="91" spans="1:28" x14ac:dyDescent="0.25">
      <c r="A91" s="636">
        <v>56</v>
      </c>
      <c r="B91" s="538"/>
      <c r="C91" s="717" t="s">
        <v>2547</v>
      </c>
      <c r="D91" s="636"/>
      <c r="E91" s="731" t="s">
        <v>360</v>
      </c>
      <c r="F91" s="732">
        <v>0</v>
      </c>
      <c r="G91" s="732">
        <v>65535</v>
      </c>
      <c r="H91" s="733"/>
      <c r="I91" s="554">
        <v>1</v>
      </c>
      <c r="J91" s="715" t="s">
        <v>545</v>
      </c>
      <c r="K91" s="637"/>
      <c r="L91" s="715" t="s">
        <v>2548</v>
      </c>
      <c r="M91" s="636">
        <f t="shared" si="8"/>
        <v>25</v>
      </c>
      <c r="N91" s="636">
        <f t="shared" si="9"/>
        <v>5</v>
      </c>
      <c r="O91" s="636">
        <f t="shared" si="6"/>
        <v>12856</v>
      </c>
      <c r="P91" s="637" t="str">
        <f t="shared" si="7"/>
        <v>0x3238</v>
      </c>
      <c r="Q91" s="633" t="s">
        <v>2537</v>
      </c>
      <c r="R91" s="710"/>
      <c r="S91" s="908"/>
      <c r="T91" s="908"/>
      <c r="U91" s="907"/>
      <c r="V91" s="611"/>
      <c r="W91" s="715"/>
      <c r="X91" s="613"/>
      <c r="Y91" s="601"/>
      <c r="Z91" s="715"/>
      <c r="AA91" s="601"/>
      <c r="AB91" s="601"/>
    </row>
    <row r="92" spans="1:28" x14ac:dyDescent="0.25">
      <c r="A92" s="636"/>
      <c r="B92" s="538"/>
      <c r="C92" s="717"/>
      <c r="D92" s="636"/>
      <c r="E92" s="731"/>
      <c r="F92" s="732"/>
      <c r="G92" s="732">
        <v>65534</v>
      </c>
      <c r="H92" s="733"/>
      <c r="I92" s="554"/>
      <c r="J92" s="715"/>
      <c r="K92" s="637"/>
      <c r="L92" s="741" t="s">
        <v>2538</v>
      </c>
      <c r="M92" s="636" t="str">
        <f t="shared" si="8"/>
        <v/>
      </c>
      <c r="N92" s="636" t="str">
        <f t="shared" si="9"/>
        <v/>
      </c>
      <c r="O92" s="636" t="str">
        <f t="shared" si="6"/>
        <v/>
      </c>
      <c r="P92" s="637" t="str">
        <f t="shared" si="7"/>
        <v/>
      </c>
      <c r="Q92" s="638"/>
      <c r="R92" s="710"/>
      <c r="S92" s="908"/>
      <c r="T92" s="908"/>
      <c r="U92" s="907"/>
      <c r="V92" s="611"/>
      <c r="W92" s="715"/>
      <c r="X92" s="613"/>
      <c r="Y92" s="601"/>
      <c r="Z92" s="715"/>
      <c r="AA92" s="601"/>
      <c r="AB92" s="601"/>
    </row>
    <row r="93" spans="1:28" x14ac:dyDescent="0.25">
      <c r="A93" s="636"/>
      <c r="B93" s="538"/>
      <c r="C93" s="717"/>
      <c r="D93" s="636"/>
      <c r="E93" s="731"/>
      <c r="F93" s="732"/>
      <c r="G93" s="732">
        <v>65535</v>
      </c>
      <c r="H93" s="733"/>
      <c r="I93" s="554"/>
      <c r="J93" s="715"/>
      <c r="K93" s="637"/>
      <c r="L93" s="789" t="s">
        <v>2539</v>
      </c>
      <c r="M93" s="636" t="str">
        <f t="shared" si="8"/>
        <v/>
      </c>
      <c r="N93" s="636" t="str">
        <f t="shared" si="9"/>
        <v/>
      </c>
      <c r="O93" s="636" t="str">
        <f t="shared" si="6"/>
        <v/>
      </c>
      <c r="P93" s="637" t="str">
        <f t="shared" si="7"/>
        <v/>
      </c>
      <c r="Q93" s="638"/>
      <c r="R93" s="710"/>
      <c r="S93" s="908"/>
      <c r="T93" s="908"/>
      <c r="U93" s="907"/>
      <c r="V93" s="611"/>
      <c r="W93" s="715"/>
      <c r="X93" s="613"/>
      <c r="Y93" s="601"/>
      <c r="Z93" s="715"/>
      <c r="AA93" s="601"/>
      <c r="AB93" s="601"/>
    </row>
    <row r="94" spans="1:28" x14ac:dyDescent="0.25">
      <c r="A94" s="636">
        <v>57</v>
      </c>
      <c r="B94" s="538"/>
      <c r="C94" s="717" t="s">
        <v>2549</v>
      </c>
      <c r="D94" s="636"/>
      <c r="E94" s="731" t="s">
        <v>360</v>
      </c>
      <c r="F94" s="732">
        <v>0</v>
      </c>
      <c r="G94" s="732">
        <v>65535</v>
      </c>
      <c r="H94" s="733"/>
      <c r="I94" s="554">
        <v>1</v>
      </c>
      <c r="J94" s="715" t="s">
        <v>2122</v>
      </c>
      <c r="K94" s="637"/>
      <c r="L94" s="715" t="s">
        <v>2550</v>
      </c>
      <c r="M94" s="636">
        <f t="shared" si="8"/>
        <v>25</v>
      </c>
      <c r="N94" s="636">
        <f t="shared" si="9"/>
        <v>5</v>
      </c>
      <c r="O94" s="636">
        <f t="shared" si="6"/>
        <v>12857</v>
      </c>
      <c r="P94" s="637" t="str">
        <f t="shared" si="7"/>
        <v>0x3239</v>
      </c>
      <c r="Q94" s="633" t="s">
        <v>2537</v>
      </c>
      <c r="R94" s="710"/>
      <c r="S94" s="908"/>
      <c r="T94" s="908"/>
      <c r="U94" s="907"/>
      <c r="V94" s="611"/>
      <c r="W94" s="715"/>
      <c r="X94" s="613"/>
      <c r="Y94" s="601"/>
      <c r="Z94" s="715"/>
      <c r="AA94" s="601"/>
      <c r="AB94" s="601"/>
    </row>
    <row r="95" spans="1:28" x14ac:dyDescent="0.25">
      <c r="A95" s="636"/>
      <c r="B95" s="538"/>
      <c r="C95" s="717"/>
      <c r="D95" s="636"/>
      <c r="E95" s="731"/>
      <c r="F95" s="732"/>
      <c r="G95" s="732">
        <v>65534</v>
      </c>
      <c r="H95" s="733"/>
      <c r="I95" s="554"/>
      <c r="J95" s="715"/>
      <c r="K95" s="637"/>
      <c r="L95" s="741" t="s">
        <v>2538</v>
      </c>
      <c r="M95" s="636" t="str">
        <f t="shared" si="8"/>
        <v/>
      </c>
      <c r="N95" s="636" t="str">
        <f t="shared" si="9"/>
        <v/>
      </c>
      <c r="O95" s="636" t="str">
        <f t="shared" si="6"/>
        <v/>
      </c>
      <c r="P95" s="637" t="str">
        <f t="shared" si="7"/>
        <v/>
      </c>
      <c r="Q95" s="638"/>
      <c r="R95" s="710"/>
      <c r="S95" s="908"/>
      <c r="T95" s="908"/>
      <c r="U95" s="907"/>
      <c r="V95" s="611"/>
      <c r="W95" s="715"/>
      <c r="X95" s="613"/>
      <c r="Y95" s="601"/>
      <c r="Z95" s="715"/>
      <c r="AA95" s="601"/>
      <c r="AB95" s="601"/>
    </row>
    <row r="96" spans="1:28" x14ac:dyDescent="0.25">
      <c r="A96" s="636"/>
      <c r="B96" s="538"/>
      <c r="C96" s="717"/>
      <c r="D96" s="636"/>
      <c r="E96" s="731"/>
      <c r="F96" s="732"/>
      <c r="G96" s="732">
        <v>65535</v>
      </c>
      <c r="H96" s="733"/>
      <c r="I96" s="554"/>
      <c r="J96" s="715"/>
      <c r="K96" s="637"/>
      <c r="L96" s="789" t="s">
        <v>2539</v>
      </c>
      <c r="M96" s="636" t="str">
        <f t="shared" si="8"/>
        <v/>
      </c>
      <c r="N96" s="636" t="str">
        <f t="shared" si="9"/>
        <v/>
      </c>
      <c r="O96" s="636" t="str">
        <f t="shared" si="6"/>
        <v/>
      </c>
      <c r="P96" s="637" t="str">
        <f t="shared" si="7"/>
        <v/>
      </c>
      <c r="Q96" s="638"/>
      <c r="R96" s="710"/>
      <c r="S96" s="908"/>
      <c r="T96" s="908"/>
      <c r="U96" s="907"/>
      <c r="V96" s="611"/>
      <c r="W96" s="715"/>
      <c r="X96" s="613"/>
      <c r="Y96" s="601"/>
      <c r="Z96" s="715"/>
      <c r="AA96" s="601"/>
      <c r="AB96" s="601"/>
    </row>
    <row r="97" spans="1:28" x14ac:dyDescent="0.25">
      <c r="A97" s="636">
        <v>58</v>
      </c>
      <c r="B97" s="538"/>
      <c r="C97" s="717" t="s">
        <v>2551</v>
      </c>
      <c r="D97" s="636"/>
      <c r="E97" s="731" t="s">
        <v>360</v>
      </c>
      <c r="F97" s="732">
        <v>0</v>
      </c>
      <c r="G97" s="732">
        <v>9999</v>
      </c>
      <c r="H97" s="733"/>
      <c r="I97" s="554">
        <v>1</v>
      </c>
      <c r="J97" s="715" t="s">
        <v>2122</v>
      </c>
      <c r="K97" s="637"/>
      <c r="L97" s="715" t="s">
        <v>2550</v>
      </c>
      <c r="M97" s="636">
        <f t="shared" si="8"/>
        <v>25</v>
      </c>
      <c r="N97" s="636">
        <f t="shared" si="9"/>
        <v>5</v>
      </c>
      <c r="O97" s="636">
        <f t="shared" si="6"/>
        <v>12858</v>
      </c>
      <c r="P97" s="637" t="str">
        <f t="shared" si="7"/>
        <v>0x323A</v>
      </c>
      <c r="Q97" s="633" t="s">
        <v>2537</v>
      </c>
      <c r="R97" s="710"/>
      <c r="S97" s="908"/>
      <c r="T97" s="908"/>
      <c r="U97" s="907"/>
      <c r="V97" s="611"/>
      <c r="W97" s="715"/>
      <c r="X97" s="613"/>
      <c r="Y97" s="601"/>
      <c r="Z97" s="715"/>
      <c r="AA97" s="601"/>
      <c r="AB97" s="601"/>
    </row>
    <row r="98" spans="1:28" x14ac:dyDescent="0.25">
      <c r="A98" s="636">
        <v>59</v>
      </c>
      <c r="B98" s="538"/>
      <c r="C98" s="717" t="s">
        <v>2552</v>
      </c>
      <c r="D98" s="636"/>
      <c r="E98" s="731" t="s">
        <v>360</v>
      </c>
      <c r="F98" s="732">
        <v>0</v>
      </c>
      <c r="G98" s="732">
        <v>6553.5</v>
      </c>
      <c r="H98" s="733"/>
      <c r="I98" s="554" t="s">
        <v>633</v>
      </c>
      <c r="J98" s="715" t="s">
        <v>2119</v>
      </c>
      <c r="K98" s="637"/>
      <c r="L98" s="715" t="s">
        <v>2553</v>
      </c>
      <c r="M98" s="636">
        <f t="shared" si="8"/>
        <v>25</v>
      </c>
      <c r="N98" s="636">
        <f t="shared" si="9"/>
        <v>5</v>
      </c>
      <c r="O98" s="636">
        <f t="shared" si="6"/>
        <v>12859</v>
      </c>
      <c r="P98" s="637" t="str">
        <f t="shared" si="7"/>
        <v>0x323B</v>
      </c>
      <c r="Q98" s="633" t="s">
        <v>2537</v>
      </c>
      <c r="R98" s="710"/>
      <c r="S98" s="908"/>
      <c r="T98" s="908"/>
      <c r="U98" s="907"/>
      <c r="V98" s="611"/>
      <c r="W98" s="715"/>
      <c r="X98" s="613"/>
      <c r="Y98" s="601"/>
      <c r="Z98" s="715"/>
      <c r="AA98" s="601"/>
      <c r="AB98" s="601"/>
    </row>
    <row r="99" spans="1:28" x14ac:dyDescent="0.25">
      <c r="A99" s="636"/>
      <c r="B99" s="538"/>
      <c r="C99" s="717"/>
      <c r="D99" s="636"/>
      <c r="E99" s="731"/>
      <c r="F99" s="732"/>
      <c r="G99" s="732">
        <v>65534</v>
      </c>
      <c r="H99" s="733"/>
      <c r="I99" s="554"/>
      <c r="J99" s="715"/>
      <c r="K99" s="637"/>
      <c r="L99" s="741" t="s">
        <v>2538</v>
      </c>
      <c r="M99" s="636" t="str">
        <f t="shared" si="8"/>
        <v/>
      </c>
      <c r="N99" s="636" t="str">
        <f t="shared" si="9"/>
        <v/>
      </c>
      <c r="O99" s="636" t="str">
        <f t="shared" si="6"/>
        <v/>
      </c>
      <c r="P99" s="637" t="str">
        <f t="shared" si="7"/>
        <v/>
      </c>
      <c r="Q99" s="638"/>
      <c r="R99" s="710"/>
      <c r="S99" s="908"/>
      <c r="T99" s="908"/>
      <c r="U99" s="907"/>
      <c r="V99" s="611"/>
      <c r="W99" s="715"/>
      <c r="X99" s="613"/>
      <c r="Y99" s="601"/>
      <c r="Z99" s="715"/>
      <c r="AA99" s="601"/>
      <c r="AB99" s="601"/>
    </row>
    <row r="100" spans="1:28" x14ac:dyDescent="0.25">
      <c r="A100" s="636"/>
      <c r="B100" s="538"/>
      <c r="C100" s="717"/>
      <c r="D100" s="636"/>
      <c r="E100" s="731"/>
      <c r="F100" s="732"/>
      <c r="G100" s="732">
        <v>65535</v>
      </c>
      <c r="H100" s="733"/>
      <c r="I100" s="554"/>
      <c r="J100" s="715"/>
      <c r="K100" s="637"/>
      <c r="L100" s="789" t="s">
        <v>2539</v>
      </c>
      <c r="M100" s="636" t="str">
        <f t="shared" si="8"/>
        <v/>
      </c>
      <c r="N100" s="636" t="str">
        <f t="shared" si="9"/>
        <v/>
      </c>
      <c r="O100" s="636" t="str">
        <f t="shared" si="6"/>
        <v/>
      </c>
      <c r="P100" s="637" t="str">
        <f t="shared" si="7"/>
        <v/>
      </c>
      <c r="Q100" s="638"/>
      <c r="R100" s="710"/>
      <c r="S100" s="908"/>
      <c r="T100" s="908"/>
      <c r="U100" s="907"/>
      <c r="V100" s="611"/>
      <c r="W100" s="715"/>
      <c r="X100" s="613"/>
      <c r="Y100" s="601"/>
      <c r="Z100" s="715"/>
      <c r="AA100" s="601"/>
      <c r="AB100" s="601"/>
    </row>
    <row r="101" spans="1:28" x14ac:dyDescent="0.25">
      <c r="A101" s="636">
        <v>60</v>
      </c>
      <c r="B101" s="538"/>
      <c r="C101" s="717" t="s">
        <v>2554</v>
      </c>
      <c r="D101" s="636"/>
      <c r="E101" s="731" t="s">
        <v>360</v>
      </c>
      <c r="F101" s="732">
        <v>0</v>
      </c>
      <c r="G101" s="732">
        <v>65535</v>
      </c>
      <c r="H101" s="733"/>
      <c r="I101" s="554">
        <v>1</v>
      </c>
      <c r="J101" s="715" t="s">
        <v>2122</v>
      </c>
      <c r="K101" s="637"/>
      <c r="L101" s="715" t="s">
        <v>2555</v>
      </c>
      <c r="M101" s="636">
        <f t="shared" si="8"/>
        <v>25</v>
      </c>
      <c r="N101" s="636">
        <f t="shared" si="9"/>
        <v>5</v>
      </c>
      <c r="O101" s="636">
        <f t="shared" si="6"/>
        <v>12860</v>
      </c>
      <c r="P101" s="637" t="str">
        <f t="shared" si="7"/>
        <v>0x323C</v>
      </c>
      <c r="Q101" s="633" t="s">
        <v>903</v>
      </c>
      <c r="R101" s="710"/>
      <c r="S101" s="908"/>
      <c r="T101" s="908"/>
      <c r="U101" s="907" t="s">
        <v>350</v>
      </c>
      <c r="V101" s="611"/>
      <c r="W101" s="715"/>
      <c r="X101" s="613"/>
      <c r="Y101" s="601"/>
      <c r="Z101" s="715"/>
      <c r="AA101" s="601"/>
      <c r="AB101" s="601"/>
    </row>
    <row r="102" spans="1:28" ht="26.4" x14ac:dyDescent="0.25">
      <c r="A102" s="636">
        <v>61</v>
      </c>
      <c r="B102" s="538"/>
      <c r="C102" s="717" t="s">
        <v>2556</v>
      </c>
      <c r="D102" s="636"/>
      <c r="E102" s="731" t="s">
        <v>360</v>
      </c>
      <c r="F102" s="732">
        <v>0</v>
      </c>
      <c r="G102" s="732">
        <v>9999</v>
      </c>
      <c r="H102" s="733"/>
      <c r="I102" s="554">
        <v>1</v>
      </c>
      <c r="J102" s="715" t="s">
        <v>2122</v>
      </c>
      <c r="K102" s="637"/>
      <c r="L102" s="790" t="s">
        <v>2557</v>
      </c>
      <c r="M102" s="636">
        <f t="shared" si="8"/>
        <v>25</v>
      </c>
      <c r="N102" s="636">
        <f t="shared" si="9"/>
        <v>5</v>
      </c>
      <c r="O102" s="636">
        <f t="shared" si="6"/>
        <v>12861</v>
      </c>
      <c r="P102" s="637" t="str">
        <f t="shared" si="7"/>
        <v>0x323D</v>
      </c>
      <c r="Q102" s="633" t="s">
        <v>903</v>
      </c>
      <c r="R102" s="710"/>
      <c r="S102" s="908"/>
      <c r="T102" s="908"/>
      <c r="U102" s="907" t="s">
        <v>350</v>
      </c>
      <c r="V102" s="611"/>
      <c r="W102" s="715"/>
      <c r="X102" s="613"/>
      <c r="Y102" s="601"/>
      <c r="Z102" s="715"/>
      <c r="AA102" s="601"/>
      <c r="AB102" s="601"/>
    </row>
    <row r="103" spans="1:28" ht="26.4" x14ac:dyDescent="0.25">
      <c r="A103" s="636">
        <v>62</v>
      </c>
      <c r="B103" s="538"/>
      <c r="C103" s="717" t="s">
        <v>2558</v>
      </c>
      <c r="D103" s="636" t="s">
        <v>1005</v>
      </c>
      <c r="E103" s="634" t="s">
        <v>537</v>
      </c>
      <c r="F103" s="732">
        <v>0</v>
      </c>
      <c r="G103" s="732">
        <v>0</v>
      </c>
      <c r="H103" s="733"/>
      <c r="I103" s="734"/>
      <c r="J103" s="715" t="s">
        <v>1840</v>
      </c>
      <c r="K103" s="637"/>
      <c r="L103" s="790" t="s">
        <v>2559</v>
      </c>
      <c r="M103" s="636">
        <f t="shared" si="8"/>
        <v>25</v>
      </c>
      <c r="N103" s="636">
        <f t="shared" si="9"/>
        <v>5</v>
      </c>
      <c r="O103" s="636">
        <f t="shared" si="6"/>
        <v>12862</v>
      </c>
      <c r="P103" s="637" t="str">
        <f t="shared" si="7"/>
        <v>0x323E</v>
      </c>
      <c r="Q103" s="633" t="s">
        <v>964</v>
      </c>
      <c r="R103" s="710"/>
      <c r="S103" s="908"/>
      <c r="T103" s="908"/>
      <c r="U103" s="907" t="s">
        <v>350</v>
      </c>
      <c r="V103" s="611"/>
      <c r="W103" s="715"/>
      <c r="X103" s="613"/>
      <c r="Y103" s="601"/>
      <c r="Z103" s="715"/>
      <c r="AA103" s="601"/>
      <c r="AB103" s="601"/>
    </row>
    <row r="104" spans="1:28" x14ac:dyDescent="0.25">
      <c r="A104" s="636"/>
      <c r="B104" s="538"/>
      <c r="C104" s="717"/>
      <c r="D104" s="636"/>
      <c r="E104" s="634"/>
      <c r="F104" s="732"/>
      <c r="G104" s="732"/>
      <c r="H104" s="733"/>
      <c r="I104" s="734"/>
      <c r="J104" s="715"/>
      <c r="K104" s="637"/>
      <c r="L104" s="715"/>
      <c r="M104" s="636" t="str">
        <f t="shared" si="8"/>
        <v/>
      </c>
      <c r="N104" s="636" t="str">
        <f t="shared" si="9"/>
        <v/>
      </c>
      <c r="O104" s="636" t="str">
        <f t="shared" si="6"/>
        <v/>
      </c>
      <c r="P104" s="637" t="str">
        <f t="shared" si="7"/>
        <v/>
      </c>
      <c r="Q104" s="638"/>
      <c r="R104" s="710"/>
      <c r="S104" s="908"/>
      <c r="T104" s="908"/>
      <c r="U104" s="907"/>
      <c r="V104" s="611"/>
      <c r="W104" s="715"/>
      <c r="X104" s="613"/>
      <c r="Y104" s="601"/>
      <c r="Z104" s="715"/>
      <c r="AA104" s="601"/>
      <c r="AB104" s="601"/>
    </row>
    <row r="105" spans="1:28" x14ac:dyDescent="0.25">
      <c r="A105" s="636">
        <v>70</v>
      </c>
      <c r="B105" s="538"/>
      <c r="C105" s="717" t="s">
        <v>2560</v>
      </c>
      <c r="D105" s="636"/>
      <c r="E105" s="731" t="s">
        <v>360</v>
      </c>
      <c r="F105" s="732">
        <v>0</v>
      </c>
      <c r="G105" s="732">
        <v>15</v>
      </c>
      <c r="H105" s="733"/>
      <c r="I105" s="734">
        <v>1</v>
      </c>
      <c r="J105" s="715" t="s">
        <v>1840</v>
      </c>
      <c r="K105" s="637"/>
      <c r="L105" s="741" t="s">
        <v>2561</v>
      </c>
      <c r="M105" s="636">
        <f t="shared" si="8"/>
        <v>25</v>
      </c>
      <c r="N105" s="636">
        <f t="shared" si="9"/>
        <v>5</v>
      </c>
      <c r="O105" s="636">
        <f t="shared" si="6"/>
        <v>12870</v>
      </c>
      <c r="P105" s="637" t="str">
        <f t="shared" si="7"/>
        <v>0x3246</v>
      </c>
      <c r="Q105" s="638" t="s">
        <v>2537</v>
      </c>
      <c r="R105" s="710"/>
      <c r="S105" s="908"/>
      <c r="T105" s="908" t="s">
        <v>350</v>
      </c>
      <c r="U105" s="907" t="s">
        <v>350</v>
      </c>
      <c r="V105" s="611"/>
      <c r="W105" s="715"/>
      <c r="X105" s="613"/>
      <c r="Y105" s="601"/>
      <c r="Z105" s="715"/>
      <c r="AA105" s="601"/>
      <c r="AB105" s="601"/>
    </row>
    <row r="106" spans="1:28" x14ac:dyDescent="0.25">
      <c r="A106" s="636">
        <v>71</v>
      </c>
      <c r="B106" s="538"/>
      <c r="C106" s="748" t="s">
        <v>2562</v>
      </c>
      <c r="D106" s="636" t="s">
        <v>604</v>
      </c>
      <c r="E106" s="731" t="s">
        <v>360</v>
      </c>
      <c r="F106" s="732">
        <v>0</v>
      </c>
      <c r="G106" s="732">
        <v>3</v>
      </c>
      <c r="H106" s="733"/>
      <c r="I106" s="734">
        <v>1</v>
      </c>
      <c r="J106" s="715" t="s">
        <v>974</v>
      </c>
      <c r="K106" s="637"/>
      <c r="L106" s="715" t="s">
        <v>2563</v>
      </c>
      <c r="M106" s="636">
        <f t="shared" si="8"/>
        <v>25</v>
      </c>
      <c r="N106" s="636">
        <f t="shared" si="9"/>
        <v>5</v>
      </c>
      <c r="O106" s="636">
        <f t="shared" si="6"/>
        <v>12871</v>
      </c>
      <c r="P106" s="637" t="str">
        <f t="shared" si="7"/>
        <v>0x3247</v>
      </c>
      <c r="Q106" s="633" t="s">
        <v>903</v>
      </c>
      <c r="R106" s="710"/>
      <c r="S106" s="908"/>
      <c r="T106" s="908"/>
      <c r="U106" s="907"/>
      <c r="V106" s="611" t="s">
        <v>2562</v>
      </c>
      <c r="W106" s="715" t="s">
        <v>2564</v>
      </c>
      <c r="X106" s="613">
        <v>0</v>
      </c>
      <c r="Y106" s="601"/>
      <c r="Z106" s="715"/>
      <c r="AA106" s="601"/>
      <c r="AB106" s="601"/>
    </row>
    <row r="107" spans="1:28" x14ac:dyDescent="0.25">
      <c r="A107" s="636"/>
      <c r="B107" s="538"/>
      <c r="C107" s="636" t="s">
        <v>2565</v>
      </c>
      <c r="D107" s="636"/>
      <c r="E107" s="731"/>
      <c r="F107" s="732"/>
      <c r="G107" s="732"/>
      <c r="H107" s="733"/>
      <c r="I107" s="734"/>
      <c r="J107" s="715"/>
      <c r="K107" s="637"/>
      <c r="L107" s="715"/>
      <c r="M107" s="636" t="str">
        <f t="shared" si="8"/>
        <v/>
      </c>
      <c r="N107" s="636" t="str">
        <f t="shared" si="9"/>
        <v/>
      </c>
      <c r="O107" s="636"/>
      <c r="P107" s="637"/>
      <c r="Q107" s="638"/>
      <c r="R107" s="710"/>
      <c r="S107" s="908"/>
      <c r="T107" s="908"/>
      <c r="U107" s="907"/>
      <c r="V107" s="611" t="s">
        <v>2562</v>
      </c>
      <c r="W107" s="715" t="s">
        <v>2566</v>
      </c>
      <c r="X107" s="613">
        <v>1</v>
      </c>
      <c r="Y107" s="601"/>
      <c r="Z107" s="715"/>
      <c r="AA107" s="601"/>
      <c r="AB107" s="601"/>
    </row>
    <row r="108" spans="1:28" x14ac:dyDescent="0.25">
      <c r="A108" s="636"/>
      <c r="B108" s="538"/>
      <c r="C108" s="636" t="s">
        <v>2565</v>
      </c>
      <c r="D108" s="636"/>
      <c r="E108" s="731"/>
      <c r="F108" s="732"/>
      <c r="G108" s="732"/>
      <c r="H108" s="733"/>
      <c r="I108" s="734"/>
      <c r="J108" s="715"/>
      <c r="K108" s="637"/>
      <c r="L108" s="715"/>
      <c r="M108" s="636" t="str">
        <f t="shared" si="8"/>
        <v/>
      </c>
      <c r="N108" s="636" t="str">
        <f t="shared" si="9"/>
        <v/>
      </c>
      <c r="O108" s="636"/>
      <c r="P108" s="637"/>
      <c r="Q108" s="638"/>
      <c r="R108" s="710"/>
      <c r="S108" s="908"/>
      <c r="T108" s="908"/>
      <c r="U108" s="907"/>
      <c r="V108" s="611" t="s">
        <v>2562</v>
      </c>
      <c r="W108" s="715" t="s">
        <v>2567</v>
      </c>
      <c r="X108" s="613">
        <v>2</v>
      </c>
      <c r="Y108" s="601"/>
      <c r="Z108" s="715"/>
      <c r="AA108" s="601"/>
      <c r="AB108" s="601"/>
    </row>
    <row r="109" spans="1:28" x14ac:dyDescent="0.25">
      <c r="A109" s="636"/>
      <c r="B109" s="538"/>
      <c r="C109" s="636" t="s">
        <v>2565</v>
      </c>
      <c r="D109" s="636"/>
      <c r="E109" s="731"/>
      <c r="F109" s="732"/>
      <c r="G109" s="732"/>
      <c r="H109" s="733"/>
      <c r="I109" s="734"/>
      <c r="J109" s="715"/>
      <c r="K109" s="637"/>
      <c r="L109" s="715"/>
      <c r="M109" s="636" t="str">
        <f t="shared" si="8"/>
        <v/>
      </c>
      <c r="N109" s="636" t="str">
        <f t="shared" si="9"/>
        <v/>
      </c>
      <c r="O109" s="636"/>
      <c r="P109" s="637"/>
      <c r="Q109" s="638"/>
      <c r="R109" s="710"/>
      <c r="S109" s="908"/>
      <c r="T109" s="908"/>
      <c r="U109" s="907"/>
      <c r="V109" s="611" t="s">
        <v>2562</v>
      </c>
      <c r="W109" s="715" t="s">
        <v>2568</v>
      </c>
      <c r="X109" s="613">
        <v>3</v>
      </c>
      <c r="Y109" s="601"/>
      <c r="Z109" s="715"/>
      <c r="AA109" s="601"/>
      <c r="AB109" s="601"/>
    </row>
    <row r="110" spans="1:28" x14ac:dyDescent="0.25">
      <c r="A110" s="636">
        <v>78</v>
      </c>
      <c r="B110" s="538"/>
      <c r="C110" s="717" t="s">
        <v>2569</v>
      </c>
      <c r="D110" s="636" t="s">
        <v>604</v>
      </c>
      <c r="E110" s="791" t="s">
        <v>537</v>
      </c>
      <c r="F110" s="732">
        <v>0</v>
      </c>
      <c r="G110" s="732">
        <v>1</v>
      </c>
      <c r="H110" s="733"/>
      <c r="I110" s="734">
        <v>1</v>
      </c>
      <c r="J110" s="715"/>
      <c r="K110" s="637"/>
      <c r="L110" s="715" t="s">
        <v>2954</v>
      </c>
      <c r="M110" s="636">
        <f t="shared" si="8"/>
        <v>25</v>
      </c>
      <c r="N110" s="636">
        <f t="shared" si="9"/>
        <v>5</v>
      </c>
      <c r="O110" s="636">
        <f t="shared" ref="O110:O112" si="10">IF(A110&lt;&gt;"",M110*2^9+A110,"")</f>
        <v>12878</v>
      </c>
      <c r="P110" s="637" t="str">
        <f t="shared" ref="P110:P112" si="11">IF(A110&lt;&gt;"","0x" &amp;DEC2HEX( O110,4),"")</f>
        <v>0x324E</v>
      </c>
      <c r="Q110" s="638"/>
      <c r="R110" s="710"/>
      <c r="S110" s="908"/>
      <c r="T110" s="908"/>
      <c r="U110" s="907"/>
      <c r="V110" s="611" t="s">
        <v>2569</v>
      </c>
      <c r="W110" s="715" t="s">
        <v>2955</v>
      </c>
      <c r="X110" s="613">
        <v>0</v>
      </c>
      <c r="Y110" s="601" t="s">
        <v>2569</v>
      </c>
      <c r="Z110" s="715" t="s">
        <v>1374</v>
      </c>
      <c r="AA110" s="601">
        <v>0</v>
      </c>
      <c r="AB110" s="601"/>
    </row>
    <row r="111" spans="1:28" x14ac:dyDescent="0.25">
      <c r="A111" s="636"/>
      <c r="B111" s="538"/>
      <c r="C111" s="636" t="s">
        <v>2565</v>
      </c>
      <c r="D111" s="636"/>
      <c r="E111" s="791"/>
      <c r="F111" s="732"/>
      <c r="G111" s="732"/>
      <c r="H111" s="733"/>
      <c r="I111" s="734"/>
      <c r="J111" s="715"/>
      <c r="K111" s="637"/>
      <c r="L111" s="715"/>
      <c r="M111" s="636"/>
      <c r="N111" s="636"/>
      <c r="O111" s="636"/>
      <c r="P111" s="637"/>
      <c r="Q111" s="638"/>
      <c r="R111" s="710"/>
      <c r="S111" s="908"/>
      <c r="T111" s="908"/>
      <c r="U111" s="907"/>
      <c r="V111" s="611" t="s">
        <v>2569</v>
      </c>
      <c r="W111" s="715" t="s">
        <v>2956</v>
      </c>
      <c r="X111" s="613">
        <v>1</v>
      </c>
      <c r="Y111" s="601" t="s">
        <v>2569</v>
      </c>
      <c r="Z111" s="715" t="s">
        <v>2957</v>
      </c>
      <c r="AA111" s="601">
        <v>1</v>
      </c>
      <c r="AB111" s="601"/>
    </row>
    <row r="112" spans="1:28" x14ac:dyDescent="0.25">
      <c r="A112" s="636">
        <v>79</v>
      </c>
      <c r="B112" s="538"/>
      <c r="C112" s="717" t="s">
        <v>2570</v>
      </c>
      <c r="D112" s="636" t="s">
        <v>604</v>
      </c>
      <c r="E112" s="731" t="s">
        <v>537</v>
      </c>
      <c r="F112" s="732">
        <v>0</v>
      </c>
      <c r="G112" s="732">
        <v>1</v>
      </c>
      <c r="H112" s="733"/>
      <c r="I112" s="734">
        <v>1</v>
      </c>
      <c r="J112" s="715"/>
      <c r="K112" s="637"/>
      <c r="L112" s="715" t="s">
        <v>2958</v>
      </c>
      <c r="M112" s="636">
        <f t="shared" si="8"/>
        <v>25</v>
      </c>
      <c r="N112" s="636">
        <f t="shared" si="9"/>
        <v>5</v>
      </c>
      <c r="O112" s="636">
        <f t="shared" si="10"/>
        <v>12879</v>
      </c>
      <c r="P112" s="637" t="str">
        <f t="shared" si="11"/>
        <v>0x324F</v>
      </c>
      <c r="Q112" s="638"/>
      <c r="R112" s="710"/>
      <c r="S112" s="908"/>
      <c r="T112" s="908"/>
      <c r="U112" s="907"/>
      <c r="V112" s="611" t="s">
        <v>2570</v>
      </c>
      <c r="W112" s="715" t="s">
        <v>2955</v>
      </c>
      <c r="X112" s="613">
        <v>0</v>
      </c>
      <c r="Y112" s="717" t="s">
        <v>2570</v>
      </c>
      <c r="Z112" s="715" t="s">
        <v>1374</v>
      </c>
      <c r="AA112" s="601">
        <v>0</v>
      </c>
      <c r="AB112" s="601"/>
    </row>
    <row r="113" spans="1:28" x14ac:dyDescent="0.25">
      <c r="A113" s="636"/>
      <c r="B113" s="538"/>
      <c r="C113" s="636" t="s">
        <v>2565</v>
      </c>
      <c r="D113" s="636"/>
      <c r="E113" s="731"/>
      <c r="F113" s="732"/>
      <c r="G113" s="732"/>
      <c r="H113" s="733"/>
      <c r="I113" s="734"/>
      <c r="J113" s="715"/>
      <c r="K113" s="637"/>
      <c r="L113" s="715"/>
      <c r="M113" s="636"/>
      <c r="N113" s="636"/>
      <c r="O113" s="636"/>
      <c r="P113" s="637"/>
      <c r="Q113" s="638"/>
      <c r="R113" s="710"/>
      <c r="S113" s="908"/>
      <c r="T113" s="908"/>
      <c r="U113" s="907"/>
      <c r="V113" s="611" t="s">
        <v>2570</v>
      </c>
      <c r="W113" s="715" t="s">
        <v>2956</v>
      </c>
      <c r="X113" s="613">
        <v>1</v>
      </c>
      <c r="Y113" s="717" t="s">
        <v>2570</v>
      </c>
      <c r="Z113" s="715" t="s">
        <v>2957</v>
      </c>
      <c r="AA113" s="601">
        <v>1</v>
      </c>
      <c r="AB113" s="601"/>
    </row>
    <row r="114" spans="1:28" x14ac:dyDescent="0.25">
      <c r="A114" s="636">
        <v>80</v>
      </c>
      <c r="B114" s="538"/>
      <c r="C114" s="717" t="s">
        <v>2571</v>
      </c>
      <c r="D114" s="636"/>
      <c r="E114" s="634" t="s">
        <v>537</v>
      </c>
      <c r="F114" s="732">
        <v>0</v>
      </c>
      <c r="G114" s="732">
        <v>0</v>
      </c>
      <c r="H114" s="733"/>
      <c r="I114" s="734"/>
      <c r="J114" s="715" t="s">
        <v>1840</v>
      </c>
      <c r="K114" s="637"/>
      <c r="L114" s="715" t="s">
        <v>2572</v>
      </c>
      <c r="M114" s="636">
        <f t="shared" si="8"/>
        <v>25</v>
      </c>
      <c r="N114" s="636">
        <f t="shared" si="9"/>
        <v>5</v>
      </c>
      <c r="O114" s="636">
        <f t="shared" si="6"/>
        <v>12880</v>
      </c>
      <c r="P114" s="637" t="str">
        <f t="shared" si="7"/>
        <v>0x3250</v>
      </c>
      <c r="Q114" s="638"/>
      <c r="R114" s="710" t="s">
        <v>567</v>
      </c>
      <c r="S114" s="908"/>
      <c r="T114" s="908"/>
      <c r="U114" s="907"/>
      <c r="V114" s="611"/>
      <c r="W114" s="715"/>
      <c r="X114" s="613"/>
      <c r="Y114" s="601"/>
      <c r="Z114" s="715"/>
      <c r="AA114" s="601"/>
      <c r="AB114" s="601"/>
    </row>
    <row r="115" spans="1:28" x14ac:dyDescent="0.25">
      <c r="A115" s="718">
        <v>81</v>
      </c>
      <c r="B115" s="557"/>
      <c r="C115" s="792" t="s">
        <v>2573</v>
      </c>
      <c r="D115" s="718"/>
      <c r="E115" s="720" t="s">
        <v>360</v>
      </c>
      <c r="F115" s="725">
        <v>0</v>
      </c>
      <c r="G115" s="721">
        <v>32767</v>
      </c>
      <c r="H115" s="722"/>
      <c r="I115" s="725" t="s">
        <v>1871</v>
      </c>
      <c r="J115" s="724" t="s">
        <v>2574</v>
      </c>
      <c r="K115" s="725"/>
      <c r="L115" s="724" t="s">
        <v>2575</v>
      </c>
      <c r="M115" s="636">
        <f t="shared" si="8"/>
        <v>25</v>
      </c>
      <c r="N115" s="636">
        <f t="shared" si="9"/>
        <v>5</v>
      </c>
      <c r="O115" s="636">
        <f t="shared" si="6"/>
        <v>12881</v>
      </c>
      <c r="P115" s="637" t="str">
        <f t="shared" si="7"/>
        <v>0x3251</v>
      </c>
      <c r="Q115" s="793"/>
      <c r="R115" s="727"/>
      <c r="S115" s="926"/>
      <c r="T115" s="926"/>
      <c r="U115" s="927"/>
      <c r="V115" s="794"/>
      <c r="W115" s="724"/>
      <c r="X115" s="730"/>
      <c r="Y115" s="610"/>
      <c r="Z115" s="724"/>
      <c r="AA115" s="601"/>
      <c r="AB115" s="601"/>
    </row>
    <row r="116" spans="1:28" x14ac:dyDescent="0.25">
      <c r="A116" s="718">
        <v>82</v>
      </c>
      <c r="B116" s="557"/>
      <c r="C116" s="792" t="s">
        <v>2576</v>
      </c>
      <c r="D116" s="718"/>
      <c r="E116" s="720" t="s">
        <v>360</v>
      </c>
      <c r="F116" s="718">
        <v>-40</v>
      </c>
      <c r="G116" s="721">
        <v>210</v>
      </c>
      <c r="H116" s="722">
        <v>0</v>
      </c>
      <c r="I116" s="725">
        <v>1</v>
      </c>
      <c r="J116" s="792" t="s">
        <v>965</v>
      </c>
      <c r="K116" s="725"/>
      <c r="L116" s="792" t="s">
        <v>2577</v>
      </c>
      <c r="M116" s="636">
        <f t="shared" si="8"/>
        <v>25</v>
      </c>
      <c r="N116" s="636">
        <f t="shared" si="9"/>
        <v>5</v>
      </c>
      <c r="O116" s="636">
        <f t="shared" si="6"/>
        <v>12882</v>
      </c>
      <c r="P116" s="637" t="str">
        <f t="shared" si="7"/>
        <v>0x3252</v>
      </c>
      <c r="Q116" s="793" t="s">
        <v>964</v>
      </c>
      <c r="R116" s="727"/>
      <c r="S116" s="926"/>
      <c r="T116" s="926"/>
      <c r="U116" s="927"/>
      <c r="V116" s="794"/>
      <c r="W116" s="724"/>
      <c r="X116" s="730"/>
      <c r="Y116" s="610"/>
      <c r="Z116" s="724"/>
      <c r="AA116" s="601"/>
      <c r="AB116" s="601"/>
    </row>
    <row r="117" spans="1:28" x14ac:dyDescent="0.25">
      <c r="A117" s="718">
        <v>83</v>
      </c>
      <c r="B117" s="557"/>
      <c r="C117" s="792" t="s">
        <v>2578</v>
      </c>
      <c r="D117" s="718"/>
      <c r="E117" s="720" t="s">
        <v>360</v>
      </c>
      <c r="F117" s="721">
        <v>0</v>
      </c>
      <c r="G117" s="721">
        <v>3</v>
      </c>
      <c r="H117" s="722"/>
      <c r="I117" s="723">
        <v>1</v>
      </c>
      <c r="J117" s="724"/>
      <c r="K117" s="725"/>
      <c r="L117" s="795" t="s">
        <v>2579</v>
      </c>
      <c r="M117" s="636">
        <f t="shared" si="8"/>
        <v>25</v>
      </c>
      <c r="N117" s="636">
        <f t="shared" si="9"/>
        <v>5</v>
      </c>
      <c r="O117" s="636">
        <f t="shared" si="6"/>
        <v>12883</v>
      </c>
      <c r="P117" s="637" t="str">
        <f t="shared" si="7"/>
        <v>0x3253</v>
      </c>
      <c r="Q117" s="793"/>
      <c r="R117" s="727"/>
      <c r="S117" s="926"/>
      <c r="T117" s="926"/>
      <c r="U117" s="927"/>
      <c r="V117" s="794"/>
      <c r="W117" s="724"/>
      <c r="X117" s="730"/>
      <c r="Y117" s="610"/>
      <c r="Z117" s="724"/>
      <c r="AA117" s="601"/>
      <c r="AB117" s="601"/>
    </row>
    <row r="118" spans="1:28" x14ac:dyDescent="0.25">
      <c r="A118" s="718">
        <v>84</v>
      </c>
      <c r="B118" s="557"/>
      <c r="C118" s="792" t="s">
        <v>2580</v>
      </c>
      <c r="D118" s="718" t="s">
        <v>1005</v>
      </c>
      <c r="E118" s="720" t="s">
        <v>360</v>
      </c>
      <c r="F118" s="718">
        <v>0</v>
      </c>
      <c r="G118" s="721">
        <v>10000</v>
      </c>
      <c r="H118" s="722"/>
      <c r="I118" s="725" t="s">
        <v>1136</v>
      </c>
      <c r="J118" s="792" t="s">
        <v>542</v>
      </c>
      <c r="K118" s="725"/>
      <c r="L118" s="795" t="s">
        <v>2581</v>
      </c>
      <c r="M118" s="636">
        <f t="shared" si="8"/>
        <v>25</v>
      </c>
      <c r="N118" s="636">
        <f t="shared" si="9"/>
        <v>5</v>
      </c>
      <c r="O118" s="636">
        <f t="shared" si="6"/>
        <v>12884</v>
      </c>
      <c r="P118" s="637" t="str">
        <f t="shared" si="7"/>
        <v>0x3254</v>
      </c>
      <c r="Q118" s="793"/>
      <c r="R118" s="727"/>
      <c r="S118" s="926"/>
      <c r="T118" s="926"/>
      <c r="U118" s="927"/>
      <c r="V118" s="794"/>
      <c r="W118" s="724"/>
      <c r="X118" s="730"/>
      <c r="Y118" s="610"/>
      <c r="Z118" s="724"/>
      <c r="AA118" s="601"/>
      <c r="AB118" s="601"/>
    </row>
    <row r="119" spans="1:28" x14ac:dyDescent="0.25">
      <c r="A119" s="718">
        <v>85</v>
      </c>
      <c r="B119" s="557"/>
      <c r="C119" s="719" t="s">
        <v>2582</v>
      </c>
      <c r="D119" s="796" t="s">
        <v>604</v>
      </c>
      <c r="E119" s="720" t="s">
        <v>360</v>
      </c>
      <c r="F119" s="718">
        <v>-40</v>
      </c>
      <c r="G119" s="721">
        <v>215</v>
      </c>
      <c r="H119" s="722">
        <v>0</v>
      </c>
      <c r="I119" s="725">
        <v>1</v>
      </c>
      <c r="J119" s="719" t="s">
        <v>965</v>
      </c>
      <c r="K119" s="725"/>
      <c r="L119" s="795" t="s">
        <v>2583</v>
      </c>
      <c r="M119" s="636">
        <f t="shared" si="8"/>
        <v>25</v>
      </c>
      <c r="N119" s="636">
        <f t="shared" si="9"/>
        <v>5</v>
      </c>
      <c r="O119" s="636">
        <f t="shared" si="6"/>
        <v>12885</v>
      </c>
      <c r="P119" s="637" t="str">
        <f t="shared" si="7"/>
        <v>0x3255</v>
      </c>
      <c r="Q119" s="793" t="s">
        <v>964</v>
      </c>
      <c r="R119" s="727"/>
      <c r="S119" s="926"/>
      <c r="T119" s="926"/>
      <c r="U119" s="927"/>
      <c r="V119" s="794"/>
      <c r="W119" s="724"/>
      <c r="X119" s="730"/>
      <c r="Y119" s="610"/>
      <c r="Z119" s="724"/>
      <c r="AA119" s="601"/>
      <c r="AB119" s="601"/>
    </row>
    <row r="120" spans="1:28" x14ac:dyDescent="0.25">
      <c r="A120" s="718">
        <v>86</v>
      </c>
      <c r="B120" s="557"/>
      <c r="C120" s="719" t="s">
        <v>2584</v>
      </c>
      <c r="D120" s="796" t="s">
        <v>604</v>
      </c>
      <c r="E120" s="720" t="s">
        <v>360</v>
      </c>
      <c r="F120" s="718">
        <v>-273</v>
      </c>
      <c r="G120" s="721">
        <v>1734.9690000000001</v>
      </c>
      <c r="H120" s="722">
        <v>-273</v>
      </c>
      <c r="I120" s="725">
        <v>3.125E-2</v>
      </c>
      <c r="J120" s="719" t="s">
        <v>965</v>
      </c>
      <c r="K120" s="725"/>
      <c r="L120" s="795" t="s">
        <v>2585</v>
      </c>
      <c r="M120" s="636">
        <f t="shared" si="8"/>
        <v>25</v>
      </c>
      <c r="N120" s="636">
        <f t="shared" si="9"/>
        <v>5</v>
      </c>
      <c r="O120" s="636">
        <f t="shared" si="6"/>
        <v>12886</v>
      </c>
      <c r="P120" s="637" t="str">
        <f t="shared" si="7"/>
        <v>0x3256</v>
      </c>
      <c r="Q120" s="793" t="s">
        <v>964</v>
      </c>
      <c r="R120" s="727"/>
      <c r="S120" s="926"/>
      <c r="T120" s="926"/>
      <c r="U120" s="927"/>
      <c r="V120" s="794"/>
      <c r="W120" s="724"/>
      <c r="X120" s="730"/>
      <c r="Y120" s="610"/>
      <c r="Z120" s="724"/>
      <c r="AA120" s="601"/>
      <c r="AB120" s="601"/>
    </row>
    <row r="121" spans="1:28" x14ac:dyDescent="0.25">
      <c r="A121" s="718">
        <v>87</v>
      </c>
      <c r="B121" s="557"/>
      <c r="C121" s="719" t="s">
        <v>2586</v>
      </c>
      <c r="D121" s="796" t="s">
        <v>604</v>
      </c>
      <c r="E121" s="720" t="s">
        <v>360</v>
      </c>
      <c r="F121" s="718">
        <v>0</v>
      </c>
      <c r="G121" s="721">
        <v>10.199999999999999</v>
      </c>
      <c r="H121" s="722">
        <v>0</v>
      </c>
      <c r="I121" s="725">
        <v>0.04</v>
      </c>
      <c r="J121" s="719" t="s">
        <v>541</v>
      </c>
      <c r="K121" s="725"/>
      <c r="L121" s="795" t="s">
        <v>2587</v>
      </c>
      <c r="M121" s="636">
        <f t="shared" si="8"/>
        <v>25</v>
      </c>
      <c r="N121" s="636">
        <f t="shared" si="9"/>
        <v>5</v>
      </c>
      <c r="O121" s="636">
        <f t="shared" si="6"/>
        <v>12887</v>
      </c>
      <c r="P121" s="637" t="str">
        <f t="shared" si="7"/>
        <v>0x3257</v>
      </c>
      <c r="Q121" s="793" t="s">
        <v>903</v>
      </c>
      <c r="R121" s="727"/>
      <c r="S121" s="926"/>
      <c r="T121" s="926"/>
      <c r="U121" s="927"/>
      <c r="V121" s="794"/>
      <c r="W121" s="724"/>
      <c r="X121" s="730"/>
      <c r="Y121" s="610"/>
      <c r="Z121" s="724"/>
      <c r="AA121" s="601"/>
      <c r="AB121" s="601"/>
    </row>
    <row r="122" spans="1:28" x14ac:dyDescent="0.25">
      <c r="A122" s="718">
        <v>88</v>
      </c>
      <c r="B122" s="557"/>
      <c r="C122" s="719" t="s">
        <v>2588</v>
      </c>
      <c r="D122" s="796" t="s">
        <v>604</v>
      </c>
      <c r="E122" s="731" t="s">
        <v>360</v>
      </c>
      <c r="F122" s="718">
        <v>-8032</v>
      </c>
      <c r="G122" s="721">
        <v>8031.75</v>
      </c>
      <c r="H122" s="722">
        <f>F122</f>
        <v>-8032</v>
      </c>
      <c r="I122" s="725">
        <v>0.25</v>
      </c>
      <c r="J122" s="719" t="s">
        <v>2589</v>
      </c>
      <c r="K122" s="725"/>
      <c r="L122" s="719" t="s">
        <v>2590</v>
      </c>
      <c r="M122" s="636">
        <f t="shared" si="8"/>
        <v>25</v>
      </c>
      <c r="N122" s="636">
        <f t="shared" si="9"/>
        <v>5</v>
      </c>
      <c r="O122" s="636">
        <f t="shared" si="6"/>
        <v>12888</v>
      </c>
      <c r="P122" s="637" t="str">
        <f t="shared" si="7"/>
        <v>0x3258</v>
      </c>
      <c r="Q122" s="793"/>
      <c r="R122" s="727"/>
      <c r="S122" s="926"/>
      <c r="T122" s="926"/>
      <c r="U122" s="927"/>
      <c r="V122" s="794"/>
      <c r="W122" s="724"/>
      <c r="X122" s="730"/>
      <c r="Y122" s="610"/>
      <c r="Z122" s="724"/>
      <c r="AA122" s="601"/>
      <c r="AB122" s="601"/>
    </row>
    <row r="123" spans="1:28" x14ac:dyDescent="0.25">
      <c r="A123" s="718">
        <v>89</v>
      </c>
      <c r="B123" s="557"/>
      <c r="C123" s="719" t="s">
        <v>2591</v>
      </c>
      <c r="D123" s="796" t="s">
        <v>604</v>
      </c>
      <c r="E123" s="634" t="s">
        <v>537</v>
      </c>
      <c r="F123" s="718">
        <v>0</v>
      </c>
      <c r="G123" s="721">
        <v>0</v>
      </c>
      <c r="H123" s="722">
        <f>F123</f>
        <v>0</v>
      </c>
      <c r="I123" s="725">
        <v>1</v>
      </c>
      <c r="J123" s="719"/>
      <c r="K123" s="725"/>
      <c r="L123" s="719" t="s">
        <v>2592</v>
      </c>
      <c r="M123" s="636">
        <f t="shared" si="8"/>
        <v>25</v>
      </c>
      <c r="N123" s="636">
        <f t="shared" si="9"/>
        <v>5</v>
      </c>
      <c r="O123" s="636">
        <f t="shared" si="6"/>
        <v>12889</v>
      </c>
      <c r="P123" s="637" t="str">
        <f t="shared" si="7"/>
        <v>0x3259</v>
      </c>
      <c r="Q123" s="793"/>
      <c r="R123" s="727"/>
      <c r="S123" s="926"/>
      <c r="T123" s="926"/>
      <c r="U123" s="927"/>
      <c r="V123" s="794"/>
      <c r="W123" s="724"/>
      <c r="X123" s="730"/>
      <c r="Y123" s="610"/>
      <c r="Z123" s="724"/>
      <c r="AA123" s="601"/>
      <c r="AB123" s="601"/>
    </row>
    <row r="124" spans="1:28" x14ac:dyDescent="0.25">
      <c r="A124" s="718">
        <v>90</v>
      </c>
      <c r="B124" s="557"/>
      <c r="C124" s="719" t="s">
        <v>2593</v>
      </c>
      <c r="D124" s="796" t="s">
        <v>604</v>
      </c>
      <c r="E124" s="791" t="s">
        <v>537</v>
      </c>
      <c r="F124" s="721">
        <v>0</v>
      </c>
      <c r="G124" s="721">
        <v>0</v>
      </c>
      <c r="H124" s="722"/>
      <c r="I124" s="723">
        <v>1</v>
      </c>
      <c r="J124" s="724"/>
      <c r="K124" s="725"/>
      <c r="L124" s="795" t="s">
        <v>2594</v>
      </c>
      <c r="M124" s="636">
        <f t="shared" si="8"/>
        <v>25</v>
      </c>
      <c r="N124" s="636">
        <f t="shared" si="9"/>
        <v>5</v>
      </c>
      <c r="O124" s="636">
        <f t="shared" ref="O124:O125" si="12">IF(A124&lt;&gt;"",M124*2^9+A124,"")</f>
        <v>12890</v>
      </c>
      <c r="P124" s="637" t="str">
        <f t="shared" ref="P124:P125" si="13">IF(A124&lt;&gt;"","0x" &amp;DEC2HEX( O124,4),"")</f>
        <v>0x325A</v>
      </c>
      <c r="Q124" s="793"/>
      <c r="R124" s="727"/>
      <c r="S124" s="926"/>
      <c r="T124" s="926"/>
      <c r="U124" s="927"/>
      <c r="V124" s="794"/>
      <c r="W124" s="724"/>
      <c r="X124" s="730"/>
      <c r="Y124" s="610"/>
      <c r="Z124" s="724"/>
      <c r="AA124" s="601"/>
      <c r="AB124" s="601"/>
    </row>
    <row r="125" spans="1:28" x14ac:dyDescent="0.25">
      <c r="A125" s="718">
        <v>91</v>
      </c>
      <c r="B125" s="557"/>
      <c r="C125" s="601" t="s">
        <v>3003</v>
      </c>
      <c r="D125" s="796" t="s">
        <v>604</v>
      </c>
      <c r="E125" s="791" t="s">
        <v>537</v>
      </c>
      <c r="F125" s="721">
        <v>0</v>
      </c>
      <c r="G125" s="721">
        <v>32</v>
      </c>
      <c r="H125" s="722">
        <v>0</v>
      </c>
      <c r="I125" s="723">
        <v>1</v>
      </c>
      <c r="K125" s="725"/>
      <c r="L125" s="795" t="s">
        <v>3004</v>
      </c>
      <c r="M125" s="636">
        <f t="shared" si="8"/>
        <v>25</v>
      </c>
      <c r="N125" s="636">
        <f t="shared" si="9"/>
        <v>5</v>
      </c>
      <c r="O125" s="636">
        <f t="shared" si="12"/>
        <v>12891</v>
      </c>
      <c r="P125" s="637" t="str">
        <f t="shared" si="13"/>
        <v>0x325B</v>
      </c>
      <c r="Q125" s="715"/>
      <c r="R125" s="715"/>
      <c r="S125" s="715"/>
      <c r="T125" s="715"/>
      <c r="Y125" s="644" t="s">
        <v>3003</v>
      </c>
      <c r="Z125" s="724" t="s">
        <v>3005</v>
      </c>
      <c r="AA125" s="612">
        <v>0</v>
      </c>
    </row>
    <row r="126" spans="1:28" x14ac:dyDescent="0.25">
      <c r="A126" s="718"/>
      <c r="B126" s="557"/>
      <c r="C126" s="636" t="s">
        <v>2565</v>
      </c>
      <c r="K126" s="725"/>
      <c r="L126" s="795"/>
      <c r="M126" s="636"/>
      <c r="N126" s="636"/>
      <c r="O126" s="636"/>
      <c r="P126" s="637"/>
      <c r="Q126" s="715"/>
      <c r="R126" s="715"/>
      <c r="S126" s="715"/>
      <c r="T126" s="715"/>
      <c r="V126" s="612"/>
      <c r="Y126" s="612" t="s">
        <v>3003</v>
      </c>
      <c r="Z126" s="724" t="s">
        <v>2214</v>
      </c>
      <c r="AA126" s="612">
        <v>1</v>
      </c>
    </row>
    <row r="127" spans="1:28" x14ac:dyDescent="0.25">
      <c r="A127" s="718"/>
      <c r="B127" s="557"/>
      <c r="K127" s="725"/>
      <c r="L127" s="795"/>
      <c r="M127" s="636" t="str">
        <f t="shared" si="8"/>
        <v/>
      </c>
      <c r="N127" s="715"/>
      <c r="O127" s="715"/>
      <c r="P127" s="715"/>
      <c r="Q127" s="715"/>
      <c r="R127" s="715"/>
      <c r="S127" s="715"/>
      <c r="T127" s="715"/>
      <c r="V127" s="612"/>
      <c r="Y127" s="612"/>
      <c r="Z127" s="724"/>
    </row>
    <row r="128" spans="1:28" x14ac:dyDescent="0.25">
      <c r="A128" s="718">
        <v>101</v>
      </c>
      <c r="B128" s="557"/>
      <c r="C128" s="719" t="s">
        <v>2595</v>
      </c>
      <c r="D128" s="796" t="s">
        <v>604</v>
      </c>
      <c r="E128" s="720" t="s">
        <v>360</v>
      </c>
      <c r="F128" s="721">
        <v>0</v>
      </c>
      <c r="G128" s="721">
        <v>3</v>
      </c>
      <c r="H128" s="722"/>
      <c r="I128" s="723">
        <v>1</v>
      </c>
      <c r="J128" s="724"/>
      <c r="K128" s="725"/>
      <c r="L128" s="795" t="s">
        <v>2596</v>
      </c>
      <c r="M128" s="636">
        <f t="shared" si="8"/>
        <v>25</v>
      </c>
      <c r="N128" s="636">
        <f t="shared" si="9"/>
        <v>5</v>
      </c>
      <c r="O128" s="636">
        <f>IF(A128&lt;&gt;"",M128*2^9+A128,"")</f>
        <v>12901</v>
      </c>
      <c r="P128" s="637" t="str">
        <f>IF(A128&lt;&gt;"","0x" &amp;DEC2HEX( O128,4),"")</f>
        <v>0x3265</v>
      </c>
      <c r="Q128" s="793"/>
      <c r="R128" s="727" t="s">
        <v>567</v>
      </c>
      <c r="S128" s="926"/>
      <c r="T128" s="926"/>
      <c r="U128" s="927"/>
      <c r="V128" s="797" t="s">
        <v>2595</v>
      </c>
      <c r="W128" s="795" t="s">
        <v>2597</v>
      </c>
      <c r="X128" s="730">
        <v>0</v>
      </c>
      <c r="Y128" s="610"/>
      <c r="Z128" s="724"/>
      <c r="AA128" s="601"/>
      <c r="AB128" s="601"/>
    </row>
    <row r="129" spans="1:28" x14ac:dyDescent="0.25">
      <c r="A129" s="718"/>
      <c r="B129" s="557"/>
      <c r="C129" s="792" t="s">
        <v>2598</v>
      </c>
      <c r="D129" s="718"/>
      <c r="E129" s="720"/>
      <c r="F129" s="721"/>
      <c r="G129" s="721"/>
      <c r="H129" s="722"/>
      <c r="I129" s="723"/>
      <c r="J129" s="724"/>
      <c r="K129" s="725"/>
      <c r="L129" s="795"/>
      <c r="M129" s="636" t="str">
        <f t="shared" si="8"/>
        <v/>
      </c>
      <c r="N129" s="636" t="str">
        <f t="shared" si="9"/>
        <v/>
      </c>
      <c r="O129" s="636" t="str">
        <f>IF(A129&lt;&gt;"",M129*2^9+A129,"")</f>
        <v/>
      </c>
      <c r="P129" s="637" t="str">
        <f>IF(A129&lt;&gt;"","0x" &amp;DEC2HEX( O129,4),"")</f>
        <v/>
      </c>
      <c r="Q129" s="793"/>
      <c r="R129" s="727"/>
      <c r="S129" s="926"/>
      <c r="T129" s="926"/>
      <c r="U129" s="927"/>
      <c r="V129" s="797" t="s">
        <v>2595</v>
      </c>
      <c r="W129" s="795" t="s">
        <v>2599</v>
      </c>
      <c r="X129" s="730">
        <v>1</v>
      </c>
      <c r="Y129" s="610"/>
      <c r="Z129" s="724"/>
      <c r="AA129" s="601"/>
      <c r="AB129" s="601"/>
    </row>
    <row r="130" spans="1:28" x14ac:dyDescent="0.25">
      <c r="A130" s="718"/>
      <c r="B130" s="557"/>
      <c r="C130" s="792" t="s">
        <v>2598</v>
      </c>
      <c r="D130" s="718"/>
      <c r="E130" s="720"/>
      <c r="F130" s="721"/>
      <c r="G130" s="721"/>
      <c r="H130" s="722"/>
      <c r="I130" s="723"/>
      <c r="J130" s="724"/>
      <c r="K130" s="725"/>
      <c r="L130" s="795"/>
      <c r="M130" s="636" t="str">
        <f t="shared" si="8"/>
        <v/>
      </c>
      <c r="N130" s="636" t="str">
        <f t="shared" si="9"/>
        <v/>
      </c>
      <c r="O130" s="636" t="str">
        <f>IF(A130&lt;&gt;"",M130*2^9+A130,"")</f>
        <v/>
      </c>
      <c r="P130" s="637" t="str">
        <f>IF(A130&lt;&gt;"","0x" &amp;DEC2HEX( O130,4),"")</f>
        <v/>
      </c>
      <c r="Q130" s="793"/>
      <c r="R130" s="727"/>
      <c r="S130" s="926"/>
      <c r="T130" s="926"/>
      <c r="U130" s="927"/>
      <c r="V130" s="797" t="s">
        <v>2595</v>
      </c>
      <c r="W130" s="795" t="s">
        <v>1087</v>
      </c>
      <c r="X130" s="730">
        <v>2</v>
      </c>
      <c r="Y130" s="610"/>
      <c r="Z130" s="724"/>
      <c r="AA130" s="601"/>
      <c r="AB130" s="601"/>
    </row>
    <row r="131" spans="1:28" x14ac:dyDescent="0.25">
      <c r="A131" s="718"/>
      <c r="B131" s="557"/>
      <c r="C131" s="792" t="s">
        <v>2598</v>
      </c>
      <c r="D131" s="718"/>
      <c r="E131" s="720"/>
      <c r="F131" s="721"/>
      <c r="G131" s="721"/>
      <c r="H131" s="722"/>
      <c r="I131" s="723"/>
      <c r="J131" s="724"/>
      <c r="K131" s="725"/>
      <c r="L131" s="795"/>
      <c r="M131" s="636" t="str">
        <f t="shared" si="8"/>
        <v/>
      </c>
      <c r="N131" s="718" t="str">
        <f t="shared" si="9"/>
        <v/>
      </c>
      <c r="O131" s="718"/>
      <c r="P131" s="725"/>
      <c r="Q131" s="793"/>
      <c r="R131" s="727"/>
      <c r="S131" s="926"/>
      <c r="T131" s="926"/>
      <c r="U131" s="927"/>
      <c r="V131" s="797" t="s">
        <v>2595</v>
      </c>
      <c r="W131" s="795" t="s">
        <v>2117</v>
      </c>
      <c r="X131" s="730">
        <v>3</v>
      </c>
      <c r="Y131" s="610"/>
      <c r="Z131" s="724"/>
      <c r="AA131" s="601"/>
      <c r="AB131" s="601"/>
    </row>
    <row r="132" spans="1:28" x14ac:dyDescent="0.25">
      <c r="A132" s="718"/>
      <c r="B132" s="557"/>
      <c r="C132" s="792" t="s">
        <v>2598</v>
      </c>
      <c r="D132" s="718"/>
      <c r="E132" s="720"/>
      <c r="F132" s="721"/>
      <c r="G132" s="721"/>
      <c r="H132" s="722"/>
      <c r="I132" s="723"/>
      <c r="J132" s="724"/>
      <c r="K132" s="725"/>
      <c r="L132" s="795"/>
      <c r="M132" s="636" t="str">
        <f t="shared" si="8"/>
        <v/>
      </c>
      <c r="N132" s="718" t="str">
        <f t="shared" si="9"/>
        <v/>
      </c>
      <c r="O132" s="718"/>
      <c r="P132" s="725"/>
      <c r="Q132" s="793"/>
      <c r="R132" s="727"/>
      <c r="S132" s="926"/>
      <c r="T132" s="926"/>
      <c r="U132" s="927"/>
      <c r="V132" s="797"/>
      <c r="W132" s="795"/>
      <c r="X132" s="730"/>
      <c r="Y132" s="610"/>
      <c r="Z132" s="724"/>
      <c r="AA132" s="601"/>
      <c r="AB132" s="601"/>
    </row>
    <row r="133" spans="1:28" x14ac:dyDescent="0.25">
      <c r="A133" s="718">
        <v>102</v>
      </c>
      <c r="B133" s="557"/>
      <c r="C133" s="719" t="s">
        <v>2600</v>
      </c>
      <c r="D133" s="796" t="s">
        <v>604</v>
      </c>
      <c r="E133" s="720" t="s">
        <v>360</v>
      </c>
      <c r="F133" s="721">
        <v>0</v>
      </c>
      <c r="G133" s="721">
        <v>3</v>
      </c>
      <c r="H133" s="722"/>
      <c r="I133" s="723">
        <v>1</v>
      </c>
      <c r="J133" s="724"/>
      <c r="K133" s="725"/>
      <c r="L133" s="795" t="s">
        <v>2601</v>
      </c>
      <c r="M133" s="636">
        <f t="shared" si="8"/>
        <v>25</v>
      </c>
      <c r="N133" s="636">
        <f t="shared" si="9"/>
        <v>5</v>
      </c>
      <c r="O133" s="636">
        <f>IF(A133&lt;&gt;"",M133*2^9+A133,"")</f>
        <v>12902</v>
      </c>
      <c r="P133" s="637" t="str">
        <f>IF(A133&lt;&gt;"","0x" &amp;DEC2HEX( O133,4),"")</f>
        <v>0x3266</v>
      </c>
      <c r="Q133" s="793"/>
      <c r="R133" s="727" t="s">
        <v>567</v>
      </c>
      <c r="S133" s="926"/>
      <c r="T133" s="926"/>
      <c r="U133" s="927"/>
      <c r="V133" s="797" t="s">
        <v>2600</v>
      </c>
      <c r="W133" s="795" t="s">
        <v>2597</v>
      </c>
      <c r="X133" s="730">
        <v>0</v>
      </c>
      <c r="Y133" s="610"/>
      <c r="Z133" s="724"/>
      <c r="AA133" s="601"/>
      <c r="AB133" s="601"/>
    </row>
    <row r="134" spans="1:28" x14ac:dyDescent="0.25">
      <c r="A134" s="718"/>
      <c r="B134" s="557"/>
      <c r="C134" s="792" t="s">
        <v>2598</v>
      </c>
      <c r="D134" s="718"/>
      <c r="E134" s="720"/>
      <c r="F134" s="721"/>
      <c r="G134" s="721"/>
      <c r="H134" s="722"/>
      <c r="I134" s="723"/>
      <c r="J134" s="724"/>
      <c r="K134" s="725"/>
      <c r="L134" s="795"/>
      <c r="M134" s="636" t="str">
        <f t="shared" si="8"/>
        <v/>
      </c>
      <c r="N134" s="636" t="str">
        <f t="shared" si="9"/>
        <v/>
      </c>
      <c r="O134" s="636" t="str">
        <f>IF(A134&lt;&gt;"",M134*2^9+A134,"")</f>
        <v/>
      </c>
      <c r="P134" s="637" t="str">
        <f>IF(A134&lt;&gt;"","0x" &amp;DEC2HEX( O134,4),"")</f>
        <v/>
      </c>
      <c r="Q134" s="793"/>
      <c r="R134" s="727"/>
      <c r="S134" s="926"/>
      <c r="T134" s="926"/>
      <c r="U134" s="927"/>
      <c r="V134" s="797" t="s">
        <v>2600</v>
      </c>
      <c r="W134" s="795" t="s">
        <v>2599</v>
      </c>
      <c r="X134" s="730">
        <v>1</v>
      </c>
      <c r="Y134" s="610"/>
      <c r="Z134" s="724"/>
      <c r="AA134" s="601"/>
      <c r="AB134" s="601"/>
    </row>
    <row r="135" spans="1:28" x14ac:dyDescent="0.25">
      <c r="A135" s="718"/>
      <c r="B135" s="557"/>
      <c r="C135" s="792" t="s">
        <v>2598</v>
      </c>
      <c r="D135" s="718"/>
      <c r="E135" s="720"/>
      <c r="F135" s="721"/>
      <c r="G135" s="721"/>
      <c r="H135" s="722"/>
      <c r="I135" s="723"/>
      <c r="J135" s="724"/>
      <c r="K135" s="725"/>
      <c r="L135" s="795"/>
      <c r="M135" s="636" t="str">
        <f t="shared" si="8"/>
        <v/>
      </c>
      <c r="N135" s="636" t="str">
        <f t="shared" si="9"/>
        <v/>
      </c>
      <c r="O135" s="636" t="str">
        <f>IF(A135&lt;&gt;"",M135*2^9+A135,"")</f>
        <v/>
      </c>
      <c r="P135" s="637" t="str">
        <f>IF(A135&lt;&gt;"","0x" &amp;DEC2HEX( O135,4),"")</f>
        <v/>
      </c>
      <c r="Q135" s="793"/>
      <c r="R135" s="727"/>
      <c r="S135" s="926"/>
      <c r="T135" s="926"/>
      <c r="U135" s="927"/>
      <c r="V135" s="797" t="s">
        <v>2600</v>
      </c>
      <c r="W135" s="795" t="s">
        <v>1087</v>
      </c>
      <c r="X135" s="730">
        <v>2</v>
      </c>
      <c r="Y135" s="610"/>
      <c r="Z135" s="724"/>
      <c r="AA135" s="601"/>
      <c r="AB135" s="601"/>
    </row>
    <row r="136" spans="1:28" x14ac:dyDescent="0.25">
      <c r="A136" s="718"/>
      <c r="B136" s="557"/>
      <c r="C136" s="792" t="s">
        <v>2598</v>
      </c>
      <c r="D136" s="718"/>
      <c r="E136" s="720"/>
      <c r="F136" s="721"/>
      <c r="G136" s="721"/>
      <c r="H136" s="722"/>
      <c r="I136" s="723"/>
      <c r="J136" s="724"/>
      <c r="K136" s="725"/>
      <c r="L136" s="795"/>
      <c r="M136" s="636" t="str">
        <f t="shared" si="8"/>
        <v/>
      </c>
      <c r="N136" s="718" t="str">
        <f t="shared" si="9"/>
        <v/>
      </c>
      <c r="O136" s="718"/>
      <c r="P136" s="725"/>
      <c r="Q136" s="793"/>
      <c r="R136" s="727"/>
      <c r="S136" s="926"/>
      <c r="T136" s="926"/>
      <c r="U136" s="927"/>
      <c r="V136" s="797" t="s">
        <v>2600</v>
      </c>
      <c r="W136" s="795" t="s">
        <v>2117</v>
      </c>
      <c r="X136" s="730">
        <v>3</v>
      </c>
      <c r="Y136" s="610"/>
      <c r="Z136" s="724"/>
      <c r="AA136" s="601"/>
      <c r="AB136" s="601"/>
    </row>
    <row r="137" spans="1:28" x14ac:dyDescent="0.25">
      <c r="A137" s="718"/>
      <c r="B137" s="557"/>
      <c r="C137" s="792" t="s">
        <v>2598</v>
      </c>
      <c r="D137" s="718"/>
      <c r="E137" s="720"/>
      <c r="F137" s="721"/>
      <c r="G137" s="721"/>
      <c r="H137" s="722"/>
      <c r="I137" s="723"/>
      <c r="J137" s="724"/>
      <c r="K137" s="725"/>
      <c r="L137" s="795"/>
      <c r="M137" s="636" t="str">
        <f t="shared" si="8"/>
        <v/>
      </c>
      <c r="N137" s="718" t="str">
        <f t="shared" si="9"/>
        <v/>
      </c>
      <c r="O137" s="718"/>
      <c r="P137" s="725"/>
      <c r="Q137" s="793"/>
      <c r="R137" s="727"/>
      <c r="S137" s="926"/>
      <c r="T137" s="926"/>
      <c r="U137" s="927"/>
      <c r="V137" s="797"/>
      <c r="W137" s="795"/>
      <c r="X137" s="730"/>
      <c r="Y137" s="610"/>
      <c r="Z137" s="724"/>
      <c r="AA137" s="601"/>
      <c r="AB137" s="601"/>
    </row>
    <row r="138" spans="1:28" x14ac:dyDescent="0.25">
      <c r="A138" s="718">
        <v>103</v>
      </c>
      <c r="B138" s="557"/>
      <c r="C138" s="719" t="s">
        <v>2602</v>
      </c>
      <c r="D138" s="796" t="s">
        <v>604</v>
      </c>
      <c r="E138" s="720" t="s">
        <v>360</v>
      </c>
      <c r="F138" s="721">
        <v>0</v>
      </c>
      <c r="G138" s="721">
        <v>3</v>
      </c>
      <c r="H138" s="722"/>
      <c r="I138" s="723">
        <v>1</v>
      </c>
      <c r="J138" s="724"/>
      <c r="K138" s="725"/>
      <c r="L138" s="795" t="s">
        <v>2603</v>
      </c>
      <c r="M138" s="636">
        <f t="shared" si="8"/>
        <v>25</v>
      </c>
      <c r="N138" s="636">
        <f t="shared" si="9"/>
        <v>5</v>
      </c>
      <c r="O138" s="636">
        <f>IF(A138&lt;&gt;"",M138*2^9+A138,"")</f>
        <v>12903</v>
      </c>
      <c r="P138" s="637" t="str">
        <f>IF(A138&lt;&gt;"","0x" &amp;DEC2HEX( O138,4),"")</f>
        <v>0x3267</v>
      </c>
      <c r="Q138" s="793"/>
      <c r="R138" s="727" t="s">
        <v>567</v>
      </c>
      <c r="S138" s="926"/>
      <c r="T138" s="926"/>
      <c r="U138" s="927"/>
      <c r="V138" s="797" t="s">
        <v>2602</v>
      </c>
      <c r="W138" s="795" t="s">
        <v>2597</v>
      </c>
      <c r="X138" s="730">
        <v>0</v>
      </c>
      <c r="Y138" s="610"/>
      <c r="Z138" s="724"/>
      <c r="AA138" s="601"/>
      <c r="AB138" s="601"/>
    </row>
    <row r="139" spans="1:28" x14ac:dyDescent="0.25">
      <c r="A139" s="718"/>
      <c r="B139" s="557"/>
      <c r="C139" s="792" t="s">
        <v>2598</v>
      </c>
      <c r="D139" s="718"/>
      <c r="E139" s="720"/>
      <c r="F139" s="721"/>
      <c r="G139" s="721"/>
      <c r="H139" s="722"/>
      <c r="I139" s="723"/>
      <c r="J139" s="724"/>
      <c r="K139" s="725"/>
      <c r="L139" s="795"/>
      <c r="M139" s="636" t="str">
        <f t="shared" si="8"/>
        <v/>
      </c>
      <c r="N139" s="636" t="str">
        <f t="shared" si="9"/>
        <v/>
      </c>
      <c r="O139" s="636" t="str">
        <f>IF(A139&lt;&gt;"",M139*2^9+A139,"")</f>
        <v/>
      </c>
      <c r="P139" s="637" t="str">
        <f>IF(A139&lt;&gt;"","0x" &amp;DEC2HEX( O139,4),"")</f>
        <v/>
      </c>
      <c r="Q139" s="793"/>
      <c r="R139" s="727"/>
      <c r="S139" s="926"/>
      <c r="T139" s="926"/>
      <c r="U139" s="927"/>
      <c r="V139" s="797" t="s">
        <v>2602</v>
      </c>
      <c r="W139" s="795" t="s">
        <v>2599</v>
      </c>
      <c r="X139" s="730">
        <v>1</v>
      </c>
      <c r="Y139" s="610"/>
      <c r="Z139" s="724"/>
      <c r="AA139" s="601"/>
      <c r="AB139" s="601"/>
    </row>
    <row r="140" spans="1:28" x14ac:dyDescent="0.25">
      <c r="A140" s="718"/>
      <c r="B140" s="557"/>
      <c r="C140" s="792" t="s">
        <v>2598</v>
      </c>
      <c r="D140" s="718"/>
      <c r="E140" s="720"/>
      <c r="F140" s="721"/>
      <c r="G140" s="721"/>
      <c r="H140" s="722"/>
      <c r="I140" s="723"/>
      <c r="J140" s="724"/>
      <c r="K140" s="725"/>
      <c r="L140" s="795"/>
      <c r="M140" s="636" t="str">
        <f t="shared" si="8"/>
        <v/>
      </c>
      <c r="N140" s="636" t="str">
        <f t="shared" si="9"/>
        <v/>
      </c>
      <c r="O140" s="636" t="str">
        <f>IF(A140&lt;&gt;"",M140*2^9+A140,"")</f>
        <v/>
      </c>
      <c r="P140" s="637" t="str">
        <f>IF(A140&lt;&gt;"","0x" &amp;DEC2HEX( O140,4),"")</f>
        <v/>
      </c>
      <c r="Q140" s="793"/>
      <c r="R140" s="727"/>
      <c r="S140" s="926"/>
      <c r="T140" s="926"/>
      <c r="U140" s="927"/>
      <c r="V140" s="797" t="s">
        <v>2602</v>
      </c>
      <c r="W140" s="795" t="s">
        <v>1087</v>
      </c>
      <c r="X140" s="730">
        <v>2</v>
      </c>
      <c r="Y140" s="610"/>
      <c r="Z140" s="724"/>
      <c r="AA140" s="601"/>
      <c r="AB140" s="601"/>
    </row>
    <row r="141" spans="1:28" x14ac:dyDescent="0.25">
      <c r="A141" s="718"/>
      <c r="B141" s="557"/>
      <c r="C141" s="792" t="s">
        <v>2598</v>
      </c>
      <c r="D141" s="718"/>
      <c r="E141" s="720"/>
      <c r="F141" s="721"/>
      <c r="G141" s="721"/>
      <c r="H141" s="722"/>
      <c r="I141" s="723"/>
      <c r="J141" s="724"/>
      <c r="K141" s="725"/>
      <c r="L141" s="795"/>
      <c r="M141" s="636" t="str">
        <f t="shared" si="8"/>
        <v/>
      </c>
      <c r="N141" s="718" t="str">
        <f t="shared" si="9"/>
        <v/>
      </c>
      <c r="O141" s="718"/>
      <c r="P141" s="725"/>
      <c r="Q141" s="793"/>
      <c r="R141" s="727"/>
      <c r="S141" s="926"/>
      <c r="T141" s="926"/>
      <c r="U141" s="927"/>
      <c r="V141" s="797" t="s">
        <v>2602</v>
      </c>
      <c r="W141" s="795" t="s">
        <v>2117</v>
      </c>
      <c r="X141" s="730">
        <v>3</v>
      </c>
      <c r="Y141" s="610"/>
      <c r="Z141" s="724"/>
      <c r="AA141" s="601"/>
      <c r="AB141" s="601"/>
    </row>
    <row r="142" spans="1:28" x14ac:dyDescent="0.25">
      <c r="A142" s="718"/>
      <c r="B142" s="557"/>
      <c r="C142" s="792" t="s">
        <v>2598</v>
      </c>
      <c r="D142" s="718"/>
      <c r="E142" s="720"/>
      <c r="F142" s="721"/>
      <c r="G142" s="721"/>
      <c r="H142" s="722"/>
      <c r="I142" s="723"/>
      <c r="J142" s="724"/>
      <c r="K142" s="725"/>
      <c r="L142" s="795"/>
      <c r="M142" s="636" t="str">
        <f t="shared" si="8"/>
        <v/>
      </c>
      <c r="N142" s="718" t="str">
        <f t="shared" si="9"/>
        <v/>
      </c>
      <c r="O142" s="718"/>
      <c r="P142" s="725"/>
      <c r="Q142" s="793"/>
      <c r="R142" s="727"/>
      <c r="S142" s="926"/>
      <c r="T142" s="926"/>
      <c r="U142" s="927"/>
      <c r="V142" s="797"/>
      <c r="W142" s="795"/>
      <c r="X142" s="730"/>
      <c r="Y142" s="610"/>
      <c r="Z142" s="724"/>
      <c r="AA142" s="601"/>
      <c r="AB142" s="601"/>
    </row>
    <row r="143" spans="1:28" x14ac:dyDescent="0.25">
      <c r="A143" s="718">
        <v>104</v>
      </c>
      <c r="B143" s="557"/>
      <c r="C143" s="719" t="s">
        <v>2604</v>
      </c>
      <c r="D143" s="796" t="s">
        <v>604</v>
      </c>
      <c r="E143" s="720" t="s">
        <v>360</v>
      </c>
      <c r="F143" s="721">
        <v>0</v>
      </c>
      <c r="G143" s="721">
        <v>3</v>
      </c>
      <c r="H143" s="722"/>
      <c r="I143" s="723">
        <v>1</v>
      </c>
      <c r="J143" s="724"/>
      <c r="K143" s="725"/>
      <c r="L143" s="795" t="s">
        <v>2605</v>
      </c>
      <c r="M143" s="636">
        <f t="shared" si="8"/>
        <v>25</v>
      </c>
      <c r="N143" s="636">
        <f t="shared" si="9"/>
        <v>5</v>
      </c>
      <c r="O143" s="636">
        <f>IF(A143&lt;&gt;"",M143*2^9+A143,"")</f>
        <v>12904</v>
      </c>
      <c r="P143" s="637" t="str">
        <f>IF(A143&lt;&gt;"","0x" &amp;DEC2HEX( O143,4),"")</f>
        <v>0x3268</v>
      </c>
      <c r="Q143" s="793"/>
      <c r="R143" s="727" t="s">
        <v>567</v>
      </c>
      <c r="S143" s="926"/>
      <c r="T143" s="926"/>
      <c r="U143" s="927"/>
      <c r="V143" s="797" t="s">
        <v>2604</v>
      </c>
      <c r="W143" s="795" t="s">
        <v>2597</v>
      </c>
      <c r="X143" s="730">
        <v>0</v>
      </c>
      <c r="Y143" s="610"/>
      <c r="Z143" s="724"/>
      <c r="AA143" s="601"/>
      <c r="AB143" s="601"/>
    </row>
    <row r="144" spans="1:28" x14ac:dyDescent="0.25">
      <c r="A144" s="718"/>
      <c r="B144" s="557"/>
      <c r="C144" s="792" t="s">
        <v>2598</v>
      </c>
      <c r="D144" s="718"/>
      <c r="E144" s="720"/>
      <c r="F144" s="721"/>
      <c r="G144" s="721"/>
      <c r="H144" s="722"/>
      <c r="I144" s="723"/>
      <c r="J144" s="724"/>
      <c r="K144" s="725"/>
      <c r="L144" s="795"/>
      <c r="M144" s="636" t="str">
        <f t="shared" ref="M144:M207" si="14">IF(A144&lt;&gt;"",$D$5,"")</f>
        <v/>
      </c>
      <c r="N144" s="636" t="str">
        <f t="shared" ref="N144:N207" si="15">IF(A144&lt;&gt;"",$D$4,"")</f>
        <v/>
      </c>
      <c r="O144" s="636" t="str">
        <f>IF(A144&lt;&gt;"",M144*2^9+A144,"")</f>
        <v/>
      </c>
      <c r="P144" s="637" t="str">
        <f>IF(A144&lt;&gt;"","0x" &amp;DEC2HEX( O144,4),"")</f>
        <v/>
      </c>
      <c r="Q144" s="793"/>
      <c r="R144" s="727"/>
      <c r="S144" s="926"/>
      <c r="T144" s="926"/>
      <c r="U144" s="927"/>
      <c r="V144" s="797" t="s">
        <v>2604</v>
      </c>
      <c r="W144" s="795" t="s">
        <v>2599</v>
      </c>
      <c r="X144" s="730">
        <v>1</v>
      </c>
      <c r="Y144" s="610"/>
      <c r="Z144" s="724"/>
      <c r="AA144" s="601"/>
      <c r="AB144" s="601"/>
    </row>
    <row r="145" spans="1:28" x14ac:dyDescent="0.25">
      <c r="A145" s="718"/>
      <c r="B145" s="557"/>
      <c r="C145" s="792" t="s">
        <v>2598</v>
      </c>
      <c r="D145" s="718"/>
      <c r="E145" s="720"/>
      <c r="F145" s="721"/>
      <c r="G145" s="721"/>
      <c r="H145" s="722"/>
      <c r="I145" s="723"/>
      <c r="J145" s="724"/>
      <c r="K145" s="725"/>
      <c r="L145" s="795"/>
      <c r="M145" s="636" t="str">
        <f t="shared" si="14"/>
        <v/>
      </c>
      <c r="N145" s="636" t="str">
        <f t="shared" si="15"/>
        <v/>
      </c>
      <c r="O145" s="636" t="str">
        <f>IF(A145&lt;&gt;"",M145*2^9+A145,"")</f>
        <v/>
      </c>
      <c r="P145" s="637" t="str">
        <f>IF(A145&lt;&gt;"","0x" &amp;DEC2HEX( O145,4),"")</f>
        <v/>
      </c>
      <c r="Q145" s="793"/>
      <c r="R145" s="727"/>
      <c r="S145" s="926"/>
      <c r="T145" s="926"/>
      <c r="U145" s="927"/>
      <c r="V145" s="797" t="s">
        <v>2604</v>
      </c>
      <c r="W145" s="795" t="s">
        <v>1087</v>
      </c>
      <c r="X145" s="730">
        <v>2</v>
      </c>
      <c r="Y145" s="610"/>
      <c r="Z145" s="724"/>
      <c r="AA145" s="601"/>
      <c r="AB145" s="601"/>
    </row>
    <row r="146" spans="1:28" x14ac:dyDescent="0.25">
      <c r="A146" s="718"/>
      <c r="B146" s="557"/>
      <c r="C146" s="792" t="s">
        <v>2598</v>
      </c>
      <c r="D146" s="718"/>
      <c r="E146" s="720"/>
      <c r="F146" s="721"/>
      <c r="G146" s="721"/>
      <c r="H146" s="722"/>
      <c r="I146" s="723"/>
      <c r="J146" s="724"/>
      <c r="K146" s="725"/>
      <c r="L146" s="795"/>
      <c r="M146" s="636" t="str">
        <f t="shared" si="14"/>
        <v/>
      </c>
      <c r="N146" s="718" t="str">
        <f t="shared" si="15"/>
        <v/>
      </c>
      <c r="O146" s="718"/>
      <c r="P146" s="725"/>
      <c r="Q146" s="793"/>
      <c r="R146" s="727"/>
      <c r="S146" s="926"/>
      <c r="T146" s="926"/>
      <c r="U146" s="927"/>
      <c r="V146" s="797" t="s">
        <v>2604</v>
      </c>
      <c r="W146" s="795" t="s">
        <v>2117</v>
      </c>
      <c r="X146" s="730">
        <v>3</v>
      </c>
      <c r="Y146" s="610"/>
      <c r="Z146" s="724"/>
      <c r="AA146" s="601"/>
      <c r="AB146" s="601"/>
    </row>
    <row r="147" spans="1:28" x14ac:dyDescent="0.25">
      <c r="A147" s="718"/>
      <c r="B147" s="557"/>
      <c r="C147" s="792" t="s">
        <v>2598</v>
      </c>
      <c r="D147" s="718"/>
      <c r="E147" s="720"/>
      <c r="F147" s="721"/>
      <c r="G147" s="721"/>
      <c r="H147" s="722"/>
      <c r="I147" s="723"/>
      <c r="J147" s="724"/>
      <c r="K147" s="725"/>
      <c r="L147" s="795"/>
      <c r="M147" s="636" t="str">
        <f t="shared" si="14"/>
        <v/>
      </c>
      <c r="N147" s="718" t="str">
        <f t="shared" si="15"/>
        <v/>
      </c>
      <c r="O147" s="718"/>
      <c r="P147" s="725"/>
      <c r="Q147" s="793"/>
      <c r="R147" s="727"/>
      <c r="S147" s="926"/>
      <c r="T147" s="926"/>
      <c r="U147" s="927"/>
      <c r="V147" s="797"/>
      <c r="W147" s="795"/>
      <c r="X147" s="730"/>
      <c r="Y147" s="610"/>
      <c r="Z147" s="724"/>
      <c r="AA147" s="601"/>
      <c r="AB147" s="601"/>
    </row>
    <row r="148" spans="1:28" x14ac:dyDescent="0.25">
      <c r="A148" s="718">
        <v>105</v>
      </c>
      <c r="B148" s="557"/>
      <c r="C148" s="719" t="s">
        <v>2606</v>
      </c>
      <c r="D148" s="796" t="s">
        <v>604</v>
      </c>
      <c r="E148" s="720" t="s">
        <v>360</v>
      </c>
      <c r="F148" s="721">
        <v>0</v>
      </c>
      <c r="G148" s="721">
        <v>3</v>
      </c>
      <c r="H148" s="722"/>
      <c r="I148" s="723">
        <v>1</v>
      </c>
      <c r="J148" s="724"/>
      <c r="K148" s="725"/>
      <c r="L148" s="795" t="s">
        <v>2607</v>
      </c>
      <c r="M148" s="636">
        <f t="shared" si="14"/>
        <v>25</v>
      </c>
      <c r="N148" s="636">
        <f t="shared" si="15"/>
        <v>5</v>
      </c>
      <c r="O148" s="636">
        <f>IF(A148&lt;&gt;"",M148*2^9+A148,"")</f>
        <v>12905</v>
      </c>
      <c r="P148" s="637" t="str">
        <f>IF(A148&lt;&gt;"","0x" &amp;DEC2HEX( O148,4),"")</f>
        <v>0x3269</v>
      </c>
      <c r="Q148" s="793"/>
      <c r="R148" s="727" t="s">
        <v>567</v>
      </c>
      <c r="S148" s="926"/>
      <c r="T148" s="926"/>
      <c r="U148" s="927"/>
      <c r="V148" s="797" t="s">
        <v>2606</v>
      </c>
      <c r="W148" s="795" t="s">
        <v>2597</v>
      </c>
      <c r="X148" s="730">
        <v>0</v>
      </c>
      <c r="Y148" s="610"/>
      <c r="Z148" s="724"/>
      <c r="AA148" s="601"/>
      <c r="AB148" s="601"/>
    </row>
    <row r="149" spans="1:28" x14ac:dyDescent="0.25">
      <c r="A149" s="718"/>
      <c r="B149" s="557"/>
      <c r="C149" s="792" t="s">
        <v>2598</v>
      </c>
      <c r="D149" s="718"/>
      <c r="E149" s="720"/>
      <c r="F149" s="721"/>
      <c r="G149" s="721"/>
      <c r="H149" s="722"/>
      <c r="I149" s="723"/>
      <c r="J149" s="724"/>
      <c r="K149" s="725"/>
      <c r="L149" s="795"/>
      <c r="M149" s="636" t="str">
        <f t="shared" si="14"/>
        <v/>
      </c>
      <c r="N149" s="636" t="str">
        <f t="shared" si="15"/>
        <v/>
      </c>
      <c r="O149" s="636" t="str">
        <f>IF(A149&lt;&gt;"",M149*2^9+A149,"")</f>
        <v/>
      </c>
      <c r="P149" s="637" t="str">
        <f>IF(A149&lt;&gt;"","0x" &amp;DEC2HEX( O149,4),"")</f>
        <v/>
      </c>
      <c r="Q149" s="793"/>
      <c r="R149" s="727"/>
      <c r="S149" s="926"/>
      <c r="T149" s="926"/>
      <c r="U149" s="927"/>
      <c r="V149" s="797" t="s">
        <v>2606</v>
      </c>
      <c r="W149" s="795" t="s">
        <v>2599</v>
      </c>
      <c r="X149" s="730">
        <v>1</v>
      </c>
      <c r="Y149" s="610"/>
      <c r="Z149" s="724"/>
      <c r="AA149" s="601"/>
      <c r="AB149" s="601"/>
    </row>
    <row r="150" spans="1:28" x14ac:dyDescent="0.25">
      <c r="A150" s="718"/>
      <c r="B150" s="557"/>
      <c r="C150" s="792" t="s">
        <v>2598</v>
      </c>
      <c r="D150" s="718"/>
      <c r="E150" s="720"/>
      <c r="F150" s="721"/>
      <c r="G150" s="721"/>
      <c r="H150" s="722"/>
      <c r="I150" s="723"/>
      <c r="J150" s="724"/>
      <c r="K150" s="725"/>
      <c r="L150" s="795"/>
      <c r="M150" s="636" t="str">
        <f t="shared" si="14"/>
        <v/>
      </c>
      <c r="N150" s="636" t="str">
        <f t="shared" si="15"/>
        <v/>
      </c>
      <c r="O150" s="636" t="str">
        <f>IF(A150&lt;&gt;"",M150*2^9+A150,"")</f>
        <v/>
      </c>
      <c r="P150" s="637" t="str">
        <f>IF(A150&lt;&gt;"","0x" &amp;DEC2HEX( O150,4),"")</f>
        <v/>
      </c>
      <c r="Q150" s="793"/>
      <c r="R150" s="727"/>
      <c r="S150" s="926"/>
      <c r="T150" s="926"/>
      <c r="U150" s="927"/>
      <c r="V150" s="797" t="s">
        <v>2606</v>
      </c>
      <c r="W150" s="795" t="s">
        <v>1087</v>
      </c>
      <c r="X150" s="730">
        <v>2</v>
      </c>
      <c r="Y150" s="610"/>
      <c r="Z150" s="724"/>
      <c r="AA150" s="601"/>
      <c r="AB150" s="601"/>
    </row>
    <row r="151" spans="1:28" x14ac:dyDescent="0.25">
      <c r="A151" s="718"/>
      <c r="B151" s="557"/>
      <c r="C151" s="792" t="s">
        <v>2598</v>
      </c>
      <c r="D151" s="718"/>
      <c r="E151" s="720"/>
      <c r="F151" s="721"/>
      <c r="G151" s="721"/>
      <c r="H151" s="722"/>
      <c r="I151" s="723"/>
      <c r="J151" s="724"/>
      <c r="K151" s="725"/>
      <c r="L151" s="795"/>
      <c r="M151" s="636" t="str">
        <f t="shared" si="14"/>
        <v/>
      </c>
      <c r="N151" s="718" t="str">
        <f t="shared" si="15"/>
        <v/>
      </c>
      <c r="O151" s="718"/>
      <c r="P151" s="725"/>
      <c r="Q151" s="793"/>
      <c r="R151" s="727"/>
      <c r="S151" s="926"/>
      <c r="T151" s="926"/>
      <c r="U151" s="927"/>
      <c r="V151" s="797" t="s">
        <v>2606</v>
      </c>
      <c r="W151" s="795" t="s">
        <v>2117</v>
      </c>
      <c r="X151" s="730">
        <v>3</v>
      </c>
      <c r="Y151" s="610"/>
      <c r="Z151" s="724"/>
      <c r="AA151" s="601"/>
      <c r="AB151" s="601"/>
    </row>
    <row r="152" spans="1:28" x14ac:dyDescent="0.25">
      <c r="A152" s="718"/>
      <c r="B152" s="557"/>
      <c r="C152" s="792" t="s">
        <v>2598</v>
      </c>
      <c r="D152" s="718"/>
      <c r="E152" s="720"/>
      <c r="F152" s="721"/>
      <c r="G152" s="721"/>
      <c r="H152" s="722"/>
      <c r="I152" s="723"/>
      <c r="J152" s="724"/>
      <c r="K152" s="725"/>
      <c r="L152" s="795"/>
      <c r="M152" s="636" t="str">
        <f t="shared" si="14"/>
        <v/>
      </c>
      <c r="N152" s="718" t="str">
        <f t="shared" si="15"/>
        <v/>
      </c>
      <c r="O152" s="718"/>
      <c r="P152" s="725"/>
      <c r="Q152" s="793"/>
      <c r="R152" s="727"/>
      <c r="S152" s="926"/>
      <c r="T152" s="926"/>
      <c r="U152" s="927"/>
      <c r="V152" s="797"/>
      <c r="W152" s="795"/>
      <c r="X152" s="730"/>
      <c r="Y152" s="610"/>
      <c r="Z152" s="724"/>
      <c r="AA152" s="601"/>
      <c r="AB152" s="601"/>
    </row>
    <row r="153" spans="1:28" x14ac:dyDescent="0.25">
      <c r="A153" s="718">
        <v>106</v>
      </c>
      <c r="B153" s="557"/>
      <c r="C153" s="719" t="s">
        <v>2608</v>
      </c>
      <c r="D153" s="796" t="s">
        <v>604</v>
      </c>
      <c r="E153" s="720" t="s">
        <v>360</v>
      </c>
      <c r="F153" s="721">
        <v>0</v>
      </c>
      <c r="G153" s="721">
        <v>3</v>
      </c>
      <c r="H153" s="722"/>
      <c r="I153" s="723">
        <v>1</v>
      </c>
      <c r="J153" s="724"/>
      <c r="K153" s="725"/>
      <c r="L153" s="795" t="s">
        <v>2609</v>
      </c>
      <c r="M153" s="636">
        <f t="shared" si="14"/>
        <v>25</v>
      </c>
      <c r="N153" s="636">
        <f t="shared" si="15"/>
        <v>5</v>
      </c>
      <c r="O153" s="636">
        <f>IF(A153&lt;&gt;"",M153*2^9+A153,"")</f>
        <v>12906</v>
      </c>
      <c r="P153" s="637" t="str">
        <f>IF(A153&lt;&gt;"","0x" &amp;DEC2HEX( O153,4),"")</f>
        <v>0x326A</v>
      </c>
      <c r="Q153" s="793"/>
      <c r="R153" s="727" t="s">
        <v>567</v>
      </c>
      <c r="S153" s="926"/>
      <c r="T153" s="926"/>
      <c r="U153" s="927"/>
      <c r="V153" s="797" t="s">
        <v>2608</v>
      </c>
      <c r="W153" s="795" t="s">
        <v>2597</v>
      </c>
      <c r="X153" s="730">
        <v>0</v>
      </c>
      <c r="Y153" s="610"/>
      <c r="Z153" s="724"/>
      <c r="AA153" s="601"/>
      <c r="AB153" s="601"/>
    </row>
    <row r="154" spans="1:28" x14ac:dyDescent="0.25">
      <c r="A154" s="718"/>
      <c r="B154" s="557"/>
      <c r="C154" s="792" t="s">
        <v>2598</v>
      </c>
      <c r="D154" s="718"/>
      <c r="E154" s="720"/>
      <c r="F154" s="721"/>
      <c r="G154" s="721"/>
      <c r="H154" s="722"/>
      <c r="I154" s="723"/>
      <c r="J154" s="724"/>
      <c r="K154" s="725"/>
      <c r="L154" s="795"/>
      <c r="M154" s="636" t="str">
        <f t="shared" si="14"/>
        <v/>
      </c>
      <c r="N154" s="636" t="str">
        <f t="shared" si="15"/>
        <v/>
      </c>
      <c r="O154" s="636" t="str">
        <f>IF(A154&lt;&gt;"",M154*2^9+A154,"")</f>
        <v/>
      </c>
      <c r="P154" s="637" t="str">
        <f>IF(A154&lt;&gt;"","0x" &amp;DEC2HEX( O154,4),"")</f>
        <v/>
      </c>
      <c r="Q154" s="793"/>
      <c r="R154" s="727"/>
      <c r="S154" s="926"/>
      <c r="T154" s="926"/>
      <c r="U154" s="927"/>
      <c r="V154" s="797" t="s">
        <v>2608</v>
      </c>
      <c r="W154" s="795" t="s">
        <v>2599</v>
      </c>
      <c r="X154" s="730">
        <v>1</v>
      </c>
      <c r="Y154" s="610"/>
      <c r="Z154" s="724"/>
      <c r="AA154" s="601"/>
      <c r="AB154" s="601"/>
    </row>
    <row r="155" spans="1:28" x14ac:dyDescent="0.25">
      <c r="A155" s="718"/>
      <c r="B155" s="557"/>
      <c r="C155" s="792" t="s">
        <v>2598</v>
      </c>
      <c r="D155" s="718"/>
      <c r="E155" s="720"/>
      <c r="F155" s="721"/>
      <c r="G155" s="721"/>
      <c r="H155" s="722"/>
      <c r="I155" s="723"/>
      <c r="J155" s="724"/>
      <c r="K155" s="725"/>
      <c r="L155" s="795"/>
      <c r="M155" s="636" t="str">
        <f t="shared" si="14"/>
        <v/>
      </c>
      <c r="N155" s="636" t="str">
        <f t="shared" si="15"/>
        <v/>
      </c>
      <c r="O155" s="636" t="str">
        <f>IF(A155&lt;&gt;"",M155*2^9+A155,"")</f>
        <v/>
      </c>
      <c r="P155" s="637" t="str">
        <f>IF(A155&lt;&gt;"","0x" &amp;DEC2HEX( O155,4),"")</f>
        <v/>
      </c>
      <c r="Q155" s="793"/>
      <c r="R155" s="727"/>
      <c r="S155" s="926"/>
      <c r="T155" s="926"/>
      <c r="U155" s="927"/>
      <c r="V155" s="797" t="s">
        <v>2608</v>
      </c>
      <c r="W155" s="795" t="s">
        <v>1087</v>
      </c>
      <c r="X155" s="730">
        <v>2</v>
      </c>
      <c r="Y155" s="610"/>
      <c r="Z155" s="724"/>
      <c r="AA155" s="601"/>
      <c r="AB155" s="601"/>
    </row>
    <row r="156" spans="1:28" x14ac:dyDescent="0.25">
      <c r="A156" s="718"/>
      <c r="B156" s="557"/>
      <c r="C156" s="792" t="s">
        <v>2598</v>
      </c>
      <c r="D156" s="718"/>
      <c r="E156" s="720"/>
      <c r="F156" s="721"/>
      <c r="G156" s="721"/>
      <c r="H156" s="722"/>
      <c r="I156" s="723"/>
      <c r="J156" s="724"/>
      <c r="K156" s="725"/>
      <c r="L156" s="795"/>
      <c r="M156" s="636" t="str">
        <f t="shared" si="14"/>
        <v/>
      </c>
      <c r="N156" s="718" t="str">
        <f t="shared" si="15"/>
        <v/>
      </c>
      <c r="O156" s="718"/>
      <c r="P156" s="725"/>
      <c r="Q156" s="793"/>
      <c r="R156" s="727"/>
      <c r="S156" s="926"/>
      <c r="T156" s="926"/>
      <c r="U156" s="927"/>
      <c r="V156" s="797" t="s">
        <v>2608</v>
      </c>
      <c r="W156" s="795" t="s">
        <v>2117</v>
      </c>
      <c r="X156" s="730">
        <v>3</v>
      </c>
      <c r="Y156" s="610"/>
      <c r="Z156" s="724"/>
      <c r="AA156" s="601"/>
      <c r="AB156" s="601"/>
    </row>
    <row r="157" spans="1:28" x14ac:dyDescent="0.25">
      <c r="A157" s="718"/>
      <c r="B157" s="557"/>
      <c r="C157" s="792" t="s">
        <v>2598</v>
      </c>
      <c r="D157" s="718"/>
      <c r="E157" s="720"/>
      <c r="F157" s="721"/>
      <c r="G157" s="721"/>
      <c r="H157" s="722"/>
      <c r="I157" s="723"/>
      <c r="J157" s="724"/>
      <c r="K157" s="725"/>
      <c r="L157" s="795"/>
      <c r="M157" s="636" t="str">
        <f t="shared" si="14"/>
        <v/>
      </c>
      <c r="N157" s="718" t="str">
        <f t="shared" si="15"/>
        <v/>
      </c>
      <c r="O157" s="718"/>
      <c r="P157" s="725"/>
      <c r="Q157" s="793"/>
      <c r="R157" s="727"/>
      <c r="S157" s="926"/>
      <c r="T157" s="926"/>
      <c r="U157" s="927"/>
      <c r="V157" s="797"/>
      <c r="W157" s="795"/>
      <c r="X157" s="730"/>
      <c r="Y157" s="610"/>
      <c r="Z157" s="724"/>
      <c r="AA157" s="601"/>
      <c r="AB157" s="601"/>
    </row>
    <row r="158" spans="1:28" x14ac:dyDescent="0.25">
      <c r="A158" s="718">
        <v>107</v>
      </c>
      <c r="B158" s="557"/>
      <c r="C158" s="719" t="s">
        <v>2610</v>
      </c>
      <c r="D158" s="796" t="s">
        <v>604</v>
      </c>
      <c r="E158" s="720" t="s">
        <v>360</v>
      </c>
      <c r="F158" s="721">
        <v>0</v>
      </c>
      <c r="G158" s="721">
        <v>3</v>
      </c>
      <c r="H158" s="722"/>
      <c r="I158" s="723">
        <v>1</v>
      </c>
      <c r="J158" s="724"/>
      <c r="K158" s="725"/>
      <c r="L158" s="795" t="s">
        <v>2611</v>
      </c>
      <c r="M158" s="636">
        <f t="shared" si="14"/>
        <v>25</v>
      </c>
      <c r="N158" s="636">
        <f t="shared" si="15"/>
        <v>5</v>
      </c>
      <c r="O158" s="636">
        <f>IF(A158&lt;&gt;"",M158*2^9+A158,"")</f>
        <v>12907</v>
      </c>
      <c r="P158" s="637" t="str">
        <f>IF(A158&lt;&gt;"","0x" &amp;DEC2HEX( O158,4),"")</f>
        <v>0x326B</v>
      </c>
      <c r="Q158" s="793"/>
      <c r="R158" s="727" t="s">
        <v>567</v>
      </c>
      <c r="S158" s="926"/>
      <c r="T158" s="926"/>
      <c r="U158" s="927"/>
      <c r="V158" s="797" t="s">
        <v>2610</v>
      </c>
      <c r="W158" s="795" t="s">
        <v>2597</v>
      </c>
      <c r="X158" s="730">
        <v>0</v>
      </c>
      <c r="Y158" s="610"/>
      <c r="Z158" s="724"/>
      <c r="AA158" s="601"/>
      <c r="AB158" s="601"/>
    </row>
    <row r="159" spans="1:28" x14ac:dyDescent="0.25">
      <c r="A159" s="718"/>
      <c r="B159" s="557"/>
      <c r="C159" s="792" t="s">
        <v>2598</v>
      </c>
      <c r="D159" s="718"/>
      <c r="E159" s="720"/>
      <c r="F159" s="721"/>
      <c r="G159" s="721"/>
      <c r="H159" s="722"/>
      <c r="I159" s="723"/>
      <c r="J159" s="724"/>
      <c r="K159" s="725"/>
      <c r="L159" s="795"/>
      <c r="M159" s="636" t="str">
        <f t="shared" si="14"/>
        <v/>
      </c>
      <c r="N159" s="718" t="str">
        <f t="shared" si="15"/>
        <v/>
      </c>
      <c r="O159" s="718"/>
      <c r="P159" s="725"/>
      <c r="Q159" s="793"/>
      <c r="R159" s="727"/>
      <c r="S159" s="926"/>
      <c r="T159" s="926"/>
      <c r="U159" s="927"/>
      <c r="V159" s="797" t="s">
        <v>2610</v>
      </c>
      <c r="W159" s="795" t="s">
        <v>2599</v>
      </c>
      <c r="X159" s="730">
        <v>1</v>
      </c>
      <c r="Y159" s="610"/>
      <c r="Z159" s="724"/>
      <c r="AA159" s="601"/>
      <c r="AB159" s="601"/>
    </row>
    <row r="160" spans="1:28" x14ac:dyDescent="0.25">
      <c r="A160" s="718"/>
      <c r="B160" s="557"/>
      <c r="C160" s="792" t="s">
        <v>2598</v>
      </c>
      <c r="D160" s="718"/>
      <c r="E160" s="720"/>
      <c r="F160" s="721"/>
      <c r="G160" s="721"/>
      <c r="H160" s="722"/>
      <c r="I160" s="723"/>
      <c r="J160" s="724"/>
      <c r="K160" s="725"/>
      <c r="L160" s="795"/>
      <c r="M160" s="636" t="str">
        <f t="shared" si="14"/>
        <v/>
      </c>
      <c r="N160" s="718" t="str">
        <f t="shared" si="15"/>
        <v/>
      </c>
      <c r="O160" s="718"/>
      <c r="P160" s="725"/>
      <c r="Q160" s="793"/>
      <c r="R160" s="727"/>
      <c r="S160" s="926"/>
      <c r="T160" s="926"/>
      <c r="U160" s="927"/>
      <c r="V160" s="797" t="s">
        <v>2610</v>
      </c>
      <c r="W160" s="795" t="s">
        <v>1087</v>
      </c>
      <c r="X160" s="730">
        <v>2</v>
      </c>
      <c r="Y160" s="610"/>
      <c r="Z160" s="724"/>
      <c r="AA160" s="601"/>
      <c r="AB160" s="601"/>
    </row>
    <row r="161" spans="1:28" x14ac:dyDescent="0.25">
      <c r="A161" s="718"/>
      <c r="B161" s="557"/>
      <c r="C161" s="792" t="s">
        <v>2598</v>
      </c>
      <c r="D161" s="718"/>
      <c r="E161" s="720"/>
      <c r="F161" s="721"/>
      <c r="G161" s="721"/>
      <c r="H161" s="722"/>
      <c r="I161" s="723"/>
      <c r="J161" s="724"/>
      <c r="K161" s="725"/>
      <c r="L161" s="795"/>
      <c r="M161" s="636" t="str">
        <f t="shared" si="14"/>
        <v/>
      </c>
      <c r="N161" s="718" t="str">
        <f t="shared" si="15"/>
        <v/>
      </c>
      <c r="O161" s="718"/>
      <c r="P161" s="725"/>
      <c r="Q161" s="793"/>
      <c r="R161" s="727"/>
      <c r="S161" s="926"/>
      <c r="T161" s="926"/>
      <c r="U161" s="927"/>
      <c r="V161" s="797" t="s">
        <v>2610</v>
      </c>
      <c r="W161" s="795" t="s">
        <v>2117</v>
      </c>
      <c r="X161" s="730">
        <v>3</v>
      </c>
      <c r="Y161" s="610"/>
      <c r="Z161" s="724"/>
      <c r="AA161" s="601"/>
      <c r="AB161" s="601"/>
    </row>
    <row r="162" spans="1:28" x14ac:dyDescent="0.25">
      <c r="A162" s="718"/>
      <c r="B162" s="557"/>
      <c r="C162" s="792" t="s">
        <v>2598</v>
      </c>
      <c r="D162" s="718"/>
      <c r="E162" s="720"/>
      <c r="F162" s="721"/>
      <c r="G162" s="721"/>
      <c r="H162" s="722"/>
      <c r="I162" s="723"/>
      <c r="J162" s="724"/>
      <c r="K162" s="725"/>
      <c r="L162" s="795"/>
      <c r="M162" s="636" t="str">
        <f t="shared" si="14"/>
        <v/>
      </c>
      <c r="N162" s="718" t="str">
        <f t="shared" si="15"/>
        <v/>
      </c>
      <c r="O162" s="718"/>
      <c r="P162" s="725"/>
      <c r="Q162" s="793"/>
      <c r="R162" s="727"/>
      <c r="S162" s="926"/>
      <c r="T162" s="926"/>
      <c r="U162" s="927"/>
      <c r="V162" s="797"/>
      <c r="W162" s="795"/>
      <c r="X162" s="730"/>
      <c r="Y162" s="610"/>
      <c r="Z162" s="724"/>
      <c r="AA162" s="601"/>
      <c r="AB162" s="601"/>
    </row>
    <row r="163" spans="1:28" x14ac:dyDescent="0.25">
      <c r="A163" s="718">
        <v>108</v>
      </c>
      <c r="B163" s="557"/>
      <c r="C163" s="719" t="s">
        <v>2612</v>
      </c>
      <c r="D163" s="796" t="s">
        <v>604</v>
      </c>
      <c r="E163" s="720" t="s">
        <v>360</v>
      </c>
      <c r="F163" s="721">
        <v>0</v>
      </c>
      <c r="G163" s="721">
        <v>3</v>
      </c>
      <c r="H163" s="722"/>
      <c r="I163" s="723">
        <v>1</v>
      </c>
      <c r="J163" s="724"/>
      <c r="K163" s="725"/>
      <c r="L163" s="795" t="s">
        <v>2613</v>
      </c>
      <c r="M163" s="636">
        <f t="shared" si="14"/>
        <v>25</v>
      </c>
      <c r="N163" s="636">
        <f t="shared" si="15"/>
        <v>5</v>
      </c>
      <c r="O163" s="636">
        <f>IF(A163&lt;&gt;"",M163*2^9+A163,"")</f>
        <v>12908</v>
      </c>
      <c r="P163" s="637" t="str">
        <f>IF(A163&lt;&gt;"","0x" &amp;DEC2HEX( O163,4),"")</f>
        <v>0x326C</v>
      </c>
      <c r="Q163" s="793"/>
      <c r="R163" s="727" t="s">
        <v>567</v>
      </c>
      <c r="S163" s="926"/>
      <c r="T163" s="926"/>
      <c r="U163" s="927"/>
      <c r="V163" s="797" t="s">
        <v>2612</v>
      </c>
      <c r="W163" s="795" t="s">
        <v>2597</v>
      </c>
      <c r="X163" s="730">
        <v>0</v>
      </c>
      <c r="Y163" s="610"/>
      <c r="Z163" s="724"/>
      <c r="AA163" s="601"/>
      <c r="AB163" s="601"/>
    </row>
    <row r="164" spans="1:28" x14ac:dyDescent="0.25">
      <c r="A164" s="718"/>
      <c r="B164" s="557"/>
      <c r="C164" s="792" t="s">
        <v>2598</v>
      </c>
      <c r="D164" s="718"/>
      <c r="E164" s="720"/>
      <c r="F164" s="721"/>
      <c r="G164" s="721"/>
      <c r="H164" s="722"/>
      <c r="I164" s="723"/>
      <c r="J164" s="724"/>
      <c r="K164" s="725"/>
      <c r="L164" s="795"/>
      <c r="M164" s="636" t="str">
        <f t="shared" si="14"/>
        <v/>
      </c>
      <c r="N164" s="718" t="str">
        <f t="shared" si="15"/>
        <v/>
      </c>
      <c r="O164" s="718"/>
      <c r="P164" s="725"/>
      <c r="Q164" s="793"/>
      <c r="R164" s="727"/>
      <c r="S164" s="926"/>
      <c r="T164" s="926"/>
      <c r="U164" s="927"/>
      <c r="V164" s="797" t="s">
        <v>2612</v>
      </c>
      <c r="W164" s="795" t="s">
        <v>2599</v>
      </c>
      <c r="X164" s="730">
        <v>1</v>
      </c>
      <c r="Y164" s="610"/>
      <c r="Z164" s="724"/>
      <c r="AA164" s="601"/>
      <c r="AB164" s="601"/>
    </row>
    <row r="165" spans="1:28" x14ac:dyDescent="0.25">
      <c r="A165" s="718"/>
      <c r="B165" s="557"/>
      <c r="C165" s="792" t="s">
        <v>2598</v>
      </c>
      <c r="D165" s="718"/>
      <c r="E165" s="720"/>
      <c r="F165" s="721"/>
      <c r="G165" s="721"/>
      <c r="H165" s="722"/>
      <c r="I165" s="723"/>
      <c r="J165" s="724"/>
      <c r="K165" s="725"/>
      <c r="L165" s="795"/>
      <c r="M165" s="636" t="str">
        <f t="shared" si="14"/>
        <v/>
      </c>
      <c r="N165" s="718" t="str">
        <f t="shared" si="15"/>
        <v/>
      </c>
      <c r="O165" s="718"/>
      <c r="P165" s="725"/>
      <c r="Q165" s="793"/>
      <c r="R165" s="727"/>
      <c r="S165" s="926"/>
      <c r="T165" s="926"/>
      <c r="U165" s="927"/>
      <c r="V165" s="797" t="s">
        <v>2612</v>
      </c>
      <c r="W165" s="795" t="s">
        <v>1087</v>
      </c>
      <c r="X165" s="730">
        <v>2</v>
      </c>
      <c r="Y165" s="610"/>
      <c r="Z165" s="724"/>
      <c r="AA165" s="601"/>
      <c r="AB165" s="601"/>
    </row>
    <row r="166" spans="1:28" x14ac:dyDescent="0.25">
      <c r="A166" s="718"/>
      <c r="B166" s="557"/>
      <c r="C166" s="792" t="s">
        <v>2598</v>
      </c>
      <c r="D166" s="718"/>
      <c r="E166" s="720"/>
      <c r="F166" s="721"/>
      <c r="G166" s="721"/>
      <c r="H166" s="722"/>
      <c r="I166" s="723"/>
      <c r="J166" s="724"/>
      <c r="K166" s="725"/>
      <c r="L166" s="795"/>
      <c r="M166" s="636" t="str">
        <f t="shared" si="14"/>
        <v/>
      </c>
      <c r="N166" s="718" t="str">
        <f t="shared" si="15"/>
        <v/>
      </c>
      <c r="O166" s="718"/>
      <c r="P166" s="725"/>
      <c r="Q166" s="793"/>
      <c r="R166" s="727"/>
      <c r="S166" s="926"/>
      <c r="T166" s="926"/>
      <c r="U166" s="927"/>
      <c r="V166" s="797" t="s">
        <v>2612</v>
      </c>
      <c r="W166" s="795" t="s">
        <v>2117</v>
      </c>
      <c r="X166" s="730">
        <v>3</v>
      </c>
      <c r="Y166" s="610"/>
      <c r="Z166" s="724"/>
      <c r="AA166" s="601"/>
      <c r="AB166" s="601"/>
    </row>
    <row r="167" spans="1:28" x14ac:dyDescent="0.25">
      <c r="A167" s="718"/>
      <c r="B167" s="557"/>
      <c r="C167" s="792" t="s">
        <v>2598</v>
      </c>
      <c r="D167" s="718"/>
      <c r="E167" s="720"/>
      <c r="F167" s="721"/>
      <c r="G167" s="721"/>
      <c r="H167" s="722"/>
      <c r="I167" s="723"/>
      <c r="J167" s="724"/>
      <c r="K167" s="725"/>
      <c r="L167" s="795"/>
      <c r="M167" s="636" t="str">
        <f t="shared" si="14"/>
        <v/>
      </c>
      <c r="N167" s="718" t="str">
        <f t="shared" si="15"/>
        <v/>
      </c>
      <c r="O167" s="718"/>
      <c r="P167" s="725"/>
      <c r="Q167" s="793"/>
      <c r="R167" s="727"/>
      <c r="S167" s="926"/>
      <c r="T167" s="926"/>
      <c r="U167" s="927"/>
      <c r="V167" s="797"/>
      <c r="W167" s="795"/>
      <c r="X167" s="730"/>
      <c r="Y167" s="610"/>
      <c r="Z167" s="724"/>
      <c r="AA167" s="601"/>
      <c r="AB167" s="601"/>
    </row>
    <row r="168" spans="1:28" x14ac:dyDescent="0.25">
      <c r="A168" s="718">
        <v>109</v>
      </c>
      <c r="B168" s="557"/>
      <c r="C168" s="719" t="s">
        <v>2614</v>
      </c>
      <c r="D168" s="796" t="s">
        <v>604</v>
      </c>
      <c r="E168" s="720" t="s">
        <v>360</v>
      </c>
      <c r="F168" s="721">
        <v>0</v>
      </c>
      <c r="G168" s="721">
        <v>3</v>
      </c>
      <c r="H168" s="722"/>
      <c r="I168" s="723">
        <v>1</v>
      </c>
      <c r="J168" s="724"/>
      <c r="K168" s="725"/>
      <c r="L168" s="795" t="s">
        <v>2615</v>
      </c>
      <c r="M168" s="636">
        <f t="shared" si="14"/>
        <v>25</v>
      </c>
      <c r="N168" s="636">
        <f t="shared" si="15"/>
        <v>5</v>
      </c>
      <c r="O168" s="636">
        <f>IF(A168&lt;&gt;"",M168*2^9+A168,"")</f>
        <v>12909</v>
      </c>
      <c r="P168" s="637" t="str">
        <f>IF(A168&lt;&gt;"","0x" &amp;DEC2HEX( O168,4),"")</f>
        <v>0x326D</v>
      </c>
      <c r="Q168" s="793"/>
      <c r="R168" s="727" t="s">
        <v>567</v>
      </c>
      <c r="S168" s="926"/>
      <c r="T168" s="926"/>
      <c r="U168" s="927"/>
      <c r="V168" s="797" t="s">
        <v>2614</v>
      </c>
      <c r="W168" s="795" t="s">
        <v>2597</v>
      </c>
      <c r="X168" s="730">
        <v>0</v>
      </c>
      <c r="Y168" s="610"/>
      <c r="Z168" s="724"/>
      <c r="AA168" s="601"/>
      <c r="AB168" s="601"/>
    </row>
    <row r="169" spans="1:28" x14ac:dyDescent="0.25">
      <c r="A169" s="718"/>
      <c r="B169" s="557"/>
      <c r="C169" s="792" t="s">
        <v>2598</v>
      </c>
      <c r="D169" s="718"/>
      <c r="E169" s="720"/>
      <c r="F169" s="721"/>
      <c r="G169" s="721"/>
      <c r="H169" s="722"/>
      <c r="I169" s="723"/>
      <c r="J169" s="724"/>
      <c r="K169" s="725"/>
      <c r="L169" s="795"/>
      <c r="M169" s="636" t="str">
        <f t="shared" si="14"/>
        <v/>
      </c>
      <c r="N169" s="718" t="str">
        <f t="shared" si="15"/>
        <v/>
      </c>
      <c r="O169" s="718"/>
      <c r="P169" s="725"/>
      <c r="Q169" s="793"/>
      <c r="R169" s="727"/>
      <c r="S169" s="926"/>
      <c r="T169" s="926"/>
      <c r="U169" s="927"/>
      <c r="V169" s="797" t="s">
        <v>2614</v>
      </c>
      <c r="W169" s="795" t="s">
        <v>2599</v>
      </c>
      <c r="X169" s="730">
        <v>1</v>
      </c>
      <c r="Y169" s="610"/>
      <c r="Z169" s="724"/>
      <c r="AA169" s="601"/>
      <c r="AB169" s="601"/>
    </row>
    <row r="170" spans="1:28" x14ac:dyDescent="0.25">
      <c r="A170" s="718"/>
      <c r="B170" s="557"/>
      <c r="C170" s="792" t="s">
        <v>2598</v>
      </c>
      <c r="D170" s="718"/>
      <c r="E170" s="720"/>
      <c r="F170" s="721"/>
      <c r="G170" s="721"/>
      <c r="H170" s="722"/>
      <c r="I170" s="723"/>
      <c r="J170" s="724"/>
      <c r="K170" s="725"/>
      <c r="L170" s="795"/>
      <c r="M170" s="636" t="str">
        <f t="shared" si="14"/>
        <v/>
      </c>
      <c r="N170" s="718" t="str">
        <f t="shared" si="15"/>
        <v/>
      </c>
      <c r="O170" s="718"/>
      <c r="P170" s="725"/>
      <c r="Q170" s="793"/>
      <c r="R170" s="727"/>
      <c r="S170" s="926"/>
      <c r="T170" s="926"/>
      <c r="U170" s="927"/>
      <c r="V170" s="797" t="s">
        <v>2614</v>
      </c>
      <c r="W170" s="795" t="s">
        <v>1087</v>
      </c>
      <c r="X170" s="730">
        <v>2</v>
      </c>
      <c r="Y170" s="610"/>
      <c r="Z170" s="724"/>
      <c r="AA170" s="601"/>
      <c r="AB170" s="601"/>
    </row>
    <row r="171" spans="1:28" x14ac:dyDescent="0.25">
      <c r="A171" s="718"/>
      <c r="B171" s="557"/>
      <c r="C171" s="792" t="s">
        <v>2598</v>
      </c>
      <c r="D171" s="718"/>
      <c r="E171" s="720"/>
      <c r="F171" s="721"/>
      <c r="G171" s="721"/>
      <c r="H171" s="722"/>
      <c r="I171" s="723"/>
      <c r="J171" s="724"/>
      <c r="K171" s="725"/>
      <c r="L171" s="795"/>
      <c r="M171" s="636" t="str">
        <f t="shared" si="14"/>
        <v/>
      </c>
      <c r="N171" s="718" t="str">
        <f t="shared" si="15"/>
        <v/>
      </c>
      <c r="O171" s="718"/>
      <c r="P171" s="725"/>
      <c r="Q171" s="793"/>
      <c r="R171" s="727"/>
      <c r="S171" s="926"/>
      <c r="T171" s="926"/>
      <c r="U171" s="927"/>
      <c r="V171" s="797" t="s">
        <v>2614</v>
      </c>
      <c r="W171" s="795" t="s">
        <v>2117</v>
      </c>
      <c r="X171" s="730">
        <v>3</v>
      </c>
      <c r="Y171" s="610"/>
      <c r="Z171" s="724"/>
      <c r="AA171" s="601"/>
      <c r="AB171" s="601"/>
    </row>
    <row r="172" spans="1:28" x14ac:dyDescent="0.25">
      <c r="A172" s="718"/>
      <c r="B172" s="557"/>
      <c r="C172" s="792" t="s">
        <v>2598</v>
      </c>
      <c r="D172" s="718"/>
      <c r="E172" s="720"/>
      <c r="F172" s="721"/>
      <c r="G172" s="721"/>
      <c r="H172" s="722"/>
      <c r="I172" s="723"/>
      <c r="J172" s="724"/>
      <c r="K172" s="725"/>
      <c r="L172" s="795"/>
      <c r="M172" s="636" t="str">
        <f t="shared" si="14"/>
        <v/>
      </c>
      <c r="N172" s="718" t="str">
        <f t="shared" si="15"/>
        <v/>
      </c>
      <c r="O172" s="718"/>
      <c r="P172" s="725"/>
      <c r="Q172" s="793"/>
      <c r="R172" s="727"/>
      <c r="S172" s="926"/>
      <c r="T172" s="926"/>
      <c r="U172" s="927"/>
      <c r="V172" s="797"/>
      <c r="W172" s="795"/>
      <c r="X172" s="730"/>
      <c r="Y172" s="610"/>
      <c r="Z172" s="724"/>
      <c r="AA172" s="601"/>
      <c r="AB172" s="601"/>
    </row>
    <row r="173" spans="1:28" x14ac:dyDescent="0.25">
      <c r="A173" s="718">
        <v>110</v>
      </c>
      <c r="B173" s="557"/>
      <c r="C173" s="719" t="s">
        <v>2616</v>
      </c>
      <c r="D173" s="796" t="s">
        <v>604</v>
      </c>
      <c r="E173" s="720" t="s">
        <v>360</v>
      </c>
      <c r="F173" s="721">
        <v>0</v>
      </c>
      <c r="G173" s="721">
        <v>3</v>
      </c>
      <c r="H173" s="722"/>
      <c r="I173" s="723">
        <v>1</v>
      </c>
      <c r="J173" s="724"/>
      <c r="K173" s="725"/>
      <c r="L173" s="795" t="s">
        <v>2617</v>
      </c>
      <c r="M173" s="636">
        <f t="shared" si="14"/>
        <v>25</v>
      </c>
      <c r="N173" s="636">
        <f t="shared" si="15"/>
        <v>5</v>
      </c>
      <c r="O173" s="636">
        <f>IF(A173&lt;&gt;"",M173*2^9+A173,"")</f>
        <v>12910</v>
      </c>
      <c r="P173" s="637" t="str">
        <f>IF(A173&lt;&gt;"","0x" &amp;DEC2HEX( O173,4),"")</f>
        <v>0x326E</v>
      </c>
      <c r="Q173" s="793"/>
      <c r="R173" s="727" t="s">
        <v>567</v>
      </c>
      <c r="S173" s="926"/>
      <c r="T173" s="926"/>
      <c r="U173" s="927"/>
      <c r="V173" s="797" t="s">
        <v>2616</v>
      </c>
      <c r="W173" s="795" t="s">
        <v>2597</v>
      </c>
      <c r="X173" s="730">
        <v>0</v>
      </c>
      <c r="Y173" s="610"/>
      <c r="Z173" s="724"/>
      <c r="AA173" s="601"/>
      <c r="AB173" s="601"/>
    </row>
    <row r="174" spans="1:28" x14ac:dyDescent="0.25">
      <c r="A174" s="718"/>
      <c r="B174" s="557"/>
      <c r="C174" s="792" t="s">
        <v>2598</v>
      </c>
      <c r="D174" s="718"/>
      <c r="E174" s="720"/>
      <c r="F174" s="721"/>
      <c r="G174" s="721"/>
      <c r="H174" s="722"/>
      <c r="I174" s="723"/>
      <c r="J174" s="724"/>
      <c r="K174" s="725"/>
      <c r="L174" s="795"/>
      <c r="M174" s="636" t="str">
        <f t="shared" si="14"/>
        <v/>
      </c>
      <c r="N174" s="718" t="str">
        <f t="shared" si="15"/>
        <v/>
      </c>
      <c r="O174" s="718"/>
      <c r="P174" s="725"/>
      <c r="Q174" s="793"/>
      <c r="R174" s="727"/>
      <c r="S174" s="926"/>
      <c r="T174" s="926"/>
      <c r="U174" s="927"/>
      <c r="V174" s="797" t="s">
        <v>2616</v>
      </c>
      <c r="W174" s="795" t="s">
        <v>2599</v>
      </c>
      <c r="X174" s="730">
        <v>1</v>
      </c>
      <c r="Y174" s="610"/>
      <c r="Z174" s="724"/>
      <c r="AA174" s="601"/>
      <c r="AB174" s="601"/>
    </row>
    <row r="175" spans="1:28" x14ac:dyDescent="0.25">
      <c r="A175" s="718"/>
      <c r="B175" s="557"/>
      <c r="C175" s="792" t="s">
        <v>2598</v>
      </c>
      <c r="D175" s="718"/>
      <c r="E175" s="720"/>
      <c r="F175" s="721"/>
      <c r="G175" s="721"/>
      <c r="H175" s="722"/>
      <c r="I175" s="723"/>
      <c r="J175" s="724"/>
      <c r="K175" s="725"/>
      <c r="L175" s="795"/>
      <c r="M175" s="636" t="str">
        <f t="shared" si="14"/>
        <v/>
      </c>
      <c r="N175" s="718" t="str">
        <f t="shared" si="15"/>
        <v/>
      </c>
      <c r="O175" s="718"/>
      <c r="P175" s="725"/>
      <c r="Q175" s="793"/>
      <c r="R175" s="727"/>
      <c r="S175" s="926"/>
      <c r="T175" s="926"/>
      <c r="U175" s="927"/>
      <c r="V175" s="797" t="s">
        <v>2616</v>
      </c>
      <c r="W175" s="795" t="s">
        <v>1087</v>
      </c>
      <c r="X175" s="730">
        <v>2</v>
      </c>
      <c r="Y175" s="610"/>
      <c r="Z175" s="724"/>
      <c r="AA175" s="601"/>
      <c r="AB175" s="601"/>
    </row>
    <row r="176" spans="1:28" x14ac:dyDescent="0.25">
      <c r="A176" s="718"/>
      <c r="B176" s="557"/>
      <c r="C176" s="792" t="s">
        <v>2598</v>
      </c>
      <c r="D176" s="718"/>
      <c r="E176" s="720"/>
      <c r="F176" s="721"/>
      <c r="G176" s="721"/>
      <c r="H176" s="722"/>
      <c r="I176" s="723"/>
      <c r="J176" s="724"/>
      <c r="K176" s="725"/>
      <c r="L176" s="795"/>
      <c r="M176" s="636" t="str">
        <f t="shared" si="14"/>
        <v/>
      </c>
      <c r="N176" s="718" t="str">
        <f t="shared" si="15"/>
        <v/>
      </c>
      <c r="O176" s="718"/>
      <c r="P176" s="725"/>
      <c r="Q176" s="793"/>
      <c r="R176" s="727"/>
      <c r="S176" s="926"/>
      <c r="T176" s="926"/>
      <c r="U176" s="927"/>
      <c r="V176" s="797" t="s">
        <v>2616</v>
      </c>
      <c r="W176" s="795" t="s">
        <v>2117</v>
      </c>
      <c r="X176" s="730">
        <v>3</v>
      </c>
      <c r="Y176" s="610"/>
      <c r="Z176" s="724"/>
      <c r="AA176" s="601"/>
      <c r="AB176" s="601"/>
    </row>
    <row r="177" spans="1:28" x14ac:dyDescent="0.25">
      <c r="A177" s="718"/>
      <c r="B177" s="557"/>
      <c r="C177" s="792" t="s">
        <v>2598</v>
      </c>
      <c r="D177" s="718"/>
      <c r="E177" s="720"/>
      <c r="F177" s="721"/>
      <c r="G177" s="721"/>
      <c r="H177" s="722"/>
      <c r="I177" s="723"/>
      <c r="J177" s="724"/>
      <c r="K177" s="725"/>
      <c r="L177" s="795"/>
      <c r="M177" s="636" t="str">
        <f t="shared" si="14"/>
        <v/>
      </c>
      <c r="N177" s="718" t="str">
        <f t="shared" si="15"/>
        <v/>
      </c>
      <c r="O177" s="718"/>
      <c r="P177" s="725"/>
      <c r="Q177" s="793"/>
      <c r="R177" s="727"/>
      <c r="S177" s="926"/>
      <c r="T177" s="926"/>
      <c r="U177" s="927"/>
      <c r="V177" s="797"/>
      <c r="W177" s="795"/>
      <c r="X177" s="730"/>
      <c r="Y177" s="610"/>
      <c r="Z177" s="724"/>
      <c r="AA177" s="601"/>
      <c r="AB177" s="601"/>
    </row>
    <row r="178" spans="1:28" x14ac:dyDescent="0.25">
      <c r="A178" s="718">
        <v>111</v>
      </c>
      <c r="B178" s="557"/>
      <c r="C178" s="719" t="s">
        <v>2618</v>
      </c>
      <c r="D178" s="796" t="s">
        <v>604</v>
      </c>
      <c r="E178" s="720" t="s">
        <v>360</v>
      </c>
      <c r="F178" s="721">
        <v>0</v>
      </c>
      <c r="G178" s="721">
        <v>3</v>
      </c>
      <c r="H178" s="722"/>
      <c r="I178" s="723">
        <v>1</v>
      </c>
      <c r="J178" s="724"/>
      <c r="K178" s="725"/>
      <c r="L178" s="795" t="s">
        <v>2619</v>
      </c>
      <c r="M178" s="636">
        <f t="shared" si="14"/>
        <v>25</v>
      </c>
      <c r="N178" s="636">
        <f t="shared" si="15"/>
        <v>5</v>
      </c>
      <c r="O178" s="636">
        <f>IF(A178&lt;&gt;"",M178*2^9+A178,"")</f>
        <v>12911</v>
      </c>
      <c r="P178" s="637" t="str">
        <f>IF(A178&lt;&gt;"","0x" &amp;DEC2HEX( O178,4),"")</f>
        <v>0x326F</v>
      </c>
      <c r="Q178" s="793"/>
      <c r="R178" s="727" t="s">
        <v>567</v>
      </c>
      <c r="S178" s="926"/>
      <c r="T178" s="926"/>
      <c r="U178" s="927"/>
      <c r="V178" s="797" t="s">
        <v>2618</v>
      </c>
      <c r="W178" s="795" t="s">
        <v>2597</v>
      </c>
      <c r="X178" s="730">
        <v>0</v>
      </c>
      <c r="Y178" s="610"/>
      <c r="Z178" s="724"/>
      <c r="AA178" s="601"/>
      <c r="AB178" s="601"/>
    </row>
    <row r="179" spans="1:28" x14ac:dyDescent="0.25">
      <c r="A179" s="718"/>
      <c r="B179" s="557"/>
      <c r="C179" s="792" t="s">
        <v>2598</v>
      </c>
      <c r="D179" s="718"/>
      <c r="E179" s="720"/>
      <c r="F179" s="721"/>
      <c r="G179" s="721"/>
      <c r="H179" s="722"/>
      <c r="I179" s="723"/>
      <c r="J179" s="724"/>
      <c r="K179" s="725"/>
      <c r="L179" s="795"/>
      <c r="M179" s="636" t="str">
        <f t="shared" si="14"/>
        <v/>
      </c>
      <c r="N179" s="718" t="str">
        <f t="shared" si="15"/>
        <v/>
      </c>
      <c r="O179" s="718"/>
      <c r="P179" s="725"/>
      <c r="Q179" s="793"/>
      <c r="R179" s="727"/>
      <c r="S179" s="926"/>
      <c r="T179" s="926"/>
      <c r="U179" s="927"/>
      <c r="V179" s="797" t="s">
        <v>2618</v>
      </c>
      <c r="W179" s="795" t="s">
        <v>2599</v>
      </c>
      <c r="X179" s="730">
        <v>1</v>
      </c>
      <c r="Y179" s="610"/>
      <c r="Z179" s="724"/>
      <c r="AA179" s="601"/>
      <c r="AB179" s="601"/>
    </row>
    <row r="180" spans="1:28" x14ac:dyDescent="0.25">
      <c r="A180" s="718"/>
      <c r="B180" s="557"/>
      <c r="C180" s="792" t="s">
        <v>2598</v>
      </c>
      <c r="D180" s="718"/>
      <c r="E180" s="720"/>
      <c r="F180" s="721"/>
      <c r="G180" s="721"/>
      <c r="H180" s="722"/>
      <c r="I180" s="723"/>
      <c r="J180" s="724"/>
      <c r="K180" s="725"/>
      <c r="L180" s="795"/>
      <c r="M180" s="636" t="str">
        <f t="shared" si="14"/>
        <v/>
      </c>
      <c r="N180" s="718" t="str">
        <f t="shared" si="15"/>
        <v/>
      </c>
      <c r="O180" s="718"/>
      <c r="P180" s="725"/>
      <c r="Q180" s="793"/>
      <c r="R180" s="727"/>
      <c r="S180" s="926"/>
      <c r="T180" s="926"/>
      <c r="U180" s="927"/>
      <c r="V180" s="797" t="s">
        <v>2618</v>
      </c>
      <c r="W180" s="795" t="s">
        <v>1087</v>
      </c>
      <c r="X180" s="730">
        <v>2</v>
      </c>
      <c r="Y180" s="610"/>
      <c r="Z180" s="724"/>
      <c r="AA180" s="601"/>
      <c r="AB180" s="601"/>
    </row>
    <row r="181" spans="1:28" x14ac:dyDescent="0.25">
      <c r="A181" s="718"/>
      <c r="B181" s="557"/>
      <c r="C181" s="792" t="s">
        <v>2598</v>
      </c>
      <c r="D181" s="718"/>
      <c r="E181" s="720"/>
      <c r="F181" s="721"/>
      <c r="G181" s="721"/>
      <c r="H181" s="722"/>
      <c r="I181" s="723"/>
      <c r="J181" s="724"/>
      <c r="K181" s="725"/>
      <c r="L181" s="795"/>
      <c r="M181" s="636" t="str">
        <f t="shared" si="14"/>
        <v/>
      </c>
      <c r="N181" s="718" t="str">
        <f t="shared" si="15"/>
        <v/>
      </c>
      <c r="O181" s="718"/>
      <c r="P181" s="725"/>
      <c r="Q181" s="793"/>
      <c r="R181" s="727"/>
      <c r="S181" s="926"/>
      <c r="T181" s="926"/>
      <c r="U181" s="927"/>
      <c r="V181" s="797" t="s">
        <v>2618</v>
      </c>
      <c r="W181" s="795" t="s">
        <v>2117</v>
      </c>
      <c r="X181" s="730">
        <v>3</v>
      </c>
      <c r="Y181" s="610"/>
      <c r="Z181" s="724"/>
      <c r="AA181" s="601"/>
      <c r="AB181" s="601"/>
    </row>
    <row r="182" spans="1:28" x14ac:dyDescent="0.25">
      <c r="A182" s="718"/>
      <c r="B182" s="557"/>
      <c r="C182" s="792" t="s">
        <v>2598</v>
      </c>
      <c r="D182" s="718"/>
      <c r="E182" s="720"/>
      <c r="F182" s="721"/>
      <c r="G182" s="721"/>
      <c r="H182" s="722"/>
      <c r="I182" s="723"/>
      <c r="J182" s="724"/>
      <c r="K182" s="725"/>
      <c r="L182" s="795"/>
      <c r="M182" s="636" t="str">
        <f t="shared" si="14"/>
        <v/>
      </c>
      <c r="N182" s="718" t="str">
        <f t="shared" si="15"/>
        <v/>
      </c>
      <c r="O182" s="718"/>
      <c r="P182" s="725"/>
      <c r="Q182" s="793"/>
      <c r="R182" s="727"/>
      <c r="S182" s="926"/>
      <c r="T182" s="926"/>
      <c r="U182" s="927"/>
      <c r="V182" s="797"/>
      <c r="W182" s="795"/>
      <c r="X182" s="730"/>
      <c r="Y182" s="610"/>
      <c r="Z182" s="724"/>
      <c r="AA182" s="601"/>
      <c r="AB182" s="601"/>
    </row>
    <row r="183" spans="1:28" x14ac:dyDescent="0.25">
      <c r="A183" s="718">
        <v>112</v>
      </c>
      <c r="B183" s="557"/>
      <c r="C183" s="719" t="s">
        <v>2620</v>
      </c>
      <c r="D183" s="796" t="s">
        <v>604</v>
      </c>
      <c r="E183" s="720" t="s">
        <v>360</v>
      </c>
      <c r="F183" s="721">
        <v>0</v>
      </c>
      <c r="G183" s="721">
        <v>3</v>
      </c>
      <c r="H183" s="722"/>
      <c r="I183" s="723">
        <v>1</v>
      </c>
      <c r="J183" s="724"/>
      <c r="K183" s="725"/>
      <c r="L183" s="795" t="s">
        <v>2621</v>
      </c>
      <c r="M183" s="636">
        <f t="shared" si="14"/>
        <v>25</v>
      </c>
      <c r="N183" s="636">
        <f t="shared" si="15"/>
        <v>5</v>
      </c>
      <c r="O183" s="636">
        <f>IF(A183&lt;&gt;"",M183*2^9+A183,"")</f>
        <v>12912</v>
      </c>
      <c r="P183" s="637" t="str">
        <f>IF(A183&lt;&gt;"","0x" &amp;DEC2HEX( O183,4),"")</f>
        <v>0x3270</v>
      </c>
      <c r="Q183" s="793"/>
      <c r="R183" s="727" t="s">
        <v>567</v>
      </c>
      <c r="S183" s="926"/>
      <c r="T183" s="926"/>
      <c r="U183" s="927"/>
      <c r="V183" s="797" t="s">
        <v>2620</v>
      </c>
      <c r="W183" s="795" t="s">
        <v>2597</v>
      </c>
      <c r="X183" s="730">
        <v>0</v>
      </c>
      <c r="Y183" s="610"/>
      <c r="Z183" s="724"/>
      <c r="AA183" s="601"/>
      <c r="AB183" s="601"/>
    </row>
    <row r="184" spans="1:28" x14ac:dyDescent="0.25">
      <c r="A184" s="718"/>
      <c r="B184" s="557"/>
      <c r="C184" s="792" t="s">
        <v>2598</v>
      </c>
      <c r="D184" s="718"/>
      <c r="E184" s="720"/>
      <c r="F184" s="721"/>
      <c r="G184" s="721"/>
      <c r="H184" s="722"/>
      <c r="I184" s="723"/>
      <c r="J184" s="724"/>
      <c r="K184" s="725"/>
      <c r="L184" s="795"/>
      <c r="M184" s="636" t="str">
        <f t="shared" si="14"/>
        <v/>
      </c>
      <c r="N184" s="718" t="str">
        <f t="shared" si="15"/>
        <v/>
      </c>
      <c r="O184" s="718"/>
      <c r="P184" s="725"/>
      <c r="Q184" s="793"/>
      <c r="R184" s="727"/>
      <c r="S184" s="926"/>
      <c r="T184" s="926"/>
      <c r="U184" s="927"/>
      <c r="V184" s="797" t="s">
        <v>2620</v>
      </c>
      <c r="W184" s="795" t="s">
        <v>2599</v>
      </c>
      <c r="X184" s="730">
        <v>1</v>
      </c>
      <c r="Y184" s="610"/>
      <c r="Z184" s="724"/>
      <c r="AA184" s="601"/>
      <c r="AB184" s="601"/>
    </row>
    <row r="185" spans="1:28" x14ac:dyDescent="0.25">
      <c r="A185" s="718"/>
      <c r="B185" s="557"/>
      <c r="C185" s="792" t="s">
        <v>2598</v>
      </c>
      <c r="D185" s="718"/>
      <c r="E185" s="720"/>
      <c r="F185" s="721"/>
      <c r="G185" s="721"/>
      <c r="H185" s="722"/>
      <c r="I185" s="723"/>
      <c r="J185" s="724"/>
      <c r="K185" s="725"/>
      <c r="L185" s="795"/>
      <c r="M185" s="636" t="str">
        <f t="shared" si="14"/>
        <v/>
      </c>
      <c r="N185" s="718" t="str">
        <f t="shared" si="15"/>
        <v/>
      </c>
      <c r="O185" s="718"/>
      <c r="P185" s="725"/>
      <c r="Q185" s="793"/>
      <c r="R185" s="727"/>
      <c r="S185" s="926"/>
      <c r="T185" s="926"/>
      <c r="U185" s="927"/>
      <c r="V185" s="797" t="s">
        <v>2620</v>
      </c>
      <c r="W185" s="795" t="s">
        <v>1087</v>
      </c>
      <c r="X185" s="730">
        <v>2</v>
      </c>
      <c r="Y185" s="610"/>
      <c r="Z185" s="724"/>
      <c r="AA185" s="601"/>
      <c r="AB185" s="601"/>
    </row>
    <row r="186" spans="1:28" x14ac:dyDescent="0.25">
      <c r="A186" s="718"/>
      <c r="B186" s="557"/>
      <c r="C186" s="792" t="s">
        <v>2598</v>
      </c>
      <c r="D186" s="718"/>
      <c r="E186" s="720"/>
      <c r="F186" s="721"/>
      <c r="G186" s="721"/>
      <c r="H186" s="722"/>
      <c r="I186" s="723"/>
      <c r="J186" s="724"/>
      <c r="K186" s="725"/>
      <c r="L186" s="795"/>
      <c r="M186" s="636" t="str">
        <f t="shared" si="14"/>
        <v/>
      </c>
      <c r="N186" s="718" t="str">
        <f t="shared" si="15"/>
        <v/>
      </c>
      <c r="O186" s="718"/>
      <c r="P186" s="725"/>
      <c r="Q186" s="793"/>
      <c r="R186" s="727"/>
      <c r="S186" s="926"/>
      <c r="T186" s="926"/>
      <c r="U186" s="927"/>
      <c r="V186" s="797" t="s">
        <v>2620</v>
      </c>
      <c r="W186" s="795" t="s">
        <v>2117</v>
      </c>
      <c r="X186" s="730">
        <v>3</v>
      </c>
      <c r="Y186" s="610"/>
      <c r="Z186" s="724"/>
      <c r="AA186" s="601"/>
      <c r="AB186" s="601"/>
    </row>
    <row r="187" spans="1:28" x14ac:dyDescent="0.25">
      <c r="A187" s="718"/>
      <c r="B187" s="557"/>
      <c r="C187" s="792" t="s">
        <v>2598</v>
      </c>
      <c r="D187" s="718"/>
      <c r="E187" s="720"/>
      <c r="F187" s="721"/>
      <c r="G187" s="721"/>
      <c r="H187" s="722"/>
      <c r="I187" s="723"/>
      <c r="J187" s="724"/>
      <c r="K187" s="725"/>
      <c r="L187" s="795"/>
      <c r="M187" s="636" t="str">
        <f t="shared" si="14"/>
        <v/>
      </c>
      <c r="N187" s="718" t="str">
        <f t="shared" si="15"/>
        <v/>
      </c>
      <c r="O187" s="718"/>
      <c r="P187" s="725"/>
      <c r="Q187" s="793"/>
      <c r="R187" s="727"/>
      <c r="S187" s="926"/>
      <c r="T187" s="926"/>
      <c r="U187" s="927"/>
      <c r="V187" s="797"/>
      <c r="W187" s="795"/>
      <c r="X187" s="730"/>
      <c r="Y187" s="610"/>
      <c r="Z187" s="724"/>
      <c r="AA187" s="601"/>
      <c r="AB187" s="601"/>
    </row>
    <row r="188" spans="1:28" x14ac:dyDescent="0.25">
      <c r="A188" s="718">
        <v>117</v>
      </c>
      <c r="B188" s="557"/>
      <c r="C188" s="719" t="s">
        <v>2622</v>
      </c>
      <c r="D188" s="796" t="s">
        <v>1005</v>
      </c>
      <c r="E188" s="720" t="s">
        <v>360</v>
      </c>
      <c r="F188" s="721">
        <v>0</v>
      </c>
      <c r="G188" s="721">
        <v>3</v>
      </c>
      <c r="H188" s="722"/>
      <c r="I188" s="723">
        <v>1</v>
      </c>
      <c r="J188" s="724"/>
      <c r="K188" s="725"/>
      <c r="L188" s="795" t="s">
        <v>2623</v>
      </c>
      <c r="M188" s="636">
        <f t="shared" si="14"/>
        <v>25</v>
      </c>
      <c r="N188" s="636">
        <f t="shared" si="15"/>
        <v>5</v>
      </c>
      <c r="O188" s="636">
        <f>IF(A188&lt;&gt;"",M188*2^9+A188,"")</f>
        <v>12917</v>
      </c>
      <c r="P188" s="637" t="str">
        <f>IF(A188&lt;&gt;"","0x" &amp;DEC2HEX( O188,4),"")</f>
        <v>0x3275</v>
      </c>
      <c r="Q188" s="793"/>
      <c r="R188" s="727" t="s">
        <v>567</v>
      </c>
      <c r="S188" s="926"/>
      <c r="T188" s="926"/>
      <c r="U188" s="927"/>
      <c r="V188" s="797" t="s">
        <v>2622</v>
      </c>
      <c r="W188" s="795" t="s">
        <v>614</v>
      </c>
      <c r="X188" s="730">
        <v>0</v>
      </c>
      <c r="Y188" s="610"/>
      <c r="Z188" s="724"/>
      <c r="AA188" s="601"/>
      <c r="AB188" s="601"/>
    </row>
    <row r="189" spans="1:28" x14ac:dyDescent="0.25">
      <c r="A189" s="718"/>
      <c r="B189" s="557"/>
      <c r="C189" s="792" t="s">
        <v>2598</v>
      </c>
      <c r="D189" s="718"/>
      <c r="E189" s="720"/>
      <c r="F189" s="721"/>
      <c r="G189" s="721"/>
      <c r="H189" s="722"/>
      <c r="I189" s="723"/>
      <c r="J189" s="724"/>
      <c r="K189" s="725"/>
      <c r="L189" s="795"/>
      <c r="M189" s="636" t="str">
        <f t="shared" si="14"/>
        <v/>
      </c>
      <c r="N189" s="718" t="str">
        <f t="shared" si="15"/>
        <v/>
      </c>
      <c r="O189" s="718"/>
      <c r="P189" s="725"/>
      <c r="Q189" s="793"/>
      <c r="R189" s="727"/>
      <c r="S189" s="926"/>
      <c r="T189" s="926"/>
      <c r="U189" s="927"/>
      <c r="V189" s="797" t="s">
        <v>2622</v>
      </c>
      <c r="W189" s="795" t="s">
        <v>615</v>
      </c>
      <c r="X189" s="730">
        <v>1</v>
      </c>
      <c r="Y189" s="610"/>
      <c r="Z189" s="724"/>
      <c r="AA189" s="601"/>
      <c r="AB189" s="601"/>
    </row>
    <row r="190" spans="1:28" x14ac:dyDescent="0.25">
      <c r="A190" s="718"/>
      <c r="B190" s="557"/>
      <c r="C190" s="792" t="s">
        <v>2598</v>
      </c>
      <c r="D190" s="718"/>
      <c r="E190" s="720"/>
      <c r="F190" s="721"/>
      <c r="G190" s="721"/>
      <c r="H190" s="722"/>
      <c r="I190" s="723"/>
      <c r="J190" s="724"/>
      <c r="K190" s="725"/>
      <c r="L190" s="795"/>
      <c r="M190" s="636" t="str">
        <f t="shared" si="14"/>
        <v/>
      </c>
      <c r="N190" s="718" t="str">
        <f t="shared" si="15"/>
        <v/>
      </c>
      <c r="O190" s="718"/>
      <c r="P190" s="725"/>
      <c r="Q190" s="793"/>
      <c r="R190" s="727"/>
      <c r="S190" s="926"/>
      <c r="T190" s="926"/>
      <c r="U190" s="927"/>
      <c r="V190" s="797" t="s">
        <v>2622</v>
      </c>
      <c r="W190" s="795" t="s">
        <v>1087</v>
      </c>
      <c r="X190" s="730">
        <v>2</v>
      </c>
      <c r="Y190" s="610"/>
      <c r="Z190" s="724"/>
      <c r="AA190" s="601"/>
      <c r="AB190" s="601"/>
    </row>
    <row r="191" spans="1:28" x14ac:dyDescent="0.25">
      <c r="A191" s="718"/>
      <c r="B191" s="557"/>
      <c r="C191" s="792" t="s">
        <v>2598</v>
      </c>
      <c r="D191" s="718"/>
      <c r="E191" s="720"/>
      <c r="F191" s="721"/>
      <c r="G191" s="721"/>
      <c r="H191" s="722"/>
      <c r="I191" s="723"/>
      <c r="J191" s="724"/>
      <c r="K191" s="725"/>
      <c r="L191" s="795"/>
      <c r="M191" s="636" t="str">
        <f t="shared" si="14"/>
        <v/>
      </c>
      <c r="N191" s="718" t="str">
        <f t="shared" si="15"/>
        <v/>
      </c>
      <c r="O191" s="718"/>
      <c r="P191" s="725"/>
      <c r="Q191" s="793"/>
      <c r="R191" s="727"/>
      <c r="S191" s="926"/>
      <c r="T191" s="926"/>
      <c r="U191" s="927"/>
      <c r="V191" s="797" t="s">
        <v>2622</v>
      </c>
      <c r="W191" s="795" t="s">
        <v>2117</v>
      </c>
      <c r="X191" s="730">
        <v>3</v>
      </c>
      <c r="Y191" s="610"/>
      <c r="Z191" s="724"/>
      <c r="AA191" s="601"/>
      <c r="AB191" s="601"/>
    </row>
    <row r="192" spans="1:28" x14ac:dyDescent="0.25">
      <c r="A192" s="718"/>
      <c r="B192" s="557"/>
      <c r="C192" s="792" t="s">
        <v>2598</v>
      </c>
      <c r="D192" s="718"/>
      <c r="E192" s="720"/>
      <c r="F192" s="721"/>
      <c r="G192" s="721"/>
      <c r="H192" s="722"/>
      <c r="I192" s="723"/>
      <c r="J192" s="724"/>
      <c r="K192" s="725"/>
      <c r="L192" s="795"/>
      <c r="M192" s="636" t="str">
        <f t="shared" si="14"/>
        <v/>
      </c>
      <c r="N192" s="718" t="str">
        <f t="shared" si="15"/>
        <v/>
      </c>
      <c r="O192" s="718"/>
      <c r="P192" s="725"/>
      <c r="Q192" s="793"/>
      <c r="R192" s="727"/>
      <c r="S192" s="926"/>
      <c r="T192" s="926"/>
      <c r="U192" s="927"/>
      <c r="V192" s="797"/>
      <c r="W192" s="795"/>
      <c r="X192" s="730"/>
      <c r="Y192" s="610"/>
      <c r="Z192" s="724"/>
      <c r="AA192" s="601"/>
      <c r="AB192" s="601"/>
    </row>
    <row r="193" spans="1:28" x14ac:dyDescent="0.25">
      <c r="A193" s="718">
        <v>118</v>
      </c>
      <c r="B193" s="557"/>
      <c r="C193" s="719" t="s">
        <v>2624</v>
      </c>
      <c r="D193" s="796" t="s">
        <v>1005</v>
      </c>
      <c r="E193" s="720" t="s">
        <v>360</v>
      </c>
      <c r="F193" s="721">
        <v>0</v>
      </c>
      <c r="G193" s="721">
        <v>3</v>
      </c>
      <c r="H193" s="722"/>
      <c r="I193" s="723">
        <v>1</v>
      </c>
      <c r="J193" s="724"/>
      <c r="K193" s="725"/>
      <c r="L193" s="795" t="s">
        <v>2625</v>
      </c>
      <c r="M193" s="636">
        <f t="shared" si="14"/>
        <v>25</v>
      </c>
      <c r="N193" s="636">
        <f t="shared" si="15"/>
        <v>5</v>
      </c>
      <c r="O193" s="636">
        <f>IF(A193&lt;&gt;"",M193*2^9+A193,"")</f>
        <v>12918</v>
      </c>
      <c r="P193" s="637" t="str">
        <f>IF(A193&lt;&gt;"","0x" &amp;DEC2HEX( O193,4),"")</f>
        <v>0x3276</v>
      </c>
      <c r="Q193" s="793"/>
      <c r="R193" s="727" t="s">
        <v>567</v>
      </c>
      <c r="S193" s="926"/>
      <c r="T193" s="926"/>
      <c r="U193" s="927"/>
      <c r="V193" s="797" t="s">
        <v>2624</v>
      </c>
      <c r="W193" s="795" t="s">
        <v>614</v>
      </c>
      <c r="X193" s="730">
        <v>0</v>
      </c>
      <c r="Y193" s="610"/>
      <c r="Z193" s="724"/>
      <c r="AA193" s="601"/>
      <c r="AB193" s="601"/>
    </row>
    <row r="194" spans="1:28" x14ac:dyDescent="0.25">
      <c r="A194" s="718"/>
      <c r="B194" s="557"/>
      <c r="C194" s="792" t="s">
        <v>2598</v>
      </c>
      <c r="D194" s="718"/>
      <c r="E194" s="720"/>
      <c r="F194" s="721"/>
      <c r="G194" s="721"/>
      <c r="H194" s="722"/>
      <c r="I194" s="723"/>
      <c r="J194" s="724"/>
      <c r="K194" s="725"/>
      <c r="L194" s="795"/>
      <c r="M194" s="636" t="str">
        <f t="shared" si="14"/>
        <v/>
      </c>
      <c r="N194" s="718" t="str">
        <f t="shared" si="15"/>
        <v/>
      </c>
      <c r="O194" s="718"/>
      <c r="P194" s="725"/>
      <c r="Q194" s="793"/>
      <c r="R194" s="727"/>
      <c r="S194" s="926"/>
      <c r="T194" s="926"/>
      <c r="U194" s="927"/>
      <c r="V194" s="797" t="s">
        <v>2624</v>
      </c>
      <c r="W194" s="795" t="s">
        <v>615</v>
      </c>
      <c r="X194" s="730">
        <v>1</v>
      </c>
      <c r="Y194" s="610"/>
      <c r="Z194" s="724"/>
      <c r="AA194" s="601"/>
      <c r="AB194" s="601"/>
    </row>
    <row r="195" spans="1:28" x14ac:dyDescent="0.25">
      <c r="A195" s="718"/>
      <c r="B195" s="557"/>
      <c r="C195" s="792" t="s">
        <v>2598</v>
      </c>
      <c r="D195" s="718"/>
      <c r="E195" s="720"/>
      <c r="F195" s="721"/>
      <c r="G195" s="721"/>
      <c r="H195" s="722"/>
      <c r="I195" s="723"/>
      <c r="J195" s="724"/>
      <c r="K195" s="725"/>
      <c r="L195" s="795"/>
      <c r="M195" s="636" t="str">
        <f t="shared" si="14"/>
        <v/>
      </c>
      <c r="N195" s="718" t="str">
        <f t="shared" si="15"/>
        <v/>
      </c>
      <c r="O195" s="718"/>
      <c r="P195" s="725"/>
      <c r="Q195" s="793"/>
      <c r="R195" s="727"/>
      <c r="S195" s="926"/>
      <c r="T195" s="926"/>
      <c r="U195" s="927"/>
      <c r="V195" s="797" t="s">
        <v>2624</v>
      </c>
      <c r="W195" s="795" t="s">
        <v>1087</v>
      </c>
      <c r="X195" s="730">
        <v>2</v>
      </c>
      <c r="Y195" s="610"/>
      <c r="Z195" s="724"/>
      <c r="AA195" s="601"/>
      <c r="AB195" s="601"/>
    </row>
    <row r="196" spans="1:28" x14ac:dyDescent="0.25">
      <c r="A196" s="718"/>
      <c r="B196" s="557"/>
      <c r="C196" s="792" t="s">
        <v>2598</v>
      </c>
      <c r="D196" s="718"/>
      <c r="E196" s="720"/>
      <c r="F196" s="721"/>
      <c r="G196" s="721"/>
      <c r="H196" s="722"/>
      <c r="I196" s="723"/>
      <c r="J196" s="724"/>
      <c r="K196" s="725"/>
      <c r="L196" s="795"/>
      <c r="M196" s="636" t="str">
        <f t="shared" si="14"/>
        <v/>
      </c>
      <c r="N196" s="718" t="str">
        <f t="shared" si="15"/>
        <v/>
      </c>
      <c r="O196" s="718"/>
      <c r="P196" s="725"/>
      <c r="Q196" s="793"/>
      <c r="R196" s="727"/>
      <c r="S196" s="926"/>
      <c r="T196" s="926"/>
      <c r="U196" s="927"/>
      <c r="V196" s="797" t="s">
        <v>2624</v>
      </c>
      <c r="W196" s="795" t="s">
        <v>2117</v>
      </c>
      <c r="X196" s="730">
        <v>3</v>
      </c>
      <c r="Y196" s="610"/>
      <c r="Z196" s="724"/>
      <c r="AA196" s="601"/>
      <c r="AB196" s="601"/>
    </row>
    <row r="197" spans="1:28" x14ac:dyDescent="0.25">
      <c r="A197" s="718"/>
      <c r="B197" s="557"/>
      <c r="C197" s="792" t="s">
        <v>2598</v>
      </c>
      <c r="D197" s="718"/>
      <c r="E197" s="720"/>
      <c r="F197" s="721"/>
      <c r="G197" s="721"/>
      <c r="H197" s="722"/>
      <c r="I197" s="723"/>
      <c r="J197" s="724"/>
      <c r="K197" s="725"/>
      <c r="L197" s="795"/>
      <c r="M197" s="636" t="str">
        <f t="shared" si="14"/>
        <v/>
      </c>
      <c r="N197" s="718" t="str">
        <f t="shared" si="15"/>
        <v/>
      </c>
      <c r="O197" s="718"/>
      <c r="P197" s="725"/>
      <c r="Q197" s="793"/>
      <c r="R197" s="727"/>
      <c r="S197" s="926"/>
      <c r="T197" s="926"/>
      <c r="U197" s="927"/>
      <c r="V197" s="797"/>
      <c r="W197" s="795"/>
      <c r="X197" s="730"/>
      <c r="Y197" s="610"/>
      <c r="Z197" s="724"/>
      <c r="AA197" s="601"/>
      <c r="AB197" s="601"/>
    </row>
    <row r="198" spans="1:28" x14ac:dyDescent="0.25">
      <c r="A198" s="718">
        <v>119</v>
      </c>
      <c r="B198" s="557"/>
      <c r="C198" s="719" t="s">
        <v>2626</v>
      </c>
      <c r="D198" s="796" t="s">
        <v>604</v>
      </c>
      <c r="E198" s="720" t="s">
        <v>360</v>
      </c>
      <c r="F198" s="721">
        <v>0</v>
      </c>
      <c r="G198" s="721">
        <v>3</v>
      </c>
      <c r="H198" s="722"/>
      <c r="I198" s="723">
        <v>1</v>
      </c>
      <c r="J198" s="724"/>
      <c r="K198" s="725"/>
      <c r="L198" s="795" t="s">
        <v>2627</v>
      </c>
      <c r="M198" s="636">
        <f t="shared" si="14"/>
        <v>25</v>
      </c>
      <c r="N198" s="636">
        <f t="shared" si="15"/>
        <v>5</v>
      </c>
      <c r="O198" s="636">
        <f>IF(A198&lt;&gt;"",M198*2^9+A198,"")</f>
        <v>12919</v>
      </c>
      <c r="P198" s="637" t="str">
        <f>IF(A198&lt;&gt;"","0x" &amp;DEC2HEX( O198,4),"")</f>
        <v>0x3277</v>
      </c>
      <c r="Q198" s="793"/>
      <c r="R198" s="727" t="s">
        <v>567</v>
      </c>
      <c r="S198" s="926"/>
      <c r="T198" s="926"/>
      <c r="U198" s="927"/>
      <c r="V198" s="797" t="s">
        <v>2626</v>
      </c>
      <c r="W198" s="795" t="s">
        <v>2597</v>
      </c>
      <c r="X198" s="730">
        <v>0</v>
      </c>
      <c r="Y198" s="610"/>
      <c r="Z198" s="724"/>
      <c r="AA198" s="601"/>
      <c r="AB198" s="601"/>
    </row>
    <row r="199" spans="1:28" x14ac:dyDescent="0.25">
      <c r="A199" s="718"/>
      <c r="B199" s="557"/>
      <c r="C199" s="792" t="s">
        <v>2598</v>
      </c>
      <c r="D199" s="718"/>
      <c r="E199" s="720"/>
      <c r="F199" s="721"/>
      <c r="G199" s="721"/>
      <c r="H199" s="722"/>
      <c r="I199" s="723"/>
      <c r="J199" s="724"/>
      <c r="K199" s="725"/>
      <c r="L199" s="795"/>
      <c r="M199" s="636" t="str">
        <f t="shared" si="14"/>
        <v/>
      </c>
      <c r="N199" s="718" t="str">
        <f t="shared" si="15"/>
        <v/>
      </c>
      <c r="O199" s="718"/>
      <c r="P199" s="725"/>
      <c r="Q199" s="793"/>
      <c r="R199" s="727"/>
      <c r="S199" s="926"/>
      <c r="T199" s="926"/>
      <c r="U199" s="927"/>
      <c r="V199" s="797" t="s">
        <v>2626</v>
      </c>
      <c r="W199" s="795" t="s">
        <v>2599</v>
      </c>
      <c r="X199" s="730">
        <v>1</v>
      </c>
      <c r="Y199" s="610"/>
      <c r="Z199" s="724"/>
      <c r="AA199" s="601"/>
      <c r="AB199" s="601"/>
    </row>
    <row r="200" spans="1:28" x14ac:dyDescent="0.25">
      <c r="A200" s="718"/>
      <c r="B200" s="557"/>
      <c r="C200" s="792" t="s">
        <v>2598</v>
      </c>
      <c r="D200" s="718"/>
      <c r="E200" s="720"/>
      <c r="F200" s="721"/>
      <c r="G200" s="721"/>
      <c r="H200" s="722"/>
      <c r="I200" s="723"/>
      <c r="J200" s="724"/>
      <c r="K200" s="725"/>
      <c r="L200" s="795"/>
      <c r="M200" s="636" t="str">
        <f t="shared" si="14"/>
        <v/>
      </c>
      <c r="N200" s="718" t="str">
        <f t="shared" si="15"/>
        <v/>
      </c>
      <c r="O200" s="718"/>
      <c r="P200" s="725"/>
      <c r="Q200" s="793"/>
      <c r="R200" s="727"/>
      <c r="S200" s="926"/>
      <c r="T200" s="926"/>
      <c r="U200" s="927"/>
      <c r="V200" s="797" t="s">
        <v>2626</v>
      </c>
      <c r="W200" s="795" t="s">
        <v>1087</v>
      </c>
      <c r="X200" s="730">
        <v>2</v>
      </c>
      <c r="Y200" s="610"/>
      <c r="Z200" s="724"/>
      <c r="AA200" s="601"/>
      <c r="AB200" s="601"/>
    </row>
    <row r="201" spans="1:28" x14ac:dyDescent="0.25">
      <c r="A201" s="718"/>
      <c r="B201" s="557"/>
      <c r="C201" s="792" t="s">
        <v>2598</v>
      </c>
      <c r="D201" s="718"/>
      <c r="E201" s="720"/>
      <c r="F201" s="721"/>
      <c r="G201" s="721"/>
      <c r="H201" s="722"/>
      <c r="I201" s="723"/>
      <c r="J201" s="724"/>
      <c r="K201" s="725"/>
      <c r="L201" s="795"/>
      <c r="M201" s="636" t="str">
        <f t="shared" si="14"/>
        <v/>
      </c>
      <c r="N201" s="718" t="str">
        <f t="shared" si="15"/>
        <v/>
      </c>
      <c r="O201" s="718"/>
      <c r="P201" s="725"/>
      <c r="Q201" s="793"/>
      <c r="R201" s="727"/>
      <c r="S201" s="926"/>
      <c r="T201" s="926"/>
      <c r="U201" s="927"/>
      <c r="V201" s="797" t="s">
        <v>2626</v>
      </c>
      <c r="W201" s="795" t="s">
        <v>2117</v>
      </c>
      <c r="X201" s="730">
        <v>3</v>
      </c>
      <c r="Y201" s="610"/>
      <c r="Z201" s="724"/>
      <c r="AA201" s="601"/>
      <c r="AB201" s="601"/>
    </row>
    <row r="202" spans="1:28" x14ac:dyDescent="0.25">
      <c r="A202" s="718"/>
      <c r="B202" s="557"/>
      <c r="C202" s="792" t="s">
        <v>2598</v>
      </c>
      <c r="D202" s="718"/>
      <c r="E202" s="720"/>
      <c r="F202" s="721"/>
      <c r="G202" s="721"/>
      <c r="H202" s="722"/>
      <c r="I202" s="723"/>
      <c r="J202" s="724"/>
      <c r="K202" s="725"/>
      <c r="L202" s="795"/>
      <c r="M202" s="636" t="str">
        <f t="shared" si="14"/>
        <v/>
      </c>
      <c r="N202" s="718" t="str">
        <f t="shared" si="15"/>
        <v/>
      </c>
      <c r="O202" s="718"/>
      <c r="P202" s="725"/>
      <c r="Q202" s="793"/>
      <c r="R202" s="727"/>
      <c r="S202" s="926"/>
      <c r="T202" s="926"/>
      <c r="U202" s="927"/>
      <c r="V202" s="797"/>
      <c r="W202" s="795"/>
      <c r="X202" s="730"/>
      <c r="Y202" s="610"/>
      <c r="Z202" s="724"/>
      <c r="AA202" s="601"/>
      <c r="AB202" s="601"/>
    </row>
    <row r="203" spans="1:28" x14ac:dyDescent="0.25">
      <c r="A203" s="718">
        <v>120</v>
      </c>
      <c r="B203" s="557"/>
      <c r="C203" s="719" t="s">
        <v>2628</v>
      </c>
      <c r="D203" s="796" t="s">
        <v>604</v>
      </c>
      <c r="E203" s="720" t="s">
        <v>360</v>
      </c>
      <c r="F203" s="721">
        <v>0</v>
      </c>
      <c r="G203" s="721">
        <v>3</v>
      </c>
      <c r="H203" s="722"/>
      <c r="I203" s="723">
        <v>1</v>
      </c>
      <c r="J203" s="724"/>
      <c r="K203" s="725"/>
      <c r="L203" s="795" t="s">
        <v>2629</v>
      </c>
      <c r="M203" s="636">
        <f t="shared" si="14"/>
        <v>25</v>
      </c>
      <c r="N203" s="636">
        <f t="shared" si="15"/>
        <v>5</v>
      </c>
      <c r="O203" s="636">
        <f>IF(A203&lt;&gt;"",M203*2^9+A203,"")</f>
        <v>12920</v>
      </c>
      <c r="P203" s="637" t="str">
        <f>IF(A203&lt;&gt;"","0x" &amp;DEC2HEX( O203,4),"")</f>
        <v>0x3278</v>
      </c>
      <c r="Q203" s="793"/>
      <c r="R203" s="727" t="s">
        <v>567</v>
      </c>
      <c r="S203" s="926"/>
      <c r="T203" s="926"/>
      <c r="U203" s="927"/>
      <c r="V203" s="797" t="s">
        <v>2628</v>
      </c>
      <c r="W203" s="795" t="s">
        <v>2597</v>
      </c>
      <c r="X203" s="730">
        <v>0</v>
      </c>
      <c r="Y203" s="610"/>
      <c r="Z203" s="724"/>
      <c r="AA203" s="601"/>
      <c r="AB203" s="601"/>
    </row>
    <row r="204" spans="1:28" x14ac:dyDescent="0.25">
      <c r="A204" s="718"/>
      <c r="B204" s="557"/>
      <c r="C204" s="792" t="s">
        <v>2598</v>
      </c>
      <c r="D204" s="718"/>
      <c r="E204" s="720"/>
      <c r="F204" s="721"/>
      <c r="G204" s="721"/>
      <c r="H204" s="722"/>
      <c r="I204" s="723"/>
      <c r="J204" s="724"/>
      <c r="K204" s="725"/>
      <c r="L204" s="795"/>
      <c r="M204" s="636" t="str">
        <f t="shared" si="14"/>
        <v/>
      </c>
      <c r="N204" s="718" t="str">
        <f t="shared" si="15"/>
        <v/>
      </c>
      <c r="O204" s="718"/>
      <c r="P204" s="725"/>
      <c r="Q204" s="793"/>
      <c r="R204" s="727"/>
      <c r="S204" s="926"/>
      <c r="T204" s="926"/>
      <c r="U204" s="927"/>
      <c r="V204" s="797" t="s">
        <v>2628</v>
      </c>
      <c r="W204" s="795" t="s">
        <v>2599</v>
      </c>
      <c r="X204" s="730">
        <v>1</v>
      </c>
      <c r="Y204" s="610"/>
      <c r="Z204" s="724"/>
      <c r="AA204" s="601"/>
      <c r="AB204" s="601"/>
    </row>
    <row r="205" spans="1:28" x14ac:dyDescent="0.25">
      <c r="A205" s="718"/>
      <c r="B205" s="557"/>
      <c r="C205" s="792" t="s">
        <v>2598</v>
      </c>
      <c r="D205" s="718"/>
      <c r="E205" s="720"/>
      <c r="F205" s="721"/>
      <c r="G205" s="721"/>
      <c r="H205" s="722"/>
      <c r="I205" s="723"/>
      <c r="J205" s="724"/>
      <c r="K205" s="725"/>
      <c r="L205" s="795"/>
      <c r="M205" s="636" t="str">
        <f t="shared" si="14"/>
        <v/>
      </c>
      <c r="N205" s="718" t="str">
        <f t="shared" si="15"/>
        <v/>
      </c>
      <c r="O205" s="718"/>
      <c r="P205" s="725"/>
      <c r="Q205" s="793"/>
      <c r="R205" s="727"/>
      <c r="S205" s="926"/>
      <c r="T205" s="926"/>
      <c r="U205" s="927"/>
      <c r="V205" s="797" t="s">
        <v>2628</v>
      </c>
      <c r="W205" s="795" t="s">
        <v>1087</v>
      </c>
      <c r="X205" s="730">
        <v>2</v>
      </c>
      <c r="Y205" s="610"/>
      <c r="Z205" s="724"/>
      <c r="AA205" s="601"/>
      <c r="AB205" s="601"/>
    </row>
    <row r="206" spans="1:28" x14ac:dyDescent="0.25">
      <c r="A206" s="718"/>
      <c r="B206" s="557"/>
      <c r="C206" s="792" t="s">
        <v>2598</v>
      </c>
      <c r="D206" s="718"/>
      <c r="E206" s="720"/>
      <c r="F206" s="721"/>
      <c r="G206" s="721"/>
      <c r="H206" s="722"/>
      <c r="I206" s="723"/>
      <c r="J206" s="724"/>
      <c r="K206" s="725"/>
      <c r="L206" s="795"/>
      <c r="M206" s="636" t="str">
        <f t="shared" si="14"/>
        <v/>
      </c>
      <c r="N206" s="718" t="str">
        <f t="shared" si="15"/>
        <v/>
      </c>
      <c r="O206" s="718"/>
      <c r="P206" s="725"/>
      <c r="Q206" s="793"/>
      <c r="R206" s="727"/>
      <c r="S206" s="926"/>
      <c r="T206" s="926"/>
      <c r="U206" s="927"/>
      <c r="V206" s="797" t="s">
        <v>2628</v>
      </c>
      <c r="W206" s="795" t="s">
        <v>2117</v>
      </c>
      <c r="X206" s="730">
        <v>3</v>
      </c>
      <c r="Y206" s="610"/>
      <c r="Z206" s="724"/>
      <c r="AA206" s="601"/>
      <c r="AB206" s="601"/>
    </row>
    <row r="207" spans="1:28" x14ac:dyDescent="0.25">
      <c r="A207" s="718"/>
      <c r="B207" s="557"/>
      <c r="C207" s="792" t="s">
        <v>2598</v>
      </c>
      <c r="D207" s="718"/>
      <c r="E207" s="720"/>
      <c r="F207" s="721"/>
      <c r="G207" s="721"/>
      <c r="H207" s="722"/>
      <c r="I207" s="723"/>
      <c r="J207" s="724"/>
      <c r="K207" s="725"/>
      <c r="L207" s="795"/>
      <c r="M207" s="636" t="str">
        <f t="shared" si="14"/>
        <v/>
      </c>
      <c r="N207" s="718" t="str">
        <f t="shared" si="15"/>
        <v/>
      </c>
      <c r="O207" s="718"/>
      <c r="P207" s="725"/>
      <c r="Q207" s="793"/>
      <c r="R207" s="727"/>
      <c r="S207" s="926"/>
      <c r="T207" s="926"/>
      <c r="U207" s="927"/>
      <c r="V207" s="797"/>
      <c r="W207" s="795"/>
      <c r="X207" s="730"/>
      <c r="Y207" s="610"/>
      <c r="Z207" s="724"/>
      <c r="AA207" s="601"/>
      <c r="AB207" s="601"/>
    </row>
    <row r="208" spans="1:28" x14ac:dyDescent="0.25">
      <c r="A208" s="718">
        <v>121</v>
      </c>
      <c r="B208" s="557"/>
      <c r="C208" s="719" t="s">
        <v>2630</v>
      </c>
      <c r="D208" s="796" t="s">
        <v>604</v>
      </c>
      <c r="E208" s="720" t="s">
        <v>360</v>
      </c>
      <c r="F208" s="721">
        <v>0</v>
      </c>
      <c r="G208" s="721">
        <v>3</v>
      </c>
      <c r="H208" s="722"/>
      <c r="I208" s="723">
        <v>1</v>
      </c>
      <c r="J208" s="724"/>
      <c r="K208" s="725"/>
      <c r="L208" s="795" t="s">
        <v>2631</v>
      </c>
      <c r="M208" s="636">
        <f t="shared" ref="M208:M271" si="16">IF(A208&lt;&gt;"",$D$5,"")</f>
        <v>25</v>
      </c>
      <c r="N208" s="636">
        <f t="shared" ref="N208:N271" si="17">IF(A208&lt;&gt;"",$D$4,"")</f>
        <v>5</v>
      </c>
      <c r="O208" s="636">
        <f>IF(A208&lt;&gt;"",M208*2^9+A208,"")</f>
        <v>12921</v>
      </c>
      <c r="P208" s="637" t="str">
        <f>IF(A208&lt;&gt;"","0x" &amp;DEC2HEX( O208,4),"")</f>
        <v>0x3279</v>
      </c>
      <c r="Q208" s="793"/>
      <c r="R208" s="727" t="s">
        <v>567</v>
      </c>
      <c r="S208" s="926"/>
      <c r="T208" s="926"/>
      <c r="U208" s="927"/>
      <c r="V208" s="797" t="s">
        <v>2630</v>
      </c>
      <c r="W208" s="795" t="s">
        <v>2597</v>
      </c>
      <c r="X208" s="730">
        <v>0</v>
      </c>
      <c r="Y208" s="610"/>
      <c r="Z208" s="724"/>
      <c r="AA208" s="601"/>
      <c r="AB208" s="601"/>
    </row>
    <row r="209" spans="1:28" x14ac:dyDescent="0.25">
      <c r="A209" s="718"/>
      <c r="B209" s="557"/>
      <c r="C209" s="792" t="s">
        <v>2598</v>
      </c>
      <c r="D209" s="718"/>
      <c r="E209" s="720"/>
      <c r="F209" s="721"/>
      <c r="G209" s="721"/>
      <c r="H209" s="722"/>
      <c r="I209" s="723"/>
      <c r="J209" s="724"/>
      <c r="K209" s="725"/>
      <c r="L209" s="795"/>
      <c r="M209" s="636" t="str">
        <f t="shared" si="16"/>
        <v/>
      </c>
      <c r="N209" s="718" t="str">
        <f t="shared" si="17"/>
        <v/>
      </c>
      <c r="O209" s="718"/>
      <c r="P209" s="725"/>
      <c r="Q209" s="793"/>
      <c r="R209" s="727"/>
      <c r="S209" s="926"/>
      <c r="T209" s="926"/>
      <c r="U209" s="927"/>
      <c r="V209" s="797" t="s">
        <v>2630</v>
      </c>
      <c r="W209" s="795" t="s">
        <v>2599</v>
      </c>
      <c r="X209" s="730">
        <v>1</v>
      </c>
      <c r="Y209" s="610"/>
      <c r="Z209" s="724"/>
      <c r="AA209" s="601"/>
      <c r="AB209" s="601"/>
    </row>
    <row r="210" spans="1:28" x14ac:dyDescent="0.25">
      <c r="A210" s="718"/>
      <c r="B210" s="557"/>
      <c r="C210" s="792" t="s">
        <v>2598</v>
      </c>
      <c r="D210" s="718"/>
      <c r="E210" s="720"/>
      <c r="F210" s="721"/>
      <c r="G210" s="721"/>
      <c r="H210" s="722"/>
      <c r="I210" s="723"/>
      <c r="J210" s="724"/>
      <c r="K210" s="725"/>
      <c r="L210" s="795"/>
      <c r="M210" s="636" t="str">
        <f t="shared" si="16"/>
        <v/>
      </c>
      <c r="N210" s="718" t="str">
        <f t="shared" si="17"/>
        <v/>
      </c>
      <c r="O210" s="718"/>
      <c r="P210" s="725"/>
      <c r="Q210" s="793"/>
      <c r="R210" s="727"/>
      <c r="S210" s="926"/>
      <c r="T210" s="926"/>
      <c r="U210" s="927"/>
      <c r="V210" s="797" t="s">
        <v>2630</v>
      </c>
      <c r="W210" s="795" t="s">
        <v>1087</v>
      </c>
      <c r="X210" s="730">
        <v>2</v>
      </c>
      <c r="Y210" s="610"/>
      <c r="Z210" s="724"/>
      <c r="AA210" s="601"/>
      <c r="AB210" s="601"/>
    </row>
    <row r="211" spans="1:28" x14ac:dyDescent="0.25">
      <c r="A211" s="718"/>
      <c r="B211" s="557"/>
      <c r="C211" s="792" t="s">
        <v>2598</v>
      </c>
      <c r="D211" s="718"/>
      <c r="E211" s="720"/>
      <c r="F211" s="721"/>
      <c r="G211" s="721"/>
      <c r="H211" s="722"/>
      <c r="I211" s="723"/>
      <c r="J211" s="724"/>
      <c r="K211" s="725"/>
      <c r="L211" s="795"/>
      <c r="M211" s="636" t="str">
        <f t="shared" si="16"/>
        <v/>
      </c>
      <c r="N211" s="718" t="str">
        <f t="shared" si="17"/>
        <v/>
      </c>
      <c r="O211" s="718"/>
      <c r="P211" s="725"/>
      <c r="Q211" s="793"/>
      <c r="R211" s="727"/>
      <c r="S211" s="926"/>
      <c r="T211" s="926"/>
      <c r="U211" s="927"/>
      <c r="V211" s="797" t="s">
        <v>2630</v>
      </c>
      <c r="W211" s="795" t="s">
        <v>2117</v>
      </c>
      <c r="X211" s="730">
        <v>3</v>
      </c>
      <c r="Y211" s="610"/>
      <c r="Z211" s="724"/>
      <c r="AA211" s="601"/>
      <c r="AB211" s="601"/>
    </row>
    <row r="212" spans="1:28" x14ac:dyDescent="0.25">
      <c r="A212" s="718"/>
      <c r="B212" s="557"/>
      <c r="C212" s="792" t="s">
        <v>2598</v>
      </c>
      <c r="D212" s="718"/>
      <c r="E212" s="720"/>
      <c r="F212" s="721"/>
      <c r="G212" s="721"/>
      <c r="H212" s="722"/>
      <c r="I212" s="723"/>
      <c r="J212" s="724"/>
      <c r="K212" s="725"/>
      <c r="L212" s="795"/>
      <c r="M212" s="636" t="str">
        <f t="shared" si="16"/>
        <v/>
      </c>
      <c r="N212" s="718" t="str">
        <f t="shared" si="17"/>
        <v/>
      </c>
      <c r="O212" s="718"/>
      <c r="P212" s="725"/>
      <c r="Q212" s="793"/>
      <c r="R212" s="727"/>
      <c r="S212" s="926"/>
      <c r="T212" s="926"/>
      <c r="U212" s="927"/>
      <c r="V212" s="797"/>
      <c r="W212" s="795"/>
      <c r="X212" s="730"/>
      <c r="Y212" s="610"/>
      <c r="Z212" s="724"/>
      <c r="AA212" s="601"/>
      <c r="AB212" s="601"/>
    </row>
    <row r="213" spans="1:28" x14ac:dyDescent="0.25">
      <c r="A213" s="718">
        <v>122</v>
      </c>
      <c r="B213" s="557"/>
      <c r="C213" s="719" t="s">
        <v>2632</v>
      </c>
      <c r="D213" s="796" t="s">
        <v>604</v>
      </c>
      <c r="E213" s="720" t="s">
        <v>360</v>
      </c>
      <c r="F213" s="721">
        <v>0</v>
      </c>
      <c r="G213" s="721">
        <v>3</v>
      </c>
      <c r="H213" s="722"/>
      <c r="I213" s="723">
        <v>1</v>
      </c>
      <c r="J213" s="724"/>
      <c r="K213" s="725"/>
      <c r="L213" s="795" t="s">
        <v>2633</v>
      </c>
      <c r="M213" s="636">
        <f t="shared" si="16"/>
        <v>25</v>
      </c>
      <c r="N213" s="636">
        <f t="shared" si="17"/>
        <v>5</v>
      </c>
      <c r="O213" s="636">
        <f>IF(A213&lt;&gt;"",M213*2^9+A213,"")</f>
        <v>12922</v>
      </c>
      <c r="P213" s="637" t="str">
        <f>IF(A213&lt;&gt;"","0x" &amp;DEC2HEX( O213,4),"")</f>
        <v>0x327A</v>
      </c>
      <c r="Q213" s="793"/>
      <c r="R213" s="727" t="s">
        <v>567</v>
      </c>
      <c r="S213" s="926"/>
      <c r="T213" s="926"/>
      <c r="U213" s="927"/>
      <c r="V213" s="797" t="s">
        <v>2632</v>
      </c>
      <c r="W213" s="795" t="s">
        <v>2597</v>
      </c>
      <c r="X213" s="730">
        <v>0</v>
      </c>
      <c r="Y213" s="610"/>
      <c r="Z213" s="724"/>
      <c r="AA213" s="601"/>
      <c r="AB213" s="601"/>
    </row>
    <row r="214" spans="1:28" x14ac:dyDescent="0.25">
      <c r="A214" s="718"/>
      <c r="B214" s="557"/>
      <c r="C214" s="792" t="s">
        <v>2598</v>
      </c>
      <c r="D214" s="718"/>
      <c r="E214" s="720"/>
      <c r="F214" s="721"/>
      <c r="G214" s="721"/>
      <c r="H214" s="722"/>
      <c r="I214" s="723"/>
      <c r="J214" s="724"/>
      <c r="K214" s="725"/>
      <c r="L214" s="795"/>
      <c r="M214" s="636" t="str">
        <f t="shared" si="16"/>
        <v/>
      </c>
      <c r="N214" s="718" t="str">
        <f t="shared" si="17"/>
        <v/>
      </c>
      <c r="O214" s="718"/>
      <c r="P214" s="725"/>
      <c r="Q214" s="793"/>
      <c r="R214" s="727"/>
      <c r="S214" s="926"/>
      <c r="T214" s="926"/>
      <c r="U214" s="927"/>
      <c r="V214" s="797" t="s">
        <v>2632</v>
      </c>
      <c r="W214" s="795" t="s">
        <v>2599</v>
      </c>
      <c r="X214" s="730">
        <v>1</v>
      </c>
      <c r="Y214" s="610"/>
      <c r="Z214" s="724"/>
      <c r="AA214" s="601"/>
      <c r="AB214" s="601"/>
    </row>
    <row r="215" spans="1:28" x14ac:dyDescent="0.25">
      <c r="A215" s="718"/>
      <c r="B215" s="557"/>
      <c r="C215" s="792" t="s">
        <v>2598</v>
      </c>
      <c r="D215" s="718"/>
      <c r="E215" s="720"/>
      <c r="F215" s="721"/>
      <c r="G215" s="721"/>
      <c r="H215" s="722"/>
      <c r="I215" s="723"/>
      <c r="J215" s="724"/>
      <c r="K215" s="725"/>
      <c r="L215" s="795"/>
      <c r="M215" s="636" t="str">
        <f t="shared" si="16"/>
        <v/>
      </c>
      <c r="N215" s="718" t="str">
        <f t="shared" si="17"/>
        <v/>
      </c>
      <c r="O215" s="718"/>
      <c r="P215" s="725"/>
      <c r="Q215" s="793"/>
      <c r="R215" s="727"/>
      <c r="S215" s="926"/>
      <c r="T215" s="926"/>
      <c r="U215" s="927"/>
      <c r="V215" s="797" t="s">
        <v>2632</v>
      </c>
      <c r="W215" s="795" t="s">
        <v>1087</v>
      </c>
      <c r="X215" s="730">
        <v>2</v>
      </c>
      <c r="Y215" s="610"/>
      <c r="Z215" s="724"/>
      <c r="AA215" s="601"/>
      <c r="AB215" s="601"/>
    </row>
    <row r="216" spans="1:28" x14ac:dyDescent="0.25">
      <c r="A216" s="718"/>
      <c r="B216" s="557"/>
      <c r="C216" s="792" t="s">
        <v>2598</v>
      </c>
      <c r="D216" s="718"/>
      <c r="E216" s="720"/>
      <c r="F216" s="721"/>
      <c r="G216" s="721"/>
      <c r="H216" s="722"/>
      <c r="I216" s="723"/>
      <c r="J216" s="724"/>
      <c r="K216" s="725"/>
      <c r="L216" s="795"/>
      <c r="M216" s="636" t="str">
        <f t="shared" si="16"/>
        <v/>
      </c>
      <c r="N216" s="718" t="str">
        <f t="shared" si="17"/>
        <v/>
      </c>
      <c r="O216" s="718"/>
      <c r="P216" s="725"/>
      <c r="Q216" s="793"/>
      <c r="R216" s="727"/>
      <c r="S216" s="926"/>
      <c r="T216" s="926"/>
      <c r="U216" s="927"/>
      <c r="V216" s="797" t="s">
        <v>2632</v>
      </c>
      <c r="W216" s="795" t="s">
        <v>2117</v>
      </c>
      <c r="X216" s="730">
        <v>3</v>
      </c>
      <c r="Y216" s="610"/>
      <c r="Z216" s="724"/>
      <c r="AA216" s="601"/>
      <c r="AB216" s="601"/>
    </row>
    <row r="217" spans="1:28" x14ac:dyDescent="0.25">
      <c r="A217" s="718"/>
      <c r="B217" s="557"/>
      <c r="C217" s="792" t="s">
        <v>2598</v>
      </c>
      <c r="D217" s="718"/>
      <c r="E217" s="720"/>
      <c r="F217" s="721"/>
      <c r="G217" s="721"/>
      <c r="H217" s="722"/>
      <c r="I217" s="723"/>
      <c r="J217" s="724"/>
      <c r="K217" s="725"/>
      <c r="L217" s="795"/>
      <c r="M217" s="636" t="str">
        <f t="shared" si="16"/>
        <v/>
      </c>
      <c r="N217" s="718" t="str">
        <f t="shared" si="17"/>
        <v/>
      </c>
      <c r="O217" s="718"/>
      <c r="P217" s="725"/>
      <c r="Q217" s="793"/>
      <c r="R217" s="727"/>
      <c r="S217" s="926"/>
      <c r="T217" s="926"/>
      <c r="U217" s="927"/>
      <c r="V217" s="797"/>
      <c r="W217" s="795"/>
      <c r="X217" s="730"/>
      <c r="Y217" s="610"/>
      <c r="Z217" s="724"/>
      <c r="AA217" s="601"/>
      <c r="AB217" s="601"/>
    </row>
    <row r="218" spans="1:28" x14ac:dyDescent="0.25">
      <c r="A218" s="718">
        <v>123</v>
      </c>
      <c r="B218" s="557"/>
      <c r="C218" s="719" t="s">
        <v>2634</v>
      </c>
      <c r="D218" s="796" t="s">
        <v>604</v>
      </c>
      <c r="E218" s="720" t="s">
        <v>360</v>
      </c>
      <c r="F218" s="721">
        <v>0</v>
      </c>
      <c r="G218" s="721">
        <v>3</v>
      </c>
      <c r="H218" s="722"/>
      <c r="I218" s="723">
        <v>1</v>
      </c>
      <c r="J218" s="724"/>
      <c r="K218" s="725"/>
      <c r="L218" s="795" t="s">
        <v>2635</v>
      </c>
      <c r="M218" s="636">
        <f t="shared" si="16"/>
        <v>25</v>
      </c>
      <c r="N218" s="636">
        <f t="shared" si="17"/>
        <v>5</v>
      </c>
      <c r="O218" s="636">
        <f>IF(A218&lt;&gt;"",M218*2^9+A218,"")</f>
        <v>12923</v>
      </c>
      <c r="P218" s="637" t="str">
        <f>IF(A218&lt;&gt;"","0x" &amp;DEC2HEX( O218,4),"")</f>
        <v>0x327B</v>
      </c>
      <c r="Q218" s="793"/>
      <c r="R218" s="727" t="s">
        <v>567</v>
      </c>
      <c r="S218" s="926"/>
      <c r="T218" s="926"/>
      <c r="U218" s="927"/>
      <c r="V218" s="797" t="s">
        <v>2634</v>
      </c>
      <c r="W218" s="795" t="s">
        <v>2597</v>
      </c>
      <c r="X218" s="730">
        <v>0</v>
      </c>
      <c r="Y218" s="610"/>
      <c r="Z218" s="724"/>
      <c r="AA218" s="601"/>
      <c r="AB218" s="601"/>
    </row>
    <row r="219" spans="1:28" x14ac:dyDescent="0.25">
      <c r="A219" s="718"/>
      <c r="B219" s="557"/>
      <c r="C219" s="792" t="s">
        <v>2598</v>
      </c>
      <c r="D219" s="718"/>
      <c r="E219" s="720"/>
      <c r="F219" s="721"/>
      <c r="G219" s="721"/>
      <c r="H219" s="722"/>
      <c r="I219" s="723"/>
      <c r="J219" s="724"/>
      <c r="K219" s="725"/>
      <c r="L219" s="795"/>
      <c r="M219" s="636" t="str">
        <f t="shared" si="16"/>
        <v/>
      </c>
      <c r="N219" s="718" t="str">
        <f t="shared" si="17"/>
        <v/>
      </c>
      <c r="O219" s="718"/>
      <c r="P219" s="725"/>
      <c r="Q219" s="793"/>
      <c r="R219" s="727"/>
      <c r="S219" s="926"/>
      <c r="T219" s="926"/>
      <c r="U219" s="927"/>
      <c r="V219" s="797" t="s">
        <v>2634</v>
      </c>
      <c r="W219" s="795" t="s">
        <v>2599</v>
      </c>
      <c r="X219" s="730">
        <v>1</v>
      </c>
      <c r="Y219" s="610"/>
      <c r="Z219" s="724"/>
      <c r="AA219" s="601"/>
      <c r="AB219" s="601"/>
    </row>
    <row r="220" spans="1:28" x14ac:dyDescent="0.25">
      <c r="A220" s="718"/>
      <c r="B220" s="557"/>
      <c r="C220" s="792" t="s">
        <v>2598</v>
      </c>
      <c r="D220" s="718"/>
      <c r="E220" s="720"/>
      <c r="F220" s="721"/>
      <c r="G220" s="721"/>
      <c r="H220" s="722"/>
      <c r="I220" s="723"/>
      <c r="J220" s="724"/>
      <c r="K220" s="725"/>
      <c r="L220" s="795"/>
      <c r="M220" s="636" t="str">
        <f t="shared" si="16"/>
        <v/>
      </c>
      <c r="N220" s="718" t="str">
        <f t="shared" si="17"/>
        <v/>
      </c>
      <c r="O220" s="718"/>
      <c r="P220" s="725"/>
      <c r="Q220" s="793"/>
      <c r="R220" s="727"/>
      <c r="S220" s="926"/>
      <c r="T220" s="926"/>
      <c r="U220" s="927"/>
      <c r="V220" s="797" t="s">
        <v>2634</v>
      </c>
      <c r="W220" s="795" t="s">
        <v>1087</v>
      </c>
      <c r="X220" s="730">
        <v>2</v>
      </c>
      <c r="Y220" s="610"/>
      <c r="Z220" s="724"/>
      <c r="AA220" s="601"/>
      <c r="AB220" s="601"/>
    </row>
    <row r="221" spans="1:28" x14ac:dyDescent="0.25">
      <c r="A221" s="718"/>
      <c r="B221" s="557"/>
      <c r="C221" s="792" t="s">
        <v>2598</v>
      </c>
      <c r="D221" s="718"/>
      <c r="E221" s="720"/>
      <c r="F221" s="721"/>
      <c r="G221" s="721"/>
      <c r="H221" s="722"/>
      <c r="I221" s="723"/>
      <c r="J221" s="724"/>
      <c r="K221" s="725"/>
      <c r="L221" s="795"/>
      <c r="M221" s="636" t="str">
        <f t="shared" si="16"/>
        <v/>
      </c>
      <c r="N221" s="718" t="str">
        <f t="shared" si="17"/>
        <v/>
      </c>
      <c r="O221" s="718"/>
      <c r="P221" s="725"/>
      <c r="Q221" s="793"/>
      <c r="R221" s="727"/>
      <c r="S221" s="926"/>
      <c r="T221" s="926"/>
      <c r="U221" s="927"/>
      <c r="V221" s="797" t="s">
        <v>2634</v>
      </c>
      <c r="W221" s="795" t="s">
        <v>2117</v>
      </c>
      <c r="X221" s="730">
        <v>3</v>
      </c>
      <c r="Y221" s="610"/>
      <c r="Z221" s="724"/>
      <c r="AA221" s="601"/>
      <c r="AB221" s="601"/>
    </row>
    <row r="222" spans="1:28" x14ac:dyDescent="0.25">
      <c r="A222" s="718"/>
      <c r="B222" s="557"/>
      <c r="C222" s="792" t="s">
        <v>2598</v>
      </c>
      <c r="D222" s="718"/>
      <c r="E222" s="720"/>
      <c r="F222" s="721"/>
      <c r="G222" s="721"/>
      <c r="H222" s="722"/>
      <c r="I222" s="723"/>
      <c r="J222" s="724"/>
      <c r="K222" s="725"/>
      <c r="L222" s="795"/>
      <c r="M222" s="636" t="str">
        <f t="shared" si="16"/>
        <v/>
      </c>
      <c r="N222" s="718" t="str">
        <f t="shared" si="17"/>
        <v/>
      </c>
      <c r="O222" s="718"/>
      <c r="P222" s="725"/>
      <c r="Q222" s="793"/>
      <c r="R222" s="727"/>
      <c r="S222" s="926"/>
      <c r="T222" s="926"/>
      <c r="U222" s="927"/>
      <c r="V222" s="797"/>
      <c r="W222" s="795"/>
      <c r="X222" s="730"/>
      <c r="Y222" s="610"/>
      <c r="Z222" s="724"/>
      <c r="AA222" s="601"/>
      <c r="AB222" s="601"/>
    </row>
    <row r="223" spans="1:28" x14ac:dyDescent="0.25">
      <c r="A223" s="718">
        <v>124</v>
      </c>
      <c r="B223" s="557"/>
      <c r="C223" s="719" t="s">
        <v>2636</v>
      </c>
      <c r="D223" s="796" t="s">
        <v>604</v>
      </c>
      <c r="E223" s="720" t="s">
        <v>360</v>
      </c>
      <c r="F223" s="721">
        <v>0</v>
      </c>
      <c r="G223" s="721">
        <v>3</v>
      </c>
      <c r="H223" s="722"/>
      <c r="I223" s="723">
        <v>1</v>
      </c>
      <c r="J223" s="724"/>
      <c r="K223" s="725"/>
      <c r="L223" s="795" t="s">
        <v>2637</v>
      </c>
      <c r="M223" s="636">
        <f t="shared" si="16"/>
        <v>25</v>
      </c>
      <c r="N223" s="636">
        <f t="shared" si="17"/>
        <v>5</v>
      </c>
      <c r="O223" s="636">
        <f>IF(A223&lt;&gt;"",M223*2^9+A223,"")</f>
        <v>12924</v>
      </c>
      <c r="P223" s="637" t="str">
        <f>IF(A223&lt;&gt;"","0x" &amp;DEC2HEX( O223,4),"")</f>
        <v>0x327C</v>
      </c>
      <c r="Q223" s="793"/>
      <c r="R223" s="727" t="s">
        <v>567</v>
      </c>
      <c r="S223" s="926"/>
      <c r="T223" s="926"/>
      <c r="U223" s="927"/>
      <c r="V223" s="797" t="s">
        <v>2636</v>
      </c>
      <c r="W223" s="795" t="s">
        <v>2597</v>
      </c>
      <c r="X223" s="730">
        <v>0</v>
      </c>
      <c r="Y223" s="610"/>
      <c r="Z223" s="724"/>
      <c r="AA223" s="601"/>
      <c r="AB223" s="601"/>
    </row>
    <row r="224" spans="1:28" x14ac:dyDescent="0.25">
      <c r="A224" s="718"/>
      <c r="B224" s="557"/>
      <c r="C224" s="792" t="s">
        <v>2598</v>
      </c>
      <c r="D224" s="718"/>
      <c r="E224" s="720"/>
      <c r="F224" s="721"/>
      <c r="G224" s="721"/>
      <c r="H224" s="722"/>
      <c r="I224" s="723"/>
      <c r="J224" s="724"/>
      <c r="K224" s="725"/>
      <c r="L224" s="795"/>
      <c r="M224" s="636" t="str">
        <f t="shared" si="16"/>
        <v/>
      </c>
      <c r="N224" s="718" t="str">
        <f t="shared" si="17"/>
        <v/>
      </c>
      <c r="O224" s="718"/>
      <c r="P224" s="725"/>
      <c r="Q224" s="793"/>
      <c r="R224" s="727"/>
      <c r="S224" s="926"/>
      <c r="T224" s="926"/>
      <c r="U224" s="927"/>
      <c r="V224" s="797" t="s">
        <v>2636</v>
      </c>
      <c r="W224" s="795" t="s">
        <v>2599</v>
      </c>
      <c r="X224" s="730">
        <v>1</v>
      </c>
      <c r="Y224" s="610"/>
      <c r="Z224" s="724"/>
      <c r="AA224" s="601"/>
      <c r="AB224" s="601"/>
    </row>
    <row r="225" spans="1:28" x14ac:dyDescent="0.25">
      <c r="A225" s="718"/>
      <c r="B225" s="557"/>
      <c r="C225" s="792" t="s">
        <v>2598</v>
      </c>
      <c r="D225" s="718"/>
      <c r="E225" s="720"/>
      <c r="F225" s="721"/>
      <c r="G225" s="721"/>
      <c r="H225" s="722"/>
      <c r="I225" s="723"/>
      <c r="J225" s="724"/>
      <c r="K225" s="725"/>
      <c r="L225" s="795"/>
      <c r="M225" s="636" t="str">
        <f t="shared" si="16"/>
        <v/>
      </c>
      <c r="N225" s="718" t="str">
        <f t="shared" si="17"/>
        <v/>
      </c>
      <c r="O225" s="718"/>
      <c r="P225" s="725"/>
      <c r="Q225" s="793"/>
      <c r="R225" s="727"/>
      <c r="S225" s="926"/>
      <c r="T225" s="926"/>
      <c r="U225" s="927"/>
      <c r="V225" s="797" t="s">
        <v>2636</v>
      </c>
      <c r="W225" s="795" t="s">
        <v>1087</v>
      </c>
      <c r="X225" s="730">
        <v>2</v>
      </c>
      <c r="Y225" s="610"/>
      <c r="Z225" s="724"/>
      <c r="AA225" s="601"/>
      <c r="AB225" s="601"/>
    </row>
    <row r="226" spans="1:28" x14ac:dyDescent="0.25">
      <c r="A226" s="718"/>
      <c r="B226" s="557"/>
      <c r="C226" s="792" t="s">
        <v>2598</v>
      </c>
      <c r="D226" s="718"/>
      <c r="E226" s="720"/>
      <c r="F226" s="721"/>
      <c r="G226" s="721"/>
      <c r="H226" s="722"/>
      <c r="I226" s="723"/>
      <c r="J226" s="724"/>
      <c r="K226" s="725"/>
      <c r="L226" s="795"/>
      <c r="M226" s="636" t="str">
        <f t="shared" si="16"/>
        <v/>
      </c>
      <c r="N226" s="718" t="str">
        <f t="shared" si="17"/>
        <v/>
      </c>
      <c r="O226" s="718"/>
      <c r="P226" s="725"/>
      <c r="Q226" s="793"/>
      <c r="R226" s="727"/>
      <c r="S226" s="926"/>
      <c r="T226" s="926"/>
      <c r="U226" s="927"/>
      <c r="V226" s="797" t="s">
        <v>2636</v>
      </c>
      <c r="W226" s="795" t="s">
        <v>2117</v>
      </c>
      <c r="X226" s="730">
        <v>3</v>
      </c>
      <c r="Y226" s="610"/>
      <c r="Z226" s="724"/>
      <c r="AA226" s="601"/>
      <c r="AB226" s="601"/>
    </row>
    <row r="227" spans="1:28" x14ac:dyDescent="0.25">
      <c r="A227" s="718"/>
      <c r="B227" s="557"/>
      <c r="C227" s="792" t="s">
        <v>2598</v>
      </c>
      <c r="D227" s="718"/>
      <c r="E227" s="720"/>
      <c r="F227" s="721"/>
      <c r="G227" s="721"/>
      <c r="H227" s="722"/>
      <c r="I227" s="723"/>
      <c r="J227" s="724"/>
      <c r="K227" s="725"/>
      <c r="L227" s="795"/>
      <c r="M227" s="636" t="str">
        <f t="shared" si="16"/>
        <v/>
      </c>
      <c r="N227" s="718" t="str">
        <f t="shared" si="17"/>
        <v/>
      </c>
      <c r="O227" s="718"/>
      <c r="P227" s="725"/>
      <c r="Q227" s="793"/>
      <c r="R227" s="727"/>
      <c r="S227" s="926"/>
      <c r="T227" s="926"/>
      <c r="U227" s="927"/>
      <c r="V227" s="797"/>
      <c r="W227" s="795"/>
      <c r="X227" s="730"/>
      <c r="Y227" s="610"/>
      <c r="Z227" s="724"/>
      <c r="AA227" s="601"/>
      <c r="AB227" s="601"/>
    </row>
    <row r="228" spans="1:28" x14ac:dyDescent="0.25">
      <c r="A228" s="718">
        <v>125</v>
      </c>
      <c r="B228" s="557"/>
      <c r="C228" s="719" t="s">
        <v>2638</v>
      </c>
      <c r="D228" s="796" t="s">
        <v>604</v>
      </c>
      <c r="E228" s="720" t="s">
        <v>360</v>
      </c>
      <c r="F228" s="721">
        <v>0</v>
      </c>
      <c r="G228" s="721">
        <v>3</v>
      </c>
      <c r="H228" s="722"/>
      <c r="I228" s="723">
        <v>1</v>
      </c>
      <c r="J228" s="724"/>
      <c r="K228" s="725"/>
      <c r="L228" s="795" t="s">
        <v>2639</v>
      </c>
      <c r="M228" s="636">
        <f t="shared" si="16"/>
        <v>25</v>
      </c>
      <c r="N228" s="636">
        <f t="shared" si="17"/>
        <v>5</v>
      </c>
      <c r="O228" s="636">
        <f>IF(A228&lt;&gt;"",M228*2^9+A228,"")</f>
        <v>12925</v>
      </c>
      <c r="P228" s="637" t="str">
        <f>IF(A228&lt;&gt;"","0x" &amp;DEC2HEX( O228,4),"")</f>
        <v>0x327D</v>
      </c>
      <c r="Q228" s="793"/>
      <c r="R228" s="727" t="s">
        <v>567</v>
      </c>
      <c r="S228" s="926"/>
      <c r="T228" s="926"/>
      <c r="U228" s="927"/>
      <c r="V228" s="797" t="s">
        <v>2638</v>
      </c>
      <c r="W228" s="795" t="s">
        <v>2597</v>
      </c>
      <c r="X228" s="730">
        <v>0</v>
      </c>
      <c r="Y228" s="610"/>
      <c r="Z228" s="724"/>
      <c r="AA228" s="601"/>
      <c r="AB228" s="601"/>
    </row>
    <row r="229" spans="1:28" x14ac:dyDescent="0.25">
      <c r="A229" s="718"/>
      <c r="B229" s="557"/>
      <c r="C229" s="792" t="s">
        <v>2598</v>
      </c>
      <c r="D229" s="718"/>
      <c r="E229" s="720"/>
      <c r="F229" s="721"/>
      <c r="G229" s="721"/>
      <c r="H229" s="722"/>
      <c r="I229" s="723"/>
      <c r="J229" s="724"/>
      <c r="K229" s="725"/>
      <c r="L229" s="795"/>
      <c r="M229" s="636" t="str">
        <f t="shared" si="16"/>
        <v/>
      </c>
      <c r="N229" s="718" t="str">
        <f t="shared" si="17"/>
        <v/>
      </c>
      <c r="O229" s="718"/>
      <c r="P229" s="725"/>
      <c r="Q229" s="793"/>
      <c r="R229" s="727"/>
      <c r="S229" s="926"/>
      <c r="T229" s="926"/>
      <c r="U229" s="927"/>
      <c r="V229" s="797" t="s">
        <v>2638</v>
      </c>
      <c r="W229" s="795" t="s">
        <v>2599</v>
      </c>
      <c r="X229" s="730">
        <v>1</v>
      </c>
      <c r="Y229" s="610"/>
      <c r="Z229" s="724"/>
      <c r="AA229" s="601"/>
      <c r="AB229" s="601"/>
    </row>
    <row r="230" spans="1:28" x14ac:dyDescent="0.25">
      <c r="A230" s="718"/>
      <c r="B230" s="557"/>
      <c r="C230" s="792" t="s">
        <v>2598</v>
      </c>
      <c r="D230" s="718"/>
      <c r="E230" s="720"/>
      <c r="F230" s="721"/>
      <c r="G230" s="721"/>
      <c r="H230" s="722"/>
      <c r="I230" s="723"/>
      <c r="J230" s="724"/>
      <c r="K230" s="725"/>
      <c r="L230" s="795"/>
      <c r="M230" s="636" t="str">
        <f t="shared" si="16"/>
        <v/>
      </c>
      <c r="N230" s="718" t="str">
        <f t="shared" si="17"/>
        <v/>
      </c>
      <c r="O230" s="718"/>
      <c r="P230" s="725"/>
      <c r="Q230" s="793"/>
      <c r="R230" s="727"/>
      <c r="S230" s="926"/>
      <c r="T230" s="926"/>
      <c r="U230" s="927"/>
      <c r="V230" s="797" t="s">
        <v>2638</v>
      </c>
      <c r="W230" s="795" t="s">
        <v>1087</v>
      </c>
      <c r="X230" s="730">
        <v>2</v>
      </c>
      <c r="Y230" s="610"/>
      <c r="Z230" s="724"/>
      <c r="AA230" s="601"/>
      <c r="AB230" s="601"/>
    </row>
    <row r="231" spans="1:28" x14ac:dyDescent="0.25">
      <c r="A231" s="718"/>
      <c r="B231" s="557"/>
      <c r="C231" s="792" t="s">
        <v>2598</v>
      </c>
      <c r="D231" s="718"/>
      <c r="E231" s="720"/>
      <c r="F231" s="721"/>
      <c r="G231" s="721"/>
      <c r="H231" s="722"/>
      <c r="I231" s="723"/>
      <c r="J231" s="724"/>
      <c r="K231" s="725"/>
      <c r="L231" s="795"/>
      <c r="M231" s="636" t="str">
        <f t="shared" si="16"/>
        <v/>
      </c>
      <c r="N231" s="718" t="str">
        <f t="shared" si="17"/>
        <v/>
      </c>
      <c r="O231" s="718"/>
      <c r="P231" s="725"/>
      <c r="Q231" s="793"/>
      <c r="R231" s="727"/>
      <c r="S231" s="926"/>
      <c r="T231" s="926"/>
      <c r="U231" s="927"/>
      <c r="V231" s="797" t="s">
        <v>2638</v>
      </c>
      <c r="W231" s="795" t="s">
        <v>2117</v>
      </c>
      <c r="X231" s="730">
        <v>3</v>
      </c>
      <c r="Y231" s="610"/>
      <c r="Z231" s="724"/>
      <c r="AA231" s="601"/>
      <c r="AB231" s="601"/>
    </row>
    <row r="232" spans="1:28" x14ac:dyDescent="0.25">
      <c r="A232" s="718"/>
      <c r="B232" s="557"/>
      <c r="C232" s="792" t="s">
        <v>2598</v>
      </c>
      <c r="D232" s="718"/>
      <c r="E232" s="720"/>
      <c r="F232" s="721"/>
      <c r="G232" s="721"/>
      <c r="H232" s="722"/>
      <c r="I232" s="723"/>
      <c r="J232" s="724"/>
      <c r="K232" s="725"/>
      <c r="L232" s="795"/>
      <c r="M232" s="636" t="str">
        <f t="shared" si="16"/>
        <v/>
      </c>
      <c r="N232" s="718" t="str">
        <f t="shared" si="17"/>
        <v/>
      </c>
      <c r="O232" s="718"/>
      <c r="P232" s="725"/>
      <c r="Q232" s="793"/>
      <c r="R232" s="727"/>
      <c r="S232" s="926"/>
      <c r="T232" s="926"/>
      <c r="U232" s="927"/>
      <c r="V232" s="797"/>
      <c r="W232" s="795"/>
      <c r="X232" s="730"/>
      <c r="Y232" s="610"/>
      <c r="Z232" s="724"/>
      <c r="AA232" s="601"/>
      <c r="AB232" s="601"/>
    </row>
    <row r="233" spans="1:28" x14ac:dyDescent="0.25">
      <c r="A233" s="718">
        <v>126</v>
      </c>
      <c r="B233" s="557"/>
      <c r="C233" s="719" t="s">
        <v>2640</v>
      </c>
      <c r="D233" s="796" t="s">
        <v>604</v>
      </c>
      <c r="E233" s="720" t="s">
        <v>360</v>
      </c>
      <c r="F233" s="721">
        <v>0</v>
      </c>
      <c r="G233" s="721">
        <v>3</v>
      </c>
      <c r="H233" s="722"/>
      <c r="I233" s="723">
        <v>1</v>
      </c>
      <c r="J233" s="724"/>
      <c r="K233" s="725"/>
      <c r="L233" s="795" t="s">
        <v>2641</v>
      </c>
      <c r="M233" s="636">
        <f t="shared" si="16"/>
        <v>25</v>
      </c>
      <c r="N233" s="636">
        <f t="shared" si="17"/>
        <v>5</v>
      </c>
      <c r="O233" s="636">
        <f>IF(A233&lt;&gt;"",M233*2^9+A233,"")</f>
        <v>12926</v>
      </c>
      <c r="P233" s="637" t="str">
        <f>IF(A233&lt;&gt;"","0x" &amp;DEC2HEX( O233,4),"")</f>
        <v>0x327E</v>
      </c>
      <c r="Q233" s="793"/>
      <c r="R233" s="727" t="s">
        <v>567</v>
      </c>
      <c r="S233" s="926"/>
      <c r="T233" s="926"/>
      <c r="U233" s="927"/>
      <c r="V233" s="797" t="s">
        <v>2640</v>
      </c>
      <c r="W233" s="795" t="s">
        <v>2597</v>
      </c>
      <c r="X233" s="730">
        <v>0</v>
      </c>
      <c r="Y233" s="610"/>
      <c r="Z233" s="724"/>
      <c r="AA233" s="601"/>
      <c r="AB233" s="601"/>
    </row>
    <row r="234" spans="1:28" x14ac:dyDescent="0.25">
      <c r="A234" s="718"/>
      <c r="B234" s="557"/>
      <c r="C234" s="792" t="s">
        <v>2598</v>
      </c>
      <c r="D234" s="718"/>
      <c r="E234" s="720"/>
      <c r="F234" s="721"/>
      <c r="G234" s="721"/>
      <c r="H234" s="722"/>
      <c r="I234" s="723"/>
      <c r="J234" s="724"/>
      <c r="K234" s="725"/>
      <c r="L234" s="795"/>
      <c r="M234" s="636" t="str">
        <f t="shared" si="16"/>
        <v/>
      </c>
      <c r="N234" s="718" t="str">
        <f t="shared" si="17"/>
        <v/>
      </c>
      <c r="O234" s="718"/>
      <c r="P234" s="725"/>
      <c r="Q234" s="793"/>
      <c r="R234" s="727"/>
      <c r="S234" s="926"/>
      <c r="T234" s="926"/>
      <c r="U234" s="927"/>
      <c r="V234" s="797" t="s">
        <v>2640</v>
      </c>
      <c r="W234" s="795" t="s">
        <v>2599</v>
      </c>
      <c r="X234" s="730">
        <v>1</v>
      </c>
      <c r="Y234" s="610"/>
      <c r="Z234" s="724"/>
      <c r="AA234" s="601"/>
      <c r="AB234" s="601"/>
    </row>
    <row r="235" spans="1:28" x14ac:dyDescent="0.25">
      <c r="A235" s="718"/>
      <c r="B235" s="557"/>
      <c r="C235" s="792" t="s">
        <v>2598</v>
      </c>
      <c r="D235" s="718"/>
      <c r="E235" s="720"/>
      <c r="F235" s="721"/>
      <c r="G235" s="721"/>
      <c r="H235" s="722"/>
      <c r="I235" s="723"/>
      <c r="J235" s="724"/>
      <c r="K235" s="725"/>
      <c r="L235" s="795"/>
      <c r="M235" s="636" t="str">
        <f t="shared" si="16"/>
        <v/>
      </c>
      <c r="N235" s="718" t="str">
        <f t="shared" si="17"/>
        <v/>
      </c>
      <c r="O235" s="718"/>
      <c r="P235" s="725"/>
      <c r="Q235" s="793"/>
      <c r="R235" s="727"/>
      <c r="S235" s="926"/>
      <c r="T235" s="926"/>
      <c r="U235" s="927"/>
      <c r="V235" s="797" t="s">
        <v>2640</v>
      </c>
      <c r="W235" s="795" t="s">
        <v>1087</v>
      </c>
      <c r="X235" s="730">
        <v>2</v>
      </c>
      <c r="Y235" s="610"/>
      <c r="Z235" s="724"/>
      <c r="AA235" s="601"/>
      <c r="AB235" s="601"/>
    </row>
    <row r="236" spans="1:28" x14ac:dyDescent="0.25">
      <c r="A236" s="718"/>
      <c r="B236" s="557"/>
      <c r="C236" s="792" t="s">
        <v>2598</v>
      </c>
      <c r="D236" s="718"/>
      <c r="E236" s="720"/>
      <c r="F236" s="721"/>
      <c r="G236" s="721"/>
      <c r="H236" s="722"/>
      <c r="I236" s="723"/>
      <c r="J236" s="724"/>
      <c r="K236" s="725"/>
      <c r="L236" s="795"/>
      <c r="M236" s="636" t="str">
        <f t="shared" si="16"/>
        <v/>
      </c>
      <c r="N236" s="718" t="str">
        <f t="shared" si="17"/>
        <v/>
      </c>
      <c r="O236" s="718"/>
      <c r="P236" s="725"/>
      <c r="Q236" s="793"/>
      <c r="R236" s="727"/>
      <c r="S236" s="926"/>
      <c r="T236" s="926"/>
      <c r="U236" s="927"/>
      <c r="V236" s="797" t="s">
        <v>2640</v>
      </c>
      <c r="W236" s="795" t="s">
        <v>2117</v>
      </c>
      <c r="X236" s="730">
        <v>3</v>
      </c>
      <c r="Y236" s="610"/>
      <c r="Z236" s="724"/>
      <c r="AA236" s="601"/>
      <c r="AB236" s="601"/>
    </row>
    <row r="237" spans="1:28" x14ac:dyDescent="0.25">
      <c r="A237" s="718"/>
      <c r="B237" s="557"/>
      <c r="C237" s="792" t="s">
        <v>2598</v>
      </c>
      <c r="D237" s="718"/>
      <c r="E237" s="720"/>
      <c r="F237" s="721"/>
      <c r="G237" s="721"/>
      <c r="H237" s="722"/>
      <c r="I237" s="723"/>
      <c r="J237" s="724"/>
      <c r="K237" s="725"/>
      <c r="L237" s="795"/>
      <c r="M237" s="636" t="str">
        <f t="shared" si="16"/>
        <v/>
      </c>
      <c r="N237" s="718" t="str">
        <f t="shared" si="17"/>
        <v/>
      </c>
      <c r="O237" s="718"/>
      <c r="P237" s="725"/>
      <c r="Q237" s="793"/>
      <c r="R237" s="727"/>
      <c r="S237" s="926"/>
      <c r="T237" s="926"/>
      <c r="U237" s="927"/>
      <c r="V237" s="797"/>
      <c r="W237" s="795"/>
      <c r="X237" s="730"/>
      <c r="Y237" s="610"/>
      <c r="Z237" s="724"/>
      <c r="AA237" s="601"/>
      <c r="AB237" s="601"/>
    </row>
    <row r="238" spans="1:28" x14ac:dyDescent="0.25">
      <c r="A238" s="718">
        <v>127</v>
      </c>
      <c r="B238" s="557"/>
      <c r="C238" s="798" t="s">
        <v>2642</v>
      </c>
      <c r="D238" s="796" t="s">
        <v>604</v>
      </c>
      <c r="E238" s="720" t="s">
        <v>360</v>
      </c>
      <c r="F238" s="721">
        <v>0</v>
      </c>
      <c r="G238" s="721">
        <v>3</v>
      </c>
      <c r="H238" s="722"/>
      <c r="I238" s="723">
        <v>1</v>
      </c>
      <c r="J238" s="724"/>
      <c r="K238" s="725"/>
      <c r="L238" s="795" t="s">
        <v>2643</v>
      </c>
      <c r="M238" s="636">
        <f t="shared" si="16"/>
        <v>25</v>
      </c>
      <c r="N238" s="636">
        <f t="shared" si="17"/>
        <v>5</v>
      </c>
      <c r="O238" s="636">
        <f>IF(A238&lt;&gt;"",M238*2^9+A238,"")</f>
        <v>12927</v>
      </c>
      <c r="P238" s="637" t="str">
        <f>IF(A238&lt;&gt;"","0x" &amp;DEC2HEX( O238,4),"")</f>
        <v>0x327F</v>
      </c>
      <c r="Q238" s="793"/>
      <c r="R238" s="727" t="s">
        <v>567</v>
      </c>
      <c r="S238" s="926"/>
      <c r="T238" s="926"/>
      <c r="U238" s="927"/>
      <c r="V238" s="799" t="s">
        <v>2642</v>
      </c>
      <c r="W238" s="795" t="s">
        <v>2597</v>
      </c>
      <c r="X238" s="730">
        <v>0</v>
      </c>
      <c r="Y238" s="610"/>
      <c r="Z238" s="724"/>
      <c r="AA238" s="601"/>
      <c r="AB238" s="601"/>
    </row>
    <row r="239" spans="1:28" x14ac:dyDescent="0.25">
      <c r="A239" s="718"/>
      <c r="B239" s="557"/>
      <c r="C239" s="792" t="s">
        <v>2598</v>
      </c>
      <c r="D239" s="718"/>
      <c r="E239" s="720"/>
      <c r="F239" s="721"/>
      <c r="G239" s="721"/>
      <c r="H239" s="722"/>
      <c r="I239" s="723"/>
      <c r="J239" s="724"/>
      <c r="K239" s="725"/>
      <c r="L239" s="795"/>
      <c r="M239" s="636" t="str">
        <f t="shared" si="16"/>
        <v/>
      </c>
      <c r="N239" s="718" t="str">
        <f t="shared" si="17"/>
        <v/>
      </c>
      <c r="O239" s="718"/>
      <c r="P239" s="725"/>
      <c r="Q239" s="793"/>
      <c r="R239" s="727"/>
      <c r="S239" s="926"/>
      <c r="T239" s="926"/>
      <c r="U239" s="927"/>
      <c r="V239" s="799" t="s">
        <v>2642</v>
      </c>
      <c r="W239" s="795" t="s">
        <v>2599</v>
      </c>
      <c r="X239" s="730">
        <v>1</v>
      </c>
      <c r="Y239" s="610"/>
      <c r="Z239" s="724"/>
      <c r="AA239" s="601"/>
      <c r="AB239" s="601"/>
    </row>
    <row r="240" spans="1:28" x14ac:dyDescent="0.25">
      <c r="A240" s="718"/>
      <c r="B240" s="557"/>
      <c r="C240" s="792" t="s">
        <v>2598</v>
      </c>
      <c r="D240" s="718"/>
      <c r="E240" s="720"/>
      <c r="F240" s="721"/>
      <c r="G240" s="721"/>
      <c r="H240" s="722"/>
      <c r="I240" s="723"/>
      <c r="J240" s="724"/>
      <c r="K240" s="725"/>
      <c r="L240" s="795"/>
      <c r="M240" s="636" t="str">
        <f t="shared" si="16"/>
        <v/>
      </c>
      <c r="N240" s="718" t="str">
        <f t="shared" si="17"/>
        <v/>
      </c>
      <c r="O240" s="718"/>
      <c r="P240" s="725"/>
      <c r="Q240" s="793"/>
      <c r="R240" s="727"/>
      <c r="S240" s="926"/>
      <c r="T240" s="926"/>
      <c r="U240" s="927"/>
      <c r="V240" s="799" t="s">
        <v>2642</v>
      </c>
      <c r="W240" s="795" t="s">
        <v>1087</v>
      </c>
      <c r="X240" s="730">
        <v>2</v>
      </c>
      <c r="Y240" s="610"/>
      <c r="Z240" s="724"/>
      <c r="AA240" s="601"/>
      <c r="AB240" s="601"/>
    </row>
    <row r="241" spans="1:28" x14ac:dyDescent="0.25">
      <c r="A241" s="718"/>
      <c r="B241" s="557"/>
      <c r="C241" s="792" t="s">
        <v>2598</v>
      </c>
      <c r="D241" s="718"/>
      <c r="E241" s="720"/>
      <c r="F241" s="721"/>
      <c r="G241" s="721"/>
      <c r="H241" s="722"/>
      <c r="I241" s="723"/>
      <c r="J241" s="724"/>
      <c r="K241" s="725"/>
      <c r="L241" s="795"/>
      <c r="M241" s="636" t="str">
        <f t="shared" si="16"/>
        <v/>
      </c>
      <c r="N241" s="718" t="str">
        <f t="shared" si="17"/>
        <v/>
      </c>
      <c r="O241" s="718"/>
      <c r="P241" s="725"/>
      <c r="Q241" s="793"/>
      <c r="R241" s="727"/>
      <c r="S241" s="926"/>
      <c r="T241" s="926"/>
      <c r="U241" s="927"/>
      <c r="V241" s="799" t="s">
        <v>2642</v>
      </c>
      <c r="W241" s="795" t="s">
        <v>2117</v>
      </c>
      <c r="X241" s="730">
        <v>3</v>
      </c>
      <c r="Y241" s="610"/>
      <c r="Z241" s="724"/>
      <c r="AA241" s="601"/>
      <c r="AB241" s="601"/>
    </row>
    <row r="242" spans="1:28" x14ac:dyDescent="0.25">
      <c r="A242" s="718"/>
      <c r="B242" s="557"/>
      <c r="C242" s="792" t="s">
        <v>2598</v>
      </c>
      <c r="D242" s="718"/>
      <c r="E242" s="720"/>
      <c r="F242" s="721"/>
      <c r="G242" s="721"/>
      <c r="H242" s="722"/>
      <c r="I242" s="723"/>
      <c r="J242" s="724"/>
      <c r="K242" s="725"/>
      <c r="L242" s="795"/>
      <c r="M242" s="636" t="str">
        <f t="shared" si="16"/>
        <v/>
      </c>
      <c r="N242" s="718" t="str">
        <f t="shared" si="17"/>
        <v/>
      </c>
      <c r="O242" s="718"/>
      <c r="P242" s="725"/>
      <c r="Q242" s="793"/>
      <c r="R242" s="727"/>
      <c r="S242" s="926"/>
      <c r="T242" s="926"/>
      <c r="U242" s="927"/>
      <c r="V242" s="797"/>
      <c r="W242" s="795"/>
      <c r="X242" s="730"/>
      <c r="Y242" s="610"/>
      <c r="Z242" s="724"/>
      <c r="AA242" s="601"/>
      <c r="AB242" s="601"/>
    </row>
    <row r="243" spans="1:28" x14ac:dyDescent="0.25">
      <c r="A243" s="718">
        <v>128</v>
      </c>
      <c r="B243" s="557"/>
      <c r="C243" s="719" t="s">
        <v>2644</v>
      </c>
      <c r="D243" s="796" t="s">
        <v>604</v>
      </c>
      <c r="E243" s="720" t="s">
        <v>360</v>
      </c>
      <c r="F243" s="721">
        <v>0</v>
      </c>
      <c r="G243" s="721">
        <v>3</v>
      </c>
      <c r="H243" s="722"/>
      <c r="I243" s="723">
        <v>1</v>
      </c>
      <c r="J243" s="724"/>
      <c r="K243" s="725"/>
      <c r="L243" s="795" t="s">
        <v>2645</v>
      </c>
      <c r="M243" s="636">
        <f t="shared" si="16"/>
        <v>25</v>
      </c>
      <c r="N243" s="636">
        <f t="shared" si="17"/>
        <v>5</v>
      </c>
      <c r="O243" s="636">
        <f>IF(A243&lt;&gt;"",M243*2^9+A243,"")</f>
        <v>12928</v>
      </c>
      <c r="P243" s="637" t="str">
        <f>IF(A243&lt;&gt;"","0x" &amp;DEC2HEX( O243,4),"")</f>
        <v>0x3280</v>
      </c>
      <c r="Q243" s="793"/>
      <c r="R243" s="727" t="s">
        <v>567</v>
      </c>
      <c r="S243" s="926"/>
      <c r="T243" s="926"/>
      <c r="U243" s="927"/>
      <c r="V243" s="797" t="s">
        <v>2644</v>
      </c>
      <c r="W243" s="795" t="s">
        <v>2597</v>
      </c>
      <c r="X243" s="730">
        <v>0</v>
      </c>
      <c r="Y243" s="610"/>
      <c r="Z243" s="724"/>
      <c r="AA243" s="601"/>
      <c r="AB243" s="601"/>
    </row>
    <row r="244" spans="1:28" x14ac:dyDescent="0.25">
      <c r="A244" s="718"/>
      <c r="B244" s="557"/>
      <c r="C244" s="792" t="s">
        <v>2598</v>
      </c>
      <c r="D244" s="718"/>
      <c r="E244" s="720"/>
      <c r="F244" s="721"/>
      <c r="G244" s="721"/>
      <c r="H244" s="722"/>
      <c r="I244" s="723"/>
      <c r="J244" s="724"/>
      <c r="K244" s="725"/>
      <c r="L244" s="795"/>
      <c r="M244" s="636" t="str">
        <f t="shared" si="16"/>
        <v/>
      </c>
      <c r="N244" s="718" t="str">
        <f t="shared" si="17"/>
        <v/>
      </c>
      <c r="O244" s="718"/>
      <c r="P244" s="725"/>
      <c r="Q244" s="793"/>
      <c r="R244" s="727"/>
      <c r="S244" s="926"/>
      <c r="T244" s="926"/>
      <c r="U244" s="927"/>
      <c r="V244" s="797" t="s">
        <v>2644</v>
      </c>
      <c r="W244" s="795" t="s">
        <v>2599</v>
      </c>
      <c r="X244" s="730">
        <v>1</v>
      </c>
      <c r="Y244" s="610"/>
      <c r="Z244" s="724"/>
      <c r="AA244" s="601"/>
      <c r="AB244" s="601"/>
    </row>
    <row r="245" spans="1:28" x14ac:dyDescent="0.25">
      <c r="A245" s="718"/>
      <c r="B245" s="557"/>
      <c r="C245" s="792" t="s">
        <v>2598</v>
      </c>
      <c r="D245" s="718"/>
      <c r="E245" s="720"/>
      <c r="F245" s="721"/>
      <c r="G245" s="721"/>
      <c r="H245" s="722"/>
      <c r="I245" s="723"/>
      <c r="J245" s="724"/>
      <c r="K245" s="725"/>
      <c r="L245" s="795"/>
      <c r="M245" s="636" t="str">
        <f t="shared" si="16"/>
        <v/>
      </c>
      <c r="N245" s="718" t="str">
        <f t="shared" si="17"/>
        <v/>
      </c>
      <c r="O245" s="718"/>
      <c r="P245" s="725"/>
      <c r="Q245" s="793"/>
      <c r="R245" s="727"/>
      <c r="S245" s="926"/>
      <c r="T245" s="926"/>
      <c r="U245" s="927"/>
      <c r="V245" s="797" t="s">
        <v>2644</v>
      </c>
      <c r="W245" s="795" t="s">
        <v>1087</v>
      </c>
      <c r="X245" s="730">
        <v>2</v>
      </c>
      <c r="Y245" s="610"/>
      <c r="Z245" s="724"/>
      <c r="AA245" s="601"/>
      <c r="AB245" s="601"/>
    </row>
    <row r="246" spans="1:28" x14ac:dyDescent="0.25">
      <c r="A246" s="718"/>
      <c r="B246" s="557"/>
      <c r="C246" s="792" t="s">
        <v>2598</v>
      </c>
      <c r="D246" s="718"/>
      <c r="E246" s="720"/>
      <c r="F246" s="721"/>
      <c r="G246" s="721"/>
      <c r="H246" s="722"/>
      <c r="I246" s="723"/>
      <c r="J246" s="724"/>
      <c r="K246" s="725"/>
      <c r="L246" s="795"/>
      <c r="M246" s="636" t="str">
        <f t="shared" si="16"/>
        <v/>
      </c>
      <c r="N246" s="718" t="str">
        <f t="shared" si="17"/>
        <v/>
      </c>
      <c r="O246" s="718"/>
      <c r="P246" s="725"/>
      <c r="Q246" s="793"/>
      <c r="R246" s="727"/>
      <c r="S246" s="926"/>
      <c r="T246" s="926"/>
      <c r="U246" s="927"/>
      <c r="V246" s="797" t="s">
        <v>2644</v>
      </c>
      <c r="W246" s="795" t="s">
        <v>2117</v>
      </c>
      <c r="X246" s="730">
        <v>3</v>
      </c>
      <c r="Y246" s="610"/>
      <c r="Z246" s="724"/>
      <c r="AA246" s="601"/>
      <c r="AB246" s="601"/>
    </row>
    <row r="247" spans="1:28" x14ac:dyDescent="0.25">
      <c r="A247" s="718"/>
      <c r="B247" s="557"/>
      <c r="C247" s="792" t="s">
        <v>2598</v>
      </c>
      <c r="D247" s="718"/>
      <c r="E247" s="720"/>
      <c r="F247" s="721"/>
      <c r="G247" s="721"/>
      <c r="H247" s="722"/>
      <c r="I247" s="723"/>
      <c r="J247" s="724"/>
      <c r="K247" s="725"/>
      <c r="L247" s="795"/>
      <c r="M247" s="636" t="str">
        <f t="shared" si="16"/>
        <v/>
      </c>
      <c r="N247" s="718" t="str">
        <f t="shared" si="17"/>
        <v/>
      </c>
      <c r="O247" s="718"/>
      <c r="P247" s="725"/>
      <c r="Q247" s="793"/>
      <c r="R247" s="727"/>
      <c r="S247" s="926"/>
      <c r="T247" s="926"/>
      <c r="U247" s="927"/>
      <c r="V247" s="797"/>
      <c r="W247" s="795"/>
      <c r="X247" s="730"/>
      <c r="Y247" s="610"/>
      <c r="Z247" s="724"/>
      <c r="AA247" s="601"/>
      <c r="AB247" s="601"/>
    </row>
    <row r="248" spans="1:28" x14ac:dyDescent="0.25">
      <c r="A248" s="718">
        <v>129</v>
      </c>
      <c r="B248" s="557"/>
      <c r="C248" s="719" t="s">
        <v>2646</v>
      </c>
      <c r="D248" s="796" t="s">
        <v>604</v>
      </c>
      <c r="E248" s="720" t="s">
        <v>360</v>
      </c>
      <c r="F248" s="721">
        <v>0</v>
      </c>
      <c r="G248" s="721">
        <v>3</v>
      </c>
      <c r="H248" s="722"/>
      <c r="I248" s="723">
        <v>1</v>
      </c>
      <c r="J248" s="724"/>
      <c r="K248" s="725"/>
      <c r="L248" s="795" t="s">
        <v>2647</v>
      </c>
      <c r="M248" s="636">
        <f t="shared" si="16"/>
        <v>25</v>
      </c>
      <c r="N248" s="636">
        <f t="shared" si="17"/>
        <v>5</v>
      </c>
      <c r="O248" s="636">
        <f>IF(A248&lt;&gt;"",M248*2^9+A248,"")</f>
        <v>12929</v>
      </c>
      <c r="P248" s="637" t="str">
        <f>IF(A248&lt;&gt;"","0x" &amp;DEC2HEX( O248,4),"")</f>
        <v>0x3281</v>
      </c>
      <c r="Q248" s="793"/>
      <c r="R248" s="727" t="s">
        <v>567</v>
      </c>
      <c r="S248" s="926"/>
      <c r="T248" s="926"/>
      <c r="U248" s="927"/>
      <c r="V248" s="797" t="s">
        <v>2646</v>
      </c>
      <c r="W248" s="795" t="s">
        <v>2597</v>
      </c>
      <c r="X248" s="730">
        <v>0</v>
      </c>
      <c r="Y248" s="610"/>
      <c r="Z248" s="724"/>
      <c r="AA248" s="601"/>
      <c r="AB248" s="601"/>
    </row>
    <row r="249" spans="1:28" x14ac:dyDescent="0.25">
      <c r="A249" s="718"/>
      <c r="B249" s="557"/>
      <c r="C249" s="792" t="s">
        <v>2598</v>
      </c>
      <c r="D249" s="718"/>
      <c r="E249" s="720"/>
      <c r="F249" s="721"/>
      <c r="G249" s="721"/>
      <c r="H249" s="722"/>
      <c r="I249" s="723"/>
      <c r="J249" s="724"/>
      <c r="K249" s="725"/>
      <c r="L249" s="795"/>
      <c r="M249" s="636" t="str">
        <f t="shared" si="16"/>
        <v/>
      </c>
      <c r="N249" s="718" t="str">
        <f t="shared" si="17"/>
        <v/>
      </c>
      <c r="O249" s="718"/>
      <c r="P249" s="725"/>
      <c r="Q249" s="793"/>
      <c r="R249" s="727"/>
      <c r="S249" s="926"/>
      <c r="T249" s="926"/>
      <c r="U249" s="927"/>
      <c r="V249" s="797" t="s">
        <v>2646</v>
      </c>
      <c r="W249" s="795" t="s">
        <v>2599</v>
      </c>
      <c r="X249" s="730">
        <v>1</v>
      </c>
      <c r="Y249" s="610"/>
      <c r="Z249" s="724"/>
      <c r="AA249" s="601"/>
      <c r="AB249" s="601"/>
    </row>
    <row r="250" spans="1:28" x14ac:dyDescent="0.25">
      <c r="A250" s="718"/>
      <c r="B250" s="557"/>
      <c r="C250" s="792" t="s">
        <v>2598</v>
      </c>
      <c r="D250" s="718"/>
      <c r="E250" s="720"/>
      <c r="F250" s="721"/>
      <c r="G250" s="721"/>
      <c r="H250" s="722"/>
      <c r="I250" s="723"/>
      <c r="J250" s="724"/>
      <c r="K250" s="725"/>
      <c r="L250" s="795"/>
      <c r="M250" s="636" t="str">
        <f t="shared" si="16"/>
        <v/>
      </c>
      <c r="N250" s="718" t="str">
        <f t="shared" si="17"/>
        <v/>
      </c>
      <c r="O250" s="718"/>
      <c r="P250" s="725"/>
      <c r="Q250" s="793"/>
      <c r="R250" s="727"/>
      <c r="S250" s="926"/>
      <c r="T250" s="926"/>
      <c r="U250" s="927"/>
      <c r="V250" s="797" t="s">
        <v>2646</v>
      </c>
      <c r="W250" s="795" t="s">
        <v>1087</v>
      </c>
      <c r="X250" s="730">
        <v>2</v>
      </c>
      <c r="Y250" s="610"/>
      <c r="Z250" s="724"/>
      <c r="AA250" s="601"/>
      <c r="AB250" s="601"/>
    </row>
    <row r="251" spans="1:28" x14ac:dyDescent="0.25">
      <c r="A251" s="718"/>
      <c r="B251" s="557"/>
      <c r="C251" s="792" t="s">
        <v>2598</v>
      </c>
      <c r="D251" s="718"/>
      <c r="E251" s="720"/>
      <c r="F251" s="721"/>
      <c r="G251" s="721"/>
      <c r="H251" s="722"/>
      <c r="I251" s="723"/>
      <c r="J251" s="724"/>
      <c r="K251" s="725"/>
      <c r="L251" s="795"/>
      <c r="M251" s="636" t="str">
        <f t="shared" si="16"/>
        <v/>
      </c>
      <c r="N251" s="718" t="str">
        <f t="shared" si="17"/>
        <v/>
      </c>
      <c r="O251" s="718"/>
      <c r="P251" s="725"/>
      <c r="Q251" s="793"/>
      <c r="R251" s="727"/>
      <c r="S251" s="926"/>
      <c r="T251" s="926"/>
      <c r="U251" s="927"/>
      <c r="V251" s="797" t="s">
        <v>2646</v>
      </c>
      <c r="W251" s="795" t="s">
        <v>2117</v>
      </c>
      <c r="X251" s="730">
        <v>3</v>
      </c>
      <c r="Y251" s="610"/>
      <c r="Z251" s="724"/>
      <c r="AA251" s="601"/>
      <c r="AB251" s="601"/>
    </row>
    <row r="252" spans="1:28" x14ac:dyDescent="0.25">
      <c r="A252" s="718"/>
      <c r="B252" s="557"/>
      <c r="C252" s="792" t="s">
        <v>2598</v>
      </c>
      <c r="D252" s="718"/>
      <c r="E252" s="720"/>
      <c r="F252" s="721"/>
      <c r="G252" s="721"/>
      <c r="H252" s="722"/>
      <c r="I252" s="723"/>
      <c r="J252" s="724"/>
      <c r="K252" s="725"/>
      <c r="L252" s="795"/>
      <c r="M252" s="636" t="str">
        <f t="shared" si="16"/>
        <v/>
      </c>
      <c r="N252" s="718" t="str">
        <f t="shared" si="17"/>
        <v/>
      </c>
      <c r="O252" s="718"/>
      <c r="P252" s="725"/>
      <c r="Q252" s="793"/>
      <c r="R252" s="727"/>
      <c r="S252" s="926"/>
      <c r="T252" s="926"/>
      <c r="U252" s="927"/>
      <c r="V252" s="797"/>
      <c r="W252" s="795"/>
      <c r="X252" s="730"/>
      <c r="Y252" s="610"/>
      <c r="Z252" s="724"/>
      <c r="AA252" s="601"/>
      <c r="AB252" s="601"/>
    </row>
    <row r="253" spans="1:28" x14ac:dyDescent="0.25">
      <c r="A253" s="718">
        <v>130</v>
      </c>
      <c r="B253" s="557"/>
      <c r="C253" s="719" t="s">
        <v>2648</v>
      </c>
      <c r="D253" s="796" t="s">
        <v>604</v>
      </c>
      <c r="E253" s="720" t="s">
        <v>360</v>
      </c>
      <c r="F253" s="721">
        <v>0</v>
      </c>
      <c r="G253" s="721">
        <v>3</v>
      </c>
      <c r="H253" s="722"/>
      <c r="I253" s="723">
        <v>1</v>
      </c>
      <c r="J253" s="724"/>
      <c r="K253" s="725"/>
      <c r="L253" s="795" t="s">
        <v>2649</v>
      </c>
      <c r="M253" s="636">
        <f t="shared" si="16"/>
        <v>25</v>
      </c>
      <c r="N253" s="636">
        <f t="shared" si="17"/>
        <v>5</v>
      </c>
      <c r="O253" s="636">
        <f>IF(A253&lt;&gt;"",M253*2^9+A253,"")</f>
        <v>12930</v>
      </c>
      <c r="P253" s="637" t="str">
        <f>IF(A253&lt;&gt;"","0x" &amp;DEC2HEX( O253,4),"")</f>
        <v>0x3282</v>
      </c>
      <c r="Q253" s="793"/>
      <c r="R253" s="727" t="s">
        <v>567</v>
      </c>
      <c r="S253" s="926"/>
      <c r="T253" s="926"/>
      <c r="U253" s="927"/>
      <c r="V253" s="797" t="s">
        <v>2648</v>
      </c>
      <c r="W253" s="795" t="s">
        <v>2597</v>
      </c>
      <c r="X253" s="730">
        <v>0</v>
      </c>
      <c r="Y253" s="610"/>
      <c r="Z253" s="724"/>
      <c r="AA253" s="601"/>
      <c r="AB253" s="601"/>
    </row>
    <row r="254" spans="1:28" x14ac:dyDescent="0.25">
      <c r="A254" s="718"/>
      <c r="B254" s="557"/>
      <c r="C254" s="792" t="s">
        <v>2598</v>
      </c>
      <c r="D254" s="718"/>
      <c r="E254" s="720"/>
      <c r="F254" s="721"/>
      <c r="G254" s="721"/>
      <c r="H254" s="722"/>
      <c r="I254" s="723"/>
      <c r="J254" s="724"/>
      <c r="K254" s="725"/>
      <c r="L254" s="795"/>
      <c r="M254" s="636" t="str">
        <f t="shared" si="16"/>
        <v/>
      </c>
      <c r="N254" s="718" t="str">
        <f t="shared" si="17"/>
        <v/>
      </c>
      <c r="O254" s="718"/>
      <c r="P254" s="725"/>
      <c r="Q254" s="793"/>
      <c r="R254" s="727"/>
      <c r="S254" s="926"/>
      <c r="T254" s="926"/>
      <c r="U254" s="927"/>
      <c r="V254" s="797" t="s">
        <v>2648</v>
      </c>
      <c r="W254" s="795" t="s">
        <v>2599</v>
      </c>
      <c r="X254" s="730">
        <v>1</v>
      </c>
      <c r="Y254" s="610"/>
      <c r="Z254" s="724"/>
      <c r="AA254" s="601"/>
      <c r="AB254" s="601"/>
    </row>
    <row r="255" spans="1:28" x14ac:dyDescent="0.25">
      <c r="A255" s="718"/>
      <c r="B255" s="557"/>
      <c r="C255" s="792" t="s">
        <v>2598</v>
      </c>
      <c r="D255" s="718"/>
      <c r="E255" s="720"/>
      <c r="F255" s="721"/>
      <c r="G255" s="721"/>
      <c r="H255" s="722"/>
      <c r="I255" s="723"/>
      <c r="J255" s="724"/>
      <c r="K255" s="725"/>
      <c r="L255" s="795"/>
      <c r="M255" s="636" t="str">
        <f t="shared" si="16"/>
        <v/>
      </c>
      <c r="N255" s="718" t="str">
        <f t="shared" si="17"/>
        <v/>
      </c>
      <c r="O255" s="718"/>
      <c r="P255" s="725"/>
      <c r="Q255" s="793"/>
      <c r="R255" s="727"/>
      <c r="S255" s="926"/>
      <c r="T255" s="926"/>
      <c r="U255" s="927"/>
      <c r="V255" s="797" t="s">
        <v>2648</v>
      </c>
      <c r="W255" s="795" t="s">
        <v>1087</v>
      </c>
      <c r="X255" s="730">
        <v>2</v>
      </c>
      <c r="Y255" s="610"/>
      <c r="Z255" s="724"/>
      <c r="AA255" s="601"/>
      <c r="AB255" s="601"/>
    </row>
    <row r="256" spans="1:28" x14ac:dyDescent="0.25">
      <c r="A256" s="718"/>
      <c r="B256" s="557"/>
      <c r="C256" s="792" t="s">
        <v>2598</v>
      </c>
      <c r="D256" s="718"/>
      <c r="E256" s="720"/>
      <c r="F256" s="721"/>
      <c r="G256" s="721"/>
      <c r="H256" s="722"/>
      <c r="I256" s="723"/>
      <c r="J256" s="724"/>
      <c r="K256" s="725"/>
      <c r="L256" s="795"/>
      <c r="M256" s="636" t="str">
        <f t="shared" si="16"/>
        <v/>
      </c>
      <c r="N256" s="718" t="str">
        <f t="shared" si="17"/>
        <v/>
      </c>
      <c r="O256" s="718"/>
      <c r="P256" s="725"/>
      <c r="Q256" s="793"/>
      <c r="R256" s="727"/>
      <c r="S256" s="926"/>
      <c r="T256" s="926"/>
      <c r="U256" s="927"/>
      <c r="V256" s="797" t="s">
        <v>2648</v>
      </c>
      <c r="W256" s="795" t="s">
        <v>2117</v>
      </c>
      <c r="X256" s="730">
        <v>3</v>
      </c>
      <c r="Y256" s="610"/>
      <c r="Z256" s="724"/>
      <c r="AA256" s="601"/>
      <c r="AB256" s="601"/>
    </row>
    <row r="257" spans="1:28" x14ac:dyDescent="0.25">
      <c r="A257" s="718"/>
      <c r="B257" s="557"/>
      <c r="C257" s="792" t="s">
        <v>2598</v>
      </c>
      <c r="D257" s="718"/>
      <c r="E257" s="720"/>
      <c r="F257" s="721"/>
      <c r="G257" s="721"/>
      <c r="H257" s="722"/>
      <c r="I257" s="723"/>
      <c r="J257" s="724"/>
      <c r="K257" s="725"/>
      <c r="L257" s="795"/>
      <c r="M257" s="636" t="str">
        <f t="shared" si="16"/>
        <v/>
      </c>
      <c r="N257" s="718" t="str">
        <f t="shared" si="17"/>
        <v/>
      </c>
      <c r="O257" s="718"/>
      <c r="P257" s="725"/>
      <c r="Q257" s="793"/>
      <c r="R257" s="727"/>
      <c r="S257" s="926"/>
      <c r="T257" s="926"/>
      <c r="U257" s="927"/>
      <c r="V257" s="797"/>
      <c r="W257" s="795"/>
      <c r="X257" s="730"/>
      <c r="Y257" s="610"/>
      <c r="Z257" s="724"/>
      <c r="AA257" s="601"/>
      <c r="AB257" s="601"/>
    </row>
    <row r="258" spans="1:28" x14ac:dyDescent="0.25">
      <c r="A258" s="718">
        <v>131</v>
      </c>
      <c r="B258" s="557"/>
      <c r="C258" s="719" t="s">
        <v>2650</v>
      </c>
      <c r="D258" s="796" t="s">
        <v>604</v>
      </c>
      <c r="E258" s="720" t="s">
        <v>360</v>
      </c>
      <c r="F258" s="721">
        <v>0</v>
      </c>
      <c r="G258" s="721">
        <v>3</v>
      </c>
      <c r="H258" s="722"/>
      <c r="I258" s="723">
        <v>1</v>
      </c>
      <c r="J258" s="724"/>
      <c r="K258" s="725"/>
      <c r="L258" s="795" t="s">
        <v>2651</v>
      </c>
      <c r="M258" s="636">
        <f t="shared" si="16"/>
        <v>25</v>
      </c>
      <c r="N258" s="636">
        <f t="shared" si="17"/>
        <v>5</v>
      </c>
      <c r="O258" s="636">
        <f>IF(A258&lt;&gt;"",M258*2^9+A258,"")</f>
        <v>12931</v>
      </c>
      <c r="P258" s="637" t="str">
        <f>IF(A258&lt;&gt;"","0x" &amp;DEC2HEX( O258,4),"")</f>
        <v>0x3283</v>
      </c>
      <c r="Q258" s="793"/>
      <c r="R258" s="727" t="s">
        <v>567</v>
      </c>
      <c r="S258" s="926"/>
      <c r="T258" s="926"/>
      <c r="U258" s="927"/>
      <c r="V258" s="797" t="s">
        <v>2650</v>
      </c>
      <c r="W258" s="795" t="s">
        <v>2597</v>
      </c>
      <c r="X258" s="730">
        <v>0</v>
      </c>
      <c r="Y258" s="610"/>
      <c r="Z258" s="724"/>
      <c r="AA258" s="601"/>
      <c r="AB258" s="601"/>
    </row>
    <row r="259" spans="1:28" x14ac:dyDescent="0.25">
      <c r="A259" s="718"/>
      <c r="B259" s="557"/>
      <c r="C259" s="792" t="s">
        <v>2598</v>
      </c>
      <c r="D259" s="718"/>
      <c r="E259" s="720"/>
      <c r="F259" s="721"/>
      <c r="G259" s="721"/>
      <c r="H259" s="722"/>
      <c r="I259" s="723"/>
      <c r="J259" s="724"/>
      <c r="K259" s="725"/>
      <c r="L259" s="795"/>
      <c r="M259" s="636" t="str">
        <f t="shared" si="16"/>
        <v/>
      </c>
      <c r="N259" s="718" t="str">
        <f t="shared" si="17"/>
        <v/>
      </c>
      <c r="O259" s="718"/>
      <c r="P259" s="725"/>
      <c r="Q259" s="793"/>
      <c r="R259" s="727"/>
      <c r="S259" s="926"/>
      <c r="T259" s="926"/>
      <c r="U259" s="927"/>
      <c r="V259" s="797" t="s">
        <v>2650</v>
      </c>
      <c r="W259" s="795" t="s">
        <v>2599</v>
      </c>
      <c r="X259" s="730">
        <v>1</v>
      </c>
      <c r="Y259" s="610"/>
      <c r="Z259" s="724"/>
      <c r="AA259" s="601"/>
      <c r="AB259" s="601"/>
    </row>
    <row r="260" spans="1:28" x14ac:dyDescent="0.25">
      <c r="A260" s="718"/>
      <c r="B260" s="557"/>
      <c r="C260" s="792" t="s">
        <v>2598</v>
      </c>
      <c r="D260" s="718"/>
      <c r="E260" s="720"/>
      <c r="F260" s="721"/>
      <c r="G260" s="721"/>
      <c r="H260" s="722"/>
      <c r="I260" s="723"/>
      <c r="J260" s="724"/>
      <c r="K260" s="725"/>
      <c r="L260" s="795"/>
      <c r="M260" s="636" t="str">
        <f t="shared" si="16"/>
        <v/>
      </c>
      <c r="N260" s="718" t="str">
        <f t="shared" si="17"/>
        <v/>
      </c>
      <c r="O260" s="718"/>
      <c r="P260" s="725"/>
      <c r="Q260" s="793"/>
      <c r="R260" s="727"/>
      <c r="S260" s="926"/>
      <c r="T260" s="926"/>
      <c r="U260" s="927"/>
      <c r="V260" s="797" t="s">
        <v>2650</v>
      </c>
      <c r="W260" s="795" t="s">
        <v>1087</v>
      </c>
      <c r="X260" s="730">
        <v>2</v>
      </c>
      <c r="Y260" s="610"/>
      <c r="Z260" s="724"/>
      <c r="AA260" s="601"/>
      <c r="AB260" s="601"/>
    </row>
    <row r="261" spans="1:28" x14ac:dyDescent="0.25">
      <c r="A261" s="718"/>
      <c r="B261" s="557"/>
      <c r="C261" s="792" t="s">
        <v>2598</v>
      </c>
      <c r="D261" s="718"/>
      <c r="E261" s="720"/>
      <c r="F261" s="721"/>
      <c r="G261" s="721"/>
      <c r="H261" s="722"/>
      <c r="I261" s="723"/>
      <c r="J261" s="724"/>
      <c r="K261" s="725"/>
      <c r="L261" s="795"/>
      <c r="M261" s="636" t="str">
        <f t="shared" si="16"/>
        <v/>
      </c>
      <c r="N261" s="718" t="str">
        <f t="shared" si="17"/>
        <v/>
      </c>
      <c r="O261" s="718"/>
      <c r="P261" s="725"/>
      <c r="Q261" s="793"/>
      <c r="R261" s="727"/>
      <c r="S261" s="926"/>
      <c r="T261" s="926"/>
      <c r="U261" s="927"/>
      <c r="V261" s="797" t="s">
        <v>2650</v>
      </c>
      <c r="W261" s="795" t="s">
        <v>2117</v>
      </c>
      <c r="X261" s="730">
        <v>3</v>
      </c>
      <c r="Y261" s="610"/>
      <c r="Z261" s="724"/>
      <c r="AA261" s="601"/>
      <c r="AB261" s="601"/>
    </row>
    <row r="262" spans="1:28" x14ac:dyDescent="0.25">
      <c r="A262" s="718"/>
      <c r="B262" s="557"/>
      <c r="C262" s="792" t="s">
        <v>2598</v>
      </c>
      <c r="D262" s="718"/>
      <c r="E262" s="720"/>
      <c r="F262" s="721"/>
      <c r="G262" s="721"/>
      <c r="H262" s="722"/>
      <c r="I262" s="723"/>
      <c r="J262" s="724"/>
      <c r="K262" s="725"/>
      <c r="L262" s="795"/>
      <c r="M262" s="636" t="str">
        <f t="shared" si="16"/>
        <v/>
      </c>
      <c r="N262" s="718" t="str">
        <f t="shared" si="17"/>
        <v/>
      </c>
      <c r="O262" s="718"/>
      <c r="P262" s="725"/>
      <c r="Q262" s="793"/>
      <c r="R262" s="727"/>
      <c r="S262" s="926"/>
      <c r="T262" s="926"/>
      <c r="U262" s="927"/>
      <c r="V262" s="797"/>
      <c r="W262" s="795"/>
      <c r="X262" s="730"/>
      <c r="Y262" s="610"/>
      <c r="Z262" s="724"/>
      <c r="AA262" s="601"/>
      <c r="AB262" s="601"/>
    </row>
    <row r="263" spans="1:28" x14ac:dyDescent="0.25">
      <c r="A263" s="718">
        <v>132</v>
      </c>
      <c r="B263" s="557"/>
      <c r="C263" s="719" t="s">
        <v>2652</v>
      </c>
      <c r="D263" s="796" t="s">
        <v>604</v>
      </c>
      <c r="E263" s="720" t="s">
        <v>360</v>
      </c>
      <c r="F263" s="721">
        <v>0</v>
      </c>
      <c r="G263" s="721">
        <v>3</v>
      </c>
      <c r="H263" s="722"/>
      <c r="I263" s="723">
        <v>1</v>
      </c>
      <c r="J263" s="724"/>
      <c r="K263" s="725"/>
      <c r="L263" s="795" t="s">
        <v>2653</v>
      </c>
      <c r="M263" s="636">
        <f t="shared" si="16"/>
        <v>25</v>
      </c>
      <c r="N263" s="636">
        <f t="shared" si="17"/>
        <v>5</v>
      </c>
      <c r="O263" s="636">
        <f>IF(A263&lt;&gt;"",M263*2^9+A263,"")</f>
        <v>12932</v>
      </c>
      <c r="P263" s="637" t="str">
        <f>IF(A263&lt;&gt;"","0x" &amp;DEC2HEX( O263,4),"")</f>
        <v>0x3284</v>
      </c>
      <c r="Q263" s="793"/>
      <c r="R263" s="727" t="s">
        <v>567</v>
      </c>
      <c r="S263" s="926"/>
      <c r="T263" s="926"/>
      <c r="U263" s="927"/>
      <c r="V263" s="797" t="s">
        <v>2652</v>
      </c>
      <c r="W263" s="795" t="s">
        <v>2597</v>
      </c>
      <c r="X263" s="730">
        <v>0</v>
      </c>
      <c r="Y263" s="610"/>
      <c r="Z263" s="724"/>
      <c r="AA263" s="601"/>
      <c r="AB263" s="601"/>
    </row>
    <row r="264" spans="1:28" x14ac:dyDescent="0.25">
      <c r="A264" s="718"/>
      <c r="B264" s="557"/>
      <c r="C264" s="792" t="s">
        <v>2598</v>
      </c>
      <c r="D264" s="718"/>
      <c r="E264" s="720"/>
      <c r="F264" s="721"/>
      <c r="G264" s="721"/>
      <c r="H264" s="722"/>
      <c r="I264" s="723"/>
      <c r="J264" s="724"/>
      <c r="K264" s="725"/>
      <c r="L264" s="795"/>
      <c r="M264" s="636" t="str">
        <f t="shared" si="16"/>
        <v/>
      </c>
      <c r="N264" s="718" t="str">
        <f t="shared" si="17"/>
        <v/>
      </c>
      <c r="O264" s="718"/>
      <c r="P264" s="725"/>
      <c r="Q264" s="793"/>
      <c r="R264" s="727"/>
      <c r="S264" s="926"/>
      <c r="T264" s="926"/>
      <c r="U264" s="927"/>
      <c r="V264" s="797" t="s">
        <v>2652</v>
      </c>
      <c r="W264" s="795" t="s">
        <v>2599</v>
      </c>
      <c r="X264" s="730">
        <v>1</v>
      </c>
      <c r="Y264" s="610"/>
      <c r="Z264" s="724"/>
      <c r="AA264" s="601"/>
      <c r="AB264" s="601"/>
    </row>
    <row r="265" spans="1:28" x14ac:dyDescent="0.25">
      <c r="A265" s="718"/>
      <c r="B265" s="557"/>
      <c r="C265" s="792" t="s">
        <v>2598</v>
      </c>
      <c r="D265" s="718"/>
      <c r="E265" s="720"/>
      <c r="F265" s="721"/>
      <c r="G265" s="721"/>
      <c r="H265" s="722"/>
      <c r="I265" s="723"/>
      <c r="J265" s="724"/>
      <c r="K265" s="725"/>
      <c r="L265" s="795"/>
      <c r="M265" s="636" t="str">
        <f t="shared" si="16"/>
        <v/>
      </c>
      <c r="N265" s="718" t="str">
        <f t="shared" si="17"/>
        <v/>
      </c>
      <c r="O265" s="718"/>
      <c r="P265" s="725"/>
      <c r="Q265" s="793"/>
      <c r="R265" s="727"/>
      <c r="S265" s="926"/>
      <c r="T265" s="926"/>
      <c r="U265" s="927"/>
      <c r="V265" s="797" t="s">
        <v>2652</v>
      </c>
      <c r="W265" s="795" t="s">
        <v>1087</v>
      </c>
      <c r="X265" s="730">
        <v>2</v>
      </c>
      <c r="Y265" s="610"/>
      <c r="Z265" s="724"/>
      <c r="AA265" s="601"/>
      <c r="AB265" s="601"/>
    </row>
    <row r="266" spans="1:28" x14ac:dyDescent="0.25">
      <c r="A266" s="718"/>
      <c r="B266" s="557"/>
      <c r="C266" s="792" t="s">
        <v>2598</v>
      </c>
      <c r="D266" s="718"/>
      <c r="E266" s="720"/>
      <c r="F266" s="721"/>
      <c r="G266" s="721"/>
      <c r="H266" s="722"/>
      <c r="I266" s="723"/>
      <c r="J266" s="724"/>
      <c r="K266" s="725"/>
      <c r="L266" s="795"/>
      <c r="M266" s="636" t="str">
        <f t="shared" si="16"/>
        <v/>
      </c>
      <c r="N266" s="718" t="str">
        <f t="shared" si="17"/>
        <v/>
      </c>
      <c r="O266" s="718"/>
      <c r="P266" s="725"/>
      <c r="Q266" s="793"/>
      <c r="R266" s="727"/>
      <c r="S266" s="926"/>
      <c r="T266" s="926"/>
      <c r="U266" s="927"/>
      <c r="V266" s="797" t="s">
        <v>2652</v>
      </c>
      <c r="W266" s="795" t="s">
        <v>2117</v>
      </c>
      <c r="X266" s="730">
        <v>3</v>
      </c>
      <c r="Y266" s="610"/>
      <c r="Z266" s="724"/>
      <c r="AA266" s="601"/>
      <c r="AB266" s="601"/>
    </row>
    <row r="267" spans="1:28" x14ac:dyDescent="0.25">
      <c r="A267" s="718"/>
      <c r="B267" s="557"/>
      <c r="C267" s="792" t="s">
        <v>2598</v>
      </c>
      <c r="D267" s="718"/>
      <c r="E267" s="720"/>
      <c r="F267" s="721"/>
      <c r="G267" s="721"/>
      <c r="H267" s="722"/>
      <c r="I267" s="723"/>
      <c r="J267" s="724"/>
      <c r="K267" s="725"/>
      <c r="L267" s="795"/>
      <c r="M267" s="636" t="str">
        <f t="shared" si="16"/>
        <v/>
      </c>
      <c r="N267" s="718" t="str">
        <f t="shared" si="17"/>
        <v/>
      </c>
      <c r="O267" s="718"/>
      <c r="P267" s="725"/>
      <c r="Q267" s="793"/>
      <c r="R267" s="727"/>
      <c r="S267" s="926"/>
      <c r="T267" s="926"/>
      <c r="U267" s="927"/>
      <c r="V267" s="797"/>
      <c r="W267" s="795"/>
      <c r="X267" s="730"/>
      <c r="Y267" s="610"/>
      <c r="Z267" s="724"/>
      <c r="AA267" s="601"/>
      <c r="AB267" s="601"/>
    </row>
    <row r="268" spans="1:28" x14ac:dyDescent="0.25">
      <c r="A268" s="718">
        <v>133</v>
      </c>
      <c r="B268" s="557"/>
      <c r="C268" s="719" t="s">
        <v>2654</v>
      </c>
      <c r="D268" s="796" t="s">
        <v>604</v>
      </c>
      <c r="E268" s="720" t="s">
        <v>360</v>
      </c>
      <c r="F268" s="721">
        <v>0</v>
      </c>
      <c r="G268" s="721">
        <v>3</v>
      </c>
      <c r="H268" s="722"/>
      <c r="I268" s="723">
        <v>1</v>
      </c>
      <c r="J268" s="724"/>
      <c r="K268" s="725"/>
      <c r="L268" s="795" t="s">
        <v>2655</v>
      </c>
      <c r="M268" s="636">
        <f t="shared" si="16"/>
        <v>25</v>
      </c>
      <c r="N268" s="636">
        <f t="shared" si="17"/>
        <v>5</v>
      </c>
      <c r="O268" s="636">
        <f>IF(A268&lt;&gt;"",M268*2^9+A268,"")</f>
        <v>12933</v>
      </c>
      <c r="P268" s="637" t="str">
        <f>IF(A268&lt;&gt;"","0x" &amp;DEC2HEX( O268,4),"")</f>
        <v>0x3285</v>
      </c>
      <c r="Q268" s="793"/>
      <c r="R268" s="727" t="s">
        <v>567</v>
      </c>
      <c r="S268" s="926"/>
      <c r="T268" s="926"/>
      <c r="U268" s="927"/>
      <c r="V268" s="797" t="s">
        <v>2654</v>
      </c>
      <c r="W268" s="795" t="s">
        <v>2597</v>
      </c>
      <c r="X268" s="730">
        <v>0</v>
      </c>
      <c r="Y268" s="610"/>
      <c r="Z268" s="724"/>
      <c r="AA268" s="601"/>
      <c r="AB268" s="601"/>
    </row>
    <row r="269" spans="1:28" x14ac:dyDescent="0.25">
      <c r="A269" s="718"/>
      <c r="B269" s="557"/>
      <c r="C269" s="792" t="s">
        <v>2598</v>
      </c>
      <c r="D269" s="718"/>
      <c r="E269" s="720"/>
      <c r="F269" s="721"/>
      <c r="G269" s="721"/>
      <c r="H269" s="722"/>
      <c r="I269" s="723"/>
      <c r="J269" s="724"/>
      <c r="K269" s="725"/>
      <c r="L269" s="795"/>
      <c r="M269" s="636" t="str">
        <f t="shared" si="16"/>
        <v/>
      </c>
      <c r="N269" s="718" t="str">
        <f t="shared" si="17"/>
        <v/>
      </c>
      <c r="O269" s="718"/>
      <c r="P269" s="725"/>
      <c r="Q269" s="793"/>
      <c r="R269" s="727"/>
      <c r="S269" s="926"/>
      <c r="T269" s="926"/>
      <c r="U269" s="927"/>
      <c r="V269" s="797" t="s">
        <v>2654</v>
      </c>
      <c r="W269" s="795" t="s">
        <v>2599</v>
      </c>
      <c r="X269" s="730">
        <v>1</v>
      </c>
      <c r="Y269" s="610"/>
      <c r="Z269" s="724"/>
      <c r="AA269" s="601"/>
      <c r="AB269" s="601"/>
    </row>
    <row r="270" spans="1:28" x14ac:dyDescent="0.25">
      <c r="A270" s="718"/>
      <c r="B270" s="557"/>
      <c r="C270" s="792" t="s">
        <v>2598</v>
      </c>
      <c r="D270" s="718"/>
      <c r="E270" s="720"/>
      <c r="F270" s="721"/>
      <c r="G270" s="721"/>
      <c r="H270" s="722"/>
      <c r="I270" s="723"/>
      <c r="J270" s="724"/>
      <c r="K270" s="725"/>
      <c r="L270" s="795"/>
      <c r="M270" s="636" t="str">
        <f t="shared" si="16"/>
        <v/>
      </c>
      <c r="N270" s="718" t="str">
        <f t="shared" si="17"/>
        <v/>
      </c>
      <c r="O270" s="718"/>
      <c r="P270" s="725"/>
      <c r="Q270" s="793"/>
      <c r="R270" s="727"/>
      <c r="S270" s="926"/>
      <c r="T270" s="926"/>
      <c r="U270" s="927"/>
      <c r="V270" s="797" t="s">
        <v>2654</v>
      </c>
      <c r="W270" s="795" t="s">
        <v>1087</v>
      </c>
      <c r="X270" s="730">
        <v>2</v>
      </c>
      <c r="Y270" s="610"/>
      <c r="Z270" s="724"/>
      <c r="AA270" s="601"/>
      <c r="AB270" s="601"/>
    </row>
    <row r="271" spans="1:28" x14ac:dyDescent="0.25">
      <c r="A271" s="718"/>
      <c r="B271" s="557"/>
      <c r="C271" s="792" t="s">
        <v>2598</v>
      </c>
      <c r="D271" s="718"/>
      <c r="E271" s="720"/>
      <c r="F271" s="721"/>
      <c r="G271" s="721"/>
      <c r="H271" s="722"/>
      <c r="I271" s="723"/>
      <c r="J271" s="724"/>
      <c r="K271" s="725"/>
      <c r="L271" s="795"/>
      <c r="M271" s="636" t="str">
        <f t="shared" si="16"/>
        <v/>
      </c>
      <c r="N271" s="718" t="str">
        <f t="shared" si="17"/>
        <v/>
      </c>
      <c r="O271" s="718"/>
      <c r="P271" s="725"/>
      <c r="Q271" s="793"/>
      <c r="R271" s="727"/>
      <c r="S271" s="926"/>
      <c r="T271" s="926"/>
      <c r="U271" s="927"/>
      <c r="V271" s="797" t="s">
        <v>2654</v>
      </c>
      <c r="W271" s="795" t="s">
        <v>2117</v>
      </c>
      <c r="X271" s="730">
        <v>3</v>
      </c>
      <c r="Y271" s="610"/>
      <c r="Z271" s="724"/>
      <c r="AA271" s="601"/>
      <c r="AB271" s="601"/>
    </row>
    <row r="272" spans="1:28" x14ac:dyDescent="0.25">
      <c r="A272" s="718"/>
      <c r="B272" s="557"/>
      <c r="C272" s="792" t="s">
        <v>2598</v>
      </c>
      <c r="D272" s="718"/>
      <c r="E272" s="720"/>
      <c r="F272" s="721"/>
      <c r="G272" s="721"/>
      <c r="H272" s="722"/>
      <c r="I272" s="723"/>
      <c r="J272" s="724"/>
      <c r="K272" s="725"/>
      <c r="L272" s="795"/>
      <c r="M272" s="636" t="str">
        <f t="shared" ref="M272:M335" si="18">IF(A272&lt;&gt;"",$D$5,"")</f>
        <v/>
      </c>
      <c r="N272" s="718" t="str">
        <f t="shared" ref="N272:N335" si="19">IF(A272&lt;&gt;"",$D$4,"")</f>
        <v/>
      </c>
      <c r="O272" s="718"/>
      <c r="P272" s="725"/>
      <c r="Q272" s="793"/>
      <c r="R272" s="727"/>
      <c r="S272" s="926"/>
      <c r="T272" s="926"/>
      <c r="U272" s="927"/>
      <c r="V272" s="797"/>
      <c r="W272" s="795"/>
      <c r="X272" s="730"/>
      <c r="Y272" s="610"/>
      <c r="Z272" s="724"/>
      <c r="AA272" s="601"/>
      <c r="AB272" s="601"/>
    </row>
    <row r="273" spans="1:28" x14ac:dyDescent="0.25">
      <c r="A273" s="718">
        <v>134</v>
      </c>
      <c r="B273" s="557"/>
      <c r="C273" s="719" t="s">
        <v>2656</v>
      </c>
      <c r="D273" s="796" t="s">
        <v>604</v>
      </c>
      <c r="E273" s="720" t="s">
        <v>360</v>
      </c>
      <c r="F273" s="721">
        <v>0</v>
      </c>
      <c r="G273" s="721">
        <v>3</v>
      </c>
      <c r="H273" s="722"/>
      <c r="I273" s="723">
        <v>1</v>
      </c>
      <c r="J273" s="724"/>
      <c r="K273" s="725"/>
      <c r="L273" s="795" t="s">
        <v>2657</v>
      </c>
      <c r="M273" s="636">
        <f t="shared" si="18"/>
        <v>25</v>
      </c>
      <c r="N273" s="636">
        <f t="shared" si="19"/>
        <v>5</v>
      </c>
      <c r="O273" s="636">
        <f>IF(A273&lt;&gt;"",M273*2^9+A273,"")</f>
        <v>12934</v>
      </c>
      <c r="P273" s="637" t="str">
        <f>IF(A273&lt;&gt;"","0x" &amp;DEC2HEX( O273,4),"")</f>
        <v>0x3286</v>
      </c>
      <c r="Q273" s="793"/>
      <c r="R273" s="727" t="s">
        <v>567</v>
      </c>
      <c r="S273" s="926"/>
      <c r="T273" s="926"/>
      <c r="U273" s="927"/>
      <c r="V273" s="797" t="s">
        <v>2656</v>
      </c>
      <c r="W273" s="795" t="s">
        <v>2597</v>
      </c>
      <c r="X273" s="730">
        <v>0</v>
      </c>
      <c r="Y273" s="610"/>
      <c r="Z273" s="724"/>
      <c r="AA273" s="601"/>
      <c r="AB273" s="601"/>
    </row>
    <row r="274" spans="1:28" x14ac:dyDescent="0.25">
      <c r="A274" s="718"/>
      <c r="B274" s="557"/>
      <c r="C274" s="792" t="s">
        <v>2598</v>
      </c>
      <c r="D274" s="718"/>
      <c r="E274" s="720"/>
      <c r="F274" s="721"/>
      <c r="G274" s="721"/>
      <c r="H274" s="722"/>
      <c r="I274" s="723"/>
      <c r="J274" s="724"/>
      <c r="K274" s="725"/>
      <c r="L274" s="795"/>
      <c r="M274" s="636" t="str">
        <f t="shared" si="18"/>
        <v/>
      </c>
      <c r="N274" s="718" t="str">
        <f t="shared" si="19"/>
        <v/>
      </c>
      <c r="O274" s="718"/>
      <c r="P274" s="725"/>
      <c r="Q274" s="793"/>
      <c r="R274" s="727"/>
      <c r="S274" s="926"/>
      <c r="T274" s="926"/>
      <c r="U274" s="927"/>
      <c r="V274" s="797" t="s">
        <v>2656</v>
      </c>
      <c r="W274" s="795" t="s">
        <v>2599</v>
      </c>
      <c r="X274" s="730">
        <v>1</v>
      </c>
      <c r="Y274" s="610"/>
      <c r="Z274" s="724"/>
      <c r="AA274" s="601"/>
      <c r="AB274" s="601"/>
    </row>
    <row r="275" spans="1:28" x14ac:dyDescent="0.25">
      <c r="A275" s="718"/>
      <c r="B275" s="557"/>
      <c r="C275" s="792" t="s">
        <v>2598</v>
      </c>
      <c r="D275" s="718"/>
      <c r="E275" s="720"/>
      <c r="F275" s="721"/>
      <c r="G275" s="721"/>
      <c r="H275" s="722"/>
      <c r="I275" s="723"/>
      <c r="J275" s="724"/>
      <c r="K275" s="725"/>
      <c r="L275" s="795"/>
      <c r="M275" s="636" t="str">
        <f t="shared" si="18"/>
        <v/>
      </c>
      <c r="N275" s="718" t="str">
        <f t="shared" si="19"/>
        <v/>
      </c>
      <c r="O275" s="718"/>
      <c r="P275" s="725"/>
      <c r="Q275" s="793"/>
      <c r="R275" s="727"/>
      <c r="S275" s="926"/>
      <c r="T275" s="926"/>
      <c r="U275" s="927"/>
      <c r="V275" s="797" t="s">
        <v>2656</v>
      </c>
      <c r="W275" s="795" t="s">
        <v>1087</v>
      </c>
      <c r="X275" s="730">
        <v>2</v>
      </c>
      <c r="Y275" s="610"/>
      <c r="Z275" s="724"/>
      <c r="AA275" s="601"/>
      <c r="AB275" s="601"/>
    </row>
    <row r="276" spans="1:28" x14ac:dyDescent="0.25">
      <c r="A276" s="718"/>
      <c r="B276" s="557"/>
      <c r="C276" s="792" t="s">
        <v>2598</v>
      </c>
      <c r="D276" s="718"/>
      <c r="E276" s="720"/>
      <c r="F276" s="721"/>
      <c r="G276" s="721"/>
      <c r="H276" s="722"/>
      <c r="I276" s="723"/>
      <c r="J276" s="724"/>
      <c r="K276" s="725"/>
      <c r="L276" s="795"/>
      <c r="M276" s="636" t="str">
        <f t="shared" si="18"/>
        <v/>
      </c>
      <c r="N276" s="718" t="str">
        <f t="shared" si="19"/>
        <v/>
      </c>
      <c r="O276" s="718"/>
      <c r="P276" s="725"/>
      <c r="Q276" s="793"/>
      <c r="R276" s="727"/>
      <c r="S276" s="926"/>
      <c r="T276" s="926"/>
      <c r="U276" s="927"/>
      <c r="V276" s="797" t="s">
        <v>2656</v>
      </c>
      <c r="W276" s="795" t="s">
        <v>2117</v>
      </c>
      <c r="X276" s="730">
        <v>3</v>
      </c>
      <c r="Y276" s="610"/>
      <c r="Z276" s="724"/>
      <c r="AA276" s="601"/>
      <c r="AB276" s="601"/>
    </row>
    <row r="277" spans="1:28" x14ac:dyDescent="0.25">
      <c r="A277" s="718"/>
      <c r="B277" s="557"/>
      <c r="C277" s="792" t="s">
        <v>2598</v>
      </c>
      <c r="D277" s="718"/>
      <c r="E277" s="720"/>
      <c r="F277" s="721"/>
      <c r="G277" s="721"/>
      <c r="H277" s="722"/>
      <c r="I277" s="723"/>
      <c r="J277" s="724"/>
      <c r="K277" s="725"/>
      <c r="L277" s="795"/>
      <c r="M277" s="636" t="str">
        <f t="shared" si="18"/>
        <v/>
      </c>
      <c r="N277" s="718" t="str">
        <f t="shared" si="19"/>
        <v/>
      </c>
      <c r="O277" s="718"/>
      <c r="P277" s="725"/>
      <c r="Q277" s="793"/>
      <c r="R277" s="727"/>
      <c r="S277" s="926"/>
      <c r="T277" s="926"/>
      <c r="U277" s="927"/>
      <c r="V277" s="797"/>
      <c r="W277" s="795"/>
      <c r="X277" s="730"/>
      <c r="Y277" s="610"/>
      <c r="Z277" s="724"/>
      <c r="AA277" s="601"/>
      <c r="AB277" s="601"/>
    </row>
    <row r="278" spans="1:28" x14ac:dyDescent="0.25">
      <c r="A278" s="718">
        <v>135</v>
      </c>
      <c r="B278" s="557"/>
      <c r="C278" s="719" t="s">
        <v>2658</v>
      </c>
      <c r="D278" s="718" t="s">
        <v>1005</v>
      </c>
      <c r="E278" s="720" t="s">
        <v>360</v>
      </c>
      <c r="F278" s="721">
        <v>0</v>
      </c>
      <c r="G278" s="721">
        <v>8031.875</v>
      </c>
      <c r="H278" s="722">
        <v>0</v>
      </c>
      <c r="I278" s="723">
        <v>0.125</v>
      </c>
      <c r="J278" s="724" t="s">
        <v>2574</v>
      </c>
      <c r="K278" s="725"/>
      <c r="L278" s="795" t="s">
        <v>2659</v>
      </c>
      <c r="M278" s="636">
        <f t="shared" si="18"/>
        <v>25</v>
      </c>
      <c r="N278" s="636">
        <f t="shared" si="19"/>
        <v>5</v>
      </c>
      <c r="O278" s="636">
        <f>IF(A278&lt;&gt;"",M278*2^9+A278,"")</f>
        <v>12935</v>
      </c>
      <c r="P278" s="637" t="str">
        <f>IF(A278&lt;&gt;"","0x" &amp;DEC2HEX( O278,4),"")</f>
        <v>0x3287</v>
      </c>
      <c r="Q278" s="793"/>
      <c r="R278" s="727"/>
      <c r="S278" s="926"/>
      <c r="T278" s="926"/>
      <c r="U278" s="927"/>
      <c r="V278" s="797"/>
      <c r="W278" s="795"/>
      <c r="X278" s="730"/>
      <c r="Y278" s="610"/>
      <c r="Z278" s="724"/>
      <c r="AA278" s="601"/>
      <c r="AB278" s="601"/>
    </row>
    <row r="279" spans="1:28" x14ac:dyDescent="0.25">
      <c r="A279" s="718"/>
      <c r="B279" s="557"/>
      <c r="C279" s="792" t="s">
        <v>2598</v>
      </c>
      <c r="D279" s="718"/>
      <c r="E279" s="720"/>
      <c r="F279" s="721"/>
      <c r="G279" s="721"/>
      <c r="H279" s="722"/>
      <c r="I279" s="723"/>
      <c r="J279" s="724"/>
      <c r="K279" s="725"/>
      <c r="L279" s="795"/>
      <c r="M279" s="636" t="str">
        <f t="shared" si="18"/>
        <v/>
      </c>
      <c r="N279" s="718" t="str">
        <f t="shared" si="19"/>
        <v/>
      </c>
      <c r="O279" s="718"/>
      <c r="P279" s="725"/>
      <c r="Q279" s="793"/>
      <c r="R279" s="727"/>
      <c r="S279" s="926"/>
      <c r="T279" s="926"/>
      <c r="U279" s="927"/>
      <c r="V279" s="797"/>
      <c r="W279" s="795"/>
      <c r="X279" s="730"/>
      <c r="Y279" s="610"/>
      <c r="Z279" s="724"/>
      <c r="AA279" s="601"/>
      <c r="AB279" s="601"/>
    </row>
    <row r="280" spans="1:28" x14ac:dyDescent="0.25">
      <c r="A280" s="718">
        <v>136</v>
      </c>
      <c r="B280" s="557"/>
      <c r="C280" s="719" t="s">
        <v>2660</v>
      </c>
      <c r="D280" s="796" t="s">
        <v>1005</v>
      </c>
      <c r="E280" s="720" t="s">
        <v>360</v>
      </c>
      <c r="F280" s="721">
        <v>0</v>
      </c>
      <c r="G280" s="721">
        <v>3</v>
      </c>
      <c r="H280" s="722"/>
      <c r="I280" s="723">
        <v>1</v>
      </c>
      <c r="J280" s="724"/>
      <c r="K280" s="725"/>
      <c r="L280" s="795" t="s">
        <v>2661</v>
      </c>
      <c r="M280" s="636">
        <f t="shared" si="18"/>
        <v>25</v>
      </c>
      <c r="N280" s="636">
        <f t="shared" si="19"/>
        <v>5</v>
      </c>
      <c r="O280" s="636">
        <f>IF(A280&lt;&gt;"",M280*2^9+A280,"")</f>
        <v>12936</v>
      </c>
      <c r="P280" s="637" t="str">
        <f>IF(A280&lt;&gt;"","0x" &amp;DEC2HEX( O280,4),"")</f>
        <v>0x3288</v>
      </c>
      <c r="Q280" s="793"/>
      <c r="R280" s="727" t="s">
        <v>567</v>
      </c>
      <c r="S280" s="926"/>
      <c r="T280" s="926"/>
      <c r="U280" s="927"/>
      <c r="V280" s="797" t="s">
        <v>2660</v>
      </c>
      <c r="W280" s="795" t="s">
        <v>538</v>
      </c>
      <c r="X280" s="730">
        <v>0</v>
      </c>
      <c r="Y280" s="610"/>
      <c r="Z280" s="724"/>
      <c r="AA280" s="601"/>
      <c r="AB280" s="601"/>
    </row>
    <row r="281" spans="1:28" x14ac:dyDescent="0.25">
      <c r="A281" s="718"/>
      <c r="B281" s="557"/>
      <c r="C281" s="792" t="s">
        <v>2598</v>
      </c>
      <c r="D281" s="718"/>
      <c r="E281" s="720"/>
      <c r="F281" s="721"/>
      <c r="G281" s="721"/>
      <c r="H281" s="722"/>
      <c r="I281" s="723"/>
      <c r="J281" s="724"/>
      <c r="K281" s="725"/>
      <c r="L281" s="795"/>
      <c r="M281" s="636" t="str">
        <f t="shared" si="18"/>
        <v/>
      </c>
      <c r="N281" s="718" t="str">
        <f t="shared" si="19"/>
        <v/>
      </c>
      <c r="O281" s="718"/>
      <c r="P281" s="725"/>
      <c r="Q281" s="793"/>
      <c r="R281" s="727"/>
      <c r="S281" s="926"/>
      <c r="T281" s="926"/>
      <c r="U281" s="927"/>
      <c r="V281" s="797" t="s">
        <v>2660</v>
      </c>
      <c r="W281" s="795" t="s">
        <v>540</v>
      </c>
      <c r="X281" s="730">
        <v>1</v>
      </c>
      <c r="Y281" s="610"/>
      <c r="Z281" s="724"/>
      <c r="AA281" s="601"/>
      <c r="AB281" s="601"/>
    </row>
    <row r="282" spans="1:28" x14ac:dyDescent="0.25">
      <c r="A282" s="718"/>
      <c r="B282" s="557"/>
      <c r="C282" s="792" t="s">
        <v>2598</v>
      </c>
      <c r="D282" s="718"/>
      <c r="E282" s="720"/>
      <c r="F282" s="721"/>
      <c r="G282" s="721"/>
      <c r="H282" s="722"/>
      <c r="I282" s="723"/>
      <c r="J282" s="724"/>
      <c r="K282" s="725"/>
      <c r="L282" s="795"/>
      <c r="M282" s="636" t="str">
        <f t="shared" si="18"/>
        <v/>
      </c>
      <c r="N282" s="718" t="str">
        <f t="shared" si="19"/>
        <v/>
      </c>
      <c r="O282" s="718"/>
      <c r="P282" s="725"/>
      <c r="Q282" s="793"/>
      <c r="R282" s="727"/>
      <c r="S282" s="926"/>
      <c r="T282" s="926"/>
      <c r="U282" s="927"/>
      <c r="V282" s="797" t="s">
        <v>2660</v>
      </c>
      <c r="W282" s="795" t="s">
        <v>1087</v>
      </c>
      <c r="X282" s="730">
        <v>2</v>
      </c>
      <c r="Y282" s="610"/>
      <c r="Z282" s="724"/>
      <c r="AA282" s="601"/>
      <c r="AB282" s="601"/>
    </row>
    <row r="283" spans="1:28" x14ac:dyDescent="0.25">
      <c r="A283" s="718"/>
      <c r="B283" s="557"/>
      <c r="C283" s="792" t="s">
        <v>2598</v>
      </c>
      <c r="D283" s="718"/>
      <c r="E283" s="720"/>
      <c r="F283" s="721"/>
      <c r="G283" s="721"/>
      <c r="H283" s="722"/>
      <c r="I283" s="723"/>
      <c r="J283" s="724"/>
      <c r="K283" s="725"/>
      <c r="L283" s="795"/>
      <c r="M283" s="636" t="str">
        <f t="shared" si="18"/>
        <v/>
      </c>
      <c r="N283" s="718" t="str">
        <f t="shared" si="19"/>
        <v/>
      </c>
      <c r="O283" s="718"/>
      <c r="P283" s="725"/>
      <c r="Q283" s="793"/>
      <c r="R283" s="727"/>
      <c r="S283" s="926"/>
      <c r="T283" s="926"/>
      <c r="U283" s="927"/>
      <c r="V283" s="797" t="s">
        <v>2660</v>
      </c>
      <c r="W283" s="795" t="s">
        <v>2117</v>
      </c>
      <c r="X283" s="730">
        <v>3</v>
      </c>
      <c r="Y283" s="610"/>
      <c r="Z283" s="724"/>
      <c r="AA283" s="601"/>
      <c r="AB283" s="601"/>
    </row>
    <row r="284" spans="1:28" x14ac:dyDescent="0.25">
      <c r="A284" s="718"/>
      <c r="B284" s="557"/>
      <c r="C284" s="792" t="s">
        <v>2598</v>
      </c>
      <c r="D284" s="718"/>
      <c r="E284" s="720"/>
      <c r="F284" s="721"/>
      <c r="G284" s="721"/>
      <c r="H284" s="722"/>
      <c r="I284" s="723"/>
      <c r="J284" s="724"/>
      <c r="K284" s="725"/>
      <c r="L284" s="795"/>
      <c r="M284" s="636" t="str">
        <f t="shared" si="18"/>
        <v/>
      </c>
      <c r="N284" s="718" t="str">
        <f t="shared" si="19"/>
        <v/>
      </c>
      <c r="O284" s="718"/>
      <c r="P284" s="725"/>
      <c r="Q284" s="793"/>
      <c r="R284" s="727"/>
      <c r="S284" s="926"/>
      <c r="T284" s="926"/>
      <c r="U284" s="927"/>
      <c r="V284" s="797"/>
      <c r="W284" s="795"/>
      <c r="X284" s="730"/>
      <c r="Y284" s="610"/>
      <c r="Z284" s="724"/>
      <c r="AA284" s="601"/>
      <c r="AB284" s="601"/>
    </row>
    <row r="285" spans="1:28" x14ac:dyDescent="0.25">
      <c r="A285" s="718">
        <v>137</v>
      </c>
      <c r="B285" s="557"/>
      <c r="C285" s="719" t="s">
        <v>2662</v>
      </c>
      <c r="D285" s="796" t="s">
        <v>1005</v>
      </c>
      <c r="E285" s="720" t="s">
        <v>360</v>
      </c>
      <c r="F285" s="721">
        <v>0</v>
      </c>
      <c r="G285" s="721">
        <v>3</v>
      </c>
      <c r="H285" s="722"/>
      <c r="I285" s="723">
        <v>1</v>
      </c>
      <c r="J285" s="724"/>
      <c r="K285" s="725"/>
      <c r="L285" s="795" t="s">
        <v>2663</v>
      </c>
      <c r="M285" s="636">
        <f t="shared" si="18"/>
        <v>25</v>
      </c>
      <c r="N285" s="636">
        <f t="shared" si="19"/>
        <v>5</v>
      </c>
      <c r="O285" s="636">
        <f>IF(A285&lt;&gt;"",M285*2^9+A285,"")</f>
        <v>12937</v>
      </c>
      <c r="P285" s="637" t="str">
        <f>IF(A285&lt;&gt;"","0x" &amp;DEC2HEX( O285,4),"")</f>
        <v>0x3289</v>
      </c>
      <c r="Q285" s="793"/>
      <c r="R285" s="727" t="s">
        <v>567</v>
      </c>
      <c r="S285" s="926"/>
      <c r="T285" s="926"/>
      <c r="U285" s="927"/>
      <c r="V285" s="797" t="s">
        <v>2662</v>
      </c>
      <c r="W285" s="795" t="s">
        <v>538</v>
      </c>
      <c r="X285" s="730">
        <v>0</v>
      </c>
      <c r="Y285" s="610"/>
      <c r="Z285" s="724"/>
      <c r="AA285" s="601"/>
      <c r="AB285" s="601"/>
    </row>
    <row r="286" spans="1:28" x14ac:dyDescent="0.25">
      <c r="A286" s="718"/>
      <c r="B286" s="557"/>
      <c r="C286" s="792" t="s">
        <v>2598</v>
      </c>
      <c r="D286" s="718"/>
      <c r="E286" s="720"/>
      <c r="F286" s="721"/>
      <c r="G286" s="721"/>
      <c r="H286" s="722"/>
      <c r="I286" s="723"/>
      <c r="J286" s="724"/>
      <c r="K286" s="725"/>
      <c r="L286" s="795"/>
      <c r="M286" s="636" t="str">
        <f t="shared" si="18"/>
        <v/>
      </c>
      <c r="N286" s="718" t="str">
        <f t="shared" si="19"/>
        <v/>
      </c>
      <c r="O286" s="718"/>
      <c r="P286" s="725"/>
      <c r="Q286" s="793"/>
      <c r="R286" s="727"/>
      <c r="S286" s="926"/>
      <c r="T286" s="926"/>
      <c r="U286" s="927"/>
      <c r="V286" s="797" t="s">
        <v>2662</v>
      </c>
      <c r="W286" s="795" t="s">
        <v>540</v>
      </c>
      <c r="X286" s="730">
        <v>1</v>
      </c>
      <c r="Y286" s="610"/>
      <c r="Z286" s="724"/>
      <c r="AA286" s="601"/>
      <c r="AB286" s="601"/>
    </row>
    <row r="287" spans="1:28" x14ac:dyDescent="0.25">
      <c r="A287" s="718"/>
      <c r="B287" s="557"/>
      <c r="C287" s="792" t="s">
        <v>2598</v>
      </c>
      <c r="D287" s="718"/>
      <c r="E287" s="720"/>
      <c r="F287" s="721"/>
      <c r="G287" s="721"/>
      <c r="H287" s="722"/>
      <c r="I287" s="723"/>
      <c r="J287" s="724"/>
      <c r="K287" s="725"/>
      <c r="L287" s="795"/>
      <c r="M287" s="636" t="str">
        <f t="shared" si="18"/>
        <v/>
      </c>
      <c r="N287" s="718" t="str">
        <f t="shared" si="19"/>
        <v/>
      </c>
      <c r="O287" s="718"/>
      <c r="P287" s="725"/>
      <c r="Q287" s="793"/>
      <c r="R287" s="727"/>
      <c r="S287" s="926"/>
      <c r="T287" s="926"/>
      <c r="U287" s="927"/>
      <c r="V287" s="797" t="s">
        <v>2662</v>
      </c>
      <c r="W287" s="795" t="s">
        <v>1087</v>
      </c>
      <c r="X287" s="730">
        <v>2</v>
      </c>
      <c r="Y287" s="610"/>
      <c r="Z287" s="724"/>
      <c r="AA287" s="601"/>
      <c r="AB287" s="601"/>
    </row>
    <row r="288" spans="1:28" x14ac:dyDescent="0.25">
      <c r="A288" s="718"/>
      <c r="B288" s="557"/>
      <c r="C288" s="792" t="s">
        <v>2598</v>
      </c>
      <c r="D288" s="718"/>
      <c r="E288" s="720"/>
      <c r="F288" s="721"/>
      <c r="G288" s="721"/>
      <c r="H288" s="722"/>
      <c r="I288" s="723"/>
      <c r="J288" s="724"/>
      <c r="K288" s="725"/>
      <c r="L288" s="795"/>
      <c r="M288" s="636" t="str">
        <f t="shared" si="18"/>
        <v/>
      </c>
      <c r="N288" s="718" t="str">
        <f t="shared" si="19"/>
        <v/>
      </c>
      <c r="O288" s="718"/>
      <c r="P288" s="725"/>
      <c r="Q288" s="793"/>
      <c r="R288" s="727"/>
      <c r="S288" s="926"/>
      <c r="T288" s="926"/>
      <c r="U288" s="927"/>
      <c r="V288" s="797" t="s">
        <v>2662</v>
      </c>
      <c r="W288" s="795" t="s">
        <v>2117</v>
      </c>
      <c r="X288" s="730">
        <v>3</v>
      </c>
      <c r="Y288" s="610"/>
      <c r="Z288" s="724"/>
      <c r="AA288" s="601"/>
      <c r="AB288" s="601"/>
    </row>
    <row r="289" spans="1:28" x14ac:dyDescent="0.25">
      <c r="A289" s="718"/>
      <c r="B289" s="557"/>
      <c r="C289" s="792" t="s">
        <v>2598</v>
      </c>
      <c r="D289" s="718"/>
      <c r="E289" s="720"/>
      <c r="F289" s="721"/>
      <c r="G289" s="721"/>
      <c r="H289" s="722"/>
      <c r="I289" s="723"/>
      <c r="J289" s="724"/>
      <c r="K289" s="725"/>
      <c r="L289" s="795"/>
      <c r="M289" s="636" t="str">
        <f t="shared" si="18"/>
        <v/>
      </c>
      <c r="N289" s="718" t="str">
        <f t="shared" si="19"/>
        <v/>
      </c>
      <c r="O289" s="718"/>
      <c r="P289" s="725"/>
      <c r="Q289" s="793"/>
      <c r="R289" s="727"/>
      <c r="S289" s="926"/>
      <c r="T289" s="926"/>
      <c r="U289" s="927"/>
      <c r="V289" s="797"/>
      <c r="W289" s="795"/>
      <c r="X289" s="730"/>
      <c r="Y289" s="610"/>
      <c r="Z289" s="724"/>
      <c r="AA289" s="601"/>
      <c r="AB289" s="601"/>
    </row>
    <row r="290" spans="1:28" x14ac:dyDescent="0.25">
      <c r="A290" s="718">
        <v>140</v>
      </c>
      <c r="B290" s="557"/>
      <c r="C290" s="719" t="s">
        <v>2664</v>
      </c>
      <c r="D290" s="796" t="s">
        <v>1005</v>
      </c>
      <c r="E290" s="720" t="s">
        <v>360</v>
      </c>
      <c r="F290" s="721">
        <v>0</v>
      </c>
      <c r="G290" s="721">
        <v>3</v>
      </c>
      <c r="H290" s="722"/>
      <c r="I290" s="723">
        <v>1</v>
      </c>
      <c r="J290" s="724"/>
      <c r="K290" s="725"/>
      <c r="L290" s="795" t="s">
        <v>2665</v>
      </c>
      <c r="M290" s="636">
        <f t="shared" si="18"/>
        <v>25</v>
      </c>
      <c r="N290" s="636">
        <f t="shared" si="19"/>
        <v>5</v>
      </c>
      <c r="O290" s="636">
        <f>IF(A290&lt;&gt;"",M290*2^9+A290,"")</f>
        <v>12940</v>
      </c>
      <c r="P290" s="637" t="str">
        <f>IF(A290&lt;&gt;"","0x" &amp;DEC2HEX( O290,4),"")</f>
        <v>0x328C</v>
      </c>
      <c r="Q290" s="793"/>
      <c r="R290" s="727" t="s">
        <v>567</v>
      </c>
      <c r="S290" s="926"/>
      <c r="T290" s="926"/>
      <c r="U290" s="927"/>
      <c r="V290" s="797" t="s">
        <v>2664</v>
      </c>
      <c r="W290" s="795" t="s">
        <v>538</v>
      </c>
      <c r="X290" s="730">
        <v>0</v>
      </c>
      <c r="Y290" s="610"/>
      <c r="Z290" s="724"/>
      <c r="AA290" s="601"/>
      <c r="AB290" s="601"/>
    </row>
    <row r="291" spans="1:28" x14ac:dyDescent="0.25">
      <c r="A291" s="718"/>
      <c r="B291" s="557"/>
      <c r="C291" s="792" t="s">
        <v>2598</v>
      </c>
      <c r="D291" s="718"/>
      <c r="E291" s="720"/>
      <c r="F291" s="721"/>
      <c r="G291" s="721"/>
      <c r="H291" s="722"/>
      <c r="I291" s="723"/>
      <c r="J291" s="724"/>
      <c r="K291" s="725"/>
      <c r="L291" s="795"/>
      <c r="M291" s="636" t="str">
        <f t="shared" si="18"/>
        <v/>
      </c>
      <c r="N291" s="718" t="str">
        <f t="shared" si="19"/>
        <v/>
      </c>
      <c r="O291" s="718"/>
      <c r="P291" s="725"/>
      <c r="Q291" s="793"/>
      <c r="R291" s="727"/>
      <c r="S291" s="926"/>
      <c r="T291" s="926"/>
      <c r="U291" s="927"/>
      <c r="V291" s="797" t="s">
        <v>2664</v>
      </c>
      <c r="W291" s="795" t="s">
        <v>540</v>
      </c>
      <c r="X291" s="730">
        <v>1</v>
      </c>
      <c r="Y291" s="610"/>
      <c r="Z291" s="724"/>
      <c r="AA291" s="601"/>
      <c r="AB291" s="601"/>
    </row>
    <row r="292" spans="1:28" x14ac:dyDescent="0.25">
      <c r="A292" s="718"/>
      <c r="B292" s="557"/>
      <c r="C292" s="792" t="s">
        <v>2598</v>
      </c>
      <c r="D292" s="718"/>
      <c r="E292" s="720"/>
      <c r="F292" s="721"/>
      <c r="G292" s="721"/>
      <c r="H292" s="722"/>
      <c r="I292" s="723"/>
      <c r="J292" s="724"/>
      <c r="K292" s="725"/>
      <c r="L292" s="795"/>
      <c r="M292" s="636" t="str">
        <f t="shared" si="18"/>
        <v/>
      </c>
      <c r="N292" s="718" t="str">
        <f t="shared" si="19"/>
        <v/>
      </c>
      <c r="O292" s="718"/>
      <c r="P292" s="725"/>
      <c r="Q292" s="793"/>
      <c r="R292" s="727"/>
      <c r="S292" s="926"/>
      <c r="T292" s="926"/>
      <c r="U292" s="927"/>
      <c r="V292" s="797" t="s">
        <v>2664</v>
      </c>
      <c r="W292" s="795" t="s">
        <v>1087</v>
      </c>
      <c r="X292" s="730">
        <v>2</v>
      </c>
      <c r="Y292" s="610"/>
      <c r="Z292" s="724"/>
      <c r="AA292" s="601"/>
      <c r="AB292" s="601"/>
    </row>
    <row r="293" spans="1:28" x14ac:dyDescent="0.25">
      <c r="A293" s="718"/>
      <c r="B293" s="557"/>
      <c r="C293" s="792" t="s">
        <v>2598</v>
      </c>
      <c r="D293" s="718"/>
      <c r="E293" s="720"/>
      <c r="F293" s="721"/>
      <c r="G293" s="721"/>
      <c r="H293" s="722"/>
      <c r="I293" s="723"/>
      <c r="J293" s="724"/>
      <c r="K293" s="725"/>
      <c r="L293" s="795"/>
      <c r="M293" s="636" t="str">
        <f t="shared" si="18"/>
        <v/>
      </c>
      <c r="N293" s="718" t="str">
        <f t="shared" si="19"/>
        <v/>
      </c>
      <c r="O293" s="718"/>
      <c r="P293" s="725"/>
      <c r="Q293" s="793"/>
      <c r="R293" s="727"/>
      <c r="S293" s="926"/>
      <c r="T293" s="926"/>
      <c r="U293" s="927"/>
      <c r="V293" s="797" t="s">
        <v>2664</v>
      </c>
      <c r="W293" s="795" t="s">
        <v>2117</v>
      </c>
      <c r="X293" s="730">
        <v>3</v>
      </c>
      <c r="Y293" s="610"/>
      <c r="Z293" s="724"/>
      <c r="AA293" s="601"/>
      <c r="AB293" s="601"/>
    </row>
    <row r="294" spans="1:28" x14ac:dyDescent="0.25">
      <c r="A294" s="718"/>
      <c r="B294" s="557"/>
      <c r="C294" s="792" t="s">
        <v>2598</v>
      </c>
      <c r="D294" s="718"/>
      <c r="E294" s="720"/>
      <c r="F294" s="721"/>
      <c r="G294" s="721"/>
      <c r="H294" s="722"/>
      <c r="I294" s="723"/>
      <c r="J294" s="724"/>
      <c r="K294" s="725"/>
      <c r="L294" s="795"/>
      <c r="M294" s="636" t="str">
        <f t="shared" si="18"/>
        <v/>
      </c>
      <c r="N294" s="718" t="str">
        <f t="shared" si="19"/>
        <v/>
      </c>
      <c r="O294" s="718"/>
      <c r="P294" s="725"/>
      <c r="Q294" s="793"/>
      <c r="R294" s="727"/>
      <c r="S294" s="926"/>
      <c r="T294" s="926"/>
      <c r="U294" s="927"/>
      <c r="V294" s="797"/>
      <c r="W294" s="795"/>
      <c r="X294" s="730"/>
      <c r="Y294" s="610"/>
      <c r="Z294" s="724"/>
      <c r="AA294" s="601"/>
      <c r="AB294" s="601"/>
    </row>
    <row r="295" spans="1:28" x14ac:dyDescent="0.25">
      <c r="A295" s="718">
        <v>141</v>
      </c>
      <c r="B295" s="557"/>
      <c r="C295" s="719" t="s">
        <v>2666</v>
      </c>
      <c r="D295" s="796" t="s">
        <v>1005</v>
      </c>
      <c r="E295" s="720" t="s">
        <v>360</v>
      </c>
      <c r="F295" s="721">
        <v>0</v>
      </c>
      <c r="G295" s="721">
        <v>3</v>
      </c>
      <c r="H295" s="722"/>
      <c r="I295" s="723">
        <v>1</v>
      </c>
      <c r="J295" s="724"/>
      <c r="K295" s="725"/>
      <c r="L295" s="795" t="s">
        <v>2667</v>
      </c>
      <c r="M295" s="636">
        <f t="shared" si="18"/>
        <v>25</v>
      </c>
      <c r="N295" s="636">
        <f t="shared" si="19"/>
        <v>5</v>
      </c>
      <c r="O295" s="636">
        <f>IF(A295&lt;&gt;"",M295*2^9+A295,"")</f>
        <v>12941</v>
      </c>
      <c r="P295" s="637" t="str">
        <f>IF(A295&lt;&gt;"","0x" &amp;DEC2HEX( O295,4),"")</f>
        <v>0x328D</v>
      </c>
      <c r="Q295" s="793"/>
      <c r="R295" s="727" t="s">
        <v>567</v>
      </c>
      <c r="S295" s="926"/>
      <c r="T295" s="926"/>
      <c r="U295" s="927"/>
      <c r="V295" s="797" t="s">
        <v>2666</v>
      </c>
      <c r="W295" s="795" t="s">
        <v>538</v>
      </c>
      <c r="X295" s="730">
        <v>0</v>
      </c>
      <c r="Y295" s="610"/>
      <c r="Z295" s="724"/>
      <c r="AA295" s="601"/>
      <c r="AB295" s="601"/>
    </row>
    <row r="296" spans="1:28" x14ac:dyDescent="0.25">
      <c r="A296" s="718"/>
      <c r="B296" s="557"/>
      <c r="C296" s="792" t="s">
        <v>2598</v>
      </c>
      <c r="D296" s="718"/>
      <c r="E296" s="720"/>
      <c r="F296" s="721"/>
      <c r="G296" s="721"/>
      <c r="H296" s="722"/>
      <c r="I296" s="723"/>
      <c r="J296" s="724"/>
      <c r="K296" s="725"/>
      <c r="L296" s="795"/>
      <c r="M296" s="636" t="str">
        <f t="shared" si="18"/>
        <v/>
      </c>
      <c r="N296" s="718" t="str">
        <f t="shared" si="19"/>
        <v/>
      </c>
      <c r="O296" s="718"/>
      <c r="P296" s="725"/>
      <c r="Q296" s="793"/>
      <c r="R296" s="727"/>
      <c r="S296" s="926"/>
      <c r="T296" s="926"/>
      <c r="U296" s="927"/>
      <c r="V296" s="797" t="s">
        <v>2666</v>
      </c>
      <c r="W296" s="795" t="s">
        <v>540</v>
      </c>
      <c r="X296" s="730">
        <v>1</v>
      </c>
      <c r="Y296" s="610"/>
      <c r="Z296" s="724"/>
      <c r="AA296" s="601"/>
      <c r="AB296" s="601"/>
    </row>
    <row r="297" spans="1:28" x14ac:dyDescent="0.25">
      <c r="A297" s="718"/>
      <c r="B297" s="557"/>
      <c r="C297" s="792" t="s">
        <v>2598</v>
      </c>
      <c r="D297" s="718"/>
      <c r="E297" s="720"/>
      <c r="F297" s="721"/>
      <c r="G297" s="721"/>
      <c r="H297" s="722"/>
      <c r="I297" s="723"/>
      <c r="J297" s="724"/>
      <c r="K297" s="725"/>
      <c r="L297" s="795"/>
      <c r="M297" s="636" t="str">
        <f t="shared" si="18"/>
        <v/>
      </c>
      <c r="N297" s="718" t="str">
        <f t="shared" si="19"/>
        <v/>
      </c>
      <c r="O297" s="718"/>
      <c r="P297" s="725"/>
      <c r="Q297" s="793"/>
      <c r="R297" s="727"/>
      <c r="S297" s="926"/>
      <c r="T297" s="926"/>
      <c r="U297" s="927"/>
      <c r="V297" s="797" t="s">
        <v>2666</v>
      </c>
      <c r="W297" s="795" t="s">
        <v>1087</v>
      </c>
      <c r="X297" s="730">
        <v>2</v>
      </c>
      <c r="Y297" s="610"/>
      <c r="Z297" s="724"/>
      <c r="AA297" s="601"/>
      <c r="AB297" s="601"/>
    </row>
    <row r="298" spans="1:28" x14ac:dyDescent="0.25">
      <c r="A298" s="718"/>
      <c r="B298" s="557"/>
      <c r="C298" s="792" t="s">
        <v>2598</v>
      </c>
      <c r="D298" s="718"/>
      <c r="E298" s="720"/>
      <c r="F298" s="721"/>
      <c r="G298" s="721"/>
      <c r="H298" s="722"/>
      <c r="I298" s="723"/>
      <c r="J298" s="724"/>
      <c r="K298" s="725"/>
      <c r="L298" s="795"/>
      <c r="M298" s="636" t="str">
        <f t="shared" si="18"/>
        <v/>
      </c>
      <c r="N298" s="718" t="str">
        <f t="shared" si="19"/>
        <v/>
      </c>
      <c r="O298" s="718"/>
      <c r="P298" s="725"/>
      <c r="Q298" s="793"/>
      <c r="R298" s="727"/>
      <c r="S298" s="926"/>
      <c r="T298" s="926"/>
      <c r="U298" s="927"/>
      <c r="V298" s="797" t="s">
        <v>2666</v>
      </c>
      <c r="W298" s="795" t="s">
        <v>2117</v>
      </c>
      <c r="X298" s="730">
        <v>3</v>
      </c>
      <c r="Y298" s="610"/>
      <c r="Z298" s="724"/>
      <c r="AA298" s="601"/>
      <c r="AB298" s="601"/>
    </row>
    <row r="299" spans="1:28" x14ac:dyDescent="0.25">
      <c r="A299" s="718"/>
      <c r="B299" s="557"/>
      <c r="C299" s="792" t="s">
        <v>2598</v>
      </c>
      <c r="D299" s="718"/>
      <c r="E299" s="720"/>
      <c r="F299" s="721"/>
      <c r="G299" s="721"/>
      <c r="H299" s="722"/>
      <c r="I299" s="723"/>
      <c r="J299" s="724"/>
      <c r="K299" s="725"/>
      <c r="L299" s="795"/>
      <c r="M299" s="636" t="str">
        <f t="shared" si="18"/>
        <v/>
      </c>
      <c r="N299" s="718" t="str">
        <f t="shared" si="19"/>
        <v/>
      </c>
      <c r="O299" s="718"/>
      <c r="P299" s="725"/>
      <c r="Q299" s="793"/>
      <c r="R299" s="727"/>
      <c r="S299" s="926"/>
      <c r="T299" s="926"/>
      <c r="U299" s="927"/>
      <c r="V299" s="797"/>
      <c r="W299" s="795"/>
      <c r="X299" s="730"/>
      <c r="Y299" s="610"/>
      <c r="Z299" s="724"/>
      <c r="AA299" s="601"/>
      <c r="AB299" s="601"/>
    </row>
    <row r="300" spans="1:28" x14ac:dyDescent="0.25">
      <c r="A300" s="718">
        <v>145</v>
      </c>
      <c r="B300" s="557"/>
      <c r="C300" s="719" t="s">
        <v>2668</v>
      </c>
      <c r="D300" s="796" t="s">
        <v>1005</v>
      </c>
      <c r="E300" s="720" t="s">
        <v>360</v>
      </c>
      <c r="F300" s="721">
        <v>0</v>
      </c>
      <c r="G300" s="721">
        <v>3</v>
      </c>
      <c r="H300" s="722"/>
      <c r="I300" s="723">
        <v>1</v>
      </c>
      <c r="J300" s="724"/>
      <c r="K300" s="725"/>
      <c r="L300" s="795" t="s">
        <v>2669</v>
      </c>
      <c r="M300" s="636">
        <f t="shared" si="18"/>
        <v>25</v>
      </c>
      <c r="N300" s="636">
        <f t="shared" si="19"/>
        <v>5</v>
      </c>
      <c r="O300" s="636">
        <f>IF(A300&lt;&gt;"",M300*2^9+A300,"")</f>
        <v>12945</v>
      </c>
      <c r="P300" s="637" t="str">
        <f>IF(A300&lt;&gt;"","0x" &amp;DEC2HEX( O300,4),"")</f>
        <v>0x3291</v>
      </c>
      <c r="Q300" s="793"/>
      <c r="R300" s="727" t="s">
        <v>567</v>
      </c>
      <c r="S300" s="926"/>
      <c r="T300" s="926"/>
      <c r="U300" s="927"/>
      <c r="V300" s="797" t="s">
        <v>2668</v>
      </c>
      <c r="W300" s="795" t="s">
        <v>538</v>
      </c>
      <c r="X300" s="730">
        <v>0</v>
      </c>
      <c r="Y300" s="610"/>
      <c r="Z300" s="724"/>
      <c r="AA300" s="601"/>
      <c r="AB300" s="601"/>
    </row>
    <row r="301" spans="1:28" x14ac:dyDescent="0.25">
      <c r="A301" s="718"/>
      <c r="B301" s="557"/>
      <c r="C301" s="792" t="s">
        <v>2598</v>
      </c>
      <c r="D301" s="718"/>
      <c r="E301" s="720"/>
      <c r="F301" s="721"/>
      <c r="G301" s="721"/>
      <c r="H301" s="722"/>
      <c r="I301" s="723"/>
      <c r="J301" s="724"/>
      <c r="K301" s="725"/>
      <c r="L301" s="795"/>
      <c r="M301" s="636" t="str">
        <f t="shared" si="18"/>
        <v/>
      </c>
      <c r="N301" s="718" t="str">
        <f t="shared" si="19"/>
        <v/>
      </c>
      <c r="O301" s="718"/>
      <c r="P301" s="725"/>
      <c r="Q301" s="793"/>
      <c r="R301" s="727"/>
      <c r="S301" s="926"/>
      <c r="T301" s="926"/>
      <c r="U301" s="927"/>
      <c r="V301" s="797" t="s">
        <v>2668</v>
      </c>
      <c r="W301" s="795" t="s">
        <v>540</v>
      </c>
      <c r="X301" s="730">
        <v>1</v>
      </c>
      <c r="Y301" s="610"/>
      <c r="Z301" s="724"/>
      <c r="AA301" s="601"/>
      <c r="AB301" s="601"/>
    </row>
    <row r="302" spans="1:28" x14ac:dyDescent="0.25">
      <c r="A302" s="718"/>
      <c r="B302" s="557"/>
      <c r="C302" s="792" t="s">
        <v>2598</v>
      </c>
      <c r="D302" s="718"/>
      <c r="E302" s="720"/>
      <c r="F302" s="721"/>
      <c r="G302" s="721"/>
      <c r="H302" s="722"/>
      <c r="I302" s="723"/>
      <c r="J302" s="724"/>
      <c r="K302" s="725"/>
      <c r="L302" s="795"/>
      <c r="M302" s="636" t="str">
        <f t="shared" si="18"/>
        <v/>
      </c>
      <c r="N302" s="718" t="str">
        <f t="shared" si="19"/>
        <v/>
      </c>
      <c r="O302" s="718"/>
      <c r="P302" s="725"/>
      <c r="Q302" s="793"/>
      <c r="R302" s="727"/>
      <c r="S302" s="926"/>
      <c r="T302" s="926"/>
      <c r="U302" s="927"/>
      <c r="V302" s="797" t="s">
        <v>2668</v>
      </c>
      <c r="W302" s="795" t="s">
        <v>1087</v>
      </c>
      <c r="X302" s="730">
        <v>2</v>
      </c>
      <c r="Y302" s="610"/>
      <c r="Z302" s="724"/>
      <c r="AA302" s="601"/>
      <c r="AB302" s="601"/>
    </row>
    <row r="303" spans="1:28" x14ac:dyDescent="0.25">
      <c r="A303" s="718"/>
      <c r="B303" s="557"/>
      <c r="C303" s="792" t="s">
        <v>2598</v>
      </c>
      <c r="D303" s="718"/>
      <c r="E303" s="720"/>
      <c r="F303" s="721"/>
      <c r="G303" s="721"/>
      <c r="H303" s="722"/>
      <c r="I303" s="723"/>
      <c r="J303" s="724"/>
      <c r="K303" s="725"/>
      <c r="L303" s="795"/>
      <c r="M303" s="636" t="str">
        <f t="shared" si="18"/>
        <v/>
      </c>
      <c r="N303" s="718" t="str">
        <f t="shared" si="19"/>
        <v/>
      </c>
      <c r="O303" s="718"/>
      <c r="P303" s="725"/>
      <c r="Q303" s="793"/>
      <c r="R303" s="727"/>
      <c r="S303" s="926"/>
      <c r="T303" s="926"/>
      <c r="U303" s="927"/>
      <c r="V303" s="797" t="s">
        <v>2668</v>
      </c>
      <c r="W303" s="795" t="s">
        <v>2117</v>
      </c>
      <c r="X303" s="730">
        <v>3</v>
      </c>
      <c r="Y303" s="610"/>
      <c r="Z303" s="724"/>
      <c r="AA303" s="601"/>
      <c r="AB303" s="601"/>
    </row>
    <row r="304" spans="1:28" x14ac:dyDescent="0.25">
      <c r="A304" s="718"/>
      <c r="B304" s="557"/>
      <c r="C304" s="792" t="s">
        <v>2598</v>
      </c>
      <c r="D304" s="718"/>
      <c r="E304" s="720"/>
      <c r="F304" s="721"/>
      <c r="G304" s="721"/>
      <c r="H304" s="722"/>
      <c r="I304" s="723"/>
      <c r="J304" s="724"/>
      <c r="K304" s="725"/>
      <c r="L304" s="795"/>
      <c r="M304" s="636" t="str">
        <f t="shared" si="18"/>
        <v/>
      </c>
      <c r="N304" s="718" t="str">
        <f t="shared" si="19"/>
        <v/>
      </c>
      <c r="O304" s="718"/>
      <c r="P304" s="725"/>
      <c r="Q304" s="793"/>
      <c r="R304" s="727"/>
      <c r="S304" s="926"/>
      <c r="T304" s="926"/>
      <c r="U304" s="927"/>
      <c r="V304" s="797"/>
      <c r="W304" s="795"/>
      <c r="X304" s="730"/>
      <c r="Y304" s="610"/>
      <c r="Z304" s="724"/>
      <c r="AA304" s="601"/>
      <c r="AB304" s="601"/>
    </row>
    <row r="305" spans="1:28" x14ac:dyDescent="0.25">
      <c r="A305" s="718">
        <v>146</v>
      </c>
      <c r="B305" s="557"/>
      <c r="C305" s="719" t="s">
        <v>2670</v>
      </c>
      <c r="D305" s="796" t="s">
        <v>1005</v>
      </c>
      <c r="E305" s="720" t="s">
        <v>360</v>
      </c>
      <c r="F305" s="721">
        <v>0</v>
      </c>
      <c r="G305" s="721">
        <v>3</v>
      </c>
      <c r="H305" s="722"/>
      <c r="I305" s="723">
        <v>1</v>
      </c>
      <c r="J305" s="724"/>
      <c r="K305" s="725"/>
      <c r="L305" s="795" t="s">
        <v>2671</v>
      </c>
      <c r="M305" s="636">
        <f t="shared" si="18"/>
        <v>25</v>
      </c>
      <c r="N305" s="636">
        <f t="shared" si="19"/>
        <v>5</v>
      </c>
      <c r="O305" s="636">
        <f>IF(A305&lt;&gt;"",M305*2^9+A305,"")</f>
        <v>12946</v>
      </c>
      <c r="P305" s="637" t="str">
        <f>IF(A305&lt;&gt;"","0x" &amp;DEC2HEX( O305,4),"")</f>
        <v>0x3292</v>
      </c>
      <c r="Q305" s="793"/>
      <c r="R305" s="727" t="s">
        <v>567</v>
      </c>
      <c r="S305" s="926"/>
      <c r="T305" s="926"/>
      <c r="U305" s="927"/>
      <c r="V305" s="797" t="s">
        <v>2670</v>
      </c>
      <c r="W305" s="795" t="s">
        <v>538</v>
      </c>
      <c r="X305" s="730">
        <v>0</v>
      </c>
      <c r="Y305" s="610"/>
      <c r="Z305" s="724"/>
      <c r="AA305" s="601"/>
      <c r="AB305" s="601"/>
    </row>
    <row r="306" spans="1:28" x14ac:dyDescent="0.25">
      <c r="A306" s="718"/>
      <c r="B306" s="557"/>
      <c r="C306" s="792" t="s">
        <v>2598</v>
      </c>
      <c r="D306" s="718"/>
      <c r="E306" s="720"/>
      <c r="F306" s="721"/>
      <c r="G306" s="721"/>
      <c r="H306" s="722"/>
      <c r="I306" s="723"/>
      <c r="J306" s="724"/>
      <c r="K306" s="725"/>
      <c r="L306" s="795"/>
      <c r="M306" s="636" t="str">
        <f t="shared" si="18"/>
        <v/>
      </c>
      <c r="N306" s="718" t="str">
        <f t="shared" si="19"/>
        <v/>
      </c>
      <c r="O306" s="718"/>
      <c r="P306" s="725"/>
      <c r="Q306" s="793"/>
      <c r="R306" s="727"/>
      <c r="S306" s="926"/>
      <c r="T306" s="926"/>
      <c r="U306" s="927"/>
      <c r="V306" s="797" t="s">
        <v>2670</v>
      </c>
      <c r="W306" s="795" t="s">
        <v>540</v>
      </c>
      <c r="X306" s="730">
        <v>1</v>
      </c>
      <c r="Y306" s="610"/>
      <c r="Z306" s="724"/>
      <c r="AA306" s="601"/>
      <c r="AB306" s="601"/>
    </row>
    <row r="307" spans="1:28" x14ac:dyDescent="0.25">
      <c r="A307" s="718"/>
      <c r="B307" s="557"/>
      <c r="C307" s="792" t="s">
        <v>2598</v>
      </c>
      <c r="D307" s="718"/>
      <c r="E307" s="720"/>
      <c r="F307" s="721"/>
      <c r="G307" s="721"/>
      <c r="H307" s="722"/>
      <c r="I307" s="723"/>
      <c r="J307" s="724"/>
      <c r="K307" s="725"/>
      <c r="L307" s="795"/>
      <c r="M307" s="636" t="str">
        <f t="shared" si="18"/>
        <v/>
      </c>
      <c r="N307" s="718" t="str">
        <f t="shared" si="19"/>
        <v/>
      </c>
      <c r="O307" s="718"/>
      <c r="P307" s="725"/>
      <c r="Q307" s="793"/>
      <c r="R307" s="727"/>
      <c r="S307" s="926"/>
      <c r="T307" s="926"/>
      <c r="U307" s="927"/>
      <c r="V307" s="797" t="s">
        <v>2670</v>
      </c>
      <c r="W307" s="795" t="s">
        <v>1087</v>
      </c>
      <c r="X307" s="730">
        <v>2</v>
      </c>
      <c r="Y307" s="610"/>
      <c r="Z307" s="724"/>
      <c r="AA307" s="601"/>
      <c r="AB307" s="601"/>
    </row>
    <row r="308" spans="1:28" x14ac:dyDescent="0.25">
      <c r="A308" s="718"/>
      <c r="B308" s="557"/>
      <c r="C308" s="792" t="s">
        <v>2598</v>
      </c>
      <c r="D308" s="718"/>
      <c r="E308" s="720"/>
      <c r="F308" s="721"/>
      <c r="G308" s="721"/>
      <c r="H308" s="722"/>
      <c r="I308" s="723"/>
      <c r="J308" s="724"/>
      <c r="K308" s="725"/>
      <c r="L308" s="795"/>
      <c r="M308" s="636" t="str">
        <f t="shared" si="18"/>
        <v/>
      </c>
      <c r="N308" s="718" t="str">
        <f t="shared" si="19"/>
        <v/>
      </c>
      <c r="O308" s="718"/>
      <c r="P308" s="725"/>
      <c r="Q308" s="793"/>
      <c r="R308" s="727"/>
      <c r="S308" s="926"/>
      <c r="T308" s="926"/>
      <c r="U308" s="927"/>
      <c r="V308" s="797" t="s">
        <v>2670</v>
      </c>
      <c r="W308" s="795" t="s">
        <v>2117</v>
      </c>
      <c r="X308" s="730">
        <v>3</v>
      </c>
      <c r="Y308" s="610"/>
      <c r="Z308" s="724"/>
      <c r="AA308" s="601"/>
      <c r="AB308" s="601"/>
    </row>
    <row r="309" spans="1:28" x14ac:dyDescent="0.25">
      <c r="A309" s="718"/>
      <c r="B309" s="557"/>
      <c r="C309" s="792" t="s">
        <v>2598</v>
      </c>
      <c r="D309" s="718"/>
      <c r="E309" s="720"/>
      <c r="F309" s="721"/>
      <c r="G309" s="721"/>
      <c r="H309" s="722"/>
      <c r="I309" s="723"/>
      <c r="J309" s="724"/>
      <c r="K309" s="725"/>
      <c r="L309" s="795"/>
      <c r="M309" s="636" t="str">
        <f t="shared" si="18"/>
        <v/>
      </c>
      <c r="N309" s="718" t="str">
        <f t="shared" si="19"/>
        <v/>
      </c>
      <c r="O309" s="718"/>
      <c r="P309" s="725"/>
      <c r="Q309" s="793"/>
      <c r="R309" s="727"/>
      <c r="S309" s="926"/>
      <c r="T309" s="926"/>
      <c r="U309" s="927"/>
      <c r="V309" s="797"/>
      <c r="W309" s="795"/>
      <c r="X309" s="730"/>
      <c r="Y309" s="610"/>
      <c r="Z309" s="724"/>
      <c r="AA309" s="601"/>
      <c r="AB309" s="601"/>
    </row>
    <row r="310" spans="1:28" x14ac:dyDescent="0.25">
      <c r="A310" s="718">
        <v>147</v>
      </c>
      <c r="B310" s="557"/>
      <c r="C310" s="719" t="s">
        <v>2672</v>
      </c>
      <c r="D310" s="796" t="s">
        <v>1005</v>
      </c>
      <c r="E310" s="720" t="s">
        <v>360</v>
      </c>
      <c r="F310" s="721">
        <v>0</v>
      </c>
      <c r="G310" s="721">
        <v>3</v>
      </c>
      <c r="H310" s="722"/>
      <c r="I310" s="723">
        <v>1</v>
      </c>
      <c r="J310" s="724"/>
      <c r="K310" s="725"/>
      <c r="L310" s="795" t="s">
        <v>2673</v>
      </c>
      <c r="M310" s="636">
        <f t="shared" si="18"/>
        <v>25</v>
      </c>
      <c r="N310" s="636">
        <f t="shared" si="19"/>
        <v>5</v>
      </c>
      <c r="O310" s="636">
        <f>IF(A310&lt;&gt;"",M310*2^9+A310,"")</f>
        <v>12947</v>
      </c>
      <c r="P310" s="637" t="str">
        <f>IF(A310&lt;&gt;"","0x" &amp;DEC2HEX( O310,4),"")</f>
        <v>0x3293</v>
      </c>
      <c r="Q310" s="793"/>
      <c r="R310" s="727" t="s">
        <v>567</v>
      </c>
      <c r="S310" s="926"/>
      <c r="T310" s="926"/>
      <c r="U310" s="927"/>
      <c r="V310" s="797" t="s">
        <v>2672</v>
      </c>
      <c r="W310" s="795" t="s">
        <v>538</v>
      </c>
      <c r="X310" s="730">
        <v>0</v>
      </c>
      <c r="Y310" s="610"/>
      <c r="Z310" s="724"/>
      <c r="AA310" s="601"/>
      <c r="AB310" s="601"/>
    </row>
    <row r="311" spans="1:28" x14ac:dyDescent="0.25">
      <c r="A311" s="718"/>
      <c r="B311" s="557"/>
      <c r="C311" s="792" t="s">
        <v>2598</v>
      </c>
      <c r="D311" s="718"/>
      <c r="E311" s="720"/>
      <c r="F311" s="721"/>
      <c r="G311" s="721"/>
      <c r="H311" s="722"/>
      <c r="I311" s="723"/>
      <c r="J311" s="724"/>
      <c r="K311" s="725"/>
      <c r="L311" s="795"/>
      <c r="M311" s="636" t="str">
        <f t="shared" si="18"/>
        <v/>
      </c>
      <c r="N311" s="718" t="str">
        <f t="shared" si="19"/>
        <v/>
      </c>
      <c r="O311" s="718"/>
      <c r="P311" s="725"/>
      <c r="Q311" s="793"/>
      <c r="R311" s="727"/>
      <c r="S311" s="926"/>
      <c r="T311" s="926"/>
      <c r="U311" s="927"/>
      <c r="V311" s="797" t="s">
        <v>2672</v>
      </c>
      <c r="W311" s="795" t="s">
        <v>540</v>
      </c>
      <c r="X311" s="730">
        <v>1</v>
      </c>
      <c r="Y311" s="610"/>
      <c r="Z311" s="724"/>
      <c r="AA311" s="601"/>
      <c r="AB311" s="601"/>
    </row>
    <row r="312" spans="1:28" x14ac:dyDescent="0.25">
      <c r="A312" s="718"/>
      <c r="B312" s="557"/>
      <c r="C312" s="792" t="s">
        <v>2598</v>
      </c>
      <c r="D312" s="718"/>
      <c r="E312" s="720"/>
      <c r="F312" s="721"/>
      <c r="G312" s="721"/>
      <c r="H312" s="722"/>
      <c r="I312" s="723"/>
      <c r="J312" s="724"/>
      <c r="K312" s="725"/>
      <c r="L312" s="795"/>
      <c r="M312" s="636" t="str">
        <f t="shared" si="18"/>
        <v/>
      </c>
      <c r="N312" s="718" t="str">
        <f t="shared" si="19"/>
        <v/>
      </c>
      <c r="O312" s="718"/>
      <c r="P312" s="725"/>
      <c r="Q312" s="793"/>
      <c r="R312" s="727"/>
      <c r="S312" s="926"/>
      <c r="T312" s="926"/>
      <c r="U312" s="927"/>
      <c r="V312" s="797" t="s">
        <v>2672</v>
      </c>
      <c r="W312" s="795" t="s">
        <v>1087</v>
      </c>
      <c r="X312" s="730">
        <v>2</v>
      </c>
      <c r="Y312" s="610"/>
      <c r="Z312" s="724"/>
      <c r="AA312" s="601"/>
      <c r="AB312" s="601"/>
    </row>
    <row r="313" spans="1:28" x14ac:dyDescent="0.25">
      <c r="A313" s="718"/>
      <c r="B313" s="557"/>
      <c r="C313" s="792" t="s">
        <v>2598</v>
      </c>
      <c r="D313" s="718"/>
      <c r="E313" s="720"/>
      <c r="F313" s="721"/>
      <c r="G313" s="721"/>
      <c r="H313" s="722"/>
      <c r="I313" s="723"/>
      <c r="J313" s="724"/>
      <c r="K313" s="725"/>
      <c r="L313" s="795"/>
      <c r="M313" s="636" t="str">
        <f t="shared" si="18"/>
        <v/>
      </c>
      <c r="N313" s="718" t="str">
        <f t="shared" si="19"/>
        <v/>
      </c>
      <c r="O313" s="718"/>
      <c r="P313" s="725"/>
      <c r="Q313" s="793"/>
      <c r="R313" s="727"/>
      <c r="S313" s="926"/>
      <c r="T313" s="926"/>
      <c r="U313" s="927"/>
      <c r="V313" s="797" t="s">
        <v>2672</v>
      </c>
      <c r="W313" s="795" t="s">
        <v>2117</v>
      </c>
      <c r="X313" s="730">
        <v>3</v>
      </c>
      <c r="Y313" s="610"/>
      <c r="Z313" s="724"/>
      <c r="AA313" s="601"/>
      <c r="AB313" s="601"/>
    </row>
    <row r="314" spans="1:28" x14ac:dyDescent="0.25">
      <c r="A314" s="718"/>
      <c r="B314" s="557"/>
      <c r="C314" s="792" t="s">
        <v>2598</v>
      </c>
      <c r="D314" s="718"/>
      <c r="E314" s="720"/>
      <c r="F314" s="721"/>
      <c r="G314" s="721"/>
      <c r="H314" s="722"/>
      <c r="I314" s="723"/>
      <c r="J314" s="724"/>
      <c r="K314" s="725"/>
      <c r="L314" s="795"/>
      <c r="M314" s="636" t="str">
        <f t="shared" si="18"/>
        <v/>
      </c>
      <c r="N314" s="718" t="str">
        <f t="shared" si="19"/>
        <v/>
      </c>
      <c r="O314" s="718"/>
      <c r="P314" s="725"/>
      <c r="Q314" s="793"/>
      <c r="R314" s="727"/>
      <c r="S314" s="926"/>
      <c r="T314" s="926"/>
      <c r="U314" s="927"/>
      <c r="V314" s="797"/>
      <c r="W314" s="795"/>
      <c r="X314" s="730"/>
      <c r="Y314" s="610"/>
      <c r="Z314" s="724"/>
      <c r="AA314" s="601"/>
      <c r="AB314" s="601"/>
    </row>
    <row r="315" spans="1:28" x14ac:dyDescent="0.25">
      <c r="A315" s="718">
        <v>148</v>
      </c>
      <c r="B315" s="557"/>
      <c r="C315" s="719" t="s">
        <v>2674</v>
      </c>
      <c r="D315" s="796" t="s">
        <v>1005</v>
      </c>
      <c r="E315" s="720" t="s">
        <v>360</v>
      </c>
      <c r="F315" s="721">
        <v>0</v>
      </c>
      <c r="G315" s="721">
        <v>3</v>
      </c>
      <c r="H315" s="722"/>
      <c r="I315" s="723">
        <v>1</v>
      </c>
      <c r="J315" s="724"/>
      <c r="K315" s="725"/>
      <c r="L315" s="795" t="s">
        <v>2675</v>
      </c>
      <c r="M315" s="636">
        <f t="shared" si="18"/>
        <v>25</v>
      </c>
      <c r="N315" s="636">
        <f t="shared" si="19"/>
        <v>5</v>
      </c>
      <c r="O315" s="636">
        <f>IF(A315&lt;&gt;"",M315*2^9+A315,"")</f>
        <v>12948</v>
      </c>
      <c r="P315" s="637" t="str">
        <f>IF(A315&lt;&gt;"","0x" &amp;DEC2HEX( O315,4),"")</f>
        <v>0x3294</v>
      </c>
      <c r="Q315" s="793"/>
      <c r="R315" s="727" t="s">
        <v>567</v>
      </c>
      <c r="S315" s="926"/>
      <c r="T315" s="926"/>
      <c r="U315" s="927"/>
      <c r="V315" s="797" t="s">
        <v>2674</v>
      </c>
      <c r="W315" s="795" t="s">
        <v>538</v>
      </c>
      <c r="X315" s="730">
        <v>0</v>
      </c>
      <c r="Y315" s="610"/>
      <c r="Z315" s="724"/>
      <c r="AA315" s="601"/>
      <c r="AB315" s="601"/>
    </row>
    <row r="316" spans="1:28" x14ac:dyDescent="0.25">
      <c r="A316" s="718"/>
      <c r="B316" s="557"/>
      <c r="C316" s="792" t="s">
        <v>2598</v>
      </c>
      <c r="D316" s="718"/>
      <c r="E316" s="720"/>
      <c r="F316" s="721"/>
      <c r="G316" s="721"/>
      <c r="H316" s="722"/>
      <c r="I316" s="723"/>
      <c r="J316" s="724"/>
      <c r="K316" s="725"/>
      <c r="L316" s="795"/>
      <c r="M316" s="636" t="str">
        <f t="shared" si="18"/>
        <v/>
      </c>
      <c r="N316" s="718" t="str">
        <f t="shared" si="19"/>
        <v/>
      </c>
      <c r="O316" s="718"/>
      <c r="P316" s="725"/>
      <c r="Q316" s="793"/>
      <c r="R316" s="727"/>
      <c r="S316" s="926"/>
      <c r="T316" s="926"/>
      <c r="U316" s="927"/>
      <c r="V316" s="797" t="s">
        <v>2674</v>
      </c>
      <c r="W316" s="795" t="s">
        <v>540</v>
      </c>
      <c r="X316" s="730">
        <v>1</v>
      </c>
      <c r="Y316" s="610"/>
      <c r="Z316" s="724"/>
      <c r="AA316" s="601"/>
      <c r="AB316" s="601"/>
    </row>
    <row r="317" spans="1:28" x14ac:dyDescent="0.25">
      <c r="A317" s="718"/>
      <c r="B317" s="557"/>
      <c r="C317" s="792" t="s">
        <v>2598</v>
      </c>
      <c r="D317" s="718"/>
      <c r="E317" s="720"/>
      <c r="F317" s="721"/>
      <c r="G317" s="721"/>
      <c r="H317" s="722"/>
      <c r="I317" s="723"/>
      <c r="J317" s="724"/>
      <c r="K317" s="725"/>
      <c r="L317" s="795"/>
      <c r="M317" s="636" t="str">
        <f t="shared" si="18"/>
        <v/>
      </c>
      <c r="N317" s="718" t="str">
        <f t="shared" si="19"/>
        <v/>
      </c>
      <c r="O317" s="718"/>
      <c r="P317" s="725"/>
      <c r="Q317" s="793"/>
      <c r="R317" s="727"/>
      <c r="S317" s="926"/>
      <c r="T317" s="926"/>
      <c r="U317" s="927"/>
      <c r="V317" s="797" t="s">
        <v>2674</v>
      </c>
      <c r="W317" s="795" t="s">
        <v>1087</v>
      </c>
      <c r="X317" s="730">
        <v>2</v>
      </c>
      <c r="Y317" s="610"/>
      <c r="Z317" s="724"/>
      <c r="AA317" s="601"/>
      <c r="AB317" s="601"/>
    </row>
    <row r="318" spans="1:28" x14ac:dyDescent="0.25">
      <c r="A318" s="718"/>
      <c r="B318" s="557"/>
      <c r="C318" s="792" t="s">
        <v>2598</v>
      </c>
      <c r="D318" s="718"/>
      <c r="E318" s="720"/>
      <c r="F318" s="721"/>
      <c r="G318" s="721"/>
      <c r="H318" s="722"/>
      <c r="I318" s="723"/>
      <c r="J318" s="724"/>
      <c r="K318" s="725"/>
      <c r="L318" s="795"/>
      <c r="M318" s="636" t="str">
        <f t="shared" si="18"/>
        <v/>
      </c>
      <c r="N318" s="718" t="str">
        <f t="shared" si="19"/>
        <v/>
      </c>
      <c r="O318" s="718"/>
      <c r="P318" s="725"/>
      <c r="Q318" s="793"/>
      <c r="R318" s="727"/>
      <c r="S318" s="926"/>
      <c r="T318" s="926"/>
      <c r="U318" s="927"/>
      <c r="V318" s="797" t="s">
        <v>2674</v>
      </c>
      <c r="W318" s="795" t="s">
        <v>2117</v>
      </c>
      <c r="X318" s="730">
        <v>3</v>
      </c>
      <c r="Y318" s="610"/>
      <c r="Z318" s="724"/>
      <c r="AA318" s="601"/>
      <c r="AB318" s="601"/>
    </row>
    <row r="319" spans="1:28" x14ac:dyDescent="0.25">
      <c r="A319" s="718"/>
      <c r="B319" s="557"/>
      <c r="C319" s="792" t="s">
        <v>2598</v>
      </c>
      <c r="D319" s="718"/>
      <c r="E319" s="720"/>
      <c r="F319" s="721"/>
      <c r="G319" s="721"/>
      <c r="H319" s="722"/>
      <c r="I319" s="723"/>
      <c r="J319" s="724"/>
      <c r="K319" s="725"/>
      <c r="L319" s="795"/>
      <c r="M319" s="636" t="str">
        <f t="shared" si="18"/>
        <v/>
      </c>
      <c r="N319" s="718" t="str">
        <f t="shared" si="19"/>
        <v/>
      </c>
      <c r="O319" s="718"/>
      <c r="P319" s="725"/>
      <c r="Q319" s="793"/>
      <c r="R319" s="727"/>
      <c r="S319" s="926"/>
      <c r="T319" s="926"/>
      <c r="U319" s="927"/>
      <c r="V319" s="797"/>
      <c r="W319" s="795"/>
      <c r="X319" s="730"/>
      <c r="Y319" s="610"/>
      <c r="Z319" s="724"/>
      <c r="AA319" s="601"/>
      <c r="AB319" s="601"/>
    </row>
    <row r="320" spans="1:28" x14ac:dyDescent="0.25">
      <c r="A320" s="718">
        <v>149</v>
      </c>
      <c r="B320" s="557"/>
      <c r="C320" s="719" t="s">
        <v>2676</v>
      </c>
      <c r="D320" s="796" t="s">
        <v>1005</v>
      </c>
      <c r="E320" s="720" t="s">
        <v>360</v>
      </c>
      <c r="F320" s="721">
        <v>0</v>
      </c>
      <c r="G320" s="721">
        <v>3</v>
      </c>
      <c r="H320" s="722"/>
      <c r="I320" s="723">
        <v>1</v>
      </c>
      <c r="J320" s="724"/>
      <c r="K320" s="725"/>
      <c r="L320" s="795" t="s">
        <v>2677</v>
      </c>
      <c r="M320" s="636">
        <f t="shared" si="18"/>
        <v>25</v>
      </c>
      <c r="N320" s="636">
        <f t="shared" si="19"/>
        <v>5</v>
      </c>
      <c r="O320" s="636">
        <f>IF(A320&lt;&gt;"",M320*2^9+A320,"")</f>
        <v>12949</v>
      </c>
      <c r="P320" s="637" t="str">
        <f>IF(A320&lt;&gt;"","0x" &amp;DEC2HEX( O320,4),"")</f>
        <v>0x3295</v>
      </c>
      <c r="Q320" s="793"/>
      <c r="R320" s="727" t="s">
        <v>567</v>
      </c>
      <c r="S320" s="926"/>
      <c r="T320" s="926"/>
      <c r="U320" s="927"/>
      <c r="V320" s="797" t="s">
        <v>2676</v>
      </c>
      <c r="W320" s="795" t="s">
        <v>538</v>
      </c>
      <c r="X320" s="730">
        <v>0</v>
      </c>
      <c r="Y320" s="610"/>
      <c r="Z320" s="724"/>
      <c r="AA320" s="601"/>
      <c r="AB320" s="601"/>
    </row>
    <row r="321" spans="1:28" x14ac:dyDescent="0.25">
      <c r="A321" s="718"/>
      <c r="B321" s="557"/>
      <c r="C321" s="792" t="s">
        <v>2598</v>
      </c>
      <c r="D321" s="718"/>
      <c r="E321" s="720"/>
      <c r="F321" s="721"/>
      <c r="G321" s="721"/>
      <c r="H321" s="722"/>
      <c r="I321" s="723"/>
      <c r="J321" s="724"/>
      <c r="K321" s="725"/>
      <c r="L321" s="795"/>
      <c r="M321" s="636" t="str">
        <f t="shared" si="18"/>
        <v/>
      </c>
      <c r="N321" s="718" t="str">
        <f t="shared" si="19"/>
        <v/>
      </c>
      <c r="O321" s="718"/>
      <c r="P321" s="725"/>
      <c r="Q321" s="793"/>
      <c r="R321" s="727"/>
      <c r="S321" s="926"/>
      <c r="T321" s="926"/>
      <c r="U321" s="927"/>
      <c r="V321" s="797" t="s">
        <v>2676</v>
      </c>
      <c r="W321" s="795" t="s">
        <v>540</v>
      </c>
      <c r="X321" s="730">
        <v>1</v>
      </c>
      <c r="Y321" s="610"/>
      <c r="Z321" s="724"/>
      <c r="AA321" s="601"/>
      <c r="AB321" s="601"/>
    </row>
    <row r="322" spans="1:28" x14ac:dyDescent="0.25">
      <c r="A322" s="718"/>
      <c r="B322" s="557"/>
      <c r="C322" s="792" t="s">
        <v>2598</v>
      </c>
      <c r="D322" s="718"/>
      <c r="E322" s="720"/>
      <c r="F322" s="721"/>
      <c r="G322" s="721"/>
      <c r="H322" s="722"/>
      <c r="I322" s="723"/>
      <c r="J322" s="724"/>
      <c r="K322" s="725"/>
      <c r="L322" s="795"/>
      <c r="M322" s="636" t="str">
        <f t="shared" si="18"/>
        <v/>
      </c>
      <c r="N322" s="718" t="str">
        <f t="shared" si="19"/>
        <v/>
      </c>
      <c r="O322" s="718"/>
      <c r="P322" s="725"/>
      <c r="Q322" s="793"/>
      <c r="R322" s="727"/>
      <c r="S322" s="926"/>
      <c r="T322" s="926"/>
      <c r="U322" s="927"/>
      <c r="V322" s="797" t="s">
        <v>2676</v>
      </c>
      <c r="W322" s="795" t="s">
        <v>1087</v>
      </c>
      <c r="X322" s="730">
        <v>2</v>
      </c>
      <c r="Y322" s="610"/>
      <c r="Z322" s="724"/>
      <c r="AA322" s="601"/>
      <c r="AB322" s="601"/>
    </row>
    <row r="323" spans="1:28" x14ac:dyDescent="0.25">
      <c r="A323" s="718"/>
      <c r="B323" s="557"/>
      <c r="C323" s="792" t="s">
        <v>2598</v>
      </c>
      <c r="D323" s="718"/>
      <c r="E323" s="720"/>
      <c r="F323" s="721"/>
      <c r="G323" s="721"/>
      <c r="H323" s="722"/>
      <c r="I323" s="723"/>
      <c r="J323" s="724"/>
      <c r="K323" s="725"/>
      <c r="L323" s="795"/>
      <c r="M323" s="636" t="str">
        <f t="shared" si="18"/>
        <v/>
      </c>
      <c r="N323" s="718" t="str">
        <f t="shared" si="19"/>
        <v/>
      </c>
      <c r="O323" s="718"/>
      <c r="P323" s="725"/>
      <c r="Q323" s="793"/>
      <c r="R323" s="727"/>
      <c r="S323" s="926"/>
      <c r="T323" s="926"/>
      <c r="U323" s="927"/>
      <c r="V323" s="797" t="s">
        <v>2676</v>
      </c>
      <c r="W323" s="795" t="s">
        <v>2117</v>
      </c>
      <c r="X323" s="730">
        <v>3</v>
      </c>
      <c r="Y323" s="610"/>
      <c r="Z323" s="724"/>
      <c r="AA323" s="601"/>
      <c r="AB323" s="601"/>
    </row>
    <row r="324" spans="1:28" x14ac:dyDescent="0.25">
      <c r="A324" s="718"/>
      <c r="B324" s="557"/>
      <c r="C324" s="792" t="s">
        <v>2598</v>
      </c>
      <c r="D324" s="718"/>
      <c r="E324" s="720"/>
      <c r="F324" s="721"/>
      <c r="G324" s="721"/>
      <c r="H324" s="722"/>
      <c r="I324" s="723"/>
      <c r="J324" s="724"/>
      <c r="K324" s="725"/>
      <c r="L324" s="795"/>
      <c r="M324" s="636" t="str">
        <f t="shared" si="18"/>
        <v/>
      </c>
      <c r="N324" s="718" t="str">
        <f t="shared" si="19"/>
        <v/>
      </c>
      <c r="O324" s="718"/>
      <c r="P324" s="725"/>
      <c r="Q324" s="793"/>
      <c r="R324" s="727"/>
      <c r="S324" s="926"/>
      <c r="T324" s="926"/>
      <c r="U324" s="927"/>
      <c r="V324" s="797"/>
      <c r="W324" s="795"/>
      <c r="X324" s="730"/>
      <c r="Y324" s="610"/>
      <c r="Z324" s="724"/>
      <c r="AA324" s="601"/>
      <c r="AB324" s="601"/>
    </row>
    <row r="325" spans="1:28" x14ac:dyDescent="0.25">
      <c r="A325" s="718">
        <v>150</v>
      </c>
      <c r="B325" s="557"/>
      <c r="C325" s="719" t="s">
        <v>2678</v>
      </c>
      <c r="D325" s="796" t="s">
        <v>1005</v>
      </c>
      <c r="E325" s="720" t="s">
        <v>360</v>
      </c>
      <c r="F325" s="721">
        <v>0</v>
      </c>
      <c r="G325" s="721">
        <v>3</v>
      </c>
      <c r="H325" s="722"/>
      <c r="I325" s="723">
        <v>1</v>
      </c>
      <c r="J325" s="724"/>
      <c r="K325" s="725"/>
      <c r="L325" s="795" t="s">
        <v>2679</v>
      </c>
      <c r="M325" s="636">
        <f t="shared" si="18"/>
        <v>25</v>
      </c>
      <c r="N325" s="636">
        <f t="shared" si="19"/>
        <v>5</v>
      </c>
      <c r="O325" s="636">
        <f>IF(A325&lt;&gt;"",M325*2^9+A325,"")</f>
        <v>12950</v>
      </c>
      <c r="P325" s="637" t="str">
        <f>IF(A325&lt;&gt;"","0x" &amp;DEC2HEX( O325,4),"")</f>
        <v>0x3296</v>
      </c>
      <c r="Q325" s="793"/>
      <c r="R325" s="727" t="s">
        <v>567</v>
      </c>
      <c r="S325" s="926"/>
      <c r="T325" s="926"/>
      <c r="U325" s="927"/>
      <c r="V325" s="797" t="s">
        <v>2678</v>
      </c>
      <c r="W325" s="795" t="s">
        <v>538</v>
      </c>
      <c r="X325" s="730">
        <v>0</v>
      </c>
      <c r="Y325" s="610"/>
      <c r="Z325" s="724"/>
      <c r="AA325" s="601"/>
      <c r="AB325" s="601"/>
    </row>
    <row r="326" spans="1:28" x14ac:dyDescent="0.25">
      <c r="A326" s="718"/>
      <c r="B326" s="557"/>
      <c r="C326" s="792" t="s">
        <v>2598</v>
      </c>
      <c r="D326" s="718"/>
      <c r="E326" s="720"/>
      <c r="F326" s="721"/>
      <c r="G326" s="721"/>
      <c r="H326" s="722"/>
      <c r="I326" s="723"/>
      <c r="J326" s="724"/>
      <c r="K326" s="725"/>
      <c r="L326" s="795"/>
      <c r="M326" s="636" t="str">
        <f t="shared" si="18"/>
        <v/>
      </c>
      <c r="N326" s="718" t="str">
        <f t="shared" si="19"/>
        <v/>
      </c>
      <c r="O326" s="718"/>
      <c r="P326" s="725"/>
      <c r="Q326" s="793"/>
      <c r="R326" s="727"/>
      <c r="S326" s="926"/>
      <c r="T326" s="926"/>
      <c r="U326" s="927"/>
      <c r="V326" s="797" t="s">
        <v>2678</v>
      </c>
      <c r="W326" s="795" t="s">
        <v>540</v>
      </c>
      <c r="X326" s="730">
        <v>1</v>
      </c>
      <c r="Y326" s="610"/>
      <c r="Z326" s="724"/>
      <c r="AA326" s="601"/>
      <c r="AB326" s="601"/>
    </row>
    <row r="327" spans="1:28" x14ac:dyDescent="0.25">
      <c r="A327" s="718"/>
      <c r="B327" s="557"/>
      <c r="C327" s="792" t="s">
        <v>2598</v>
      </c>
      <c r="D327" s="718"/>
      <c r="E327" s="720"/>
      <c r="F327" s="721"/>
      <c r="G327" s="721"/>
      <c r="H327" s="722"/>
      <c r="I327" s="723"/>
      <c r="J327" s="724"/>
      <c r="K327" s="725"/>
      <c r="L327" s="795"/>
      <c r="M327" s="636" t="str">
        <f t="shared" si="18"/>
        <v/>
      </c>
      <c r="N327" s="718" t="str">
        <f t="shared" si="19"/>
        <v/>
      </c>
      <c r="O327" s="718"/>
      <c r="P327" s="725"/>
      <c r="Q327" s="793"/>
      <c r="R327" s="727"/>
      <c r="S327" s="926"/>
      <c r="T327" s="926"/>
      <c r="U327" s="927"/>
      <c r="V327" s="797" t="s">
        <v>2678</v>
      </c>
      <c r="W327" s="795" t="s">
        <v>1087</v>
      </c>
      <c r="X327" s="730">
        <v>2</v>
      </c>
      <c r="Y327" s="610"/>
      <c r="Z327" s="724"/>
      <c r="AA327" s="601"/>
      <c r="AB327" s="601"/>
    </row>
    <row r="328" spans="1:28" x14ac:dyDescent="0.25">
      <c r="A328" s="718"/>
      <c r="B328" s="557"/>
      <c r="C328" s="792" t="s">
        <v>2598</v>
      </c>
      <c r="D328" s="718"/>
      <c r="E328" s="720"/>
      <c r="F328" s="721"/>
      <c r="G328" s="721"/>
      <c r="H328" s="722"/>
      <c r="I328" s="723"/>
      <c r="J328" s="724"/>
      <c r="K328" s="725"/>
      <c r="L328" s="795"/>
      <c r="M328" s="636" t="str">
        <f t="shared" si="18"/>
        <v/>
      </c>
      <c r="N328" s="718" t="str">
        <f t="shared" si="19"/>
        <v/>
      </c>
      <c r="O328" s="718"/>
      <c r="P328" s="725"/>
      <c r="Q328" s="793"/>
      <c r="R328" s="727"/>
      <c r="S328" s="926"/>
      <c r="T328" s="926"/>
      <c r="U328" s="927"/>
      <c r="V328" s="797" t="s">
        <v>2678</v>
      </c>
      <c r="W328" s="795" t="s">
        <v>2117</v>
      </c>
      <c r="X328" s="730">
        <v>3</v>
      </c>
      <c r="Y328" s="610"/>
      <c r="Z328" s="724"/>
      <c r="AA328" s="601"/>
      <c r="AB328" s="601"/>
    </row>
    <row r="329" spans="1:28" x14ac:dyDescent="0.25">
      <c r="A329" s="718"/>
      <c r="B329" s="557"/>
      <c r="C329" s="792" t="s">
        <v>2598</v>
      </c>
      <c r="D329" s="718"/>
      <c r="E329" s="720"/>
      <c r="F329" s="721"/>
      <c r="G329" s="721"/>
      <c r="H329" s="722"/>
      <c r="I329" s="723"/>
      <c r="J329" s="724"/>
      <c r="K329" s="725"/>
      <c r="L329" s="795"/>
      <c r="M329" s="636" t="str">
        <f t="shared" si="18"/>
        <v/>
      </c>
      <c r="N329" s="718" t="str">
        <f t="shared" si="19"/>
        <v/>
      </c>
      <c r="O329" s="718"/>
      <c r="P329" s="725"/>
      <c r="Q329" s="793"/>
      <c r="R329" s="727"/>
      <c r="S329" s="926"/>
      <c r="T329" s="926"/>
      <c r="U329" s="927"/>
      <c r="V329" s="797"/>
      <c r="W329" s="795"/>
      <c r="X329" s="730"/>
      <c r="Y329" s="610"/>
      <c r="Z329" s="724"/>
      <c r="AA329" s="601"/>
      <c r="AB329" s="601"/>
    </row>
    <row r="330" spans="1:28" x14ac:dyDescent="0.25">
      <c r="A330" s="718">
        <v>151</v>
      </c>
      <c r="B330" s="557"/>
      <c r="C330" s="719" t="s">
        <v>2680</v>
      </c>
      <c r="D330" s="796" t="s">
        <v>1005</v>
      </c>
      <c r="E330" s="720" t="s">
        <v>360</v>
      </c>
      <c r="F330" s="721">
        <v>0</v>
      </c>
      <c r="G330" s="721">
        <v>3</v>
      </c>
      <c r="H330" s="722"/>
      <c r="I330" s="723">
        <v>1</v>
      </c>
      <c r="J330" s="724"/>
      <c r="K330" s="725"/>
      <c r="L330" s="795" t="s">
        <v>2681</v>
      </c>
      <c r="M330" s="636">
        <f t="shared" si="18"/>
        <v>25</v>
      </c>
      <c r="N330" s="636">
        <f t="shared" si="19"/>
        <v>5</v>
      </c>
      <c r="O330" s="636">
        <f>IF(A330&lt;&gt;"",M330*2^9+A330,"")</f>
        <v>12951</v>
      </c>
      <c r="P330" s="637" t="str">
        <f>IF(A330&lt;&gt;"","0x" &amp;DEC2HEX( O330,4),"")</f>
        <v>0x3297</v>
      </c>
      <c r="Q330" s="793"/>
      <c r="R330" s="727" t="s">
        <v>567</v>
      </c>
      <c r="S330" s="926"/>
      <c r="T330" s="926"/>
      <c r="U330" s="927"/>
      <c r="V330" s="797" t="s">
        <v>2680</v>
      </c>
      <c r="W330" s="795" t="s">
        <v>538</v>
      </c>
      <c r="X330" s="730">
        <v>0</v>
      </c>
      <c r="Y330" s="610"/>
      <c r="Z330" s="724"/>
      <c r="AA330" s="601"/>
      <c r="AB330" s="601"/>
    </row>
    <row r="331" spans="1:28" x14ac:dyDescent="0.25">
      <c r="A331" s="718"/>
      <c r="B331" s="557"/>
      <c r="C331" s="792" t="s">
        <v>2598</v>
      </c>
      <c r="D331" s="718"/>
      <c r="E331" s="720"/>
      <c r="F331" s="721"/>
      <c r="G331" s="721"/>
      <c r="H331" s="722"/>
      <c r="I331" s="723"/>
      <c r="J331" s="724"/>
      <c r="K331" s="725"/>
      <c r="L331" s="795"/>
      <c r="M331" s="636" t="str">
        <f t="shared" si="18"/>
        <v/>
      </c>
      <c r="N331" s="718" t="str">
        <f t="shared" si="19"/>
        <v/>
      </c>
      <c r="O331" s="718"/>
      <c r="P331" s="725"/>
      <c r="Q331" s="793"/>
      <c r="R331" s="727"/>
      <c r="S331" s="926"/>
      <c r="T331" s="926"/>
      <c r="U331" s="927"/>
      <c r="V331" s="797" t="s">
        <v>2680</v>
      </c>
      <c r="W331" s="795" t="s">
        <v>540</v>
      </c>
      <c r="X331" s="730">
        <v>1</v>
      </c>
      <c r="Y331" s="610"/>
      <c r="Z331" s="724"/>
      <c r="AA331" s="601"/>
      <c r="AB331" s="601"/>
    </row>
    <row r="332" spans="1:28" x14ac:dyDescent="0.25">
      <c r="A332" s="718"/>
      <c r="B332" s="557"/>
      <c r="C332" s="792" t="s">
        <v>2598</v>
      </c>
      <c r="D332" s="718"/>
      <c r="E332" s="720"/>
      <c r="F332" s="721"/>
      <c r="G332" s="721"/>
      <c r="H332" s="722"/>
      <c r="I332" s="723"/>
      <c r="J332" s="724"/>
      <c r="K332" s="725"/>
      <c r="L332" s="795"/>
      <c r="M332" s="636" t="str">
        <f t="shared" si="18"/>
        <v/>
      </c>
      <c r="N332" s="718" t="str">
        <f t="shared" si="19"/>
        <v/>
      </c>
      <c r="O332" s="718"/>
      <c r="P332" s="725"/>
      <c r="Q332" s="793"/>
      <c r="R332" s="727"/>
      <c r="S332" s="926"/>
      <c r="T332" s="926"/>
      <c r="U332" s="927"/>
      <c r="V332" s="797" t="s">
        <v>2680</v>
      </c>
      <c r="W332" s="795" t="s">
        <v>1087</v>
      </c>
      <c r="X332" s="730">
        <v>2</v>
      </c>
      <c r="Y332" s="610"/>
      <c r="Z332" s="724"/>
      <c r="AA332" s="601"/>
      <c r="AB332" s="601"/>
    </row>
    <row r="333" spans="1:28" x14ac:dyDescent="0.25">
      <c r="A333" s="718"/>
      <c r="B333" s="557"/>
      <c r="C333" s="792" t="s">
        <v>2598</v>
      </c>
      <c r="D333" s="718"/>
      <c r="E333" s="720"/>
      <c r="F333" s="721"/>
      <c r="G333" s="721"/>
      <c r="H333" s="722"/>
      <c r="I333" s="723"/>
      <c r="J333" s="724"/>
      <c r="K333" s="725"/>
      <c r="L333" s="795"/>
      <c r="M333" s="636" t="str">
        <f t="shared" si="18"/>
        <v/>
      </c>
      <c r="N333" s="718" t="str">
        <f t="shared" si="19"/>
        <v/>
      </c>
      <c r="O333" s="718"/>
      <c r="P333" s="725"/>
      <c r="Q333" s="793"/>
      <c r="R333" s="727"/>
      <c r="S333" s="926"/>
      <c r="T333" s="926"/>
      <c r="U333" s="927"/>
      <c r="V333" s="797" t="s">
        <v>2680</v>
      </c>
      <c r="W333" s="795" t="s">
        <v>2117</v>
      </c>
      <c r="X333" s="730">
        <v>3</v>
      </c>
      <c r="Y333" s="610"/>
      <c r="Z333" s="724"/>
      <c r="AA333" s="601"/>
      <c r="AB333" s="601"/>
    </row>
    <row r="334" spans="1:28" x14ac:dyDescent="0.25">
      <c r="A334" s="718"/>
      <c r="B334" s="557"/>
      <c r="C334" s="792" t="s">
        <v>2598</v>
      </c>
      <c r="D334" s="718"/>
      <c r="E334" s="720"/>
      <c r="F334" s="721"/>
      <c r="G334" s="721"/>
      <c r="H334" s="722"/>
      <c r="I334" s="723"/>
      <c r="J334" s="724"/>
      <c r="K334" s="725"/>
      <c r="L334" s="795"/>
      <c r="M334" s="636" t="str">
        <f t="shared" si="18"/>
        <v/>
      </c>
      <c r="N334" s="718" t="str">
        <f t="shared" si="19"/>
        <v/>
      </c>
      <c r="O334" s="718"/>
      <c r="P334" s="725"/>
      <c r="Q334" s="793"/>
      <c r="R334" s="727"/>
      <c r="S334" s="926"/>
      <c r="T334" s="926"/>
      <c r="U334" s="927"/>
      <c r="V334" s="797"/>
      <c r="W334" s="795"/>
      <c r="X334" s="730"/>
      <c r="Y334" s="610"/>
      <c r="Z334" s="724"/>
      <c r="AA334" s="601"/>
      <c r="AB334" s="601"/>
    </row>
    <row r="335" spans="1:28" x14ac:dyDescent="0.25">
      <c r="A335" s="718">
        <v>152</v>
      </c>
      <c r="B335" s="557"/>
      <c r="C335" s="719" t="s">
        <v>2682</v>
      </c>
      <c r="D335" s="796" t="s">
        <v>604</v>
      </c>
      <c r="E335" s="720" t="s">
        <v>360</v>
      </c>
      <c r="F335" s="721">
        <v>0</v>
      </c>
      <c r="G335" s="721">
        <v>3</v>
      </c>
      <c r="H335" s="722"/>
      <c r="I335" s="723">
        <v>1</v>
      </c>
      <c r="J335" s="724"/>
      <c r="K335" s="725"/>
      <c r="L335" s="795" t="s">
        <v>2683</v>
      </c>
      <c r="M335" s="636">
        <f t="shared" si="18"/>
        <v>25</v>
      </c>
      <c r="N335" s="636">
        <f t="shared" si="19"/>
        <v>5</v>
      </c>
      <c r="O335" s="636">
        <f>IF(A335&lt;&gt;"",M335*2^9+A335,"")</f>
        <v>12952</v>
      </c>
      <c r="P335" s="637" t="str">
        <f>IF(A335&lt;&gt;"","0x" &amp;DEC2HEX( O335,4),"")</f>
        <v>0x3298</v>
      </c>
      <c r="Q335" s="793"/>
      <c r="R335" s="727" t="s">
        <v>567</v>
      </c>
      <c r="S335" s="926"/>
      <c r="T335" s="926"/>
      <c r="U335" s="927"/>
      <c r="V335" s="797" t="s">
        <v>2682</v>
      </c>
      <c r="W335" s="795" t="s">
        <v>2597</v>
      </c>
      <c r="X335" s="730">
        <v>0</v>
      </c>
      <c r="Y335" s="610"/>
      <c r="Z335" s="724"/>
      <c r="AA335" s="601"/>
      <c r="AB335" s="601"/>
    </row>
    <row r="336" spans="1:28" x14ac:dyDescent="0.25">
      <c r="A336" s="718"/>
      <c r="B336" s="557"/>
      <c r="C336" s="792" t="s">
        <v>2598</v>
      </c>
      <c r="D336" s="718"/>
      <c r="E336" s="720"/>
      <c r="F336" s="721"/>
      <c r="G336" s="721"/>
      <c r="H336" s="722"/>
      <c r="I336" s="723"/>
      <c r="J336" s="724"/>
      <c r="K336" s="725"/>
      <c r="L336" s="795"/>
      <c r="M336" s="636" t="str">
        <f t="shared" ref="M336:M399" si="20">IF(A336&lt;&gt;"",$D$5,"")</f>
        <v/>
      </c>
      <c r="N336" s="718" t="str">
        <f t="shared" ref="N336:N399" si="21">IF(A336&lt;&gt;"",$D$4,"")</f>
        <v/>
      </c>
      <c r="O336" s="718"/>
      <c r="P336" s="725"/>
      <c r="Q336" s="793"/>
      <c r="R336" s="727"/>
      <c r="S336" s="926"/>
      <c r="T336" s="926"/>
      <c r="U336" s="927"/>
      <c r="V336" s="797" t="s">
        <v>2682</v>
      </c>
      <c r="W336" s="795" t="s">
        <v>2599</v>
      </c>
      <c r="X336" s="730">
        <v>1</v>
      </c>
      <c r="Y336" s="610"/>
      <c r="Z336" s="724"/>
      <c r="AA336" s="601"/>
      <c r="AB336" s="601"/>
    </row>
    <row r="337" spans="1:28" x14ac:dyDescent="0.25">
      <c r="A337" s="718"/>
      <c r="B337" s="557"/>
      <c r="C337" s="792" t="s">
        <v>2598</v>
      </c>
      <c r="D337" s="718"/>
      <c r="E337" s="720"/>
      <c r="F337" s="721"/>
      <c r="G337" s="721"/>
      <c r="H337" s="722"/>
      <c r="I337" s="723"/>
      <c r="J337" s="724"/>
      <c r="K337" s="725"/>
      <c r="L337" s="795"/>
      <c r="M337" s="636" t="str">
        <f t="shared" si="20"/>
        <v/>
      </c>
      <c r="N337" s="718" t="str">
        <f t="shared" si="21"/>
        <v/>
      </c>
      <c r="O337" s="718"/>
      <c r="P337" s="725"/>
      <c r="Q337" s="793"/>
      <c r="R337" s="727"/>
      <c r="S337" s="926"/>
      <c r="T337" s="926"/>
      <c r="U337" s="927"/>
      <c r="V337" s="797" t="s">
        <v>2682</v>
      </c>
      <c r="W337" s="795" t="s">
        <v>1087</v>
      </c>
      <c r="X337" s="730">
        <v>2</v>
      </c>
      <c r="Y337" s="610"/>
      <c r="Z337" s="724"/>
      <c r="AA337" s="601"/>
      <c r="AB337" s="601"/>
    </row>
    <row r="338" spans="1:28" x14ac:dyDescent="0.25">
      <c r="A338" s="718"/>
      <c r="B338" s="557"/>
      <c r="C338" s="792" t="s">
        <v>2598</v>
      </c>
      <c r="D338" s="718"/>
      <c r="E338" s="720"/>
      <c r="F338" s="721"/>
      <c r="G338" s="721"/>
      <c r="H338" s="722"/>
      <c r="I338" s="723"/>
      <c r="J338" s="724"/>
      <c r="K338" s="725"/>
      <c r="L338" s="795"/>
      <c r="M338" s="636" t="str">
        <f t="shared" si="20"/>
        <v/>
      </c>
      <c r="N338" s="718" t="str">
        <f t="shared" si="21"/>
        <v/>
      </c>
      <c r="O338" s="718"/>
      <c r="P338" s="725"/>
      <c r="Q338" s="793"/>
      <c r="R338" s="727"/>
      <c r="S338" s="926"/>
      <c r="T338" s="926"/>
      <c r="U338" s="927"/>
      <c r="V338" s="797" t="s">
        <v>2682</v>
      </c>
      <c r="W338" s="795" t="s">
        <v>2117</v>
      </c>
      <c r="X338" s="730">
        <v>3</v>
      </c>
      <c r="Y338" s="610"/>
      <c r="Z338" s="724"/>
      <c r="AA338" s="601"/>
      <c r="AB338" s="601"/>
    </row>
    <row r="339" spans="1:28" x14ac:dyDescent="0.25">
      <c r="A339" s="718"/>
      <c r="B339" s="557"/>
      <c r="C339" s="792" t="s">
        <v>2598</v>
      </c>
      <c r="D339" s="718"/>
      <c r="E339" s="720"/>
      <c r="F339" s="721"/>
      <c r="G339" s="721"/>
      <c r="H339" s="722"/>
      <c r="I339" s="723"/>
      <c r="J339" s="724"/>
      <c r="K339" s="725"/>
      <c r="L339" s="795"/>
      <c r="M339" s="636" t="str">
        <f t="shared" si="20"/>
        <v/>
      </c>
      <c r="N339" s="718" t="str">
        <f t="shared" si="21"/>
        <v/>
      </c>
      <c r="O339" s="718"/>
      <c r="P339" s="725"/>
      <c r="Q339" s="793"/>
      <c r="R339" s="727"/>
      <c r="S339" s="926"/>
      <c r="T339" s="926"/>
      <c r="U339" s="927"/>
      <c r="V339" s="797"/>
      <c r="W339" s="795"/>
      <c r="X339" s="730"/>
      <c r="Y339" s="610"/>
      <c r="Z339" s="724"/>
      <c r="AA339" s="601"/>
      <c r="AB339" s="601"/>
    </row>
    <row r="340" spans="1:28" x14ac:dyDescent="0.25">
      <c r="A340" s="718">
        <v>153</v>
      </c>
      <c r="B340" s="557"/>
      <c r="C340" s="719" t="s">
        <v>2684</v>
      </c>
      <c r="D340" s="796" t="s">
        <v>604</v>
      </c>
      <c r="E340" s="720" t="s">
        <v>360</v>
      </c>
      <c r="F340" s="721">
        <v>0</v>
      </c>
      <c r="G340" s="721">
        <v>3</v>
      </c>
      <c r="H340" s="722"/>
      <c r="I340" s="723">
        <v>1</v>
      </c>
      <c r="J340" s="724"/>
      <c r="K340" s="725"/>
      <c r="L340" s="795" t="s">
        <v>2685</v>
      </c>
      <c r="M340" s="636">
        <f t="shared" si="20"/>
        <v>25</v>
      </c>
      <c r="N340" s="636">
        <f t="shared" si="21"/>
        <v>5</v>
      </c>
      <c r="O340" s="636">
        <f>IF(A340&lt;&gt;"",M340*2^9+A340,"")</f>
        <v>12953</v>
      </c>
      <c r="P340" s="637" t="str">
        <f>IF(A340&lt;&gt;"","0x" &amp;DEC2HEX( O340,4),"")</f>
        <v>0x3299</v>
      </c>
      <c r="Q340" s="793"/>
      <c r="R340" s="727" t="s">
        <v>567</v>
      </c>
      <c r="S340" s="926"/>
      <c r="T340" s="926"/>
      <c r="U340" s="927"/>
      <c r="V340" s="797" t="s">
        <v>2684</v>
      </c>
      <c r="W340" s="795" t="s">
        <v>2597</v>
      </c>
      <c r="X340" s="730">
        <v>0</v>
      </c>
      <c r="Y340" s="610"/>
      <c r="Z340" s="724"/>
      <c r="AA340" s="601"/>
      <c r="AB340" s="601"/>
    </row>
    <row r="341" spans="1:28" x14ac:dyDescent="0.25">
      <c r="A341" s="718"/>
      <c r="B341" s="557"/>
      <c r="C341" s="792" t="s">
        <v>2598</v>
      </c>
      <c r="D341" s="718"/>
      <c r="E341" s="720"/>
      <c r="F341" s="721"/>
      <c r="G341" s="721"/>
      <c r="H341" s="722"/>
      <c r="I341" s="723"/>
      <c r="J341" s="724"/>
      <c r="K341" s="725"/>
      <c r="L341" s="795"/>
      <c r="M341" s="636" t="str">
        <f t="shared" si="20"/>
        <v/>
      </c>
      <c r="N341" s="718" t="str">
        <f t="shared" si="21"/>
        <v/>
      </c>
      <c r="O341" s="718"/>
      <c r="P341" s="725"/>
      <c r="Q341" s="793"/>
      <c r="R341" s="727"/>
      <c r="S341" s="926"/>
      <c r="T341" s="926"/>
      <c r="U341" s="927"/>
      <c r="V341" s="797" t="s">
        <v>2684</v>
      </c>
      <c r="W341" s="795" t="s">
        <v>2599</v>
      </c>
      <c r="X341" s="730">
        <v>1</v>
      </c>
      <c r="Y341" s="610"/>
      <c r="Z341" s="724"/>
      <c r="AA341" s="601"/>
      <c r="AB341" s="601"/>
    </row>
    <row r="342" spans="1:28" x14ac:dyDescent="0.25">
      <c r="A342" s="718"/>
      <c r="B342" s="557"/>
      <c r="C342" s="792" t="s">
        <v>2598</v>
      </c>
      <c r="D342" s="718"/>
      <c r="E342" s="720"/>
      <c r="F342" s="721"/>
      <c r="G342" s="721"/>
      <c r="H342" s="722"/>
      <c r="I342" s="723"/>
      <c r="J342" s="724"/>
      <c r="K342" s="725"/>
      <c r="L342" s="795"/>
      <c r="M342" s="636" t="str">
        <f t="shared" si="20"/>
        <v/>
      </c>
      <c r="N342" s="718" t="str">
        <f t="shared" si="21"/>
        <v/>
      </c>
      <c r="O342" s="718"/>
      <c r="P342" s="725"/>
      <c r="Q342" s="793"/>
      <c r="R342" s="727"/>
      <c r="S342" s="926"/>
      <c r="T342" s="926"/>
      <c r="U342" s="927"/>
      <c r="V342" s="797" t="s">
        <v>2684</v>
      </c>
      <c r="W342" s="795" t="s">
        <v>1087</v>
      </c>
      <c r="X342" s="730">
        <v>2</v>
      </c>
      <c r="Y342" s="610"/>
      <c r="Z342" s="724"/>
      <c r="AA342" s="601"/>
      <c r="AB342" s="601"/>
    </row>
    <row r="343" spans="1:28" x14ac:dyDescent="0.25">
      <c r="A343" s="718"/>
      <c r="B343" s="557"/>
      <c r="C343" s="792" t="s">
        <v>2598</v>
      </c>
      <c r="D343" s="718"/>
      <c r="E343" s="720"/>
      <c r="F343" s="721"/>
      <c r="G343" s="721"/>
      <c r="H343" s="722"/>
      <c r="I343" s="723"/>
      <c r="J343" s="724"/>
      <c r="K343" s="725"/>
      <c r="L343" s="795"/>
      <c r="M343" s="636" t="str">
        <f t="shared" si="20"/>
        <v/>
      </c>
      <c r="N343" s="718" t="str">
        <f t="shared" si="21"/>
        <v/>
      </c>
      <c r="O343" s="718"/>
      <c r="P343" s="725"/>
      <c r="Q343" s="793"/>
      <c r="R343" s="727"/>
      <c r="S343" s="926"/>
      <c r="T343" s="926"/>
      <c r="U343" s="927"/>
      <c r="V343" s="797" t="s">
        <v>2684</v>
      </c>
      <c r="W343" s="795" t="s">
        <v>2117</v>
      </c>
      <c r="X343" s="730">
        <v>3</v>
      </c>
      <c r="Y343" s="610"/>
      <c r="Z343" s="724"/>
      <c r="AA343" s="601"/>
      <c r="AB343" s="601"/>
    </row>
    <row r="344" spans="1:28" x14ac:dyDescent="0.25">
      <c r="A344" s="718"/>
      <c r="B344" s="557"/>
      <c r="C344" s="792" t="s">
        <v>2598</v>
      </c>
      <c r="D344" s="718"/>
      <c r="E344" s="720"/>
      <c r="F344" s="721"/>
      <c r="G344" s="721"/>
      <c r="H344" s="722"/>
      <c r="I344" s="723"/>
      <c r="J344" s="724"/>
      <c r="K344" s="725"/>
      <c r="L344" s="795"/>
      <c r="M344" s="636" t="str">
        <f t="shared" si="20"/>
        <v/>
      </c>
      <c r="N344" s="718" t="str">
        <f t="shared" si="21"/>
        <v/>
      </c>
      <c r="O344" s="718"/>
      <c r="P344" s="725"/>
      <c r="Q344" s="793"/>
      <c r="R344" s="727"/>
      <c r="S344" s="926"/>
      <c r="T344" s="926"/>
      <c r="U344" s="927"/>
      <c r="V344" s="797"/>
      <c r="W344" s="795"/>
      <c r="X344" s="730"/>
      <c r="Y344" s="610"/>
      <c r="Z344" s="724"/>
      <c r="AA344" s="601"/>
      <c r="AB344" s="601"/>
    </row>
    <row r="345" spans="1:28" x14ac:dyDescent="0.25">
      <c r="A345" s="718">
        <v>154</v>
      </c>
      <c r="B345" s="557"/>
      <c r="C345" s="719" t="s">
        <v>2686</v>
      </c>
      <c r="D345" s="796" t="s">
        <v>604</v>
      </c>
      <c r="E345" s="720" t="s">
        <v>360</v>
      </c>
      <c r="F345" s="721">
        <v>0</v>
      </c>
      <c r="G345" s="721">
        <v>3</v>
      </c>
      <c r="H345" s="722"/>
      <c r="I345" s="723">
        <v>1</v>
      </c>
      <c r="J345" s="724"/>
      <c r="K345" s="725"/>
      <c r="L345" s="795" t="s">
        <v>2687</v>
      </c>
      <c r="M345" s="636">
        <f t="shared" si="20"/>
        <v>25</v>
      </c>
      <c r="N345" s="636">
        <f t="shared" si="21"/>
        <v>5</v>
      </c>
      <c r="O345" s="636">
        <f>IF(A345&lt;&gt;"",M345*2^9+A345,"")</f>
        <v>12954</v>
      </c>
      <c r="P345" s="637" t="str">
        <f>IF(A345&lt;&gt;"","0x" &amp;DEC2HEX( O345,4),"")</f>
        <v>0x329A</v>
      </c>
      <c r="Q345" s="793"/>
      <c r="R345" s="727" t="s">
        <v>567</v>
      </c>
      <c r="S345" s="926"/>
      <c r="T345" s="926"/>
      <c r="U345" s="927"/>
      <c r="V345" s="797" t="s">
        <v>2686</v>
      </c>
      <c r="W345" s="795" t="s">
        <v>2597</v>
      </c>
      <c r="X345" s="730">
        <v>0</v>
      </c>
      <c r="Y345" s="610"/>
      <c r="Z345" s="724"/>
      <c r="AA345" s="601"/>
      <c r="AB345" s="601"/>
    </row>
    <row r="346" spans="1:28" x14ac:dyDescent="0.25">
      <c r="A346" s="718"/>
      <c r="B346" s="557"/>
      <c r="C346" s="792" t="s">
        <v>2598</v>
      </c>
      <c r="D346" s="718"/>
      <c r="E346" s="720"/>
      <c r="F346" s="721"/>
      <c r="G346" s="721"/>
      <c r="H346" s="722"/>
      <c r="I346" s="723"/>
      <c r="J346" s="724"/>
      <c r="K346" s="725"/>
      <c r="L346" s="795"/>
      <c r="M346" s="636" t="str">
        <f t="shared" si="20"/>
        <v/>
      </c>
      <c r="N346" s="718" t="str">
        <f t="shared" si="21"/>
        <v/>
      </c>
      <c r="O346" s="718"/>
      <c r="P346" s="725"/>
      <c r="Q346" s="793"/>
      <c r="R346" s="727"/>
      <c r="S346" s="926"/>
      <c r="T346" s="926"/>
      <c r="U346" s="927"/>
      <c r="V346" s="797" t="s">
        <v>2686</v>
      </c>
      <c r="W346" s="795" t="s">
        <v>2599</v>
      </c>
      <c r="X346" s="730">
        <v>1</v>
      </c>
      <c r="Y346" s="610"/>
      <c r="Z346" s="724"/>
      <c r="AA346" s="601"/>
      <c r="AB346" s="601"/>
    </row>
    <row r="347" spans="1:28" x14ac:dyDescent="0.25">
      <c r="A347" s="718"/>
      <c r="B347" s="557"/>
      <c r="C347" s="792" t="s">
        <v>2598</v>
      </c>
      <c r="D347" s="718"/>
      <c r="E347" s="720"/>
      <c r="F347" s="721"/>
      <c r="G347" s="721"/>
      <c r="H347" s="722"/>
      <c r="I347" s="723"/>
      <c r="J347" s="724"/>
      <c r="K347" s="725"/>
      <c r="L347" s="795"/>
      <c r="M347" s="636" t="str">
        <f t="shared" si="20"/>
        <v/>
      </c>
      <c r="N347" s="718" t="str">
        <f t="shared" si="21"/>
        <v/>
      </c>
      <c r="O347" s="718"/>
      <c r="P347" s="725"/>
      <c r="Q347" s="793"/>
      <c r="R347" s="727"/>
      <c r="S347" s="926"/>
      <c r="T347" s="926"/>
      <c r="U347" s="927"/>
      <c r="V347" s="797" t="s">
        <v>2686</v>
      </c>
      <c r="W347" s="795" t="s">
        <v>1087</v>
      </c>
      <c r="X347" s="730">
        <v>2</v>
      </c>
      <c r="Y347" s="610"/>
      <c r="Z347" s="724"/>
      <c r="AA347" s="601"/>
      <c r="AB347" s="601"/>
    </row>
    <row r="348" spans="1:28" x14ac:dyDescent="0.25">
      <c r="A348" s="718"/>
      <c r="B348" s="557"/>
      <c r="C348" s="792" t="s">
        <v>2598</v>
      </c>
      <c r="D348" s="718"/>
      <c r="E348" s="720"/>
      <c r="F348" s="721"/>
      <c r="G348" s="721"/>
      <c r="H348" s="722"/>
      <c r="I348" s="723"/>
      <c r="J348" s="724"/>
      <c r="K348" s="725"/>
      <c r="L348" s="795"/>
      <c r="M348" s="636" t="str">
        <f t="shared" si="20"/>
        <v/>
      </c>
      <c r="N348" s="718" t="str">
        <f t="shared" si="21"/>
        <v/>
      </c>
      <c r="O348" s="718"/>
      <c r="P348" s="725"/>
      <c r="Q348" s="793"/>
      <c r="R348" s="727"/>
      <c r="S348" s="926"/>
      <c r="T348" s="926"/>
      <c r="U348" s="927"/>
      <c r="V348" s="797" t="s">
        <v>2686</v>
      </c>
      <c r="W348" s="795" t="s">
        <v>2117</v>
      </c>
      <c r="X348" s="730">
        <v>3</v>
      </c>
      <c r="Y348" s="610"/>
      <c r="Z348" s="724"/>
      <c r="AA348" s="601"/>
      <c r="AB348" s="601"/>
    </row>
    <row r="349" spans="1:28" x14ac:dyDescent="0.25">
      <c r="A349" s="718"/>
      <c r="B349" s="557"/>
      <c r="C349" s="792" t="s">
        <v>2598</v>
      </c>
      <c r="D349" s="718"/>
      <c r="E349" s="720"/>
      <c r="F349" s="721"/>
      <c r="G349" s="721"/>
      <c r="H349" s="722"/>
      <c r="I349" s="723"/>
      <c r="J349" s="724"/>
      <c r="K349" s="725"/>
      <c r="L349" s="795"/>
      <c r="M349" s="636" t="str">
        <f t="shared" si="20"/>
        <v/>
      </c>
      <c r="N349" s="718" t="str">
        <f t="shared" si="21"/>
        <v/>
      </c>
      <c r="O349" s="718"/>
      <c r="P349" s="725"/>
      <c r="Q349" s="793"/>
      <c r="R349" s="727"/>
      <c r="S349" s="926"/>
      <c r="T349" s="926"/>
      <c r="U349" s="927"/>
      <c r="V349" s="797"/>
      <c r="W349" s="795"/>
      <c r="X349" s="730"/>
      <c r="Y349" s="610"/>
      <c r="Z349" s="724"/>
      <c r="AA349" s="601"/>
      <c r="AB349" s="601"/>
    </row>
    <row r="350" spans="1:28" x14ac:dyDescent="0.25">
      <c r="A350" s="718">
        <v>155</v>
      </c>
      <c r="B350" s="557"/>
      <c r="C350" s="719" t="s">
        <v>2688</v>
      </c>
      <c r="D350" s="796" t="s">
        <v>604</v>
      </c>
      <c r="E350" s="720" t="s">
        <v>360</v>
      </c>
      <c r="F350" s="721">
        <v>0</v>
      </c>
      <c r="G350" s="721">
        <v>3</v>
      </c>
      <c r="H350" s="722"/>
      <c r="I350" s="723">
        <v>1</v>
      </c>
      <c r="J350" s="724"/>
      <c r="K350" s="725"/>
      <c r="L350" s="795" t="s">
        <v>2689</v>
      </c>
      <c r="M350" s="636">
        <f t="shared" si="20"/>
        <v>25</v>
      </c>
      <c r="N350" s="636">
        <f t="shared" si="21"/>
        <v>5</v>
      </c>
      <c r="O350" s="636">
        <f>IF(A350&lt;&gt;"",M350*2^9+A350,"")</f>
        <v>12955</v>
      </c>
      <c r="P350" s="637" t="str">
        <f>IF(A350&lt;&gt;"","0x" &amp;DEC2HEX( O350,4),"")</f>
        <v>0x329B</v>
      </c>
      <c r="Q350" s="793"/>
      <c r="R350" s="727" t="s">
        <v>567</v>
      </c>
      <c r="S350" s="926"/>
      <c r="T350" s="926"/>
      <c r="U350" s="927"/>
      <c r="V350" s="797" t="s">
        <v>2688</v>
      </c>
      <c r="W350" s="795" t="s">
        <v>2597</v>
      </c>
      <c r="X350" s="730">
        <v>0</v>
      </c>
      <c r="Y350" s="610"/>
      <c r="Z350" s="724"/>
      <c r="AA350" s="601"/>
      <c r="AB350" s="601"/>
    </row>
    <row r="351" spans="1:28" x14ac:dyDescent="0.25">
      <c r="A351" s="718"/>
      <c r="B351" s="557"/>
      <c r="C351" s="792" t="s">
        <v>2598</v>
      </c>
      <c r="D351" s="718"/>
      <c r="E351" s="720"/>
      <c r="F351" s="721"/>
      <c r="G351" s="721"/>
      <c r="H351" s="722"/>
      <c r="I351" s="723"/>
      <c r="J351" s="724"/>
      <c r="K351" s="725"/>
      <c r="L351" s="795"/>
      <c r="M351" s="636" t="str">
        <f t="shared" si="20"/>
        <v/>
      </c>
      <c r="N351" s="718" t="str">
        <f t="shared" si="21"/>
        <v/>
      </c>
      <c r="O351" s="718"/>
      <c r="P351" s="725"/>
      <c r="Q351" s="793"/>
      <c r="R351" s="727"/>
      <c r="S351" s="926"/>
      <c r="T351" s="926"/>
      <c r="U351" s="927"/>
      <c r="V351" s="797" t="s">
        <v>2688</v>
      </c>
      <c r="W351" s="795" t="s">
        <v>2599</v>
      </c>
      <c r="X351" s="730">
        <v>1</v>
      </c>
      <c r="Y351" s="610"/>
      <c r="Z351" s="724"/>
      <c r="AA351" s="601"/>
      <c r="AB351" s="601"/>
    </row>
    <row r="352" spans="1:28" x14ac:dyDescent="0.25">
      <c r="A352" s="718"/>
      <c r="B352" s="557"/>
      <c r="C352" s="792" t="s">
        <v>2598</v>
      </c>
      <c r="D352" s="718"/>
      <c r="E352" s="720"/>
      <c r="F352" s="721"/>
      <c r="G352" s="721"/>
      <c r="H352" s="722"/>
      <c r="I352" s="723"/>
      <c r="J352" s="724"/>
      <c r="K352" s="725"/>
      <c r="L352" s="795"/>
      <c r="M352" s="636" t="str">
        <f t="shared" si="20"/>
        <v/>
      </c>
      <c r="N352" s="718" t="str">
        <f t="shared" si="21"/>
        <v/>
      </c>
      <c r="O352" s="718"/>
      <c r="P352" s="725"/>
      <c r="Q352" s="793"/>
      <c r="R352" s="727"/>
      <c r="S352" s="926"/>
      <c r="T352" s="926"/>
      <c r="U352" s="927"/>
      <c r="V352" s="797" t="s">
        <v>2688</v>
      </c>
      <c r="W352" s="795" t="s">
        <v>1087</v>
      </c>
      <c r="X352" s="730">
        <v>2</v>
      </c>
      <c r="Y352" s="610"/>
      <c r="Z352" s="724"/>
      <c r="AA352" s="601"/>
      <c r="AB352" s="601"/>
    </row>
    <row r="353" spans="1:28" x14ac:dyDescent="0.25">
      <c r="A353" s="718"/>
      <c r="B353" s="557"/>
      <c r="C353" s="792" t="s">
        <v>2598</v>
      </c>
      <c r="D353" s="718"/>
      <c r="E353" s="720"/>
      <c r="F353" s="721"/>
      <c r="G353" s="721"/>
      <c r="H353" s="722"/>
      <c r="I353" s="723"/>
      <c r="J353" s="724"/>
      <c r="K353" s="725"/>
      <c r="L353" s="795"/>
      <c r="M353" s="636" t="str">
        <f t="shared" si="20"/>
        <v/>
      </c>
      <c r="N353" s="718" t="str">
        <f t="shared" si="21"/>
        <v/>
      </c>
      <c r="O353" s="718"/>
      <c r="P353" s="725"/>
      <c r="Q353" s="793"/>
      <c r="R353" s="727"/>
      <c r="S353" s="926"/>
      <c r="T353" s="926"/>
      <c r="U353" s="927"/>
      <c r="V353" s="797" t="s">
        <v>2688</v>
      </c>
      <c r="W353" s="795" t="s">
        <v>2117</v>
      </c>
      <c r="X353" s="730">
        <v>3</v>
      </c>
      <c r="Y353" s="610"/>
      <c r="Z353" s="724"/>
      <c r="AA353" s="601"/>
      <c r="AB353" s="601"/>
    </row>
    <row r="354" spans="1:28" x14ac:dyDescent="0.25">
      <c r="A354" s="718"/>
      <c r="B354" s="557"/>
      <c r="C354" s="792" t="s">
        <v>2598</v>
      </c>
      <c r="D354" s="718"/>
      <c r="E354" s="720"/>
      <c r="F354" s="721"/>
      <c r="G354" s="721"/>
      <c r="H354" s="722"/>
      <c r="I354" s="723"/>
      <c r="J354" s="724"/>
      <c r="K354" s="725"/>
      <c r="L354" s="795"/>
      <c r="M354" s="636" t="str">
        <f t="shared" si="20"/>
        <v/>
      </c>
      <c r="N354" s="718" t="str">
        <f t="shared" si="21"/>
        <v/>
      </c>
      <c r="O354" s="718"/>
      <c r="P354" s="725"/>
      <c r="Q354" s="793"/>
      <c r="R354" s="727"/>
      <c r="S354" s="926"/>
      <c r="T354" s="926"/>
      <c r="U354" s="927"/>
      <c r="V354" s="797"/>
      <c r="W354" s="795"/>
      <c r="X354" s="730"/>
      <c r="Y354" s="610"/>
      <c r="Z354" s="724"/>
      <c r="AA354" s="601"/>
      <c r="AB354" s="601"/>
    </row>
    <row r="355" spans="1:28" x14ac:dyDescent="0.25">
      <c r="A355" s="718">
        <v>156</v>
      </c>
      <c r="B355" s="557"/>
      <c r="C355" s="719" t="s">
        <v>2690</v>
      </c>
      <c r="D355" s="796" t="s">
        <v>604</v>
      </c>
      <c r="E355" s="720" t="s">
        <v>360</v>
      </c>
      <c r="F355" s="721">
        <v>0</v>
      </c>
      <c r="G355" s="721">
        <v>3</v>
      </c>
      <c r="H355" s="722"/>
      <c r="I355" s="723">
        <v>1</v>
      </c>
      <c r="J355" s="724"/>
      <c r="K355" s="725"/>
      <c r="L355" s="795" t="s">
        <v>2691</v>
      </c>
      <c r="M355" s="636">
        <f t="shared" si="20"/>
        <v>25</v>
      </c>
      <c r="N355" s="636">
        <f t="shared" si="21"/>
        <v>5</v>
      </c>
      <c r="O355" s="636">
        <f>IF(A355&lt;&gt;"",M355*2^9+A355,"")</f>
        <v>12956</v>
      </c>
      <c r="P355" s="637" t="str">
        <f>IF(A355&lt;&gt;"","0x" &amp;DEC2HEX( O355,4),"")</f>
        <v>0x329C</v>
      </c>
      <c r="Q355" s="793"/>
      <c r="R355" s="727" t="s">
        <v>567</v>
      </c>
      <c r="S355" s="926"/>
      <c r="T355" s="926"/>
      <c r="U355" s="927"/>
      <c r="V355" s="797" t="s">
        <v>2690</v>
      </c>
      <c r="W355" s="795" t="s">
        <v>2597</v>
      </c>
      <c r="X355" s="730">
        <v>0</v>
      </c>
      <c r="Y355" s="610"/>
      <c r="Z355" s="724"/>
      <c r="AA355" s="601"/>
      <c r="AB355" s="601"/>
    </row>
    <row r="356" spans="1:28" x14ac:dyDescent="0.25">
      <c r="A356" s="718"/>
      <c r="B356" s="557"/>
      <c r="C356" s="792" t="s">
        <v>2598</v>
      </c>
      <c r="D356" s="718"/>
      <c r="E356" s="720"/>
      <c r="F356" s="721"/>
      <c r="G356" s="721"/>
      <c r="H356" s="722"/>
      <c r="I356" s="723"/>
      <c r="J356" s="724"/>
      <c r="K356" s="725"/>
      <c r="L356" s="795"/>
      <c r="M356" s="636" t="str">
        <f t="shared" si="20"/>
        <v/>
      </c>
      <c r="N356" s="718" t="str">
        <f t="shared" si="21"/>
        <v/>
      </c>
      <c r="O356" s="718"/>
      <c r="P356" s="725"/>
      <c r="Q356" s="793"/>
      <c r="R356" s="727"/>
      <c r="S356" s="926"/>
      <c r="T356" s="926"/>
      <c r="U356" s="927"/>
      <c r="V356" s="797" t="s">
        <v>2690</v>
      </c>
      <c r="W356" s="795" t="s">
        <v>2599</v>
      </c>
      <c r="X356" s="730">
        <v>1</v>
      </c>
      <c r="Y356" s="610"/>
      <c r="Z356" s="724"/>
      <c r="AA356" s="601"/>
      <c r="AB356" s="601"/>
    </row>
    <row r="357" spans="1:28" x14ac:dyDescent="0.25">
      <c r="A357" s="718"/>
      <c r="B357" s="557"/>
      <c r="C357" s="792" t="s">
        <v>2598</v>
      </c>
      <c r="D357" s="718"/>
      <c r="E357" s="720"/>
      <c r="F357" s="721"/>
      <c r="G357" s="721"/>
      <c r="H357" s="722"/>
      <c r="I357" s="723"/>
      <c r="J357" s="724"/>
      <c r="K357" s="725"/>
      <c r="L357" s="795"/>
      <c r="M357" s="636" t="str">
        <f t="shared" si="20"/>
        <v/>
      </c>
      <c r="N357" s="718" t="str">
        <f t="shared" si="21"/>
        <v/>
      </c>
      <c r="O357" s="718"/>
      <c r="P357" s="725"/>
      <c r="Q357" s="793"/>
      <c r="R357" s="727"/>
      <c r="S357" s="926"/>
      <c r="T357" s="926"/>
      <c r="U357" s="927"/>
      <c r="V357" s="797" t="s">
        <v>2690</v>
      </c>
      <c r="W357" s="795" t="s">
        <v>1087</v>
      </c>
      <c r="X357" s="730">
        <v>2</v>
      </c>
      <c r="Y357" s="610"/>
      <c r="Z357" s="724"/>
      <c r="AA357" s="601"/>
      <c r="AB357" s="601"/>
    </row>
    <row r="358" spans="1:28" x14ac:dyDescent="0.25">
      <c r="A358" s="718"/>
      <c r="B358" s="557"/>
      <c r="C358" s="792" t="s">
        <v>2598</v>
      </c>
      <c r="D358" s="718"/>
      <c r="E358" s="720"/>
      <c r="F358" s="721"/>
      <c r="G358" s="721"/>
      <c r="H358" s="722"/>
      <c r="I358" s="723"/>
      <c r="J358" s="724"/>
      <c r="K358" s="725"/>
      <c r="L358" s="795"/>
      <c r="M358" s="636" t="str">
        <f t="shared" si="20"/>
        <v/>
      </c>
      <c r="N358" s="718" t="str">
        <f t="shared" si="21"/>
        <v/>
      </c>
      <c r="O358" s="718"/>
      <c r="P358" s="725"/>
      <c r="Q358" s="793"/>
      <c r="R358" s="727"/>
      <c r="S358" s="926"/>
      <c r="T358" s="926"/>
      <c r="U358" s="927"/>
      <c r="V358" s="797" t="s">
        <v>2690</v>
      </c>
      <c r="W358" s="795" t="s">
        <v>2117</v>
      </c>
      <c r="X358" s="730">
        <v>3</v>
      </c>
      <c r="Y358" s="610"/>
      <c r="Z358" s="724"/>
      <c r="AA358" s="601"/>
      <c r="AB358" s="601"/>
    </row>
    <row r="359" spans="1:28" x14ac:dyDescent="0.25">
      <c r="A359" s="718"/>
      <c r="B359" s="557"/>
      <c r="C359" s="792" t="s">
        <v>2598</v>
      </c>
      <c r="D359" s="718"/>
      <c r="E359" s="720"/>
      <c r="F359" s="721"/>
      <c r="G359" s="721"/>
      <c r="H359" s="722"/>
      <c r="I359" s="723"/>
      <c r="J359" s="724"/>
      <c r="K359" s="725"/>
      <c r="L359" s="795"/>
      <c r="M359" s="636" t="str">
        <f t="shared" si="20"/>
        <v/>
      </c>
      <c r="N359" s="718" t="str">
        <f t="shared" si="21"/>
        <v/>
      </c>
      <c r="O359" s="718"/>
      <c r="P359" s="725"/>
      <c r="Q359" s="793"/>
      <c r="R359" s="727"/>
      <c r="S359" s="926"/>
      <c r="T359" s="926"/>
      <c r="U359" s="927"/>
      <c r="V359" s="797"/>
      <c r="W359" s="795"/>
      <c r="X359" s="730"/>
      <c r="Y359" s="610"/>
      <c r="Z359" s="724"/>
      <c r="AA359" s="601"/>
      <c r="AB359" s="601"/>
    </row>
    <row r="360" spans="1:28" x14ac:dyDescent="0.25">
      <c r="A360" s="718">
        <v>157</v>
      </c>
      <c r="B360" s="557"/>
      <c r="C360" s="719" t="s">
        <v>2692</v>
      </c>
      <c r="D360" s="796" t="s">
        <v>604</v>
      </c>
      <c r="E360" s="720" t="s">
        <v>360</v>
      </c>
      <c r="F360" s="721">
        <v>0</v>
      </c>
      <c r="G360" s="721">
        <v>3</v>
      </c>
      <c r="H360" s="722"/>
      <c r="I360" s="723">
        <v>1</v>
      </c>
      <c r="J360" s="724"/>
      <c r="K360" s="725"/>
      <c r="L360" s="795" t="s">
        <v>2693</v>
      </c>
      <c r="M360" s="636">
        <f t="shared" si="20"/>
        <v>25</v>
      </c>
      <c r="N360" s="636">
        <f t="shared" si="21"/>
        <v>5</v>
      </c>
      <c r="O360" s="636">
        <f>IF(A360&lt;&gt;"",M360*2^9+A360,"")</f>
        <v>12957</v>
      </c>
      <c r="P360" s="637" t="str">
        <f>IF(A360&lt;&gt;"","0x" &amp;DEC2HEX( O360,4),"")</f>
        <v>0x329D</v>
      </c>
      <c r="Q360" s="793"/>
      <c r="R360" s="727" t="s">
        <v>567</v>
      </c>
      <c r="S360" s="926"/>
      <c r="T360" s="926"/>
      <c r="U360" s="927"/>
      <c r="V360" s="797" t="s">
        <v>2692</v>
      </c>
      <c r="W360" s="795" t="s">
        <v>2597</v>
      </c>
      <c r="X360" s="730">
        <v>0</v>
      </c>
      <c r="Y360" s="610"/>
      <c r="Z360" s="724"/>
      <c r="AA360" s="601"/>
      <c r="AB360" s="601"/>
    </row>
    <row r="361" spans="1:28" x14ac:dyDescent="0.25">
      <c r="A361" s="718"/>
      <c r="B361" s="557"/>
      <c r="C361" s="792" t="s">
        <v>2598</v>
      </c>
      <c r="D361" s="718"/>
      <c r="E361" s="720"/>
      <c r="F361" s="721"/>
      <c r="G361" s="721"/>
      <c r="H361" s="722"/>
      <c r="I361" s="723"/>
      <c r="J361" s="724"/>
      <c r="K361" s="725"/>
      <c r="L361" s="795"/>
      <c r="M361" s="636" t="str">
        <f t="shared" si="20"/>
        <v/>
      </c>
      <c r="N361" s="718" t="str">
        <f t="shared" si="21"/>
        <v/>
      </c>
      <c r="O361" s="718"/>
      <c r="P361" s="725"/>
      <c r="Q361" s="793"/>
      <c r="R361" s="727"/>
      <c r="S361" s="926"/>
      <c r="T361" s="926"/>
      <c r="U361" s="927"/>
      <c r="V361" s="797" t="s">
        <v>2692</v>
      </c>
      <c r="W361" s="795" t="s">
        <v>2599</v>
      </c>
      <c r="X361" s="730">
        <v>1</v>
      </c>
      <c r="Y361" s="610"/>
      <c r="Z361" s="724"/>
      <c r="AA361" s="601"/>
      <c r="AB361" s="601"/>
    </row>
    <row r="362" spans="1:28" x14ac:dyDescent="0.25">
      <c r="A362" s="718"/>
      <c r="B362" s="557"/>
      <c r="C362" s="792" t="s">
        <v>2598</v>
      </c>
      <c r="D362" s="718"/>
      <c r="E362" s="720"/>
      <c r="F362" s="721"/>
      <c r="G362" s="721"/>
      <c r="H362" s="722"/>
      <c r="I362" s="723"/>
      <c r="J362" s="724"/>
      <c r="K362" s="725"/>
      <c r="L362" s="795"/>
      <c r="M362" s="636" t="str">
        <f t="shared" si="20"/>
        <v/>
      </c>
      <c r="N362" s="718" t="str">
        <f t="shared" si="21"/>
        <v/>
      </c>
      <c r="O362" s="718"/>
      <c r="P362" s="725"/>
      <c r="Q362" s="793"/>
      <c r="R362" s="727"/>
      <c r="S362" s="926"/>
      <c r="T362" s="926"/>
      <c r="U362" s="927"/>
      <c r="V362" s="797" t="s">
        <v>2692</v>
      </c>
      <c r="W362" s="795" t="s">
        <v>1087</v>
      </c>
      <c r="X362" s="730">
        <v>2</v>
      </c>
      <c r="Y362" s="610"/>
      <c r="Z362" s="724"/>
      <c r="AA362" s="601"/>
      <c r="AB362" s="601"/>
    </row>
    <row r="363" spans="1:28" x14ac:dyDescent="0.25">
      <c r="A363" s="718"/>
      <c r="B363" s="557"/>
      <c r="C363" s="792" t="s">
        <v>2598</v>
      </c>
      <c r="D363" s="718"/>
      <c r="E363" s="720"/>
      <c r="F363" s="721"/>
      <c r="G363" s="721"/>
      <c r="H363" s="722"/>
      <c r="I363" s="723"/>
      <c r="J363" s="724"/>
      <c r="K363" s="725"/>
      <c r="L363" s="795"/>
      <c r="M363" s="636" t="str">
        <f t="shared" si="20"/>
        <v/>
      </c>
      <c r="N363" s="718" t="str">
        <f t="shared" si="21"/>
        <v/>
      </c>
      <c r="O363" s="718"/>
      <c r="P363" s="725"/>
      <c r="Q363" s="793"/>
      <c r="R363" s="727"/>
      <c r="S363" s="926"/>
      <c r="T363" s="926"/>
      <c r="U363" s="927"/>
      <c r="V363" s="797" t="s">
        <v>2692</v>
      </c>
      <c r="W363" s="795" t="s">
        <v>2117</v>
      </c>
      <c r="X363" s="730">
        <v>3</v>
      </c>
      <c r="Y363" s="610"/>
      <c r="Z363" s="724"/>
      <c r="AA363" s="601"/>
      <c r="AB363" s="601"/>
    </row>
    <row r="364" spans="1:28" x14ac:dyDescent="0.25">
      <c r="A364" s="718"/>
      <c r="B364" s="557"/>
      <c r="C364" s="792" t="s">
        <v>2598</v>
      </c>
      <c r="D364" s="718"/>
      <c r="E364" s="720"/>
      <c r="F364" s="721"/>
      <c r="G364" s="721"/>
      <c r="H364" s="722"/>
      <c r="I364" s="723"/>
      <c r="J364" s="724"/>
      <c r="K364" s="725"/>
      <c r="L364" s="795"/>
      <c r="M364" s="636" t="str">
        <f t="shared" si="20"/>
        <v/>
      </c>
      <c r="N364" s="718" t="str">
        <f t="shared" si="21"/>
        <v/>
      </c>
      <c r="O364" s="718"/>
      <c r="P364" s="725"/>
      <c r="Q364" s="793"/>
      <c r="R364" s="727"/>
      <c r="S364" s="926"/>
      <c r="T364" s="926"/>
      <c r="U364" s="927"/>
      <c r="V364" s="797"/>
      <c r="W364" s="795"/>
      <c r="X364" s="730"/>
      <c r="Y364" s="610"/>
      <c r="Z364" s="724"/>
      <c r="AA364" s="601"/>
      <c r="AB364" s="601"/>
    </row>
    <row r="365" spans="1:28" x14ac:dyDescent="0.25">
      <c r="A365" s="718">
        <v>158</v>
      </c>
      <c r="B365" s="557"/>
      <c r="C365" s="719" t="s">
        <v>2694</v>
      </c>
      <c r="D365" s="796" t="s">
        <v>604</v>
      </c>
      <c r="E365" s="720" t="s">
        <v>360</v>
      </c>
      <c r="F365" s="721">
        <v>0</v>
      </c>
      <c r="G365" s="721">
        <v>3</v>
      </c>
      <c r="H365" s="722"/>
      <c r="I365" s="723">
        <v>1</v>
      </c>
      <c r="J365" s="724"/>
      <c r="K365" s="725"/>
      <c r="L365" s="795" t="s">
        <v>2695</v>
      </c>
      <c r="M365" s="636">
        <f t="shared" si="20"/>
        <v>25</v>
      </c>
      <c r="N365" s="636">
        <f t="shared" si="21"/>
        <v>5</v>
      </c>
      <c r="O365" s="636">
        <f>IF(A365&lt;&gt;"",M365*2^9+A365,"")</f>
        <v>12958</v>
      </c>
      <c r="P365" s="637" t="str">
        <f>IF(A365&lt;&gt;"","0x" &amp;DEC2HEX( O365,4),"")</f>
        <v>0x329E</v>
      </c>
      <c r="Q365" s="793"/>
      <c r="R365" s="727" t="s">
        <v>567</v>
      </c>
      <c r="S365" s="926"/>
      <c r="T365" s="926"/>
      <c r="U365" s="927"/>
      <c r="V365" s="797" t="s">
        <v>2694</v>
      </c>
      <c r="W365" s="795" t="s">
        <v>2597</v>
      </c>
      <c r="X365" s="730">
        <v>0</v>
      </c>
      <c r="Y365" s="610"/>
      <c r="Z365" s="724"/>
      <c r="AA365" s="601"/>
      <c r="AB365" s="601"/>
    </row>
    <row r="366" spans="1:28" x14ac:dyDescent="0.25">
      <c r="A366" s="718"/>
      <c r="B366" s="557"/>
      <c r="C366" s="792" t="s">
        <v>2598</v>
      </c>
      <c r="D366" s="718"/>
      <c r="E366" s="720"/>
      <c r="F366" s="721"/>
      <c r="G366" s="721"/>
      <c r="H366" s="722"/>
      <c r="I366" s="723"/>
      <c r="J366" s="724"/>
      <c r="K366" s="725"/>
      <c r="L366" s="795"/>
      <c r="M366" s="636" t="str">
        <f t="shared" si="20"/>
        <v/>
      </c>
      <c r="N366" s="718" t="str">
        <f t="shared" si="21"/>
        <v/>
      </c>
      <c r="O366" s="718"/>
      <c r="P366" s="725"/>
      <c r="Q366" s="793"/>
      <c r="R366" s="727"/>
      <c r="S366" s="926"/>
      <c r="T366" s="926"/>
      <c r="U366" s="927"/>
      <c r="V366" s="797" t="s">
        <v>2694</v>
      </c>
      <c r="W366" s="795" t="s">
        <v>2599</v>
      </c>
      <c r="X366" s="730">
        <v>1</v>
      </c>
      <c r="Y366" s="610"/>
      <c r="Z366" s="724"/>
      <c r="AA366" s="601"/>
      <c r="AB366" s="601"/>
    </row>
    <row r="367" spans="1:28" x14ac:dyDescent="0.25">
      <c r="A367" s="718"/>
      <c r="B367" s="557"/>
      <c r="C367" s="792" t="s">
        <v>2598</v>
      </c>
      <c r="D367" s="718"/>
      <c r="E367" s="720"/>
      <c r="F367" s="721"/>
      <c r="G367" s="721"/>
      <c r="H367" s="722"/>
      <c r="I367" s="723"/>
      <c r="J367" s="724"/>
      <c r="K367" s="725"/>
      <c r="L367" s="795"/>
      <c r="M367" s="636" t="str">
        <f t="shared" si="20"/>
        <v/>
      </c>
      <c r="N367" s="718" t="str">
        <f t="shared" si="21"/>
        <v/>
      </c>
      <c r="O367" s="718"/>
      <c r="P367" s="725"/>
      <c r="Q367" s="793"/>
      <c r="R367" s="727"/>
      <c r="S367" s="926"/>
      <c r="T367" s="926"/>
      <c r="U367" s="927"/>
      <c r="V367" s="797" t="s">
        <v>2694</v>
      </c>
      <c r="W367" s="795" t="s">
        <v>1087</v>
      </c>
      <c r="X367" s="730">
        <v>2</v>
      </c>
      <c r="Y367" s="610"/>
      <c r="Z367" s="724"/>
      <c r="AA367" s="601"/>
      <c r="AB367" s="601"/>
    </row>
    <row r="368" spans="1:28" x14ac:dyDescent="0.25">
      <c r="A368" s="718"/>
      <c r="B368" s="557"/>
      <c r="C368" s="792" t="s">
        <v>2598</v>
      </c>
      <c r="D368" s="718"/>
      <c r="E368" s="720"/>
      <c r="F368" s="721"/>
      <c r="G368" s="721"/>
      <c r="H368" s="722"/>
      <c r="I368" s="723"/>
      <c r="J368" s="724"/>
      <c r="K368" s="725"/>
      <c r="L368" s="795"/>
      <c r="M368" s="636" t="str">
        <f t="shared" si="20"/>
        <v/>
      </c>
      <c r="N368" s="718" t="str">
        <f t="shared" si="21"/>
        <v/>
      </c>
      <c r="O368" s="718"/>
      <c r="P368" s="725"/>
      <c r="Q368" s="793"/>
      <c r="R368" s="727"/>
      <c r="S368" s="926"/>
      <c r="T368" s="926"/>
      <c r="U368" s="927"/>
      <c r="V368" s="797" t="s">
        <v>2694</v>
      </c>
      <c r="W368" s="795" t="s">
        <v>2117</v>
      </c>
      <c r="X368" s="730">
        <v>3</v>
      </c>
      <c r="Y368" s="610"/>
      <c r="Z368" s="724"/>
      <c r="AA368" s="601"/>
      <c r="AB368" s="601"/>
    </row>
    <row r="369" spans="1:28" x14ac:dyDescent="0.25">
      <c r="A369" s="718"/>
      <c r="B369" s="557"/>
      <c r="C369" s="792" t="s">
        <v>2598</v>
      </c>
      <c r="D369" s="718"/>
      <c r="E369" s="720"/>
      <c r="F369" s="721"/>
      <c r="G369" s="721"/>
      <c r="H369" s="722"/>
      <c r="I369" s="723"/>
      <c r="J369" s="724"/>
      <c r="K369" s="725"/>
      <c r="L369" s="795"/>
      <c r="M369" s="636" t="str">
        <f t="shared" si="20"/>
        <v/>
      </c>
      <c r="N369" s="718" t="str">
        <f t="shared" si="21"/>
        <v/>
      </c>
      <c r="O369" s="718"/>
      <c r="P369" s="725"/>
      <c r="Q369" s="793"/>
      <c r="R369" s="727"/>
      <c r="S369" s="926"/>
      <c r="T369" s="926"/>
      <c r="U369" s="927"/>
      <c r="V369" s="797"/>
      <c r="W369" s="795"/>
      <c r="X369" s="730"/>
      <c r="Y369" s="610"/>
      <c r="Z369" s="724"/>
      <c r="AA369" s="601"/>
      <c r="AB369" s="601"/>
    </row>
    <row r="370" spans="1:28" x14ac:dyDescent="0.25">
      <c r="A370" s="718">
        <v>159</v>
      </c>
      <c r="B370" s="557"/>
      <c r="C370" s="719" t="s">
        <v>2696</v>
      </c>
      <c r="D370" s="796" t="s">
        <v>604</v>
      </c>
      <c r="E370" s="720" t="s">
        <v>360</v>
      </c>
      <c r="F370" s="721">
        <v>0</v>
      </c>
      <c r="G370" s="721">
        <v>3</v>
      </c>
      <c r="H370" s="722"/>
      <c r="I370" s="723">
        <v>1</v>
      </c>
      <c r="J370" s="724"/>
      <c r="K370" s="725"/>
      <c r="L370" s="795" t="s">
        <v>2697</v>
      </c>
      <c r="M370" s="636">
        <f t="shared" si="20"/>
        <v>25</v>
      </c>
      <c r="N370" s="636">
        <f t="shared" si="21"/>
        <v>5</v>
      </c>
      <c r="O370" s="636">
        <f>IF(A370&lt;&gt;"",M370*2^9+A370,"")</f>
        <v>12959</v>
      </c>
      <c r="P370" s="637" t="str">
        <f>IF(A370&lt;&gt;"","0x" &amp;DEC2HEX( O370,4),"")</f>
        <v>0x329F</v>
      </c>
      <c r="Q370" s="793"/>
      <c r="R370" s="727" t="s">
        <v>567</v>
      </c>
      <c r="S370" s="926"/>
      <c r="T370" s="926"/>
      <c r="U370" s="927"/>
      <c r="V370" s="797" t="s">
        <v>2696</v>
      </c>
      <c r="W370" s="795" t="s">
        <v>2597</v>
      </c>
      <c r="X370" s="730">
        <v>0</v>
      </c>
      <c r="Y370" s="610"/>
      <c r="Z370" s="724"/>
      <c r="AA370" s="601"/>
      <c r="AB370" s="601"/>
    </row>
    <row r="371" spans="1:28" x14ac:dyDescent="0.25">
      <c r="A371" s="718"/>
      <c r="B371" s="557"/>
      <c r="C371" s="792" t="s">
        <v>2598</v>
      </c>
      <c r="D371" s="718"/>
      <c r="E371" s="720"/>
      <c r="F371" s="721"/>
      <c r="G371" s="721"/>
      <c r="H371" s="722"/>
      <c r="I371" s="723"/>
      <c r="J371" s="724"/>
      <c r="K371" s="725"/>
      <c r="L371" s="795"/>
      <c r="M371" s="636" t="str">
        <f t="shared" si="20"/>
        <v/>
      </c>
      <c r="N371" s="718" t="str">
        <f t="shared" si="21"/>
        <v/>
      </c>
      <c r="O371" s="718"/>
      <c r="P371" s="725"/>
      <c r="Q371" s="793"/>
      <c r="R371" s="727"/>
      <c r="S371" s="926"/>
      <c r="T371" s="926"/>
      <c r="U371" s="927"/>
      <c r="V371" s="797" t="s">
        <v>2696</v>
      </c>
      <c r="W371" s="795" t="s">
        <v>2599</v>
      </c>
      <c r="X371" s="730">
        <v>1</v>
      </c>
      <c r="Y371" s="610"/>
      <c r="Z371" s="724"/>
      <c r="AA371" s="601"/>
      <c r="AB371" s="601"/>
    </row>
    <row r="372" spans="1:28" x14ac:dyDescent="0.25">
      <c r="A372" s="718"/>
      <c r="B372" s="557"/>
      <c r="C372" s="792" t="s">
        <v>2598</v>
      </c>
      <c r="D372" s="718"/>
      <c r="E372" s="720"/>
      <c r="F372" s="721"/>
      <c r="G372" s="721"/>
      <c r="H372" s="722"/>
      <c r="I372" s="723"/>
      <c r="J372" s="724"/>
      <c r="K372" s="725"/>
      <c r="L372" s="795"/>
      <c r="M372" s="636" t="str">
        <f t="shared" si="20"/>
        <v/>
      </c>
      <c r="N372" s="718" t="str">
        <f t="shared" si="21"/>
        <v/>
      </c>
      <c r="O372" s="718"/>
      <c r="P372" s="725"/>
      <c r="Q372" s="793"/>
      <c r="R372" s="727"/>
      <c r="S372" s="926"/>
      <c r="T372" s="926"/>
      <c r="U372" s="927"/>
      <c r="V372" s="797" t="s">
        <v>2696</v>
      </c>
      <c r="W372" s="795" t="s">
        <v>1087</v>
      </c>
      <c r="X372" s="730">
        <v>2</v>
      </c>
      <c r="Y372" s="610"/>
      <c r="Z372" s="724"/>
      <c r="AA372" s="601"/>
      <c r="AB372" s="601"/>
    </row>
    <row r="373" spans="1:28" x14ac:dyDescent="0.25">
      <c r="A373" s="718"/>
      <c r="B373" s="557"/>
      <c r="C373" s="792" t="s">
        <v>2598</v>
      </c>
      <c r="D373" s="718"/>
      <c r="E373" s="720"/>
      <c r="F373" s="721"/>
      <c r="G373" s="721"/>
      <c r="H373" s="722"/>
      <c r="I373" s="723"/>
      <c r="J373" s="724"/>
      <c r="K373" s="725"/>
      <c r="L373" s="795"/>
      <c r="M373" s="636" t="str">
        <f t="shared" si="20"/>
        <v/>
      </c>
      <c r="N373" s="718" t="str">
        <f t="shared" si="21"/>
        <v/>
      </c>
      <c r="O373" s="718"/>
      <c r="P373" s="725"/>
      <c r="Q373" s="793"/>
      <c r="R373" s="727"/>
      <c r="S373" s="926"/>
      <c r="T373" s="926"/>
      <c r="U373" s="927"/>
      <c r="V373" s="797" t="s">
        <v>2696</v>
      </c>
      <c r="W373" s="795" t="s">
        <v>2117</v>
      </c>
      <c r="X373" s="730">
        <v>3</v>
      </c>
      <c r="Y373" s="610"/>
      <c r="Z373" s="724"/>
      <c r="AA373" s="601"/>
      <c r="AB373" s="601"/>
    </row>
    <row r="374" spans="1:28" x14ac:dyDescent="0.25">
      <c r="A374" s="718"/>
      <c r="B374" s="557"/>
      <c r="C374" s="792" t="s">
        <v>2598</v>
      </c>
      <c r="D374" s="718"/>
      <c r="E374" s="720"/>
      <c r="F374" s="721"/>
      <c r="G374" s="721"/>
      <c r="H374" s="722"/>
      <c r="I374" s="723"/>
      <c r="J374" s="724"/>
      <c r="K374" s="725"/>
      <c r="L374" s="795"/>
      <c r="M374" s="636" t="str">
        <f t="shared" si="20"/>
        <v/>
      </c>
      <c r="N374" s="718" t="str">
        <f t="shared" si="21"/>
        <v/>
      </c>
      <c r="O374" s="718"/>
      <c r="P374" s="725"/>
      <c r="Q374" s="793"/>
      <c r="R374" s="727"/>
      <c r="S374" s="926"/>
      <c r="T374" s="926"/>
      <c r="U374" s="927"/>
      <c r="V374" s="797"/>
      <c r="W374" s="795"/>
      <c r="X374" s="730"/>
      <c r="Y374" s="610"/>
      <c r="Z374" s="724"/>
      <c r="AA374" s="601"/>
      <c r="AB374" s="601"/>
    </row>
    <row r="375" spans="1:28" x14ac:dyDescent="0.25">
      <c r="A375" s="718">
        <v>160</v>
      </c>
      <c r="B375" s="557"/>
      <c r="C375" s="798" t="s">
        <v>2698</v>
      </c>
      <c r="D375" s="796" t="s">
        <v>604</v>
      </c>
      <c r="E375" s="720" t="s">
        <v>360</v>
      </c>
      <c r="F375" s="721">
        <v>0</v>
      </c>
      <c r="G375" s="721">
        <v>3</v>
      </c>
      <c r="H375" s="722"/>
      <c r="I375" s="723">
        <v>1</v>
      </c>
      <c r="J375" s="724"/>
      <c r="K375" s="725"/>
      <c r="L375" s="795" t="s">
        <v>2699</v>
      </c>
      <c r="M375" s="636">
        <f t="shared" si="20"/>
        <v>25</v>
      </c>
      <c r="N375" s="636">
        <f t="shared" si="21"/>
        <v>5</v>
      </c>
      <c r="O375" s="636">
        <f>IF(A375&lt;&gt;"",M375*2^9+A375,"")</f>
        <v>12960</v>
      </c>
      <c r="P375" s="637" t="str">
        <f>IF(A375&lt;&gt;"","0x" &amp;DEC2HEX( O375,4),"")</f>
        <v>0x32A0</v>
      </c>
      <c r="Q375" s="793"/>
      <c r="R375" s="800" t="s">
        <v>567</v>
      </c>
      <c r="S375" s="926"/>
      <c r="T375" s="926"/>
      <c r="U375" s="927"/>
      <c r="V375" s="799" t="s">
        <v>2698</v>
      </c>
      <c r="W375" s="795" t="s">
        <v>2597</v>
      </c>
      <c r="X375" s="730">
        <v>0</v>
      </c>
      <c r="Y375" s="610"/>
      <c r="Z375" s="724"/>
      <c r="AA375" s="601"/>
      <c r="AB375" s="601"/>
    </row>
    <row r="376" spans="1:28" x14ac:dyDescent="0.25">
      <c r="A376" s="718"/>
      <c r="B376" s="557"/>
      <c r="C376" s="792" t="s">
        <v>2598</v>
      </c>
      <c r="D376" s="718"/>
      <c r="E376" s="720"/>
      <c r="F376" s="721"/>
      <c r="G376" s="721"/>
      <c r="H376" s="722"/>
      <c r="I376" s="723"/>
      <c r="J376" s="724"/>
      <c r="K376" s="725"/>
      <c r="L376" s="795"/>
      <c r="M376" s="636" t="str">
        <f t="shared" si="20"/>
        <v/>
      </c>
      <c r="N376" s="718" t="str">
        <f t="shared" si="21"/>
        <v/>
      </c>
      <c r="O376" s="718"/>
      <c r="P376" s="725"/>
      <c r="Q376" s="793"/>
      <c r="R376" s="727"/>
      <c r="S376" s="926"/>
      <c r="T376" s="926"/>
      <c r="U376" s="927"/>
      <c r="V376" s="799" t="s">
        <v>2698</v>
      </c>
      <c r="W376" s="795" t="s">
        <v>2599</v>
      </c>
      <c r="X376" s="730">
        <v>1</v>
      </c>
      <c r="Y376" s="610"/>
      <c r="Z376" s="724"/>
      <c r="AA376" s="601"/>
      <c r="AB376" s="601"/>
    </row>
    <row r="377" spans="1:28" x14ac:dyDescent="0.25">
      <c r="A377" s="718"/>
      <c r="B377" s="557"/>
      <c r="C377" s="792" t="s">
        <v>2598</v>
      </c>
      <c r="D377" s="718"/>
      <c r="E377" s="720"/>
      <c r="F377" s="721"/>
      <c r="G377" s="721"/>
      <c r="H377" s="722"/>
      <c r="I377" s="723"/>
      <c r="J377" s="724"/>
      <c r="K377" s="725"/>
      <c r="L377" s="795"/>
      <c r="M377" s="636" t="str">
        <f t="shared" si="20"/>
        <v/>
      </c>
      <c r="N377" s="718" t="str">
        <f t="shared" si="21"/>
        <v/>
      </c>
      <c r="O377" s="718"/>
      <c r="P377" s="725"/>
      <c r="Q377" s="793"/>
      <c r="R377" s="727"/>
      <c r="S377" s="926"/>
      <c r="T377" s="926"/>
      <c r="U377" s="927"/>
      <c r="V377" s="799" t="s">
        <v>2698</v>
      </c>
      <c r="W377" s="795" t="s">
        <v>1087</v>
      </c>
      <c r="X377" s="730">
        <v>2</v>
      </c>
      <c r="Y377" s="610"/>
      <c r="Z377" s="724"/>
      <c r="AA377" s="601"/>
      <c r="AB377" s="601"/>
    </row>
    <row r="378" spans="1:28" x14ac:dyDescent="0.25">
      <c r="A378" s="718"/>
      <c r="B378" s="557"/>
      <c r="C378" s="792" t="s">
        <v>2598</v>
      </c>
      <c r="D378" s="718"/>
      <c r="E378" s="720"/>
      <c r="F378" s="721"/>
      <c r="G378" s="721"/>
      <c r="H378" s="722"/>
      <c r="I378" s="723"/>
      <c r="J378" s="724"/>
      <c r="K378" s="725"/>
      <c r="L378" s="795"/>
      <c r="M378" s="636" t="str">
        <f t="shared" si="20"/>
        <v/>
      </c>
      <c r="N378" s="718" t="str">
        <f t="shared" si="21"/>
        <v/>
      </c>
      <c r="O378" s="718"/>
      <c r="P378" s="725"/>
      <c r="Q378" s="793"/>
      <c r="R378" s="727"/>
      <c r="S378" s="926"/>
      <c r="T378" s="926"/>
      <c r="U378" s="927"/>
      <c r="V378" s="799" t="s">
        <v>2698</v>
      </c>
      <c r="W378" s="795" t="s">
        <v>2117</v>
      </c>
      <c r="X378" s="730">
        <v>3</v>
      </c>
      <c r="Y378" s="610"/>
      <c r="Z378" s="724"/>
      <c r="AA378" s="601"/>
      <c r="AB378" s="601"/>
    </row>
    <row r="379" spans="1:28" x14ac:dyDescent="0.25">
      <c r="A379" s="718"/>
      <c r="B379" s="557"/>
      <c r="C379" s="792" t="s">
        <v>2598</v>
      </c>
      <c r="D379" s="718"/>
      <c r="E379" s="720"/>
      <c r="F379" s="721"/>
      <c r="G379" s="721"/>
      <c r="H379" s="722"/>
      <c r="I379" s="723"/>
      <c r="J379" s="724"/>
      <c r="K379" s="725"/>
      <c r="L379" s="795"/>
      <c r="M379" s="636" t="str">
        <f t="shared" si="20"/>
        <v/>
      </c>
      <c r="N379" s="718" t="str">
        <f t="shared" si="21"/>
        <v/>
      </c>
      <c r="O379" s="718"/>
      <c r="P379" s="725"/>
      <c r="Q379" s="793"/>
      <c r="R379" s="727"/>
      <c r="S379" s="926"/>
      <c r="T379" s="926"/>
      <c r="U379" s="927"/>
      <c r="V379" s="797"/>
      <c r="W379" s="795"/>
      <c r="X379" s="730"/>
      <c r="Y379" s="610"/>
      <c r="Z379" s="724"/>
      <c r="AA379" s="601"/>
      <c r="AB379" s="601"/>
    </row>
    <row r="380" spans="1:28" x14ac:dyDescent="0.25">
      <c r="A380" s="718">
        <v>161</v>
      </c>
      <c r="B380" s="557"/>
      <c r="C380" s="719" t="s">
        <v>2700</v>
      </c>
      <c r="D380" s="796" t="s">
        <v>604</v>
      </c>
      <c r="E380" s="720" t="s">
        <v>360</v>
      </c>
      <c r="F380" s="721">
        <v>0</v>
      </c>
      <c r="G380" s="721">
        <v>3</v>
      </c>
      <c r="H380" s="722"/>
      <c r="I380" s="723">
        <v>1</v>
      </c>
      <c r="J380" s="724"/>
      <c r="K380" s="725"/>
      <c r="L380" s="795" t="s">
        <v>2701</v>
      </c>
      <c r="M380" s="636">
        <f t="shared" si="20"/>
        <v>25</v>
      </c>
      <c r="N380" s="636">
        <f t="shared" si="21"/>
        <v>5</v>
      </c>
      <c r="O380" s="636">
        <f>IF(A380&lt;&gt;"",M380*2^9+A380,"")</f>
        <v>12961</v>
      </c>
      <c r="P380" s="637" t="str">
        <f>IF(A380&lt;&gt;"","0x" &amp;DEC2HEX( O380,4),"")</f>
        <v>0x32A1</v>
      </c>
      <c r="Q380" s="793"/>
      <c r="R380" s="727" t="s">
        <v>567</v>
      </c>
      <c r="S380" s="926"/>
      <c r="T380" s="926"/>
      <c r="U380" s="927"/>
      <c r="V380" s="797" t="s">
        <v>2700</v>
      </c>
      <c r="W380" s="795" t="s">
        <v>2597</v>
      </c>
      <c r="X380" s="730">
        <v>0</v>
      </c>
      <c r="Y380" s="610"/>
      <c r="Z380" s="724"/>
      <c r="AA380" s="601"/>
      <c r="AB380" s="601"/>
    </row>
    <row r="381" spans="1:28" x14ac:dyDescent="0.25">
      <c r="A381" s="718"/>
      <c r="B381" s="557"/>
      <c r="C381" s="792" t="s">
        <v>2598</v>
      </c>
      <c r="D381" s="718"/>
      <c r="E381" s="720"/>
      <c r="F381" s="721"/>
      <c r="G381" s="721"/>
      <c r="H381" s="722"/>
      <c r="I381" s="723"/>
      <c r="J381" s="724"/>
      <c r="K381" s="725"/>
      <c r="L381" s="795"/>
      <c r="M381" s="636" t="str">
        <f t="shared" si="20"/>
        <v/>
      </c>
      <c r="N381" s="718" t="str">
        <f t="shared" si="21"/>
        <v/>
      </c>
      <c r="O381" s="718"/>
      <c r="P381" s="725"/>
      <c r="Q381" s="793"/>
      <c r="R381" s="727"/>
      <c r="S381" s="926"/>
      <c r="T381" s="926"/>
      <c r="U381" s="927"/>
      <c r="V381" s="797" t="s">
        <v>2700</v>
      </c>
      <c r="W381" s="795" t="s">
        <v>2599</v>
      </c>
      <c r="X381" s="730">
        <v>1</v>
      </c>
      <c r="Y381" s="610"/>
      <c r="Z381" s="724"/>
      <c r="AA381" s="601"/>
      <c r="AB381" s="601"/>
    </row>
    <row r="382" spans="1:28" x14ac:dyDescent="0.25">
      <c r="A382" s="718"/>
      <c r="B382" s="557"/>
      <c r="C382" s="792" t="s">
        <v>2598</v>
      </c>
      <c r="D382" s="718"/>
      <c r="E382" s="720"/>
      <c r="F382" s="721"/>
      <c r="G382" s="721"/>
      <c r="H382" s="722"/>
      <c r="I382" s="723"/>
      <c r="J382" s="724"/>
      <c r="K382" s="725"/>
      <c r="L382" s="795"/>
      <c r="M382" s="636" t="str">
        <f t="shared" si="20"/>
        <v/>
      </c>
      <c r="N382" s="718" t="str">
        <f t="shared" si="21"/>
        <v/>
      </c>
      <c r="O382" s="718"/>
      <c r="P382" s="725"/>
      <c r="Q382" s="793"/>
      <c r="R382" s="727"/>
      <c r="S382" s="926"/>
      <c r="T382" s="926"/>
      <c r="U382" s="927"/>
      <c r="V382" s="797" t="s">
        <v>2700</v>
      </c>
      <c r="W382" s="795" t="s">
        <v>1087</v>
      </c>
      <c r="X382" s="730">
        <v>2</v>
      </c>
      <c r="Y382" s="610"/>
      <c r="Z382" s="724"/>
      <c r="AA382" s="601"/>
      <c r="AB382" s="601"/>
    </row>
    <row r="383" spans="1:28" x14ac:dyDescent="0.25">
      <c r="A383" s="718"/>
      <c r="B383" s="557"/>
      <c r="C383" s="792" t="s">
        <v>2598</v>
      </c>
      <c r="D383" s="718"/>
      <c r="E383" s="720"/>
      <c r="F383" s="721"/>
      <c r="G383" s="721"/>
      <c r="H383" s="722"/>
      <c r="I383" s="723"/>
      <c r="J383" s="724"/>
      <c r="K383" s="725"/>
      <c r="L383" s="795"/>
      <c r="M383" s="636" t="str">
        <f t="shared" si="20"/>
        <v/>
      </c>
      <c r="N383" s="718" t="str">
        <f t="shared" si="21"/>
        <v/>
      </c>
      <c r="O383" s="718"/>
      <c r="P383" s="725"/>
      <c r="Q383" s="793"/>
      <c r="R383" s="727"/>
      <c r="S383" s="926"/>
      <c r="T383" s="926"/>
      <c r="U383" s="927"/>
      <c r="V383" s="797" t="s">
        <v>2700</v>
      </c>
      <c r="W383" s="795" t="s">
        <v>2117</v>
      </c>
      <c r="X383" s="730">
        <v>3</v>
      </c>
      <c r="Y383" s="610"/>
      <c r="Z383" s="724"/>
      <c r="AA383" s="601"/>
      <c r="AB383" s="601"/>
    </row>
    <row r="384" spans="1:28" x14ac:dyDescent="0.25">
      <c r="A384" s="718"/>
      <c r="B384" s="557"/>
      <c r="C384" s="792" t="s">
        <v>2598</v>
      </c>
      <c r="D384" s="718"/>
      <c r="E384" s="720"/>
      <c r="F384" s="721"/>
      <c r="G384" s="721"/>
      <c r="H384" s="722"/>
      <c r="I384" s="723"/>
      <c r="J384" s="724"/>
      <c r="K384" s="725"/>
      <c r="L384" s="795"/>
      <c r="M384" s="636" t="str">
        <f t="shared" si="20"/>
        <v/>
      </c>
      <c r="N384" s="718" t="str">
        <f t="shared" si="21"/>
        <v/>
      </c>
      <c r="O384" s="718"/>
      <c r="P384" s="725"/>
      <c r="Q384" s="793"/>
      <c r="R384" s="727"/>
      <c r="S384" s="926"/>
      <c r="T384" s="926"/>
      <c r="U384" s="927"/>
      <c r="V384" s="797"/>
      <c r="W384" s="795"/>
      <c r="X384" s="730"/>
      <c r="Y384" s="610"/>
      <c r="Z384" s="724"/>
      <c r="AA384" s="601"/>
      <c r="AB384" s="601"/>
    </row>
    <row r="385" spans="1:28" x14ac:dyDescent="0.25">
      <c r="A385" s="718">
        <v>162</v>
      </c>
      <c r="B385" s="557"/>
      <c r="C385" s="719" t="s">
        <v>2702</v>
      </c>
      <c r="D385" s="796" t="s">
        <v>604</v>
      </c>
      <c r="E385" s="720" t="s">
        <v>360</v>
      </c>
      <c r="F385" s="721">
        <v>0</v>
      </c>
      <c r="G385" s="721">
        <v>3</v>
      </c>
      <c r="H385" s="722"/>
      <c r="I385" s="723">
        <v>1</v>
      </c>
      <c r="J385" s="724"/>
      <c r="K385" s="725"/>
      <c r="L385" s="795" t="s">
        <v>2703</v>
      </c>
      <c r="M385" s="636">
        <f t="shared" si="20"/>
        <v>25</v>
      </c>
      <c r="N385" s="636">
        <f t="shared" si="21"/>
        <v>5</v>
      </c>
      <c r="O385" s="636">
        <f>IF(A385&lt;&gt;"",M385*2^9+A385,"")</f>
        <v>12962</v>
      </c>
      <c r="P385" s="637" t="str">
        <f>IF(A385&lt;&gt;"","0x" &amp;DEC2HEX( O385,4),"")</f>
        <v>0x32A2</v>
      </c>
      <c r="Q385" s="793"/>
      <c r="R385" s="727" t="s">
        <v>567</v>
      </c>
      <c r="S385" s="926"/>
      <c r="T385" s="926"/>
      <c r="U385" s="927"/>
      <c r="V385" s="797" t="s">
        <v>2702</v>
      </c>
      <c r="W385" s="795" t="s">
        <v>2597</v>
      </c>
      <c r="X385" s="730">
        <v>0</v>
      </c>
      <c r="Y385" s="610"/>
      <c r="Z385" s="724"/>
      <c r="AA385" s="601"/>
      <c r="AB385" s="601"/>
    </row>
    <row r="386" spans="1:28" x14ac:dyDescent="0.25">
      <c r="A386" s="718"/>
      <c r="B386" s="557"/>
      <c r="C386" s="792" t="s">
        <v>2598</v>
      </c>
      <c r="D386" s="718"/>
      <c r="E386" s="720"/>
      <c r="F386" s="721"/>
      <c r="G386" s="721"/>
      <c r="H386" s="722"/>
      <c r="I386" s="723"/>
      <c r="J386" s="724"/>
      <c r="K386" s="725"/>
      <c r="L386" s="795"/>
      <c r="M386" s="636" t="str">
        <f t="shared" si="20"/>
        <v/>
      </c>
      <c r="N386" s="718" t="str">
        <f t="shared" si="21"/>
        <v/>
      </c>
      <c r="O386" s="718"/>
      <c r="P386" s="725"/>
      <c r="Q386" s="793"/>
      <c r="R386" s="727"/>
      <c r="S386" s="926"/>
      <c r="T386" s="926"/>
      <c r="U386" s="927"/>
      <c r="V386" s="797" t="s">
        <v>2702</v>
      </c>
      <c r="W386" s="795" t="s">
        <v>2599</v>
      </c>
      <c r="X386" s="730">
        <v>1</v>
      </c>
      <c r="Y386" s="610"/>
      <c r="Z386" s="724"/>
      <c r="AA386" s="601"/>
      <c r="AB386" s="601"/>
    </row>
    <row r="387" spans="1:28" x14ac:dyDescent="0.25">
      <c r="A387" s="718"/>
      <c r="B387" s="557"/>
      <c r="C387" s="792" t="s">
        <v>2598</v>
      </c>
      <c r="D387" s="718"/>
      <c r="E387" s="720"/>
      <c r="F387" s="721"/>
      <c r="G387" s="721"/>
      <c r="H387" s="722"/>
      <c r="I387" s="723"/>
      <c r="J387" s="724"/>
      <c r="K387" s="725"/>
      <c r="L387" s="795"/>
      <c r="M387" s="636" t="str">
        <f t="shared" si="20"/>
        <v/>
      </c>
      <c r="N387" s="718" t="str">
        <f t="shared" si="21"/>
        <v/>
      </c>
      <c r="O387" s="718"/>
      <c r="P387" s="725"/>
      <c r="Q387" s="793"/>
      <c r="R387" s="727"/>
      <c r="S387" s="926"/>
      <c r="T387" s="926"/>
      <c r="U387" s="927"/>
      <c r="V387" s="797" t="s">
        <v>2702</v>
      </c>
      <c r="W387" s="795" t="s">
        <v>1087</v>
      </c>
      <c r="X387" s="730">
        <v>2</v>
      </c>
      <c r="Y387" s="610"/>
      <c r="Z387" s="724"/>
      <c r="AA387" s="601"/>
      <c r="AB387" s="601"/>
    </row>
    <row r="388" spans="1:28" x14ac:dyDescent="0.25">
      <c r="A388" s="718"/>
      <c r="B388" s="557"/>
      <c r="C388" s="792" t="s">
        <v>2598</v>
      </c>
      <c r="D388" s="718"/>
      <c r="E388" s="720"/>
      <c r="F388" s="721"/>
      <c r="G388" s="721"/>
      <c r="H388" s="722"/>
      <c r="I388" s="723"/>
      <c r="J388" s="724"/>
      <c r="K388" s="725"/>
      <c r="L388" s="795"/>
      <c r="M388" s="636" t="str">
        <f t="shared" si="20"/>
        <v/>
      </c>
      <c r="N388" s="718" t="str">
        <f t="shared" si="21"/>
        <v/>
      </c>
      <c r="O388" s="718"/>
      <c r="P388" s="725"/>
      <c r="Q388" s="793"/>
      <c r="R388" s="727"/>
      <c r="S388" s="926"/>
      <c r="T388" s="926"/>
      <c r="U388" s="927"/>
      <c r="V388" s="797" t="s">
        <v>2702</v>
      </c>
      <c r="W388" s="795" t="s">
        <v>2117</v>
      </c>
      <c r="X388" s="730">
        <v>3</v>
      </c>
      <c r="Y388" s="610"/>
      <c r="Z388" s="724"/>
      <c r="AA388" s="601"/>
      <c r="AB388" s="601"/>
    </row>
    <row r="389" spans="1:28" x14ac:dyDescent="0.25">
      <c r="A389" s="718"/>
      <c r="B389" s="557"/>
      <c r="C389" s="792" t="s">
        <v>2598</v>
      </c>
      <c r="D389" s="718"/>
      <c r="E389" s="720"/>
      <c r="F389" s="721"/>
      <c r="G389" s="721"/>
      <c r="H389" s="722"/>
      <c r="I389" s="723"/>
      <c r="J389" s="724"/>
      <c r="K389" s="725"/>
      <c r="L389" s="795"/>
      <c r="M389" s="636" t="str">
        <f t="shared" si="20"/>
        <v/>
      </c>
      <c r="N389" s="718" t="str">
        <f t="shared" si="21"/>
        <v/>
      </c>
      <c r="O389" s="718"/>
      <c r="P389" s="725"/>
      <c r="Q389" s="793"/>
      <c r="R389" s="727"/>
      <c r="S389" s="926"/>
      <c r="T389" s="926"/>
      <c r="U389" s="927"/>
      <c r="V389" s="797"/>
      <c r="W389" s="795"/>
      <c r="X389" s="730"/>
      <c r="Y389" s="610"/>
      <c r="Z389" s="724"/>
      <c r="AA389" s="601"/>
      <c r="AB389" s="601"/>
    </row>
    <row r="390" spans="1:28" x14ac:dyDescent="0.25">
      <c r="A390" s="718">
        <v>163</v>
      </c>
      <c r="B390" s="557"/>
      <c r="C390" s="719" t="s">
        <v>2704</v>
      </c>
      <c r="D390" s="796" t="s">
        <v>604</v>
      </c>
      <c r="E390" s="720" t="s">
        <v>360</v>
      </c>
      <c r="F390" s="721">
        <v>0</v>
      </c>
      <c r="G390" s="721">
        <v>3</v>
      </c>
      <c r="H390" s="722"/>
      <c r="I390" s="723">
        <v>1</v>
      </c>
      <c r="J390" s="724"/>
      <c r="K390" s="725"/>
      <c r="L390" s="795" t="s">
        <v>2705</v>
      </c>
      <c r="M390" s="636">
        <f t="shared" si="20"/>
        <v>25</v>
      </c>
      <c r="N390" s="636">
        <f t="shared" si="21"/>
        <v>5</v>
      </c>
      <c r="O390" s="636">
        <f>IF(A390&lt;&gt;"",M390*2^9+A390,"")</f>
        <v>12963</v>
      </c>
      <c r="P390" s="637" t="str">
        <f>IF(A390&lt;&gt;"","0x" &amp;DEC2HEX( O390,4),"")</f>
        <v>0x32A3</v>
      </c>
      <c r="Q390" s="793"/>
      <c r="R390" s="727" t="s">
        <v>567</v>
      </c>
      <c r="S390" s="926"/>
      <c r="T390" s="926"/>
      <c r="U390" s="927"/>
      <c r="V390" s="797" t="s">
        <v>2704</v>
      </c>
      <c r="W390" s="795" t="s">
        <v>2597</v>
      </c>
      <c r="X390" s="730">
        <v>0</v>
      </c>
      <c r="Y390" s="610"/>
      <c r="Z390" s="724"/>
      <c r="AA390" s="601"/>
      <c r="AB390" s="601"/>
    </row>
    <row r="391" spans="1:28" x14ac:dyDescent="0.25">
      <c r="A391" s="718"/>
      <c r="B391" s="557"/>
      <c r="C391" s="792" t="s">
        <v>2598</v>
      </c>
      <c r="D391" s="718"/>
      <c r="E391" s="720"/>
      <c r="F391" s="721"/>
      <c r="G391" s="721"/>
      <c r="H391" s="722"/>
      <c r="I391" s="723"/>
      <c r="J391" s="724"/>
      <c r="K391" s="725"/>
      <c r="L391" s="795"/>
      <c r="M391" s="636" t="str">
        <f t="shared" si="20"/>
        <v/>
      </c>
      <c r="N391" s="718" t="str">
        <f t="shared" si="21"/>
        <v/>
      </c>
      <c r="O391" s="718"/>
      <c r="P391" s="725"/>
      <c r="Q391" s="793"/>
      <c r="R391" s="727"/>
      <c r="S391" s="926"/>
      <c r="T391" s="926"/>
      <c r="U391" s="927"/>
      <c r="V391" s="797" t="s">
        <v>2704</v>
      </c>
      <c r="W391" s="795" t="s">
        <v>2599</v>
      </c>
      <c r="X391" s="730">
        <v>1</v>
      </c>
      <c r="Y391" s="610"/>
      <c r="Z391" s="724"/>
      <c r="AA391" s="601"/>
      <c r="AB391" s="601"/>
    </row>
    <row r="392" spans="1:28" x14ac:dyDescent="0.25">
      <c r="A392" s="718"/>
      <c r="B392" s="557"/>
      <c r="C392" s="792" t="s">
        <v>2598</v>
      </c>
      <c r="D392" s="718"/>
      <c r="E392" s="720"/>
      <c r="F392" s="721"/>
      <c r="G392" s="721"/>
      <c r="H392" s="722"/>
      <c r="I392" s="723"/>
      <c r="J392" s="724"/>
      <c r="K392" s="725"/>
      <c r="L392" s="795"/>
      <c r="M392" s="636" t="str">
        <f t="shared" si="20"/>
        <v/>
      </c>
      <c r="N392" s="718" t="str">
        <f t="shared" si="21"/>
        <v/>
      </c>
      <c r="O392" s="718"/>
      <c r="P392" s="725"/>
      <c r="Q392" s="793"/>
      <c r="R392" s="727"/>
      <c r="S392" s="926"/>
      <c r="T392" s="926"/>
      <c r="U392" s="927"/>
      <c r="V392" s="797" t="s">
        <v>2704</v>
      </c>
      <c r="W392" s="795" t="s">
        <v>1087</v>
      </c>
      <c r="X392" s="730">
        <v>2</v>
      </c>
      <c r="Y392" s="610"/>
      <c r="Z392" s="724"/>
      <c r="AA392" s="601"/>
      <c r="AB392" s="601"/>
    </row>
    <row r="393" spans="1:28" x14ac:dyDescent="0.25">
      <c r="A393" s="718"/>
      <c r="B393" s="557"/>
      <c r="C393" s="792" t="s">
        <v>2598</v>
      </c>
      <c r="D393" s="718"/>
      <c r="E393" s="720"/>
      <c r="F393" s="721"/>
      <c r="G393" s="721"/>
      <c r="H393" s="722"/>
      <c r="I393" s="723"/>
      <c r="J393" s="724"/>
      <c r="K393" s="725"/>
      <c r="L393" s="795"/>
      <c r="M393" s="636" t="str">
        <f t="shared" si="20"/>
        <v/>
      </c>
      <c r="N393" s="718" t="str">
        <f t="shared" si="21"/>
        <v/>
      </c>
      <c r="O393" s="718"/>
      <c r="P393" s="725"/>
      <c r="Q393" s="793"/>
      <c r="R393" s="727"/>
      <c r="S393" s="926"/>
      <c r="T393" s="926"/>
      <c r="U393" s="927"/>
      <c r="V393" s="797" t="s">
        <v>2704</v>
      </c>
      <c r="W393" s="795" t="s">
        <v>2117</v>
      </c>
      <c r="X393" s="730">
        <v>3</v>
      </c>
      <c r="Y393" s="610"/>
      <c r="Z393" s="724"/>
      <c r="AA393" s="601"/>
      <c r="AB393" s="601"/>
    </row>
    <row r="394" spans="1:28" x14ac:dyDescent="0.25">
      <c r="A394" s="718"/>
      <c r="B394" s="557"/>
      <c r="C394" s="792" t="s">
        <v>2598</v>
      </c>
      <c r="D394" s="718"/>
      <c r="E394" s="720"/>
      <c r="F394" s="721"/>
      <c r="G394" s="721"/>
      <c r="H394" s="722"/>
      <c r="I394" s="723"/>
      <c r="J394" s="724"/>
      <c r="K394" s="725"/>
      <c r="L394" s="795"/>
      <c r="M394" s="636" t="str">
        <f t="shared" si="20"/>
        <v/>
      </c>
      <c r="N394" s="718" t="str">
        <f t="shared" si="21"/>
        <v/>
      </c>
      <c r="O394" s="718"/>
      <c r="P394" s="725"/>
      <c r="Q394" s="793"/>
      <c r="R394" s="727"/>
      <c r="S394" s="926"/>
      <c r="T394" s="926"/>
      <c r="U394" s="927"/>
      <c r="V394" s="797"/>
      <c r="W394" s="795"/>
      <c r="X394" s="730"/>
      <c r="Y394" s="610"/>
      <c r="Z394" s="724"/>
      <c r="AA394" s="601"/>
      <c r="AB394" s="601"/>
    </row>
    <row r="395" spans="1:28" x14ac:dyDescent="0.25">
      <c r="A395" s="718">
        <v>164</v>
      </c>
      <c r="B395" s="557"/>
      <c r="C395" s="719" t="s">
        <v>2706</v>
      </c>
      <c r="D395" s="796" t="s">
        <v>604</v>
      </c>
      <c r="E395" s="720" t="s">
        <v>360</v>
      </c>
      <c r="F395" s="721">
        <v>0</v>
      </c>
      <c r="G395" s="721">
        <v>3</v>
      </c>
      <c r="H395" s="722"/>
      <c r="I395" s="723">
        <v>1</v>
      </c>
      <c r="J395" s="724"/>
      <c r="K395" s="725"/>
      <c r="L395" s="795" t="s">
        <v>2707</v>
      </c>
      <c r="M395" s="636">
        <f t="shared" si="20"/>
        <v>25</v>
      </c>
      <c r="N395" s="636">
        <f t="shared" si="21"/>
        <v>5</v>
      </c>
      <c r="O395" s="636">
        <f>IF(A395&lt;&gt;"",M395*2^9+A395,"")</f>
        <v>12964</v>
      </c>
      <c r="P395" s="637" t="str">
        <f>IF(A395&lt;&gt;"","0x" &amp;DEC2HEX( O395,4),"")</f>
        <v>0x32A4</v>
      </c>
      <c r="Q395" s="793"/>
      <c r="R395" s="727" t="s">
        <v>567</v>
      </c>
      <c r="S395" s="926"/>
      <c r="T395" s="926"/>
      <c r="U395" s="927"/>
      <c r="V395" s="797" t="s">
        <v>2706</v>
      </c>
      <c r="W395" s="795" t="s">
        <v>2597</v>
      </c>
      <c r="X395" s="730">
        <v>0</v>
      </c>
      <c r="Y395" s="610"/>
      <c r="Z395" s="724"/>
      <c r="AA395" s="601"/>
      <c r="AB395" s="601"/>
    </row>
    <row r="396" spans="1:28" x14ac:dyDescent="0.25">
      <c r="A396" s="718"/>
      <c r="B396" s="557"/>
      <c r="C396" s="792" t="s">
        <v>2598</v>
      </c>
      <c r="D396" s="718"/>
      <c r="E396" s="720"/>
      <c r="F396" s="721"/>
      <c r="G396" s="721"/>
      <c r="H396" s="722"/>
      <c r="I396" s="723"/>
      <c r="J396" s="724"/>
      <c r="K396" s="725"/>
      <c r="L396" s="795"/>
      <c r="M396" s="636" t="str">
        <f t="shared" si="20"/>
        <v/>
      </c>
      <c r="N396" s="718" t="str">
        <f t="shared" si="21"/>
        <v/>
      </c>
      <c r="O396" s="718"/>
      <c r="P396" s="725"/>
      <c r="Q396" s="793"/>
      <c r="R396" s="727"/>
      <c r="S396" s="926"/>
      <c r="T396" s="926"/>
      <c r="U396" s="927"/>
      <c r="V396" s="797" t="s">
        <v>2706</v>
      </c>
      <c r="W396" s="795" t="s">
        <v>2599</v>
      </c>
      <c r="X396" s="730">
        <v>1</v>
      </c>
      <c r="Y396" s="610"/>
      <c r="Z396" s="724"/>
      <c r="AA396" s="601"/>
      <c r="AB396" s="601"/>
    </row>
    <row r="397" spans="1:28" x14ac:dyDescent="0.25">
      <c r="A397" s="718"/>
      <c r="B397" s="557"/>
      <c r="C397" s="792" t="s">
        <v>2598</v>
      </c>
      <c r="D397" s="718"/>
      <c r="E397" s="720"/>
      <c r="F397" s="721"/>
      <c r="G397" s="721"/>
      <c r="H397" s="722"/>
      <c r="I397" s="723"/>
      <c r="J397" s="724"/>
      <c r="K397" s="725"/>
      <c r="L397" s="795"/>
      <c r="M397" s="636" t="str">
        <f t="shared" si="20"/>
        <v/>
      </c>
      <c r="N397" s="718" t="str">
        <f t="shared" si="21"/>
        <v/>
      </c>
      <c r="O397" s="718"/>
      <c r="P397" s="725"/>
      <c r="Q397" s="793"/>
      <c r="R397" s="727"/>
      <c r="S397" s="926"/>
      <c r="T397" s="926"/>
      <c r="U397" s="927"/>
      <c r="V397" s="797" t="s">
        <v>2706</v>
      </c>
      <c r="W397" s="795" t="s">
        <v>1087</v>
      </c>
      <c r="X397" s="730">
        <v>2</v>
      </c>
      <c r="Y397" s="610"/>
      <c r="Z397" s="724"/>
      <c r="AA397" s="601"/>
      <c r="AB397" s="601"/>
    </row>
    <row r="398" spans="1:28" x14ac:dyDescent="0.25">
      <c r="A398" s="718"/>
      <c r="B398" s="557"/>
      <c r="C398" s="792" t="s">
        <v>2598</v>
      </c>
      <c r="D398" s="718"/>
      <c r="E398" s="720"/>
      <c r="F398" s="721"/>
      <c r="G398" s="721"/>
      <c r="H398" s="722"/>
      <c r="I398" s="723"/>
      <c r="J398" s="724"/>
      <c r="K398" s="725"/>
      <c r="L398" s="795"/>
      <c r="M398" s="636" t="str">
        <f t="shared" si="20"/>
        <v/>
      </c>
      <c r="N398" s="718" t="str">
        <f t="shared" si="21"/>
        <v/>
      </c>
      <c r="O398" s="718"/>
      <c r="P398" s="725"/>
      <c r="Q398" s="793"/>
      <c r="R398" s="727"/>
      <c r="S398" s="926"/>
      <c r="T398" s="926"/>
      <c r="U398" s="927"/>
      <c r="V398" s="797" t="s">
        <v>2706</v>
      </c>
      <c r="W398" s="795" t="s">
        <v>2117</v>
      </c>
      <c r="X398" s="730">
        <v>3</v>
      </c>
      <c r="Y398" s="610"/>
      <c r="Z398" s="724"/>
      <c r="AA398" s="601"/>
      <c r="AB398" s="601"/>
    </row>
    <row r="399" spans="1:28" x14ac:dyDescent="0.25">
      <c r="A399" s="718"/>
      <c r="B399" s="557"/>
      <c r="C399" s="792" t="s">
        <v>2598</v>
      </c>
      <c r="D399" s="718"/>
      <c r="E399" s="720"/>
      <c r="F399" s="721"/>
      <c r="G399" s="721"/>
      <c r="H399" s="722"/>
      <c r="I399" s="723"/>
      <c r="J399" s="724"/>
      <c r="K399" s="725"/>
      <c r="L399" s="795"/>
      <c r="M399" s="636" t="str">
        <f t="shared" si="20"/>
        <v/>
      </c>
      <c r="N399" s="718" t="str">
        <f t="shared" si="21"/>
        <v/>
      </c>
      <c r="O399" s="718"/>
      <c r="P399" s="725"/>
      <c r="Q399" s="793"/>
      <c r="R399" s="727"/>
      <c r="S399" s="926"/>
      <c r="T399" s="926"/>
      <c r="U399" s="927"/>
      <c r="V399" s="797"/>
      <c r="W399" s="795"/>
      <c r="X399" s="730"/>
      <c r="Y399" s="610"/>
      <c r="Z399" s="724"/>
      <c r="AA399" s="601"/>
      <c r="AB399" s="601"/>
    </row>
    <row r="400" spans="1:28" x14ac:dyDescent="0.25">
      <c r="A400" s="718">
        <v>165</v>
      </c>
      <c r="B400" s="557"/>
      <c r="C400" s="719" t="s">
        <v>2708</v>
      </c>
      <c r="D400" s="796" t="s">
        <v>604</v>
      </c>
      <c r="E400" s="720" t="s">
        <v>360</v>
      </c>
      <c r="F400" s="721">
        <v>0</v>
      </c>
      <c r="G400" s="721">
        <v>3</v>
      </c>
      <c r="H400" s="722"/>
      <c r="I400" s="723">
        <v>1</v>
      </c>
      <c r="J400" s="724"/>
      <c r="K400" s="725"/>
      <c r="L400" s="795" t="s">
        <v>2709</v>
      </c>
      <c r="M400" s="636">
        <f t="shared" ref="M400:M463" si="22">IF(A400&lt;&gt;"",$D$5,"")</f>
        <v>25</v>
      </c>
      <c r="N400" s="636">
        <f t="shared" ref="N400:N463" si="23">IF(A400&lt;&gt;"",$D$4,"")</f>
        <v>5</v>
      </c>
      <c r="O400" s="636">
        <f>IF(A400&lt;&gt;"",M400*2^9+A400,"")</f>
        <v>12965</v>
      </c>
      <c r="P400" s="637" t="str">
        <f>IF(A400&lt;&gt;"","0x" &amp;DEC2HEX( O400,4),"")</f>
        <v>0x32A5</v>
      </c>
      <c r="Q400" s="793"/>
      <c r="R400" s="727" t="s">
        <v>567</v>
      </c>
      <c r="S400" s="926"/>
      <c r="T400" s="926"/>
      <c r="U400" s="927"/>
      <c r="V400" s="797" t="s">
        <v>2708</v>
      </c>
      <c r="W400" s="795" t="s">
        <v>2597</v>
      </c>
      <c r="X400" s="730">
        <v>0</v>
      </c>
      <c r="Y400" s="610"/>
      <c r="Z400" s="724"/>
      <c r="AA400" s="601"/>
      <c r="AB400" s="601"/>
    </row>
    <row r="401" spans="1:28" x14ac:dyDescent="0.25">
      <c r="A401" s="718"/>
      <c r="B401" s="557"/>
      <c r="C401" s="792" t="s">
        <v>2598</v>
      </c>
      <c r="D401" s="718"/>
      <c r="E401" s="720"/>
      <c r="F401" s="721"/>
      <c r="G401" s="721"/>
      <c r="H401" s="722"/>
      <c r="I401" s="723"/>
      <c r="J401" s="724"/>
      <c r="K401" s="725"/>
      <c r="L401" s="795"/>
      <c r="M401" s="636" t="str">
        <f t="shared" si="22"/>
        <v/>
      </c>
      <c r="N401" s="718" t="str">
        <f t="shared" si="23"/>
        <v/>
      </c>
      <c r="O401" s="718"/>
      <c r="P401" s="725"/>
      <c r="Q401" s="793"/>
      <c r="R401" s="727"/>
      <c r="S401" s="926"/>
      <c r="T401" s="926"/>
      <c r="U401" s="927"/>
      <c r="V401" s="797" t="s">
        <v>2708</v>
      </c>
      <c r="W401" s="795" t="s">
        <v>2599</v>
      </c>
      <c r="X401" s="730">
        <v>1</v>
      </c>
      <c r="Y401" s="610"/>
      <c r="Z401" s="724"/>
      <c r="AA401" s="601"/>
      <c r="AB401" s="601"/>
    </row>
    <row r="402" spans="1:28" x14ac:dyDescent="0.25">
      <c r="A402" s="718"/>
      <c r="B402" s="557"/>
      <c r="C402" s="792" t="s">
        <v>2598</v>
      </c>
      <c r="D402" s="718"/>
      <c r="E402" s="720"/>
      <c r="F402" s="721"/>
      <c r="G402" s="721"/>
      <c r="H402" s="722"/>
      <c r="I402" s="723"/>
      <c r="J402" s="724"/>
      <c r="K402" s="725"/>
      <c r="L402" s="795"/>
      <c r="M402" s="636" t="str">
        <f t="shared" si="22"/>
        <v/>
      </c>
      <c r="N402" s="718" t="str">
        <f t="shared" si="23"/>
        <v/>
      </c>
      <c r="O402" s="718"/>
      <c r="P402" s="725"/>
      <c r="Q402" s="793"/>
      <c r="R402" s="727"/>
      <c r="S402" s="926"/>
      <c r="T402" s="926"/>
      <c r="U402" s="927"/>
      <c r="V402" s="797" t="s">
        <v>2708</v>
      </c>
      <c r="W402" s="795" t="s">
        <v>1087</v>
      </c>
      <c r="X402" s="730">
        <v>2</v>
      </c>
      <c r="Y402" s="610"/>
      <c r="Z402" s="724"/>
      <c r="AA402" s="601"/>
      <c r="AB402" s="601"/>
    </row>
    <row r="403" spans="1:28" x14ac:dyDescent="0.25">
      <c r="A403" s="718"/>
      <c r="B403" s="557"/>
      <c r="C403" s="792" t="s">
        <v>2598</v>
      </c>
      <c r="D403" s="718"/>
      <c r="E403" s="720"/>
      <c r="F403" s="721"/>
      <c r="G403" s="721"/>
      <c r="H403" s="722"/>
      <c r="I403" s="723"/>
      <c r="J403" s="724"/>
      <c r="K403" s="725"/>
      <c r="L403" s="795"/>
      <c r="M403" s="636" t="str">
        <f t="shared" si="22"/>
        <v/>
      </c>
      <c r="N403" s="718" t="str">
        <f t="shared" si="23"/>
        <v/>
      </c>
      <c r="O403" s="718"/>
      <c r="P403" s="725"/>
      <c r="Q403" s="793"/>
      <c r="R403" s="727"/>
      <c r="S403" s="926"/>
      <c r="T403" s="926"/>
      <c r="U403" s="927"/>
      <c r="V403" s="797" t="s">
        <v>2708</v>
      </c>
      <c r="W403" s="795" t="s">
        <v>2117</v>
      </c>
      <c r="X403" s="730">
        <v>3</v>
      </c>
      <c r="Y403" s="610"/>
      <c r="Z403" s="724"/>
      <c r="AA403" s="601"/>
      <c r="AB403" s="601"/>
    </row>
    <row r="404" spans="1:28" x14ac:dyDescent="0.25">
      <c r="A404" s="718"/>
      <c r="B404" s="557"/>
      <c r="C404" s="792" t="s">
        <v>2598</v>
      </c>
      <c r="D404" s="718"/>
      <c r="E404" s="720"/>
      <c r="F404" s="721"/>
      <c r="G404" s="721"/>
      <c r="H404" s="722"/>
      <c r="I404" s="723"/>
      <c r="J404" s="724"/>
      <c r="K404" s="725"/>
      <c r="L404" s="795"/>
      <c r="M404" s="636" t="str">
        <f t="shared" si="22"/>
        <v/>
      </c>
      <c r="N404" s="718" t="str">
        <f t="shared" si="23"/>
        <v/>
      </c>
      <c r="O404" s="718"/>
      <c r="P404" s="725"/>
      <c r="Q404" s="793"/>
      <c r="R404" s="727"/>
      <c r="S404" s="926"/>
      <c r="T404" s="926"/>
      <c r="U404" s="927"/>
      <c r="V404" s="797"/>
      <c r="W404" s="795"/>
      <c r="X404" s="730"/>
      <c r="Y404" s="610"/>
      <c r="Z404" s="724"/>
      <c r="AA404" s="601"/>
      <c r="AB404" s="601"/>
    </row>
    <row r="405" spans="1:28" x14ac:dyDescent="0.25">
      <c r="A405" s="718">
        <v>166</v>
      </c>
      <c r="B405" s="557"/>
      <c r="C405" s="719" t="s">
        <v>2710</v>
      </c>
      <c r="D405" s="796" t="s">
        <v>604</v>
      </c>
      <c r="E405" s="720" t="s">
        <v>360</v>
      </c>
      <c r="F405" s="721">
        <v>0</v>
      </c>
      <c r="G405" s="721">
        <v>3</v>
      </c>
      <c r="H405" s="722"/>
      <c r="I405" s="723">
        <v>1</v>
      </c>
      <c r="J405" s="724"/>
      <c r="K405" s="725"/>
      <c r="L405" s="795" t="s">
        <v>2711</v>
      </c>
      <c r="M405" s="636">
        <f t="shared" si="22"/>
        <v>25</v>
      </c>
      <c r="N405" s="636">
        <f t="shared" si="23"/>
        <v>5</v>
      </c>
      <c r="O405" s="636">
        <f>IF(A405&lt;&gt;"",M405*2^9+A405,"")</f>
        <v>12966</v>
      </c>
      <c r="P405" s="637" t="str">
        <f>IF(A405&lt;&gt;"","0x" &amp;DEC2HEX( O405,4),"")</f>
        <v>0x32A6</v>
      </c>
      <c r="Q405" s="793"/>
      <c r="R405" s="727" t="s">
        <v>567</v>
      </c>
      <c r="S405" s="926"/>
      <c r="T405" s="926"/>
      <c r="U405" s="927"/>
      <c r="V405" s="797" t="s">
        <v>2710</v>
      </c>
      <c r="W405" s="795" t="s">
        <v>2597</v>
      </c>
      <c r="X405" s="730">
        <v>0</v>
      </c>
      <c r="Y405" s="610"/>
      <c r="Z405" s="724"/>
      <c r="AA405" s="601"/>
      <c r="AB405" s="601"/>
    </row>
    <row r="406" spans="1:28" x14ac:dyDescent="0.25">
      <c r="A406" s="718"/>
      <c r="B406" s="557"/>
      <c r="C406" s="792" t="s">
        <v>2598</v>
      </c>
      <c r="D406" s="718"/>
      <c r="E406" s="720"/>
      <c r="F406" s="721"/>
      <c r="G406" s="721"/>
      <c r="H406" s="722"/>
      <c r="I406" s="723"/>
      <c r="J406" s="724"/>
      <c r="K406" s="725"/>
      <c r="L406" s="795"/>
      <c r="M406" s="636" t="str">
        <f t="shared" si="22"/>
        <v/>
      </c>
      <c r="N406" s="718" t="str">
        <f t="shared" si="23"/>
        <v/>
      </c>
      <c r="O406" s="718"/>
      <c r="P406" s="725"/>
      <c r="Q406" s="793"/>
      <c r="R406" s="727"/>
      <c r="S406" s="926"/>
      <c r="T406" s="926"/>
      <c r="U406" s="927"/>
      <c r="V406" s="797" t="s">
        <v>2710</v>
      </c>
      <c r="W406" s="795" t="s">
        <v>2599</v>
      </c>
      <c r="X406" s="730">
        <v>1</v>
      </c>
      <c r="Y406" s="610"/>
      <c r="Z406" s="724"/>
      <c r="AA406" s="601"/>
      <c r="AB406" s="601"/>
    </row>
    <row r="407" spans="1:28" x14ac:dyDescent="0.25">
      <c r="A407" s="718"/>
      <c r="B407" s="557"/>
      <c r="C407" s="792" t="s">
        <v>2598</v>
      </c>
      <c r="D407" s="718"/>
      <c r="E407" s="720"/>
      <c r="F407" s="721"/>
      <c r="G407" s="721"/>
      <c r="H407" s="722"/>
      <c r="I407" s="723"/>
      <c r="J407" s="724"/>
      <c r="K407" s="725"/>
      <c r="L407" s="795"/>
      <c r="M407" s="636" t="str">
        <f t="shared" si="22"/>
        <v/>
      </c>
      <c r="N407" s="718" t="str">
        <f t="shared" si="23"/>
        <v/>
      </c>
      <c r="O407" s="718"/>
      <c r="P407" s="725"/>
      <c r="Q407" s="793"/>
      <c r="R407" s="727"/>
      <c r="S407" s="926"/>
      <c r="T407" s="926"/>
      <c r="U407" s="927"/>
      <c r="V407" s="797" t="s">
        <v>2710</v>
      </c>
      <c r="W407" s="795" t="s">
        <v>1087</v>
      </c>
      <c r="X407" s="730">
        <v>2</v>
      </c>
      <c r="Y407" s="610"/>
      <c r="Z407" s="724"/>
      <c r="AA407" s="601"/>
      <c r="AB407" s="601"/>
    </row>
    <row r="408" spans="1:28" x14ac:dyDescent="0.25">
      <c r="A408" s="718"/>
      <c r="B408" s="557"/>
      <c r="C408" s="792" t="s">
        <v>2598</v>
      </c>
      <c r="D408" s="718"/>
      <c r="E408" s="720"/>
      <c r="F408" s="721"/>
      <c r="G408" s="721"/>
      <c r="H408" s="722"/>
      <c r="I408" s="723"/>
      <c r="J408" s="724"/>
      <c r="K408" s="725"/>
      <c r="L408" s="795"/>
      <c r="M408" s="636" t="str">
        <f t="shared" si="22"/>
        <v/>
      </c>
      <c r="N408" s="718" t="str">
        <f t="shared" si="23"/>
        <v/>
      </c>
      <c r="O408" s="718"/>
      <c r="P408" s="725"/>
      <c r="Q408" s="793"/>
      <c r="R408" s="727"/>
      <c r="S408" s="926"/>
      <c r="T408" s="926"/>
      <c r="U408" s="927"/>
      <c r="V408" s="797" t="s">
        <v>2710</v>
      </c>
      <c r="W408" s="795" t="s">
        <v>2117</v>
      </c>
      <c r="X408" s="730">
        <v>3</v>
      </c>
      <c r="Y408" s="610"/>
      <c r="Z408" s="724"/>
      <c r="AA408" s="601"/>
      <c r="AB408" s="601"/>
    </row>
    <row r="409" spans="1:28" x14ac:dyDescent="0.25">
      <c r="A409" s="718"/>
      <c r="B409" s="557"/>
      <c r="C409" s="792" t="s">
        <v>2598</v>
      </c>
      <c r="D409" s="718"/>
      <c r="E409" s="720"/>
      <c r="F409" s="721"/>
      <c r="G409" s="721"/>
      <c r="H409" s="722"/>
      <c r="I409" s="723"/>
      <c r="J409" s="724"/>
      <c r="K409" s="725"/>
      <c r="L409" s="795"/>
      <c r="M409" s="636" t="str">
        <f t="shared" si="22"/>
        <v/>
      </c>
      <c r="N409" s="718" t="str">
        <f t="shared" si="23"/>
        <v/>
      </c>
      <c r="O409" s="718"/>
      <c r="P409" s="725"/>
      <c r="Q409" s="793"/>
      <c r="R409" s="727"/>
      <c r="S409" s="926"/>
      <c r="T409" s="926"/>
      <c r="U409" s="927"/>
      <c r="V409" s="797"/>
      <c r="W409" s="795"/>
      <c r="X409" s="730"/>
      <c r="Y409" s="610"/>
      <c r="Z409" s="724"/>
      <c r="AA409" s="601"/>
      <c r="AB409" s="601"/>
    </row>
    <row r="410" spans="1:28" x14ac:dyDescent="0.25">
      <c r="A410" s="718">
        <v>167</v>
      </c>
      <c r="B410" s="557"/>
      <c r="C410" s="719" t="s">
        <v>2712</v>
      </c>
      <c r="D410" s="796" t="s">
        <v>604</v>
      </c>
      <c r="E410" s="720" t="s">
        <v>360</v>
      </c>
      <c r="F410" s="721">
        <v>0</v>
      </c>
      <c r="G410" s="721">
        <v>3</v>
      </c>
      <c r="H410" s="722"/>
      <c r="I410" s="723">
        <v>1</v>
      </c>
      <c r="J410" s="724"/>
      <c r="K410" s="725"/>
      <c r="L410" s="795" t="s">
        <v>2713</v>
      </c>
      <c r="M410" s="636">
        <f t="shared" si="22"/>
        <v>25</v>
      </c>
      <c r="N410" s="636">
        <f t="shared" si="23"/>
        <v>5</v>
      </c>
      <c r="O410" s="636">
        <f>IF(A410&lt;&gt;"",M410*2^9+A410,"")</f>
        <v>12967</v>
      </c>
      <c r="P410" s="637" t="str">
        <f>IF(A410&lt;&gt;"","0x" &amp;DEC2HEX( O410,4),"")</f>
        <v>0x32A7</v>
      </c>
      <c r="Q410" s="793"/>
      <c r="R410" s="727" t="s">
        <v>567</v>
      </c>
      <c r="S410" s="926"/>
      <c r="T410" s="926"/>
      <c r="U410" s="927"/>
      <c r="V410" s="797" t="s">
        <v>2712</v>
      </c>
      <c r="W410" s="795" t="s">
        <v>2597</v>
      </c>
      <c r="X410" s="730">
        <v>0</v>
      </c>
      <c r="Y410" s="610"/>
      <c r="Z410" s="724"/>
      <c r="AA410" s="601"/>
      <c r="AB410" s="601"/>
    </row>
    <row r="411" spans="1:28" x14ac:dyDescent="0.25">
      <c r="A411" s="718"/>
      <c r="B411" s="557"/>
      <c r="C411" s="792" t="s">
        <v>2598</v>
      </c>
      <c r="D411" s="718"/>
      <c r="E411" s="720"/>
      <c r="F411" s="721"/>
      <c r="G411" s="721"/>
      <c r="H411" s="722"/>
      <c r="I411" s="723"/>
      <c r="J411" s="724"/>
      <c r="K411" s="725"/>
      <c r="L411" s="795"/>
      <c r="M411" s="636" t="str">
        <f t="shared" si="22"/>
        <v/>
      </c>
      <c r="N411" s="718" t="str">
        <f t="shared" si="23"/>
        <v/>
      </c>
      <c r="O411" s="718"/>
      <c r="P411" s="725"/>
      <c r="Q411" s="793"/>
      <c r="R411" s="727"/>
      <c r="S411" s="926"/>
      <c r="T411" s="926"/>
      <c r="U411" s="927"/>
      <c r="V411" s="797" t="s">
        <v>2712</v>
      </c>
      <c r="W411" s="795" t="s">
        <v>2599</v>
      </c>
      <c r="X411" s="730">
        <v>1</v>
      </c>
      <c r="Y411" s="610"/>
      <c r="Z411" s="724"/>
      <c r="AA411" s="601"/>
      <c r="AB411" s="601"/>
    </row>
    <row r="412" spans="1:28" x14ac:dyDescent="0.25">
      <c r="A412" s="718"/>
      <c r="B412" s="557"/>
      <c r="C412" s="792" t="s">
        <v>2598</v>
      </c>
      <c r="D412" s="718"/>
      <c r="E412" s="720"/>
      <c r="F412" s="721"/>
      <c r="G412" s="721"/>
      <c r="H412" s="722"/>
      <c r="I412" s="723"/>
      <c r="J412" s="724"/>
      <c r="K412" s="725"/>
      <c r="L412" s="795"/>
      <c r="M412" s="636" t="str">
        <f t="shared" si="22"/>
        <v/>
      </c>
      <c r="N412" s="718" t="str">
        <f t="shared" si="23"/>
        <v/>
      </c>
      <c r="O412" s="718"/>
      <c r="P412" s="725"/>
      <c r="Q412" s="793"/>
      <c r="R412" s="727"/>
      <c r="S412" s="926"/>
      <c r="T412" s="926"/>
      <c r="U412" s="927"/>
      <c r="V412" s="797" t="s">
        <v>2712</v>
      </c>
      <c r="W412" s="795" t="s">
        <v>1087</v>
      </c>
      <c r="X412" s="730">
        <v>2</v>
      </c>
      <c r="Y412" s="610"/>
      <c r="Z412" s="724"/>
      <c r="AA412" s="601"/>
      <c r="AB412" s="601"/>
    </row>
    <row r="413" spans="1:28" x14ac:dyDescent="0.25">
      <c r="A413" s="718"/>
      <c r="B413" s="557"/>
      <c r="C413" s="792" t="s">
        <v>2598</v>
      </c>
      <c r="D413" s="718"/>
      <c r="E413" s="720"/>
      <c r="F413" s="721"/>
      <c r="G413" s="721"/>
      <c r="H413" s="722"/>
      <c r="I413" s="723"/>
      <c r="J413" s="724"/>
      <c r="K413" s="725"/>
      <c r="L413" s="795"/>
      <c r="M413" s="636" t="str">
        <f t="shared" si="22"/>
        <v/>
      </c>
      <c r="N413" s="718" t="str">
        <f t="shared" si="23"/>
        <v/>
      </c>
      <c r="O413" s="718"/>
      <c r="P413" s="725"/>
      <c r="Q413" s="793"/>
      <c r="R413" s="727"/>
      <c r="S413" s="926"/>
      <c r="T413" s="926"/>
      <c r="U413" s="927"/>
      <c r="V413" s="797" t="s">
        <v>2712</v>
      </c>
      <c r="W413" s="795" t="s">
        <v>2117</v>
      </c>
      <c r="X413" s="730">
        <v>3</v>
      </c>
      <c r="Y413" s="610"/>
      <c r="Z413" s="724"/>
      <c r="AA413" s="601"/>
      <c r="AB413" s="601"/>
    </row>
    <row r="414" spans="1:28" x14ac:dyDescent="0.25">
      <c r="A414" s="718"/>
      <c r="B414" s="557"/>
      <c r="C414" s="792" t="s">
        <v>2598</v>
      </c>
      <c r="D414" s="718"/>
      <c r="E414" s="720"/>
      <c r="F414" s="721"/>
      <c r="G414" s="721"/>
      <c r="H414" s="722"/>
      <c r="I414" s="723"/>
      <c r="J414" s="724"/>
      <c r="K414" s="725"/>
      <c r="L414" s="795"/>
      <c r="M414" s="636" t="str">
        <f t="shared" si="22"/>
        <v/>
      </c>
      <c r="N414" s="718" t="str">
        <f t="shared" si="23"/>
        <v/>
      </c>
      <c r="O414" s="718"/>
      <c r="P414" s="725"/>
      <c r="Q414" s="793"/>
      <c r="R414" s="727"/>
      <c r="S414" s="926"/>
      <c r="T414" s="926"/>
      <c r="U414" s="927"/>
      <c r="V414" s="797"/>
      <c r="W414" s="795"/>
      <c r="X414" s="730"/>
      <c r="Y414" s="610"/>
      <c r="Z414" s="724"/>
      <c r="AA414" s="601"/>
      <c r="AB414" s="601"/>
    </row>
    <row r="415" spans="1:28" x14ac:dyDescent="0.25">
      <c r="A415" s="718"/>
      <c r="B415" s="557"/>
      <c r="C415" s="719"/>
      <c r="D415" s="718"/>
      <c r="E415" s="720"/>
      <c r="F415" s="721"/>
      <c r="G415" s="721"/>
      <c r="H415" s="722"/>
      <c r="I415" s="723"/>
      <c r="J415" s="724"/>
      <c r="K415" s="725"/>
      <c r="L415" s="795"/>
      <c r="M415" s="636" t="str">
        <f t="shared" si="22"/>
        <v/>
      </c>
      <c r="N415" s="718" t="str">
        <f t="shared" si="23"/>
        <v/>
      </c>
      <c r="O415" s="718"/>
      <c r="P415" s="725"/>
      <c r="Q415" s="793"/>
      <c r="R415" s="727"/>
      <c r="S415" s="926"/>
      <c r="T415" s="926"/>
      <c r="U415" s="927"/>
      <c r="V415" s="797"/>
      <c r="W415" s="795"/>
      <c r="X415" s="730"/>
      <c r="Y415" s="610"/>
      <c r="Z415" s="724"/>
      <c r="AA415" s="601"/>
      <c r="AB415" s="601"/>
    </row>
    <row r="416" spans="1:28" x14ac:dyDescent="0.25">
      <c r="A416" s="718"/>
      <c r="B416" s="557"/>
      <c r="C416" s="792" t="s">
        <v>2598</v>
      </c>
      <c r="D416" s="718"/>
      <c r="E416" s="720"/>
      <c r="F416" s="721"/>
      <c r="G416" s="721"/>
      <c r="H416" s="722"/>
      <c r="I416" s="723"/>
      <c r="J416" s="724"/>
      <c r="K416" s="725"/>
      <c r="L416" s="795"/>
      <c r="M416" s="636" t="str">
        <f t="shared" si="22"/>
        <v/>
      </c>
      <c r="N416" s="718" t="str">
        <f t="shared" si="23"/>
        <v/>
      </c>
      <c r="O416" s="718"/>
      <c r="P416" s="725"/>
      <c r="Q416" s="793"/>
      <c r="R416" s="727"/>
      <c r="S416" s="926"/>
      <c r="T416" s="926"/>
      <c r="U416" s="927"/>
      <c r="V416" s="797"/>
      <c r="W416" s="795"/>
      <c r="X416" s="730"/>
      <c r="Y416" s="610"/>
      <c r="Z416" s="724"/>
      <c r="AA416" s="601"/>
      <c r="AB416" s="601"/>
    </row>
    <row r="417" spans="1:28" x14ac:dyDescent="0.25">
      <c r="A417" s="718">
        <v>169</v>
      </c>
      <c r="B417" s="557"/>
      <c r="C417" s="719" t="s">
        <v>2714</v>
      </c>
      <c r="D417" s="796" t="s">
        <v>1005</v>
      </c>
      <c r="E417" s="720" t="s">
        <v>360</v>
      </c>
      <c r="F417" s="721">
        <v>0</v>
      </c>
      <c r="G417" s="721">
        <v>3</v>
      </c>
      <c r="H417" s="722"/>
      <c r="I417" s="723">
        <v>1</v>
      </c>
      <c r="J417" s="724"/>
      <c r="K417" s="725"/>
      <c r="L417" s="795" t="s">
        <v>2715</v>
      </c>
      <c r="M417" s="636">
        <f t="shared" si="22"/>
        <v>25</v>
      </c>
      <c r="N417" s="636">
        <f t="shared" si="23"/>
        <v>5</v>
      </c>
      <c r="O417" s="636">
        <f>IF(A417&lt;&gt;"",M417*2^9+A417,"")</f>
        <v>12969</v>
      </c>
      <c r="P417" s="637" t="str">
        <f>IF(A417&lt;&gt;"","0x" &amp;DEC2HEX( O417,4),"")</f>
        <v>0x32A9</v>
      </c>
      <c r="Q417" s="793"/>
      <c r="R417" s="727" t="s">
        <v>567</v>
      </c>
      <c r="S417" s="926"/>
      <c r="T417" s="926"/>
      <c r="U417" s="927"/>
      <c r="V417" s="797" t="s">
        <v>2714</v>
      </c>
      <c r="W417" s="795" t="s">
        <v>538</v>
      </c>
      <c r="X417" s="730">
        <v>0</v>
      </c>
      <c r="Y417" s="610"/>
      <c r="Z417" s="724"/>
      <c r="AA417" s="601"/>
      <c r="AB417" s="601"/>
    </row>
    <row r="418" spans="1:28" x14ac:dyDescent="0.25">
      <c r="A418" s="718"/>
      <c r="B418" s="557"/>
      <c r="C418" s="792" t="s">
        <v>2598</v>
      </c>
      <c r="D418" s="718"/>
      <c r="E418" s="720"/>
      <c r="F418" s="721"/>
      <c r="G418" s="721"/>
      <c r="H418" s="722"/>
      <c r="I418" s="723"/>
      <c r="J418" s="724"/>
      <c r="K418" s="725"/>
      <c r="L418" s="795"/>
      <c r="M418" s="636" t="str">
        <f t="shared" si="22"/>
        <v/>
      </c>
      <c r="N418" s="718" t="str">
        <f t="shared" si="23"/>
        <v/>
      </c>
      <c r="O418" s="718"/>
      <c r="P418" s="725"/>
      <c r="Q418" s="793"/>
      <c r="R418" s="727"/>
      <c r="S418" s="926"/>
      <c r="T418" s="926"/>
      <c r="U418" s="927"/>
      <c r="V418" s="797" t="s">
        <v>2714</v>
      </c>
      <c r="W418" s="795" t="s">
        <v>540</v>
      </c>
      <c r="X418" s="730">
        <v>1</v>
      </c>
      <c r="Y418" s="610"/>
      <c r="Z418" s="724"/>
      <c r="AA418" s="601"/>
      <c r="AB418" s="601"/>
    </row>
    <row r="419" spans="1:28" x14ac:dyDescent="0.25">
      <c r="A419" s="718"/>
      <c r="B419" s="557"/>
      <c r="C419" s="792" t="s">
        <v>2598</v>
      </c>
      <c r="D419" s="718"/>
      <c r="E419" s="720"/>
      <c r="F419" s="721"/>
      <c r="G419" s="721"/>
      <c r="H419" s="722"/>
      <c r="I419" s="723"/>
      <c r="J419" s="724"/>
      <c r="K419" s="725"/>
      <c r="L419" s="795"/>
      <c r="M419" s="636" t="str">
        <f t="shared" si="22"/>
        <v/>
      </c>
      <c r="N419" s="718" t="str">
        <f t="shared" si="23"/>
        <v/>
      </c>
      <c r="O419" s="718"/>
      <c r="P419" s="725"/>
      <c r="Q419" s="793"/>
      <c r="R419" s="727"/>
      <c r="S419" s="926"/>
      <c r="T419" s="926"/>
      <c r="U419" s="927"/>
      <c r="V419" s="797" t="s">
        <v>2714</v>
      </c>
      <c r="W419" s="795" t="s">
        <v>1087</v>
      </c>
      <c r="X419" s="730">
        <v>2</v>
      </c>
      <c r="Y419" s="610"/>
      <c r="Z419" s="724"/>
      <c r="AA419" s="601"/>
      <c r="AB419" s="601"/>
    </row>
    <row r="420" spans="1:28" x14ac:dyDescent="0.25">
      <c r="A420" s="718"/>
      <c r="B420" s="557"/>
      <c r="C420" s="792" t="s">
        <v>2598</v>
      </c>
      <c r="D420" s="718"/>
      <c r="E420" s="720"/>
      <c r="F420" s="721"/>
      <c r="G420" s="721"/>
      <c r="H420" s="722"/>
      <c r="I420" s="723"/>
      <c r="J420" s="724"/>
      <c r="K420" s="725"/>
      <c r="L420" s="795"/>
      <c r="M420" s="636" t="str">
        <f t="shared" si="22"/>
        <v/>
      </c>
      <c r="N420" s="718" t="str">
        <f t="shared" si="23"/>
        <v/>
      </c>
      <c r="O420" s="718"/>
      <c r="P420" s="725"/>
      <c r="Q420" s="793"/>
      <c r="R420" s="727"/>
      <c r="S420" s="926"/>
      <c r="T420" s="926"/>
      <c r="U420" s="927"/>
      <c r="V420" s="797" t="s">
        <v>2714</v>
      </c>
      <c r="W420" s="795" t="s">
        <v>2117</v>
      </c>
      <c r="X420" s="730">
        <v>3</v>
      </c>
      <c r="Y420" s="610"/>
      <c r="Z420" s="724"/>
      <c r="AA420" s="601"/>
      <c r="AB420" s="601"/>
    </row>
    <row r="421" spans="1:28" x14ac:dyDescent="0.25">
      <c r="A421" s="718"/>
      <c r="B421" s="557"/>
      <c r="C421" s="792" t="s">
        <v>2598</v>
      </c>
      <c r="D421" s="718"/>
      <c r="E421" s="720"/>
      <c r="F421" s="721"/>
      <c r="G421" s="721"/>
      <c r="H421" s="722"/>
      <c r="I421" s="723"/>
      <c r="J421" s="724"/>
      <c r="K421" s="725"/>
      <c r="L421" s="795"/>
      <c r="M421" s="636" t="str">
        <f t="shared" si="22"/>
        <v/>
      </c>
      <c r="N421" s="718" t="str">
        <f t="shared" si="23"/>
        <v/>
      </c>
      <c r="O421" s="718"/>
      <c r="P421" s="725"/>
      <c r="Q421" s="793"/>
      <c r="R421" s="727"/>
      <c r="S421" s="926"/>
      <c r="T421" s="926"/>
      <c r="U421" s="927"/>
      <c r="V421" s="797"/>
      <c r="W421" s="795"/>
      <c r="X421" s="730"/>
      <c r="Y421" s="610"/>
      <c r="Z421" s="724"/>
      <c r="AA421" s="601"/>
      <c r="AB421" s="601"/>
    </row>
    <row r="422" spans="1:28" x14ac:dyDescent="0.25">
      <c r="A422" s="718">
        <v>170</v>
      </c>
      <c r="B422" s="557"/>
      <c r="C422" s="719" t="s">
        <v>2716</v>
      </c>
      <c r="D422" s="796" t="s">
        <v>1005</v>
      </c>
      <c r="E422" s="720" t="s">
        <v>360</v>
      </c>
      <c r="F422" s="721">
        <v>0</v>
      </c>
      <c r="G422" s="721">
        <v>3</v>
      </c>
      <c r="H422" s="722"/>
      <c r="I422" s="723">
        <v>1</v>
      </c>
      <c r="J422" s="724"/>
      <c r="K422" s="725"/>
      <c r="L422" s="795" t="s">
        <v>2717</v>
      </c>
      <c r="M422" s="636">
        <f t="shared" si="22"/>
        <v>25</v>
      </c>
      <c r="N422" s="636">
        <f t="shared" si="23"/>
        <v>5</v>
      </c>
      <c r="O422" s="636">
        <f>IF(A422&lt;&gt;"",M422*2^9+A422,"")</f>
        <v>12970</v>
      </c>
      <c r="P422" s="637" t="str">
        <f>IF(A422&lt;&gt;"","0x" &amp;DEC2HEX( O422,4),"")</f>
        <v>0x32AA</v>
      </c>
      <c r="Q422" s="793"/>
      <c r="R422" s="727" t="s">
        <v>567</v>
      </c>
      <c r="S422" s="926"/>
      <c r="T422" s="926"/>
      <c r="U422" s="927"/>
      <c r="V422" s="797" t="s">
        <v>2716</v>
      </c>
      <c r="W422" s="795" t="s">
        <v>538</v>
      </c>
      <c r="X422" s="730">
        <v>0</v>
      </c>
      <c r="Y422" s="610"/>
      <c r="Z422" s="724"/>
      <c r="AA422" s="601"/>
      <c r="AB422" s="601"/>
    </row>
    <row r="423" spans="1:28" x14ac:dyDescent="0.25">
      <c r="A423" s="718"/>
      <c r="B423" s="557"/>
      <c r="C423" s="792" t="s">
        <v>2598</v>
      </c>
      <c r="D423" s="718"/>
      <c r="E423" s="720"/>
      <c r="F423" s="721"/>
      <c r="G423" s="721"/>
      <c r="H423" s="722"/>
      <c r="I423" s="723"/>
      <c r="J423" s="724"/>
      <c r="K423" s="725"/>
      <c r="L423" s="795"/>
      <c r="M423" s="636" t="str">
        <f t="shared" si="22"/>
        <v/>
      </c>
      <c r="N423" s="718" t="str">
        <f t="shared" si="23"/>
        <v/>
      </c>
      <c r="O423" s="718"/>
      <c r="P423" s="725"/>
      <c r="Q423" s="793"/>
      <c r="R423" s="727"/>
      <c r="S423" s="926"/>
      <c r="T423" s="926"/>
      <c r="U423" s="927"/>
      <c r="V423" s="797" t="s">
        <v>2716</v>
      </c>
      <c r="W423" s="795" t="s">
        <v>540</v>
      </c>
      <c r="X423" s="730">
        <v>1</v>
      </c>
      <c r="Y423" s="610"/>
      <c r="Z423" s="724"/>
      <c r="AA423" s="601"/>
      <c r="AB423" s="601"/>
    </row>
    <row r="424" spans="1:28" x14ac:dyDescent="0.25">
      <c r="A424" s="718"/>
      <c r="B424" s="557"/>
      <c r="C424" s="792" t="s">
        <v>2598</v>
      </c>
      <c r="D424" s="718"/>
      <c r="E424" s="720"/>
      <c r="F424" s="721"/>
      <c r="G424" s="721"/>
      <c r="H424" s="722"/>
      <c r="I424" s="723"/>
      <c r="J424" s="724"/>
      <c r="K424" s="725"/>
      <c r="L424" s="795"/>
      <c r="M424" s="636" t="str">
        <f t="shared" si="22"/>
        <v/>
      </c>
      <c r="N424" s="718" t="str">
        <f t="shared" si="23"/>
        <v/>
      </c>
      <c r="O424" s="718"/>
      <c r="P424" s="725"/>
      <c r="Q424" s="793"/>
      <c r="R424" s="727"/>
      <c r="S424" s="926"/>
      <c r="T424" s="926"/>
      <c r="U424" s="927"/>
      <c r="V424" s="797" t="s">
        <v>2716</v>
      </c>
      <c r="W424" s="795" t="s">
        <v>1087</v>
      </c>
      <c r="X424" s="730">
        <v>2</v>
      </c>
      <c r="Y424" s="610"/>
      <c r="Z424" s="724"/>
      <c r="AA424" s="601"/>
      <c r="AB424" s="601"/>
    </row>
    <row r="425" spans="1:28" x14ac:dyDescent="0.25">
      <c r="A425" s="718"/>
      <c r="B425" s="557"/>
      <c r="C425" s="792" t="s">
        <v>2598</v>
      </c>
      <c r="D425" s="718"/>
      <c r="E425" s="720"/>
      <c r="F425" s="721"/>
      <c r="G425" s="721"/>
      <c r="H425" s="722"/>
      <c r="I425" s="723"/>
      <c r="J425" s="724"/>
      <c r="K425" s="725"/>
      <c r="L425" s="795"/>
      <c r="M425" s="636" t="str">
        <f t="shared" si="22"/>
        <v/>
      </c>
      <c r="N425" s="718" t="str">
        <f t="shared" si="23"/>
        <v/>
      </c>
      <c r="O425" s="718"/>
      <c r="P425" s="725"/>
      <c r="Q425" s="793"/>
      <c r="R425" s="727"/>
      <c r="S425" s="926"/>
      <c r="T425" s="926"/>
      <c r="U425" s="927"/>
      <c r="V425" s="797" t="s">
        <v>2716</v>
      </c>
      <c r="W425" s="795" t="s">
        <v>2117</v>
      </c>
      <c r="X425" s="730">
        <v>3</v>
      </c>
      <c r="Y425" s="610"/>
      <c r="Z425" s="724"/>
      <c r="AA425" s="601"/>
      <c r="AB425" s="601"/>
    </row>
    <row r="426" spans="1:28" x14ac:dyDescent="0.25">
      <c r="A426" s="718"/>
      <c r="B426" s="557"/>
      <c r="C426" s="792" t="s">
        <v>2598</v>
      </c>
      <c r="D426" s="718"/>
      <c r="E426" s="720"/>
      <c r="F426" s="721"/>
      <c r="G426" s="721"/>
      <c r="H426" s="722"/>
      <c r="I426" s="723"/>
      <c r="J426" s="724"/>
      <c r="K426" s="725"/>
      <c r="L426" s="795"/>
      <c r="M426" s="636" t="str">
        <f t="shared" si="22"/>
        <v/>
      </c>
      <c r="N426" s="718" t="str">
        <f t="shared" si="23"/>
        <v/>
      </c>
      <c r="O426" s="718"/>
      <c r="P426" s="725"/>
      <c r="Q426" s="793"/>
      <c r="R426" s="727"/>
      <c r="S426" s="926"/>
      <c r="T426" s="926"/>
      <c r="U426" s="927"/>
      <c r="V426" s="797"/>
      <c r="W426" s="795"/>
      <c r="X426" s="730"/>
      <c r="Y426" s="610"/>
      <c r="Z426" s="724"/>
      <c r="AA426" s="601"/>
      <c r="AB426" s="601"/>
    </row>
    <row r="427" spans="1:28" x14ac:dyDescent="0.25">
      <c r="A427" s="718">
        <v>173</v>
      </c>
      <c r="B427" s="557"/>
      <c r="C427" s="719" t="s">
        <v>2718</v>
      </c>
      <c r="D427" s="796" t="s">
        <v>1005</v>
      </c>
      <c r="E427" s="720" t="s">
        <v>360</v>
      </c>
      <c r="F427" s="721">
        <v>0</v>
      </c>
      <c r="G427" s="721">
        <v>3</v>
      </c>
      <c r="H427" s="722"/>
      <c r="I427" s="723">
        <v>1</v>
      </c>
      <c r="J427" s="724"/>
      <c r="K427" s="725"/>
      <c r="L427" s="795" t="s">
        <v>2719</v>
      </c>
      <c r="M427" s="636">
        <f t="shared" si="22"/>
        <v>25</v>
      </c>
      <c r="N427" s="636">
        <f t="shared" si="23"/>
        <v>5</v>
      </c>
      <c r="O427" s="636">
        <f>IF(A427&lt;&gt;"",M427*2^9+A427,"")</f>
        <v>12973</v>
      </c>
      <c r="P427" s="637" t="str">
        <f>IF(A427&lt;&gt;"","0x" &amp;DEC2HEX( O427,4),"")</f>
        <v>0x32AD</v>
      </c>
      <c r="Q427" s="793"/>
      <c r="R427" s="727" t="s">
        <v>567</v>
      </c>
      <c r="S427" s="926"/>
      <c r="T427" s="926"/>
      <c r="U427" s="927"/>
      <c r="V427" s="797" t="s">
        <v>2718</v>
      </c>
      <c r="W427" s="795" t="s">
        <v>538</v>
      </c>
      <c r="X427" s="730">
        <v>0</v>
      </c>
      <c r="Y427" s="610"/>
      <c r="Z427" s="724"/>
      <c r="AA427" s="601"/>
      <c r="AB427" s="601"/>
    </row>
    <row r="428" spans="1:28" x14ac:dyDescent="0.25">
      <c r="A428" s="718"/>
      <c r="B428" s="557"/>
      <c r="C428" s="792" t="s">
        <v>2598</v>
      </c>
      <c r="D428" s="718"/>
      <c r="E428" s="720"/>
      <c r="F428" s="721"/>
      <c r="G428" s="721"/>
      <c r="H428" s="722"/>
      <c r="I428" s="723"/>
      <c r="J428" s="724"/>
      <c r="K428" s="725"/>
      <c r="L428" s="795"/>
      <c r="M428" s="636" t="str">
        <f t="shared" si="22"/>
        <v/>
      </c>
      <c r="N428" s="718" t="str">
        <f t="shared" si="23"/>
        <v/>
      </c>
      <c r="O428" s="718"/>
      <c r="P428" s="725"/>
      <c r="Q428" s="793"/>
      <c r="R428" s="727"/>
      <c r="S428" s="926"/>
      <c r="T428" s="926"/>
      <c r="U428" s="927"/>
      <c r="V428" s="797" t="s">
        <v>2718</v>
      </c>
      <c r="W428" s="795" t="s">
        <v>540</v>
      </c>
      <c r="X428" s="730">
        <v>1</v>
      </c>
      <c r="Y428" s="610"/>
      <c r="Z428" s="724"/>
      <c r="AA428" s="601"/>
      <c r="AB428" s="601"/>
    </row>
    <row r="429" spans="1:28" x14ac:dyDescent="0.25">
      <c r="A429" s="718"/>
      <c r="B429" s="557"/>
      <c r="C429" s="792" t="s">
        <v>2598</v>
      </c>
      <c r="D429" s="718"/>
      <c r="E429" s="720"/>
      <c r="F429" s="721"/>
      <c r="G429" s="721"/>
      <c r="H429" s="722"/>
      <c r="I429" s="723"/>
      <c r="J429" s="724"/>
      <c r="K429" s="725"/>
      <c r="L429" s="795"/>
      <c r="M429" s="636" t="str">
        <f t="shared" si="22"/>
        <v/>
      </c>
      <c r="N429" s="718" t="str">
        <f t="shared" si="23"/>
        <v/>
      </c>
      <c r="O429" s="718"/>
      <c r="P429" s="725"/>
      <c r="Q429" s="793"/>
      <c r="R429" s="727"/>
      <c r="S429" s="926"/>
      <c r="T429" s="926"/>
      <c r="U429" s="927"/>
      <c r="V429" s="797" t="s">
        <v>2718</v>
      </c>
      <c r="W429" s="795" t="s">
        <v>1087</v>
      </c>
      <c r="X429" s="730">
        <v>2</v>
      </c>
      <c r="Y429" s="610"/>
      <c r="Z429" s="724"/>
      <c r="AA429" s="601"/>
      <c r="AB429" s="601"/>
    </row>
    <row r="430" spans="1:28" x14ac:dyDescent="0.25">
      <c r="A430" s="718"/>
      <c r="B430" s="557"/>
      <c r="C430" s="792" t="s">
        <v>2598</v>
      </c>
      <c r="D430" s="718"/>
      <c r="E430" s="720"/>
      <c r="F430" s="721"/>
      <c r="G430" s="721"/>
      <c r="H430" s="722"/>
      <c r="I430" s="723"/>
      <c r="J430" s="724"/>
      <c r="K430" s="725"/>
      <c r="L430" s="795"/>
      <c r="M430" s="636" t="str">
        <f t="shared" si="22"/>
        <v/>
      </c>
      <c r="N430" s="718" t="str">
        <f t="shared" si="23"/>
        <v/>
      </c>
      <c r="O430" s="718"/>
      <c r="P430" s="725"/>
      <c r="Q430" s="793"/>
      <c r="R430" s="727"/>
      <c r="S430" s="926"/>
      <c r="T430" s="926"/>
      <c r="U430" s="927"/>
      <c r="V430" s="797" t="s">
        <v>2718</v>
      </c>
      <c r="W430" s="795" t="s">
        <v>2117</v>
      </c>
      <c r="X430" s="730">
        <v>3</v>
      </c>
      <c r="Y430" s="610"/>
      <c r="Z430" s="724"/>
      <c r="AA430" s="601"/>
      <c r="AB430" s="601"/>
    </row>
    <row r="431" spans="1:28" x14ac:dyDescent="0.25">
      <c r="A431" s="718"/>
      <c r="B431" s="557"/>
      <c r="C431" s="792" t="s">
        <v>2598</v>
      </c>
      <c r="D431" s="718"/>
      <c r="E431" s="720"/>
      <c r="F431" s="721"/>
      <c r="G431" s="721"/>
      <c r="H431" s="722"/>
      <c r="I431" s="723"/>
      <c r="J431" s="724"/>
      <c r="K431" s="725"/>
      <c r="L431" s="795"/>
      <c r="M431" s="636" t="str">
        <f t="shared" si="22"/>
        <v/>
      </c>
      <c r="N431" s="718" t="str">
        <f t="shared" si="23"/>
        <v/>
      </c>
      <c r="O431" s="718"/>
      <c r="P431" s="725"/>
      <c r="Q431" s="793"/>
      <c r="R431" s="727"/>
      <c r="S431" s="926"/>
      <c r="T431" s="926"/>
      <c r="U431" s="927"/>
      <c r="V431" s="797"/>
      <c r="W431" s="795"/>
      <c r="X431" s="730"/>
      <c r="Y431" s="610"/>
      <c r="Z431" s="724"/>
      <c r="AA431" s="601"/>
      <c r="AB431" s="601"/>
    </row>
    <row r="432" spans="1:28" x14ac:dyDescent="0.25">
      <c r="A432" s="718">
        <v>174</v>
      </c>
      <c r="B432" s="557"/>
      <c r="C432" s="719" t="s">
        <v>2720</v>
      </c>
      <c r="D432" s="796" t="s">
        <v>1005</v>
      </c>
      <c r="E432" s="720" t="s">
        <v>360</v>
      </c>
      <c r="F432" s="721">
        <v>0</v>
      </c>
      <c r="G432" s="721">
        <v>3</v>
      </c>
      <c r="H432" s="722"/>
      <c r="I432" s="723">
        <v>1</v>
      </c>
      <c r="J432" s="724"/>
      <c r="K432" s="725"/>
      <c r="L432" s="795" t="s">
        <v>2721</v>
      </c>
      <c r="M432" s="636">
        <f t="shared" si="22"/>
        <v>25</v>
      </c>
      <c r="N432" s="636">
        <f t="shared" si="23"/>
        <v>5</v>
      </c>
      <c r="O432" s="636">
        <f>IF(A432&lt;&gt;"",M432*2^9+A432,"")</f>
        <v>12974</v>
      </c>
      <c r="P432" s="637" t="str">
        <f>IF(A432&lt;&gt;"","0x" &amp;DEC2HEX( O432,4),"")</f>
        <v>0x32AE</v>
      </c>
      <c r="Q432" s="793"/>
      <c r="R432" s="727" t="s">
        <v>567</v>
      </c>
      <c r="S432" s="926"/>
      <c r="T432" s="926"/>
      <c r="U432" s="927"/>
      <c r="V432" s="797" t="s">
        <v>2720</v>
      </c>
      <c r="W432" s="795" t="s">
        <v>538</v>
      </c>
      <c r="X432" s="730">
        <v>0</v>
      </c>
      <c r="Y432" s="610"/>
      <c r="Z432" s="724"/>
      <c r="AA432" s="601"/>
      <c r="AB432" s="601"/>
    </row>
    <row r="433" spans="1:28" x14ac:dyDescent="0.25">
      <c r="A433" s="718"/>
      <c r="B433" s="557"/>
      <c r="C433" s="792" t="s">
        <v>2598</v>
      </c>
      <c r="D433" s="718"/>
      <c r="E433" s="720"/>
      <c r="F433" s="721"/>
      <c r="G433" s="721"/>
      <c r="H433" s="722"/>
      <c r="I433" s="723"/>
      <c r="J433" s="724"/>
      <c r="K433" s="725"/>
      <c r="L433" s="795"/>
      <c r="M433" s="636" t="str">
        <f t="shared" si="22"/>
        <v/>
      </c>
      <c r="N433" s="718" t="str">
        <f t="shared" si="23"/>
        <v/>
      </c>
      <c r="O433" s="718"/>
      <c r="P433" s="725"/>
      <c r="Q433" s="793"/>
      <c r="R433" s="727"/>
      <c r="S433" s="926"/>
      <c r="T433" s="926"/>
      <c r="U433" s="927"/>
      <c r="V433" s="797" t="s">
        <v>2720</v>
      </c>
      <c r="W433" s="795" t="s">
        <v>540</v>
      </c>
      <c r="X433" s="730">
        <v>1</v>
      </c>
      <c r="Y433" s="610"/>
      <c r="Z433" s="724"/>
      <c r="AA433" s="601"/>
      <c r="AB433" s="601"/>
    </row>
    <row r="434" spans="1:28" x14ac:dyDescent="0.25">
      <c r="A434" s="718"/>
      <c r="B434" s="557"/>
      <c r="C434" s="792" t="s">
        <v>2598</v>
      </c>
      <c r="D434" s="718"/>
      <c r="E434" s="720"/>
      <c r="F434" s="721"/>
      <c r="G434" s="721"/>
      <c r="H434" s="722"/>
      <c r="I434" s="723"/>
      <c r="J434" s="724"/>
      <c r="K434" s="725"/>
      <c r="L434" s="795"/>
      <c r="M434" s="636" t="str">
        <f t="shared" si="22"/>
        <v/>
      </c>
      <c r="N434" s="718" t="str">
        <f t="shared" si="23"/>
        <v/>
      </c>
      <c r="O434" s="718"/>
      <c r="P434" s="725"/>
      <c r="Q434" s="793"/>
      <c r="R434" s="727"/>
      <c r="S434" s="926"/>
      <c r="T434" s="926"/>
      <c r="U434" s="927"/>
      <c r="V434" s="797" t="s">
        <v>2720</v>
      </c>
      <c r="W434" s="795" t="s">
        <v>1087</v>
      </c>
      <c r="X434" s="730">
        <v>2</v>
      </c>
      <c r="Y434" s="610"/>
      <c r="Z434" s="724"/>
      <c r="AA434" s="601"/>
      <c r="AB434" s="601"/>
    </row>
    <row r="435" spans="1:28" x14ac:dyDescent="0.25">
      <c r="A435" s="718"/>
      <c r="B435" s="557"/>
      <c r="C435" s="792" t="s">
        <v>2598</v>
      </c>
      <c r="D435" s="718"/>
      <c r="E435" s="720"/>
      <c r="F435" s="721"/>
      <c r="G435" s="721"/>
      <c r="H435" s="722"/>
      <c r="I435" s="723"/>
      <c r="J435" s="724"/>
      <c r="K435" s="725"/>
      <c r="L435" s="795"/>
      <c r="M435" s="636" t="str">
        <f t="shared" si="22"/>
        <v/>
      </c>
      <c r="N435" s="718" t="str">
        <f t="shared" si="23"/>
        <v/>
      </c>
      <c r="O435" s="718"/>
      <c r="P435" s="725"/>
      <c r="Q435" s="793"/>
      <c r="R435" s="727"/>
      <c r="S435" s="926"/>
      <c r="T435" s="926"/>
      <c r="U435" s="927"/>
      <c r="V435" s="797" t="s">
        <v>2720</v>
      </c>
      <c r="W435" s="795" t="s">
        <v>2117</v>
      </c>
      <c r="X435" s="730">
        <v>3</v>
      </c>
      <c r="Y435" s="610"/>
      <c r="Z435" s="724"/>
      <c r="AA435" s="601"/>
      <c r="AB435" s="601"/>
    </row>
    <row r="436" spans="1:28" x14ac:dyDescent="0.25">
      <c r="A436" s="718"/>
      <c r="B436" s="557"/>
      <c r="C436" s="792" t="s">
        <v>2598</v>
      </c>
      <c r="D436" s="718"/>
      <c r="E436" s="720"/>
      <c r="F436" s="721"/>
      <c r="G436" s="721"/>
      <c r="H436" s="722"/>
      <c r="I436" s="723"/>
      <c r="J436" s="724"/>
      <c r="K436" s="725"/>
      <c r="L436" s="795"/>
      <c r="M436" s="636" t="str">
        <f t="shared" si="22"/>
        <v/>
      </c>
      <c r="N436" s="718" t="str">
        <f t="shared" si="23"/>
        <v/>
      </c>
      <c r="O436" s="718"/>
      <c r="P436" s="725"/>
      <c r="Q436" s="793"/>
      <c r="R436" s="727"/>
      <c r="S436" s="926"/>
      <c r="T436" s="926"/>
      <c r="U436" s="927"/>
      <c r="V436" s="797"/>
      <c r="W436" s="795"/>
      <c r="X436" s="730"/>
      <c r="Y436" s="610"/>
      <c r="Z436" s="724"/>
      <c r="AA436" s="601"/>
      <c r="AB436" s="601"/>
    </row>
    <row r="437" spans="1:28" x14ac:dyDescent="0.25">
      <c r="A437" s="718">
        <v>178</v>
      </c>
      <c r="B437" s="557"/>
      <c r="C437" s="719" t="s">
        <v>2722</v>
      </c>
      <c r="D437" s="796" t="s">
        <v>1005</v>
      </c>
      <c r="E437" s="720" t="s">
        <v>360</v>
      </c>
      <c r="F437" s="721">
        <v>0</v>
      </c>
      <c r="G437" s="721">
        <v>3</v>
      </c>
      <c r="H437" s="722"/>
      <c r="I437" s="723">
        <v>1</v>
      </c>
      <c r="J437" s="724"/>
      <c r="K437" s="725"/>
      <c r="L437" s="795" t="s">
        <v>2723</v>
      </c>
      <c r="M437" s="636">
        <f t="shared" si="22"/>
        <v>25</v>
      </c>
      <c r="N437" s="636">
        <f t="shared" si="23"/>
        <v>5</v>
      </c>
      <c r="O437" s="636">
        <f>IF(A437&lt;&gt;"",M437*2^9+A437,"")</f>
        <v>12978</v>
      </c>
      <c r="P437" s="637" t="str">
        <f>IF(A437&lt;&gt;"","0x" &amp;DEC2HEX( O437,4),"")</f>
        <v>0x32B2</v>
      </c>
      <c r="Q437" s="793"/>
      <c r="R437" s="727" t="s">
        <v>567</v>
      </c>
      <c r="S437" s="926"/>
      <c r="T437" s="926"/>
      <c r="U437" s="927"/>
      <c r="V437" s="797" t="s">
        <v>2722</v>
      </c>
      <c r="W437" s="795" t="s">
        <v>538</v>
      </c>
      <c r="X437" s="730">
        <v>0</v>
      </c>
      <c r="Y437" s="610"/>
      <c r="Z437" s="724"/>
      <c r="AA437" s="601"/>
      <c r="AB437" s="601"/>
    </row>
    <row r="438" spans="1:28" x14ac:dyDescent="0.25">
      <c r="A438" s="718"/>
      <c r="B438" s="557"/>
      <c r="C438" s="792" t="s">
        <v>2598</v>
      </c>
      <c r="D438" s="718"/>
      <c r="E438" s="720"/>
      <c r="F438" s="721"/>
      <c r="G438" s="721"/>
      <c r="H438" s="722"/>
      <c r="I438" s="723"/>
      <c r="J438" s="724"/>
      <c r="K438" s="725"/>
      <c r="L438" s="795"/>
      <c r="M438" s="636" t="str">
        <f t="shared" si="22"/>
        <v/>
      </c>
      <c r="N438" s="718" t="str">
        <f t="shared" si="23"/>
        <v/>
      </c>
      <c r="O438" s="718"/>
      <c r="P438" s="725"/>
      <c r="Q438" s="793"/>
      <c r="R438" s="727"/>
      <c r="S438" s="926"/>
      <c r="T438" s="926"/>
      <c r="U438" s="927"/>
      <c r="V438" s="797" t="s">
        <v>2722</v>
      </c>
      <c r="W438" s="795" t="s">
        <v>540</v>
      </c>
      <c r="X438" s="730">
        <v>1</v>
      </c>
      <c r="Y438" s="610"/>
      <c r="Z438" s="724"/>
      <c r="AA438" s="601"/>
      <c r="AB438" s="601"/>
    </row>
    <row r="439" spans="1:28" x14ac:dyDescent="0.25">
      <c r="A439" s="718"/>
      <c r="B439" s="557"/>
      <c r="C439" s="792" t="s">
        <v>2598</v>
      </c>
      <c r="D439" s="718"/>
      <c r="E439" s="720"/>
      <c r="F439" s="721"/>
      <c r="G439" s="721"/>
      <c r="H439" s="722"/>
      <c r="I439" s="723"/>
      <c r="J439" s="724"/>
      <c r="K439" s="725"/>
      <c r="L439" s="795"/>
      <c r="M439" s="636" t="str">
        <f t="shared" si="22"/>
        <v/>
      </c>
      <c r="N439" s="718" t="str">
        <f t="shared" si="23"/>
        <v/>
      </c>
      <c r="O439" s="718"/>
      <c r="P439" s="725"/>
      <c r="Q439" s="793"/>
      <c r="R439" s="727"/>
      <c r="S439" s="926"/>
      <c r="T439" s="926"/>
      <c r="U439" s="927"/>
      <c r="V439" s="797" t="s">
        <v>2722</v>
      </c>
      <c r="W439" s="795" t="s">
        <v>1087</v>
      </c>
      <c r="X439" s="730">
        <v>2</v>
      </c>
      <c r="Y439" s="610"/>
      <c r="Z439" s="724"/>
      <c r="AA439" s="601"/>
      <c r="AB439" s="601"/>
    </row>
    <row r="440" spans="1:28" x14ac:dyDescent="0.25">
      <c r="A440" s="718"/>
      <c r="B440" s="557"/>
      <c r="C440" s="792" t="s">
        <v>2598</v>
      </c>
      <c r="D440" s="718"/>
      <c r="E440" s="720"/>
      <c r="F440" s="721"/>
      <c r="G440" s="721"/>
      <c r="H440" s="722"/>
      <c r="I440" s="723"/>
      <c r="J440" s="724"/>
      <c r="K440" s="725"/>
      <c r="L440" s="795"/>
      <c r="M440" s="636" t="str">
        <f t="shared" si="22"/>
        <v/>
      </c>
      <c r="N440" s="718" t="str">
        <f t="shared" si="23"/>
        <v/>
      </c>
      <c r="O440" s="718"/>
      <c r="P440" s="725"/>
      <c r="Q440" s="793"/>
      <c r="R440" s="727"/>
      <c r="S440" s="926"/>
      <c r="T440" s="926"/>
      <c r="U440" s="927"/>
      <c r="V440" s="797" t="s">
        <v>2722</v>
      </c>
      <c r="W440" s="795" t="s">
        <v>2117</v>
      </c>
      <c r="X440" s="730">
        <v>3</v>
      </c>
      <c r="Y440" s="610"/>
      <c r="Z440" s="724"/>
      <c r="AA440" s="601"/>
      <c r="AB440" s="601"/>
    </row>
    <row r="441" spans="1:28" x14ac:dyDescent="0.25">
      <c r="A441" s="718"/>
      <c r="B441" s="557"/>
      <c r="C441" s="792" t="s">
        <v>2598</v>
      </c>
      <c r="D441" s="718"/>
      <c r="E441" s="720"/>
      <c r="F441" s="721"/>
      <c r="G441" s="721"/>
      <c r="H441" s="722"/>
      <c r="I441" s="723"/>
      <c r="J441" s="724"/>
      <c r="K441" s="725"/>
      <c r="L441" s="795"/>
      <c r="M441" s="636" t="str">
        <f t="shared" si="22"/>
        <v/>
      </c>
      <c r="N441" s="718" t="str">
        <f t="shared" si="23"/>
        <v/>
      </c>
      <c r="O441" s="718"/>
      <c r="P441" s="725"/>
      <c r="Q441" s="793"/>
      <c r="R441" s="727"/>
      <c r="S441" s="926"/>
      <c r="T441" s="926"/>
      <c r="U441" s="927"/>
      <c r="V441" s="797"/>
      <c r="W441" s="795"/>
      <c r="X441" s="730"/>
      <c r="Y441" s="610"/>
      <c r="Z441" s="724"/>
      <c r="AA441" s="601"/>
      <c r="AB441" s="601"/>
    </row>
    <row r="442" spans="1:28" x14ac:dyDescent="0.25">
      <c r="A442" s="718">
        <v>179</v>
      </c>
      <c r="B442" s="557"/>
      <c r="C442" s="719" t="s">
        <v>2724</v>
      </c>
      <c r="D442" s="796" t="s">
        <v>1005</v>
      </c>
      <c r="E442" s="720" t="s">
        <v>360</v>
      </c>
      <c r="F442" s="721">
        <v>0</v>
      </c>
      <c r="G442" s="721">
        <v>3</v>
      </c>
      <c r="H442" s="722"/>
      <c r="I442" s="723">
        <v>1</v>
      </c>
      <c r="J442" s="724"/>
      <c r="K442" s="725"/>
      <c r="L442" s="795" t="s">
        <v>2725</v>
      </c>
      <c r="M442" s="636">
        <f t="shared" si="22"/>
        <v>25</v>
      </c>
      <c r="N442" s="636">
        <f t="shared" si="23"/>
        <v>5</v>
      </c>
      <c r="O442" s="636">
        <f>IF(A442&lt;&gt;"",M442*2^9+A442,"")</f>
        <v>12979</v>
      </c>
      <c r="P442" s="637" t="str">
        <f>IF(A442&lt;&gt;"","0x" &amp;DEC2HEX( O442,4),"")</f>
        <v>0x32B3</v>
      </c>
      <c r="Q442" s="793"/>
      <c r="R442" s="727" t="s">
        <v>567</v>
      </c>
      <c r="S442" s="926"/>
      <c r="T442" s="926"/>
      <c r="U442" s="927"/>
      <c r="V442" s="797" t="s">
        <v>2724</v>
      </c>
      <c r="W442" s="795" t="s">
        <v>538</v>
      </c>
      <c r="X442" s="730">
        <v>0</v>
      </c>
      <c r="Y442" s="610"/>
      <c r="Z442" s="724"/>
      <c r="AA442" s="601"/>
      <c r="AB442" s="601"/>
    </row>
    <row r="443" spans="1:28" x14ac:dyDescent="0.25">
      <c r="A443" s="718"/>
      <c r="B443" s="557"/>
      <c r="C443" s="792" t="s">
        <v>2598</v>
      </c>
      <c r="D443" s="718"/>
      <c r="E443" s="720"/>
      <c r="F443" s="721"/>
      <c r="G443" s="721"/>
      <c r="H443" s="722"/>
      <c r="I443" s="723"/>
      <c r="J443" s="724"/>
      <c r="K443" s="725"/>
      <c r="L443" s="795"/>
      <c r="M443" s="636" t="str">
        <f t="shared" si="22"/>
        <v/>
      </c>
      <c r="N443" s="718" t="str">
        <f t="shared" si="23"/>
        <v/>
      </c>
      <c r="O443" s="718"/>
      <c r="P443" s="725"/>
      <c r="Q443" s="793"/>
      <c r="R443" s="727"/>
      <c r="S443" s="926"/>
      <c r="T443" s="926"/>
      <c r="U443" s="927"/>
      <c r="V443" s="797" t="s">
        <v>2724</v>
      </c>
      <c r="W443" s="795" t="s">
        <v>540</v>
      </c>
      <c r="X443" s="730">
        <v>1</v>
      </c>
      <c r="Y443" s="610"/>
      <c r="Z443" s="724"/>
      <c r="AA443" s="601"/>
      <c r="AB443" s="601"/>
    </row>
    <row r="444" spans="1:28" x14ac:dyDescent="0.25">
      <c r="A444" s="718"/>
      <c r="B444" s="557"/>
      <c r="C444" s="792" t="s">
        <v>2598</v>
      </c>
      <c r="D444" s="718"/>
      <c r="E444" s="720"/>
      <c r="F444" s="721"/>
      <c r="G444" s="721"/>
      <c r="H444" s="722"/>
      <c r="I444" s="723"/>
      <c r="J444" s="724"/>
      <c r="K444" s="725"/>
      <c r="L444" s="795"/>
      <c r="M444" s="636" t="str">
        <f t="shared" si="22"/>
        <v/>
      </c>
      <c r="N444" s="718" t="str">
        <f t="shared" si="23"/>
        <v/>
      </c>
      <c r="O444" s="718"/>
      <c r="P444" s="725"/>
      <c r="Q444" s="793"/>
      <c r="R444" s="727"/>
      <c r="S444" s="926"/>
      <c r="T444" s="926"/>
      <c r="U444" s="927"/>
      <c r="V444" s="797" t="s">
        <v>2724</v>
      </c>
      <c r="W444" s="795" t="s">
        <v>1087</v>
      </c>
      <c r="X444" s="730">
        <v>2</v>
      </c>
      <c r="Y444" s="610"/>
      <c r="Z444" s="724"/>
      <c r="AA444" s="601"/>
      <c r="AB444" s="601"/>
    </row>
    <row r="445" spans="1:28" x14ac:dyDescent="0.25">
      <c r="A445" s="718"/>
      <c r="B445" s="557"/>
      <c r="C445" s="792" t="s">
        <v>2598</v>
      </c>
      <c r="D445" s="718"/>
      <c r="E445" s="720"/>
      <c r="F445" s="721"/>
      <c r="G445" s="721"/>
      <c r="H445" s="722"/>
      <c r="I445" s="723"/>
      <c r="J445" s="724"/>
      <c r="K445" s="725"/>
      <c r="L445" s="795"/>
      <c r="M445" s="636" t="str">
        <f t="shared" si="22"/>
        <v/>
      </c>
      <c r="N445" s="718" t="str">
        <f t="shared" si="23"/>
        <v/>
      </c>
      <c r="O445" s="718"/>
      <c r="P445" s="725"/>
      <c r="Q445" s="793"/>
      <c r="R445" s="727"/>
      <c r="S445" s="926"/>
      <c r="T445" s="926"/>
      <c r="U445" s="927"/>
      <c r="V445" s="797" t="s">
        <v>2724</v>
      </c>
      <c r="W445" s="795" t="s">
        <v>2117</v>
      </c>
      <c r="X445" s="730">
        <v>3</v>
      </c>
      <c r="Y445" s="610"/>
      <c r="Z445" s="724"/>
      <c r="AA445" s="601"/>
      <c r="AB445" s="601"/>
    </row>
    <row r="446" spans="1:28" x14ac:dyDescent="0.25">
      <c r="A446" s="718"/>
      <c r="B446" s="557"/>
      <c r="C446" s="792" t="s">
        <v>2598</v>
      </c>
      <c r="D446" s="718"/>
      <c r="E446" s="720"/>
      <c r="F446" s="721"/>
      <c r="G446" s="721"/>
      <c r="H446" s="722"/>
      <c r="I446" s="723"/>
      <c r="J446" s="724"/>
      <c r="K446" s="725"/>
      <c r="L446" s="795"/>
      <c r="M446" s="636" t="str">
        <f t="shared" si="22"/>
        <v/>
      </c>
      <c r="N446" s="718" t="str">
        <f t="shared" si="23"/>
        <v/>
      </c>
      <c r="O446" s="718"/>
      <c r="P446" s="725"/>
      <c r="Q446" s="793"/>
      <c r="R446" s="727"/>
      <c r="S446" s="926"/>
      <c r="T446" s="926"/>
      <c r="U446" s="927"/>
      <c r="V446" s="797"/>
      <c r="W446" s="795"/>
      <c r="X446" s="730"/>
      <c r="Y446" s="610"/>
      <c r="Z446" s="724"/>
      <c r="AA446" s="601"/>
      <c r="AB446" s="601"/>
    </row>
    <row r="447" spans="1:28" x14ac:dyDescent="0.25">
      <c r="A447" s="718">
        <v>180</v>
      </c>
      <c r="B447" s="557"/>
      <c r="C447" s="719" t="s">
        <v>2726</v>
      </c>
      <c r="D447" s="796" t="s">
        <v>1005</v>
      </c>
      <c r="E447" s="720" t="s">
        <v>360</v>
      </c>
      <c r="F447" s="721">
        <v>0</v>
      </c>
      <c r="G447" s="721">
        <v>3</v>
      </c>
      <c r="H447" s="722"/>
      <c r="I447" s="723">
        <v>1</v>
      </c>
      <c r="J447" s="724"/>
      <c r="K447" s="725"/>
      <c r="L447" s="795" t="s">
        <v>2727</v>
      </c>
      <c r="M447" s="636">
        <f t="shared" si="22"/>
        <v>25</v>
      </c>
      <c r="N447" s="636">
        <f t="shared" si="23"/>
        <v>5</v>
      </c>
      <c r="O447" s="636">
        <f>IF(A447&lt;&gt;"",M447*2^9+A447,"")</f>
        <v>12980</v>
      </c>
      <c r="P447" s="637" t="str">
        <f>IF(A447&lt;&gt;"","0x" &amp;DEC2HEX( O447,4),"")</f>
        <v>0x32B4</v>
      </c>
      <c r="Q447" s="793"/>
      <c r="R447" s="727" t="s">
        <v>567</v>
      </c>
      <c r="S447" s="926"/>
      <c r="T447" s="926"/>
      <c r="U447" s="927"/>
      <c r="V447" s="797" t="s">
        <v>2726</v>
      </c>
      <c r="W447" s="795" t="s">
        <v>538</v>
      </c>
      <c r="X447" s="730">
        <v>0</v>
      </c>
      <c r="Y447" s="610"/>
      <c r="Z447" s="724"/>
      <c r="AA447" s="601"/>
      <c r="AB447" s="601"/>
    </row>
    <row r="448" spans="1:28" x14ac:dyDescent="0.25">
      <c r="A448" s="718"/>
      <c r="B448" s="557"/>
      <c r="C448" s="792" t="s">
        <v>2598</v>
      </c>
      <c r="D448" s="718"/>
      <c r="E448" s="720"/>
      <c r="F448" s="721"/>
      <c r="G448" s="721"/>
      <c r="H448" s="722"/>
      <c r="I448" s="723"/>
      <c r="J448" s="724"/>
      <c r="K448" s="725"/>
      <c r="L448" s="795"/>
      <c r="M448" s="636" t="str">
        <f t="shared" si="22"/>
        <v/>
      </c>
      <c r="N448" s="718" t="str">
        <f t="shared" si="23"/>
        <v/>
      </c>
      <c r="O448" s="718"/>
      <c r="P448" s="725"/>
      <c r="Q448" s="793"/>
      <c r="R448" s="727"/>
      <c r="S448" s="926"/>
      <c r="T448" s="926"/>
      <c r="U448" s="927"/>
      <c r="V448" s="797" t="s">
        <v>2726</v>
      </c>
      <c r="W448" s="795" t="s">
        <v>540</v>
      </c>
      <c r="X448" s="730">
        <v>1</v>
      </c>
      <c r="Y448" s="610"/>
      <c r="Z448" s="724"/>
      <c r="AA448" s="601"/>
      <c r="AB448" s="601"/>
    </row>
    <row r="449" spans="1:28" x14ac:dyDescent="0.25">
      <c r="A449" s="718"/>
      <c r="B449" s="557"/>
      <c r="C449" s="792" t="s">
        <v>2598</v>
      </c>
      <c r="D449" s="718"/>
      <c r="E449" s="720"/>
      <c r="F449" s="721"/>
      <c r="G449" s="721"/>
      <c r="H449" s="722"/>
      <c r="I449" s="723"/>
      <c r="J449" s="724"/>
      <c r="K449" s="725"/>
      <c r="L449" s="795"/>
      <c r="M449" s="636" t="str">
        <f t="shared" si="22"/>
        <v/>
      </c>
      <c r="N449" s="718" t="str">
        <f t="shared" si="23"/>
        <v/>
      </c>
      <c r="O449" s="718"/>
      <c r="P449" s="725"/>
      <c r="Q449" s="793"/>
      <c r="R449" s="727"/>
      <c r="S449" s="926"/>
      <c r="T449" s="926"/>
      <c r="U449" s="927"/>
      <c r="V449" s="797" t="s">
        <v>2726</v>
      </c>
      <c r="W449" s="795" t="s">
        <v>1087</v>
      </c>
      <c r="X449" s="730">
        <v>2</v>
      </c>
      <c r="Y449" s="610"/>
      <c r="Z449" s="724"/>
      <c r="AA449" s="601"/>
      <c r="AB449" s="601"/>
    </row>
    <row r="450" spans="1:28" x14ac:dyDescent="0.25">
      <c r="A450" s="718"/>
      <c r="B450" s="557"/>
      <c r="C450" s="792" t="s">
        <v>2598</v>
      </c>
      <c r="D450" s="718"/>
      <c r="E450" s="720"/>
      <c r="F450" s="721"/>
      <c r="G450" s="721"/>
      <c r="H450" s="722"/>
      <c r="I450" s="723"/>
      <c r="J450" s="724"/>
      <c r="K450" s="725"/>
      <c r="L450" s="795"/>
      <c r="M450" s="636" t="str">
        <f t="shared" si="22"/>
        <v/>
      </c>
      <c r="N450" s="718" t="str">
        <f t="shared" si="23"/>
        <v/>
      </c>
      <c r="O450" s="718"/>
      <c r="P450" s="725"/>
      <c r="Q450" s="793"/>
      <c r="R450" s="727"/>
      <c r="S450" s="926"/>
      <c r="T450" s="926"/>
      <c r="U450" s="927"/>
      <c r="V450" s="797" t="s">
        <v>2726</v>
      </c>
      <c r="W450" s="795" t="s">
        <v>2117</v>
      </c>
      <c r="X450" s="730">
        <v>3</v>
      </c>
      <c r="Y450" s="610"/>
      <c r="Z450" s="724"/>
      <c r="AA450" s="601"/>
      <c r="AB450" s="601"/>
    </row>
    <row r="451" spans="1:28" x14ac:dyDescent="0.25">
      <c r="A451" s="718"/>
      <c r="B451" s="557"/>
      <c r="C451" s="792" t="s">
        <v>2598</v>
      </c>
      <c r="D451" s="718"/>
      <c r="E451" s="720"/>
      <c r="F451" s="721"/>
      <c r="G451" s="721"/>
      <c r="H451" s="722"/>
      <c r="I451" s="723"/>
      <c r="J451" s="724"/>
      <c r="K451" s="725"/>
      <c r="L451" s="795"/>
      <c r="M451" s="636" t="str">
        <f t="shared" si="22"/>
        <v/>
      </c>
      <c r="N451" s="718" t="str">
        <f t="shared" si="23"/>
        <v/>
      </c>
      <c r="O451" s="718"/>
      <c r="P451" s="725"/>
      <c r="Q451" s="793"/>
      <c r="R451" s="727"/>
      <c r="S451" s="926"/>
      <c r="T451" s="926"/>
      <c r="U451" s="927"/>
      <c r="V451" s="797"/>
      <c r="W451" s="795"/>
      <c r="X451" s="730"/>
      <c r="Y451" s="610"/>
      <c r="Z451" s="724"/>
      <c r="AA451" s="601"/>
      <c r="AB451" s="601"/>
    </row>
    <row r="452" spans="1:28" x14ac:dyDescent="0.25">
      <c r="A452" s="718">
        <v>181</v>
      </c>
      <c r="B452" s="557"/>
      <c r="C452" s="719" t="s">
        <v>2728</v>
      </c>
      <c r="D452" s="796" t="s">
        <v>1005</v>
      </c>
      <c r="E452" s="720" t="s">
        <v>360</v>
      </c>
      <c r="F452" s="721">
        <v>0</v>
      </c>
      <c r="G452" s="721">
        <v>3</v>
      </c>
      <c r="H452" s="722"/>
      <c r="I452" s="723">
        <v>1</v>
      </c>
      <c r="J452" s="724"/>
      <c r="K452" s="725"/>
      <c r="L452" s="795" t="s">
        <v>2729</v>
      </c>
      <c r="M452" s="636">
        <f t="shared" si="22"/>
        <v>25</v>
      </c>
      <c r="N452" s="636">
        <f t="shared" si="23"/>
        <v>5</v>
      </c>
      <c r="O452" s="636">
        <f>IF(A452&lt;&gt;"",M452*2^9+A452,"")</f>
        <v>12981</v>
      </c>
      <c r="P452" s="637" t="str">
        <f>IF(A452&lt;&gt;"","0x" &amp;DEC2HEX( O452,4),"")</f>
        <v>0x32B5</v>
      </c>
      <c r="Q452" s="793"/>
      <c r="R452" s="727" t="s">
        <v>567</v>
      </c>
      <c r="S452" s="926"/>
      <c r="T452" s="926"/>
      <c r="U452" s="927"/>
      <c r="V452" s="797" t="s">
        <v>2728</v>
      </c>
      <c r="W452" s="795" t="s">
        <v>538</v>
      </c>
      <c r="X452" s="730">
        <v>0</v>
      </c>
      <c r="Y452" s="610"/>
      <c r="Z452" s="724"/>
      <c r="AA452" s="601"/>
      <c r="AB452" s="601"/>
    </row>
    <row r="453" spans="1:28" x14ac:dyDescent="0.25">
      <c r="A453" s="718"/>
      <c r="B453" s="557"/>
      <c r="C453" s="792" t="s">
        <v>2598</v>
      </c>
      <c r="D453" s="718"/>
      <c r="E453" s="720"/>
      <c r="F453" s="721"/>
      <c r="G453" s="721"/>
      <c r="H453" s="722"/>
      <c r="I453" s="723"/>
      <c r="J453" s="724"/>
      <c r="K453" s="725"/>
      <c r="L453" s="795"/>
      <c r="M453" s="636" t="str">
        <f t="shared" si="22"/>
        <v/>
      </c>
      <c r="N453" s="718" t="str">
        <f t="shared" si="23"/>
        <v/>
      </c>
      <c r="O453" s="718"/>
      <c r="P453" s="725"/>
      <c r="Q453" s="793"/>
      <c r="R453" s="727"/>
      <c r="S453" s="926"/>
      <c r="T453" s="926"/>
      <c r="U453" s="927"/>
      <c r="V453" s="797" t="s">
        <v>2728</v>
      </c>
      <c r="W453" s="795" t="s">
        <v>540</v>
      </c>
      <c r="X453" s="730">
        <v>1</v>
      </c>
      <c r="Y453" s="610"/>
      <c r="Z453" s="724"/>
      <c r="AA453" s="601"/>
      <c r="AB453" s="601"/>
    </row>
    <row r="454" spans="1:28" x14ac:dyDescent="0.25">
      <c r="A454" s="718"/>
      <c r="B454" s="557"/>
      <c r="C454" s="792" t="s">
        <v>2598</v>
      </c>
      <c r="D454" s="718"/>
      <c r="E454" s="720"/>
      <c r="F454" s="721"/>
      <c r="G454" s="721"/>
      <c r="H454" s="722"/>
      <c r="I454" s="723"/>
      <c r="J454" s="724"/>
      <c r="K454" s="725"/>
      <c r="L454" s="795"/>
      <c r="M454" s="636" t="str">
        <f t="shared" si="22"/>
        <v/>
      </c>
      <c r="N454" s="718" t="str">
        <f t="shared" si="23"/>
        <v/>
      </c>
      <c r="O454" s="718"/>
      <c r="P454" s="725"/>
      <c r="Q454" s="793"/>
      <c r="R454" s="727"/>
      <c r="S454" s="926"/>
      <c r="T454" s="926"/>
      <c r="U454" s="927"/>
      <c r="V454" s="797" t="s">
        <v>2728</v>
      </c>
      <c r="W454" s="795" t="s">
        <v>1087</v>
      </c>
      <c r="X454" s="730">
        <v>2</v>
      </c>
      <c r="Y454" s="610"/>
      <c r="Z454" s="724"/>
      <c r="AA454" s="601"/>
      <c r="AB454" s="601"/>
    </row>
    <row r="455" spans="1:28" x14ac:dyDescent="0.25">
      <c r="A455" s="718"/>
      <c r="B455" s="557"/>
      <c r="C455" s="792" t="s">
        <v>2598</v>
      </c>
      <c r="D455" s="718"/>
      <c r="E455" s="720"/>
      <c r="F455" s="721"/>
      <c r="G455" s="721"/>
      <c r="H455" s="722"/>
      <c r="I455" s="723"/>
      <c r="J455" s="724"/>
      <c r="K455" s="725"/>
      <c r="L455" s="795"/>
      <c r="M455" s="636" t="str">
        <f t="shared" si="22"/>
        <v/>
      </c>
      <c r="N455" s="718" t="str">
        <f t="shared" si="23"/>
        <v/>
      </c>
      <c r="O455" s="718"/>
      <c r="P455" s="725"/>
      <c r="Q455" s="793"/>
      <c r="R455" s="727"/>
      <c r="S455" s="926"/>
      <c r="T455" s="926"/>
      <c r="U455" s="927"/>
      <c r="V455" s="797" t="s">
        <v>2728</v>
      </c>
      <c r="W455" s="795" t="s">
        <v>2117</v>
      </c>
      <c r="X455" s="730">
        <v>3</v>
      </c>
      <c r="Y455" s="610"/>
      <c r="Z455" s="724"/>
      <c r="AA455" s="601"/>
      <c r="AB455" s="601"/>
    </row>
    <row r="456" spans="1:28" x14ac:dyDescent="0.25">
      <c r="A456" s="718"/>
      <c r="B456" s="557"/>
      <c r="C456" s="792" t="s">
        <v>2598</v>
      </c>
      <c r="D456" s="718"/>
      <c r="E456" s="720"/>
      <c r="F456" s="721"/>
      <c r="G456" s="721"/>
      <c r="H456" s="722"/>
      <c r="I456" s="723"/>
      <c r="J456" s="724"/>
      <c r="K456" s="725"/>
      <c r="L456" s="795"/>
      <c r="M456" s="636" t="str">
        <f t="shared" si="22"/>
        <v/>
      </c>
      <c r="N456" s="718" t="str">
        <f t="shared" si="23"/>
        <v/>
      </c>
      <c r="O456" s="718"/>
      <c r="P456" s="725"/>
      <c r="Q456" s="793"/>
      <c r="R456" s="727"/>
      <c r="S456" s="926"/>
      <c r="T456" s="926"/>
      <c r="U456" s="927"/>
      <c r="V456" s="797"/>
      <c r="W456" s="795"/>
      <c r="X456" s="730"/>
      <c r="Y456" s="610"/>
      <c r="Z456" s="724"/>
      <c r="AA456" s="601"/>
      <c r="AB456" s="601"/>
    </row>
    <row r="457" spans="1:28" x14ac:dyDescent="0.25">
      <c r="A457" s="718">
        <v>182</v>
      </c>
      <c r="B457" s="557"/>
      <c r="C457" s="719" t="s">
        <v>2730</v>
      </c>
      <c r="D457" s="796" t="s">
        <v>1005</v>
      </c>
      <c r="E457" s="720" t="s">
        <v>360</v>
      </c>
      <c r="F457" s="721">
        <v>0</v>
      </c>
      <c r="G457" s="721">
        <v>3</v>
      </c>
      <c r="H457" s="722"/>
      <c r="I457" s="723">
        <v>1</v>
      </c>
      <c r="J457" s="724"/>
      <c r="K457" s="725"/>
      <c r="L457" s="795" t="s">
        <v>2731</v>
      </c>
      <c r="M457" s="636">
        <f t="shared" si="22"/>
        <v>25</v>
      </c>
      <c r="N457" s="636">
        <f t="shared" si="23"/>
        <v>5</v>
      </c>
      <c r="O457" s="636">
        <f>IF(A457&lt;&gt;"",M457*2^9+A457,"")</f>
        <v>12982</v>
      </c>
      <c r="P457" s="637" t="str">
        <f>IF(A457&lt;&gt;"","0x" &amp;DEC2HEX( O457,4),"")</f>
        <v>0x32B6</v>
      </c>
      <c r="Q457" s="793"/>
      <c r="R457" s="727" t="s">
        <v>567</v>
      </c>
      <c r="S457" s="926"/>
      <c r="T457" s="926"/>
      <c r="U457" s="927"/>
      <c r="V457" s="797" t="s">
        <v>2730</v>
      </c>
      <c r="W457" s="795" t="s">
        <v>538</v>
      </c>
      <c r="X457" s="730">
        <v>0</v>
      </c>
      <c r="Y457" s="610"/>
      <c r="Z457" s="724"/>
      <c r="AA457" s="601"/>
      <c r="AB457" s="601"/>
    </row>
    <row r="458" spans="1:28" x14ac:dyDescent="0.25">
      <c r="A458" s="718"/>
      <c r="B458" s="557"/>
      <c r="C458" s="792" t="s">
        <v>2598</v>
      </c>
      <c r="D458" s="718"/>
      <c r="E458" s="720"/>
      <c r="F458" s="721"/>
      <c r="G458" s="721"/>
      <c r="H458" s="722"/>
      <c r="I458" s="723"/>
      <c r="J458" s="724"/>
      <c r="K458" s="725"/>
      <c r="L458" s="795"/>
      <c r="M458" s="636" t="str">
        <f t="shared" si="22"/>
        <v/>
      </c>
      <c r="N458" s="718" t="str">
        <f t="shared" si="23"/>
        <v/>
      </c>
      <c r="O458" s="718"/>
      <c r="P458" s="725"/>
      <c r="Q458" s="793"/>
      <c r="R458" s="727"/>
      <c r="S458" s="926"/>
      <c r="T458" s="926"/>
      <c r="U458" s="927"/>
      <c r="V458" s="797" t="s">
        <v>2730</v>
      </c>
      <c r="W458" s="795" t="s">
        <v>540</v>
      </c>
      <c r="X458" s="730">
        <v>1</v>
      </c>
      <c r="Y458" s="610"/>
      <c r="Z458" s="724"/>
      <c r="AA458" s="601"/>
      <c r="AB458" s="601"/>
    </row>
    <row r="459" spans="1:28" x14ac:dyDescent="0.25">
      <c r="A459" s="718"/>
      <c r="B459" s="557"/>
      <c r="C459" s="792" t="s">
        <v>2598</v>
      </c>
      <c r="D459" s="718"/>
      <c r="E459" s="720"/>
      <c r="F459" s="721"/>
      <c r="G459" s="721"/>
      <c r="H459" s="722"/>
      <c r="I459" s="723"/>
      <c r="J459" s="724"/>
      <c r="K459" s="725"/>
      <c r="L459" s="795"/>
      <c r="M459" s="636" t="str">
        <f t="shared" si="22"/>
        <v/>
      </c>
      <c r="N459" s="718" t="str">
        <f t="shared" si="23"/>
        <v/>
      </c>
      <c r="O459" s="718"/>
      <c r="P459" s="725"/>
      <c r="Q459" s="793"/>
      <c r="R459" s="727"/>
      <c r="S459" s="926"/>
      <c r="T459" s="926"/>
      <c r="U459" s="927"/>
      <c r="V459" s="797" t="s">
        <v>2730</v>
      </c>
      <c r="W459" s="795" t="s">
        <v>1087</v>
      </c>
      <c r="X459" s="730">
        <v>2</v>
      </c>
      <c r="Y459" s="610"/>
      <c r="Z459" s="724"/>
      <c r="AA459" s="601"/>
      <c r="AB459" s="601"/>
    </row>
    <row r="460" spans="1:28" x14ac:dyDescent="0.25">
      <c r="A460" s="718"/>
      <c r="B460" s="557"/>
      <c r="C460" s="792" t="s">
        <v>2598</v>
      </c>
      <c r="D460" s="718"/>
      <c r="E460" s="720"/>
      <c r="F460" s="721"/>
      <c r="G460" s="721"/>
      <c r="H460" s="722"/>
      <c r="I460" s="723"/>
      <c r="J460" s="724"/>
      <c r="K460" s="725"/>
      <c r="L460" s="795"/>
      <c r="M460" s="636" t="str">
        <f t="shared" si="22"/>
        <v/>
      </c>
      <c r="N460" s="718" t="str">
        <f t="shared" si="23"/>
        <v/>
      </c>
      <c r="O460" s="718"/>
      <c r="P460" s="725"/>
      <c r="Q460" s="793"/>
      <c r="R460" s="727"/>
      <c r="S460" s="926"/>
      <c r="T460" s="926"/>
      <c r="U460" s="927"/>
      <c r="V460" s="797" t="s">
        <v>2730</v>
      </c>
      <c r="W460" s="795" t="s">
        <v>2117</v>
      </c>
      <c r="X460" s="730">
        <v>3</v>
      </c>
      <c r="Y460" s="610"/>
      <c r="Z460" s="724"/>
      <c r="AA460" s="601"/>
      <c r="AB460" s="601"/>
    </row>
    <row r="461" spans="1:28" x14ac:dyDescent="0.25">
      <c r="A461" s="718"/>
      <c r="B461" s="557"/>
      <c r="C461" s="792" t="s">
        <v>2598</v>
      </c>
      <c r="D461" s="718"/>
      <c r="E461" s="720"/>
      <c r="F461" s="721"/>
      <c r="G461" s="721"/>
      <c r="H461" s="722"/>
      <c r="I461" s="723"/>
      <c r="J461" s="724"/>
      <c r="K461" s="725"/>
      <c r="L461" s="795"/>
      <c r="M461" s="636" t="str">
        <f t="shared" si="22"/>
        <v/>
      </c>
      <c r="N461" s="718" t="str">
        <f t="shared" si="23"/>
        <v/>
      </c>
      <c r="O461" s="718"/>
      <c r="P461" s="725"/>
      <c r="Q461" s="793"/>
      <c r="R461" s="727"/>
      <c r="S461" s="926"/>
      <c r="T461" s="926"/>
      <c r="U461" s="927"/>
      <c r="V461" s="797"/>
      <c r="W461" s="795"/>
      <c r="X461" s="730"/>
      <c r="Y461" s="610"/>
      <c r="Z461" s="724"/>
      <c r="AA461" s="601"/>
      <c r="AB461" s="601"/>
    </row>
    <row r="462" spans="1:28" x14ac:dyDescent="0.25">
      <c r="A462" s="718">
        <v>183</v>
      </c>
      <c r="B462" s="557"/>
      <c r="C462" s="719" t="s">
        <v>2732</v>
      </c>
      <c r="D462" s="796" t="s">
        <v>1005</v>
      </c>
      <c r="E462" s="720" t="s">
        <v>360</v>
      </c>
      <c r="F462" s="721">
        <v>0</v>
      </c>
      <c r="G462" s="721">
        <v>3</v>
      </c>
      <c r="H462" s="722"/>
      <c r="I462" s="723">
        <v>1</v>
      </c>
      <c r="J462" s="724"/>
      <c r="K462" s="725"/>
      <c r="L462" s="795" t="s">
        <v>2733</v>
      </c>
      <c r="M462" s="636">
        <f t="shared" si="22"/>
        <v>25</v>
      </c>
      <c r="N462" s="636">
        <f t="shared" si="23"/>
        <v>5</v>
      </c>
      <c r="O462" s="636">
        <f>IF(A462&lt;&gt;"",M462*2^9+A462,"")</f>
        <v>12983</v>
      </c>
      <c r="P462" s="637" t="str">
        <f>IF(A462&lt;&gt;"","0x" &amp;DEC2HEX( O462,4),"")</f>
        <v>0x32B7</v>
      </c>
      <c r="Q462" s="793"/>
      <c r="R462" s="727" t="s">
        <v>567</v>
      </c>
      <c r="S462" s="926"/>
      <c r="T462" s="926"/>
      <c r="U462" s="927"/>
      <c r="V462" s="797" t="s">
        <v>2732</v>
      </c>
      <c r="W462" s="795" t="s">
        <v>538</v>
      </c>
      <c r="X462" s="730">
        <v>0</v>
      </c>
      <c r="Y462" s="610"/>
      <c r="Z462" s="724"/>
      <c r="AA462" s="601"/>
      <c r="AB462" s="601"/>
    </row>
    <row r="463" spans="1:28" x14ac:dyDescent="0.25">
      <c r="A463" s="718"/>
      <c r="B463" s="557"/>
      <c r="C463" s="792" t="s">
        <v>2598</v>
      </c>
      <c r="D463" s="718"/>
      <c r="E463" s="720"/>
      <c r="F463" s="721"/>
      <c r="G463" s="721"/>
      <c r="H463" s="722"/>
      <c r="I463" s="723"/>
      <c r="J463" s="724"/>
      <c r="K463" s="725"/>
      <c r="L463" s="795"/>
      <c r="M463" s="636" t="str">
        <f t="shared" si="22"/>
        <v/>
      </c>
      <c r="N463" s="718" t="str">
        <f t="shared" si="23"/>
        <v/>
      </c>
      <c r="O463" s="718"/>
      <c r="P463" s="725"/>
      <c r="Q463" s="793"/>
      <c r="R463" s="727"/>
      <c r="S463" s="926"/>
      <c r="T463" s="926"/>
      <c r="U463" s="927"/>
      <c r="V463" s="797" t="s">
        <v>2732</v>
      </c>
      <c r="W463" s="795" t="s">
        <v>540</v>
      </c>
      <c r="X463" s="730">
        <v>1</v>
      </c>
      <c r="Y463" s="610"/>
      <c r="Z463" s="724"/>
      <c r="AA463" s="601"/>
      <c r="AB463" s="601"/>
    </row>
    <row r="464" spans="1:28" x14ac:dyDescent="0.25">
      <c r="A464" s="718"/>
      <c r="B464" s="557"/>
      <c r="C464" s="792" t="s">
        <v>2598</v>
      </c>
      <c r="D464" s="718"/>
      <c r="E464" s="720"/>
      <c r="F464" s="721"/>
      <c r="G464" s="721"/>
      <c r="H464" s="722"/>
      <c r="I464" s="723"/>
      <c r="J464" s="724"/>
      <c r="K464" s="725"/>
      <c r="L464" s="795"/>
      <c r="M464" s="636" t="str">
        <f t="shared" ref="M464:M530" si="24">IF(A464&lt;&gt;"",$D$5,"")</f>
        <v/>
      </c>
      <c r="N464" s="718" t="str">
        <f t="shared" ref="N464:N530" si="25">IF(A464&lt;&gt;"",$D$4,"")</f>
        <v/>
      </c>
      <c r="O464" s="718"/>
      <c r="P464" s="725"/>
      <c r="Q464" s="793"/>
      <c r="R464" s="727"/>
      <c r="S464" s="926"/>
      <c r="T464" s="926"/>
      <c r="U464" s="927"/>
      <c r="V464" s="797" t="s">
        <v>2732</v>
      </c>
      <c r="W464" s="795" t="s">
        <v>1087</v>
      </c>
      <c r="X464" s="730">
        <v>2</v>
      </c>
      <c r="Y464" s="610"/>
      <c r="Z464" s="724"/>
      <c r="AA464" s="601"/>
      <c r="AB464" s="601"/>
    </row>
    <row r="465" spans="1:28" x14ac:dyDescent="0.25">
      <c r="A465" s="718"/>
      <c r="B465" s="557"/>
      <c r="C465" s="792" t="s">
        <v>2598</v>
      </c>
      <c r="D465" s="718"/>
      <c r="E465" s="720"/>
      <c r="F465" s="721"/>
      <c r="G465" s="721"/>
      <c r="H465" s="722"/>
      <c r="I465" s="723"/>
      <c r="J465" s="724"/>
      <c r="K465" s="725"/>
      <c r="L465" s="795"/>
      <c r="M465" s="636" t="str">
        <f t="shared" si="24"/>
        <v/>
      </c>
      <c r="N465" s="718" t="str">
        <f t="shared" si="25"/>
        <v/>
      </c>
      <c r="O465" s="718"/>
      <c r="P465" s="725"/>
      <c r="Q465" s="793"/>
      <c r="R465" s="727"/>
      <c r="S465" s="926"/>
      <c r="T465" s="926"/>
      <c r="U465" s="927"/>
      <c r="V465" s="797" t="s">
        <v>2732</v>
      </c>
      <c r="W465" s="795" t="s">
        <v>2117</v>
      </c>
      <c r="X465" s="730">
        <v>3</v>
      </c>
      <c r="Y465" s="610"/>
      <c r="Z465" s="724"/>
      <c r="AA465" s="601"/>
      <c r="AB465" s="601"/>
    </row>
    <row r="466" spans="1:28" x14ac:dyDescent="0.25">
      <c r="A466" s="718"/>
      <c r="B466" s="557"/>
      <c r="C466" s="792" t="s">
        <v>2598</v>
      </c>
      <c r="D466" s="718"/>
      <c r="E466" s="720"/>
      <c r="F466" s="721"/>
      <c r="G466" s="721"/>
      <c r="H466" s="722"/>
      <c r="I466" s="723"/>
      <c r="J466" s="724"/>
      <c r="K466" s="725"/>
      <c r="L466" s="795"/>
      <c r="M466" s="636" t="str">
        <f t="shared" si="24"/>
        <v/>
      </c>
      <c r="N466" s="718" t="str">
        <f t="shared" si="25"/>
        <v/>
      </c>
      <c r="O466" s="718"/>
      <c r="P466" s="725"/>
      <c r="Q466" s="793"/>
      <c r="R466" s="727"/>
      <c r="S466" s="926"/>
      <c r="T466" s="926"/>
      <c r="U466" s="927"/>
      <c r="V466" s="797"/>
      <c r="W466" s="795"/>
      <c r="X466" s="730"/>
      <c r="Y466" s="610"/>
      <c r="Z466" s="724"/>
      <c r="AA466" s="601"/>
      <c r="AB466" s="601"/>
    </row>
    <row r="467" spans="1:28" x14ac:dyDescent="0.25">
      <c r="A467" s="718">
        <v>184</v>
      </c>
      <c r="B467" s="557"/>
      <c r="C467" s="719" t="s">
        <v>2734</v>
      </c>
      <c r="D467" s="796" t="s">
        <v>1005</v>
      </c>
      <c r="E467" s="720" t="s">
        <v>360</v>
      </c>
      <c r="F467" s="721">
        <v>0</v>
      </c>
      <c r="G467" s="721">
        <v>3</v>
      </c>
      <c r="H467" s="722"/>
      <c r="I467" s="723">
        <v>1</v>
      </c>
      <c r="J467" s="724"/>
      <c r="K467" s="725"/>
      <c r="L467" s="795" t="s">
        <v>2735</v>
      </c>
      <c r="M467" s="636">
        <f t="shared" si="24"/>
        <v>25</v>
      </c>
      <c r="N467" s="636">
        <f t="shared" si="25"/>
        <v>5</v>
      </c>
      <c r="O467" s="636">
        <f>IF(A467&lt;&gt;"",M467*2^9+A467,"")</f>
        <v>12984</v>
      </c>
      <c r="P467" s="637" t="str">
        <f>IF(A467&lt;&gt;"","0x" &amp;DEC2HEX( O467,4),"")</f>
        <v>0x32B8</v>
      </c>
      <c r="Q467" s="793"/>
      <c r="R467" s="727" t="s">
        <v>567</v>
      </c>
      <c r="S467" s="926"/>
      <c r="T467" s="926"/>
      <c r="U467" s="927"/>
      <c r="V467" s="797" t="s">
        <v>2734</v>
      </c>
      <c r="W467" s="795" t="s">
        <v>538</v>
      </c>
      <c r="X467" s="730">
        <v>0</v>
      </c>
      <c r="Y467" s="610"/>
      <c r="Z467" s="724"/>
      <c r="AA467" s="601"/>
      <c r="AB467" s="601"/>
    </row>
    <row r="468" spans="1:28" x14ac:dyDescent="0.25">
      <c r="A468" s="718"/>
      <c r="B468" s="557"/>
      <c r="C468" s="792"/>
      <c r="D468" s="718"/>
      <c r="E468" s="720"/>
      <c r="F468" s="721"/>
      <c r="G468" s="721"/>
      <c r="H468" s="722"/>
      <c r="I468" s="723"/>
      <c r="J468" s="724"/>
      <c r="K468" s="725"/>
      <c r="L468" s="795"/>
      <c r="M468" s="636" t="str">
        <f t="shared" si="24"/>
        <v/>
      </c>
      <c r="N468" s="636" t="str">
        <f t="shared" si="25"/>
        <v/>
      </c>
      <c r="O468" s="636" t="str">
        <f t="shared" ref="O468:O482" si="26">IF(A468&lt;&gt;"",M468*2^9+A468,"")</f>
        <v/>
      </c>
      <c r="P468" s="637" t="str">
        <f t="shared" ref="P468:P482" si="27">IF(A468&lt;&gt;"","0x" &amp;DEC2HEX( O468,4),"")</f>
        <v/>
      </c>
      <c r="Q468" s="793"/>
      <c r="R468" s="727"/>
      <c r="S468" s="926"/>
      <c r="T468" s="926"/>
      <c r="U468" s="927"/>
      <c r="V468" s="797" t="s">
        <v>2734</v>
      </c>
      <c r="W468" s="795" t="s">
        <v>540</v>
      </c>
      <c r="X468" s="730">
        <v>1</v>
      </c>
      <c r="Y468" s="610"/>
      <c r="Z468" s="724"/>
      <c r="AA468" s="601"/>
      <c r="AB468" s="601"/>
    </row>
    <row r="469" spans="1:28" x14ac:dyDescent="0.25">
      <c r="A469" s="718"/>
      <c r="B469" s="557"/>
      <c r="C469" s="792"/>
      <c r="D469" s="718"/>
      <c r="E469" s="720"/>
      <c r="F469" s="721"/>
      <c r="G469" s="721"/>
      <c r="H469" s="722"/>
      <c r="I469" s="723"/>
      <c r="J469" s="724"/>
      <c r="K469" s="725"/>
      <c r="L469" s="795"/>
      <c r="M469" s="636" t="str">
        <f t="shared" si="24"/>
        <v/>
      </c>
      <c r="N469" s="636" t="str">
        <f t="shared" si="25"/>
        <v/>
      </c>
      <c r="O469" s="636" t="str">
        <f t="shared" si="26"/>
        <v/>
      </c>
      <c r="P469" s="637" t="str">
        <f t="shared" si="27"/>
        <v/>
      </c>
      <c r="Q469" s="793"/>
      <c r="R469" s="727"/>
      <c r="S469" s="926"/>
      <c r="T469" s="926"/>
      <c r="U469" s="927"/>
      <c r="V469" s="797" t="s">
        <v>2734</v>
      </c>
      <c r="W469" s="795" t="s">
        <v>1087</v>
      </c>
      <c r="X469" s="730">
        <v>2</v>
      </c>
      <c r="Y469" s="610"/>
      <c r="Z469" s="724"/>
      <c r="AA469" s="610"/>
      <c r="AB469" s="610"/>
    </row>
    <row r="470" spans="1:28" x14ac:dyDescent="0.25">
      <c r="A470" s="718"/>
      <c r="B470" s="557"/>
      <c r="C470" s="792"/>
      <c r="D470" s="718"/>
      <c r="E470" s="720"/>
      <c r="F470" s="721"/>
      <c r="G470" s="721"/>
      <c r="H470" s="722"/>
      <c r="I470" s="723"/>
      <c r="J470" s="724"/>
      <c r="K470" s="725"/>
      <c r="L470" s="795"/>
      <c r="M470" s="636" t="str">
        <f t="shared" si="24"/>
        <v/>
      </c>
      <c r="N470" s="636" t="str">
        <f t="shared" si="25"/>
        <v/>
      </c>
      <c r="O470" s="636" t="str">
        <f t="shared" si="26"/>
        <v/>
      </c>
      <c r="P470" s="637" t="str">
        <f t="shared" si="27"/>
        <v/>
      </c>
      <c r="Q470" s="793"/>
      <c r="R470" s="727"/>
      <c r="S470" s="926"/>
      <c r="T470" s="926"/>
      <c r="U470" s="927"/>
      <c r="V470" s="797" t="s">
        <v>2734</v>
      </c>
      <c r="W470" s="795" t="s">
        <v>2117</v>
      </c>
      <c r="X470" s="730">
        <v>3</v>
      </c>
      <c r="Y470" s="610"/>
      <c r="Z470" s="724"/>
      <c r="AA470" s="610"/>
      <c r="AB470" s="610"/>
    </row>
    <row r="471" spans="1:28" ht="15.6" customHeight="1" x14ac:dyDescent="0.25">
      <c r="A471" s="636"/>
      <c r="B471" s="538"/>
      <c r="C471" s="717"/>
      <c r="D471" s="636"/>
      <c r="E471" s="634"/>
      <c r="F471" s="732"/>
      <c r="G471" s="732"/>
      <c r="H471" s="733"/>
      <c r="I471" s="734"/>
      <c r="J471" s="715"/>
      <c r="K471" s="637"/>
      <c r="L471" s="715"/>
      <c r="M471" s="636" t="str">
        <f t="shared" si="24"/>
        <v/>
      </c>
      <c r="N471" s="636" t="str">
        <f t="shared" si="25"/>
        <v/>
      </c>
      <c r="O471" s="636" t="str">
        <f t="shared" si="26"/>
        <v/>
      </c>
      <c r="P471" s="637" t="str">
        <f t="shared" si="27"/>
        <v/>
      </c>
      <c r="Q471" s="638"/>
      <c r="R471" s="710"/>
      <c r="S471" s="908"/>
      <c r="T471" s="908"/>
      <c r="U471" s="907"/>
      <c r="V471" s="611"/>
      <c r="W471" s="715"/>
      <c r="X471" s="613"/>
      <c r="Y471" s="601"/>
      <c r="Z471" s="715"/>
      <c r="AA471" s="601"/>
      <c r="AB471" s="601"/>
    </row>
    <row r="472" spans="1:28" ht="15.6" customHeight="1" x14ac:dyDescent="0.25">
      <c r="A472" s="718">
        <v>185</v>
      </c>
      <c r="B472" s="557"/>
      <c r="C472" s="719" t="s">
        <v>2736</v>
      </c>
      <c r="D472" s="796" t="s">
        <v>1005</v>
      </c>
      <c r="E472" s="720" t="s">
        <v>360</v>
      </c>
      <c r="F472" s="721">
        <v>0</v>
      </c>
      <c r="G472" s="721">
        <v>3</v>
      </c>
      <c r="H472" s="722"/>
      <c r="I472" s="723">
        <v>1</v>
      </c>
      <c r="J472" s="724"/>
      <c r="K472" s="725"/>
      <c r="L472" s="795" t="s">
        <v>2737</v>
      </c>
      <c r="M472" s="636">
        <f t="shared" ref="M472:M477" si="28">$D$5</f>
        <v>25</v>
      </c>
      <c r="N472" s="636">
        <f t="shared" ref="N472:N477" si="29">$D$4</f>
        <v>5</v>
      </c>
      <c r="O472" s="636">
        <f t="shared" si="26"/>
        <v>12985</v>
      </c>
      <c r="P472" s="637" t="str">
        <f t="shared" si="27"/>
        <v>0x32B9</v>
      </c>
      <c r="Q472" s="793"/>
      <c r="R472" s="727" t="s">
        <v>567</v>
      </c>
      <c r="S472" s="926"/>
      <c r="T472" s="926"/>
      <c r="U472" s="927"/>
      <c r="V472" s="797" t="s">
        <v>2734</v>
      </c>
      <c r="W472" s="795" t="s">
        <v>538</v>
      </c>
      <c r="X472" s="730">
        <v>0</v>
      </c>
      <c r="Y472" s="610"/>
      <c r="Z472" s="724"/>
      <c r="AA472" s="601"/>
      <c r="AB472" s="601"/>
    </row>
    <row r="473" spans="1:28" x14ac:dyDescent="0.25">
      <c r="A473" s="718"/>
      <c r="B473" s="557"/>
      <c r="C473" s="792"/>
      <c r="D473" s="718"/>
      <c r="E473" s="720"/>
      <c r="F473" s="721"/>
      <c r="G473" s="721"/>
      <c r="H473" s="722"/>
      <c r="I473" s="723"/>
      <c r="J473" s="724"/>
      <c r="K473" s="725"/>
      <c r="L473" s="795"/>
      <c r="M473" s="718"/>
      <c r="N473" s="718"/>
      <c r="O473" s="718" t="str">
        <f t="shared" si="26"/>
        <v/>
      </c>
      <c r="P473" s="725" t="str">
        <f t="shared" si="27"/>
        <v/>
      </c>
      <c r="Q473" s="793"/>
      <c r="R473" s="727"/>
      <c r="S473" s="926"/>
      <c r="T473" s="926"/>
      <c r="U473" s="927"/>
      <c r="V473" s="797" t="s">
        <v>2734</v>
      </c>
      <c r="W473" s="795" t="s">
        <v>540</v>
      </c>
      <c r="X473" s="730">
        <v>1</v>
      </c>
      <c r="Y473" s="610"/>
      <c r="Z473" s="724"/>
      <c r="AA473" s="601"/>
      <c r="AB473" s="601"/>
    </row>
    <row r="474" spans="1:28" x14ac:dyDescent="0.25">
      <c r="A474" s="718"/>
      <c r="B474" s="557"/>
      <c r="C474" s="792"/>
      <c r="D474" s="718"/>
      <c r="E474" s="720"/>
      <c r="F474" s="721"/>
      <c r="G474" s="721"/>
      <c r="H474" s="722"/>
      <c r="I474" s="723"/>
      <c r="J474" s="724"/>
      <c r="K474" s="725"/>
      <c r="L474" s="795"/>
      <c r="M474" s="718"/>
      <c r="N474" s="718"/>
      <c r="O474" s="718" t="str">
        <f t="shared" si="26"/>
        <v/>
      </c>
      <c r="P474" s="725" t="str">
        <f t="shared" si="27"/>
        <v/>
      </c>
      <c r="Q474" s="793"/>
      <c r="R474" s="727"/>
      <c r="S474" s="926"/>
      <c r="T474" s="926"/>
      <c r="U474" s="927"/>
      <c r="V474" s="797" t="s">
        <v>2734</v>
      </c>
      <c r="W474" s="795" t="s">
        <v>1087</v>
      </c>
      <c r="X474" s="730">
        <v>2</v>
      </c>
      <c r="Y474" s="610"/>
      <c r="Z474" s="724"/>
      <c r="AA474" s="610"/>
      <c r="AB474" s="610"/>
    </row>
    <row r="475" spans="1:28" x14ac:dyDescent="0.25">
      <c r="A475" s="718"/>
      <c r="B475" s="557"/>
      <c r="C475" s="792"/>
      <c r="D475" s="718"/>
      <c r="E475" s="720"/>
      <c r="F475" s="721"/>
      <c r="G475" s="721"/>
      <c r="H475" s="722"/>
      <c r="I475" s="723"/>
      <c r="J475" s="724"/>
      <c r="K475" s="725"/>
      <c r="L475" s="795"/>
      <c r="M475" s="718"/>
      <c r="N475" s="718"/>
      <c r="O475" s="718" t="str">
        <f t="shared" si="26"/>
        <v/>
      </c>
      <c r="P475" s="725" t="str">
        <f t="shared" si="27"/>
        <v/>
      </c>
      <c r="Q475" s="793"/>
      <c r="R475" s="727"/>
      <c r="S475" s="926"/>
      <c r="T475" s="926"/>
      <c r="U475" s="927"/>
      <c r="V475" s="797" t="s">
        <v>2734</v>
      </c>
      <c r="W475" s="795" t="s">
        <v>2117</v>
      </c>
      <c r="X475" s="730">
        <v>3</v>
      </c>
      <c r="Y475" s="610"/>
      <c r="Z475" s="724"/>
      <c r="AA475" s="610"/>
      <c r="AB475" s="610"/>
    </row>
    <row r="476" spans="1:28" x14ac:dyDescent="0.25">
      <c r="A476" s="636"/>
      <c r="B476" s="538"/>
      <c r="C476" s="717"/>
      <c r="D476" s="636"/>
      <c r="E476" s="634"/>
      <c r="F476" s="732"/>
      <c r="G476" s="732"/>
      <c r="H476" s="733"/>
      <c r="I476" s="734"/>
      <c r="J476" s="715"/>
      <c r="K476" s="637"/>
      <c r="L476" s="715"/>
      <c r="M476" s="636"/>
      <c r="N476" s="636"/>
      <c r="O476" s="636" t="str">
        <f t="shared" si="26"/>
        <v/>
      </c>
      <c r="P476" s="637" t="str">
        <f t="shared" si="27"/>
        <v/>
      </c>
      <c r="Q476" s="638"/>
      <c r="R476" s="710"/>
      <c r="S476" s="908"/>
      <c r="T476" s="908"/>
      <c r="U476" s="907"/>
      <c r="V476" s="611"/>
      <c r="W476" s="715"/>
      <c r="X476" s="613"/>
      <c r="Y476" s="601"/>
      <c r="Z476" s="715"/>
      <c r="AA476" s="601"/>
      <c r="AB476" s="601"/>
    </row>
    <row r="477" spans="1:28" ht="15.6" customHeight="1" x14ac:dyDescent="0.25">
      <c r="A477" s="718">
        <v>186</v>
      </c>
      <c r="B477" s="557"/>
      <c r="C477" s="719" t="s">
        <v>2738</v>
      </c>
      <c r="D477" s="796" t="s">
        <v>1005</v>
      </c>
      <c r="E477" s="720" t="s">
        <v>360</v>
      </c>
      <c r="F477" s="721">
        <v>0</v>
      </c>
      <c r="G477" s="721">
        <v>3</v>
      </c>
      <c r="H477" s="722"/>
      <c r="I477" s="723">
        <v>1</v>
      </c>
      <c r="J477" s="724"/>
      <c r="K477" s="725"/>
      <c r="L477" s="795" t="s">
        <v>2739</v>
      </c>
      <c r="M477" s="636">
        <f t="shared" si="28"/>
        <v>25</v>
      </c>
      <c r="N477" s="636">
        <f t="shared" si="29"/>
        <v>5</v>
      </c>
      <c r="O477" s="636">
        <f>IF(A477&lt;&gt;"",M477*2^9+A477,"")</f>
        <v>12986</v>
      </c>
      <c r="P477" s="637" t="str">
        <f t="shared" si="27"/>
        <v>0x32BA</v>
      </c>
      <c r="Q477" s="793"/>
      <c r="R477" s="727" t="s">
        <v>567</v>
      </c>
      <c r="S477" s="926"/>
      <c r="T477" s="926"/>
      <c r="U477" s="927"/>
      <c r="V477" s="797" t="s">
        <v>2734</v>
      </c>
      <c r="W477" s="795" t="s">
        <v>538</v>
      </c>
      <c r="X477" s="730">
        <v>0</v>
      </c>
      <c r="Y477" s="610"/>
      <c r="Z477" s="724"/>
      <c r="AA477" s="601"/>
      <c r="AB477" s="601"/>
    </row>
    <row r="478" spans="1:28" x14ac:dyDescent="0.25">
      <c r="A478" s="718"/>
      <c r="B478" s="557"/>
      <c r="C478" s="792"/>
      <c r="D478" s="718"/>
      <c r="E478" s="720"/>
      <c r="F478" s="721"/>
      <c r="G478" s="721"/>
      <c r="H478" s="722"/>
      <c r="I478" s="723"/>
      <c r="J478" s="724"/>
      <c r="K478" s="725"/>
      <c r="L478" s="795"/>
      <c r="M478" s="718"/>
      <c r="N478" s="718"/>
      <c r="O478" s="718" t="str">
        <f t="shared" si="26"/>
        <v/>
      </c>
      <c r="P478" s="725" t="str">
        <f t="shared" si="27"/>
        <v/>
      </c>
      <c r="Q478" s="793"/>
      <c r="R478" s="727"/>
      <c r="S478" s="926"/>
      <c r="T478" s="926"/>
      <c r="U478" s="927"/>
      <c r="V478" s="797" t="s">
        <v>2734</v>
      </c>
      <c r="W478" s="795" t="s">
        <v>540</v>
      </c>
      <c r="X478" s="730">
        <v>1</v>
      </c>
      <c r="Y478" s="610"/>
      <c r="Z478" s="724"/>
      <c r="AA478" s="601"/>
      <c r="AB478" s="601"/>
    </row>
    <row r="479" spans="1:28" x14ac:dyDescent="0.25">
      <c r="A479" s="718"/>
      <c r="B479" s="557"/>
      <c r="C479" s="792"/>
      <c r="D479" s="718"/>
      <c r="E479" s="720"/>
      <c r="F479" s="721"/>
      <c r="G479" s="721"/>
      <c r="H479" s="722"/>
      <c r="I479" s="723"/>
      <c r="J479" s="724"/>
      <c r="K479" s="725"/>
      <c r="L479" s="795"/>
      <c r="M479" s="718"/>
      <c r="N479" s="718"/>
      <c r="O479" s="718" t="str">
        <f t="shared" si="26"/>
        <v/>
      </c>
      <c r="P479" s="725" t="str">
        <f t="shared" si="27"/>
        <v/>
      </c>
      <c r="Q479" s="793"/>
      <c r="R479" s="727"/>
      <c r="S479" s="926"/>
      <c r="T479" s="926"/>
      <c r="U479" s="927"/>
      <c r="V479" s="797" t="s">
        <v>2734</v>
      </c>
      <c r="W479" s="795" t="s">
        <v>1087</v>
      </c>
      <c r="X479" s="730">
        <v>2</v>
      </c>
      <c r="Y479" s="610"/>
      <c r="Z479" s="724"/>
      <c r="AA479" s="610"/>
      <c r="AB479" s="610"/>
    </row>
    <row r="480" spans="1:28" x14ac:dyDescent="0.25">
      <c r="A480" s="718"/>
      <c r="B480" s="557"/>
      <c r="C480" s="792"/>
      <c r="D480" s="718"/>
      <c r="E480" s="720"/>
      <c r="F480" s="721"/>
      <c r="G480" s="721"/>
      <c r="H480" s="722"/>
      <c r="I480" s="723"/>
      <c r="J480" s="724"/>
      <c r="K480" s="725"/>
      <c r="L480" s="795"/>
      <c r="M480" s="718"/>
      <c r="N480" s="718"/>
      <c r="O480" s="718" t="str">
        <f t="shared" si="26"/>
        <v/>
      </c>
      <c r="P480" s="725" t="str">
        <f t="shared" si="27"/>
        <v/>
      </c>
      <c r="Q480" s="793"/>
      <c r="R480" s="727"/>
      <c r="S480" s="926"/>
      <c r="T480" s="926"/>
      <c r="U480" s="927"/>
      <c r="V480" s="797" t="s">
        <v>2734</v>
      </c>
      <c r="W480" s="795" t="s">
        <v>2117</v>
      </c>
      <c r="X480" s="730">
        <v>3</v>
      </c>
      <c r="Y480" s="610"/>
      <c r="Z480" s="724"/>
      <c r="AA480" s="610"/>
      <c r="AB480" s="610"/>
    </row>
    <row r="481" spans="1:28" ht="15.6" customHeight="1" x14ac:dyDescent="0.25">
      <c r="A481" s="636">
        <v>200</v>
      </c>
      <c r="B481" s="538"/>
      <c r="C481" s="717" t="s">
        <v>2740</v>
      </c>
      <c r="D481" s="636" t="s">
        <v>549</v>
      </c>
      <c r="E481" s="731" t="s">
        <v>360</v>
      </c>
      <c r="F481" s="732">
        <v>0</v>
      </c>
      <c r="G481" s="732">
        <v>65535</v>
      </c>
      <c r="H481" s="733"/>
      <c r="I481" s="734">
        <v>1</v>
      </c>
      <c r="J481" s="715"/>
      <c r="K481" s="637"/>
      <c r="L481" s="715" t="s">
        <v>2741</v>
      </c>
      <c r="M481" s="636">
        <f t="shared" si="24"/>
        <v>25</v>
      </c>
      <c r="N481" s="636">
        <f t="shared" si="25"/>
        <v>5</v>
      </c>
      <c r="O481" s="636">
        <f t="shared" si="26"/>
        <v>13000</v>
      </c>
      <c r="P481" s="637" t="str">
        <f t="shared" si="27"/>
        <v>0x32C8</v>
      </c>
      <c r="Q481" s="638"/>
      <c r="R481" s="710"/>
      <c r="S481" s="908"/>
      <c r="T481" s="908"/>
      <c r="U481" s="907"/>
      <c r="V481" s="611"/>
      <c r="W481" s="715"/>
      <c r="X481" s="613"/>
      <c r="Y481" s="601"/>
      <c r="Z481" s="715"/>
      <c r="AA481" s="601"/>
      <c r="AB481" s="601"/>
    </row>
    <row r="482" spans="1:28" x14ac:dyDescent="0.25">
      <c r="A482" s="636"/>
      <c r="B482" s="538"/>
      <c r="C482" s="717"/>
      <c r="D482" s="636"/>
      <c r="E482" s="634"/>
      <c r="F482" s="732"/>
      <c r="G482" s="732"/>
      <c r="H482" s="733"/>
      <c r="I482" s="734"/>
      <c r="J482" s="715"/>
      <c r="K482" s="637"/>
      <c r="L482" s="715"/>
      <c r="M482" s="636" t="str">
        <f t="shared" si="24"/>
        <v/>
      </c>
      <c r="N482" s="636" t="str">
        <f t="shared" si="25"/>
        <v/>
      </c>
      <c r="O482" s="636" t="str">
        <f t="shared" si="26"/>
        <v/>
      </c>
      <c r="P482" s="637" t="str">
        <f t="shared" si="27"/>
        <v/>
      </c>
      <c r="Q482" s="638"/>
      <c r="R482" s="710"/>
      <c r="S482" s="908"/>
      <c r="T482" s="908"/>
      <c r="U482" s="907"/>
      <c r="V482" s="611"/>
      <c r="W482" s="715"/>
      <c r="X482" s="613"/>
      <c r="Y482" s="601"/>
      <c r="Z482" s="715"/>
      <c r="AA482" s="601"/>
      <c r="AB482" s="601"/>
    </row>
    <row r="483" spans="1:28" x14ac:dyDescent="0.25">
      <c r="A483" s="636"/>
      <c r="B483" s="538"/>
      <c r="C483" s="717"/>
      <c r="D483" s="636"/>
      <c r="E483" s="634"/>
      <c r="F483" s="732"/>
      <c r="G483" s="732"/>
      <c r="H483" s="733"/>
      <c r="I483" s="734"/>
      <c r="J483" s="715"/>
      <c r="K483" s="637"/>
      <c r="L483" s="715"/>
      <c r="M483" s="636" t="str">
        <f t="shared" si="24"/>
        <v/>
      </c>
      <c r="N483" s="636" t="str">
        <f t="shared" si="25"/>
        <v/>
      </c>
      <c r="O483" s="636"/>
      <c r="P483" s="637"/>
      <c r="Q483" s="638"/>
      <c r="R483" s="710"/>
      <c r="S483" s="908"/>
      <c r="T483" s="908"/>
      <c r="U483" s="907"/>
      <c r="V483" s="611"/>
      <c r="W483" s="715"/>
      <c r="X483" s="613"/>
      <c r="Y483" s="601"/>
      <c r="Z483" s="715"/>
      <c r="AA483" s="601"/>
      <c r="AB483" s="601"/>
    </row>
    <row r="484" spans="1:28" x14ac:dyDescent="0.25">
      <c r="A484" s="636"/>
      <c r="B484" s="538"/>
      <c r="C484" s="717"/>
      <c r="D484" s="636"/>
      <c r="E484" s="634"/>
      <c r="F484" s="732"/>
      <c r="G484" s="732"/>
      <c r="H484" s="733"/>
      <c r="I484" s="734"/>
      <c r="J484" s="715"/>
      <c r="K484" s="637"/>
      <c r="L484" s="715"/>
      <c r="M484" s="636" t="str">
        <f t="shared" si="24"/>
        <v/>
      </c>
      <c r="N484" s="636" t="str">
        <f t="shared" si="25"/>
        <v/>
      </c>
      <c r="O484" s="636"/>
      <c r="P484" s="637"/>
      <c r="Q484" s="638"/>
      <c r="R484" s="710"/>
      <c r="S484" s="908"/>
      <c r="T484" s="908"/>
      <c r="U484" s="907"/>
      <c r="V484" s="611"/>
      <c r="W484" s="715"/>
      <c r="X484" s="613"/>
      <c r="Y484" s="601"/>
      <c r="Z484" s="715"/>
      <c r="AA484" s="601"/>
      <c r="AB484" s="601"/>
    </row>
    <row r="485" spans="1:28" x14ac:dyDescent="0.25">
      <c r="A485" s="636"/>
      <c r="B485" s="538"/>
      <c r="C485" s="717"/>
      <c r="D485" s="636"/>
      <c r="E485" s="634"/>
      <c r="F485" s="732"/>
      <c r="G485" s="732"/>
      <c r="H485" s="733"/>
      <c r="I485" s="734"/>
      <c r="J485" s="715"/>
      <c r="K485" s="637"/>
      <c r="L485" s="715"/>
      <c r="M485" s="636" t="str">
        <f t="shared" si="24"/>
        <v/>
      </c>
      <c r="N485" s="636" t="str">
        <f t="shared" si="25"/>
        <v/>
      </c>
      <c r="O485" s="636"/>
      <c r="P485" s="637"/>
      <c r="Q485" s="638"/>
      <c r="R485" s="710"/>
      <c r="S485" s="908"/>
      <c r="T485" s="908"/>
      <c r="U485" s="907"/>
      <c r="V485" s="611"/>
      <c r="W485" s="715"/>
      <c r="X485" s="613"/>
      <c r="Y485" s="601"/>
      <c r="Z485" s="715"/>
      <c r="AA485" s="601"/>
      <c r="AB485" s="601"/>
    </row>
    <row r="486" spans="1:28" ht="15.6" customHeight="1" x14ac:dyDescent="0.25">
      <c r="A486" s="636"/>
      <c r="B486" s="538"/>
      <c r="C486" s="717"/>
      <c r="D486" s="636"/>
      <c r="E486" s="634"/>
      <c r="F486" s="732"/>
      <c r="G486" s="732"/>
      <c r="H486" s="733"/>
      <c r="I486" s="734"/>
      <c r="J486" s="715"/>
      <c r="K486" s="637"/>
      <c r="L486" s="715"/>
      <c r="M486" s="636" t="str">
        <f t="shared" si="24"/>
        <v/>
      </c>
      <c r="N486" s="636" t="str">
        <f t="shared" si="25"/>
        <v/>
      </c>
      <c r="O486" s="636"/>
      <c r="P486" s="637"/>
      <c r="Q486" s="638"/>
      <c r="R486" s="710"/>
      <c r="S486" s="908"/>
      <c r="T486" s="908"/>
      <c r="U486" s="907"/>
      <c r="V486" s="611"/>
      <c r="W486" s="715"/>
      <c r="X486" s="613"/>
      <c r="Y486" s="601"/>
      <c r="Z486" s="715"/>
      <c r="AA486" s="601"/>
      <c r="AB486" s="601"/>
    </row>
    <row r="487" spans="1:28" x14ac:dyDescent="0.25">
      <c r="A487" s="636"/>
      <c r="B487" s="538"/>
      <c r="C487" s="717"/>
      <c r="D487" s="636"/>
      <c r="E487" s="634"/>
      <c r="F487" s="732"/>
      <c r="G487" s="732"/>
      <c r="H487" s="733"/>
      <c r="I487" s="734"/>
      <c r="J487" s="715"/>
      <c r="K487" s="637"/>
      <c r="L487" s="715"/>
      <c r="M487" s="636" t="str">
        <f t="shared" si="24"/>
        <v/>
      </c>
      <c r="N487" s="636" t="str">
        <f t="shared" si="25"/>
        <v/>
      </c>
      <c r="O487" s="636"/>
      <c r="P487" s="637"/>
      <c r="Q487" s="638"/>
      <c r="R487" s="710"/>
      <c r="S487" s="908"/>
      <c r="T487" s="908"/>
      <c r="U487" s="907"/>
      <c r="V487" s="611"/>
      <c r="W487" s="715"/>
      <c r="X487" s="613"/>
      <c r="Y487" s="601"/>
      <c r="Z487" s="715"/>
      <c r="AA487" s="601"/>
      <c r="AB487" s="601"/>
    </row>
    <row r="488" spans="1:28" x14ac:dyDescent="0.25">
      <c r="A488" s="636"/>
      <c r="B488" s="538"/>
      <c r="C488" s="717"/>
      <c r="D488" s="636"/>
      <c r="E488" s="634"/>
      <c r="F488" s="732"/>
      <c r="G488" s="732"/>
      <c r="H488" s="733"/>
      <c r="I488" s="734"/>
      <c r="J488" s="715"/>
      <c r="K488" s="637"/>
      <c r="L488" s="715"/>
      <c r="M488" s="636" t="str">
        <f t="shared" si="24"/>
        <v/>
      </c>
      <c r="N488" s="636" t="str">
        <f t="shared" si="25"/>
        <v/>
      </c>
      <c r="O488" s="636"/>
      <c r="P488" s="637"/>
      <c r="Q488" s="638"/>
      <c r="R488" s="710"/>
      <c r="S488" s="908"/>
      <c r="T488" s="908"/>
      <c r="U488" s="907"/>
      <c r="V488" s="611"/>
      <c r="W488" s="715"/>
      <c r="X488" s="613"/>
      <c r="Y488" s="601"/>
      <c r="Z488" s="715"/>
      <c r="AA488" s="601"/>
      <c r="AB488" s="601"/>
    </row>
    <row r="489" spans="1:28" x14ac:dyDescent="0.25">
      <c r="A489" s="636"/>
      <c r="B489" s="538"/>
      <c r="C489" s="717"/>
      <c r="D489" s="636"/>
      <c r="E489" s="634"/>
      <c r="F489" s="732"/>
      <c r="G489" s="732"/>
      <c r="H489" s="733"/>
      <c r="I489" s="734"/>
      <c r="J489" s="715"/>
      <c r="K489" s="637"/>
      <c r="L489" s="715"/>
      <c r="M489" s="636" t="str">
        <f t="shared" si="24"/>
        <v/>
      </c>
      <c r="N489" s="636" t="str">
        <f t="shared" si="25"/>
        <v/>
      </c>
      <c r="O489" s="636"/>
      <c r="P489" s="637"/>
      <c r="Q489" s="638"/>
      <c r="R489" s="710"/>
      <c r="S489" s="908"/>
      <c r="T489" s="908"/>
      <c r="U489" s="907"/>
      <c r="V489" s="611"/>
      <c r="W489" s="715"/>
      <c r="X489" s="613"/>
      <c r="Y489" s="601"/>
      <c r="Z489" s="715"/>
      <c r="AA489" s="601"/>
      <c r="AB489" s="601"/>
    </row>
    <row r="490" spans="1:28" x14ac:dyDescent="0.25">
      <c r="A490" s="636"/>
      <c r="B490" s="538"/>
      <c r="C490" s="717"/>
      <c r="D490" s="636"/>
      <c r="E490" s="634"/>
      <c r="F490" s="732"/>
      <c r="G490" s="732"/>
      <c r="H490" s="733"/>
      <c r="I490" s="734"/>
      <c r="J490" s="715"/>
      <c r="K490" s="637"/>
      <c r="L490" s="715"/>
      <c r="M490" s="636" t="str">
        <f t="shared" si="24"/>
        <v/>
      </c>
      <c r="N490" s="636" t="str">
        <f t="shared" si="25"/>
        <v/>
      </c>
      <c r="O490" s="636"/>
      <c r="P490" s="637"/>
      <c r="Q490" s="638"/>
      <c r="R490" s="710"/>
      <c r="S490" s="908"/>
      <c r="T490" s="908"/>
      <c r="U490" s="907"/>
      <c r="V490" s="611"/>
      <c r="W490" s="715"/>
      <c r="X490" s="613"/>
      <c r="Y490" s="601"/>
      <c r="Z490" s="715"/>
      <c r="AA490" s="601"/>
      <c r="AB490" s="601"/>
    </row>
    <row r="491" spans="1:28" x14ac:dyDescent="0.25">
      <c r="A491" s="636"/>
      <c r="B491" s="538"/>
      <c r="C491" s="717"/>
      <c r="D491" s="636"/>
      <c r="E491" s="634"/>
      <c r="F491" s="732"/>
      <c r="G491" s="732"/>
      <c r="H491" s="733"/>
      <c r="I491" s="734"/>
      <c r="J491" s="715"/>
      <c r="K491" s="637"/>
      <c r="L491" s="715"/>
      <c r="M491" s="636" t="str">
        <f t="shared" si="24"/>
        <v/>
      </c>
      <c r="N491" s="636" t="str">
        <f t="shared" si="25"/>
        <v/>
      </c>
      <c r="O491" s="636" t="str">
        <f>IF(A491&lt;&gt;"",M491*2^9+A491,"")</f>
        <v/>
      </c>
      <c r="P491" s="637" t="str">
        <f>IF(A491&lt;&gt;"","0x" &amp;DEC2HEX( O491,4),"")</f>
        <v/>
      </c>
      <c r="Q491" s="638"/>
      <c r="R491" s="710"/>
      <c r="S491" s="908"/>
      <c r="T491" s="908"/>
      <c r="U491" s="907"/>
      <c r="V491" s="611"/>
      <c r="W491" s="715"/>
      <c r="X491" s="613"/>
      <c r="Y491" s="601"/>
      <c r="Z491" s="715"/>
      <c r="AA491" s="601"/>
      <c r="AB491" s="601"/>
    </row>
    <row r="492" spans="1:28" x14ac:dyDescent="0.25">
      <c r="A492" s="636"/>
      <c r="B492" s="538"/>
      <c r="C492" s="717"/>
      <c r="D492" s="636"/>
      <c r="E492" s="731"/>
      <c r="F492" s="732"/>
      <c r="G492" s="732"/>
      <c r="H492" s="733"/>
      <c r="I492" s="734"/>
      <c r="J492" s="715"/>
      <c r="K492" s="637"/>
      <c r="L492" s="741"/>
      <c r="M492" s="636" t="str">
        <f t="shared" si="24"/>
        <v/>
      </c>
      <c r="N492" s="636" t="str">
        <f t="shared" si="25"/>
        <v/>
      </c>
      <c r="O492" s="636"/>
      <c r="P492" s="637"/>
      <c r="Q492" s="638"/>
      <c r="R492" s="710"/>
      <c r="S492" s="908"/>
      <c r="T492" s="908"/>
      <c r="U492" s="907"/>
      <c r="V492" s="801"/>
      <c r="W492" s="741"/>
      <c r="X492" s="613"/>
      <c r="Y492" s="601"/>
      <c r="Z492" s="715"/>
      <c r="AA492" s="601"/>
      <c r="AB492" s="601"/>
    </row>
    <row r="493" spans="1:28" ht="39.6" x14ac:dyDescent="0.25">
      <c r="A493" s="636">
        <v>252</v>
      </c>
      <c r="B493" s="538"/>
      <c r="C493" s="717" t="s">
        <v>2742</v>
      </c>
      <c r="D493" s="636"/>
      <c r="E493" s="731" t="s">
        <v>360</v>
      </c>
      <c r="F493" s="732">
        <v>0</v>
      </c>
      <c r="G493" s="732">
        <v>65535</v>
      </c>
      <c r="H493" s="733"/>
      <c r="I493" s="734">
        <v>1</v>
      </c>
      <c r="J493" s="715"/>
      <c r="K493" s="637"/>
      <c r="L493" s="802" t="s">
        <v>2743</v>
      </c>
      <c r="M493" s="636">
        <f t="shared" si="24"/>
        <v>25</v>
      </c>
      <c r="N493" s="636">
        <f t="shared" si="25"/>
        <v>5</v>
      </c>
      <c r="O493" s="636">
        <f>IF(A493&lt;&gt;"",M493*2^9+A493,"")</f>
        <v>13052</v>
      </c>
      <c r="P493" s="637" t="str">
        <f t="shared" ref="P493:P530" si="30">IF(A493&lt;&gt;"","0x" &amp;DEC2HEX( O493,4),"")</f>
        <v>0x32FC</v>
      </c>
      <c r="Q493" s="638" t="s">
        <v>964</v>
      </c>
      <c r="R493" s="710"/>
      <c r="S493" s="908"/>
      <c r="T493" s="908"/>
      <c r="U493" s="907"/>
      <c r="V493" s="801"/>
      <c r="W493" s="741"/>
      <c r="X493" s="613"/>
      <c r="Y493" s="601"/>
      <c r="Z493" s="715"/>
      <c r="AA493" s="601"/>
      <c r="AB493" s="601"/>
    </row>
    <row r="494" spans="1:28" ht="26.4" x14ac:dyDescent="0.25">
      <c r="A494" s="636">
        <v>253</v>
      </c>
      <c r="B494" s="538"/>
      <c r="C494" s="717" t="s">
        <v>2744</v>
      </c>
      <c r="D494" s="636"/>
      <c r="E494" s="731" t="s">
        <v>360</v>
      </c>
      <c r="F494" s="732">
        <v>0</v>
      </c>
      <c r="G494" s="732">
        <v>65535</v>
      </c>
      <c r="H494" s="733"/>
      <c r="I494" s="734">
        <v>1</v>
      </c>
      <c r="J494" s="715"/>
      <c r="K494" s="637"/>
      <c r="L494" s="802" t="s">
        <v>2745</v>
      </c>
      <c r="M494" s="636">
        <f t="shared" si="24"/>
        <v>25</v>
      </c>
      <c r="N494" s="636">
        <f t="shared" si="25"/>
        <v>5</v>
      </c>
      <c r="O494" s="636">
        <f>IF(A494&lt;&gt;"",M494*2^9+A494,"")</f>
        <v>13053</v>
      </c>
      <c r="P494" s="637" t="str">
        <f t="shared" si="30"/>
        <v>0x32FD</v>
      </c>
      <c r="Q494" s="638" t="s">
        <v>964</v>
      </c>
      <c r="R494" s="710"/>
      <c r="S494" s="908"/>
      <c r="T494" s="908"/>
      <c r="U494" s="907"/>
      <c r="V494" s="801"/>
      <c r="W494" s="741"/>
      <c r="X494" s="613"/>
      <c r="Y494" s="601"/>
      <c r="Z494" s="715"/>
      <c r="AA494" s="601"/>
      <c r="AB494" s="601"/>
    </row>
    <row r="495" spans="1:28" x14ac:dyDescent="0.25">
      <c r="A495" s="636"/>
      <c r="B495" s="538"/>
      <c r="C495" s="717"/>
      <c r="D495" s="636"/>
      <c r="E495" s="731"/>
      <c r="F495" s="732"/>
      <c r="G495" s="732"/>
      <c r="H495" s="733"/>
      <c r="I495" s="734"/>
      <c r="J495" s="715"/>
      <c r="K495" s="637"/>
      <c r="L495" s="802"/>
      <c r="M495" s="636" t="str">
        <f t="shared" si="24"/>
        <v/>
      </c>
      <c r="N495" s="636" t="str">
        <f t="shared" si="25"/>
        <v/>
      </c>
      <c r="O495" s="636" t="str">
        <f t="shared" ref="O495:O524" si="31">IF(A495&lt;&gt;"",M495*2^9+A495,"")</f>
        <v/>
      </c>
      <c r="P495" s="637" t="str">
        <f t="shared" si="30"/>
        <v/>
      </c>
      <c r="Q495" s="638"/>
      <c r="R495" s="710"/>
      <c r="S495" s="908"/>
      <c r="T495" s="908"/>
      <c r="U495" s="907"/>
      <c r="V495" s="801"/>
      <c r="W495" s="741"/>
      <c r="X495" s="613"/>
      <c r="Y495" s="601"/>
      <c r="Z495" s="715"/>
      <c r="AA495" s="601"/>
      <c r="AB495" s="601"/>
    </row>
    <row r="496" spans="1:28" x14ac:dyDescent="0.25">
      <c r="A496" s="636"/>
      <c r="B496" s="538"/>
      <c r="C496" s="717"/>
      <c r="D496" s="636"/>
      <c r="E496" s="731"/>
      <c r="F496" s="732"/>
      <c r="G496" s="732"/>
      <c r="H496" s="733"/>
      <c r="I496" s="734"/>
      <c r="J496" s="715"/>
      <c r="K496" s="637"/>
      <c r="L496" s="802"/>
      <c r="M496" s="636" t="str">
        <f t="shared" si="24"/>
        <v/>
      </c>
      <c r="N496" s="636" t="str">
        <f t="shared" si="25"/>
        <v/>
      </c>
      <c r="O496" s="636" t="str">
        <f t="shared" si="31"/>
        <v/>
      </c>
      <c r="P496" s="637" t="str">
        <f t="shared" si="30"/>
        <v/>
      </c>
      <c r="Q496" s="638"/>
      <c r="R496" s="710"/>
      <c r="S496" s="908"/>
      <c r="T496" s="908"/>
      <c r="U496" s="907"/>
      <c r="V496" s="801"/>
      <c r="W496" s="741"/>
      <c r="X496" s="613"/>
      <c r="Y496" s="601"/>
      <c r="Z496" s="715"/>
      <c r="AA496" s="601"/>
      <c r="AB496" s="601"/>
    </row>
    <row r="497" spans="1:28" x14ac:dyDescent="0.25">
      <c r="A497" s="636"/>
      <c r="B497" s="538"/>
      <c r="C497" s="717"/>
      <c r="D497" s="636"/>
      <c r="E497" s="731"/>
      <c r="F497" s="732"/>
      <c r="G497" s="732"/>
      <c r="H497" s="733"/>
      <c r="I497" s="734"/>
      <c r="J497" s="715"/>
      <c r="K497" s="637"/>
      <c r="L497" s="802"/>
      <c r="M497" s="636" t="str">
        <f t="shared" si="24"/>
        <v/>
      </c>
      <c r="N497" s="636" t="str">
        <f t="shared" si="25"/>
        <v/>
      </c>
      <c r="O497" s="636" t="str">
        <f t="shared" si="31"/>
        <v/>
      </c>
      <c r="P497" s="637" t="str">
        <f t="shared" si="30"/>
        <v/>
      </c>
      <c r="Q497" s="638"/>
      <c r="R497" s="710"/>
      <c r="S497" s="908"/>
      <c r="T497" s="908"/>
      <c r="U497" s="907"/>
      <c r="V497" s="801"/>
      <c r="W497" s="741"/>
      <c r="X497" s="613"/>
      <c r="Y497" s="601"/>
      <c r="Z497" s="715"/>
      <c r="AA497" s="601"/>
      <c r="AB497" s="601"/>
    </row>
    <row r="498" spans="1:28" x14ac:dyDescent="0.25">
      <c r="A498" s="636">
        <v>320</v>
      </c>
      <c r="C498" s="715" t="s">
        <v>2959</v>
      </c>
      <c r="D498" s="636"/>
      <c r="E498" s="731" t="s">
        <v>537</v>
      </c>
      <c r="F498" s="732">
        <v>0</v>
      </c>
      <c r="G498" s="732">
        <v>1</v>
      </c>
      <c r="H498" s="733"/>
      <c r="I498" s="803"/>
      <c r="J498" s="715" t="s">
        <v>2478</v>
      </c>
      <c r="K498" s="637"/>
      <c r="L498" s="715" t="s">
        <v>2960</v>
      </c>
      <c r="M498" s="636">
        <f t="shared" si="24"/>
        <v>25</v>
      </c>
      <c r="N498" s="636">
        <f t="shared" si="25"/>
        <v>5</v>
      </c>
      <c r="O498" s="636">
        <f t="shared" si="31"/>
        <v>13120</v>
      </c>
      <c r="P498" s="637" t="str">
        <f t="shared" si="30"/>
        <v>0x3340</v>
      </c>
      <c r="Q498" s="638"/>
      <c r="R498" s="710"/>
      <c r="S498" s="908"/>
      <c r="T498" s="908"/>
      <c r="U498" s="907"/>
      <c r="V498" s="801"/>
      <c r="W498" s="741"/>
      <c r="X498" s="613"/>
      <c r="Y498" s="601"/>
      <c r="Z498" s="715"/>
      <c r="AA498" s="601"/>
      <c r="AB498" s="601"/>
    </row>
    <row r="499" spans="1:28" x14ac:dyDescent="0.25">
      <c r="A499" s="636">
        <v>321</v>
      </c>
      <c r="C499" s="715" t="s">
        <v>2961</v>
      </c>
      <c r="D499" s="636"/>
      <c r="E499" s="731" t="s">
        <v>537</v>
      </c>
      <c r="F499" s="732">
        <v>0</v>
      </c>
      <c r="G499" s="732">
        <v>1</v>
      </c>
      <c r="H499" s="733"/>
      <c r="I499" s="803"/>
      <c r="J499" s="715" t="s">
        <v>2478</v>
      </c>
      <c r="K499" s="637"/>
      <c r="L499" s="741" t="s">
        <v>2962</v>
      </c>
      <c r="M499" s="636">
        <f t="shared" si="24"/>
        <v>25</v>
      </c>
      <c r="N499" s="636">
        <f t="shared" si="25"/>
        <v>5</v>
      </c>
      <c r="O499" s="636">
        <f t="shared" si="31"/>
        <v>13121</v>
      </c>
      <c r="P499" s="637" t="str">
        <f t="shared" si="30"/>
        <v>0x3341</v>
      </c>
      <c r="Q499" s="638"/>
      <c r="R499" s="710"/>
      <c r="S499" s="908"/>
      <c r="T499" s="908"/>
      <c r="U499" s="907"/>
      <c r="V499" s="801"/>
      <c r="W499" s="741"/>
      <c r="X499" s="613"/>
      <c r="Y499" s="601"/>
      <c r="Z499" s="715"/>
      <c r="AA499" s="601"/>
      <c r="AB499" s="601"/>
    </row>
    <row r="500" spans="1:28" x14ac:dyDescent="0.25">
      <c r="A500" s="636"/>
      <c r="C500" s="715"/>
      <c r="D500" s="636"/>
      <c r="E500" s="731"/>
      <c r="F500" s="732"/>
      <c r="G500" s="732"/>
      <c r="H500" s="733"/>
      <c r="I500" s="803"/>
      <c r="J500" s="715"/>
      <c r="K500" s="637"/>
      <c r="L500" s="741"/>
      <c r="M500" s="636" t="str">
        <f t="shared" si="24"/>
        <v/>
      </c>
      <c r="N500" s="636" t="str">
        <f t="shared" si="25"/>
        <v/>
      </c>
      <c r="O500" s="636" t="str">
        <f t="shared" si="31"/>
        <v/>
      </c>
      <c r="P500" s="637" t="str">
        <f t="shared" si="30"/>
        <v/>
      </c>
      <c r="Q500" s="638"/>
      <c r="R500" s="710"/>
      <c r="S500" s="908"/>
      <c r="T500" s="908"/>
      <c r="U500" s="907"/>
      <c r="V500" s="801"/>
      <c r="W500" s="741"/>
      <c r="X500" s="613"/>
      <c r="Y500" s="601"/>
      <c r="Z500" s="715"/>
      <c r="AA500" s="601"/>
      <c r="AB500" s="601"/>
    </row>
    <row r="501" spans="1:28" x14ac:dyDescent="0.25">
      <c r="A501" s="636">
        <v>323</v>
      </c>
      <c r="C501" s="715" t="s">
        <v>2963</v>
      </c>
      <c r="D501" s="636"/>
      <c r="E501" s="731" t="s">
        <v>360</v>
      </c>
      <c r="F501" s="732">
        <v>0</v>
      </c>
      <c r="G501" s="732">
        <v>65535</v>
      </c>
      <c r="H501" s="733"/>
      <c r="I501" s="803"/>
      <c r="J501" s="715" t="s">
        <v>542</v>
      </c>
      <c r="K501" s="637"/>
      <c r="L501" s="741" t="s">
        <v>2964</v>
      </c>
      <c r="M501" s="636">
        <f t="shared" si="24"/>
        <v>25</v>
      </c>
      <c r="N501" s="636">
        <f t="shared" si="25"/>
        <v>5</v>
      </c>
      <c r="O501" s="636">
        <f t="shared" si="31"/>
        <v>13123</v>
      </c>
      <c r="P501" s="637" t="str">
        <f t="shared" si="30"/>
        <v>0x3343</v>
      </c>
      <c r="Q501" s="638"/>
      <c r="R501" s="710"/>
      <c r="S501" s="908"/>
      <c r="T501" s="908"/>
      <c r="U501" s="907"/>
      <c r="V501" s="801"/>
      <c r="W501" s="741"/>
      <c r="X501" s="613"/>
      <c r="Y501" s="601"/>
      <c r="Z501" s="715"/>
      <c r="AA501" s="601"/>
      <c r="AB501" s="601"/>
    </row>
    <row r="502" spans="1:28" x14ac:dyDescent="0.25">
      <c r="A502" s="636">
        <v>324</v>
      </c>
      <c r="C502" s="715" t="s">
        <v>2965</v>
      </c>
      <c r="D502" s="636"/>
      <c r="E502" s="731" t="s">
        <v>360</v>
      </c>
      <c r="F502" s="732">
        <v>0</v>
      </c>
      <c r="G502" s="732">
        <v>65535</v>
      </c>
      <c r="H502" s="733"/>
      <c r="I502" s="803">
        <v>1</v>
      </c>
      <c r="J502" s="715" t="s">
        <v>545</v>
      </c>
      <c r="K502" s="637"/>
      <c r="L502" s="741" t="s">
        <v>2966</v>
      </c>
      <c r="M502" s="636">
        <f t="shared" si="24"/>
        <v>25</v>
      </c>
      <c r="N502" s="636">
        <f t="shared" si="25"/>
        <v>5</v>
      </c>
      <c r="O502" s="636">
        <f t="shared" si="31"/>
        <v>13124</v>
      </c>
      <c r="P502" s="637" t="str">
        <f t="shared" si="30"/>
        <v>0x3344</v>
      </c>
      <c r="Q502" s="638"/>
      <c r="R502" s="710"/>
      <c r="S502" s="908"/>
      <c r="T502" s="908"/>
      <c r="U502" s="907"/>
      <c r="V502" s="801"/>
      <c r="W502" s="741"/>
      <c r="X502" s="613"/>
      <c r="Y502" s="601"/>
      <c r="Z502" s="715"/>
      <c r="AA502" s="601"/>
      <c r="AB502" s="601"/>
    </row>
    <row r="503" spans="1:28" x14ac:dyDescent="0.25">
      <c r="A503" s="636">
        <v>325</v>
      </c>
      <c r="C503" s="715" t="s">
        <v>2967</v>
      </c>
      <c r="D503" s="636"/>
      <c r="E503" s="731" t="s">
        <v>360</v>
      </c>
      <c r="F503" s="732">
        <v>0</v>
      </c>
      <c r="G503" s="732">
        <v>65535</v>
      </c>
      <c r="H503" s="733"/>
      <c r="I503" s="803">
        <v>1</v>
      </c>
      <c r="J503" s="715" t="s">
        <v>546</v>
      </c>
      <c r="K503" s="637"/>
      <c r="L503" s="741" t="s">
        <v>2968</v>
      </c>
      <c r="M503" s="636">
        <f t="shared" si="24"/>
        <v>25</v>
      </c>
      <c r="N503" s="636">
        <f t="shared" si="25"/>
        <v>5</v>
      </c>
      <c r="O503" s="636">
        <f t="shared" si="31"/>
        <v>13125</v>
      </c>
      <c r="P503" s="637" t="str">
        <f t="shared" si="30"/>
        <v>0x3345</v>
      </c>
      <c r="Q503" s="638"/>
      <c r="R503" s="710"/>
      <c r="S503" s="908"/>
      <c r="T503" s="908"/>
      <c r="U503" s="907"/>
      <c r="V503" s="801"/>
      <c r="W503" s="741"/>
      <c r="X503" s="613"/>
      <c r="Y503" s="601"/>
      <c r="Z503" s="715"/>
      <c r="AA503" s="601"/>
      <c r="AB503" s="601"/>
    </row>
    <row r="504" spans="1:28" x14ac:dyDescent="0.25">
      <c r="A504" s="636">
        <v>326</v>
      </c>
      <c r="C504" s="715" t="s">
        <v>2969</v>
      </c>
      <c r="D504" s="636"/>
      <c r="E504" s="731" t="s">
        <v>360</v>
      </c>
      <c r="F504" s="732">
        <v>0</v>
      </c>
      <c r="G504" s="732">
        <v>65535</v>
      </c>
      <c r="H504" s="733"/>
      <c r="I504" s="803"/>
      <c r="J504" s="715"/>
      <c r="K504" s="637"/>
      <c r="L504" s="741" t="s">
        <v>2970</v>
      </c>
      <c r="M504" s="636">
        <f t="shared" si="24"/>
        <v>25</v>
      </c>
      <c r="N504" s="636">
        <f t="shared" si="25"/>
        <v>5</v>
      </c>
      <c r="O504" s="636">
        <f t="shared" si="31"/>
        <v>13126</v>
      </c>
      <c r="P504" s="637" t="str">
        <f t="shared" si="30"/>
        <v>0x3346</v>
      </c>
      <c r="Q504" s="638"/>
      <c r="R504" s="710"/>
      <c r="S504" s="908"/>
      <c r="T504" s="908"/>
      <c r="U504" s="907"/>
      <c r="V504" s="801" t="s">
        <v>2971</v>
      </c>
      <c r="W504" s="741" t="s">
        <v>2972</v>
      </c>
      <c r="X504" s="613">
        <v>0</v>
      </c>
      <c r="Y504" s="601"/>
      <c r="Z504" s="715"/>
      <c r="AA504" s="601"/>
      <c r="AB504" s="601"/>
    </row>
    <row r="505" spans="1:28" x14ac:dyDescent="0.25">
      <c r="A505" s="636"/>
      <c r="C505" s="715"/>
      <c r="D505" s="636"/>
      <c r="E505" s="731"/>
      <c r="F505" s="732"/>
      <c r="G505" s="732"/>
      <c r="H505" s="733"/>
      <c r="I505" s="803"/>
      <c r="J505" s="715"/>
      <c r="K505" s="637"/>
      <c r="L505" s="741"/>
      <c r="M505" s="636" t="str">
        <f t="shared" si="24"/>
        <v/>
      </c>
      <c r="N505" s="636" t="str">
        <f t="shared" si="25"/>
        <v/>
      </c>
      <c r="O505" s="636" t="str">
        <f t="shared" si="31"/>
        <v/>
      </c>
      <c r="P505" s="637" t="str">
        <f t="shared" si="30"/>
        <v/>
      </c>
      <c r="Q505" s="638"/>
      <c r="R505" s="710"/>
      <c r="S505" s="908"/>
      <c r="T505" s="908"/>
      <c r="U505" s="907"/>
      <c r="V505" s="801" t="s">
        <v>2971</v>
      </c>
      <c r="W505" s="741" t="s">
        <v>2973</v>
      </c>
      <c r="X505" s="613">
        <v>1</v>
      </c>
      <c r="Y505" s="601"/>
      <c r="Z505" s="715"/>
      <c r="AA505" s="601"/>
      <c r="AB505" s="601"/>
    </row>
    <row r="506" spans="1:28" x14ac:dyDescent="0.25">
      <c r="A506" s="636"/>
      <c r="C506" s="715"/>
      <c r="D506" s="636"/>
      <c r="E506" s="731"/>
      <c r="F506" s="732"/>
      <c r="G506" s="732"/>
      <c r="H506" s="733"/>
      <c r="I506" s="803"/>
      <c r="J506" s="715"/>
      <c r="K506" s="637"/>
      <c r="L506" s="741"/>
      <c r="M506" s="636" t="str">
        <f t="shared" si="24"/>
        <v/>
      </c>
      <c r="N506" s="636" t="str">
        <f t="shared" si="25"/>
        <v/>
      </c>
      <c r="O506" s="636" t="str">
        <f t="shared" si="31"/>
        <v/>
      </c>
      <c r="P506" s="637" t="str">
        <f t="shared" si="30"/>
        <v/>
      </c>
      <c r="Q506" s="638"/>
      <c r="R506" s="710"/>
      <c r="S506" s="908"/>
      <c r="T506" s="908"/>
      <c r="U506" s="907"/>
      <c r="V506" s="801" t="s">
        <v>2971</v>
      </c>
      <c r="W506" s="741" t="s">
        <v>2974</v>
      </c>
      <c r="X506" s="613">
        <v>2</v>
      </c>
      <c r="Y506" s="601"/>
      <c r="Z506" s="715"/>
      <c r="AA506" s="601"/>
      <c r="AB506" s="601"/>
    </row>
    <row r="507" spans="1:28" x14ac:dyDescent="0.25">
      <c r="A507" s="636"/>
      <c r="C507" s="715"/>
      <c r="D507" s="636"/>
      <c r="E507" s="731"/>
      <c r="F507" s="732"/>
      <c r="G507" s="732"/>
      <c r="H507" s="733"/>
      <c r="I507" s="803"/>
      <c r="J507" s="715"/>
      <c r="K507" s="637"/>
      <c r="L507" s="741"/>
      <c r="M507" s="636" t="str">
        <f t="shared" si="24"/>
        <v/>
      </c>
      <c r="N507" s="636" t="str">
        <f t="shared" si="25"/>
        <v/>
      </c>
      <c r="O507" s="636" t="str">
        <f t="shared" si="31"/>
        <v/>
      </c>
      <c r="P507" s="637" t="str">
        <f t="shared" si="30"/>
        <v/>
      </c>
      <c r="Q507" s="638"/>
      <c r="R507" s="710"/>
      <c r="S507" s="908"/>
      <c r="T507" s="908"/>
      <c r="U507" s="907"/>
      <c r="V507" s="801" t="s">
        <v>2971</v>
      </c>
      <c r="W507" s="741" t="s">
        <v>2975</v>
      </c>
      <c r="X507" s="613">
        <v>3</v>
      </c>
      <c r="Y507" s="601"/>
      <c r="Z507" s="715"/>
      <c r="AA507" s="601"/>
      <c r="AB507" s="601"/>
    </row>
    <row r="508" spans="1:28" x14ac:dyDescent="0.25">
      <c r="A508" s="636"/>
      <c r="C508" s="715"/>
      <c r="D508" s="636"/>
      <c r="E508" s="731"/>
      <c r="F508" s="732"/>
      <c r="G508" s="732"/>
      <c r="H508" s="733"/>
      <c r="I508" s="803"/>
      <c r="J508" s="715"/>
      <c r="K508" s="637"/>
      <c r="L508" s="741"/>
      <c r="M508" s="636" t="str">
        <f t="shared" si="24"/>
        <v/>
      </c>
      <c r="N508" s="636" t="str">
        <f t="shared" si="25"/>
        <v/>
      </c>
      <c r="O508" s="636" t="str">
        <f t="shared" si="31"/>
        <v/>
      </c>
      <c r="P508" s="637" t="str">
        <f t="shared" si="30"/>
        <v/>
      </c>
      <c r="Q508" s="638"/>
      <c r="R508" s="710"/>
      <c r="S508" s="908"/>
      <c r="T508" s="908"/>
      <c r="U508" s="907"/>
      <c r="V508" s="801" t="s">
        <v>2971</v>
      </c>
      <c r="W508" s="741" t="s">
        <v>2976</v>
      </c>
      <c r="X508" s="613">
        <v>4</v>
      </c>
      <c r="Y508" s="601"/>
      <c r="Z508" s="715"/>
      <c r="AA508" s="601"/>
      <c r="AB508" s="601"/>
    </row>
    <row r="509" spans="1:28" x14ac:dyDescent="0.25">
      <c r="A509" s="636"/>
      <c r="C509" s="715"/>
      <c r="D509" s="636"/>
      <c r="E509" s="731"/>
      <c r="F509" s="732"/>
      <c r="G509" s="732"/>
      <c r="H509" s="733"/>
      <c r="I509" s="803"/>
      <c r="J509" s="715"/>
      <c r="K509" s="637"/>
      <c r="L509" s="741"/>
      <c r="M509" s="636" t="str">
        <f t="shared" si="24"/>
        <v/>
      </c>
      <c r="N509" s="636" t="str">
        <f t="shared" si="25"/>
        <v/>
      </c>
      <c r="O509" s="636" t="str">
        <f t="shared" si="31"/>
        <v/>
      </c>
      <c r="P509" s="637" t="str">
        <f t="shared" si="30"/>
        <v/>
      </c>
      <c r="Q509" s="638"/>
      <c r="R509" s="710"/>
      <c r="S509" s="908"/>
      <c r="T509" s="908"/>
      <c r="U509" s="907"/>
      <c r="V509" s="801" t="s">
        <v>2971</v>
      </c>
      <c r="W509" s="741" t="s">
        <v>2977</v>
      </c>
      <c r="X509" s="613">
        <v>5</v>
      </c>
      <c r="Y509" s="601"/>
      <c r="Z509" s="715"/>
      <c r="AA509" s="601"/>
      <c r="AB509" s="601"/>
    </row>
    <row r="510" spans="1:28" x14ac:dyDescent="0.25">
      <c r="A510" s="636"/>
      <c r="C510" s="715"/>
      <c r="D510" s="636"/>
      <c r="E510" s="731"/>
      <c r="F510" s="732"/>
      <c r="G510" s="732"/>
      <c r="H510" s="733"/>
      <c r="I510" s="803"/>
      <c r="J510" s="715"/>
      <c r="K510" s="637"/>
      <c r="L510" s="741"/>
      <c r="M510" s="636" t="str">
        <f t="shared" si="24"/>
        <v/>
      </c>
      <c r="N510" s="636" t="str">
        <f t="shared" si="25"/>
        <v/>
      </c>
      <c r="O510" s="636" t="str">
        <f t="shared" si="31"/>
        <v/>
      </c>
      <c r="P510" s="637" t="str">
        <f t="shared" si="30"/>
        <v/>
      </c>
      <c r="Q510" s="638"/>
      <c r="R510" s="710"/>
      <c r="S510" s="908"/>
      <c r="T510" s="908"/>
      <c r="U510" s="907"/>
      <c r="V510" s="801" t="s">
        <v>2971</v>
      </c>
      <c r="W510" s="741" t="s">
        <v>2978</v>
      </c>
      <c r="X510" s="613">
        <v>8</v>
      </c>
      <c r="Y510" s="601"/>
      <c r="Z510" s="715"/>
      <c r="AA510" s="601"/>
      <c r="AB510" s="601"/>
    </row>
    <row r="511" spans="1:28" x14ac:dyDescent="0.25">
      <c r="A511" s="636"/>
      <c r="C511" s="715"/>
      <c r="D511" s="636"/>
      <c r="E511" s="731"/>
      <c r="F511" s="732"/>
      <c r="G511" s="732"/>
      <c r="H511" s="733"/>
      <c r="I511" s="803"/>
      <c r="J511" s="715"/>
      <c r="K511" s="637"/>
      <c r="L511" s="741"/>
      <c r="M511" s="636" t="str">
        <f t="shared" si="24"/>
        <v/>
      </c>
      <c r="N511" s="636" t="str">
        <f t="shared" si="25"/>
        <v/>
      </c>
      <c r="O511" s="636" t="str">
        <f t="shared" si="31"/>
        <v/>
      </c>
      <c r="P511" s="637" t="str">
        <f t="shared" si="30"/>
        <v/>
      </c>
      <c r="Q511" s="638"/>
      <c r="R511" s="710"/>
      <c r="S511" s="908"/>
      <c r="T511" s="908"/>
      <c r="U511" s="907"/>
      <c r="V511" s="801" t="s">
        <v>2971</v>
      </c>
      <c r="W511" s="741" t="s">
        <v>2979</v>
      </c>
      <c r="X511" s="613">
        <v>16</v>
      </c>
      <c r="Y511" s="601"/>
      <c r="Z511" s="715"/>
      <c r="AA511" s="601"/>
      <c r="AB511" s="601"/>
    </row>
    <row r="512" spans="1:28" x14ac:dyDescent="0.25">
      <c r="A512" s="636"/>
      <c r="C512" s="715"/>
      <c r="D512" s="636"/>
      <c r="E512" s="731"/>
      <c r="F512" s="732"/>
      <c r="G512" s="732"/>
      <c r="H512" s="733"/>
      <c r="I512" s="803"/>
      <c r="J512" s="715"/>
      <c r="K512" s="637"/>
      <c r="L512" s="741"/>
      <c r="M512" s="636" t="str">
        <f t="shared" si="24"/>
        <v/>
      </c>
      <c r="N512" s="636" t="str">
        <f t="shared" si="25"/>
        <v/>
      </c>
      <c r="O512" s="636" t="str">
        <f t="shared" si="31"/>
        <v/>
      </c>
      <c r="P512" s="637" t="str">
        <f t="shared" si="30"/>
        <v/>
      </c>
      <c r="Q512" s="638"/>
      <c r="R512" s="710"/>
      <c r="S512" s="908"/>
      <c r="T512" s="908"/>
      <c r="U512" s="907"/>
      <c r="V512" s="801"/>
      <c r="W512" s="741"/>
      <c r="X512" s="613"/>
      <c r="Y512" s="601"/>
      <c r="Z512" s="715"/>
      <c r="AA512" s="601"/>
      <c r="AB512" s="601"/>
    </row>
    <row r="513" spans="1:28" x14ac:dyDescent="0.25">
      <c r="A513" s="636">
        <v>327</v>
      </c>
      <c r="C513" s="715" t="s">
        <v>2980</v>
      </c>
      <c r="D513" s="636"/>
      <c r="E513" s="731" t="s">
        <v>360</v>
      </c>
      <c r="F513" s="732">
        <v>0</v>
      </c>
      <c r="G513" s="732">
        <v>65535</v>
      </c>
      <c r="H513" s="733"/>
      <c r="I513" s="803"/>
      <c r="J513" s="715"/>
      <c r="K513" s="637"/>
      <c r="L513" s="741" t="s">
        <v>2981</v>
      </c>
      <c r="M513" s="636">
        <f t="shared" si="24"/>
        <v>25</v>
      </c>
      <c r="N513" s="636">
        <f t="shared" si="25"/>
        <v>5</v>
      </c>
      <c r="O513" s="636">
        <f t="shared" si="31"/>
        <v>13127</v>
      </c>
      <c r="P513" s="637" t="str">
        <f t="shared" si="30"/>
        <v>0x3347</v>
      </c>
      <c r="Q513" s="638"/>
      <c r="R513" s="710"/>
      <c r="S513" s="908"/>
      <c r="T513" s="908"/>
      <c r="U513" s="907"/>
      <c r="V513" s="801"/>
      <c r="W513" s="741"/>
      <c r="X513" s="613"/>
      <c r="Y513" s="601"/>
      <c r="Z513" s="715"/>
      <c r="AA513" s="601"/>
      <c r="AB513" s="601"/>
    </row>
    <row r="514" spans="1:28" x14ac:dyDescent="0.25">
      <c r="A514" s="636">
        <v>328</v>
      </c>
      <c r="C514" s="715" t="s">
        <v>2982</v>
      </c>
      <c r="D514" s="636"/>
      <c r="E514" s="731" t="s">
        <v>360</v>
      </c>
      <c r="F514" s="732">
        <v>0</v>
      </c>
      <c r="G514" s="732">
        <v>32768</v>
      </c>
      <c r="H514" s="733"/>
      <c r="I514" s="803"/>
      <c r="J514" s="715"/>
      <c r="K514" s="637"/>
      <c r="L514" s="741" t="s">
        <v>2983</v>
      </c>
      <c r="M514" s="636">
        <f t="shared" si="24"/>
        <v>25</v>
      </c>
      <c r="N514" s="636">
        <f t="shared" si="25"/>
        <v>5</v>
      </c>
      <c r="O514" s="636">
        <f t="shared" si="31"/>
        <v>13128</v>
      </c>
      <c r="P514" s="637" t="str">
        <f t="shared" si="30"/>
        <v>0x3348</v>
      </c>
      <c r="Q514" s="638"/>
      <c r="R514" s="710"/>
      <c r="S514" s="908"/>
      <c r="T514" s="908"/>
      <c r="U514" s="907"/>
      <c r="V514" s="801" t="s">
        <v>2984</v>
      </c>
      <c r="W514" s="741" t="s">
        <v>2985</v>
      </c>
      <c r="X514" s="613">
        <v>1</v>
      </c>
      <c r="Y514" s="601"/>
      <c r="Z514" s="715"/>
      <c r="AA514" s="601"/>
      <c r="AB514" s="601"/>
    </row>
    <row r="515" spans="1:28" x14ac:dyDescent="0.25">
      <c r="A515" s="636"/>
      <c r="C515" s="715"/>
      <c r="D515" s="636"/>
      <c r="E515" s="731"/>
      <c r="F515" s="732"/>
      <c r="G515" s="732"/>
      <c r="H515" s="733"/>
      <c r="I515" s="803"/>
      <c r="J515" s="715"/>
      <c r="K515" s="637"/>
      <c r="L515" s="741"/>
      <c r="M515" s="636" t="str">
        <f t="shared" si="24"/>
        <v/>
      </c>
      <c r="N515" s="636" t="str">
        <f t="shared" si="25"/>
        <v/>
      </c>
      <c r="O515" s="636" t="str">
        <f t="shared" si="31"/>
        <v/>
      </c>
      <c r="P515" s="637" t="str">
        <f t="shared" si="30"/>
        <v/>
      </c>
      <c r="Q515" s="638"/>
      <c r="R515" s="710"/>
      <c r="S515" s="908"/>
      <c r="T515" s="908"/>
      <c r="U515" s="907"/>
      <c r="V515" s="801" t="s">
        <v>2984</v>
      </c>
      <c r="W515" s="741" t="s">
        <v>2986</v>
      </c>
      <c r="X515" s="613">
        <v>2</v>
      </c>
      <c r="Y515" s="601"/>
      <c r="Z515" s="715"/>
      <c r="AA515" s="601"/>
      <c r="AB515" s="601"/>
    </row>
    <row r="516" spans="1:28" x14ac:dyDescent="0.25">
      <c r="A516" s="636"/>
      <c r="C516" s="715"/>
      <c r="D516" s="636"/>
      <c r="E516" s="731"/>
      <c r="F516" s="732"/>
      <c r="G516" s="732"/>
      <c r="H516" s="733"/>
      <c r="I516" s="803"/>
      <c r="J516" s="715"/>
      <c r="K516" s="637"/>
      <c r="L516" s="741"/>
      <c r="M516" s="636" t="str">
        <f t="shared" si="24"/>
        <v/>
      </c>
      <c r="N516" s="636" t="str">
        <f t="shared" si="25"/>
        <v/>
      </c>
      <c r="O516" s="636" t="str">
        <f t="shared" si="31"/>
        <v/>
      </c>
      <c r="P516" s="637" t="str">
        <f t="shared" si="30"/>
        <v/>
      </c>
      <c r="Q516" s="638"/>
      <c r="R516" s="710"/>
      <c r="S516" s="908"/>
      <c r="T516" s="908"/>
      <c r="U516" s="907"/>
      <c r="V516" s="801" t="s">
        <v>2984</v>
      </c>
      <c r="W516" s="741" t="s">
        <v>2987</v>
      </c>
      <c r="X516" s="613">
        <v>4</v>
      </c>
      <c r="Y516" s="601"/>
      <c r="Z516" s="715"/>
      <c r="AA516" s="601"/>
      <c r="AB516" s="601"/>
    </row>
    <row r="517" spans="1:28" x14ac:dyDescent="0.25">
      <c r="A517" s="636"/>
      <c r="C517" s="715"/>
      <c r="D517" s="636"/>
      <c r="E517" s="731"/>
      <c r="F517" s="732"/>
      <c r="G517" s="732"/>
      <c r="H517" s="733"/>
      <c r="I517" s="803"/>
      <c r="J517" s="715"/>
      <c r="K517" s="637"/>
      <c r="L517" s="741"/>
      <c r="M517" s="636" t="str">
        <f t="shared" si="24"/>
        <v/>
      </c>
      <c r="N517" s="636" t="str">
        <f t="shared" si="25"/>
        <v/>
      </c>
      <c r="O517" s="636" t="str">
        <f t="shared" si="31"/>
        <v/>
      </c>
      <c r="P517" s="637" t="str">
        <f t="shared" si="30"/>
        <v/>
      </c>
      <c r="Q517" s="638"/>
      <c r="R517" s="710"/>
      <c r="S517" s="908"/>
      <c r="T517" s="908"/>
      <c r="U517" s="907"/>
      <c r="V517" s="801" t="s">
        <v>2984</v>
      </c>
      <c r="W517" s="741" t="s">
        <v>2988</v>
      </c>
      <c r="X517" s="613">
        <v>8</v>
      </c>
      <c r="Y517" s="601"/>
      <c r="Z517" s="715"/>
      <c r="AA517" s="601"/>
      <c r="AB517" s="601"/>
    </row>
    <row r="518" spans="1:28" x14ac:dyDescent="0.25">
      <c r="A518" s="636"/>
      <c r="C518" s="715"/>
      <c r="D518" s="636"/>
      <c r="E518" s="731"/>
      <c r="F518" s="732"/>
      <c r="G518" s="732"/>
      <c r="H518" s="733"/>
      <c r="I518" s="803"/>
      <c r="J518" s="715"/>
      <c r="K518" s="637"/>
      <c r="L518" s="741"/>
      <c r="M518" s="636" t="str">
        <f t="shared" si="24"/>
        <v/>
      </c>
      <c r="N518" s="636" t="str">
        <f t="shared" si="25"/>
        <v/>
      </c>
      <c r="O518" s="636" t="str">
        <f t="shared" si="31"/>
        <v/>
      </c>
      <c r="P518" s="637" t="str">
        <f t="shared" si="30"/>
        <v/>
      </c>
      <c r="Q518" s="638"/>
      <c r="R518" s="710"/>
      <c r="S518" s="908"/>
      <c r="T518" s="908"/>
      <c r="U518" s="907"/>
      <c r="V518" s="801" t="s">
        <v>2984</v>
      </c>
      <c r="W518" s="741" t="s">
        <v>2989</v>
      </c>
      <c r="X518" s="613">
        <v>16</v>
      </c>
      <c r="Y518" s="601"/>
      <c r="Z518" s="715"/>
      <c r="AA518" s="601"/>
      <c r="AB518" s="601"/>
    </row>
    <row r="519" spans="1:28" x14ac:dyDescent="0.25">
      <c r="A519" s="636"/>
      <c r="C519" s="715"/>
      <c r="D519" s="636"/>
      <c r="E519" s="731"/>
      <c r="F519" s="732"/>
      <c r="G519" s="732"/>
      <c r="H519" s="733"/>
      <c r="I519" s="803"/>
      <c r="J519" s="715"/>
      <c r="K519" s="637"/>
      <c r="L519" s="741"/>
      <c r="M519" s="636" t="str">
        <f t="shared" si="24"/>
        <v/>
      </c>
      <c r="N519" s="636" t="str">
        <f t="shared" si="25"/>
        <v/>
      </c>
      <c r="O519" s="636" t="str">
        <f t="shared" si="31"/>
        <v/>
      </c>
      <c r="P519" s="637" t="str">
        <f t="shared" si="30"/>
        <v/>
      </c>
      <c r="Q519" s="638"/>
      <c r="R519" s="710"/>
      <c r="S519" s="908"/>
      <c r="T519" s="908"/>
      <c r="U519" s="907"/>
      <c r="V519" s="801" t="s">
        <v>2984</v>
      </c>
      <c r="W519" s="741" t="s">
        <v>2990</v>
      </c>
      <c r="X519" s="613">
        <v>32</v>
      </c>
      <c r="Y519" s="601"/>
      <c r="Z519" s="715"/>
      <c r="AA519" s="601"/>
      <c r="AB519" s="601"/>
    </row>
    <row r="520" spans="1:28" x14ac:dyDescent="0.25">
      <c r="A520" s="636"/>
      <c r="C520" s="715"/>
      <c r="D520" s="636"/>
      <c r="E520" s="731"/>
      <c r="F520" s="732"/>
      <c r="G520" s="732"/>
      <c r="H520" s="733"/>
      <c r="I520" s="803"/>
      <c r="J520" s="715"/>
      <c r="K520" s="637"/>
      <c r="L520" s="741"/>
      <c r="M520" s="636" t="str">
        <f t="shared" si="24"/>
        <v/>
      </c>
      <c r="N520" s="636" t="str">
        <f t="shared" si="25"/>
        <v/>
      </c>
      <c r="O520" s="636" t="str">
        <f t="shared" si="31"/>
        <v/>
      </c>
      <c r="P520" s="637" t="str">
        <f t="shared" si="30"/>
        <v/>
      </c>
      <c r="Q520" s="638"/>
      <c r="R520" s="710"/>
      <c r="S520" s="908"/>
      <c r="T520" s="908"/>
      <c r="U520" s="907"/>
      <c r="V520" s="801" t="s">
        <v>2984</v>
      </c>
      <c r="W520" s="741" t="s">
        <v>2991</v>
      </c>
      <c r="X520" s="613">
        <v>64</v>
      </c>
      <c r="Y520" s="601"/>
      <c r="Z520" s="715"/>
      <c r="AA520" s="601"/>
      <c r="AB520" s="601"/>
    </row>
    <row r="521" spans="1:28" x14ac:dyDescent="0.25">
      <c r="A521" s="636"/>
      <c r="C521" s="715"/>
      <c r="D521" s="636"/>
      <c r="E521" s="731"/>
      <c r="F521" s="732"/>
      <c r="G521" s="732"/>
      <c r="H521" s="733"/>
      <c r="I521" s="803"/>
      <c r="J521" s="715"/>
      <c r="K521" s="637"/>
      <c r="L521" s="741"/>
      <c r="M521" s="636" t="str">
        <f t="shared" si="24"/>
        <v/>
      </c>
      <c r="N521" s="636" t="str">
        <f t="shared" si="25"/>
        <v/>
      </c>
      <c r="O521" s="636" t="str">
        <f t="shared" si="31"/>
        <v/>
      </c>
      <c r="P521" s="637" t="str">
        <f t="shared" si="30"/>
        <v/>
      </c>
      <c r="Q521" s="638"/>
      <c r="R521" s="710"/>
      <c r="S521" s="908"/>
      <c r="T521" s="908"/>
      <c r="U521" s="907"/>
      <c r="V521" s="801" t="s">
        <v>2984</v>
      </c>
      <c r="W521" s="741" t="s">
        <v>2992</v>
      </c>
      <c r="X521" s="613">
        <v>32768</v>
      </c>
      <c r="Y521" s="601"/>
      <c r="Z521" s="715"/>
      <c r="AA521" s="601"/>
      <c r="AB521" s="601"/>
    </row>
    <row r="522" spans="1:28" x14ac:dyDescent="0.25">
      <c r="A522" s="636"/>
      <c r="C522" s="715"/>
      <c r="D522" s="636"/>
      <c r="E522" s="731"/>
      <c r="F522" s="732"/>
      <c r="G522" s="732"/>
      <c r="H522" s="733"/>
      <c r="I522" s="803"/>
      <c r="J522" s="715"/>
      <c r="K522" s="637"/>
      <c r="L522" s="741"/>
      <c r="M522" s="636" t="str">
        <f t="shared" si="24"/>
        <v/>
      </c>
      <c r="N522" s="636" t="str">
        <f t="shared" si="25"/>
        <v/>
      </c>
      <c r="O522" s="636" t="str">
        <f t="shared" si="31"/>
        <v/>
      </c>
      <c r="P522" s="637" t="str">
        <f t="shared" si="30"/>
        <v/>
      </c>
      <c r="Q522" s="638"/>
      <c r="R522" s="710"/>
      <c r="S522" s="908"/>
      <c r="T522" s="908"/>
      <c r="U522" s="907"/>
      <c r="V522" s="801"/>
      <c r="W522" s="741"/>
      <c r="X522" s="613"/>
      <c r="Y522" s="601"/>
      <c r="Z522" s="715"/>
      <c r="AA522" s="601"/>
      <c r="AB522" s="601"/>
    </row>
    <row r="523" spans="1:28" x14ac:dyDescent="0.25">
      <c r="A523" s="636">
        <v>329</v>
      </c>
      <c r="C523" s="715" t="s">
        <v>2993</v>
      </c>
      <c r="D523" s="636"/>
      <c r="E523" s="731" t="s">
        <v>360</v>
      </c>
      <c r="F523" s="732">
        <v>0</v>
      </c>
      <c r="G523" s="732">
        <v>2</v>
      </c>
      <c r="H523" s="733"/>
      <c r="I523" s="803"/>
      <c r="J523" s="715"/>
      <c r="K523" s="637"/>
      <c r="L523" s="741" t="s">
        <v>2994</v>
      </c>
      <c r="M523" s="636">
        <f t="shared" si="24"/>
        <v>25</v>
      </c>
      <c r="N523" s="636">
        <f t="shared" si="25"/>
        <v>5</v>
      </c>
      <c r="O523" s="636">
        <f t="shared" si="31"/>
        <v>13129</v>
      </c>
      <c r="P523" s="637" t="str">
        <f t="shared" si="30"/>
        <v>0x3349</v>
      </c>
      <c r="Q523" s="638"/>
      <c r="R523" s="710"/>
      <c r="S523" s="908"/>
      <c r="T523" s="908"/>
      <c r="U523" s="907"/>
      <c r="V523" s="801" t="s">
        <v>2995</v>
      </c>
      <c r="W523" s="741" t="s">
        <v>2016</v>
      </c>
      <c r="X523" s="613">
        <v>1</v>
      </c>
      <c r="Y523" s="601"/>
      <c r="Z523" s="715"/>
      <c r="AA523" s="601"/>
      <c r="AB523" s="601"/>
    </row>
    <row r="524" spans="1:28" x14ac:dyDescent="0.25">
      <c r="A524" s="636"/>
      <c r="C524" s="715"/>
      <c r="D524" s="636"/>
      <c r="E524" s="731"/>
      <c r="F524" s="732"/>
      <c r="G524" s="732"/>
      <c r="H524" s="733"/>
      <c r="I524" s="803"/>
      <c r="J524" s="715"/>
      <c r="K524" s="637"/>
      <c r="L524" s="741"/>
      <c r="M524" s="636" t="str">
        <f t="shared" si="24"/>
        <v/>
      </c>
      <c r="N524" s="636" t="str">
        <f t="shared" si="25"/>
        <v/>
      </c>
      <c r="O524" s="636" t="str">
        <f t="shared" si="31"/>
        <v/>
      </c>
      <c r="P524" s="637" t="str">
        <f t="shared" si="30"/>
        <v/>
      </c>
      <c r="Q524" s="638"/>
      <c r="R524" s="710"/>
      <c r="S524" s="908"/>
      <c r="T524" s="908"/>
      <c r="U524" s="907"/>
      <c r="V524" s="801" t="s">
        <v>2995</v>
      </c>
      <c r="W524" s="741" t="s">
        <v>2996</v>
      </c>
      <c r="X524" s="613">
        <v>2</v>
      </c>
      <c r="Y524" s="601"/>
      <c r="Z524" s="715"/>
      <c r="AA524" s="601"/>
      <c r="AB524" s="601"/>
    </row>
    <row r="525" spans="1:28" x14ac:dyDescent="0.25">
      <c r="A525" s="636"/>
      <c r="C525" s="715"/>
      <c r="D525" s="636"/>
      <c r="E525" s="731"/>
      <c r="F525" s="732"/>
      <c r="G525" s="732"/>
      <c r="H525" s="733"/>
      <c r="I525" s="803"/>
      <c r="J525" s="715"/>
      <c r="K525" s="637"/>
      <c r="L525" s="741"/>
      <c r="M525" s="636"/>
      <c r="N525" s="636"/>
      <c r="O525" s="636"/>
      <c r="P525" s="637"/>
      <c r="Q525" s="638"/>
      <c r="R525" s="710"/>
      <c r="S525" s="908"/>
      <c r="T525" s="908"/>
      <c r="U525" s="907"/>
      <c r="V525" s="801"/>
      <c r="W525" s="741"/>
      <c r="X525" s="613"/>
      <c r="Y525" s="601"/>
      <c r="Z525" s="715"/>
      <c r="AA525" s="601"/>
      <c r="AB525" s="601"/>
    </row>
    <row r="526" spans="1:28" x14ac:dyDescent="0.25">
      <c r="A526" s="636">
        <v>330</v>
      </c>
      <c r="C526" s="715" t="s">
        <v>2997</v>
      </c>
      <c r="D526" s="636"/>
      <c r="E526" s="731" t="s">
        <v>537</v>
      </c>
      <c r="F526" s="732">
        <v>0</v>
      </c>
      <c r="G526" s="732">
        <v>0</v>
      </c>
      <c r="H526" s="733"/>
      <c r="I526" s="803"/>
      <c r="J526" s="715"/>
      <c r="K526" s="637"/>
      <c r="L526" s="741" t="s">
        <v>2998</v>
      </c>
      <c r="M526" s="636"/>
      <c r="N526" s="636"/>
      <c r="O526" s="636"/>
      <c r="P526" s="637"/>
      <c r="Q526" s="638"/>
      <c r="R526" s="710"/>
      <c r="S526" s="908"/>
      <c r="T526" s="908"/>
      <c r="U526" s="907"/>
      <c r="V526" s="801"/>
      <c r="W526" s="741"/>
      <c r="X526" s="613"/>
      <c r="Y526" s="601"/>
      <c r="Z526" s="715"/>
      <c r="AA526" s="601"/>
      <c r="AB526" s="601"/>
    </row>
    <row r="527" spans="1:28" x14ac:dyDescent="0.25">
      <c r="A527" s="636"/>
      <c r="B527" s="538"/>
      <c r="C527" s="715"/>
      <c r="D527" s="636"/>
      <c r="E527" s="637"/>
      <c r="F527" s="637"/>
      <c r="G527" s="732"/>
      <c r="H527" s="733"/>
      <c r="I527" s="637"/>
      <c r="J527" s="724"/>
      <c r="K527" s="725"/>
      <c r="L527" s="715"/>
      <c r="M527" s="636" t="str">
        <f t="shared" si="24"/>
        <v/>
      </c>
      <c r="N527" s="636" t="str">
        <f t="shared" si="25"/>
        <v/>
      </c>
      <c r="O527" s="636" t="str">
        <f>IF(A527&lt;&gt;"",M527*2^9+A527,"")</f>
        <v/>
      </c>
      <c r="P527" s="637" t="str">
        <f t="shared" si="30"/>
        <v/>
      </c>
      <c r="Q527" s="638"/>
      <c r="R527" s="710"/>
      <c r="S527" s="908"/>
      <c r="T527" s="908"/>
      <c r="U527" s="907"/>
      <c r="V527" s="611"/>
      <c r="W527" s="715"/>
      <c r="X527" s="613"/>
      <c r="Y527" s="601"/>
      <c r="Z527" s="715"/>
      <c r="AA527" s="601"/>
      <c r="AB527" s="601"/>
    </row>
    <row r="528" spans="1:28" x14ac:dyDescent="0.25">
      <c r="A528" s="636">
        <v>494</v>
      </c>
      <c r="B528" s="538"/>
      <c r="C528" s="715" t="str">
        <f>"GD_ID_"&amp;$D$3&amp;"_ErrorManagement"</f>
        <v>GD_ID_WBZ_ErrorManagement</v>
      </c>
      <c r="D528" s="540" t="s">
        <v>549</v>
      </c>
      <c r="E528" s="539" t="s">
        <v>537</v>
      </c>
      <c r="F528" s="540">
        <v>0</v>
      </c>
      <c r="G528" s="772">
        <v>255</v>
      </c>
      <c r="H528" s="773"/>
      <c r="I528" s="539"/>
      <c r="J528" s="741"/>
      <c r="K528" s="541" t="s">
        <v>550</v>
      </c>
      <c r="L528" s="542" t="s">
        <v>551</v>
      </c>
      <c r="M528" s="636">
        <f t="shared" si="24"/>
        <v>25</v>
      </c>
      <c r="N528" s="636">
        <f t="shared" si="25"/>
        <v>5</v>
      </c>
      <c r="O528" s="636">
        <f>IF(A528&lt;&gt;"",M528*2^9+A528,"")</f>
        <v>13294</v>
      </c>
      <c r="P528" s="637" t="str">
        <f t="shared" si="30"/>
        <v>0x33EE</v>
      </c>
      <c r="Q528" s="638" t="s">
        <v>544</v>
      </c>
      <c r="R528" s="621"/>
      <c r="S528" s="908"/>
      <c r="T528" s="908"/>
      <c r="U528" s="907"/>
      <c r="V528" s="611"/>
      <c r="W528" s="715"/>
      <c r="X528" s="613"/>
      <c r="Y528" s="601"/>
      <c r="Z528" s="715"/>
      <c r="AA528" s="601"/>
      <c r="AB528" s="601"/>
    </row>
    <row r="529" spans="1:28" x14ac:dyDescent="0.25">
      <c r="A529" s="636"/>
      <c r="B529" s="543"/>
      <c r="C529" s="715"/>
      <c r="D529" s="636"/>
      <c r="E529" s="637"/>
      <c r="F529" s="637"/>
      <c r="G529" s="732"/>
      <c r="H529" s="733"/>
      <c r="I529" s="774"/>
      <c r="J529" s="715"/>
      <c r="K529" s="637"/>
      <c r="L529" s="715"/>
      <c r="M529" s="636" t="str">
        <f t="shared" si="24"/>
        <v/>
      </c>
      <c r="N529" s="636" t="str">
        <f t="shared" si="25"/>
        <v/>
      </c>
      <c r="O529" s="636" t="str">
        <f>IF(A529&lt;&gt;"",M529*2^9+A529,"")</f>
        <v/>
      </c>
      <c r="P529" s="637" t="str">
        <f t="shared" si="30"/>
        <v/>
      </c>
      <c r="Q529" s="638"/>
      <c r="R529" s="710"/>
      <c r="S529" s="908"/>
      <c r="T529" s="908"/>
      <c r="U529" s="907"/>
      <c r="V529" s="611"/>
      <c r="W529" s="715"/>
      <c r="X529" s="613"/>
      <c r="Y529" s="601"/>
      <c r="Z529" s="715"/>
      <c r="AA529" s="601"/>
      <c r="AB529" s="601"/>
    </row>
    <row r="530" spans="1:28" x14ac:dyDescent="0.25">
      <c r="A530" s="758">
        <v>511</v>
      </c>
      <c r="B530" s="544"/>
      <c r="C530" s="775" t="str">
        <f>"GD_ID_"&amp;$D$3&amp;"_LifeMessage"</f>
        <v>GD_ID_WBZ_LifeMessage</v>
      </c>
      <c r="D530" s="545" t="s">
        <v>552</v>
      </c>
      <c r="E530" s="546" t="s">
        <v>360</v>
      </c>
      <c r="F530" s="547">
        <v>0</v>
      </c>
      <c r="G530" s="547">
        <v>65535</v>
      </c>
      <c r="H530" s="547"/>
      <c r="I530" s="547">
        <v>1</v>
      </c>
      <c r="J530" s="545" t="s">
        <v>601</v>
      </c>
      <c r="K530" s="548" t="s">
        <v>554</v>
      </c>
      <c r="L530" s="775" t="s">
        <v>555</v>
      </c>
      <c r="M530" s="776">
        <f t="shared" si="24"/>
        <v>25</v>
      </c>
      <c r="N530" s="776">
        <f t="shared" si="25"/>
        <v>5</v>
      </c>
      <c r="O530" s="776">
        <f xml:space="preserve"> (M530*512+A530)</f>
        <v>13311</v>
      </c>
      <c r="P530" s="758" t="str">
        <f t="shared" si="30"/>
        <v>0x33FF</v>
      </c>
      <c r="Q530" s="757"/>
      <c r="R530" s="777" t="s">
        <v>567</v>
      </c>
      <c r="S530" s="909"/>
      <c r="T530" s="909"/>
      <c r="U530" s="928"/>
      <c r="V530" s="778"/>
      <c r="W530" s="775"/>
      <c r="X530" s="779"/>
      <c r="Y530" s="780"/>
      <c r="Z530" s="775"/>
      <c r="AA530" s="780"/>
      <c r="AB530" s="601"/>
    </row>
    <row r="531" spans="1:28" x14ac:dyDescent="0.25">
      <c r="A531" s="642" t="s">
        <v>556</v>
      </c>
      <c r="B531" s="543"/>
      <c r="Q531" s="637"/>
      <c r="R531" s="621"/>
      <c r="S531" s="621"/>
      <c r="T531" s="621"/>
      <c r="U531" s="621"/>
      <c r="V531" s="611"/>
      <c r="X531" s="613"/>
      <c r="Y531" s="601"/>
      <c r="Z531" s="601"/>
      <c r="AA531" s="601"/>
      <c r="AB531" s="601"/>
    </row>
    <row r="532" spans="1:28" x14ac:dyDescent="0.25">
      <c r="B532" s="543"/>
      <c r="Q532" s="637"/>
      <c r="R532" s="621"/>
      <c r="S532" s="621"/>
      <c r="T532" s="621"/>
      <c r="U532" s="621"/>
      <c r="V532" s="611"/>
      <c r="X532" s="613"/>
      <c r="Y532" s="601"/>
      <c r="Z532" s="601"/>
      <c r="AA532" s="601"/>
      <c r="AB532" s="601"/>
    </row>
    <row r="533" spans="1:28" x14ac:dyDescent="0.25">
      <c r="A533" s="641" t="s">
        <v>557</v>
      </c>
      <c r="B533" s="543"/>
      <c r="G533" s="641"/>
      <c r="H533" s="641"/>
      <c r="J533" s="642"/>
      <c r="Q533" s="637"/>
      <c r="R533" s="621"/>
      <c r="S533" s="621"/>
      <c r="T533" s="621"/>
      <c r="U533" s="621"/>
      <c r="V533" s="611"/>
      <c r="X533" s="613"/>
      <c r="Y533" s="601"/>
      <c r="Z533" s="601"/>
      <c r="AA533" s="601"/>
      <c r="AB533" s="601"/>
    </row>
    <row r="534" spans="1:28" x14ac:dyDescent="0.25">
      <c r="U534" s="601"/>
      <c r="V534" s="611"/>
      <c r="X534" s="613"/>
      <c r="Y534" s="601"/>
      <c r="Z534" s="601"/>
      <c r="AA534" s="601"/>
      <c r="AB534" s="601"/>
    </row>
    <row r="535" spans="1:28" x14ac:dyDescent="0.25">
      <c r="U535" s="601"/>
      <c r="V535" s="611"/>
      <c r="X535" s="613"/>
      <c r="Y535" s="601"/>
      <c r="Z535" s="601"/>
      <c r="AA535" s="601"/>
      <c r="AB535" s="601"/>
    </row>
    <row r="536" spans="1:28" x14ac:dyDescent="0.25">
      <c r="U536" s="601"/>
      <c r="V536" s="611"/>
      <c r="X536" s="613"/>
      <c r="Y536" s="601"/>
      <c r="Z536" s="601"/>
      <c r="AA536" s="601"/>
      <c r="AB536" s="601"/>
    </row>
    <row r="537" spans="1:28" x14ac:dyDescent="0.25">
      <c r="U537" s="601"/>
      <c r="V537" s="611"/>
      <c r="X537" s="613"/>
      <c r="Y537" s="601"/>
      <c r="Z537" s="601"/>
      <c r="AA537" s="601"/>
      <c r="AB537" s="601"/>
    </row>
    <row r="538" spans="1:28" x14ac:dyDescent="0.25">
      <c r="U538" s="601"/>
      <c r="V538" s="611"/>
      <c r="X538" s="613"/>
      <c r="Y538" s="601"/>
      <c r="Z538" s="601"/>
      <c r="AA538" s="601"/>
      <c r="AB538" s="601"/>
    </row>
    <row r="539" spans="1:28" x14ac:dyDescent="0.25">
      <c r="U539" s="601"/>
      <c r="V539" s="611"/>
      <c r="X539" s="613"/>
      <c r="Y539" s="601"/>
      <c r="Z539" s="601"/>
      <c r="AA539" s="601"/>
      <c r="AB539" s="601"/>
    </row>
    <row r="540" spans="1:28" x14ac:dyDescent="0.25">
      <c r="U540" s="601"/>
      <c r="V540" s="611"/>
      <c r="X540" s="613"/>
      <c r="Y540" s="601"/>
      <c r="Z540" s="601"/>
      <c r="AA540" s="601"/>
      <c r="AB540" s="601"/>
    </row>
    <row r="541" spans="1:28" x14ac:dyDescent="0.25">
      <c r="U541" s="601"/>
      <c r="V541" s="611"/>
      <c r="X541" s="613"/>
      <c r="Y541" s="601"/>
      <c r="Z541" s="601"/>
      <c r="AA541" s="601"/>
      <c r="AB541" s="601"/>
    </row>
    <row r="542" spans="1:28" x14ac:dyDescent="0.25">
      <c r="U542" s="601"/>
      <c r="V542" s="611"/>
      <c r="X542" s="613"/>
      <c r="Y542" s="601"/>
      <c r="Z542" s="601"/>
      <c r="AA542" s="601"/>
      <c r="AB542" s="601"/>
    </row>
    <row r="543" spans="1:28" x14ac:dyDescent="0.25">
      <c r="U543" s="601"/>
      <c r="V543" s="611"/>
      <c r="X543" s="613"/>
      <c r="Y543" s="601"/>
      <c r="Z543" s="601"/>
      <c r="AA543" s="601"/>
      <c r="AB543" s="601"/>
    </row>
    <row r="544" spans="1:28" x14ac:dyDescent="0.25">
      <c r="U544" s="601"/>
      <c r="V544" s="611"/>
      <c r="X544" s="613"/>
      <c r="Y544" s="601"/>
      <c r="Z544" s="601"/>
      <c r="AA544" s="601"/>
      <c r="AB544" s="601"/>
    </row>
    <row r="545" spans="21:28" x14ac:dyDescent="0.25">
      <c r="U545" s="601"/>
      <c r="V545" s="611"/>
      <c r="X545" s="613"/>
      <c r="Y545" s="601"/>
      <c r="Z545" s="601"/>
      <c r="AA545" s="601"/>
      <c r="AB545" s="601"/>
    </row>
    <row r="546" spans="21:28" x14ac:dyDescent="0.25">
      <c r="U546" s="601"/>
      <c r="V546" s="611"/>
      <c r="X546" s="613"/>
      <c r="Y546" s="601"/>
      <c r="Z546" s="601"/>
      <c r="AA546" s="601"/>
      <c r="AB546" s="601"/>
    </row>
    <row r="547" spans="21:28" x14ac:dyDescent="0.25">
      <c r="U547" s="601"/>
      <c r="V547" s="611"/>
      <c r="X547" s="613"/>
      <c r="Y547" s="601"/>
      <c r="Z547" s="601"/>
      <c r="AA547" s="601"/>
      <c r="AB547" s="601"/>
    </row>
    <row r="548" spans="21:28" x14ac:dyDescent="0.25">
      <c r="U548" s="601"/>
      <c r="V548" s="611"/>
      <c r="X548" s="613"/>
      <c r="Y548" s="601"/>
      <c r="Z548" s="601"/>
      <c r="AA548" s="601"/>
      <c r="AB548" s="601"/>
    </row>
    <row r="549" spans="21:28" x14ac:dyDescent="0.25">
      <c r="U549" s="601"/>
      <c r="V549" s="611"/>
      <c r="X549" s="613"/>
      <c r="Y549" s="601"/>
      <c r="Z549" s="601"/>
      <c r="AA549" s="601"/>
      <c r="AB549" s="601"/>
    </row>
    <row r="550" spans="21:28" x14ac:dyDescent="0.25">
      <c r="U550" s="601"/>
      <c r="V550" s="611"/>
      <c r="X550" s="613"/>
      <c r="Y550" s="601"/>
      <c r="Z550" s="601"/>
      <c r="AA550" s="601"/>
      <c r="AB550" s="601"/>
    </row>
    <row r="551" spans="21:28" x14ac:dyDescent="0.25">
      <c r="U551" s="601"/>
      <c r="V551" s="611"/>
      <c r="X551" s="613"/>
      <c r="Y551" s="601"/>
      <c r="Z551" s="601"/>
      <c r="AA551" s="601"/>
      <c r="AB551" s="601"/>
    </row>
    <row r="552" spans="21:28" x14ac:dyDescent="0.25">
      <c r="U552" s="601"/>
      <c r="V552" s="611"/>
      <c r="X552" s="613"/>
      <c r="Y552" s="601"/>
      <c r="Z552" s="601"/>
      <c r="AA552" s="601"/>
      <c r="AB552" s="601"/>
    </row>
    <row r="553" spans="21:28" x14ac:dyDescent="0.25">
      <c r="U553" s="601"/>
      <c r="V553" s="611"/>
      <c r="X553" s="613"/>
      <c r="Y553" s="601"/>
      <c r="Z553" s="601"/>
      <c r="AA553" s="601"/>
      <c r="AB553" s="601"/>
    </row>
    <row r="554" spans="21:28" x14ac:dyDescent="0.25">
      <c r="U554" s="601"/>
      <c r="V554" s="611"/>
      <c r="X554" s="613"/>
      <c r="Y554" s="601"/>
      <c r="Z554" s="601"/>
      <c r="AA554" s="601"/>
      <c r="AB554" s="601"/>
    </row>
    <row r="555" spans="21:28" x14ac:dyDescent="0.25">
      <c r="U555" s="601"/>
      <c r="V555" s="611"/>
      <c r="X555" s="613"/>
      <c r="Y555" s="601"/>
      <c r="Z555" s="601"/>
      <c r="AA555" s="601"/>
      <c r="AB555" s="601"/>
    </row>
    <row r="556" spans="21:28" x14ac:dyDescent="0.25">
      <c r="U556" s="601"/>
      <c r="V556" s="611"/>
      <c r="X556" s="613"/>
      <c r="Y556" s="601"/>
      <c r="Z556" s="601"/>
      <c r="AA556" s="601"/>
      <c r="AB556" s="601"/>
    </row>
    <row r="557" spans="21:28" x14ac:dyDescent="0.25">
      <c r="U557" s="601"/>
      <c r="V557" s="611"/>
      <c r="X557" s="613"/>
      <c r="Y557" s="601"/>
      <c r="Z557" s="601"/>
      <c r="AA557" s="601"/>
      <c r="AB557" s="601"/>
    </row>
    <row r="558" spans="21:28" x14ac:dyDescent="0.25">
      <c r="U558" s="601"/>
      <c r="V558" s="611"/>
      <c r="X558" s="613"/>
      <c r="Y558" s="601"/>
      <c r="Z558" s="601"/>
      <c r="AA558" s="601"/>
      <c r="AB558" s="601"/>
    </row>
    <row r="559" spans="21:28" x14ac:dyDescent="0.25">
      <c r="U559" s="601"/>
      <c r="V559" s="611"/>
      <c r="X559" s="613"/>
      <c r="Y559" s="601"/>
      <c r="Z559" s="601"/>
      <c r="AA559" s="601"/>
      <c r="AB559" s="601"/>
    </row>
    <row r="560" spans="21:28" x14ac:dyDescent="0.25">
      <c r="U560" s="601"/>
      <c r="V560" s="611"/>
      <c r="X560" s="613"/>
      <c r="Y560" s="601"/>
      <c r="Z560" s="601"/>
      <c r="AA560" s="601"/>
      <c r="AB560" s="601"/>
    </row>
    <row r="561" spans="21:28" x14ac:dyDescent="0.25">
      <c r="U561" s="601"/>
      <c r="V561" s="611"/>
      <c r="X561" s="613"/>
      <c r="Y561" s="601"/>
      <c r="Z561" s="601"/>
      <c r="AA561" s="601"/>
      <c r="AB561" s="601"/>
    </row>
    <row r="562" spans="21:28" x14ac:dyDescent="0.25">
      <c r="U562" s="601"/>
      <c r="V562" s="611"/>
      <c r="X562" s="613"/>
      <c r="Y562" s="601"/>
      <c r="Z562" s="601"/>
      <c r="AA562" s="601"/>
      <c r="AB562" s="601"/>
    </row>
    <row r="563" spans="21:28" x14ac:dyDescent="0.25">
      <c r="U563" s="601"/>
      <c r="V563" s="611"/>
      <c r="X563" s="613"/>
      <c r="Y563" s="601"/>
      <c r="Z563" s="601"/>
      <c r="AA563" s="601"/>
      <c r="AB563" s="601"/>
    </row>
    <row r="564" spans="21:28" x14ac:dyDescent="0.25">
      <c r="U564" s="601"/>
      <c r="V564" s="611"/>
      <c r="X564" s="613"/>
      <c r="Y564" s="601"/>
      <c r="Z564" s="601"/>
      <c r="AA564" s="601"/>
      <c r="AB564" s="601"/>
    </row>
    <row r="565" spans="21:28" x14ac:dyDescent="0.25">
      <c r="U565" s="601"/>
      <c r="V565" s="611"/>
      <c r="X565" s="613"/>
      <c r="Y565" s="601"/>
      <c r="Z565" s="601"/>
      <c r="AA565" s="601"/>
      <c r="AB565" s="601"/>
    </row>
    <row r="566" spans="21:28" x14ac:dyDescent="0.25">
      <c r="U566" s="601"/>
      <c r="V566" s="611"/>
      <c r="X566" s="613"/>
      <c r="Y566" s="601"/>
      <c r="Z566" s="601"/>
      <c r="AA566" s="601"/>
      <c r="AB566" s="601"/>
    </row>
    <row r="567" spans="21:28" x14ac:dyDescent="0.25">
      <c r="U567" s="601"/>
      <c r="V567" s="611"/>
      <c r="X567" s="613"/>
      <c r="Y567" s="601"/>
      <c r="Z567" s="601"/>
      <c r="AA567" s="601"/>
      <c r="AB567" s="601"/>
    </row>
    <row r="568" spans="21:28" x14ac:dyDescent="0.25">
      <c r="U568" s="601"/>
      <c r="V568" s="611"/>
      <c r="X568" s="613"/>
      <c r="Y568" s="601"/>
      <c r="Z568" s="601"/>
      <c r="AA568" s="601"/>
      <c r="AB568" s="601"/>
    </row>
    <row r="569" spans="21:28" x14ac:dyDescent="0.25">
      <c r="U569" s="601"/>
      <c r="V569" s="611"/>
      <c r="X569" s="613"/>
      <c r="Y569" s="601"/>
      <c r="Z569" s="601"/>
      <c r="AA569" s="601"/>
      <c r="AB569" s="601"/>
    </row>
    <row r="570" spans="21:28" x14ac:dyDescent="0.25">
      <c r="U570" s="601"/>
      <c r="V570" s="611"/>
      <c r="X570" s="613"/>
      <c r="Y570" s="601"/>
      <c r="Z570" s="601"/>
      <c r="AA570" s="601"/>
      <c r="AB570" s="601"/>
    </row>
    <row r="571" spans="21:28" x14ac:dyDescent="0.25">
      <c r="U571" s="601"/>
      <c r="V571" s="611"/>
      <c r="X571" s="613"/>
      <c r="Y571" s="601"/>
      <c r="Z571" s="601"/>
      <c r="AA571" s="601"/>
      <c r="AB571" s="601"/>
    </row>
    <row r="572" spans="21:28" x14ac:dyDescent="0.25">
      <c r="U572" s="601"/>
      <c r="V572" s="611"/>
      <c r="X572" s="613"/>
      <c r="Y572" s="601"/>
      <c r="Z572" s="601"/>
      <c r="AA572" s="601"/>
      <c r="AB572" s="601"/>
    </row>
    <row r="573" spans="21:28" x14ac:dyDescent="0.25">
      <c r="U573" s="601"/>
      <c r="V573" s="611"/>
      <c r="X573" s="613"/>
      <c r="Y573" s="601"/>
      <c r="Z573" s="601"/>
      <c r="AA573" s="601"/>
      <c r="AB573" s="601"/>
    </row>
    <row r="574" spans="21:28" x14ac:dyDescent="0.25">
      <c r="U574" s="601"/>
      <c r="V574" s="611"/>
      <c r="X574" s="613"/>
      <c r="Y574" s="601"/>
      <c r="Z574" s="601"/>
      <c r="AA574" s="601"/>
      <c r="AB574" s="601"/>
    </row>
    <row r="575" spans="21:28" x14ac:dyDescent="0.25">
      <c r="U575" s="601"/>
      <c r="V575" s="611"/>
      <c r="X575" s="613"/>
      <c r="Y575" s="601"/>
      <c r="Z575" s="601"/>
      <c r="AA575" s="601"/>
      <c r="AB575" s="601"/>
    </row>
    <row r="576" spans="21:28" x14ac:dyDescent="0.25">
      <c r="U576" s="601"/>
      <c r="V576" s="611"/>
      <c r="X576" s="613"/>
      <c r="Y576" s="601"/>
      <c r="Z576" s="601"/>
      <c r="AA576" s="601"/>
      <c r="AB576" s="601"/>
    </row>
    <row r="577" spans="21:28" x14ac:dyDescent="0.25">
      <c r="U577" s="601"/>
      <c r="V577" s="611"/>
      <c r="X577" s="613"/>
      <c r="Y577" s="601"/>
      <c r="Z577" s="601"/>
      <c r="AA577" s="601"/>
      <c r="AB577" s="601"/>
    </row>
    <row r="578" spans="21:28" x14ac:dyDescent="0.25">
      <c r="U578" s="601"/>
      <c r="V578" s="611"/>
      <c r="X578" s="613"/>
      <c r="Y578" s="601"/>
      <c r="Z578" s="601"/>
      <c r="AA578" s="601"/>
      <c r="AB578" s="601"/>
    </row>
    <row r="579" spans="21:28" x14ac:dyDescent="0.25">
      <c r="U579" s="601"/>
      <c r="V579" s="611"/>
      <c r="X579" s="613"/>
      <c r="Y579" s="601"/>
      <c r="Z579" s="601"/>
      <c r="AA579" s="601"/>
      <c r="AB579" s="601"/>
    </row>
    <row r="580" spans="21:28" x14ac:dyDescent="0.25">
      <c r="U580" s="601"/>
      <c r="V580" s="611"/>
      <c r="X580" s="613"/>
      <c r="Y580" s="601"/>
      <c r="Z580" s="601"/>
      <c r="AA580" s="601"/>
      <c r="AB580" s="601"/>
    </row>
    <row r="581" spans="21:28" x14ac:dyDescent="0.25">
      <c r="U581" s="601"/>
      <c r="V581" s="611"/>
      <c r="X581" s="613"/>
      <c r="Y581" s="601"/>
      <c r="Z581" s="601"/>
      <c r="AA581" s="601"/>
      <c r="AB581" s="601"/>
    </row>
    <row r="582" spans="21:28" x14ac:dyDescent="0.25">
      <c r="U582" s="601"/>
      <c r="V582" s="611"/>
      <c r="X582" s="613"/>
      <c r="Y582" s="601"/>
      <c r="Z582" s="601"/>
      <c r="AA582" s="601"/>
      <c r="AB582" s="601"/>
    </row>
    <row r="583" spans="21:28" x14ac:dyDescent="0.25">
      <c r="U583" s="601"/>
      <c r="V583" s="611"/>
      <c r="X583" s="613"/>
      <c r="Y583" s="601"/>
      <c r="Z583" s="601"/>
      <c r="AA583" s="601"/>
      <c r="AB583" s="601"/>
    </row>
    <row r="584" spans="21:28" x14ac:dyDescent="0.25">
      <c r="U584" s="601"/>
      <c r="V584" s="611"/>
      <c r="X584" s="613"/>
      <c r="Y584" s="601"/>
      <c r="Z584" s="601"/>
      <c r="AA584" s="601"/>
      <c r="AB584" s="601"/>
    </row>
    <row r="585" spans="21:28" x14ac:dyDescent="0.25">
      <c r="U585" s="601"/>
      <c r="V585" s="611"/>
      <c r="X585" s="613"/>
      <c r="Y585" s="601"/>
      <c r="Z585" s="601"/>
      <c r="AA585" s="601"/>
      <c r="AB585" s="601"/>
    </row>
    <row r="586" spans="21:28" x14ac:dyDescent="0.25">
      <c r="U586" s="601"/>
      <c r="V586" s="611"/>
      <c r="X586" s="613"/>
      <c r="Y586" s="601"/>
      <c r="Z586" s="601"/>
      <c r="AA586" s="601"/>
      <c r="AB586" s="601"/>
    </row>
    <row r="587" spans="21:28" x14ac:dyDescent="0.25">
      <c r="U587" s="601"/>
      <c r="V587" s="611"/>
      <c r="X587" s="613"/>
      <c r="Y587" s="601"/>
      <c r="Z587" s="601"/>
      <c r="AA587" s="601"/>
      <c r="AB587" s="601"/>
    </row>
    <row r="588" spans="21:28" x14ac:dyDescent="0.25">
      <c r="U588" s="601"/>
      <c r="V588" s="611"/>
      <c r="X588" s="613"/>
      <c r="Y588" s="601"/>
      <c r="Z588" s="601"/>
      <c r="AA588" s="601"/>
      <c r="AB588" s="601"/>
    </row>
    <row r="589" spans="21:28" x14ac:dyDescent="0.25">
      <c r="U589" s="601"/>
      <c r="V589" s="611"/>
      <c r="X589" s="613"/>
      <c r="Y589" s="601"/>
      <c r="Z589" s="601"/>
      <c r="AA589" s="601"/>
      <c r="AB589" s="601"/>
    </row>
    <row r="590" spans="21:28" x14ac:dyDescent="0.25">
      <c r="U590" s="601"/>
      <c r="V590" s="611"/>
      <c r="X590" s="613"/>
      <c r="Y590" s="601"/>
      <c r="Z590" s="601"/>
      <c r="AA590" s="601"/>
      <c r="AB590" s="601"/>
    </row>
    <row r="591" spans="21:28" x14ac:dyDescent="0.25">
      <c r="U591" s="601"/>
      <c r="V591" s="611"/>
      <c r="X591" s="613"/>
      <c r="Y591" s="601"/>
      <c r="Z591" s="601"/>
      <c r="AA591" s="601"/>
      <c r="AB591" s="601"/>
    </row>
    <row r="592" spans="21:28" x14ac:dyDescent="0.25">
      <c r="U592" s="601"/>
      <c r="V592" s="611"/>
      <c r="X592" s="613"/>
      <c r="Y592" s="601"/>
      <c r="Z592" s="601"/>
      <c r="AA592" s="601"/>
      <c r="AB592" s="601"/>
    </row>
    <row r="593" spans="21:28" x14ac:dyDescent="0.25">
      <c r="U593" s="601"/>
      <c r="V593" s="611"/>
      <c r="X593" s="613"/>
      <c r="Y593" s="601"/>
      <c r="Z593" s="601"/>
      <c r="AA593" s="601"/>
      <c r="AB593" s="601"/>
    </row>
    <row r="594" spans="21:28" x14ac:dyDescent="0.25">
      <c r="U594" s="601"/>
      <c r="V594" s="611"/>
      <c r="X594" s="613"/>
      <c r="Y594" s="601"/>
      <c r="Z594" s="601"/>
      <c r="AA594" s="601"/>
      <c r="AB594" s="601"/>
    </row>
    <row r="595" spans="21:28" x14ac:dyDescent="0.25">
      <c r="U595" s="601"/>
      <c r="V595" s="611"/>
      <c r="X595" s="613"/>
      <c r="Y595" s="601"/>
      <c r="Z595" s="601"/>
      <c r="AA595" s="601"/>
      <c r="AB595" s="601"/>
    </row>
    <row r="596" spans="21:28" x14ac:dyDescent="0.25">
      <c r="U596" s="601"/>
      <c r="V596" s="611"/>
      <c r="X596" s="613"/>
      <c r="Y596" s="601"/>
      <c r="Z596" s="601"/>
      <c r="AA596" s="601"/>
      <c r="AB596" s="601"/>
    </row>
    <row r="597" spans="21:28" x14ac:dyDescent="0.25">
      <c r="U597" s="601"/>
      <c r="V597" s="611"/>
      <c r="X597" s="613"/>
      <c r="Y597" s="601"/>
      <c r="Z597" s="601"/>
      <c r="AA597" s="601"/>
      <c r="AB597" s="601"/>
    </row>
    <row r="598" spans="21:28" x14ac:dyDescent="0.25">
      <c r="U598" s="601"/>
      <c r="V598" s="611"/>
      <c r="X598" s="613"/>
      <c r="Y598" s="601"/>
      <c r="Z598" s="601"/>
      <c r="AA598" s="601"/>
      <c r="AB598" s="601"/>
    </row>
    <row r="599" spans="21:28" x14ac:dyDescent="0.25">
      <c r="U599" s="601"/>
      <c r="V599" s="611"/>
      <c r="X599" s="613"/>
      <c r="Y599" s="601"/>
      <c r="Z599" s="601"/>
      <c r="AA599" s="601"/>
      <c r="AB599" s="601"/>
    </row>
    <row r="600" spans="21:28" x14ac:dyDescent="0.25">
      <c r="U600" s="601"/>
      <c r="V600" s="611"/>
      <c r="X600" s="613"/>
      <c r="Y600" s="601"/>
      <c r="Z600" s="601"/>
      <c r="AA600" s="601"/>
      <c r="AB600" s="601"/>
    </row>
    <row r="601" spans="21:28" x14ac:dyDescent="0.25">
      <c r="U601" s="601"/>
      <c r="V601" s="611"/>
      <c r="X601" s="613"/>
      <c r="Y601" s="601"/>
      <c r="Z601" s="601"/>
      <c r="AA601" s="601"/>
      <c r="AB601" s="601"/>
    </row>
    <row r="602" spans="21:28" x14ac:dyDescent="0.25">
      <c r="U602" s="601"/>
      <c r="V602" s="611"/>
      <c r="X602" s="613"/>
      <c r="Y602" s="601"/>
      <c r="Z602" s="601"/>
      <c r="AA602" s="601"/>
      <c r="AB602" s="601"/>
    </row>
    <row r="603" spans="21:28" x14ac:dyDescent="0.25">
      <c r="U603" s="601"/>
      <c r="V603" s="611"/>
      <c r="X603" s="613"/>
      <c r="Y603" s="601"/>
      <c r="Z603" s="601"/>
      <c r="AA603" s="601"/>
      <c r="AB603" s="601"/>
    </row>
    <row r="604" spans="21:28" x14ac:dyDescent="0.25">
      <c r="U604" s="601"/>
      <c r="V604" s="611"/>
      <c r="X604" s="613"/>
      <c r="Y604" s="601"/>
      <c r="Z604" s="601"/>
      <c r="AA604" s="601"/>
      <c r="AB604" s="601"/>
    </row>
    <row r="605" spans="21:28" x14ac:dyDescent="0.25">
      <c r="U605" s="601"/>
      <c r="V605" s="611"/>
      <c r="X605" s="613"/>
      <c r="Y605" s="601"/>
      <c r="Z605" s="601"/>
      <c r="AA605" s="601"/>
      <c r="AB605" s="601"/>
    </row>
    <row r="606" spans="21:28" x14ac:dyDescent="0.25">
      <c r="U606" s="601"/>
      <c r="V606" s="611"/>
      <c r="X606" s="613"/>
      <c r="Y606" s="601"/>
      <c r="Z606" s="601"/>
      <c r="AA606" s="601"/>
      <c r="AB606" s="601"/>
    </row>
    <row r="607" spans="21:28" x14ac:dyDescent="0.25">
      <c r="U607" s="601"/>
      <c r="V607" s="611"/>
      <c r="X607" s="613"/>
      <c r="Y607" s="601"/>
      <c r="Z607" s="601"/>
      <c r="AA607" s="601"/>
      <c r="AB607" s="601"/>
    </row>
    <row r="608" spans="21:28" x14ac:dyDescent="0.25">
      <c r="U608" s="601"/>
      <c r="V608" s="611"/>
      <c r="X608" s="613"/>
      <c r="Y608" s="601"/>
      <c r="Z608" s="601"/>
      <c r="AA608" s="601"/>
      <c r="AB608" s="601"/>
    </row>
    <row r="609" spans="21:28" x14ac:dyDescent="0.25">
      <c r="U609" s="601"/>
      <c r="V609" s="611"/>
      <c r="X609" s="613"/>
      <c r="Y609" s="601"/>
      <c r="Z609" s="601"/>
      <c r="AA609" s="601"/>
      <c r="AB609" s="601"/>
    </row>
    <row r="610" spans="21:28" x14ac:dyDescent="0.25">
      <c r="U610" s="601"/>
      <c r="V610" s="611"/>
      <c r="X610" s="613"/>
      <c r="Y610" s="601"/>
      <c r="Z610" s="601"/>
      <c r="AA610" s="601"/>
      <c r="AB610" s="601"/>
    </row>
    <row r="611" spans="21:28" x14ac:dyDescent="0.25">
      <c r="U611" s="601"/>
      <c r="V611" s="611"/>
      <c r="X611" s="613"/>
      <c r="Y611" s="601"/>
      <c r="Z611" s="601"/>
      <c r="AA611" s="601"/>
      <c r="AB611" s="601"/>
    </row>
    <row r="612" spans="21:28" x14ac:dyDescent="0.25">
      <c r="U612" s="601"/>
      <c r="V612" s="611"/>
      <c r="X612" s="613"/>
      <c r="Y612" s="601"/>
      <c r="Z612" s="601"/>
      <c r="AA612" s="601"/>
      <c r="AB612" s="601"/>
    </row>
    <row r="613" spans="21:28" x14ac:dyDescent="0.25">
      <c r="U613" s="601"/>
      <c r="V613" s="611"/>
      <c r="X613" s="613"/>
      <c r="Y613" s="601"/>
      <c r="Z613" s="601"/>
      <c r="AA613" s="601"/>
      <c r="AB613" s="601"/>
    </row>
    <row r="614" spans="21:28" x14ac:dyDescent="0.25">
      <c r="U614" s="601"/>
      <c r="V614" s="611"/>
      <c r="X614" s="613"/>
      <c r="Y614" s="601"/>
      <c r="Z614" s="601"/>
      <c r="AA614" s="601"/>
      <c r="AB614" s="601"/>
    </row>
    <row r="615" spans="21:28" x14ac:dyDescent="0.25">
      <c r="U615" s="601"/>
      <c r="V615" s="611"/>
      <c r="X615" s="613"/>
      <c r="Y615" s="601"/>
      <c r="Z615" s="601"/>
      <c r="AA615" s="601"/>
      <c r="AB615" s="601"/>
    </row>
    <row r="616" spans="21:28" x14ac:dyDescent="0.25">
      <c r="U616" s="601"/>
      <c r="V616" s="611"/>
      <c r="X616" s="613"/>
      <c r="Y616" s="601"/>
      <c r="Z616" s="601"/>
      <c r="AA616" s="601"/>
      <c r="AB616" s="601"/>
    </row>
    <row r="617" spans="21:28" x14ac:dyDescent="0.25">
      <c r="U617" s="601"/>
      <c r="V617" s="611"/>
      <c r="X617" s="613"/>
      <c r="Y617" s="601"/>
      <c r="Z617" s="601"/>
      <c r="AA617" s="601"/>
      <c r="AB617" s="601"/>
    </row>
    <row r="618" spans="21:28" x14ac:dyDescent="0.25">
      <c r="U618" s="601"/>
      <c r="V618" s="611"/>
      <c r="X618" s="613"/>
      <c r="Y618" s="601"/>
      <c r="Z618" s="601"/>
      <c r="AA618" s="601"/>
      <c r="AB618" s="601"/>
    </row>
    <row r="619" spans="21:28" x14ac:dyDescent="0.25">
      <c r="U619" s="601"/>
      <c r="V619" s="611"/>
      <c r="X619" s="613"/>
      <c r="Y619" s="601"/>
      <c r="Z619" s="601"/>
      <c r="AA619" s="601"/>
      <c r="AB619" s="601"/>
    </row>
    <row r="620" spans="21:28" x14ac:dyDescent="0.25">
      <c r="U620" s="601"/>
      <c r="V620" s="611"/>
      <c r="X620" s="613"/>
      <c r="Y620" s="601"/>
      <c r="Z620" s="601"/>
      <c r="AA620" s="601"/>
      <c r="AB620" s="601"/>
    </row>
    <row r="621" spans="21:28" x14ac:dyDescent="0.25">
      <c r="U621" s="601"/>
      <c r="V621" s="611"/>
      <c r="X621" s="613"/>
      <c r="Y621" s="601"/>
      <c r="Z621" s="601"/>
      <c r="AA621" s="601"/>
      <c r="AB621" s="601"/>
    </row>
    <row r="622" spans="21:28" x14ac:dyDescent="0.25">
      <c r="U622" s="601"/>
      <c r="V622" s="611"/>
      <c r="X622" s="613"/>
      <c r="Y622" s="601"/>
      <c r="Z622" s="601"/>
      <c r="AA622" s="601"/>
      <c r="AB622" s="601"/>
    </row>
    <row r="623" spans="21:28" x14ac:dyDescent="0.25">
      <c r="U623" s="601"/>
      <c r="V623" s="611"/>
      <c r="X623" s="613"/>
      <c r="Y623" s="601"/>
      <c r="Z623" s="601"/>
      <c r="AA623" s="601"/>
      <c r="AB623" s="601"/>
    </row>
    <row r="624" spans="21:28" x14ac:dyDescent="0.25">
      <c r="U624" s="601"/>
      <c r="V624" s="611"/>
      <c r="X624" s="613"/>
      <c r="Y624" s="601"/>
      <c r="Z624" s="601"/>
      <c r="AA624" s="601"/>
      <c r="AB624" s="601"/>
    </row>
    <row r="625" spans="21:28" x14ac:dyDescent="0.25">
      <c r="U625" s="601"/>
      <c r="V625" s="611"/>
      <c r="X625" s="613"/>
      <c r="Y625" s="601"/>
      <c r="Z625" s="601"/>
      <c r="AA625" s="601"/>
      <c r="AB625" s="601"/>
    </row>
    <row r="626" spans="21:28" x14ac:dyDescent="0.25">
      <c r="U626" s="601"/>
      <c r="V626" s="611"/>
      <c r="X626" s="613"/>
      <c r="Y626" s="601"/>
      <c r="Z626" s="601"/>
      <c r="AA626" s="601"/>
      <c r="AB626" s="601"/>
    </row>
    <row r="627" spans="21:28" x14ac:dyDescent="0.25">
      <c r="U627" s="601"/>
      <c r="V627" s="611"/>
      <c r="X627" s="613"/>
      <c r="Y627" s="601"/>
      <c r="Z627" s="601"/>
      <c r="AA627" s="601"/>
      <c r="AB627" s="601"/>
    </row>
    <row r="628" spans="21:28" x14ac:dyDescent="0.25">
      <c r="U628" s="601"/>
      <c r="V628" s="611"/>
      <c r="X628" s="613"/>
      <c r="Y628" s="601"/>
      <c r="Z628" s="601"/>
      <c r="AA628" s="601"/>
      <c r="AB628" s="601"/>
    </row>
    <row r="629" spans="21:28" x14ac:dyDescent="0.25">
      <c r="U629" s="601"/>
      <c r="V629" s="611"/>
      <c r="X629" s="613"/>
      <c r="Y629" s="601"/>
      <c r="Z629" s="601"/>
      <c r="AA629" s="601"/>
      <c r="AB629" s="601"/>
    </row>
    <row r="630" spans="21:28" x14ac:dyDescent="0.25">
      <c r="U630" s="601"/>
      <c r="V630" s="611"/>
      <c r="X630" s="613"/>
      <c r="Y630" s="601"/>
      <c r="Z630" s="601"/>
      <c r="AA630" s="601"/>
      <c r="AB630" s="601"/>
    </row>
    <row r="631" spans="21:28" x14ac:dyDescent="0.25">
      <c r="U631" s="601"/>
      <c r="V631" s="611"/>
      <c r="X631" s="613"/>
      <c r="Y631" s="601"/>
      <c r="Z631" s="601"/>
      <c r="AA631" s="601"/>
      <c r="AB631" s="601"/>
    </row>
    <row r="632" spans="21:28" x14ac:dyDescent="0.25">
      <c r="U632" s="601"/>
      <c r="V632" s="611"/>
      <c r="X632" s="613"/>
      <c r="Y632" s="601"/>
      <c r="Z632" s="601"/>
      <c r="AA632" s="601"/>
      <c r="AB632" s="601"/>
    </row>
    <row r="633" spans="21:28" x14ac:dyDescent="0.25">
      <c r="U633" s="601"/>
      <c r="V633" s="611"/>
      <c r="X633" s="613"/>
      <c r="Y633" s="601"/>
      <c r="Z633" s="601"/>
      <c r="AA633" s="601"/>
      <c r="AB633" s="601"/>
    </row>
    <row r="634" spans="21:28" x14ac:dyDescent="0.25">
      <c r="U634" s="601"/>
      <c r="V634" s="611"/>
      <c r="X634" s="613"/>
      <c r="Y634" s="601"/>
      <c r="Z634" s="601"/>
      <c r="AA634" s="601"/>
      <c r="AB634" s="601"/>
    </row>
    <row r="635" spans="21:28" x14ac:dyDescent="0.25">
      <c r="U635" s="601"/>
      <c r="V635" s="611"/>
      <c r="X635" s="613"/>
      <c r="Y635" s="601"/>
      <c r="Z635" s="601"/>
      <c r="AA635" s="601"/>
      <c r="AB635" s="601"/>
    </row>
    <row r="636" spans="21:28" x14ac:dyDescent="0.25">
      <c r="U636" s="601"/>
      <c r="V636" s="611"/>
      <c r="X636" s="613"/>
      <c r="Y636" s="601"/>
      <c r="Z636" s="601"/>
      <c r="AA636" s="601"/>
      <c r="AB636" s="601"/>
    </row>
    <row r="637" spans="21:28" x14ac:dyDescent="0.25">
      <c r="U637" s="601"/>
      <c r="V637" s="611"/>
      <c r="X637" s="613"/>
      <c r="Y637" s="601"/>
      <c r="Z637" s="601"/>
      <c r="AA637" s="601"/>
      <c r="AB637" s="601"/>
    </row>
    <row r="638" spans="21:28" x14ac:dyDescent="0.25">
      <c r="U638" s="601"/>
      <c r="V638" s="611"/>
      <c r="X638" s="613"/>
      <c r="Y638" s="601"/>
      <c r="Z638" s="601"/>
      <c r="AA638" s="601"/>
      <c r="AB638" s="601"/>
    </row>
    <row r="639" spans="21:28" x14ac:dyDescent="0.25">
      <c r="U639" s="601"/>
      <c r="V639" s="611"/>
      <c r="X639" s="613"/>
      <c r="Y639" s="601"/>
      <c r="Z639" s="601"/>
      <c r="AA639" s="601"/>
      <c r="AB639" s="601"/>
    </row>
    <row r="640" spans="21:28" x14ac:dyDescent="0.25">
      <c r="U640" s="601"/>
      <c r="V640" s="611"/>
      <c r="X640" s="613"/>
      <c r="Y640" s="601"/>
      <c r="Z640" s="601"/>
      <c r="AA640" s="601"/>
      <c r="AB640" s="601"/>
    </row>
    <row r="641" spans="21:28" x14ac:dyDescent="0.25">
      <c r="U641" s="601"/>
      <c r="V641" s="611"/>
      <c r="X641" s="613"/>
      <c r="Y641" s="601"/>
      <c r="Z641" s="601"/>
      <c r="AA641" s="601"/>
      <c r="AB641" s="601"/>
    </row>
    <row r="642" spans="21:28" x14ac:dyDescent="0.25">
      <c r="U642" s="601"/>
      <c r="V642" s="611"/>
      <c r="X642" s="613"/>
      <c r="Y642" s="601"/>
      <c r="Z642" s="601"/>
      <c r="AA642" s="601"/>
      <c r="AB642" s="601"/>
    </row>
    <row r="643" spans="21:28" x14ac:dyDescent="0.25">
      <c r="U643" s="601"/>
      <c r="V643" s="611"/>
      <c r="X643" s="613"/>
      <c r="Y643" s="601"/>
      <c r="Z643" s="601"/>
      <c r="AA643" s="601"/>
      <c r="AB643" s="601"/>
    </row>
    <row r="644" spans="21:28" x14ac:dyDescent="0.25">
      <c r="U644" s="601"/>
      <c r="V644" s="611"/>
      <c r="X644" s="613"/>
      <c r="Y644" s="601"/>
      <c r="Z644" s="601"/>
      <c r="AA644" s="601"/>
      <c r="AB644" s="601"/>
    </row>
    <row r="645" spans="21:28" x14ac:dyDescent="0.25">
      <c r="U645" s="601"/>
      <c r="V645" s="611"/>
      <c r="X645" s="613"/>
      <c r="Y645" s="601"/>
      <c r="Z645" s="601"/>
      <c r="AA645" s="601"/>
      <c r="AB645" s="601"/>
    </row>
    <row r="646" spans="21:28" x14ac:dyDescent="0.25">
      <c r="U646" s="601"/>
      <c r="V646" s="611"/>
      <c r="X646" s="613"/>
      <c r="Y646" s="601"/>
      <c r="Z646" s="601"/>
      <c r="AA646" s="601"/>
      <c r="AB646" s="601"/>
    </row>
    <row r="647" spans="21:28" x14ac:dyDescent="0.25">
      <c r="U647" s="601"/>
      <c r="V647" s="611"/>
      <c r="X647" s="613"/>
      <c r="Y647" s="601"/>
      <c r="Z647" s="601"/>
      <c r="AA647" s="601"/>
      <c r="AB647" s="601"/>
    </row>
    <row r="648" spans="21:28" x14ac:dyDescent="0.25">
      <c r="U648" s="601"/>
      <c r="V648" s="611"/>
      <c r="X648" s="613"/>
      <c r="Y648" s="601"/>
      <c r="Z648" s="601"/>
      <c r="AA648" s="601"/>
      <c r="AB648" s="601"/>
    </row>
    <row r="649" spans="21:28" x14ac:dyDescent="0.25">
      <c r="U649" s="601"/>
      <c r="V649" s="611"/>
      <c r="X649" s="613"/>
      <c r="Y649" s="601"/>
      <c r="Z649" s="601"/>
      <c r="AA649" s="601"/>
      <c r="AB649" s="601"/>
    </row>
    <row r="650" spans="21:28" x14ac:dyDescent="0.25">
      <c r="U650" s="601"/>
      <c r="V650" s="611"/>
      <c r="X650" s="613"/>
      <c r="Y650" s="601"/>
      <c r="Z650" s="601"/>
      <c r="AA650" s="601"/>
      <c r="AB650" s="601"/>
    </row>
    <row r="651" spans="21:28" x14ac:dyDescent="0.25">
      <c r="U651" s="601"/>
      <c r="V651" s="611"/>
      <c r="X651" s="613"/>
      <c r="Y651" s="601"/>
      <c r="Z651" s="601"/>
      <c r="AA651" s="601"/>
      <c r="AB651" s="601"/>
    </row>
    <row r="652" spans="21:28" x14ac:dyDescent="0.25">
      <c r="U652" s="601"/>
      <c r="V652" s="611"/>
      <c r="X652" s="613"/>
      <c r="Y652" s="601"/>
      <c r="Z652" s="601"/>
      <c r="AA652" s="601"/>
      <c r="AB652" s="601"/>
    </row>
    <row r="653" spans="21:28" x14ac:dyDescent="0.25">
      <c r="U653" s="601"/>
      <c r="V653" s="611"/>
      <c r="X653" s="613"/>
      <c r="Y653" s="601"/>
      <c r="Z653" s="601"/>
      <c r="AA653" s="601"/>
      <c r="AB653" s="601"/>
    </row>
    <row r="654" spans="21:28" x14ac:dyDescent="0.25">
      <c r="U654" s="601"/>
      <c r="V654" s="611"/>
      <c r="X654" s="613"/>
      <c r="Y654" s="601"/>
      <c r="Z654" s="601"/>
      <c r="AA654" s="601"/>
      <c r="AB654" s="601"/>
    </row>
    <row r="655" spans="21:28" x14ac:dyDescent="0.25">
      <c r="U655" s="601"/>
      <c r="V655" s="611"/>
      <c r="X655" s="613"/>
      <c r="Y655" s="601"/>
      <c r="Z655" s="601"/>
      <c r="AA655" s="601"/>
      <c r="AB655" s="601"/>
    </row>
    <row r="656" spans="21:28" x14ac:dyDescent="0.25">
      <c r="U656" s="601"/>
      <c r="V656" s="611"/>
      <c r="X656" s="613"/>
      <c r="Y656" s="601"/>
      <c r="Z656" s="601"/>
      <c r="AA656" s="601"/>
      <c r="AB656" s="601"/>
    </row>
    <row r="657" spans="21:28" x14ac:dyDescent="0.25">
      <c r="U657" s="601"/>
      <c r="V657" s="611"/>
      <c r="X657" s="613"/>
      <c r="Y657" s="601"/>
      <c r="Z657" s="601"/>
      <c r="AA657" s="601"/>
      <c r="AB657" s="601"/>
    </row>
    <row r="658" spans="21:28" x14ac:dyDescent="0.25">
      <c r="U658" s="601"/>
      <c r="V658" s="611"/>
      <c r="X658" s="613"/>
      <c r="Y658" s="601"/>
      <c r="Z658" s="601"/>
      <c r="AA658" s="601"/>
      <c r="AB658" s="601"/>
    </row>
    <row r="659" spans="21:28" x14ac:dyDescent="0.25">
      <c r="U659" s="601"/>
      <c r="V659" s="611"/>
      <c r="X659" s="613"/>
      <c r="Y659" s="601"/>
      <c r="Z659" s="601"/>
      <c r="AA659" s="601"/>
      <c r="AB659" s="601"/>
    </row>
    <row r="660" spans="21:28" x14ac:dyDescent="0.25">
      <c r="U660" s="601"/>
      <c r="V660" s="611"/>
      <c r="X660" s="613"/>
      <c r="Y660" s="601"/>
      <c r="Z660" s="601"/>
      <c r="AA660" s="601"/>
      <c r="AB660" s="601"/>
    </row>
    <row r="661" spans="21:28" x14ac:dyDescent="0.25">
      <c r="U661" s="601"/>
      <c r="V661" s="611"/>
      <c r="X661" s="613"/>
      <c r="Y661" s="601"/>
      <c r="Z661" s="601"/>
      <c r="AA661" s="601"/>
      <c r="AB661" s="601"/>
    </row>
    <row r="662" spans="21:28" x14ac:dyDescent="0.25">
      <c r="U662" s="601"/>
      <c r="V662" s="611"/>
      <c r="X662" s="613"/>
      <c r="Y662" s="601"/>
      <c r="Z662" s="601"/>
      <c r="AA662" s="601"/>
      <c r="AB662" s="601"/>
    </row>
    <row r="663" spans="21:28" x14ac:dyDescent="0.25">
      <c r="U663" s="601"/>
      <c r="V663" s="611"/>
      <c r="X663" s="613"/>
      <c r="Y663" s="601"/>
      <c r="Z663" s="601"/>
      <c r="AA663" s="601"/>
      <c r="AB663" s="601"/>
    </row>
    <row r="664" spans="21:28" x14ac:dyDescent="0.25">
      <c r="U664" s="601"/>
      <c r="V664" s="611"/>
      <c r="X664" s="613"/>
      <c r="Y664" s="601"/>
      <c r="Z664" s="601"/>
      <c r="AA664" s="601"/>
      <c r="AB664" s="601"/>
    </row>
    <row r="665" spans="21:28" x14ac:dyDescent="0.25">
      <c r="U665" s="601"/>
      <c r="V665" s="611"/>
      <c r="X665" s="613"/>
      <c r="Y665" s="601"/>
      <c r="Z665" s="601"/>
      <c r="AA665" s="601"/>
      <c r="AB665" s="601"/>
    </row>
    <row r="666" spans="21:28" x14ac:dyDescent="0.25">
      <c r="U666" s="601"/>
      <c r="V666" s="611"/>
      <c r="X666" s="613"/>
      <c r="Y666" s="601"/>
      <c r="Z666" s="601"/>
      <c r="AA666" s="601"/>
      <c r="AB666" s="601"/>
    </row>
    <row r="667" spans="21:28" x14ac:dyDescent="0.25">
      <c r="U667" s="601"/>
      <c r="V667" s="611"/>
      <c r="X667" s="613"/>
      <c r="Y667" s="601"/>
      <c r="Z667" s="601"/>
      <c r="AA667" s="601"/>
      <c r="AB667" s="601"/>
    </row>
    <row r="668" spans="21:28" x14ac:dyDescent="0.25">
      <c r="U668" s="601"/>
      <c r="V668" s="611"/>
      <c r="X668" s="613"/>
      <c r="Y668" s="601"/>
      <c r="Z668" s="601"/>
      <c r="AA668" s="601"/>
      <c r="AB668" s="601"/>
    </row>
    <row r="669" spans="21:28" x14ac:dyDescent="0.25">
      <c r="U669" s="601"/>
      <c r="V669" s="611"/>
      <c r="X669" s="613"/>
      <c r="Y669" s="601"/>
      <c r="Z669" s="601"/>
      <c r="AA669" s="601"/>
      <c r="AB669" s="601"/>
    </row>
    <row r="670" spans="21:28" x14ac:dyDescent="0.25">
      <c r="U670" s="601"/>
      <c r="V670" s="611"/>
      <c r="X670" s="613"/>
      <c r="Y670" s="601"/>
      <c r="Z670" s="601"/>
      <c r="AA670" s="601"/>
      <c r="AB670" s="601"/>
    </row>
    <row r="671" spans="21:28" x14ac:dyDescent="0.25">
      <c r="U671" s="601"/>
      <c r="V671" s="611"/>
      <c r="X671" s="613"/>
      <c r="Y671" s="601"/>
      <c r="Z671" s="601"/>
      <c r="AA671" s="601"/>
      <c r="AB671" s="601"/>
    </row>
    <row r="672" spans="21:28" x14ac:dyDescent="0.25">
      <c r="U672" s="601"/>
      <c r="V672" s="611"/>
      <c r="X672" s="613"/>
      <c r="Y672" s="601"/>
      <c r="Z672" s="601"/>
      <c r="AA672" s="601"/>
      <c r="AB672" s="601"/>
    </row>
    <row r="673" spans="21:28" x14ac:dyDescent="0.25">
      <c r="U673" s="601"/>
      <c r="V673" s="611"/>
      <c r="X673" s="613"/>
      <c r="Y673" s="601"/>
      <c r="Z673" s="601"/>
      <c r="AA673" s="601"/>
      <c r="AB673" s="601"/>
    </row>
    <row r="674" spans="21:28" x14ac:dyDescent="0.25">
      <c r="U674" s="601"/>
      <c r="V674" s="611"/>
      <c r="X674" s="613"/>
      <c r="Y674" s="601"/>
      <c r="Z674" s="601"/>
      <c r="AA674" s="601"/>
      <c r="AB674" s="601"/>
    </row>
    <row r="675" spans="21:28" x14ac:dyDescent="0.25">
      <c r="U675" s="601"/>
      <c r="V675" s="611"/>
      <c r="X675" s="613"/>
      <c r="Y675" s="601"/>
      <c r="Z675" s="601"/>
      <c r="AA675" s="601"/>
      <c r="AB675" s="601"/>
    </row>
    <row r="676" spans="21:28" x14ac:dyDescent="0.25">
      <c r="U676" s="601"/>
      <c r="V676" s="611"/>
      <c r="X676" s="613"/>
      <c r="Y676" s="601"/>
      <c r="Z676" s="601"/>
      <c r="AA676" s="601"/>
      <c r="AB676" s="601"/>
    </row>
    <row r="677" spans="21:28" x14ac:dyDescent="0.25">
      <c r="U677" s="601"/>
      <c r="V677" s="611"/>
      <c r="X677" s="613"/>
      <c r="Y677" s="601"/>
      <c r="Z677" s="601"/>
      <c r="AA677" s="601"/>
      <c r="AB677" s="601"/>
    </row>
    <row r="678" spans="21:28" x14ac:dyDescent="0.25">
      <c r="U678" s="601"/>
      <c r="V678" s="611"/>
      <c r="X678" s="613"/>
      <c r="Y678" s="601"/>
      <c r="Z678" s="601"/>
      <c r="AA678" s="601"/>
      <c r="AB678" s="601"/>
    </row>
    <row r="679" spans="21:28" x14ac:dyDescent="0.25">
      <c r="U679" s="601"/>
      <c r="V679" s="611"/>
      <c r="X679" s="613"/>
      <c r="Y679" s="601"/>
      <c r="Z679" s="601"/>
      <c r="AA679" s="601"/>
      <c r="AB679" s="601"/>
    </row>
    <row r="680" spans="21:28" x14ac:dyDescent="0.25">
      <c r="U680" s="601"/>
      <c r="V680" s="611"/>
      <c r="X680" s="613"/>
      <c r="Y680" s="601"/>
      <c r="Z680" s="601"/>
      <c r="AA680" s="601"/>
      <c r="AB680" s="601"/>
    </row>
    <row r="681" spans="21:28" x14ac:dyDescent="0.25">
      <c r="U681" s="601"/>
      <c r="V681" s="611"/>
      <c r="X681" s="613"/>
      <c r="Y681" s="601"/>
      <c r="Z681" s="601"/>
      <c r="AA681" s="601"/>
      <c r="AB681" s="601"/>
    </row>
    <row r="682" spans="21:28" x14ac:dyDescent="0.25">
      <c r="U682" s="601"/>
      <c r="V682" s="611"/>
      <c r="X682" s="613"/>
      <c r="Y682" s="601"/>
      <c r="Z682" s="601"/>
      <c r="AA682" s="601"/>
      <c r="AB682" s="601"/>
    </row>
    <row r="683" spans="21:28" x14ac:dyDescent="0.25">
      <c r="U683" s="601"/>
      <c r="V683" s="611"/>
      <c r="X683" s="613"/>
      <c r="Y683" s="601"/>
      <c r="Z683" s="601"/>
      <c r="AA683" s="601"/>
      <c r="AB683" s="601"/>
    </row>
    <row r="684" spans="21:28" x14ac:dyDescent="0.25">
      <c r="U684" s="601"/>
      <c r="V684" s="611"/>
      <c r="X684" s="613"/>
      <c r="Y684" s="601"/>
      <c r="Z684" s="601"/>
      <c r="AA684" s="601"/>
      <c r="AB684" s="601"/>
    </row>
    <row r="685" spans="21:28" x14ac:dyDescent="0.25">
      <c r="U685" s="601"/>
      <c r="V685" s="611"/>
      <c r="X685" s="613"/>
      <c r="Y685" s="601"/>
      <c r="Z685" s="601"/>
      <c r="AA685" s="601"/>
      <c r="AB685" s="601"/>
    </row>
    <row r="686" spans="21:28" x14ac:dyDescent="0.25">
      <c r="U686" s="601"/>
      <c r="V686" s="611"/>
      <c r="X686" s="613"/>
      <c r="Y686" s="601"/>
      <c r="Z686" s="601"/>
      <c r="AA686" s="601"/>
      <c r="AB686" s="601"/>
    </row>
    <row r="687" spans="21:28" x14ac:dyDescent="0.25">
      <c r="U687" s="601"/>
      <c r="V687" s="611"/>
      <c r="X687" s="613"/>
      <c r="Y687" s="601"/>
      <c r="Z687" s="601"/>
      <c r="AA687" s="601"/>
      <c r="AB687" s="601"/>
    </row>
    <row r="688" spans="21:28" x14ac:dyDescent="0.25">
      <c r="U688" s="601"/>
      <c r="V688" s="611"/>
      <c r="X688" s="613"/>
      <c r="Y688" s="601"/>
      <c r="Z688" s="601"/>
      <c r="AA688" s="601"/>
      <c r="AB688" s="601"/>
    </row>
    <row r="689" spans="21:28" x14ac:dyDescent="0.25">
      <c r="U689" s="601"/>
      <c r="V689" s="611"/>
      <c r="X689" s="613"/>
      <c r="Y689" s="601"/>
      <c r="Z689" s="601"/>
      <c r="AA689" s="601"/>
      <c r="AB689" s="601"/>
    </row>
    <row r="690" spans="21:28" x14ac:dyDescent="0.25">
      <c r="U690" s="601"/>
      <c r="V690" s="611"/>
      <c r="X690" s="613"/>
      <c r="Y690" s="601"/>
      <c r="Z690" s="601"/>
      <c r="AA690" s="601"/>
      <c r="AB690" s="601"/>
    </row>
    <row r="691" spans="21:28" x14ac:dyDescent="0.25">
      <c r="U691" s="601"/>
      <c r="V691" s="611"/>
      <c r="X691" s="613"/>
      <c r="Y691" s="601"/>
      <c r="Z691" s="601"/>
      <c r="AA691" s="601"/>
      <c r="AB691" s="601"/>
    </row>
    <row r="692" spans="21:28" x14ac:dyDescent="0.25">
      <c r="U692" s="601"/>
      <c r="V692" s="611"/>
      <c r="X692" s="613"/>
      <c r="Y692" s="601"/>
      <c r="Z692" s="601"/>
      <c r="AA692" s="601"/>
      <c r="AB692" s="601"/>
    </row>
    <row r="693" spans="21:28" x14ac:dyDescent="0.25">
      <c r="U693" s="601"/>
      <c r="V693" s="611"/>
      <c r="X693" s="613"/>
      <c r="Y693" s="601"/>
      <c r="Z693" s="601"/>
      <c r="AA693" s="601"/>
      <c r="AB693" s="601"/>
    </row>
    <row r="694" spans="21:28" x14ac:dyDescent="0.25">
      <c r="U694" s="601"/>
      <c r="V694" s="611"/>
      <c r="X694" s="613"/>
      <c r="Y694" s="601"/>
      <c r="Z694" s="601"/>
      <c r="AA694" s="601"/>
      <c r="AB694" s="601"/>
    </row>
    <row r="695" spans="21:28" x14ac:dyDescent="0.25">
      <c r="U695" s="601"/>
      <c r="V695" s="611"/>
      <c r="X695" s="613"/>
      <c r="Y695" s="601"/>
      <c r="Z695" s="601"/>
      <c r="AA695" s="601"/>
      <c r="AB695" s="601"/>
    </row>
    <row r="696" spans="21:28" x14ac:dyDescent="0.25">
      <c r="U696" s="601"/>
      <c r="V696" s="611"/>
      <c r="X696" s="613"/>
      <c r="Y696" s="601"/>
      <c r="Z696" s="601"/>
      <c r="AA696" s="601"/>
      <c r="AB696" s="601"/>
    </row>
    <row r="697" spans="21:28" x14ac:dyDescent="0.25">
      <c r="U697" s="601"/>
      <c r="V697" s="611"/>
      <c r="X697" s="613"/>
      <c r="Y697" s="601"/>
      <c r="Z697" s="601"/>
      <c r="AA697" s="601"/>
      <c r="AB697" s="601"/>
    </row>
    <row r="698" spans="21:28" x14ac:dyDescent="0.25">
      <c r="U698" s="601"/>
      <c r="V698" s="611"/>
      <c r="X698" s="613"/>
      <c r="Y698" s="601"/>
      <c r="Z698" s="601"/>
      <c r="AA698" s="601"/>
      <c r="AB698" s="601"/>
    </row>
    <row r="699" spans="21:28" x14ac:dyDescent="0.25">
      <c r="U699" s="601"/>
      <c r="V699" s="611"/>
      <c r="X699" s="613"/>
      <c r="Y699" s="601"/>
      <c r="Z699" s="601"/>
      <c r="AA699" s="601"/>
      <c r="AB699" s="601"/>
    </row>
    <row r="700" spans="21:28" x14ac:dyDescent="0.25">
      <c r="U700" s="601"/>
      <c r="V700" s="611"/>
      <c r="X700" s="613"/>
      <c r="Y700" s="601"/>
      <c r="Z700" s="601"/>
      <c r="AA700" s="601"/>
      <c r="AB700" s="601"/>
    </row>
    <row r="701" spans="21:28" x14ac:dyDescent="0.25">
      <c r="U701" s="601"/>
      <c r="V701" s="611"/>
      <c r="X701" s="613"/>
      <c r="Y701" s="601"/>
      <c r="Z701" s="601"/>
      <c r="AA701" s="601"/>
      <c r="AB701" s="601"/>
    </row>
    <row r="702" spans="21:28" x14ac:dyDescent="0.25">
      <c r="U702" s="601"/>
      <c r="V702" s="611"/>
      <c r="X702" s="613"/>
      <c r="Y702" s="601"/>
      <c r="Z702" s="601"/>
      <c r="AA702" s="601"/>
      <c r="AB702" s="601"/>
    </row>
    <row r="703" spans="21:28" x14ac:dyDescent="0.25">
      <c r="U703" s="601"/>
      <c r="V703" s="611"/>
      <c r="X703" s="613"/>
      <c r="Y703" s="601"/>
      <c r="Z703" s="601"/>
      <c r="AA703" s="601"/>
      <c r="AB703" s="601"/>
    </row>
    <row r="704" spans="21:28" x14ac:dyDescent="0.25">
      <c r="U704" s="601"/>
      <c r="V704" s="611"/>
      <c r="X704" s="613"/>
      <c r="Y704" s="601"/>
      <c r="Z704" s="601"/>
      <c r="AA704" s="601"/>
      <c r="AB704" s="601"/>
    </row>
    <row r="705" spans="21:28" x14ac:dyDescent="0.25">
      <c r="U705" s="601"/>
      <c r="V705" s="611"/>
      <c r="X705" s="613"/>
      <c r="Y705" s="601"/>
      <c r="Z705" s="601"/>
      <c r="AA705" s="601"/>
      <c r="AB705" s="601"/>
    </row>
    <row r="706" spans="21:28" x14ac:dyDescent="0.25">
      <c r="U706" s="601"/>
      <c r="V706" s="611"/>
      <c r="X706" s="613"/>
      <c r="Y706" s="601"/>
      <c r="Z706" s="601"/>
      <c r="AA706" s="601"/>
      <c r="AB706" s="601"/>
    </row>
    <row r="707" spans="21:28" x14ac:dyDescent="0.25">
      <c r="U707" s="601"/>
      <c r="V707" s="611"/>
      <c r="X707" s="613"/>
      <c r="Y707" s="601"/>
      <c r="Z707" s="601"/>
      <c r="AA707" s="601"/>
      <c r="AB707" s="601"/>
    </row>
    <row r="708" spans="21:28" x14ac:dyDescent="0.25">
      <c r="U708" s="601"/>
      <c r="V708" s="611"/>
      <c r="X708" s="613"/>
      <c r="Y708" s="601"/>
      <c r="Z708" s="601"/>
      <c r="AA708" s="601"/>
      <c r="AB708" s="601"/>
    </row>
    <row r="709" spans="21:28" x14ac:dyDescent="0.25">
      <c r="U709" s="601"/>
      <c r="V709" s="611"/>
      <c r="X709" s="613"/>
      <c r="Y709" s="601"/>
      <c r="Z709" s="601"/>
      <c r="AA709" s="601"/>
      <c r="AB709" s="601"/>
    </row>
    <row r="710" spans="21:28" x14ac:dyDescent="0.25">
      <c r="U710" s="601"/>
      <c r="V710" s="611"/>
      <c r="X710" s="613"/>
      <c r="Y710" s="601"/>
      <c r="Z710" s="601"/>
      <c r="AA710" s="601"/>
      <c r="AB710" s="601"/>
    </row>
    <row r="711" spans="21:28" x14ac:dyDescent="0.25">
      <c r="U711" s="601"/>
      <c r="V711" s="611"/>
      <c r="X711" s="613"/>
      <c r="Y711" s="601"/>
      <c r="Z711" s="601"/>
      <c r="AA711" s="601"/>
      <c r="AB711" s="601"/>
    </row>
    <row r="712" spans="21:28" x14ac:dyDescent="0.25">
      <c r="U712" s="601"/>
      <c r="V712" s="611"/>
      <c r="X712" s="613"/>
      <c r="Y712" s="601"/>
      <c r="Z712" s="601"/>
      <c r="AA712" s="601"/>
      <c r="AB712" s="601"/>
    </row>
    <row r="713" spans="21:28" x14ac:dyDescent="0.25">
      <c r="U713" s="601"/>
      <c r="V713" s="611"/>
      <c r="X713" s="613"/>
      <c r="Y713" s="601"/>
      <c r="Z713" s="601"/>
      <c r="AA713" s="601"/>
      <c r="AB713" s="601"/>
    </row>
    <row r="714" spans="21:28" x14ac:dyDescent="0.25">
      <c r="U714" s="601"/>
      <c r="V714" s="611"/>
      <c r="X714" s="613"/>
      <c r="Y714" s="601"/>
      <c r="Z714" s="601"/>
      <c r="AA714" s="601"/>
      <c r="AB714" s="601"/>
    </row>
    <row r="715" spans="21:28" x14ac:dyDescent="0.25">
      <c r="U715" s="601"/>
      <c r="V715" s="611"/>
      <c r="X715" s="613"/>
      <c r="Y715" s="601"/>
      <c r="Z715" s="601"/>
      <c r="AA715" s="601"/>
      <c r="AB715" s="601"/>
    </row>
    <row r="716" spans="21:28" x14ac:dyDescent="0.25">
      <c r="U716" s="601"/>
      <c r="V716" s="611"/>
      <c r="X716" s="613"/>
      <c r="Y716" s="601"/>
      <c r="Z716" s="601"/>
      <c r="AA716" s="601"/>
      <c r="AB716" s="601"/>
    </row>
    <row r="717" spans="21:28" x14ac:dyDescent="0.25">
      <c r="U717" s="601"/>
      <c r="V717" s="611"/>
      <c r="X717" s="613"/>
      <c r="Y717" s="601"/>
      <c r="Z717" s="601"/>
      <c r="AA717" s="601"/>
      <c r="AB717" s="601"/>
    </row>
    <row r="718" spans="21:28" x14ac:dyDescent="0.25">
      <c r="U718" s="601"/>
      <c r="V718" s="611"/>
      <c r="X718" s="613"/>
      <c r="Y718" s="601"/>
      <c r="Z718" s="601"/>
      <c r="AA718" s="601"/>
      <c r="AB718" s="601"/>
    </row>
    <row r="719" spans="21:28" x14ac:dyDescent="0.25">
      <c r="U719" s="601"/>
      <c r="V719" s="611"/>
      <c r="X719" s="613"/>
      <c r="Y719" s="601"/>
      <c r="Z719" s="601"/>
      <c r="AA719" s="601"/>
      <c r="AB719" s="601"/>
    </row>
    <row r="720" spans="21:28" x14ac:dyDescent="0.25">
      <c r="U720" s="601"/>
      <c r="V720" s="611"/>
      <c r="X720" s="613"/>
      <c r="Y720" s="601"/>
      <c r="Z720" s="601"/>
      <c r="AA720" s="601"/>
      <c r="AB720" s="601"/>
    </row>
    <row r="721" spans="21:28" x14ac:dyDescent="0.25">
      <c r="U721" s="601"/>
      <c r="V721" s="611"/>
      <c r="X721" s="613"/>
      <c r="Y721" s="601"/>
      <c r="Z721" s="601"/>
      <c r="AA721" s="601"/>
      <c r="AB721" s="601"/>
    </row>
    <row r="722" spans="21:28" x14ac:dyDescent="0.25">
      <c r="U722" s="601"/>
      <c r="V722" s="611"/>
      <c r="X722" s="613"/>
      <c r="Y722" s="601"/>
      <c r="Z722" s="601"/>
      <c r="AA722" s="601"/>
      <c r="AB722" s="601"/>
    </row>
    <row r="723" spans="21:28" x14ac:dyDescent="0.25">
      <c r="U723" s="601"/>
      <c r="V723" s="611"/>
      <c r="X723" s="613"/>
      <c r="Y723" s="601"/>
      <c r="Z723" s="601"/>
      <c r="AA723" s="601"/>
      <c r="AB723" s="601"/>
    </row>
    <row r="724" spans="21:28" x14ac:dyDescent="0.25">
      <c r="U724" s="601"/>
      <c r="V724" s="611"/>
      <c r="X724" s="613"/>
      <c r="Y724" s="601"/>
      <c r="Z724" s="601"/>
      <c r="AA724" s="601"/>
      <c r="AB724" s="601"/>
    </row>
    <row r="725" spans="21:28" x14ac:dyDescent="0.25">
      <c r="U725" s="601"/>
      <c r="V725" s="611"/>
      <c r="X725" s="613"/>
      <c r="Y725" s="601"/>
      <c r="Z725" s="601"/>
      <c r="AA725" s="601"/>
      <c r="AB725" s="601"/>
    </row>
    <row r="726" spans="21:28" x14ac:dyDescent="0.25">
      <c r="U726" s="601"/>
      <c r="V726" s="611"/>
      <c r="X726" s="613"/>
      <c r="Y726" s="601"/>
      <c r="Z726" s="601"/>
      <c r="AA726" s="601"/>
      <c r="AB726" s="601"/>
    </row>
    <row r="727" spans="21:28" x14ac:dyDescent="0.25">
      <c r="U727" s="601"/>
      <c r="V727" s="611"/>
      <c r="X727" s="613"/>
      <c r="Y727" s="601"/>
      <c r="Z727" s="601"/>
      <c r="AA727" s="601"/>
      <c r="AB727" s="601"/>
    </row>
    <row r="728" spans="21:28" x14ac:dyDescent="0.25">
      <c r="U728" s="601"/>
      <c r="V728" s="611"/>
      <c r="X728" s="613"/>
      <c r="Y728" s="601"/>
      <c r="Z728" s="601"/>
      <c r="AA728" s="601"/>
      <c r="AB728" s="601"/>
    </row>
    <row r="729" spans="21:28" x14ac:dyDescent="0.25">
      <c r="U729" s="601"/>
      <c r="V729" s="611"/>
      <c r="X729" s="613"/>
      <c r="Y729" s="601"/>
      <c r="Z729" s="601"/>
      <c r="AA729" s="601"/>
      <c r="AB729" s="601"/>
    </row>
    <row r="730" spans="21:28" x14ac:dyDescent="0.25">
      <c r="U730" s="601"/>
      <c r="V730" s="611"/>
      <c r="X730" s="613"/>
      <c r="Y730" s="601"/>
      <c r="Z730" s="601"/>
      <c r="AA730" s="601"/>
      <c r="AB730" s="601"/>
    </row>
    <row r="731" spans="21:28" x14ac:dyDescent="0.25">
      <c r="U731" s="601"/>
      <c r="V731" s="611"/>
      <c r="X731" s="613"/>
      <c r="Y731" s="601"/>
      <c r="Z731" s="601"/>
      <c r="AA731" s="601"/>
      <c r="AB731" s="601"/>
    </row>
    <row r="732" spans="21:28" x14ac:dyDescent="0.25">
      <c r="U732" s="601"/>
      <c r="V732" s="611"/>
      <c r="X732" s="613"/>
      <c r="Y732" s="601"/>
      <c r="Z732" s="601"/>
      <c r="AA732" s="601"/>
      <c r="AB732" s="601"/>
    </row>
    <row r="733" spans="21:28" x14ac:dyDescent="0.25">
      <c r="U733" s="601"/>
      <c r="V733" s="611"/>
      <c r="X733" s="613"/>
      <c r="Y733" s="601"/>
      <c r="Z733" s="601"/>
      <c r="AA733" s="601"/>
      <c r="AB733" s="601"/>
    </row>
    <row r="734" spans="21:28" x14ac:dyDescent="0.25">
      <c r="U734" s="601"/>
      <c r="V734" s="611"/>
      <c r="X734" s="613"/>
      <c r="Y734" s="601"/>
      <c r="Z734" s="601"/>
      <c r="AA734" s="601"/>
      <c r="AB734" s="601"/>
    </row>
    <row r="735" spans="21:28" x14ac:dyDescent="0.25">
      <c r="U735" s="601"/>
      <c r="V735" s="611"/>
      <c r="X735" s="613"/>
      <c r="Y735" s="601"/>
      <c r="Z735" s="601"/>
      <c r="AA735" s="601"/>
      <c r="AB735" s="601"/>
    </row>
    <row r="736" spans="21:28" x14ac:dyDescent="0.25">
      <c r="U736" s="601"/>
      <c r="V736" s="611"/>
      <c r="X736" s="613"/>
      <c r="Y736" s="601"/>
      <c r="Z736" s="601"/>
      <c r="AA736" s="601"/>
      <c r="AB736" s="601"/>
    </row>
    <row r="737" spans="21:28" x14ac:dyDescent="0.25">
      <c r="U737" s="601"/>
      <c r="V737" s="611"/>
      <c r="X737" s="613"/>
      <c r="Y737" s="601"/>
      <c r="Z737" s="601"/>
      <c r="AA737" s="601"/>
      <c r="AB737" s="601"/>
    </row>
    <row r="738" spans="21:28" x14ac:dyDescent="0.25">
      <c r="U738" s="601"/>
      <c r="V738" s="611"/>
      <c r="X738" s="613"/>
      <c r="Y738" s="601"/>
      <c r="Z738" s="601"/>
      <c r="AA738" s="601"/>
      <c r="AB738" s="601"/>
    </row>
    <row r="739" spans="21:28" x14ac:dyDescent="0.25">
      <c r="U739" s="601"/>
      <c r="V739" s="611"/>
      <c r="X739" s="613"/>
      <c r="Y739" s="601"/>
      <c r="Z739" s="601"/>
      <c r="AA739" s="601"/>
      <c r="AB739" s="601"/>
    </row>
    <row r="740" spans="21:28" x14ac:dyDescent="0.25">
      <c r="U740" s="601"/>
      <c r="V740" s="611"/>
      <c r="X740" s="613"/>
      <c r="Y740" s="601"/>
      <c r="Z740" s="601"/>
      <c r="AA740" s="601"/>
      <c r="AB740" s="601"/>
    </row>
    <row r="741" spans="21:28" x14ac:dyDescent="0.25">
      <c r="U741" s="601"/>
      <c r="V741" s="611"/>
      <c r="X741" s="613"/>
      <c r="Y741" s="601"/>
      <c r="Z741" s="601"/>
      <c r="AA741" s="601"/>
      <c r="AB741" s="601"/>
    </row>
    <row r="742" spans="21:28" x14ac:dyDescent="0.25">
      <c r="U742" s="601"/>
      <c r="V742" s="611"/>
      <c r="X742" s="613"/>
      <c r="Y742" s="601"/>
      <c r="Z742" s="601"/>
      <c r="AA742" s="601"/>
      <c r="AB742" s="601"/>
    </row>
    <row r="743" spans="21:28" x14ac:dyDescent="0.25">
      <c r="U743" s="601"/>
      <c r="V743" s="611"/>
      <c r="X743" s="613"/>
      <c r="Y743" s="601"/>
      <c r="Z743" s="601"/>
      <c r="AA743" s="601"/>
      <c r="AB743" s="601"/>
    </row>
    <row r="744" spans="21:28" x14ac:dyDescent="0.25">
      <c r="U744" s="601"/>
      <c r="V744" s="611"/>
      <c r="X744" s="613"/>
      <c r="Y744" s="601"/>
      <c r="Z744" s="601"/>
      <c r="AA744" s="601"/>
      <c r="AB744" s="601"/>
    </row>
    <row r="745" spans="21:28" x14ac:dyDescent="0.25">
      <c r="U745" s="601"/>
      <c r="V745" s="611"/>
      <c r="X745" s="613"/>
      <c r="Y745" s="601"/>
      <c r="Z745" s="601"/>
      <c r="AA745" s="601"/>
      <c r="AB745" s="601"/>
    </row>
    <row r="746" spans="21:28" x14ac:dyDescent="0.25">
      <c r="U746" s="601"/>
      <c r="V746" s="611"/>
      <c r="X746" s="613"/>
      <c r="Y746" s="601"/>
      <c r="Z746" s="601"/>
      <c r="AA746" s="601"/>
      <c r="AB746" s="601"/>
    </row>
    <row r="747" spans="21:28" x14ac:dyDescent="0.25">
      <c r="U747" s="601"/>
      <c r="V747" s="611"/>
      <c r="X747" s="613"/>
      <c r="Y747" s="601"/>
      <c r="Z747" s="601"/>
      <c r="AA747" s="601"/>
      <c r="AB747" s="601"/>
    </row>
    <row r="748" spans="21:28" x14ac:dyDescent="0.25">
      <c r="U748" s="601"/>
      <c r="V748" s="611"/>
      <c r="X748" s="613"/>
      <c r="Y748" s="601"/>
      <c r="Z748" s="601"/>
      <c r="AA748" s="601"/>
      <c r="AB748" s="601"/>
    </row>
    <row r="749" spans="21:28" x14ac:dyDescent="0.25">
      <c r="U749" s="601"/>
      <c r="V749" s="611"/>
      <c r="X749" s="613"/>
      <c r="Y749" s="601"/>
      <c r="Z749" s="601"/>
      <c r="AA749" s="601"/>
      <c r="AB749" s="601"/>
    </row>
    <row r="750" spans="21:28" x14ac:dyDescent="0.25">
      <c r="U750" s="601"/>
      <c r="V750" s="611"/>
      <c r="X750" s="613"/>
      <c r="Y750" s="601"/>
      <c r="Z750" s="601"/>
      <c r="AA750" s="601"/>
      <c r="AB750" s="601"/>
    </row>
    <row r="751" spans="21:28" x14ac:dyDescent="0.25">
      <c r="U751" s="601"/>
      <c r="V751" s="611"/>
      <c r="X751" s="613"/>
      <c r="Y751" s="601"/>
      <c r="Z751" s="601"/>
      <c r="AA751" s="601"/>
      <c r="AB751" s="601"/>
    </row>
    <row r="752" spans="21:28" x14ac:dyDescent="0.25">
      <c r="U752" s="601"/>
      <c r="V752" s="611"/>
      <c r="X752" s="613"/>
      <c r="Y752" s="601"/>
      <c r="Z752" s="601"/>
      <c r="AA752" s="601"/>
      <c r="AB752" s="601"/>
    </row>
    <row r="753" spans="21:28" x14ac:dyDescent="0.25">
      <c r="U753" s="601"/>
      <c r="V753" s="611"/>
      <c r="X753" s="613"/>
      <c r="Y753" s="601"/>
      <c r="Z753" s="601"/>
      <c r="AA753" s="601"/>
      <c r="AB753" s="601"/>
    </row>
    <row r="754" spans="21:28" x14ac:dyDescent="0.25">
      <c r="U754" s="601"/>
      <c r="V754" s="611"/>
      <c r="X754" s="613"/>
      <c r="Y754" s="601"/>
      <c r="Z754" s="601"/>
      <c r="AA754" s="601"/>
      <c r="AB754" s="601"/>
    </row>
    <row r="755" spans="21:28" x14ac:dyDescent="0.25">
      <c r="U755" s="601"/>
      <c r="V755" s="611"/>
      <c r="X755" s="613"/>
      <c r="Y755" s="601"/>
      <c r="Z755" s="601"/>
      <c r="AA755" s="601"/>
      <c r="AB755" s="601"/>
    </row>
    <row r="756" spans="21:28" x14ac:dyDescent="0.25">
      <c r="U756" s="601"/>
      <c r="V756" s="611"/>
      <c r="X756" s="613"/>
      <c r="Y756" s="601"/>
      <c r="Z756" s="601"/>
      <c r="AA756" s="601"/>
      <c r="AB756" s="601"/>
    </row>
    <row r="757" spans="21:28" x14ac:dyDescent="0.25">
      <c r="U757" s="601"/>
      <c r="V757" s="611"/>
      <c r="X757" s="613"/>
      <c r="Y757" s="601"/>
      <c r="Z757" s="601"/>
      <c r="AA757" s="601"/>
      <c r="AB757" s="601"/>
    </row>
    <row r="758" spans="21:28" x14ac:dyDescent="0.25">
      <c r="U758" s="601"/>
      <c r="V758" s="611"/>
      <c r="X758" s="613"/>
      <c r="Y758" s="601"/>
      <c r="Z758" s="601"/>
      <c r="AA758" s="601"/>
      <c r="AB758" s="601"/>
    </row>
    <row r="759" spans="21:28" x14ac:dyDescent="0.25">
      <c r="U759" s="601"/>
      <c r="V759" s="611"/>
      <c r="X759" s="613"/>
      <c r="Y759" s="601"/>
      <c r="Z759" s="601"/>
      <c r="AA759" s="601"/>
      <c r="AB759" s="601"/>
    </row>
    <row r="760" spans="21:28" x14ac:dyDescent="0.25">
      <c r="U760" s="601"/>
      <c r="V760" s="611"/>
      <c r="X760" s="613"/>
      <c r="Y760" s="601"/>
      <c r="Z760" s="601"/>
      <c r="AA760" s="601"/>
      <c r="AB760" s="601"/>
    </row>
    <row r="761" spans="21:28" x14ac:dyDescent="0.25">
      <c r="U761" s="601"/>
      <c r="V761" s="611"/>
      <c r="X761" s="613"/>
      <c r="Y761" s="601"/>
      <c r="Z761" s="601"/>
      <c r="AA761" s="601"/>
      <c r="AB761" s="601"/>
    </row>
    <row r="762" spans="21:28" x14ac:dyDescent="0.25">
      <c r="U762" s="601"/>
      <c r="V762" s="611"/>
      <c r="X762" s="613"/>
      <c r="Y762" s="601"/>
      <c r="Z762" s="601"/>
      <c r="AA762" s="601"/>
      <c r="AB762" s="601"/>
    </row>
    <row r="763" spans="21:28" x14ac:dyDescent="0.25">
      <c r="U763" s="601"/>
      <c r="V763" s="611"/>
      <c r="X763" s="613"/>
      <c r="Y763" s="601"/>
      <c r="Z763" s="601"/>
      <c r="AA763" s="601"/>
      <c r="AB763" s="601"/>
    </row>
    <row r="764" spans="21:28" x14ac:dyDescent="0.25">
      <c r="U764" s="601"/>
      <c r="V764" s="611"/>
      <c r="X764" s="613"/>
      <c r="Y764" s="601"/>
      <c r="Z764" s="601"/>
      <c r="AA764" s="601"/>
      <c r="AB764" s="601"/>
    </row>
    <row r="765" spans="21:28" x14ac:dyDescent="0.25">
      <c r="U765" s="601"/>
      <c r="V765" s="611"/>
      <c r="X765" s="613"/>
      <c r="Y765" s="601"/>
      <c r="Z765" s="601"/>
      <c r="AA765" s="601"/>
      <c r="AB765" s="601"/>
    </row>
    <row r="766" spans="21:28" x14ac:dyDescent="0.25">
      <c r="U766" s="601"/>
      <c r="V766" s="611"/>
      <c r="X766" s="613"/>
      <c r="Y766" s="601"/>
      <c r="Z766" s="601"/>
      <c r="AA766" s="601"/>
      <c r="AB766" s="601"/>
    </row>
    <row r="767" spans="21:28" x14ac:dyDescent="0.25">
      <c r="U767" s="601"/>
      <c r="V767" s="611"/>
      <c r="X767" s="613"/>
      <c r="Y767" s="601"/>
      <c r="Z767" s="601"/>
      <c r="AA767" s="601"/>
      <c r="AB767" s="601"/>
    </row>
    <row r="768" spans="21:28" x14ac:dyDescent="0.25">
      <c r="U768" s="601"/>
      <c r="V768" s="611"/>
      <c r="X768" s="613"/>
      <c r="Y768" s="601"/>
      <c r="Z768" s="601"/>
      <c r="AA768" s="601"/>
      <c r="AB768" s="601"/>
    </row>
    <row r="769" spans="21:28" x14ac:dyDescent="0.25">
      <c r="U769" s="601"/>
      <c r="V769" s="611"/>
      <c r="X769" s="613"/>
      <c r="Y769" s="601"/>
      <c r="Z769" s="601"/>
      <c r="AA769" s="601"/>
      <c r="AB769" s="601"/>
    </row>
    <row r="770" spans="21:28" x14ac:dyDescent="0.25">
      <c r="U770" s="601"/>
      <c r="V770" s="611"/>
      <c r="X770" s="613"/>
      <c r="Y770" s="601"/>
      <c r="Z770" s="601"/>
      <c r="AA770" s="601"/>
      <c r="AB770" s="601"/>
    </row>
    <row r="771" spans="21:28" x14ac:dyDescent="0.25">
      <c r="U771" s="601"/>
      <c r="V771" s="611"/>
      <c r="X771" s="613"/>
      <c r="Y771" s="601"/>
      <c r="Z771" s="601"/>
      <c r="AA771" s="601"/>
      <c r="AB771" s="601"/>
    </row>
    <row r="772" spans="21:28" x14ac:dyDescent="0.25">
      <c r="U772" s="601"/>
      <c r="V772" s="611"/>
      <c r="X772" s="613"/>
      <c r="Y772" s="601"/>
      <c r="Z772" s="601"/>
      <c r="AA772" s="601"/>
      <c r="AB772" s="601"/>
    </row>
    <row r="773" spans="21:28" x14ac:dyDescent="0.25">
      <c r="U773" s="601"/>
      <c r="V773" s="611"/>
      <c r="X773" s="613"/>
      <c r="Y773" s="601"/>
      <c r="Z773" s="601"/>
      <c r="AA773" s="601"/>
      <c r="AB773" s="601"/>
    </row>
    <row r="774" spans="21:28" x14ac:dyDescent="0.25">
      <c r="U774" s="601"/>
      <c r="V774" s="611"/>
      <c r="X774" s="613"/>
      <c r="Y774" s="601"/>
      <c r="Z774" s="601"/>
      <c r="AA774" s="601"/>
      <c r="AB774" s="601"/>
    </row>
    <row r="775" spans="21:28" x14ac:dyDescent="0.25">
      <c r="U775" s="601"/>
      <c r="V775" s="611"/>
      <c r="X775" s="613"/>
      <c r="Y775" s="601"/>
      <c r="Z775" s="601"/>
      <c r="AA775" s="601"/>
      <c r="AB775" s="601"/>
    </row>
    <row r="776" spans="21:28" x14ac:dyDescent="0.25">
      <c r="U776" s="601"/>
      <c r="V776" s="611"/>
      <c r="X776" s="613"/>
      <c r="Y776" s="601"/>
      <c r="Z776" s="601"/>
      <c r="AA776" s="601"/>
      <c r="AB776" s="601"/>
    </row>
    <row r="777" spans="21:28" x14ac:dyDescent="0.25">
      <c r="U777" s="601"/>
      <c r="V777" s="611"/>
      <c r="X777" s="613"/>
      <c r="Y777" s="601"/>
      <c r="Z777" s="601"/>
      <c r="AA777" s="601"/>
      <c r="AB777" s="601"/>
    </row>
    <row r="778" spans="21:28" x14ac:dyDescent="0.25">
      <c r="U778" s="601"/>
      <c r="V778" s="611"/>
      <c r="X778" s="613"/>
      <c r="Y778" s="601"/>
      <c r="Z778" s="601"/>
      <c r="AA778" s="601"/>
      <c r="AB778" s="601"/>
    </row>
    <row r="779" spans="21:28" x14ac:dyDescent="0.25">
      <c r="U779" s="601"/>
      <c r="V779" s="611"/>
      <c r="X779" s="613"/>
      <c r="Y779" s="601"/>
      <c r="Z779" s="601"/>
      <c r="AA779" s="601"/>
      <c r="AB779" s="601"/>
    </row>
    <row r="780" spans="21:28" x14ac:dyDescent="0.25">
      <c r="U780" s="601"/>
      <c r="V780" s="611"/>
      <c r="X780" s="613"/>
      <c r="Y780" s="601"/>
      <c r="Z780" s="601"/>
      <c r="AA780" s="601"/>
      <c r="AB780" s="601"/>
    </row>
    <row r="781" spans="21:28" x14ac:dyDescent="0.25">
      <c r="U781" s="601"/>
      <c r="V781" s="611"/>
      <c r="X781" s="613"/>
      <c r="Y781" s="601"/>
      <c r="Z781" s="601"/>
      <c r="AA781" s="601"/>
      <c r="AB781" s="601"/>
    </row>
    <row r="782" spans="21:28" x14ac:dyDescent="0.25">
      <c r="U782" s="601"/>
      <c r="V782" s="611"/>
      <c r="X782" s="613"/>
      <c r="Y782" s="601"/>
      <c r="Z782" s="601"/>
      <c r="AA782" s="601"/>
      <c r="AB782" s="601"/>
    </row>
    <row r="783" spans="21:28" x14ac:dyDescent="0.25">
      <c r="U783" s="601"/>
      <c r="V783" s="611"/>
      <c r="X783" s="613"/>
      <c r="Y783" s="601"/>
      <c r="Z783" s="601"/>
      <c r="AA783" s="601"/>
      <c r="AB783" s="601"/>
    </row>
    <row r="784" spans="21:28" x14ac:dyDescent="0.25">
      <c r="U784" s="601"/>
      <c r="V784" s="611"/>
      <c r="X784" s="613"/>
      <c r="Y784" s="601"/>
      <c r="Z784" s="601"/>
      <c r="AA784" s="601"/>
      <c r="AB784" s="601"/>
    </row>
    <row r="785" spans="21:28" x14ac:dyDescent="0.25">
      <c r="U785" s="601"/>
      <c r="V785" s="611"/>
      <c r="X785" s="613"/>
      <c r="Y785" s="601"/>
      <c r="Z785" s="601"/>
      <c r="AA785" s="601"/>
      <c r="AB785" s="601"/>
    </row>
    <row r="786" spans="21:28" x14ac:dyDescent="0.25">
      <c r="U786" s="601"/>
      <c r="V786" s="611"/>
      <c r="X786" s="613"/>
      <c r="Y786" s="601"/>
      <c r="Z786" s="601"/>
      <c r="AA786" s="601"/>
      <c r="AB786" s="601"/>
    </row>
    <row r="787" spans="21:28" x14ac:dyDescent="0.25">
      <c r="U787" s="601"/>
      <c r="V787" s="611"/>
      <c r="X787" s="613"/>
      <c r="Y787" s="601"/>
      <c r="Z787" s="601"/>
      <c r="AA787" s="601"/>
      <c r="AB787" s="601"/>
    </row>
    <row r="788" spans="21:28" x14ac:dyDescent="0.25">
      <c r="U788" s="601"/>
      <c r="V788" s="611"/>
      <c r="X788" s="613"/>
      <c r="Y788" s="601"/>
      <c r="Z788" s="601"/>
      <c r="AA788" s="601"/>
      <c r="AB788" s="601"/>
    </row>
    <row r="789" spans="21:28" x14ac:dyDescent="0.25">
      <c r="U789" s="601"/>
      <c r="V789" s="611"/>
      <c r="X789" s="613"/>
      <c r="Y789" s="601"/>
      <c r="Z789" s="601"/>
      <c r="AA789" s="601"/>
      <c r="AB789" s="601"/>
    </row>
    <row r="790" spans="21:28" x14ac:dyDescent="0.25">
      <c r="U790" s="601"/>
      <c r="V790" s="611"/>
      <c r="X790" s="613"/>
      <c r="Y790" s="601"/>
      <c r="Z790" s="601"/>
      <c r="AA790" s="601"/>
      <c r="AB790" s="601"/>
    </row>
    <row r="791" spans="21:28" x14ac:dyDescent="0.25">
      <c r="U791" s="601"/>
      <c r="V791" s="611"/>
      <c r="X791" s="613"/>
      <c r="Y791" s="601"/>
      <c r="Z791" s="601"/>
      <c r="AA791" s="601"/>
      <c r="AB791" s="601"/>
    </row>
    <row r="792" spans="21:28" x14ac:dyDescent="0.25">
      <c r="U792" s="601"/>
      <c r="V792" s="611"/>
      <c r="X792" s="613"/>
      <c r="Y792" s="601"/>
      <c r="Z792" s="601"/>
      <c r="AA792" s="601"/>
      <c r="AB792" s="601"/>
    </row>
    <row r="793" spans="21:28" x14ac:dyDescent="0.25">
      <c r="U793" s="601"/>
      <c r="V793" s="611"/>
      <c r="X793" s="613"/>
      <c r="Y793" s="601"/>
      <c r="Z793" s="601"/>
      <c r="AA793" s="601"/>
      <c r="AB793" s="601"/>
    </row>
    <row r="794" spans="21:28" x14ac:dyDescent="0.25">
      <c r="U794" s="601"/>
      <c r="V794" s="611"/>
      <c r="X794" s="613"/>
      <c r="Y794" s="601"/>
      <c r="Z794" s="601"/>
      <c r="AA794" s="601"/>
      <c r="AB794" s="601"/>
    </row>
    <row r="795" spans="21:28" x14ac:dyDescent="0.25">
      <c r="U795" s="601"/>
      <c r="V795" s="611"/>
      <c r="X795" s="613"/>
      <c r="Y795" s="601"/>
      <c r="Z795" s="601"/>
      <c r="AA795" s="601"/>
      <c r="AB795" s="601"/>
    </row>
    <row r="796" spans="21:28" x14ac:dyDescent="0.25">
      <c r="U796" s="601"/>
      <c r="V796" s="611"/>
      <c r="X796" s="613"/>
      <c r="Y796" s="601"/>
      <c r="Z796" s="601"/>
      <c r="AA796" s="601"/>
      <c r="AB796" s="601"/>
    </row>
    <row r="797" spans="21:28" x14ac:dyDescent="0.25">
      <c r="U797" s="601"/>
      <c r="V797" s="611"/>
      <c r="X797" s="613"/>
      <c r="Y797" s="601"/>
      <c r="Z797" s="601"/>
      <c r="AA797" s="601"/>
      <c r="AB797" s="601"/>
    </row>
    <row r="798" spans="21:28" x14ac:dyDescent="0.25">
      <c r="U798" s="601"/>
      <c r="V798" s="611"/>
      <c r="X798" s="613"/>
      <c r="Y798" s="601"/>
      <c r="Z798" s="601"/>
      <c r="AA798" s="601"/>
      <c r="AB798" s="601"/>
    </row>
    <row r="799" spans="21:28" x14ac:dyDescent="0.25">
      <c r="U799" s="601"/>
      <c r="V799" s="611"/>
      <c r="X799" s="613"/>
      <c r="Y799" s="601"/>
      <c r="Z799" s="601"/>
      <c r="AA799" s="601"/>
      <c r="AB799" s="601"/>
    </row>
    <row r="800" spans="21:28" x14ac:dyDescent="0.25">
      <c r="U800" s="601"/>
      <c r="V800" s="611"/>
      <c r="X800" s="613"/>
      <c r="Y800" s="601"/>
      <c r="Z800" s="601"/>
      <c r="AA800" s="601"/>
      <c r="AB800" s="601"/>
    </row>
    <row r="801" spans="21:28" x14ac:dyDescent="0.25">
      <c r="U801" s="601"/>
      <c r="V801" s="611"/>
      <c r="X801" s="613"/>
      <c r="Y801" s="601"/>
      <c r="Z801" s="601"/>
      <c r="AA801" s="601"/>
      <c r="AB801" s="601"/>
    </row>
    <row r="802" spans="21:28" x14ac:dyDescent="0.25">
      <c r="U802" s="601"/>
      <c r="V802" s="611"/>
      <c r="X802" s="613"/>
      <c r="Y802" s="601"/>
      <c r="Z802" s="601"/>
      <c r="AA802" s="601"/>
      <c r="AB802" s="601"/>
    </row>
    <row r="803" spans="21:28" x14ac:dyDescent="0.25">
      <c r="U803" s="601"/>
      <c r="V803" s="611"/>
      <c r="X803" s="613"/>
      <c r="Y803" s="601"/>
      <c r="Z803" s="601"/>
      <c r="AA803" s="601"/>
      <c r="AB803" s="601"/>
    </row>
    <row r="804" spans="21:28" x14ac:dyDescent="0.25">
      <c r="U804" s="601"/>
      <c r="V804" s="611"/>
      <c r="X804" s="613"/>
      <c r="Y804" s="601"/>
      <c r="Z804" s="601"/>
      <c r="AA804" s="601"/>
      <c r="AB804" s="601"/>
    </row>
    <row r="805" spans="21:28" x14ac:dyDescent="0.25">
      <c r="U805" s="601"/>
      <c r="V805" s="611"/>
      <c r="X805" s="613"/>
      <c r="Y805" s="601"/>
      <c r="Z805" s="601"/>
      <c r="AA805" s="601"/>
      <c r="AB805" s="601"/>
    </row>
    <row r="806" spans="21:28" x14ac:dyDescent="0.25">
      <c r="U806" s="601"/>
      <c r="V806" s="611"/>
      <c r="X806" s="613"/>
      <c r="Y806" s="601"/>
      <c r="Z806" s="601"/>
      <c r="AA806" s="601"/>
      <c r="AB806" s="601"/>
    </row>
    <row r="807" spans="21:28" x14ac:dyDescent="0.25">
      <c r="U807" s="601"/>
      <c r="V807" s="611"/>
      <c r="X807" s="613"/>
      <c r="Y807" s="601"/>
      <c r="Z807" s="601"/>
      <c r="AA807" s="601"/>
      <c r="AB807" s="601"/>
    </row>
    <row r="808" spans="21:28" x14ac:dyDescent="0.25">
      <c r="U808" s="601"/>
      <c r="V808" s="611"/>
      <c r="X808" s="613"/>
      <c r="Y808" s="601"/>
      <c r="Z808" s="601"/>
      <c r="AA808" s="601"/>
      <c r="AB808" s="601"/>
    </row>
    <row r="809" spans="21:28" x14ac:dyDescent="0.25">
      <c r="U809" s="601"/>
      <c r="V809" s="611"/>
      <c r="X809" s="613"/>
      <c r="Y809" s="601"/>
      <c r="Z809" s="601"/>
      <c r="AA809" s="601"/>
      <c r="AB809" s="601"/>
    </row>
    <row r="810" spans="21:28" x14ac:dyDescent="0.25">
      <c r="U810" s="601"/>
      <c r="V810" s="611"/>
      <c r="X810" s="613"/>
      <c r="Y810" s="601"/>
      <c r="Z810" s="601"/>
      <c r="AA810" s="601"/>
      <c r="AB810" s="601"/>
    </row>
    <row r="811" spans="21:28" x14ac:dyDescent="0.25">
      <c r="U811" s="601"/>
      <c r="V811" s="611"/>
      <c r="X811" s="613"/>
      <c r="Y811" s="601"/>
      <c r="Z811" s="601"/>
      <c r="AA811" s="601"/>
      <c r="AB811" s="601"/>
    </row>
    <row r="812" spans="21:28" x14ac:dyDescent="0.25">
      <c r="U812" s="601"/>
      <c r="V812" s="611"/>
      <c r="X812" s="613"/>
      <c r="Y812" s="601"/>
      <c r="Z812" s="601"/>
      <c r="AA812" s="601"/>
      <c r="AB812" s="601"/>
    </row>
    <row r="813" spans="21:28" x14ac:dyDescent="0.25">
      <c r="U813" s="601"/>
      <c r="V813" s="611"/>
      <c r="X813" s="613"/>
      <c r="Y813" s="601"/>
      <c r="Z813" s="601"/>
      <c r="AA813" s="601"/>
      <c r="AB813" s="601"/>
    </row>
    <row r="814" spans="21:28" x14ac:dyDescent="0.25">
      <c r="U814" s="601"/>
      <c r="V814" s="611"/>
      <c r="X814" s="613"/>
      <c r="Y814" s="601"/>
      <c r="Z814" s="601"/>
      <c r="AA814" s="601"/>
      <c r="AB814" s="601"/>
    </row>
    <row r="815" spans="21:28" x14ac:dyDescent="0.25">
      <c r="U815" s="601"/>
      <c r="V815" s="611"/>
      <c r="X815" s="613"/>
      <c r="Y815" s="601"/>
      <c r="Z815" s="601"/>
      <c r="AA815" s="601"/>
      <c r="AB815" s="601"/>
    </row>
    <row r="816" spans="21:28" x14ac:dyDescent="0.25">
      <c r="U816" s="601"/>
      <c r="V816" s="611"/>
      <c r="X816" s="613"/>
      <c r="Y816" s="601"/>
      <c r="Z816" s="601"/>
      <c r="AA816" s="601"/>
      <c r="AB816" s="601"/>
    </row>
    <row r="817" spans="21:28" x14ac:dyDescent="0.25">
      <c r="U817" s="601"/>
      <c r="V817" s="611"/>
      <c r="X817" s="613"/>
      <c r="Y817" s="601"/>
      <c r="Z817" s="601"/>
      <c r="AA817" s="601"/>
      <c r="AB817" s="601"/>
    </row>
    <row r="818" spans="21:28" x14ac:dyDescent="0.25">
      <c r="U818" s="601"/>
      <c r="V818" s="611"/>
      <c r="X818" s="613"/>
      <c r="Y818" s="601"/>
      <c r="Z818" s="601"/>
      <c r="AA818" s="601"/>
      <c r="AB818" s="601"/>
    </row>
    <row r="819" spans="21:28" x14ac:dyDescent="0.25">
      <c r="U819" s="601"/>
      <c r="V819" s="611"/>
      <c r="X819" s="613"/>
      <c r="Y819" s="601"/>
      <c r="Z819" s="601"/>
      <c r="AA819" s="601"/>
      <c r="AB819" s="601"/>
    </row>
    <row r="820" spans="21:28" x14ac:dyDescent="0.25">
      <c r="U820" s="601"/>
      <c r="V820" s="611"/>
      <c r="X820" s="613"/>
      <c r="Y820" s="601"/>
      <c r="Z820" s="601"/>
      <c r="AA820" s="601"/>
      <c r="AB820" s="601"/>
    </row>
    <row r="821" spans="21:28" x14ac:dyDescent="0.25">
      <c r="U821" s="601"/>
      <c r="V821" s="611"/>
      <c r="X821" s="613"/>
      <c r="Y821" s="601"/>
      <c r="Z821" s="601"/>
      <c r="AA821" s="601"/>
      <c r="AB821" s="601"/>
    </row>
    <row r="822" spans="21:28" x14ac:dyDescent="0.25">
      <c r="U822" s="601"/>
      <c r="V822" s="611"/>
      <c r="X822" s="613"/>
      <c r="Y822" s="601"/>
      <c r="Z822" s="601"/>
      <c r="AA822" s="601"/>
      <c r="AB822" s="601"/>
    </row>
    <row r="823" spans="21:28" x14ac:dyDescent="0.25">
      <c r="U823" s="601"/>
      <c r="V823" s="611"/>
      <c r="X823" s="613"/>
      <c r="Y823" s="601"/>
      <c r="Z823" s="601"/>
      <c r="AA823" s="601"/>
      <c r="AB823" s="601"/>
    </row>
    <row r="824" spans="21:28" x14ac:dyDescent="0.25">
      <c r="U824" s="601"/>
      <c r="V824" s="611"/>
      <c r="X824" s="613"/>
      <c r="Y824" s="601"/>
      <c r="Z824" s="601"/>
      <c r="AA824" s="601"/>
      <c r="AB824" s="601"/>
    </row>
    <row r="825" spans="21:28" x14ac:dyDescent="0.25">
      <c r="U825" s="601"/>
      <c r="V825" s="611"/>
      <c r="X825" s="613"/>
      <c r="Y825" s="601"/>
      <c r="Z825" s="601"/>
      <c r="AA825" s="601"/>
      <c r="AB825" s="601"/>
    </row>
    <row r="826" spans="21:28" x14ac:dyDescent="0.25">
      <c r="U826" s="601"/>
      <c r="V826" s="611"/>
      <c r="X826" s="613"/>
      <c r="Y826" s="601"/>
      <c r="Z826" s="601"/>
      <c r="AA826" s="601"/>
      <c r="AB826" s="601"/>
    </row>
    <row r="827" spans="21:28" x14ac:dyDescent="0.25">
      <c r="U827" s="601"/>
      <c r="V827" s="611"/>
      <c r="X827" s="613"/>
      <c r="Y827" s="601"/>
      <c r="Z827" s="601"/>
      <c r="AA827" s="601"/>
      <c r="AB827" s="601"/>
    </row>
    <row r="828" spans="21:28" x14ac:dyDescent="0.25">
      <c r="U828" s="601"/>
      <c r="V828" s="611"/>
      <c r="X828" s="613"/>
      <c r="Y828" s="601"/>
      <c r="Z828" s="601"/>
      <c r="AA828" s="601"/>
      <c r="AB828" s="601"/>
    </row>
    <row r="829" spans="21:28" x14ac:dyDescent="0.25">
      <c r="U829" s="601"/>
      <c r="V829" s="611"/>
      <c r="X829" s="613"/>
      <c r="Y829" s="601"/>
      <c r="Z829" s="601"/>
      <c r="AA829" s="601"/>
      <c r="AB829" s="601"/>
    </row>
    <row r="830" spans="21:28" x14ac:dyDescent="0.25">
      <c r="U830" s="601"/>
      <c r="V830" s="611"/>
      <c r="X830" s="613"/>
      <c r="Y830" s="601"/>
      <c r="Z830" s="601"/>
      <c r="AA830" s="601"/>
      <c r="AB830" s="601"/>
    </row>
    <row r="831" spans="21:28" x14ac:dyDescent="0.25">
      <c r="U831" s="601"/>
      <c r="V831" s="611"/>
      <c r="X831" s="613"/>
      <c r="Y831" s="601"/>
      <c r="Z831" s="601"/>
      <c r="AA831" s="601"/>
      <c r="AB831" s="601"/>
    </row>
    <row r="832" spans="21:28" x14ac:dyDescent="0.25">
      <c r="U832" s="601"/>
      <c r="V832" s="611"/>
      <c r="X832" s="613"/>
      <c r="Y832" s="601"/>
      <c r="Z832" s="601"/>
      <c r="AA832" s="601"/>
      <c r="AB832" s="601"/>
    </row>
    <row r="833" spans="21:28" x14ac:dyDescent="0.25">
      <c r="U833" s="601"/>
      <c r="V833" s="611"/>
      <c r="X833" s="613"/>
      <c r="Y833" s="601"/>
      <c r="Z833" s="601"/>
      <c r="AA833" s="601"/>
      <c r="AB833" s="601"/>
    </row>
    <row r="834" spans="21:28" x14ac:dyDescent="0.25">
      <c r="U834" s="601"/>
      <c r="V834" s="611"/>
      <c r="X834" s="613"/>
      <c r="Y834" s="601"/>
      <c r="Z834" s="601"/>
      <c r="AA834" s="601"/>
      <c r="AB834" s="601"/>
    </row>
    <row r="835" spans="21:28" x14ac:dyDescent="0.25">
      <c r="U835" s="601"/>
      <c r="V835" s="611"/>
      <c r="X835" s="613"/>
      <c r="Y835" s="601"/>
      <c r="Z835" s="601"/>
      <c r="AA835" s="601"/>
      <c r="AB835" s="601"/>
    </row>
    <row r="836" spans="21:28" x14ac:dyDescent="0.25">
      <c r="U836" s="601"/>
      <c r="V836" s="611"/>
      <c r="X836" s="613"/>
      <c r="Y836" s="601"/>
      <c r="Z836" s="601"/>
      <c r="AA836" s="601"/>
      <c r="AB836" s="601"/>
    </row>
    <row r="837" spans="21:28" x14ac:dyDescent="0.25">
      <c r="U837" s="601"/>
      <c r="V837" s="611"/>
      <c r="X837" s="613"/>
      <c r="Y837" s="601"/>
      <c r="Z837" s="601"/>
      <c r="AA837" s="601"/>
      <c r="AB837" s="601"/>
    </row>
    <row r="838" spans="21:28" x14ac:dyDescent="0.25">
      <c r="U838" s="601"/>
      <c r="V838" s="611"/>
      <c r="X838" s="613"/>
      <c r="Y838" s="601"/>
      <c r="Z838" s="601"/>
      <c r="AA838" s="601"/>
      <c r="AB838" s="601"/>
    </row>
    <row r="839" spans="21:28" x14ac:dyDescent="0.25">
      <c r="U839" s="601"/>
      <c r="V839" s="611"/>
      <c r="X839" s="613"/>
      <c r="Y839" s="601"/>
      <c r="Z839" s="601"/>
      <c r="AA839" s="601"/>
      <c r="AB839" s="601"/>
    </row>
    <row r="840" spans="21:28" x14ac:dyDescent="0.25">
      <c r="U840" s="601"/>
      <c r="V840" s="611"/>
      <c r="X840" s="613"/>
      <c r="Y840" s="601"/>
      <c r="Z840" s="601"/>
      <c r="AA840" s="601"/>
      <c r="AB840" s="601"/>
    </row>
    <row r="841" spans="21:28" x14ac:dyDescent="0.25">
      <c r="U841" s="601"/>
      <c r="V841" s="611"/>
      <c r="X841" s="613"/>
      <c r="Y841" s="601"/>
      <c r="Z841" s="601"/>
      <c r="AA841" s="601"/>
      <c r="AB841" s="601"/>
    </row>
    <row r="842" spans="21:28" x14ac:dyDescent="0.25">
      <c r="U842" s="601"/>
      <c r="V842" s="611"/>
      <c r="X842" s="613"/>
      <c r="Y842" s="601"/>
      <c r="Z842" s="601"/>
      <c r="AA842" s="601"/>
      <c r="AB842" s="601"/>
    </row>
    <row r="843" spans="21:28" x14ac:dyDescent="0.25">
      <c r="U843" s="601"/>
      <c r="V843" s="611"/>
      <c r="X843" s="613"/>
      <c r="Y843" s="601"/>
      <c r="Z843" s="601"/>
      <c r="AA843" s="601"/>
      <c r="AB843" s="601"/>
    </row>
    <row r="844" spans="21:28" x14ac:dyDescent="0.25">
      <c r="U844" s="601"/>
      <c r="V844" s="611"/>
      <c r="X844" s="613"/>
      <c r="Y844" s="601"/>
      <c r="Z844" s="601"/>
      <c r="AA844" s="601"/>
      <c r="AB844" s="601"/>
    </row>
    <row r="845" spans="21:28" x14ac:dyDescent="0.25">
      <c r="U845" s="601"/>
      <c r="V845" s="611"/>
      <c r="X845" s="613"/>
      <c r="Y845" s="601"/>
      <c r="Z845" s="601"/>
      <c r="AA845" s="601"/>
      <c r="AB845" s="601"/>
    </row>
    <row r="846" spans="21:28" x14ac:dyDescent="0.25">
      <c r="U846" s="601"/>
      <c r="V846" s="611"/>
      <c r="X846" s="613"/>
      <c r="Y846" s="601"/>
      <c r="Z846" s="601"/>
      <c r="AA846" s="601"/>
      <c r="AB846" s="601"/>
    </row>
    <row r="847" spans="21:28" x14ac:dyDescent="0.25">
      <c r="U847" s="601"/>
      <c r="V847" s="611"/>
      <c r="X847" s="613"/>
      <c r="Y847" s="601"/>
      <c r="Z847" s="601"/>
      <c r="AA847" s="601"/>
      <c r="AB847" s="601"/>
    </row>
    <row r="848" spans="21:28" x14ac:dyDescent="0.25">
      <c r="U848" s="601"/>
      <c r="V848" s="611"/>
      <c r="X848" s="613"/>
      <c r="Y848" s="601"/>
      <c r="Z848" s="601"/>
      <c r="AA848" s="601"/>
      <c r="AB848" s="601"/>
    </row>
    <row r="849" spans="21:28" x14ac:dyDescent="0.25">
      <c r="U849" s="601"/>
      <c r="V849" s="611"/>
      <c r="X849" s="613"/>
      <c r="Y849" s="601"/>
      <c r="Z849" s="601"/>
      <c r="AA849" s="601"/>
      <c r="AB849" s="601"/>
    </row>
    <row r="850" spans="21:28" x14ac:dyDescent="0.25">
      <c r="U850" s="601"/>
      <c r="V850" s="611"/>
      <c r="X850" s="613"/>
      <c r="Y850" s="601"/>
      <c r="Z850" s="601"/>
      <c r="AA850" s="601"/>
      <c r="AB850" s="601"/>
    </row>
    <row r="851" spans="21:28" x14ac:dyDescent="0.25">
      <c r="U851" s="601"/>
      <c r="V851" s="611"/>
      <c r="X851" s="613"/>
      <c r="Y851" s="601"/>
      <c r="Z851" s="601"/>
      <c r="AA851" s="601"/>
      <c r="AB851" s="601"/>
    </row>
    <row r="852" spans="21:28" x14ac:dyDescent="0.25">
      <c r="U852" s="601"/>
      <c r="V852" s="611"/>
      <c r="X852" s="613"/>
      <c r="Y852" s="601"/>
      <c r="Z852" s="601"/>
      <c r="AA852" s="601"/>
      <c r="AB852" s="601"/>
    </row>
    <row r="853" spans="21:28" x14ac:dyDescent="0.25">
      <c r="U853" s="601"/>
      <c r="V853" s="611"/>
      <c r="X853" s="613"/>
      <c r="Y853" s="601"/>
      <c r="Z853" s="601"/>
      <c r="AA853" s="601"/>
      <c r="AB853" s="601"/>
    </row>
    <row r="854" spans="21:28" x14ac:dyDescent="0.25">
      <c r="U854" s="601"/>
      <c r="V854" s="611"/>
      <c r="X854" s="613"/>
      <c r="Y854" s="601"/>
      <c r="Z854" s="601"/>
      <c r="AA854" s="601"/>
      <c r="AB854" s="601"/>
    </row>
    <row r="855" spans="21:28" x14ac:dyDescent="0.25">
      <c r="U855" s="601"/>
      <c r="V855" s="611"/>
      <c r="X855" s="613"/>
      <c r="Y855" s="601"/>
      <c r="Z855" s="601"/>
      <c r="AA855" s="601"/>
      <c r="AB855" s="601"/>
    </row>
    <row r="856" spans="21:28" x14ac:dyDescent="0.25">
      <c r="U856" s="601"/>
      <c r="V856" s="611"/>
      <c r="X856" s="613"/>
      <c r="Y856" s="601"/>
      <c r="Z856" s="601"/>
      <c r="AA856" s="601"/>
      <c r="AB856" s="601"/>
    </row>
    <row r="857" spans="21:28" x14ac:dyDescent="0.25">
      <c r="U857" s="601"/>
      <c r="V857" s="611"/>
      <c r="X857" s="613"/>
      <c r="Y857" s="601"/>
      <c r="Z857" s="601"/>
      <c r="AA857" s="601"/>
      <c r="AB857" s="601"/>
    </row>
    <row r="858" spans="21:28" x14ac:dyDescent="0.25">
      <c r="U858" s="601"/>
      <c r="V858" s="611"/>
      <c r="X858" s="613"/>
      <c r="Y858" s="601"/>
      <c r="Z858" s="601"/>
      <c r="AA858" s="601"/>
      <c r="AB858" s="601"/>
    </row>
    <row r="859" spans="21:28" x14ac:dyDescent="0.25">
      <c r="U859" s="601"/>
      <c r="V859" s="611"/>
      <c r="X859" s="613"/>
      <c r="Y859" s="601"/>
      <c r="Z859" s="601"/>
      <c r="AA859" s="601"/>
      <c r="AB859" s="601"/>
    </row>
    <row r="860" spans="21:28" x14ac:dyDescent="0.25">
      <c r="U860" s="601"/>
      <c r="V860" s="611"/>
      <c r="X860" s="613"/>
      <c r="Y860" s="601"/>
      <c r="Z860" s="601"/>
      <c r="AA860" s="601"/>
      <c r="AB860" s="601"/>
    </row>
    <row r="861" spans="21:28" x14ac:dyDescent="0.25">
      <c r="U861" s="601"/>
      <c r="V861" s="611"/>
      <c r="X861" s="613"/>
      <c r="Y861" s="601"/>
      <c r="Z861" s="601"/>
      <c r="AA861" s="601"/>
      <c r="AB861" s="601"/>
    </row>
    <row r="862" spans="21:28" x14ac:dyDescent="0.25">
      <c r="U862" s="601"/>
      <c r="V862" s="611"/>
      <c r="X862" s="613"/>
      <c r="Y862" s="601"/>
      <c r="Z862" s="601"/>
      <c r="AA862" s="601"/>
      <c r="AB862" s="601"/>
    </row>
    <row r="863" spans="21:28" x14ac:dyDescent="0.25">
      <c r="U863" s="601"/>
      <c r="V863" s="611"/>
      <c r="X863" s="613"/>
      <c r="Y863" s="601"/>
      <c r="Z863" s="601"/>
      <c r="AA863" s="601"/>
      <c r="AB863" s="601"/>
    </row>
    <row r="864" spans="21:28" x14ac:dyDescent="0.25">
      <c r="U864" s="601"/>
      <c r="V864" s="611"/>
      <c r="X864" s="613"/>
      <c r="Y864" s="601"/>
      <c r="Z864" s="601"/>
      <c r="AA864" s="601"/>
      <c r="AB864" s="601"/>
    </row>
    <row r="865" spans="21:28" x14ac:dyDescent="0.25">
      <c r="U865" s="601"/>
      <c r="V865" s="611"/>
      <c r="X865" s="613"/>
      <c r="Y865" s="601"/>
      <c r="Z865" s="601"/>
      <c r="AA865" s="601"/>
      <c r="AB865" s="601"/>
    </row>
    <row r="866" spans="21:28" x14ac:dyDescent="0.25">
      <c r="U866" s="601"/>
      <c r="V866" s="611"/>
      <c r="X866" s="613"/>
      <c r="Y866" s="601"/>
      <c r="Z866" s="601"/>
      <c r="AA866" s="601"/>
      <c r="AB866" s="601"/>
    </row>
    <row r="867" spans="21:28" x14ac:dyDescent="0.25">
      <c r="U867" s="601"/>
      <c r="V867" s="611"/>
      <c r="X867" s="613"/>
      <c r="Y867" s="601"/>
      <c r="Z867" s="601"/>
      <c r="AA867" s="601"/>
      <c r="AB867" s="601"/>
    </row>
    <row r="868" spans="21:28" x14ac:dyDescent="0.25">
      <c r="U868" s="601"/>
      <c r="V868" s="611"/>
      <c r="X868" s="613"/>
      <c r="Y868" s="601"/>
      <c r="Z868" s="601"/>
      <c r="AA868" s="601"/>
      <c r="AB868" s="601"/>
    </row>
    <row r="869" spans="21:28" x14ac:dyDescent="0.25">
      <c r="U869" s="601"/>
      <c r="V869" s="611"/>
      <c r="X869" s="613"/>
      <c r="Y869" s="601"/>
      <c r="Z869" s="601"/>
      <c r="AA869" s="601"/>
      <c r="AB869" s="601"/>
    </row>
    <row r="870" spans="21:28" x14ac:dyDescent="0.25">
      <c r="U870" s="601"/>
      <c r="V870" s="611"/>
      <c r="X870" s="613"/>
      <c r="Y870" s="601"/>
      <c r="Z870" s="601"/>
      <c r="AA870" s="601"/>
      <c r="AB870" s="601"/>
    </row>
    <row r="871" spans="21:28" x14ac:dyDescent="0.25">
      <c r="U871" s="601"/>
      <c r="V871" s="611"/>
      <c r="X871" s="613"/>
      <c r="Y871" s="601"/>
      <c r="Z871" s="601"/>
      <c r="AA871" s="601"/>
      <c r="AB871" s="601"/>
    </row>
    <row r="872" spans="21:28" x14ac:dyDescent="0.25">
      <c r="U872" s="601"/>
      <c r="V872" s="611"/>
      <c r="X872" s="613"/>
      <c r="Y872" s="601"/>
      <c r="Z872" s="601"/>
      <c r="AA872" s="601"/>
      <c r="AB872" s="601"/>
    </row>
    <row r="873" spans="21:28" x14ac:dyDescent="0.25">
      <c r="U873" s="601"/>
      <c r="V873" s="611"/>
      <c r="X873" s="613"/>
      <c r="Y873" s="601"/>
      <c r="Z873" s="601"/>
      <c r="AA873" s="601"/>
      <c r="AB873" s="601"/>
    </row>
    <row r="874" spans="21:28" x14ac:dyDescent="0.25">
      <c r="U874" s="601"/>
      <c r="V874" s="611"/>
      <c r="X874" s="613"/>
      <c r="Y874" s="601"/>
      <c r="Z874" s="601"/>
      <c r="AA874" s="601"/>
      <c r="AB874" s="601"/>
    </row>
    <row r="875" spans="21:28" x14ac:dyDescent="0.25">
      <c r="U875" s="601"/>
      <c r="V875" s="611"/>
      <c r="X875" s="613"/>
      <c r="Y875" s="601"/>
      <c r="Z875" s="601"/>
      <c r="AA875" s="601"/>
      <c r="AB875" s="601"/>
    </row>
    <row r="876" spans="21:28" x14ac:dyDescent="0.25">
      <c r="U876" s="601"/>
      <c r="V876" s="611"/>
      <c r="X876" s="613"/>
      <c r="Y876" s="601"/>
      <c r="Z876" s="601"/>
      <c r="AA876" s="601"/>
      <c r="AB876" s="601"/>
    </row>
    <row r="877" spans="21:28" x14ac:dyDescent="0.25">
      <c r="U877" s="601"/>
      <c r="V877" s="611"/>
      <c r="X877" s="613"/>
      <c r="Y877" s="601"/>
      <c r="Z877" s="601"/>
      <c r="AA877" s="601"/>
      <c r="AB877" s="601"/>
    </row>
    <row r="878" spans="21:28" x14ac:dyDescent="0.25">
      <c r="U878" s="601"/>
      <c r="V878" s="611"/>
      <c r="X878" s="613"/>
      <c r="Y878" s="601"/>
      <c r="Z878" s="601"/>
      <c r="AA878" s="601"/>
      <c r="AB878" s="601"/>
    </row>
    <row r="879" spans="21:28" x14ac:dyDescent="0.25">
      <c r="U879" s="601"/>
      <c r="V879" s="611"/>
      <c r="X879" s="613"/>
      <c r="Y879" s="601"/>
      <c r="Z879" s="601"/>
      <c r="AA879" s="601"/>
      <c r="AB879" s="601"/>
    </row>
    <row r="880" spans="21:28" x14ac:dyDescent="0.25">
      <c r="U880" s="601"/>
      <c r="V880" s="611"/>
      <c r="X880" s="613"/>
      <c r="Y880" s="601"/>
      <c r="Z880" s="601"/>
      <c r="AA880" s="601"/>
      <c r="AB880" s="601"/>
    </row>
    <row r="881" spans="21:28" x14ac:dyDescent="0.25">
      <c r="U881" s="601"/>
      <c r="V881" s="611"/>
      <c r="X881" s="613"/>
      <c r="Y881" s="601"/>
      <c r="Z881" s="601"/>
      <c r="AA881" s="601"/>
      <c r="AB881" s="601"/>
    </row>
    <row r="882" spans="21:28" x14ac:dyDescent="0.25">
      <c r="U882" s="601"/>
      <c r="V882" s="611"/>
      <c r="X882" s="613"/>
      <c r="Y882" s="601"/>
      <c r="Z882" s="601"/>
      <c r="AA882" s="601"/>
      <c r="AB882" s="601"/>
    </row>
    <row r="883" spans="21:28" x14ac:dyDescent="0.25">
      <c r="U883" s="601"/>
      <c r="V883" s="611"/>
      <c r="X883" s="613"/>
      <c r="Y883" s="601"/>
      <c r="Z883" s="601"/>
      <c r="AA883" s="601"/>
      <c r="AB883" s="601"/>
    </row>
    <row r="884" spans="21:28" x14ac:dyDescent="0.25">
      <c r="U884" s="601"/>
      <c r="V884" s="611"/>
      <c r="X884" s="613"/>
      <c r="Y884" s="601"/>
      <c r="Z884" s="601"/>
      <c r="AA884" s="601"/>
      <c r="AB884" s="601"/>
    </row>
    <row r="885" spans="21:28" x14ac:dyDescent="0.25">
      <c r="U885" s="601"/>
      <c r="V885" s="611"/>
      <c r="X885" s="613"/>
      <c r="Y885" s="601"/>
      <c r="Z885" s="601"/>
      <c r="AA885" s="601"/>
      <c r="AB885" s="601"/>
    </row>
    <row r="886" spans="21:28" x14ac:dyDescent="0.25">
      <c r="U886" s="601"/>
      <c r="V886" s="611"/>
      <c r="X886" s="613"/>
      <c r="Y886" s="601"/>
      <c r="Z886" s="601"/>
      <c r="AA886" s="601"/>
      <c r="AB886" s="601"/>
    </row>
    <row r="887" spans="21:28" x14ac:dyDescent="0.25">
      <c r="U887" s="601"/>
      <c r="V887" s="611"/>
      <c r="X887" s="613"/>
      <c r="Y887" s="601"/>
      <c r="Z887" s="601"/>
      <c r="AA887" s="601"/>
      <c r="AB887" s="601"/>
    </row>
    <row r="888" spans="21:28" x14ac:dyDescent="0.25">
      <c r="U888" s="601"/>
      <c r="V888" s="611"/>
      <c r="X888" s="613"/>
      <c r="Y888" s="601"/>
      <c r="Z888" s="601"/>
      <c r="AA888" s="601"/>
      <c r="AB888" s="601"/>
    </row>
    <row r="889" spans="21:28" x14ac:dyDescent="0.25">
      <c r="U889" s="601"/>
      <c r="V889" s="611"/>
      <c r="X889" s="613"/>
      <c r="Y889" s="601"/>
      <c r="Z889" s="601"/>
      <c r="AA889" s="601"/>
      <c r="AB889" s="601"/>
    </row>
    <row r="890" spans="21:28" x14ac:dyDescent="0.25">
      <c r="U890" s="601"/>
      <c r="V890" s="611"/>
      <c r="X890" s="613"/>
      <c r="Y890" s="601"/>
      <c r="Z890" s="601"/>
      <c r="AA890" s="601"/>
      <c r="AB890" s="601"/>
    </row>
    <row r="891" spans="21:28" x14ac:dyDescent="0.25">
      <c r="U891" s="601"/>
      <c r="V891" s="611"/>
      <c r="X891" s="613"/>
      <c r="Y891" s="601"/>
      <c r="Z891" s="601"/>
      <c r="AA891" s="601"/>
      <c r="AB891" s="601"/>
    </row>
    <row r="892" spans="21:28" x14ac:dyDescent="0.25">
      <c r="U892" s="601"/>
      <c r="V892" s="611"/>
      <c r="X892" s="613"/>
      <c r="Y892" s="601"/>
      <c r="Z892" s="601"/>
      <c r="AA892" s="601"/>
      <c r="AB892" s="601"/>
    </row>
    <row r="893" spans="21:28" x14ac:dyDescent="0.25">
      <c r="U893" s="601"/>
      <c r="V893" s="611"/>
      <c r="X893" s="613"/>
      <c r="Y893" s="601"/>
      <c r="Z893" s="601"/>
      <c r="AA893" s="601"/>
      <c r="AB893" s="601"/>
    </row>
    <row r="894" spans="21:28" x14ac:dyDescent="0.25">
      <c r="U894" s="601"/>
      <c r="V894" s="611"/>
      <c r="X894" s="613"/>
      <c r="Y894" s="601"/>
      <c r="Z894" s="601"/>
      <c r="AA894" s="601"/>
      <c r="AB894" s="601"/>
    </row>
    <row r="895" spans="21:28" x14ac:dyDescent="0.25">
      <c r="U895" s="601"/>
      <c r="V895" s="611"/>
      <c r="X895" s="613"/>
      <c r="Y895" s="601"/>
      <c r="Z895" s="601"/>
      <c r="AA895" s="601"/>
      <c r="AB895" s="601"/>
    </row>
    <row r="896" spans="21:28" x14ac:dyDescent="0.25">
      <c r="U896" s="601"/>
      <c r="V896" s="611"/>
      <c r="X896" s="613"/>
      <c r="Y896" s="601"/>
      <c r="Z896" s="601"/>
      <c r="AA896" s="601"/>
      <c r="AB896" s="601"/>
    </row>
    <row r="897" spans="21:28" x14ac:dyDescent="0.25">
      <c r="U897" s="601"/>
      <c r="V897" s="611"/>
      <c r="X897" s="613"/>
      <c r="Y897" s="601"/>
      <c r="Z897" s="601"/>
      <c r="AA897" s="601"/>
      <c r="AB897" s="601"/>
    </row>
    <row r="898" spans="21:28" x14ac:dyDescent="0.25">
      <c r="U898" s="601"/>
      <c r="V898" s="611"/>
      <c r="X898" s="613"/>
      <c r="Y898" s="601"/>
      <c r="Z898" s="601"/>
      <c r="AA898" s="601"/>
      <c r="AB898" s="601"/>
    </row>
    <row r="899" spans="21:28" x14ac:dyDescent="0.25">
      <c r="U899" s="601"/>
      <c r="V899" s="611"/>
      <c r="X899" s="613"/>
      <c r="Y899" s="601"/>
      <c r="Z899" s="601"/>
      <c r="AA899" s="601"/>
      <c r="AB899" s="601"/>
    </row>
    <row r="900" spans="21:28" x14ac:dyDescent="0.25">
      <c r="U900" s="601"/>
      <c r="V900" s="611"/>
      <c r="X900" s="613"/>
      <c r="Y900" s="601"/>
      <c r="Z900" s="601"/>
      <c r="AA900" s="601"/>
      <c r="AB900" s="601"/>
    </row>
    <row r="901" spans="21:28" x14ac:dyDescent="0.25">
      <c r="U901" s="601"/>
      <c r="V901" s="611"/>
      <c r="X901" s="613"/>
      <c r="Y901" s="601"/>
      <c r="Z901" s="601"/>
      <c r="AA901" s="601"/>
      <c r="AB901" s="601"/>
    </row>
    <row r="902" spans="21:28" x14ac:dyDescent="0.25">
      <c r="U902" s="601"/>
      <c r="V902" s="611"/>
      <c r="X902" s="613"/>
      <c r="Y902" s="601"/>
      <c r="Z902" s="601"/>
      <c r="AA902" s="601"/>
      <c r="AB902" s="601"/>
    </row>
    <row r="903" spans="21:28" x14ac:dyDescent="0.25">
      <c r="U903" s="601"/>
      <c r="V903" s="611"/>
      <c r="X903" s="613"/>
      <c r="Y903" s="601"/>
      <c r="Z903" s="601"/>
      <c r="AA903" s="601"/>
      <c r="AB903" s="601"/>
    </row>
    <row r="904" spans="21:28" x14ac:dyDescent="0.25">
      <c r="U904" s="601"/>
      <c r="V904" s="611"/>
      <c r="X904" s="613"/>
      <c r="Y904" s="601"/>
      <c r="Z904" s="601"/>
      <c r="AA904" s="601"/>
      <c r="AB904" s="601"/>
    </row>
    <row r="905" spans="21:28" x14ac:dyDescent="0.25">
      <c r="U905" s="601"/>
      <c r="V905" s="611"/>
      <c r="X905" s="613"/>
      <c r="Y905" s="601"/>
      <c r="Z905" s="601"/>
      <c r="AA905" s="601"/>
      <c r="AB905" s="601"/>
    </row>
    <row r="906" spans="21:28" x14ac:dyDescent="0.25">
      <c r="U906" s="601"/>
      <c r="V906" s="611"/>
      <c r="X906" s="613"/>
      <c r="Y906" s="601"/>
      <c r="Z906" s="601"/>
      <c r="AA906" s="601"/>
      <c r="AB906" s="601"/>
    </row>
    <row r="907" spans="21:28" x14ac:dyDescent="0.25">
      <c r="U907" s="601"/>
      <c r="V907" s="611"/>
      <c r="X907" s="613"/>
      <c r="Y907" s="601"/>
      <c r="Z907" s="601"/>
      <c r="AA907" s="601"/>
      <c r="AB907" s="601"/>
    </row>
    <row r="908" spans="21:28" x14ac:dyDescent="0.25">
      <c r="U908" s="601"/>
      <c r="V908" s="611"/>
      <c r="X908" s="613"/>
      <c r="Y908" s="601"/>
      <c r="Z908" s="601"/>
      <c r="AA908" s="601"/>
      <c r="AB908" s="601"/>
    </row>
    <row r="909" spans="21:28" x14ac:dyDescent="0.25">
      <c r="U909" s="601"/>
      <c r="V909" s="611"/>
      <c r="X909" s="613"/>
      <c r="Y909" s="601"/>
      <c r="Z909" s="601"/>
      <c r="AA909" s="601"/>
      <c r="AB909" s="601"/>
    </row>
    <row r="910" spans="21:28" x14ac:dyDescent="0.25">
      <c r="U910" s="601"/>
      <c r="V910" s="611"/>
      <c r="X910" s="613"/>
      <c r="Y910" s="601"/>
      <c r="Z910" s="601"/>
      <c r="AA910" s="601"/>
      <c r="AB910" s="601"/>
    </row>
    <row r="911" spans="21:28" x14ac:dyDescent="0.25">
      <c r="U911" s="601"/>
      <c r="V911" s="611"/>
      <c r="X911" s="613"/>
      <c r="Y911" s="601"/>
      <c r="Z911" s="601"/>
      <c r="AA911" s="601"/>
      <c r="AB911" s="601"/>
    </row>
    <row r="912" spans="21:28" x14ac:dyDescent="0.25">
      <c r="U912" s="601"/>
      <c r="V912" s="611"/>
      <c r="X912" s="613"/>
      <c r="Y912" s="601"/>
      <c r="Z912" s="601"/>
      <c r="AA912" s="601"/>
      <c r="AB912" s="601"/>
    </row>
    <row r="913" spans="21:28" x14ac:dyDescent="0.25">
      <c r="U913" s="601"/>
      <c r="V913" s="611"/>
      <c r="X913" s="613"/>
      <c r="Y913" s="601"/>
      <c r="Z913" s="601"/>
      <c r="AA913" s="601"/>
      <c r="AB913" s="601"/>
    </row>
    <row r="914" spans="21:28" x14ac:dyDescent="0.25">
      <c r="U914" s="601"/>
      <c r="V914" s="611"/>
      <c r="X914" s="613"/>
      <c r="Y914" s="601"/>
      <c r="Z914" s="601"/>
      <c r="AA914" s="601"/>
      <c r="AB914" s="601"/>
    </row>
    <row r="915" spans="21:28" x14ac:dyDescent="0.25">
      <c r="U915" s="601"/>
      <c r="V915" s="611"/>
      <c r="X915" s="613"/>
      <c r="Y915" s="601"/>
      <c r="Z915" s="601"/>
      <c r="AA915" s="601"/>
      <c r="AB915" s="601"/>
    </row>
    <row r="916" spans="21:28" x14ac:dyDescent="0.25">
      <c r="U916" s="601"/>
      <c r="V916" s="611"/>
      <c r="X916" s="613"/>
      <c r="Y916" s="601"/>
      <c r="Z916" s="601"/>
      <c r="AA916" s="601"/>
      <c r="AB916" s="601"/>
    </row>
    <row r="917" spans="21:28" x14ac:dyDescent="0.25">
      <c r="U917" s="601"/>
      <c r="V917" s="611"/>
      <c r="X917" s="613"/>
      <c r="Y917" s="601"/>
      <c r="Z917" s="601"/>
      <c r="AA917" s="601"/>
      <c r="AB917" s="601"/>
    </row>
    <row r="918" spans="21:28" x14ac:dyDescent="0.25">
      <c r="U918" s="601"/>
      <c r="V918" s="611"/>
      <c r="X918" s="613"/>
      <c r="Y918" s="601"/>
      <c r="Z918" s="601"/>
      <c r="AA918" s="601"/>
      <c r="AB918" s="601"/>
    </row>
    <row r="919" spans="21:28" x14ac:dyDescent="0.25">
      <c r="U919" s="601"/>
      <c r="V919" s="611"/>
      <c r="X919" s="613"/>
      <c r="Y919" s="601"/>
      <c r="Z919" s="601"/>
      <c r="AA919" s="601"/>
      <c r="AB919" s="601"/>
    </row>
    <row r="920" spans="21:28" x14ac:dyDescent="0.25">
      <c r="U920" s="601"/>
      <c r="V920" s="611"/>
      <c r="X920" s="613"/>
      <c r="Y920" s="601"/>
      <c r="Z920" s="601"/>
      <c r="AA920" s="601"/>
      <c r="AB920" s="601"/>
    </row>
    <row r="921" spans="21:28" x14ac:dyDescent="0.25">
      <c r="U921" s="601"/>
      <c r="V921" s="611"/>
      <c r="X921" s="613"/>
      <c r="Y921" s="601"/>
      <c r="Z921" s="601"/>
      <c r="AA921" s="601"/>
      <c r="AB921" s="601"/>
    </row>
    <row r="922" spans="21:28" x14ac:dyDescent="0.25">
      <c r="U922" s="601"/>
      <c r="V922" s="611"/>
      <c r="X922" s="613"/>
      <c r="Y922" s="601"/>
      <c r="Z922" s="601"/>
      <c r="AA922" s="601"/>
      <c r="AB922" s="601"/>
    </row>
    <row r="923" spans="21:28" x14ac:dyDescent="0.25">
      <c r="U923" s="601"/>
      <c r="V923" s="611"/>
      <c r="X923" s="613"/>
      <c r="Y923" s="601"/>
      <c r="Z923" s="601"/>
      <c r="AA923" s="601"/>
      <c r="AB923" s="601"/>
    </row>
    <row r="924" spans="21:28" x14ac:dyDescent="0.25">
      <c r="U924" s="601"/>
      <c r="V924" s="611"/>
      <c r="X924" s="613"/>
      <c r="Y924" s="601"/>
      <c r="Z924" s="601"/>
      <c r="AA924" s="601"/>
      <c r="AB924" s="601"/>
    </row>
    <row r="925" spans="21:28" x14ac:dyDescent="0.25">
      <c r="U925" s="601"/>
      <c r="V925" s="611"/>
      <c r="X925" s="613"/>
      <c r="Y925" s="601"/>
      <c r="Z925" s="601"/>
      <c r="AA925" s="601"/>
      <c r="AB925" s="601"/>
    </row>
    <row r="926" spans="21:28" x14ac:dyDescent="0.25">
      <c r="U926" s="601"/>
      <c r="V926" s="611"/>
      <c r="X926" s="613"/>
      <c r="Y926" s="601"/>
      <c r="Z926" s="601"/>
      <c r="AA926" s="601"/>
      <c r="AB926" s="601"/>
    </row>
    <row r="927" spans="21:28" x14ac:dyDescent="0.25">
      <c r="U927" s="601"/>
      <c r="V927" s="611"/>
      <c r="X927" s="613"/>
      <c r="Y927" s="601"/>
      <c r="Z927" s="601"/>
      <c r="AA927" s="601"/>
      <c r="AB927" s="601"/>
    </row>
    <row r="928" spans="21:28" x14ac:dyDescent="0.25">
      <c r="U928" s="601"/>
      <c r="V928" s="611"/>
      <c r="X928" s="613"/>
      <c r="Y928" s="601"/>
      <c r="Z928" s="601"/>
      <c r="AA928" s="601"/>
      <c r="AB928" s="601"/>
    </row>
    <row r="929" spans="21:28" x14ac:dyDescent="0.25">
      <c r="U929" s="601"/>
      <c r="V929" s="611"/>
      <c r="X929" s="613"/>
      <c r="Y929" s="601"/>
      <c r="Z929" s="601"/>
      <c r="AA929" s="601"/>
      <c r="AB929" s="601"/>
    </row>
    <row r="930" spans="21:28" x14ac:dyDescent="0.25">
      <c r="U930" s="601"/>
      <c r="V930" s="611"/>
      <c r="X930" s="613"/>
      <c r="Y930" s="601"/>
      <c r="Z930" s="601"/>
      <c r="AA930" s="601"/>
      <c r="AB930" s="601"/>
    </row>
    <row r="931" spans="21:28" x14ac:dyDescent="0.25">
      <c r="U931" s="601"/>
      <c r="V931" s="611"/>
      <c r="X931" s="613"/>
      <c r="Y931" s="601"/>
      <c r="Z931" s="601"/>
      <c r="AA931" s="601"/>
      <c r="AB931" s="601"/>
    </row>
    <row r="932" spans="21:28" x14ac:dyDescent="0.25">
      <c r="U932" s="601"/>
      <c r="V932" s="611"/>
      <c r="X932" s="613"/>
      <c r="Y932" s="601"/>
      <c r="Z932" s="601"/>
      <c r="AA932" s="601"/>
      <c r="AB932" s="601"/>
    </row>
    <row r="933" spans="21:28" x14ac:dyDescent="0.25">
      <c r="U933" s="601"/>
      <c r="V933" s="611"/>
      <c r="X933" s="613"/>
      <c r="Y933" s="601"/>
      <c r="Z933" s="601"/>
      <c r="AA933" s="601"/>
      <c r="AB933" s="601"/>
    </row>
    <row r="934" spans="21:28" x14ac:dyDescent="0.25">
      <c r="U934" s="601"/>
      <c r="V934" s="611"/>
      <c r="X934" s="613"/>
      <c r="Y934" s="601"/>
      <c r="Z934" s="601"/>
      <c r="AA934" s="601"/>
      <c r="AB934" s="601"/>
    </row>
    <row r="935" spans="21:28" x14ac:dyDescent="0.25">
      <c r="U935" s="601"/>
      <c r="V935" s="611"/>
      <c r="X935" s="613"/>
      <c r="Y935" s="601"/>
      <c r="Z935" s="601"/>
      <c r="AA935" s="601"/>
      <c r="AB935" s="601"/>
    </row>
    <row r="936" spans="21:28" x14ac:dyDescent="0.25">
      <c r="U936" s="601"/>
      <c r="V936" s="611"/>
      <c r="X936" s="613"/>
      <c r="Y936" s="601"/>
      <c r="Z936" s="601"/>
      <c r="AA936" s="601"/>
      <c r="AB936" s="601"/>
    </row>
    <row r="937" spans="21:28" x14ac:dyDescent="0.25">
      <c r="U937" s="601"/>
      <c r="V937" s="611"/>
      <c r="X937" s="613"/>
      <c r="Y937" s="601"/>
      <c r="Z937" s="601"/>
      <c r="AA937" s="601"/>
      <c r="AB937" s="601"/>
    </row>
    <row r="938" spans="21:28" x14ac:dyDescent="0.25">
      <c r="U938" s="601"/>
      <c r="V938" s="611"/>
      <c r="X938" s="613"/>
      <c r="Y938" s="601"/>
      <c r="Z938" s="601"/>
      <c r="AA938" s="601"/>
      <c r="AB938" s="601"/>
    </row>
    <row r="939" spans="21:28" x14ac:dyDescent="0.25">
      <c r="U939" s="601"/>
      <c r="V939" s="611"/>
      <c r="X939" s="613"/>
      <c r="Y939" s="601"/>
      <c r="Z939" s="601"/>
      <c r="AA939" s="601"/>
      <c r="AB939" s="601"/>
    </row>
    <row r="940" spans="21:28" x14ac:dyDescent="0.25">
      <c r="U940" s="601"/>
      <c r="V940" s="611"/>
      <c r="X940" s="613"/>
      <c r="Y940" s="601"/>
      <c r="Z940" s="601"/>
      <c r="AA940" s="601"/>
      <c r="AB940" s="601"/>
    </row>
    <row r="941" spans="21:28" x14ac:dyDescent="0.25">
      <c r="U941" s="601"/>
      <c r="V941" s="611"/>
      <c r="X941" s="613"/>
      <c r="Y941" s="601"/>
      <c r="Z941" s="601"/>
      <c r="AA941" s="601"/>
      <c r="AB941" s="601"/>
    </row>
    <row r="942" spans="21:28" x14ac:dyDescent="0.25">
      <c r="U942" s="601"/>
      <c r="V942" s="611"/>
      <c r="X942" s="613"/>
      <c r="Y942" s="601"/>
      <c r="Z942" s="601"/>
      <c r="AA942" s="601"/>
      <c r="AB942" s="601"/>
    </row>
    <row r="943" spans="21:28" x14ac:dyDescent="0.25">
      <c r="U943" s="601"/>
      <c r="V943" s="611"/>
      <c r="X943" s="613"/>
      <c r="Y943" s="601"/>
      <c r="Z943" s="601"/>
      <c r="AA943" s="601"/>
      <c r="AB943" s="601"/>
    </row>
    <row r="944" spans="21:28" x14ac:dyDescent="0.25">
      <c r="U944" s="601"/>
      <c r="V944" s="611"/>
      <c r="X944" s="613"/>
      <c r="Y944" s="601"/>
      <c r="Z944" s="601"/>
      <c r="AA944" s="601"/>
      <c r="AB944" s="601"/>
    </row>
    <row r="945" spans="21:28" x14ac:dyDescent="0.25">
      <c r="U945" s="601"/>
      <c r="V945" s="611"/>
      <c r="X945" s="613"/>
      <c r="Y945" s="601"/>
      <c r="Z945" s="601"/>
      <c r="AA945" s="601"/>
      <c r="AB945" s="601"/>
    </row>
    <row r="946" spans="21:28" x14ac:dyDescent="0.25">
      <c r="U946" s="601"/>
      <c r="V946" s="611"/>
      <c r="X946" s="613"/>
      <c r="Y946" s="601"/>
      <c r="Z946" s="601"/>
      <c r="AA946" s="601"/>
      <c r="AB946" s="601"/>
    </row>
    <row r="947" spans="21:28" x14ac:dyDescent="0.25">
      <c r="U947" s="601"/>
      <c r="V947" s="611"/>
      <c r="X947" s="613"/>
      <c r="Y947" s="601"/>
      <c r="Z947" s="601"/>
      <c r="AA947" s="601"/>
      <c r="AB947" s="601"/>
    </row>
    <row r="948" spans="21:28" x14ac:dyDescent="0.25">
      <c r="U948" s="601"/>
      <c r="V948" s="611"/>
      <c r="X948" s="613"/>
      <c r="Y948" s="601"/>
      <c r="Z948" s="601"/>
      <c r="AA948" s="601"/>
      <c r="AB948" s="601"/>
    </row>
    <row r="949" spans="21:28" x14ac:dyDescent="0.25">
      <c r="U949" s="601"/>
      <c r="V949" s="611"/>
      <c r="X949" s="613"/>
      <c r="Y949" s="601"/>
      <c r="Z949" s="601"/>
      <c r="AA949" s="601"/>
      <c r="AB949" s="601"/>
    </row>
    <row r="950" spans="21:28" x14ac:dyDescent="0.25">
      <c r="U950" s="601"/>
      <c r="V950" s="611"/>
      <c r="X950" s="613"/>
      <c r="Y950" s="601"/>
      <c r="Z950" s="601"/>
      <c r="AA950" s="601"/>
      <c r="AB950" s="601"/>
    </row>
    <row r="951" spans="21:28" x14ac:dyDescent="0.25">
      <c r="U951" s="601"/>
      <c r="V951" s="611"/>
      <c r="X951" s="613"/>
      <c r="Y951" s="601"/>
      <c r="Z951" s="601"/>
      <c r="AA951" s="601"/>
      <c r="AB951" s="601"/>
    </row>
    <row r="952" spans="21:28" x14ac:dyDescent="0.25">
      <c r="U952" s="601"/>
      <c r="V952" s="611"/>
      <c r="X952" s="613"/>
      <c r="Y952" s="601"/>
      <c r="Z952" s="601"/>
      <c r="AA952" s="601"/>
      <c r="AB952" s="601"/>
    </row>
    <row r="953" spans="21:28" x14ac:dyDescent="0.25">
      <c r="U953" s="601"/>
      <c r="V953" s="611"/>
      <c r="X953" s="613"/>
      <c r="Y953" s="601"/>
      <c r="Z953" s="601"/>
      <c r="AA953" s="601"/>
      <c r="AB953" s="601"/>
    </row>
    <row r="954" spans="21:28" x14ac:dyDescent="0.25">
      <c r="U954" s="601"/>
      <c r="V954" s="611"/>
      <c r="X954" s="613"/>
      <c r="Y954" s="601"/>
      <c r="Z954" s="601"/>
      <c r="AA954" s="601"/>
      <c r="AB954" s="601"/>
    </row>
    <row r="955" spans="21:28" x14ac:dyDescent="0.25">
      <c r="U955" s="601"/>
      <c r="V955" s="611"/>
      <c r="X955" s="613"/>
      <c r="Y955" s="601"/>
      <c r="Z955" s="601"/>
      <c r="AA955" s="601"/>
      <c r="AB955" s="601"/>
    </row>
    <row r="956" spans="21:28" x14ac:dyDescent="0.25">
      <c r="U956" s="601"/>
      <c r="V956" s="611"/>
      <c r="X956" s="613"/>
      <c r="Y956" s="601"/>
      <c r="Z956" s="601"/>
      <c r="AA956" s="601"/>
      <c r="AB956" s="601"/>
    </row>
    <row r="957" spans="21:28" x14ac:dyDescent="0.25">
      <c r="U957" s="601"/>
      <c r="V957" s="611"/>
      <c r="X957" s="613"/>
      <c r="Y957" s="601"/>
      <c r="Z957" s="601"/>
      <c r="AA957" s="601"/>
      <c r="AB957" s="601"/>
    </row>
    <row r="958" spans="21:28" x14ac:dyDescent="0.25">
      <c r="U958" s="601"/>
      <c r="V958" s="611"/>
      <c r="X958" s="613"/>
      <c r="Y958" s="601"/>
      <c r="Z958" s="601"/>
      <c r="AA958" s="601"/>
      <c r="AB958" s="601"/>
    </row>
    <row r="959" spans="21:28" x14ac:dyDescent="0.25">
      <c r="U959" s="601"/>
      <c r="V959" s="611"/>
      <c r="X959" s="613"/>
      <c r="Y959" s="601"/>
      <c r="Z959" s="601"/>
      <c r="AA959" s="601"/>
      <c r="AB959" s="601"/>
    </row>
    <row r="960" spans="21:28" x14ac:dyDescent="0.25">
      <c r="U960" s="601"/>
      <c r="V960" s="611"/>
      <c r="X960" s="613"/>
      <c r="Y960" s="601"/>
      <c r="Z960" s="601"/>
      <c r="AA960" s="601"/>
      <c r="AB960" s="601"/>
    </row>
    <row r="961" spans="21:28" x14ac:dyDescent="0.25">
      <c r="U961" s="601"/>
      <c r="V961" s="611"/>
      <c r="X961" s="613"/>
      <c r="Y961" s="601"/>
      <c r="Z961" s="601"/>
      <c r="AA961" s="601"/>
      <c r="AB961" s="601"/>
    </row>
    <row r="962" spans="21:28" x14ac:dyDescent="0.25">
      <c r="U962" s="601"/>
      <c r="V962" s="611"/>
      <c r="X962" s="613"/>
      <c r="Y962" s="601"/>
      <c r="Z962" s="601"/>
      <c r="AA962" s="601"/>
      <c r="AB962" s="601"/>
    </row>
    <row r="963" spans="21:28" x14ac:dyDescent="0.25">
      <c r="U963" s="601"/>
      <c r="V963" s="611"/>
      <c r="X963" s="613"/>
      <c r="Y963" s="601"/>
      <c r="Z963" s="601"/>
      <c r="AA963" s="601"/>
      <c r="AB963" s="601"/>
    </row>
    <row r="964" spans="21:28" x14ac:dyDescent="0.25">
      <c r="U964" s="601"/>
      <c r="V964" s="611"/>
      <c r="X964" s="613"/>
      <c r="Y964" s="601"/>
      <c r="Z964" s="601"/>
      <c r="AA964" s="601"/>
      <c r="AB964" s="601"/>
    </row>
    <row r="965" spans="21:28" x14ac:dyDescent="0.25">
      <c r="U965" s="601"/>
      <c r="V965" s="611"/>
      <c r="X965" s="613"/>
      <c r="Y965" s="601"/>
      <c r="Z965" s="601"/>
      <c r="AA965" s="601"/>
      <c r="AB965" s="601"/>
    </row>
    <row r="966" spans="21:28" x14ac:dyDescent="0.25">
      <c r="U966" s="601"/>
      <c r="V966" s="611"/>
      <c r="X966" s="613"/>
      <c r="Y966" s="601"/>
      <c r="Z966" s="601"/>
      <c r="AA966" s="601"/>
      <c r="AB966" s="601"/>
    </row>
    <row r="967" spans="21:28" x14ac:dyDescent="0.25">
      <c r="U967" s="601"/>
      <c r="V967" s="611"/>
      <c r="X967" s="613"/>
      <c r="Y967" s="601"/>
      <c r="Z967" s="601"/>
      <c r="AA967" s="601"/>
      <c r="AB967" s="601"/>
    </row>
    <row r="968" spans="21:28" x14ac:dyDescent="0.25">
      <c r="U968" s="601"/>
      <c r="V968" s="611"/>
      <c r="X968" s="613"/>
      <c r="Y968" s="601"/>
      <c r="Z968" s="601"/>
      <c r="AA968" s="601"/>
      <c r="AB968" s="601"/>
    </row>
    <row r="969" spans="21:28" x14ac:dyDescent="0.25">
      <c r="U969" s="601"/>
      <c r="V969" s="611"/>
      <c r="X969" s="613"/>
      <c r="Y969" s="601"/>
      <c r="Z969" s="601"/>
      <c r="AA969" s="601"/>
      <c r="AB969" s="601"/>
    </row>
    <row r="970" spans="21:28" x14ac:dyDescent="0.25">
      <c r="U970" s="601"/>
      <c r="V970" s="611"/>
      <c r="X970" s="613"/>
      <c r="Y970" s="601"/>
      <c r="Z970" s="601"/>
      <c r="AA970" s="601"/>
      <c r="AB970" s="601"/>
    </row>
    <row r="971" spans="21:28" x14ac:dyDescent="0.25">
      <c r="U971" s="601"/>
      <c r="V971" s="611"/>
      <c r="X971" s="613"/>
      <c r="Y971" s="601"/>
      <c r="Z971" s="601"/>
      <c r="AA971" s="601"/>
      <c r="AB971" s="601"/>
    </row>
    <row r="972" spans="21:28" x14ac:dyDescent="0.25">
      <c r="U972" s="601"/>
      <c r="V972" s="611"/>
      <c r="X972" s="613"/>
      <c r="Y972" s="601"/>
      <c r="Z972" s="601"/>
      <c r="AA972" s="601"/>
      <c r="AB972" s="601"/>
    </row>
    <row r="973" spans="21:28" x14ac:dyDescent="0.25">
      <c r="U973" s="601"/>
      <c r="V973" s="611"/>
      <c r="X973" s="613"/>
      <c r="Y973" s="601"/>
      <c r="Z973" s="601"/>
      <c r="AA973" s="601"/>
      <c r="AB973" s="601"/>
    </row>
    <row r="974" spans="21:28" x14ac:dyDescent="0.25">
      <c r="U974" s="601"/>
      <c r="V974" s="611"/>
      <c r="X974" s="613"/>
      <c r="Y974" s="601"/>
      <c r="Z974" s="601"/>
      <c r="AA974" s="601"/>
      <c r="AB974" s="601"/>
    </row>
    <row r="975" spans="21:28" x14ac:dyDescent="0.25">
      <c r="U975" s="601"/>
      <c r="V975" s="611"/>
      <c r="X975" s="613"/>
      <c r="Y975" s="601"/>
      <c r="Z975" s="601"/>
      <c r="AA975" s="601"/>
      <c r="AB975" s="601"/>
    </row>
    <row r="976" spans="21:28" x14ac:dyDescent="0.25">
      <c r="U976" s="601"/>
      <c r="V976" s="611"/>
      <c r="X976" s="613"/>
      <c r="Y976" s="601"/>
      <c r="Z976" s="601"/>
      <c r="AA976" s="601"/>
      <c r="AB976" s="601"/>
    </row>
    <row r="977" spans="21:28" x14ac:dyDescent="0.25">
      <c r="U977" s="601"/>
      <c r="V977" s="611"/>
      <c r="X977" s="613"/>
      <c r="Y977" s="601"/>
      <c r="Z977" s="601"/>
      <c r="AA977" s="601"/>
      <c r="AB977" s="601"/>
    </row>
    <row r="978" spans="21:28" x14ac:dyDescent="0.25">
      <c r="U978" s="601"/>
      <c r="V978" s="611"/>
      <c r="X978" s="613"/>
      <c r="Y978" s="601"/>
      <c r="Z978" s="601"/>
      <c r="AA978" s="601"/>
      <c r="AB978" s="601"/>
    </row>
    <row r="979" spans="21:28" x14ac:dyDescent="0.25">
      <c r="U979" s="601"/>
      <c r="V979" s="611"/>
      <c r="X979" s="613"/>
      <c r="Y979" s="601"/>
      <c r="Z979" s="601"/>
      <c r="AA979" s="601"/>
      <c r="AB979" s="601"/>
    </row>
    <row r="980" spans="21:28" x14ac:dyDescent="0.25">
      <c r="U980" s="601"/>
      <c r="V980" s="611"/>
      <c r="X980" s="613"/>
      <c r="Y980" s="601"/>
      <c r="Z980" s="601"/>
      <c r="AA980" s="601"/>
      <c r="AB980" s="601"/>
    </row>
    <row r="981" spans="21:28" x14ac:dyDescent="0.25">
      <c r="U981" s="601"/>
      <c r="V981" s="611"/>
      <c r="X981" s="613"/>
      <c r="Y981" s="601"/>
      <c r="Z981" s="601"/>
      <c r="AA981" s="601"/>
      <c r="AB981" s="601"/>
    </row>
    <row r="982" spans="21:28" x14ac:dyDescent="0.25">
      <c r="U982" s="601"/>
      <c r="V982" s="611"/>
      <c r="X982" s="613"/>
      <c r="Y982" s="601"/>
      <c r="Z982" s="601"/>
      <c r="AA982" s="601"/>
      <c r="AB982" s="601"/>
    </row>
    <row r="983" spans="21:28" x14ac:dyDescent="0.25">
      <c r="U983" s="601"/>
      <c r="V983" s="611"/>
      <c r="X983" s="613"/>
      <c r="Y983" s="601"/>
      <c r="Z983" s="601"/>
      <c r="AA983" s="601"/>
      <c r="AB983" s="601"/>
    </row>
    <row r="984" spans="21:28" x14ac:dyDescent="0.25">
      <c r="U984" s="601"/>
      <c r="V984" s="611"/>
      <c r="X984" s="613"/>
      <c r="Y984" s="601"/>
      <c r="Z984" s="601"/>
      <c r="AA984" s="601"/>
      <c r="AB984" s="601"/>
    </row>
    <row r="985" spans="21:28" x14ac:dyDescent="0.25">
      <c r="U985" s="601"/>
      <c r="V985" s="611"/>
      <c r="X985" s="613"/>
      <c r="Y985" s="601"/>
      <c r="Z985" s="601"/>
      <c r="AA985" s="601"/>
      <c r="AB985" s="601"/>
    </row>
    <row r="986" spans="21:28" x14ac:dyDescent="0.25">
      <c r="U986" s="601"/>
      <c r="V986" s="611"/>
      <c r="X986" s="613"/>
      <c r="Y986" s="601"/>
      <c r="Z986" s="601"/>
      <c r="AA986" s="601"/>
      <c r="AB986" s="601"/>
    </row>
    <row r="987" spans="21:28" x14ac:dyDescent="0.25">
      <c r="U987" s="601"/>
      <c r="V987" s="611"/>
      <c r="X987" s="613"/>
      <c r="Y987" s="601"/>
      <c r="Z987" s="601"/>
      <c r="AA987" s="601"/>
      <c r="AB987" s="601"/>
    </row>
    <row r="988" spans="21:28" x14ac:dyDescent="0.25">
      <c r="U988" s="601"/>
      <c r="V988" s="611"/>
      <c r="X988" s="613"/>
      <c r="Y988" s="601"/>
      <c r="Z988" s="601"/>
      <c r="AA988" s="601"/>
      <c r="AB988" s="601"/>
    </row>
    <row r="989" spans="21:28" x14ac:dyDescent="0.25">
      <c r="U989" s="601"/>
      <c r="V989" s="611"/>
      <c r="X989" s="613"/>
      <c r="Y989" s="601"/>
      <c r="Z989" s="601"/>
      <c r="AA989" s="601"/>
      <c r="AB989" s="601"/>
    </row>
    <row r="990" spans="21:28" x14ac:dyDescent="0.25">
      <c r="U990" s="601"/>
      <c r="V990" s="611"/>
      <c r="X990" s="613"/>
      <c r="Y990" s="601"/>
      <c r="Z990" s="601"/>
      <c r="AA990" s="601"/>
      <c r="AB990" s="601"/>
    </row>
    <row r="991" spans="21:28" x14ac:dyDescent="0.25">
      <c r="U991" s="601"/>
      <c r="V991" s="611"/>
      <c r="X991" s="613"/>
      <c r="Y991" s="601"/>
      <c r="Z991" s="601"/>
      <c r="AA991" s="601"/>
      <c r="AB991" s="601"/>
    </row>
    <row r="992" spans="21:28" x14ac:dyDescent="0.25">
      <c r="U992" s="601"/>
      <c r="V992" s="611"/>
      <c r="X992" s="613"/>
      <c r="Y992" s="601"/>
      <c r="Z992" s="601"/>
      <c r="AA992" s="601"/>
      <c r="AB992" s="601"/>
    </row>
    <row r="993" spans="21:28" x14ac:dyDescent="0.25">
      <c r="U993" s="601"/>
      <c r="V993" s="611"/>
      <c r="X993" s="613"/>
      <c r="Y993" s="601"/>
      <c r="Z993" s="601"/>
      <c r="AA993" s="601"/>
      <c r="AB993" s="601"/>
    </row>
    <row r="994" spans="21:28" x14ac:dyDescent="0.25">
      <c r="U994" s="601"/>
      <c r="V994" s="611"/>
      <c r="X994" s="613"/>
      <c r="Y994" s="601"/>
      <c r="Z994" s="601"/>
      <c r="AA994" s="601"/>
      <c r="AB994" s="601"/>
    </row>
    <row r="995" spans="21:28" x14ac:dyDescent="0.25">
      <c r="U995" s="601"/>
      <c r="V995" s="611"/>
      <c r="X995" s="613"/>
      <c r="Y995" s="601"/>
      <c r="Z995" s="601"/>
      <c r="AA995" s="601"/>
      <c r="AB995" s="601"/>
    </row>
    <row r="996" spans="21:28" x14ac:dyDescent="0.25">
      <c r="U996" s="601"/>
      <c r="V996" s="611"/>
      <c r="X996" s="613"/>
      <c r="Y996" s="601"/>
      <c r="Z996" s="601"/>
      <c r="AA996" s="601"/>
      <c r="AB996" s="601"/>
    </row>
    <row r="997" spans="21:28" x14ac:dyDescent="0.25">
      <c r="U997" s="601"/>
      <c r="V997" s="611"/>
      <c r="X997" s="613"/>
      <c r="Y997" s="601"/>
      <c r="Z997" s="601"/>
      <c r="AA997" s="601"/>
      <c r="AB997" s="601"/>
    </row>
    <row r="998" spans="21:28" x14ac:dyDescent="0.25">
      <c r="U998" s="601"/>
      <c r="V998" s="611"/>
      <c r="X998" s="613"/>
      <c r="Y998" s="601"/>
      <c r="Z998" s="601"/>
      <c r="AA998" s="601"/>
      <c r="AB998" s="601"/>
    </row>
    <row r="999" spans="21:28" x14ac:dyDescent="0.25">
      <c r="U999" s="601"/>
      <c r="V999" s="611"/>
      <c r="X999" s="613"/>
      <c r="Y999" s="601"/>
      <c r="Z999" s="601"/>
      <c r="AA999" s="601"/>
      <c r="AB999" s="601"/>
    </row>
    <row r="1000" spans="21:28" x14ac:dyDescent="0.25">
      <c r="U1000" s="601"/>
      <c r="V1000" s="611"/>
      <c r="X1000" s="613"/>
      <c r="Y1000" s="601"/>
      <c r="Z1000" s="601"/>
      <c r="AA1000" s="601"/>
      <c r="AB1000" s="601"/>
    </row>
    <row r="1001" spans="21:28" x14ac:dyDescent="0.25">
      <c r="U1001" s="601"/>
      <c r="V1001" s="611"/>
      <c r="X1001" s="613"/>
      <c r="Y1001" s="601"/>
      <c r="Z1001" s="601"/>
      <c r="AA1001" s="601"/>
      <c r="AB1001" s="601"/>
    </row>
    <row r="1002" spans="21:28" x14ac:dyDescent="0.25">
      <c r="U1002" s="601"/>
      <c r="V1002" s="611"/>
      <c r="X1002" s="613"/>
      <c r="Y1002" s="601"/>
      <c r="Z1002" s="601"/>
      <c r="AA1002" s="601"/>
      <c r="AB1002" s="601"/>
    </row>
    <row r="1003" spans="21:28" x14ac:dyDescent="0.25">
      <c r="U1003" s="601"/>
      <c r="V1003" s="611"/>
      <c r="X1003" s="613"/>
      <c r="Y1003" s="601"/>
      <c r="Z1003" s="601"/>
      <c r="AA1003" s="601"/>
      <c r="AB1003" s="601"/>
    </row>
    <row r="1004" spans="21:28" x14ac:dyDescent="0.25">
      <c r="U1004" s="601"/>
      <c r="V1004" s="611"/>
      <c r="X1004" s="613"/>
      <c r="Y1004" s="601"/>
      <c r="Z1004" s="601"/>
      <c r="AA1004" s="601"/>
      <c r="AB1004" s="601"/>
    </row>
    <row r="1005" spans="21:28" x14ac:dyDescent="0.25">
      <c r="U1005" s="601"/>
      <c r="V1005" s="611"/>
      <c r="X1005" s="613"/>
      <c r="Y1005" s="601"/>
      <c r="Z1005" s="601"/>
      <c r="AA1005" s="601"/>
      <c r="AB1005" s="601"/>
    </row>
    <row r="1006" spans="21:28" x14ac:dyDescent="0.25">
      <c r="U1006" s="601"/>
      <c r="V1006" s="611"/>
      <c r="X1006" s="613"/>
      <c r="Y1006" s="601"/>
      <c r="Z1006" s="601"/>
      <c r="AA1006" s="601"/>
      <c r="AB1006" s="601"/>
    </row>
    <row r="1007" spans="21:28" x14ac:dyDescent="0.25">
      <c r="U1007" s="601"/>
      <c r="V1007" s="611"/>
      <c r="X1007" s="613"/>
      <c r="Y1007" s="601"/>
      <c r="Z1007" s="601"/>
      <c r="AA1007" s="601"/>
      <c r="AB1007" s="601"/>
    </row>
    <row r="1008" spans="21:28" x14ac:dyDescent="0.25">
      <c r="U1008" s="601"/>
      <c r="V1008" s="611"/>
      <c r="X1008" s="613"/>
      <c r="Y1008" s="601"/>
      <c r="Z1008" s="601"/>
      <c r="AA1008" s="601"/>
      <c r="AB1008" s="601"/>
    </row>
    <row r="1009" spans="21:28" x14ac:dyDescent="0.25">
      <c r="U1009" s="601"/>
      <c r="V1009" s="611"/>
      <c r="X1009" s="613"/>
      <c r="Y1009" s="601"/>
      <c r="Z1009" s="601"/>
      <c r="AA1009" s="601"/>
      <c r="AB1009" s="601"/>
    </row>
    <row r="1010" spans="21:28" x14ac:dyDescent="0.25">
      <c r="U1010" s="601"/>
      <c r="V1010" s="611"/>
      <c r="X1010" s="613"/>
      <c r="Y1010" s="601"/>
      <c r="Z1010" s="601"/>
      <c r="AA1010" s="601"/>
      <c r="AB1010" s="601"/>
    </row>
    <row r="1011" spans="21:28" x14ac:dyDescent="0.25">
      <c r="U1011" s="601"/>
      <c r="V1011" s="611"/>
      <c r="X1011" s="613"/>
      <c r="Y1011" s="601"/>
      <c r="Z1011" s="601"/>
      <c r="AA1011" s="601"/>
      <c r="AB1011" s="601"/>
    </row>
    <row r="1012" spans="21:28" x14ac:dyDescent="0.25">
      <c r="U1012" s="601"/>
      <c r="V1012" s="611"/>
      <c r="X1012" s="613"/>
      <c r="Y1012" s="601"/>
      <c r="Z1012" s="601"/>
      <c r="AA1012" s="601"/>
      <c r="AB1012" s="601"/>
    </row>
    <row r="1013" spans="21:28" x14ac:dyDescent="0.25">
      <c r="U1013" s="601"/>
      <c r="V1013" s="611"/>
      <c r="X1013" s="613"/>
      <c r="Y1013" s="601"/>
      <c r="Z1013" s="601"/>
      <c r="AA1013" s="601"/>
      <c r="AB1013" s="601"/>
    </row>
    <row r="1014" spans="21:28" x14ac:dyDescent="0.25">
      <c r="U1014" s="601"/>
      <c r="V1014" s="611"/>
      <c r="X1014" s="613"/>
      <c r="Y1014" s="601"/>
      <c r="Z1014" s="601"/>
      <c r="AA1014" s="601"/>
      <c r="AB1014" s="601"/>
    </row>
    <row r="1015" spans="21:28" x14ac:dyDescent="0.25">
      <c r="U1015" s="601"/>
      <c r="V1015" s="611"/>
      <c r="X1015" s="613"/>
      <c r="Y1015" s="601"/>
      <c r="Z1015" s="601"/>
      <c r="AA1015" s="601"/>
      <c r="AB1015" s="601"/>
    </row>
    <row r="1016" spans="21:28" x14ac:dyDescent="0.25">
      <c r="U1016" s="601"/>
      <c r="V1016" s="611"/>
      <c r="X1016" s="613"/>
      <c r="Y1016" s="601"/>
      <c r="Z1016" s="601"/>
      <c r="AA1016" s="601"/>
      <c r="AB1016" s="601"/>
    </row>
    <row r="1017" spans="21:28" x14ac:dyDescent="0.25">
      <c r="U1017" s="601"/>
      <c r="V1017" s="611"/>
      <c r="X1017" s="613"/>
      <c r="Y1017" s="601"/>
      <c r="Z1017" s="601"/>
      <c r="AA1017" s="601"/>
      <c r="AB1017" s="601"/>
    </row>
    <row r="1018" spans="21:28" x14ac:dyDescent="0.25">
      <c r="U1018" s="601"/>
      <c r="V1018" s="611"/>
      <c r="X1018" s="613"/>
      <c r="Y1018" s="601"/>
      <c r="Z1018" s="601"/>
      <c r="AA1018" s="601"/>
      <c r="AB1018" s="601"/>
    </row>
    <row r="1019" spans="21:28" x14ac:dyDescent="0.25">
      <c r="U1019" s="601"/>
      <c r="V1019" s="611"/>
      <c r="X1019" s="613"/>
      <c r="Y1019" s="601"/>
      <c r="Z1019" s="601"/>
      <c r="AA1019" s="601"/>
      <c r="AB1019" s="601"/>
    </row>
    <row r="1020" spans="21:28" x14ac:dyDescent="0.25">
      <c r="U1020" s="601"/>
      <c r="V1020" s="611"/>
      <c r="X1020" s="613"/>
      <c r="Y1020" s="601"/>
      <c r="Z1020" s="601"/>
      <c r="AA1020" s="601"/>
      <c r="AB1020" s="601"/>
    </row>
    <row r="1021" spans="21:28" x14ac:dyDescent="0.25">
      <c r="U1021" s="601"/>
      <c r="V1021" s="611"/>
      <c r="X1021" s="613"/>
      <c r="Y1021" s="601"/>
      <c r="Z1021" s="601"/>
      <c r="AA1021" s="601"/>
      <c r="AB1021" s="601"/>
    </row>
    <row r="1022" spans="21:28" x14ac:dyDescent="0.25">
      <c r="U1022" s="601"/>
      <c r="V1022" s="611"/>
      <c r="X1022" s="613"/>
      <c r="Y1022" s="601"/>
      <c r="Z1022" s="601"/>
      <c r="AA1022" s="601"/>
      <c r="AB1022" s="601"/>
    </row>
    <row r="1023" spans="21:28" x14ac:dyDescent="0.25">
      <c r="U1023" s="601"/>
      <c r="V1023" s="611"/>
      <c r="X1023" s="613"/>
      <c r="Y1023" s="601"/>
      <c r="Z1023" s="601"/>
      <c r="AA1023" s="601"/>
      <c r="AB1023" s="601"/>
    </row>
    <row r="1024" spans="21:28" x14ac:dyDescent="0.25">
      <c r="U1024" s="601"/>
      <c r="V1024" s="611"/>
      <c r="X1024" s="613"/>
      <c r="Y1024" s="601"/>
      <c r="Z1024" s="601"/>
      <c r="AA1024" s="601"/>
      <c r="AB1024" s="601"/>
    </row>
    <row r="1025" spans="21:28" x14ac:dyDescent="0.25">
      <c r="U1025" s="601"/>
      <c r="V1025" s="611"/>
      <c r="X1025" s="613"/>
      <c r="Y1025" s="601"/>
      <c r="Z1025" s="601"/>
      <c r="AA1025" s="601"/>
      <c r="AB1025" s="601"/>
    </row>
    <row r="1026" spans="21:28" x14ac:dyDescent="0.25">
      <c r="U1026" s="601"/>
      <c r="V1026" s="611"/>
      <c r="X1026" s="613"/>
      <c r="Y1026" s="601"/>
      <c r="Z1026" s="601"/>
      <c r="AA1026" s="601"/>
      <c r="AB1026" s="601"/>
    </row>
    <row r="1027" spans="21:28" x14ac:dyDescent="0.25">
      <c r="U1027" s="601"/>
      <c r="V1027" s="611"/>
      <c r="X1027" s="613"/>
      <c r="Y1027" s="601"/>
      <c r="Z1027" s="601"/>
      <c r="AA1027" s="601"/>
      <c r="AB1027" s="601"/>
    </row>
    <row r="1028" spans="21:28" x14ac:dyDescent="0.25">
      <c r="U1028" s="601"/>
      <c r="V1028" s="611"/>
      <c r="X1028" s="613"/>
      <c r="Y1028" s="601"/>
      <c r="Z1028" s="601"/>
      <c r="AA1028" s="601"/>
      <c r="AB1028" s="601"/>
    </row>
    <row r="1029" spans="21:28" x14ac:dyDescent="0.25">
      <c r="U1029" s="601"/>
      <c r="V1029" s="611"/>
      <c r="X1029" s="613"/>
      <c r="Y1029" s="601"/>
      <c r="Z1029" s="601"/>
      <c r="AA1029" s="601"/>
      <c r="AB1029" s="601"/>
    </row>
    <row r="1030" spans="21:28" x14ac:dyDescent="0.25">
      <c r="U1030" s="601"/>
      <c r="V1030" s="611"/>
      <c r="X1030" s="613"/>
      <c r="Y1030" s="601"/>
      <c r="Z1030" s="601"/>
      <c r="AA1030" s="601"/>
      <c r="AB1030" s="601"/>
    </row>
    <row r="1031" spans="21:28" x14ac:dyDescent="0.25">
      <c r="U1031" s="601"/>
      <c r="V1031" s="611"/>
      <c r="X1031" s="613"/>
      <c r="Y1031" s="601"/>
      <c r="Z1031" s="601"/>
      <c r="AA1031" s="601"/>
      <c r="AB1031" s="601"/>
    </row>
    <row r="1032" spans="21:28" x14ac:dyDescent="0.25">
      <c r="U1032" s="601"/>
      <c r="V1032" s="611"/>
      <c r="X1032" s="613"/>
      <c r="Y1032" s="601"/>
      <c r="Z1032" s="601"/>
      <c r="AA1032" s="601"/>
      <c r="AB1032" s="601"/>
    </row>
    <row r="1033" spans="21:28" x14ac:dyDescent="0.25">
      <c r="U1033" s="601"/>
      <c r="V1033" s="611"/>
      <c r="X1033" s="613"/>
      <c r="Y1033" s="601"/>
      <c r="Z1033" s="601"/>
      <c r="AA1033" s="601"/>
      <c r="AB1033" s="601"/>
    </row>
    <row r="1034" spans="21:28" x14ac:dyDescent="0.25">
      <c r="U1034" s="601"/>
      <c r="V1034" s="611"/>
      <c r="X1034" s="613"/>
      <c r="Y1034" s="601"/>
      <c r="Z1034" s="601"/>
      <c r="AA1034" s="601"/>
      <c r="AB1034" s="601"/>
    </row>
    <row r="1035" spans="21:28" x14ac:dyDescent="0.25">
      <c r="U1035" s="601"/>
      <c r="V1035" s="611"/>
      <c r="X1035" s="613"/>
      <c r="Y1035" s="601"/>
      <c r="Z1035" s="601"/>
      <c r="AA1035" s="601"/>
      <c r="AB1035" s="601"/>
    </row>
    <row r="1036" spans="21:28" x14ac:dyDescent="0.25">
      <c r="U1036" s="601"/>
      <c r="V1036" s="611"/>
      <c r="X1036" s="613"/>
      <c r="Y1036" s="601"/>
      <c r="Z1036" s="601"/>
      <c r="AA1036" s="601"/>
      <c r="AB1036" s="601"/>
    </row>
    <row r="1037" spans="21:28" x14ac:dyDescent="0.25">
      <c r="U1037" s="601"/>
      <c r="V1037" s="611"/>
      <c r="X1037" s="613"/>
      <c r="Y1037" s="601"/>
      <c r="Z1037" s="601"/>
      <c r="AA1037" s="601"/>
      <c r="AB1037" s="601"/>
    </row>
    <row r="1038" spans="21:28" x14ac:dyDescent="0.25">
      <c r="U1038" s="601"/>
      <c r="V1038" s="611"/>
      <c r="X1038" s="613"/>
      <c r="Y1038" s="601"/>
      <c r="Z1038" s="601"/>
      <c r="AA1038" s="601"/>
      <c r="AB1038" s="601"/>
    </row>
    <row r="1039" spans="21:28" x14ac:dyDescent="0.25">
      <c r="U1039" s="601"/>
      <c r="V1039" s="611"/>
      <c r="X1039" s="613"/>
      <c r="Y1039" s="601"/>
      <c r="Z1039" s="601"/>
      <c r="AA1039" s="601"/>
      <c r="AB1039" s="601"/>
    </row>
    <row r="1040" spans="21:28" x14ac:dyDescent="0.25">
      <c r="U1040" s="601"/>
      <c r="V1040" s="611"/>
      <c r="X1040" s="613"/>
      <c r="Y1040" s="601"/>
      <c r="Z1040" s="601"/>
      <c r="AA1040" s="601"/>
      <c r="AB1040" s="601"/>
    </row>
    <row r="1041" spans="21:28" x14ac:dyDescent="0.25">
      <c r="U1041" s="601"/>
      <c r="V1041" s="611"/>
      <c r="X1041" s="613"/>
      <c r="Y1041" s="601"/>
      <c r="Z1041" s="601"/>
      <c r="AA1041" s="601"/>
      <c r="AB1041" s="601"/>
    </row>
    <row r="1042" spans="21:28" x14ac:dyDescent="0.25">
      <c r="U1042" s="601"/>
      <c r="V1042" s="611"/>
      <c r="X1042" s="613"/>
      <c r="Y1042" s="601"/>
      <c r="Z1042" s="601"/>
      <c r="AA1042" s="601"/>
      <c r="AB1042" s="601"/>
    </row>
    <row r="1043" spans="21:28" x14ac:dyDescent="0.25">
      <c r="U1043" s="601"/>
      <c r="V1043" s="611"/>
      <c r="X1043" s="613"/>
      <c r="Y1043" s="601"/>
      <c r="Z1043" s="601"/>
      <c r="AA1043" s="601"/>
      <c r="AB1043" s="601"/>
    </row>
    <row r="1044" spans="21:28" x14ac:dyDescent="0.25">
      <c r="U1044" s="601"/>
      <c r="V1044" s="611"/>
      <c r="X1044" s="613"/>
      <c r="Y1044" s="601"/>
      <c r="Z1044" s="601"/>
      <c r="AA1044" s="601"/>
      <c r="AB1044" s="601"/>
    </row>
    <row r="1045" spans="21:28" x14ac:dyDescent="0.25">
      <c r="U1045" s="601"/>
      <c r="V1045" s="611"/>
      <c r="X1045" s="613"/>
      <c r="Y1045" s="601"/>
      <c r="Z1045" s="601"/>
      <c r="AA1045" s="601"/>
      <c r="AB1045" s="601"/>
    </row>
    <row r="1046" spans="21:28" x14ac:dyDescent="0.25">
      <c r="U1046" s="601"/>
      <c r="V1046" s="611"/>
      <c r="X1046" s="613"/>
      <c r="Y1046" s="601"/>
      <c r="Z1046" s="601"/>
      <c r="AA1046" s="601"/>
      <c r="AB1046" s="601"/>
    </row>
    <row r="1047" spans="21:28" x14ac:dyDescent="0.25">
      <c r="U1047" s="601"/>
      <c r="V1047" s="611"/>
      <c r="X1047" s="613"/>
      <c r="Y1047" s="601"/>
      <c r="Z1047" s="601"/>
      <c r="AA1047" s="601"/>
      <c r="AB1047" s="601"/>
    </row>
    <row r="1048" spans="21:28" x14ac:dyDescent="0.25">
      <c r="U1048" s="601"/>
      <c r="V1048" s="611"/>
      <c r="X1048" s="613"/>
      <c r="Y1048" s="601"/>
      <c r="Z1048" s="601"/>
      <c r="AA1048" s="601"/>
      <c r="AB1048" s="601"/>
    </row>
    <row r="1049" spans="21:28" x14ac:dyDescent="0.25">
      <c r="U1049" s="601"/>
      <c r="V1049" s="611"/>
      <c r="X1049" s="613"/>
      <c r="Y1049" s="601"/>
      <c r="Z1049" s="601"/>
      <c r="AA1049" s="601"/>
      <c r="AB1049" s="601"/>
    </row>
    <row r="1050" spans="21:28" x14ac:dyDescent="0.25">
      <c r="U1050" s="601"/>
      <c r="V1050" s="611"/>
      <c r="X1050" s="613"/>
      <c r="Y1050" s="601"/>
      <c r="Z1050" s="601"/>
      <c r="AA1050" s="601"/>
      <c r="AB1050" s="601"/>
    </row>
    <row r="1051" spans="21:28" x14ac:dyDescent="0.25">
      <c r="U1051" s="601"/>
      <c r="V1051" s="611"/>
      <c r="X1051" s="613"/>
      <c r="Y1051" s="601"/>
      <c r="Z1051" s="601"/>
      <c r="AA1051" s="601"/>
      <c r="AB1051" s="601"/>
    </row>
    <row r="1052" spans="21:28" x14ac:dyDescent="0.25">
      <c r="U1052" s="601"/>
      <c r="V1052" s="611"/>
      <c r="X1052" s="613"/>
      <c r="Y1052" s="601"/>
      <c r="Z1052" s="601"/>
      <c r="AA1052" s="601"/>
      <c r="AB1052" s="601"/>
    </row>
    <row r="1053" spans="21:28" x14ac:dyDescent="0.25">
      <c r="U1053" s="601"/>
      <c r="V1053" s="611"/>
      <c r="X1053" s="613"/>
      <c r="Y1053" s="601"/>
      <c r="Z1053" s="601"/>
      <c r="AA1053" s="601"/>
      <c r="AB1053" s="601"/>
    </row>
    <row r="1054" spans="21:28" x14ac:dyDescent="0.25">
      <c r="U1054" s="601"/>
      <c r="V1054" s="611"/>
      <c r="X1054" s="613"/>
      <c r="Y1054" s="601"/>
      <c r="Z1054" s="601"/>
      <c r="AA1054" s="601"/>
      <c r="AB1054" s="601"/>
    </row>
    <row r="1055" spans="21:28" x14ac:dyDescent="0.25">
      <c r="U1055" s="601"/>
      <c r="V1055" s="611"/>
      <c r="X1055" s="613"/>
      <c r="Y1055" s="601"/>
      <c r="Z1055" s="601"/>
      <c r="AA1055" s="601"/>
      <c r="AB1055" s="601"/>
    </row>
    <row r="1056" spans="21:28" x14ac:dyDescent="0.25">
      <c r="U1056" s="601"/>
      <c r="V1056" s="611"/>
      <c r="X1056" s="613"/>
      <c r="Y1056" s="601"/>
      <c r="Z1056" s="601"/>
      <c r="AA1056" s="601"/>
      <c r="AB1056" s="601"/>
    </row>
    <row r="1057" spans="21:28" x14ac:dyDescent="0.25">
      <c r="U1057" s="601"/>
      <c r="V1057" s="611"/>
      <c r="X1057" s="613"/>
      <c r="Y1057" s="601"/>
      <c r="Z1057" s="601"/>
      <c r="AA1057" s="601"/>
      <c r="AB1057" s="601"/>
    </row>
    <row r="1058" spans="21:28" x14ac:dyDescent="0.25">
      <c r="U1058" s="601"/>
      <c r="V1058" s="611"/>
      <c r="X1058" s="613"/>
      <c r="Y1058" s="601"/>
      <c r="Z1058" s="601"/>
      <c r="AA1058" s="601"/>
      <c r="AB1058" s="601"/>
    </row>
    <row r="1059" spans="21:28" x14ac:dyDescent="0.25">
      <c r="U1059" s="601"/>
      <c r="V1059" s="611"/>
      <c r="X1059" s="613"/>
      <c r="Y1059" s="601"/>
      <c r="Z1059" s="601"/>
      <c r="AA1059" s="601"/>
      <c r="AB1059" s="601"/>
    </row>
    <row r="1060" spans="21:28" x14ac:dyDescent="0.25">
      <c r="U1060" s="601"/>
      <c r="V1060" s="611"/>
      <c r="X1060" s="613"/>
      <c r="Y1060" s="601"/>
      <c r="Z1060" s="601"/>
      <c r="AA1060" s="601"/>
      <c r="AB1060" s="601"/>
    </row>
    <row r="1061" spans="21:28" x14ac:dyDescent="0.25">
      <c r="U1061" s="601"/>
      <c r="V1061" s="611"/>
      <c r="X1061" s="613"/>
      <c r="Y1061" s="601"/>
      <c r="Z1061" s="601"/>
      <c r="AA1061" s="601"/>
      <c r="AB1061" s="601"/>
    </row>
    <row r="1062" spans="21:28" x14ac:dyDescent="0.25">
      <c r="U1062" s="601"/>
      <c r="V1062" s="611"/>
      <c r="X1062" s="613"/>
      <c r="Y1062" s="601"/>
      <c r="Z1062" s="601"/>
      <c r="AA1062" s="601"/>
      <c r="AB1062" s="601"/>
    </row>
    <row r="1063" spans="21:28" x14ac:dyDescent="0.25">
      <c r="U1063" s="601"/>
      <c r="V1063" s="611"/>
      <c r="X1063" s="613"/>
      <c r="Y1063" s="601"/>
      <c r="Z1063" s="601"/>
      <c r="AA1063" s="601"/>
      <c r="AB1063" s="601"/>
    </row>
    <row r="1064" spans="21:28" x14ac:dyDescent="0.25">
      <c r="U1064" s="601"/>
      <c r="V1064" s="611"/>
      <c r="X1064" s="613"/>
      <c r="Y1064" s="601"/>
      <c r="Z1064" s="601"/>
      <c r="AA1064" s="601"/>
      <c r="AB1064" s="601"/>
    </row>
    <row r="1065" spans="21:28" x14ac:dyDescent="0.25">
      <c r="U1065" s="601"/>
      <c r="V1065" s="611"/>
      <c r="X1065" s="613"/>
      <c r="Y1065" s="601"/>
      <c r="Z1065" s="601"/>
      <c r="AA1065" s="601"/>
      <c r="AB1065" s="601"/>
    </row>
    <row r="1066" spans="21:28" x14ac:dyDescent="0.25">
      <c r="U1066" s="601"/>
      <c r="V1066" s="611"/>
      <c r="X1066" s="613"/>
      <c r="Y1066" s="601"/>
      <c r="Z1066" s="601"/>
      <c r="AA1066" s="601"/>
      <c r="AB1066" s="601"/>
    </row>
    <row r="1067" spans="21:28" x14ac:dyDescent="0.25">
      <c r="U1067" s="601"/>
      <c r="V1067" s="611"/>
      <c r="X1067" s="613"/>
      <c r="Y1067" s="601"/>
      <c r="Z1067" s="601"/>
      <c r="AA1067" s="601"/>
      <c r="AB1067" s="601"/>
    </row>
    <row r="1068" spans="21:28" x14ac:dyDescent="0.25">
      <c r="U1068" s="601"/>
      <c r="V1068" s="611"/>
      <c r="X1068" s="613"/>
      <c r="Y1068" s="601"/>
      <c r="Z1068" s="601"/>
      <c r="AA1068" s="601"/>
      <c r="AB1068" s="601"/>
    </row>
    <row r="1069" spans="21:28" x14ac:dyDescent="0.25">
      <c r="U1069" s="601"/>
      <c r="V1069" s="611"/>
      <c r="X1069" s="613"/>
      <c r="Y1069" s="601"/>
      <c r="Z1069" s="601"/>
      <c r="AA1069" s="601"/>
      <c r="AB1069" s="601"/>
    </row>
    <row r="1070" spans="21:28" x14ac:dyDescent="0.25">
      <c r="U1070" s="601"/>
      <c r="V1070" s="611"/>
      <c r="X1070" s="613"/>
      <c r="Y1070" s="601"/>
      <c r="Z1070" s="601"/>
      <c r="AA1070" s="601"/>
      <c r="AB1070" s="601"/>
    </row>
    <row r="1071" spans="21:28" x14ac:dyDescent="0.25">
      <c r="U1071" s="601"/>
      <c r="V1071" s="611"/>
      <c r="X1071" s="613"/>
      <c r="Y1071" s="601"/>
      <c r="Z1071" s="601"/>
      <c r="AA1071" s="601"/>
      <c r="AB1071" s="601"/>
    </row>
    <row r="1072" spans="21:28" x14ac:dyDescent="0.25">
      <c r="U1072" s="601"/>
      <c r="V1072" s="611"/>
      <c r="X1072" s="613"/>
      <c r="Y1072" s="601"/>
      <c r="Z1072" s="601"/>
      <c r="AA1072" s="601"/>
      <c r="AB1072" s="601"/>
    </row>
    <row r="1073" spans="21:28" x14ac:dyDescent="0.25">
      <c r="U1073" s="601"/>
      <c r="V1073" s="611"/>
      <c r="X1073" s="613"/>
      <c r="Y1073" s="601"/>
      <c r="Z1073" s="601"/>
      <c r="AA1073" s="601"/>
      <c r="AB1073" s="601"/>
    </row>
    <row r="1074" spans="21:28" x14ac:dyDescent="0.25">
      <c r="U1074" s="601"/>
      <c r="V1074" s="611"/>
      <c r="X1074" s="613"/>
      <c r="Y1074" s="601"/>
      <c r="Z1074" s="601"/>
      <c r="AA1074" s="601"/>
      <c r="AB1074" s="601"/>
    </row>
    <row r="1075" spans="21:28" x14ac:dyDescent="0.25">
      <c r="U1075" s="601"/>
      <c r="V1075" s="611"/>
      <c r="X1075" s="613"/>
      <c r="Y1075" s="601"/>
      <c r="Z1075" s="601"/>
      <c r="AA1075" s="601"/>
      <c r="AB1075" s="601"/>
    </row>
    <row r="1076" spans="21:28" x14ac:dyDescent="0.25">
      <c r="U1076" s="601"/>
      <c r="V1076" s="611"/>
      <c r="X1076" s="613"/>
      <c r="Y1076" s="601"/>
      <c r="Z1076" s="601"/>
      <c r="AA1076" s="601"/>
      <c r="AB1076" s="601"/>
    </row>
    <row r="1077" spans="21:28" x14ac:dyDescent="0.25">
      <c r="U1077" s="601"/>
      <c r="V1077" s="611"/>
      <c r="X1077" s="613"/>
      <c r="Y1077" s="601"/>
      <c r="Z1077" s="601"/>
      <c r="AA1077" s="601"/>
      <c r="AB1077" s="601"/>
    </row>
    <row r="1078" spans="21:28" x14ac:dyDescent="0.25">
      <c r="U1078" s="601"/>
      <c r="V1078" s="611"/>
      <c r="X1078" s="613"/>
      <c r="Y1078" s="601"/>
      <c r="Z1078" s="601"/>
      <c r="AA1078" s="601"/>
      <c r="AB1078" s="601"/>
    </row>
    <row r="1079" spans="21:28" x14ac:dyDescent="0.25">
      <c r="U1079" s="601"/>
      <c r="V1079" s="611"/>
      <c r="X1079" s="613"/>
      <c r="Y1079" s="601"/>
      <c r="Z1079" s="601"/>
      <c r="AA1079" s="601"/>
      <c r="AB1079" s="601"/>
    </row>
    <row r="1080" spans="21:28" x14ac:dyDescent="0.25">
      <c r="U1080" s="601"/>
      <c r="V1080" s="611"/>
      <c r="X1080" s="613"/>
      <c r="Y1080" s="601"/>
      <c r="Z1080" s="601"/>
      <c r="AA1080" s="601"/>
      <c r="AB1080" s="601"/>
    </row>
    <row r="1081" spans="21:28" x14ac:dyDescent="0.25">
      <c r="U1081" s="601"/>
      <c r="V1081" s="611"/>
      <c r="X1081" s="613"/>
      <c r="Y1081" s="601"/>
      <c r="Z1081" s="601"/>
      <c r="AA1081" s="601"/>
      <c r="AB1081" s="601"/>
    </row>
    <row r="1082" spans="21:28" x14ac:dyDescent="0.25">
      <c r="U1082" s="601"/>
      <c r="V1082" s="611"/>
      <c r="X1082" s="613"/>
      <c r="Y1082" s="601"/>
      <c r="Z1082" s="601"/>
      <c r="AA1082" s="601"/>
      <c r="AB1082" s="601"/>
    </row>
    <row r="1083" spans="21:28" x14ac:dyDescent="0.25">
      <c r="U1083" s="601"/>
      <c r="V1083" s="611"/>
      <c r="X1083" s="613"/>
      <c r="Y1083" s="601"/>
      <c r="Z1083" s="601"/>
      <c r="AA1083" s="601"/>
      <c r="AB1083" s="601"/>
    </row>
    <row r="1084" spans="21:28" x14ac:dyDescent="0.25">
      <c r="U1084" s="601"/>
      <c r="V1084" s="611"/>
      <c r="X1084" s="613"/>
      <c r="Y1084" s="601"/>
      <c r="Z1084" s="601"/>
      <c r="AA1084" s="601"/>
      <c r="AB1084" s="601"/>
    </row>
    <row r="1085" spans="21:28" x14ac:dyDescent="0.25">
      <c r="U1085" s="601"/>
      <c r="V1085" s="611"/>
      <c r="X1085" s="613"/>
      <c r="Y1085" s="601"/>
      <c r="Z1085" s="601"/>
      <c r="AA1085" s="601"/>
      <c r="AB1085" s="601"/>
    </row>
    <row r="1086" spans="21:28" x14ac:dyDescent="0.25">
      <c r="U1086" s="601"/>
      <c r="V1086" s="611"/>
      <c r="X1086" s="613"/>
      <c r="Y1086" s="601"/>
      <c r="Z1086" s="601"/>
      <c r="AA1086" s="601"/>
      <c r="AB1086" s="601"/>
    </row>
    <row r="1087" spans="21:28" x14ac:dyDescent="0.25">
      <c r="U1087" s="601"/>
      <c r="V1087" s="611"/>
      <c r="X1087" s="613"/>
      <c r="Y1087" s="601"/>
      <c r="Z1087" s="601"/>
      <c r="AA1087" s="601"/>
      <c r="AB1087" s="601"/>
    </row>
    <row r="1088" spans="21:28" x14ac:dyDescent="0.25">
      <c r="U1088" s="601"/>
      <c r="V1088" s="611"/>
      <c r="X1088" s="613"/>
      <c r="Y1088" s="601"/>
      <c r="Z1088" s="601"/>
      <c r="AA1088" s="601"/>
      <c r="AB1088" s="601"/>
    </row>
    <row r="1089" spans="21:28" x14ac:dyDescent="0.25">
      <c r="U1089" s="601"/>
      <c r="V1089" s="611"/>
      <c r="X1089" s="613"/>
      <c r="Y1089" s="601"/>
      <c r="Z1089" s="601"/>
      <c r="AA1089" s="601"/>
      <c r="AB1089" s="601"/>
    </row>
    <row r="1090" spans="21:28" x14ac:dyDescent="0.25">
      <c r="U1090" s="601"/>
      <c r="V1090" s="611"/>
      <c r="X1090" s="613"/>
      <c r="Y1090" s="601"/>
      <c r="Z1090" s="601"/>
      <c r="AA1090" s="601"/>
      <c r="AB1090" s="601"/>
    </row>
    <row r="1091" spans="21:28" x14ac:dyDescent="0.25">
      <c r="U1091" s="601"/>
      <c r="V1091" s="611"/>
      <c r="X1091" s="613"/>
      <c r="Y1091" s="601"/>
      <c r="Z1091" s="601"/>
      <c r="AA1091" s="601"/>
      <c r="AB1091" s="601"/>
    </row>
    <row r="1092" spans="21:28" x14ac:dyDescent="0.25">
      <c r="U1092" s="601"/>
      <c r="V1092" s="611"/>
      <c r="X1092" s="613"/>
      <c r="Y1092" s="601"/>
      <c r="Z1092" s="601"/>
      <c r="AA1092" s="601"/>
      <c r="AB1092" s="601"/>
    </row>
    <row r="1093" spans="21:28" x14ac:dyDescent="0.25">
      <c r="U1093" s="601"/>
      <c r="V1093" s="611"/>
      <c r="X1093" s="613"/>
      <c r="Y1093" s="601"/>
      <c r="Z1093" s="601"/>
      <c r="AA1093" s="601"/>
      <c r="AB1093" s="601"/>
    </row>
    <row r="1094" spans="21:28" x14ac:dyDescent="0.25">
      <c r="U1094" s="601"/>
      <c r="V1094" s="611"/>
      <c r="X1094" s="613"/>
      <c r="Y1094" s="601"/>
      <c r="Z1094" s="601"/>
      <c r="AA1094" s="601"/>
      <c r="AB1094" s="601"/>
    </row>
    <row r="1095" spans="21:28" x14ac:dyDescent="0.25">
      <c r="U1095" s="601"/>
      <c r="V1095" s="611"/>
      <c r="X1095" s="613"/>
      <c r="Y1095" s="601"/>
      <c r="Z1095" s="601"/>
      <c r="AA1095" s="601"/>
      <c r="AB1095" s="601"/>
    </row>
    <row r="1096" spans="21:28" x14ac:dyDescent="0.25">
      <c r="U1096" s="601"/>
      <c r="V1096" s="611"/>
      <c r="X1096" s="613"/>
      <c r="Y1096" s="601"/>
      <c r="Z1096" s="601"/>
      <c r="AA1096" s="601"/>
      <c r="AB1096" s="601"/>
    </row>
    <row r="1097" spans="21:28" x14ac:dyDescent="0.25">
      <c r="U1097" s="601"/>
      <c r="V1097" s="611"/>
      <c r="X1097" s="613"/>
      <c r="Y1097" s="601"/>
      <c r="Z1097" s="601"/>
      <c r="AA1097" s="601"/>
      <c r="AB1097" s="601"/>
    </row>
    <row r="1098" spans="21:28" x14ac:dyDescent="0.25">
      <c r="U1098" s="601"/>
      <c r="V1098" s="611"/>
      <c r="X1098" s="613"/>
      <c r="Y1098" s="601"/>
      <c r="Z1098" s="601"/>
      <c r="AA1098" s="601"/>
      <c r="AB1098" s="601"/>
    </row>
    <row r="1099" spans="21:28" x14ac:dyDescent="0.25">
      <c r="U1099" s="601"/>
      <c r="V1099" s="611"/>
      <c r="X1099" s="613"/>
      <c r="Y1099" s="601"/>
      <c r="Z1099" s="601"/>
      <c r="AA1099" s="601"/>
      <c r="AB1099" s="601"/>
    </row>
    <row r="1100" spans="21:28" x14ac:dyDescent="0.25">
      <c r="U1100" s="601"/>
      <c r="V1100" s="611"/>
      <c r="X1100" s="613"/>
      <c r="Y1100" s="601"/>
      <c r="Z1100" s="601"/>
      <c r="AA1100" s="601"/>
      <c r="AB1100" s="601"/>
    </row>
    <row r="1101" spans="21:28" x14ac:dyDescent="0.25">
      <c r="U1101" s="601"/>
      <c r="V1101" s="611"/>
      <c r="X1101" s="613"/>
      <c r="Y1101" s="601"/>
      <c r="Z1101" s="601"/>
      <c r="AA1101" s="601"/>
      <c r="AB1101" s="601"/>
    </row>
    <row r="1102" spans="21:28" x14ac:dyDescent="0.25">
      <c r="U1102" s="601"/>
      <c r="V1102" s="611"/>
      <c r="X1102" s="613"/>
      <c r="Y1102" s="601"/>
      <c r="Z1102" s="601"/>
      <c r="AA1102" s="601"/>
      <c r="AB1102" s="601"/>
    </row>
    <row r="1103" spans="21:28" x14ac:dyDescent="0.25">
      <c r="U1103" s="601"/>
      <c r="V1103" s="611"/>
      <c r="X1103" s="613"/>
      <c r="Y1103" s="601"/>
      <c r="Z1103" s="601"/>
      <c r="AA1103" s="601"/>
      <c r="AB1103" s="601"/>
    </row>
    <row r="1104" spans="21:28" x14ac:dyDescent="0.25">
      <c r="U1104" s="601"/>
      <c r="V1104" s="611"/>
      <c r="X1104" s="613"/>
      <c r="Y1104" s="601"/>
      <c r="Z1104" s="601"/>
      <c r="AA1104" s="601"/>
      <c r="AB1104" s="601"/>
    </row>
    <row r="1105" spans="21:28" x14ac:dyDescent="0.25">
      <c r="U1105" s="601"/>
      <c r="V1105" s="611"/>
      <c r="X1105" s="613"/>
      <c r="Y1105" s="601"/>
      <c r="Z1105" s="601"/>
      <c r="AA1105" s="601"/>
      <c r="AB1105" s="601"/>
    </row>
    <row r="1106" spans="21:28" x14ac:dyDescent="0.25">
      <c r="U1106" s="601"/>
      <c r="V1106" s="611"/>
      <c r="X1106" s="613"/>
      <c r="Y1106" s="601"/>
      <c r="Z1106" s="601"/>
      <c r="AA1106" s="601"/>
      <c r="AB1106" s="601"/>
    </row>
    <row r="1107" spans="21:28" x14ac:dyDescent="0.25">
      <c r="U1107" s="601"/>
      <c r="V1107" s="611"/>
      <c r="X1107" s="613"/>
      <c r="Y1107" s="601"/>
      <c r="Z1107" s="601"/>
      <c r="AA1107" s="601"/>
      <c r="AB1107" s="601"/>
    </row>
    <row r="1108" spans="21:28" x14ac:dyDescent="0.25">
      <c r="U1108" s="601"/>
      <c r="V1108" s="611"/>
      <c r="X1108" s="613"/>
      <c r="Y1108" s="601"/>
      <c r="Z1108" s="601"/>
      <c r="AA1108" s="601"/>
      <c r="AB1108" s="601"/>
    </row>
    <row r="1109" spans="21:28" x14ac:dyDescent="0.25">
      <c r="U1109" s="601"/>
      <c r="V1109" s="611"/>
      <c r="X1109" s="613"/>
      <c r="Y1109" s="601"/>
      <c r="Z1109" s="601"/>
      <c r="AA1109" s="601"/>
      <c r="AB1109" s="601"/>
    </row>
    <row r="1110" spans="21:28" x14ac:dyDescent="0.25">
      <c r="U1110" s="601"/>
      <c r="V1110" s="611"/>
      <c r="X1110" s="613"/>
      <c r="Y1110" s="601"/>
      <c r="Z1110" s="601"/>
      <c r="AA1110" s="601"/>
      <c r="AB1110" s="601"/>
    </row>
    <row r="1111" spans="21:28" x14ac:dyDescent="0.25">
      <c r="U1111" s="601"/>
      <c r="V1111" s="611"/>
      <c r="X1111" s="613"/>
      <c r="Y1111" s="601"/>
      <c r="Z1111" s="601"/>
      <c r="AA1111" s="601"/>
      <c r="AB1111" s="601"/>
    </row>
    <row r="1112" spans="21:28" x14ac:dyDescent="0.25">
      <c r="U1112" s="601"/>
      <c r="V1112" s="611"/>
      <c r="X1112" s="613"/>
      <c r="Y1112" s="601"/>
      <c r="Z1112" s="601"/>
      <c r="AA1112" s="601"/>
      <c r="AB1112" s="601"/>
    </row>
    <row r="1113" spans="21:28" x14ac:dyDescent="0.25">
      <c r="U1113" s="601"/>
      <c r="V1113" s="611"/>
      <c r="X1113" s="613"/>
      <c r="Y1113" s="601"/>
      <c r="Z1113" s="601"/>
      <c r="AA1113" s="601"/>
      <c r="AB1113" s="601"/>
    </row>
    <row r="1114" spans="21:28" x14ac:dyDescent="0.25">
      <c r="U1114" s="601"/>
      <c r="V1114" s="611"/>
      <c r="X1114" s="613"/>
      <c r="Y1114" s="601"/>
      <c r="Z1114" s="601"/>
      <c r="AA1114" s="601"/>
      <c r="AB1114" s="601"/>
    </row>
    <row r="1115" spans="21:28" x14ac:dyDescent="0.25">
      <c r="U1115" s="601"/>
      <c r="V1115" s="611"/>
      <c r="X1115" s="613"/>
      <c r="Y1115" s="601"/>
      <c r="Z1115" s="601"/>
      <c r="AA1115" s="601"/>
      <c r="AB1115" s="601"/>
    </row>
    <row r="1116" spans="21:28" x14ac:dyDescent="0.25">
      <c r="U1116" s="601"/>
      <c r="V1116" s="611"/>
      <c r="X1116" s="613"/>
      <c r="Y1116" s="601"/>
      <c r="Z1116" s="601"/>
      <c r="AA1116" s="601"/>
      <c r="AB1116" s="601"/>
    </row>
    <row r="1117" spans="21:28" x14ac:dyDescent="0.25">
      <c r="U1117" s="601"/>
      <c r="V1117" s="611"/>
      <c r="X1117" s="613"/>
      <c r="Y1117" s="601"/>
      <c r="Z1117" s="601"/>
      <c r="AA1117" s="601"/>
      <c r="AB1117" s="601"/>
    </row>
    <row r="1118" spans="21:28" x14ac:dyDescent="0.25">
      <c r="U1118" s="601"/>
      <c r="V1118" s="611"/>
      <c r="X1118" s="613"/>
      <c r="Y1118" s="601"/>
      <c r="Z1118" s="601"/>
      <c r="AA1118" s="601"/>
      <c r="AB1118" s="601"/>
    </row>
    <row r="1119" spans="21:28" x14ac:dyDescent="0.25">
      <c r="U1119" s="601"/>
      <c r="V1119" s="611"/>
      <c r="X1119" s="613"/>
      <c r="Y1119" s="601"/>
      <c r="Z1119" s="601"/>
      <c r="AA1119" s="601"/>
      <c r="AB1119" s="601"/>
    </row>
    <row r="1120" spans="21:28" x14ac:dyDescent="0.25">
      <c r="U1120" s="601"/>
      <c r="V1120" s="611"/>
      <c r="X1120" s="613"/>
      <c r="Y1120" s="601"/>
      <c r="Z1120" s="601"/>
      <c r="AA1120" s="601"/>
      <c r="AB1120" s="601"/>
    </row>
    <row r="1121" spans="21:28" x14ac:dyDescent="0.25">
      <c r="U1121" s="601"/>
      <c r="V1121" s="611"/>
      <c r="X1121" s="613"/>
      <c r="Y1121" s="601"/>
      <c r="Z1121" s="601"/>
      <c r="AA1121" s="601"/>
      <c r="AB1121" s="601"/>
    </row>
    <row r="1122" spans="21:28" x14ac:dyDescent="0.25">
      <c r="U1122" s="601"/>
      <c r="V1122" s="611"/>
      <c r="X1122" s="613"/>
      <c r="Y1122" s="601"/>
      <c r="Z1122" s="601"/>
      <c r="AA1122" s="601"/>
      <c r="AB1122" s="601"/>
    </row>
    <row r="1123" spans="21:28" x14ac:dyDescent="0.25">
      <c r="U1123" s="601"/>
      <c r="V1123" s="611"/>
      <c r="X1123" s="613"/>
      <c r="Y1123" s="601"/>
      <c r="Z1123" s="601"/>
      <c r="AA1123" s="601"/>
      <c r="AB1123" s="601"/>
    </row>
    <row r="1124" spans="21:28" x14ac:dyDescent="0.25">
      <c r="U1124" s="601"/>
      <c r="V1124" s="611"/>
      <c r="X1124" s="613"/>
      <c r="Y1124" s="601"/>
      <c r="Z1124" s="601"/>
      <c r="AA1124" s="601"/>
      <c r="AB1124" s="601"/>
    </row>
    <row r="1125" spans="21:28" x14ac:dyDescent="0.25">
      <c r="U1125" s="601"/>
      <c r="V1125" s="611"/>
      <c r="X1125" s="613"/>
      <c r="Y1125" s="601"/>
      <c r="Z1125" s="601"/>
      <c r="AA1125" s="601"/>
      <c r="AB1125" s="601"/>
    </row>
    <row r="1126" spans="21:28" x14ac:dyDescent="0.25">
      <c r="U1126" s="601"/>
      <c r="V1126" s="611"/>
      <c r="X1126" s="613"/>
      <c r="Y1126" s="601"/>
      <c r="Z1126" s="601"/>
      <c r="AA1126" s="601"/>
      <c r="AB1126" s="601"/>
    </row>
    <row r="1127" spans="21:28" x14ac:dyDescent="0.25">
      <c r="U1127" s="601"/>
      <c r="V1127" s="611"/>
      <c r="X1127" s="613"/>
      <c r="Y1127" s="601"/>
      <c r="Z1127" s="601"/>
      <c r="AA1127" s="601"/>
      <c r="AB1127" s="601"/>
    </row>
    <row r="1128" spans="21:28" x14ac:dyDescent="0.25">
      <c r="U1128" s="601"/>
      <c r="V1128" s="611"/>
      <c r="X1128" s="613"/>
      <c r="Y1128" s="601"/>
      <c r="Z1128" s="601"/>
      <c r="AA1128" s="601"/>
      <c r="AB1128" s="601"/>
    </row>
    <row r="1129" spans="21:28" x14ac:dyDescent="0.25">
      <c r="U1129" s="601"/>
      <c r="V1129" s="611"/>
      <c r="X1129" s="613"/>
      <c r="Y1129" s="601"/>
      <c r="Z1129" s="601"/>
      <c r="AA1129" s="601"/>
      <c r="AB1129" s="601"/>
    </row>
    <row r="1130" spans="21:28" x14ac:dyDescent="0.25">
      <c r="U1130" s="601"/>
      <c r="V1130" s="611"/>
      <c r="X1130" s="613"/>
      <c r="Y1130" s="601"/>
      <c r="Z1130" s="601"/>
      <c r="AA1130" s="601"/>
      <c r="AB1130" s="601"/>
    </row>
    <row r="1131" spans="21:28" x14ac:dyDescent="0.25">
      <c r="U1131" s="601"/>
      <c r="V1131" s="611"/>
      <c r="X1131" s="613"/>
      <c r="Y1131" s="601"/>
      <c r="Z1131" s="601"/>
      <c r="AA1131" s="601"/>
      <c r="AB1131" s="601"/>
    </row>
    <row r="1132" spans="21:28" x14ac:dyDescent="0.25">
      <c r="U1132" s="601"/>
      <c r="V1132" s="611"/>
      <c r="X1132" s="613"/>
      <c r="Y1132" s="601"/>
      <c r="Z1132" s="601"/>
      <c r="AA1132" s="601"/>
      <c r="AB1132" s="601"/>
    </row>
    <row r="1133" spans="21:28" x14ac:dyDescent="0.25">
      <c r="U1133" s="601"/>
      <c r="V1133" s="611"/>
      <c r="X1133" s="613"/>
      <c r="Y1133" s="601"/>
      <c r="Z1133" s="601"/>
      <c r="AA1133" s="601"/>
      <c r="AB1133" s="601"/>
    </row>
    <row r="1134" spans="21:28" x14ac:dyDescent="0.25">
      <c r="U1134" s="601"/>
      <c r="V1134" s="611"/>
      <c r="X1134" s="613"/>
      <c r="Y1134" s="601"/>
      <c r="Z1134" s="601"/>
      <c r="AA1134" s="601"/>
      <c r="AB1134" s="601"/>
    </row>
    <row r="1135" spans="21:28" x14ac:dyDescent="0.25">
      <c r="U1135" s="601"/>
      <c r="V1135" s="611"/>
      <c r="X1135" s="613"/>
      <c r="Y1135" s="601"/>
      <c r="Z1135" s="601"/>
      <c r="AA1135" s="601"/>
      <c r="AB1135" s="601"/>
    </row>
    <row r="1136" spans="21:28" x14ac:dyDescent="0.25">
      <c r="U1136" s="601"/>
      <c r="V1136" s="611"/>
      <c r="X1136" s="613"/>
      <c r="Y1136" s="601"/>
      <c r="Z1136" s="601"/>
      <c r="AA1136" s="601"/>
      <c r="AB1136" s="601"/>
    </row>
    <row r="1137" spans="21:28" x14ac:dyDescent="0.25">
      <c r="U1137" s="601"/>
      <c r="V1137" s="611"/>
      <c r="X1137" s="613"/>
      <c r="Y1137" s="601"/>
      <c r="Z1137" s="601"/>
      <c r="AA1137" s="601"/>
      <c r="AB1137" s="601"/>
    </row>
    <row r="1138" spans="21:28" x14ac:dyDescent="0.25">
      <c r="U1138" s="601"/>
      <c r="V1138" s="611"/>
      <c r="X1138" s="613"/>
      <c r="Y1138" s="601"/>
      <c r="Z1138" s="601"/>
      <c r="AA1138" s="601"/>
      <c r="AB1138" s="601"/>
    </row>
    <row r="1139" spans="21:28" x14ac:dyDescent="0.25">
      <c r="U1139" s="601"/>
      <c r="V1139" s="611"/>
      <c r="X1139" s="613"/>
      <c r="Y1139" s="601"/>
      <c r="Z1139" s="601"/>
      <c r="AA1139" s="601"/>
      <c r="AB1139" s="601"/>
    </row>
    <row r="1140" spans="21:28" x14ac:dyDescent="0.25">
      <c r="U1140" s="601"/>
      <c r="V1140" s="611"/>
      <c r="X1140" s="613"/>
      <c r="Y1140" s="601"/>
      <c r="Z1140" s="601"/>
      <c r="AA1140" s="601"/>
      <c r="AB1140" s="601"/>
    </row>
    <row r="1141" spans="21:28" x14ac:dyDescent="0.25">
      <c r="U1141" s="601"/>
      <c r="V1141" s="611"/>
      <c r="X1141" s="613"/>
      <c r="Y1141" s="601"/>
      <c r="Z1141" s="601"/>
      <c r="AA1141" s="601"/>
      <c r="AB1141" s="601"/>
    </row>
    <row r="1142" spans="21:28" x14ac:dyDescent="0.25">
      <c r="U1142" s="601"/>
      <c r="V1142" s="611"/>
      <c r="X1142" s="613"/>
      <c r="Y1142" s="601"/>
      <c r="Z1142" s="601"/>
      <c r="AA1142" s="601"/>
      <c r="AB1142" s="601"/>
    </row>
    <row r="1143" spans="21:28" x14ac:dyDescent="0.25">
      <c r="U1143" s="601"/>
      <c r="V1143" s="611"/>
      <c r="X1143" s="613"/>
      <c r="Y1143" s="601"/>
      <c r="Z1143" s="601"/>
      <c r="AA1143" s="601"/>
      <c r="AB1143" s="601"/>
    </row>
    <row r="1144" spans="21:28" x14ac:dyDescent="0.25">
      <c r="U1144" s="601"/>
      <c r="V1144" s="611"/>
      <c r="X1144" s="613"/>
      <c r="Y1144" s="601"/>
      <c r="Z1144" s="601"/>
      <c r="AA1144" s="601"/>
      <c r="AB1144" s="601"/>
    </row>
    <row r="1145" spans="21:28" x14ac:dyDescent="0.25">
      <c r="U1145" s="601"/>
      <c r="V1145" s="611"/>
      <c r="X1145" s="613"/>
      <c r="Y1145" s="601"/>
      <c r="Z1145" s="601"/>
      <c r="AA1145" s="601"/>
      <c r="AB1145" s="601"/>
    </row>
    <row r="1146" spans="21:28" x14ac:dyDescent="0.25">
      <c r="U1146" s="601"/>
      <c r="V1146" s="611"/>
      <c r="X1146" s="613"/>
      <c r="Y1146" s="601"/>
      <c r="Z1146" s="601"/>
      <c r="AA1146" s="601"/>
      <c r="AB1146" s="601"/>
    </row>
    <row r="1147" spans="21:28" x14ac:dyDescent="0.25">
      <c r="U1147" s="601"/>
      <c r="V1147" s="611"/>
      <c r="X1147" s="613"/>
      <c r="Y1147" s="601"/>
      <c r="Z1147" s="601"/>
      <c r="AA1147" s="601"/>
      <c r="AB1147" s="601"/>
    </row>
    <row r="1148" spans="21:28" x14ac:dyDescent="0.25">
      <c r="U1148" s="601"/>
      <c r="V1148" s="611"/>
      <c r="X1148" s="613"/>
      <c r="Y1148" s="601"/>
      <c r="Z1148" s="601"/>
      <c r="AA1148" s="601"/>
      <c r="AB1148" s="601"/>
    </row>
    <row r="1149" spans="21:28" x14ac:dyDescent="0.25">
      <c r="U1149" s="601"/>
      <c r="V1149" s="611"/>
      <c r="X1149" s="613"/>
      <c r="Y1149" s="601"/>
      <c r="Z1149" s="601"/>
      <c r="AA1149" s="601"/>
      <c r="AB1149" s="601"/>
    </row>
    <row r="1150" spans="21:28" x14ac:dyDescent="0.25">
      <c r="U1150" s="601"/>
      <c r="V1150" s="611"/>
      <c r="X1150" s="613"/>
      <c r="Y1150" s="601"/>
      <c r="Z1150" s="601"/>
      <c r="AA1150" s="601"/>
      <c r="AB1150" s="601"/>
    </row>
    <row r="1151" spans="21:28" x14ac:dyDescent="0.25">
      <c r="U1151" s="601"/>
      <c r="V1151" s="611"/>
      <c r="X1151" s="613"/>
      <c r="Y1151" s="601"/>
      <c r="Z1151" s="601"/>
      <c r="AA1151" s="601"/>
      <c r="AB1151" s="601"/>
    </row>
    <row r="1152" spans="21:28" x14ac:dyDescent="0.25">
      <c r="U1152" s="601"/>
      <c r="V1152" s="611"/>
      <c r="X1152" s="613"/>
      <c r="Y1152" s="601"/>
      <c r="Z1152" s="601"/>
      <c r="AA1152" s="601"/>
      <c r="AB1152" s="601"/>
    </row>
    <row r="1153" spans="21:28" x14ac:dyDescent="0.25">
      <c r="U1153" s="601"/>
      <c r="V1153" s="611"/>
      <c r="X1153" s="613"/>
      <c r="Y1153" s="601"/>
      <c r="Z1153" s="601"/>
      <c r="AA1153" s="601"/>
      <c r="AB1153" s="601"/>
    </row>
    <row r="1154" spans="21:28" x14ac:dyDescent="0.25">
      <c r="U1154" s="601"/>
      <c r="V1154" s="611"/>
      <c r="X1154" s="613"/>
      <c r="Y1154" s="601"/>
      <c r="Z1154" s="601"/>
      <c r="AA1154" s="601"/>
      <c r="AB1154" s="601"/>
    </row>
    <row r="1155" spans="21:28" x14ac:dyDescent="0.25">
      <c r="U1155" s="601"/>
      <c r="V1155" s="611"/>
      <c r="X1155" s="613"/>
      <c r="Y1155" s="601"/>
      <c r="Z1155" s="601"/>
      <c r="AA1155" s="601"/>
      <c r="AB1155" s="601"/>
    </row>
    <row r="1156" spans="21:28" x14ac:dyDescent="0.25">
      <c r="U1156" s="601"/>
      <c r="V1156" s="611"/>
      <c r="X1156" s="613"/>
      <c r="Y1156" s="601"/>
      <c r="Z1156" s="601"/>
      <c r="AA1156" s="601"/>
      <c r="AB1156" s="601"/>
    </row>
    <row r="1157" spans="21:28" x14ac:dyDescent="0.25">
      <c r="U1157" s="601"/>
      <c r="V1157" s="611"/>
      <c r="X1157" s="613"/>
      <c r="Y1157" s="601"/>
      <c r="Z1157" s="601"/>
      <c r="AA1157" s="601"/>
      <c r="AB1157" s="601"/>
    </row>
    <row r="1158" spans="21:28" x14ac:dyDescent="0.25">
      <c r="U1158" s="601"/>
      <c r="V1158" s="611"/>
      <c r="X1158" s="613"/>
      <c r="Y1158" s="601"/>
      <c r="Z1158" s="601"/>
      <c r="AA1158" s="601"/>
      <c r="AB1158" s="601"/>
    </row>
    <row r="1159" spans="21:28" x14ac:dyDescent="0.25">
      <c r="U1159" s="601"/>
      <c r="V1159" s="611"/>
      <c r="X1159" s="613"/>
      <c r="Y1159" s="601"/>
      <c r="Z1159" s="601"/>
      <c r="AA1159" s="601"/>
      <c r="AB1159" s="601"/>
    </row>
    <row r="1160" spans="21:28" x14ac:dyDescent="0.25">
      <c r="U1160" s="601"/>
      <c r="V1160" s="611"/>
      <c r="X1160" s="613"/>
      <c r="Y1160" s="601"/>
      <c r="Z1160" s="601"/>
      <c r="AA1160" s="601"/>
      <c r="AB1160" s="601"/>
    </row>
    <row r="1161" spans="21:28" x14ac:dyDescent="0.25">
      <c r="U1161" s="601"/>
      <c r="V1161" s="611"/>
      <c r="X1161" s="613"/>
      <c r="Y1161" s="601"/>
      <c r="Z1161" s="601"/>
      <c r="AA1161" s="601"/>
      <c r="AB1161" s="601"/>
    </row>
    <row r="1162" spans="21:28" x14ac:dyDescent="0.25">
      <c r="U1162" s="601"/>
      <c r="V1162" s="611"/>
      <c r="X1162" s="613"/>
      <c r="Y1162" s="601"/>
      <c r="Z1162" s="601"/>
      <c r="AA1162" s="601"/>
      <c r="AB1162" s="601"/>
    </row>
    <row r="1163" spans="21:28" x14ac:dyDescent="0.25">
      <c r="U1163" s="601"/>
      <c r="V1163" s="611"/>
      <c r="X1163" s="613"/>
      <c r="Y1163" s="601"/>
      <c r="Z1163" s="601"/>
      <c r="AA1163" s="601"/>
      <c r="AB1163" s="601"/>
    </row>
    <row r="1164" spans="21:28" x14ac:dyDescent="0.25">
      <c r="U1164" s="601"/>
      <c r="V1164" s="611"/>
      <c r="X1164" s="613"/>
      <c r="Y1164" s="601"/>
      <c r="Z1164" s="601"/>
      <c r="AA1164" s="601"/>
      <c r="AB1164" s="601"/>
    </row>
    <row r="1165" spans="21:28" x14ac:dyDescent="0.25">
      <c r="U1165" s="601"/>
      <c r="V1165" s="611"/>
      <c r="X1165" s="613"/>
      <c r="Y1165" s="601"/>
      <c r="Z1165" s="601"/>
      <c r="AA1165" s="601"/>
      <c r="AB1165" s="601"/>
    </row>
    <row r="1166" spans="21:28" x14ac:dyDescent="0.25">
      <c r="U1166" s="601"/>
      <c r="V1166" s="611"/>
      <c r="X1166" s="613"/>
      <c r="Y1166" s="601"/>
      <c r="Z1166" s="601"/>
      <c r="AA1166" s="601"/>
      <c r="AB1166" s="601"/>
    </row>
    <row r="1167" spans="21:28" x14ac:dyDescent="0.25">
      <c r="U1167" s="601"/>
      <c r="V1167" s="611"/>
      <c r="X1167" s="613"/>
      <c r="Y1167" s="601"/>
      <c r="Z1167" s="601"/>
      <c r="AA1167" s="601"/>
      <c r="AB1167" s="601"/>
    </row>
    <row r="1168" spans="21:28" x14ac:dyDescent="0.25">
      <c r="U1168" s="601"/>
      <c r="V1168" s="611"/>
      <c r="X1168" s="613"/>
      <c r="Y1168" s="601"/>
      <c r="Z1168" s="601"/>
      <c r="AA1168" s="601"/>
      <c r="AB1168" s="601"/>
    </row>
    <row r="1169" spans="21:28" x14ac:dyDescent="0.25">
      <c r="U1169" s="601"/>
      <c r="V1169" s="611"/>
      <c r="X1169" s="613"/>
      <c r="Y1169" s="601"/>
      <c r="Z1169" s="601"/>
      <c r="AA1169" s="601"/>
      <c r="AB1169" s="601"/>
    </row>
    <row r="1170" spans="21:28" x14ac:dyDescent="0.25">
      <c r="U1170" s="601"/>
      <c r="V1170" s="611"/>
      <c r="X1170" s="613"/>
      <c r="Y1170" s="601"/>
      <c r="Z1170" s="601"/>
      <c r="AA1170" s="601"/>
      <c r="AB1170" s="601"/>
    </row>
    <row r="1171" spans="21:28" x14ac:dyDescent="0.25">
      <c r="U1171" s="601"/>
      <c r="V1171" s="611"/>
      <c r="X1171" s="613"/>
      <c r="Y1171" s="601"/>
      <c r="Z1171" s="601"/>
      <c r="AA1171" s="601"/>
      <c r="AB1171" s="601"/>
    </row>
    <row r="1172" spans="21:28" x14ac:dyDescent="0.25">
      <c r="U1172" s="601"/>
      <c r="V1172" s="611"/>
      <c r="X1172" s="613"/>
      <c r="Y1172" s="601"/>
      <c r="Z1172" s="601"/>
      <c r="AA1172" s="601"/>
      <c r="AB1172" s="601"/>
    </row>
    <row r="1173" spans="21:28" x14ac:dyDescent="0.25">
      <c r="U1173" s="601"/>
      <c r="V1173" s="611"/>
      <c r="X1173" s="613"/>
      <c r="Y1173" s="601"/>
      <c r="Z1173" s="601"/>
      <c r="AA1173" s="601"/>
      <c r="AB1173" s="601"/>
    </row>
    <row r="1174" spans="21:28" x14ac:dyDescent="0.25">
      <c r="U1174" s="601"/>
      <c r="V1174" s="611"/>
      <c r="X1174" s="613"/>
      <c r="Y1174" s="601"/>
      <c r="Z1174" s="601"/>
      <c r="AA1174" s="601"/>
      <c r="AB1174" s="601"/>
    </row>
    <row r="1175" spans="21:28" x14ac:dyDescent="0.25">
      <c r="U1175" s="601"/>
      <c r="V1175" s="611"/>
      <c r="X1175" s="613"/>
      <c r="Y1175" s="601"/>
      <c r="Z1175" s="601"/>
      <c r="AA1175" s="601"/>
      <c r="AB1175" s="601"/>
    </row>
    <row r="1176" spans="21:28" x14ac:dyDescent="0.25">
      <c r="U1176" s="601"/>
      <c r="V1176" s="611"/>
      <c r="X1176" s="613"/>
      <c r="Y1176" s="601"/>
      <c r="Z1176" s="601"/>
      <c r="AA1176" s="601"/>
      <c r="AB1176" s="601"/>
    </row>
    <row r="1177" spans="21:28" x14ac:dyDescent="0.25">
      <c r="U1177" s="601"/>
      <c r="V1177" s="611"/>
      <c r="X1177" s="613"/>
      <c r="Y1177" s="601"/>
      <c r="Z1177" s="601"/>
      <c r="AA1177" s="601"/>
      <c r="AB1177" s="601"/>
    </row>
    <row r="1178" spans="21:28" x14ac:dyDescent="0.25">
      <c r="U1178" s="601"/>
      <c r="V1178" s="611"/>
      <c r="X1178" s="613"/>
      <c r="Y1178" s="601"/>
      <c r="Z1178" s="601"/>
      <c r="AA1178" s="601"/>
      <c r="AB1178" s="601"/>
    </row>
    <row r="1179" spans="21:28" x14ac:dyDescent="0.25">
      <c r="U1179" s="601"/>
      <c r="V1179" s="611"/>
      <c r="X1179" s="613"/>
      <c r="Y1179" s="601"/>
      <c r="Z1179" s="601"/>
      <c r="AA1179" s="601"/>
      <c r="AB1179" s="601"/>
    </row>
    <row r="1180" spans="21:28" x14ac:dyDescent="0.25">
      <c r="U1180" s="601"/>
      <c r="V1180" s="611"/>
      <c r="X1180" s="613"/>
      <c r="Y1180" s="601"/>
      <c r="Z1180" s="601"/>
      <c r="AA1180" s="601"/>
      <c r="AB1180" s="601"/>
    </row>
    <row r="1181" spans="21:28" x14ac:dyDescent="0.25">
      <c r="U1181" s="601"/>
      <c r="V1181" s="611"/>
      <c r="X1181" s="613"/>
      <c r="Y1181" s="601"/>
      <c r="Z1181" s="601"/>
      <c r="AA1181" s="601"/>
      <c r="AB1181" s="601"/>
    </row>
    <row r="1182" spans="21:28" x14ac:dyDescent="0.25">
      <c r="U1182" s="601"/>
      <c r="V1182" s="611"/>
      <c r="X1182" s="613"/>
      <c r="Y1182" s="601"/>
      <c r="Z1182" s="601"/>
      <c r="AA1182" s="601"/>
      <c r="AB1182" s="601"/>
    </row>
    <row r="1183" spans="21:28" x14ac:dyDescent="0.25">
      <c r="U1183" s="601"/>
      <c r="V1183" s="611"/>
      <c r="X1183" s="613"/>
      <c r="Y1183" s="601"/>
      <c r="Z1183" s="601"/>
      <c r="AA1183" s="601"/>
      <c r="AB1183" s="601"/>
    </row>
    <row r="1184" spans="21:28" x14ac:dyDescent="0.25">
      <c r="U1184" s="601"/>
      <c r="V1184" s="611"/>
      <c r="X1184" s="613"/>
      <c r="Y1184" s="601"/>
      <c r="Z1184" s="601"/>
      <c r="AA1184" s="601"/>
      <c r="AB1184" s="601"/>
    </row>
    <row r="1185" spans="21:28" x14ac:dyDescent="0.25">
      <c r="U1185" s="601"/>
      <c r="V1185" s="611"/>
      <c r="X1185" s="613"/>
      <c r="Y1185" s="601"/>
      <c r="Z1185" s="601"/>
      <c r="AA1185" s="601"/>
      <c r="AB1185" s="601"/>
    </row>
    <row r="1186" spans="21:28" x14ac:dyDescent="0.25">
      <c r="U1186" s="601"/>
      <c r="V1186" s="611"/>
      <c r="X1186" s="613"/>
      <c r="Y1186" s="601"/>
      <c r="Z1186" s="601"/>
      <c r="AA1186" s="601"/>
      <c r="AB1186" s="601"/>
    </row>
    <row r="1187" spans="21:28" x14ac:dyDescent="0.25">
      <c r="U1187" s="601"/>
      <c r="V1187" s="611"/>
      <c r="X1187" s="613"/>
      <c r="Y1187" s="601"/>
      <c r="Z1187" s="601"/>
      <c r="AA1187" s="601"/>
      <c r="AB1187" s="601"/>
    </row>
    <row r="1188" spans="21:28" x14ac:dyDescent="0.25">
      <c r="U1188" s="601"/>
      <c r="V1188" s="611"/>
      <c r="X1188" s="613"/>
      <c r="Y1188" s="601"/>
      <c r="Z1188" s="601"/>
      <c r="AA1188" s="601"/>
      <c r="AB1188" s="601"/>
    </row>
    <row r="1189" spans="21:28" x14ac:dyDescent="0.25">
      <c r="U1189" s="601"/>
      <c r="V1189" s="611"/>
      <c r="X1189" s="613"/>
      <c r="Y1189" s="601"/>
      <c r="Z1189" s="601"/>
      <c r="AA1189" s="601"/>
      <c r="AB1189" s="601"/>
    </row>
    <row r="1190" spans="21:28" x14ac:dyDescent="0.25">
      <c r="U1190" s="601"/>
      <c r="V1190" s="611"/>
      <c r="X1190" s="613"/>
      <c r="Y1190" s="601"/>
      <c r="Z1190" s="601"/>
      <c r="AA1190" s="601"/>
      <c r="AB1190" s="601"/>
    </row>
    <row r="1191" spans="21:28" x14ac:dyDescent="0.25">
      <c r="U1191" s="601"/>
      <c r="V1191" s="611"/>
      <c r="X1191" s="613"/>
      <c r="Y1191" s="601"/>
      <c r="Z1191" s="601"/>
      <c r="AA1191" s="601"/>
      <c r="AB1191" s="601"/>
    </row>
    <row r="1192" spans="21:28" x14ac:dyDescent="0.25">
      <c r="U1192" s="601"/>
      <c r="V1192" s="611"/>
      <c r="X1192" s="613"/>
      <c r="Y1192" s="601"/>
      <c r="Z1192" s="601"/>
      <c r="AA1192" s="601"/>
      <c r="AB1192" s="601"/>
    </row>
    <row r="1193" spans="21:28" x14ac:dyDescent="0.25">
      <c r="U1193" s="601"/>
      <c r="V1193" s="611"/>
      <c r="X1193" s="613"/>
      <c r="Y1193" s="601"/>
      <c r="Z1193" s="601"/>
      <c r="AA1193" s="601"/>
      <c r="AB1193" s="601"/>
    </row>
    <row r="1194" spans="21:28" x14ac:dyDescent="0.25">
      <c r="U1194" s="601"/>
      <c r="V1194" s="611"/>
      <c r="X1194" s="613"/>
      <c r="Y1194" s="601"/>
      <c r="Z1194" s="601"/>
      <c r="AA1194" s="601"/>
      <c r="AB1194" s="601"/>
    </row>
    <row r="1195" spans="21:28" x14ac:dyDescent="0.25">
      <c r="U1195" s="601"/>
      <c r="V1195" s="611"/>
      <c r="X1195" s="613"/>
      <c r="Y1195" s="601"/>
      <c r="Z1195" s="601"/>
      <c r="AA1195" s="601"/>
      <c r="AB1195" s="601"/>
    </row>
    <row r="1196" spans="21:28" x14ac:dyDescent="0.25">
      <c r="U1196" s="601"/>
      <c r="V1196" s="611"/>
      <c r="X1196" s="613"/>
      <c r="Y1196" s="601"/>
      <c r="Z1196" s="601"/>
      <c r="AA1196" s="601"/>
      <c r="AB1196" s="601"/>
    </row>
    <row r="1197" spans="21:28" x14ac:dyDescent="0.25">
      <c r="U1197" s="601"/>
      <c r="V1197" s="611"/>
      <c r="X1197" s="613"/>
      <c r="Y1197" s="601"/>
      <c r="Z1197" s="601"/>
      <c r="AA1197" s="601"/>
      <c r="AB1197" s="601"/>
    </row>
    <row r="1198" spans="21:28" x14ac:dyDescent="0.25">
      <c r="U1198" s="601"/>
      <c r="V1198" s="611"/>
      <c r="X1198" s="613"/>
      <c r="Y1198" s="601"/>
      <c r="Z1198" s="601"/>
      <c r="AA1198" s="601"/>
      <c r="AB1198" s="601"/>
    </row>
    <row r="1199" spans="21:28" x14ac:dyDescent="0.25">
      <c r="U1199" s="601"/>
      <c r="V1199" s="611"/>
      <c r="X1199" s="613"/>
      <c r="Y1199" s="601"/>
      <c r="Z1199" s="601"/>
      <c r="AA1199" s="601"/>
      <c r="AB1199" s="601"/>
    </row>
    <row r="1200" spans="21:28" x14ac:dyDescent="0.25">
      <c r="U1200" s="601"/>
      <c r="V1200" s="611"/>
      <c r="X1200" s="613"/>
      <c r="Y1200" s="601"/>
      <c r="Z1200" s="601"/>
      <c r="AA1200" s="601"/>
      <c r="AB1200" s="601"/>
    </row>
    <row r="1201" spans="21:28" x14ac:dyDescent="0.25">
      <c r="U1201" s="601"/>
      <c r="V1201" s="611"/>
      <c r="X1201" s="613"/>
      <c r="Y1201" s="601"/>
      <c r="Z1201" s="601"/>
      <c r="AA1201" s="601"/>
      <c r="AB1201" s="601"/>
    </row>
    <row r="1202" spans="21:28" x14ac:dyDescent="0.25">
      <c r="U1202" s="601"/>
      <c r="V1202" s="611"/>
      <c r="X1202" s="613"/>
      <c r="Y1202" s="601"/>
      <c r="Z1202" s="601"/>
      <c r="AA1202" s="601"/>
      <c r="AB1202" s="601"/>
    </row>
    <row r="1203" spans="21:28" x14ac:dyDescent="0.25">
      <c r="U1203" s="601"/>
      <c r="V1203" s="611"/>
      <c r="X1203" s="613"/>
      <c r="Y1203" s="601"/>
      <c r="Z1203" s="601"/>
      <c r="AA1203" s="601"/>
      <c r="AB1203" s="601"/>
    </row>
    <row r="1204" spans="21:28" x14ac:dyDescent="0.25">
      <c r="U1204" s="601"/>
      <c r="V1204" s="611"/>
      <c r="X1204" s="613"/>
      <c r="Y1204" s="601"/>
      <c r="Z1204" s="601"/>
      <c r="AA1204" s="601"/>
      <c r="AB1204" s="601"/>
    </row>
    <row r="1205" spans="21:28" x14ac:dyDescent="0.25">
      <c r="U1205" s="601"/>
      <c r="V1205" s="611"/>
      <c r="X1205" s="613"/>
      <c r="Y1205" s="601"/>
      <c r="Z1205" s="601"/>
      <c r="AA1205" s="601"/>
      <c r="AB1205" s="601"/>
    </row>
    <row r="1206" spans="21:28" x14ac:dyDescent="0.25">
      <c r="U1206" s="601"/>
      <c r="V1206" s="611"/>
      <c r="X1206" s="613"/>
      <c r="Y1206" s="601"/>
      <c r="Z1206" s="601"/>
      <c r="AA1206" s="601"/>
      <c r="AB1206" s="601"/>
    </row>
    <row r="1207" spans="21:28" x14ac:dyDescent="0.25">
      <c r="U1207" s="601"/>
      <c r="V1207" s="611"/>
      <c r="X1207" s="613"/>
      <c r="Y1207" s="601"/>
      <c r="Z1207" s="601"/>
      <c r="AA1207" s="601"/>
      <c r="AB1207" s="601"/>
    </row>
    <row r="1208" spans="21:28" x14ac:dyDescent="0.25">
      <c r="U1208" s="601"/>
      <c r="V1208" s="611"/>
      <c r="X1208" s="613"/>
      <c r="Y1208" s="601"/>
      <c r="Z1208" s="601"/>
      <c r="AA1208" s="601"/>
      <c r="AB1208" s="601"/>
    </row>
    <row r="1209" spans="21:28" x14ac:dyDescent="0.25">
      <c r="U1209" s="601"/>
      <c r="V1209" s="611"/>
      <c r="X1209" s="613"/>
      <c r="Y1209" s="601"/>
      <c r="Z1209" s="601"/>
      <c r="AA1209" s="601"/>
      <c r="AB1209" s="601"/>
    </row>
    <row r="1210" spans="21:28" x14ac:dyDescent="0.25">
      <c r="U1210" s="601"/>
      <c r="V1210" s="611"/>
      <c r="X1210" s="613"/>
      <c r="Y1210" s="601"/>
      <c r="Z1210" s="601"/>
      <c r="AA1210" s="601"/>
      <c r="AB1210" s="601"/>
    </row>
    <row r="1211" spans="21:28" x14ac:dyDescent="0.25">
      <c r="U1211" s="601"/>
      <c r="V1211" s="611"/>
      <c r="X1211" s="613"/>
      <c r="Y1211" s="601"/>
      <c r="Z1211" s="601"/>
      <c r="AA1211" s="601"/>
      <c r="AB1211" s="601"/>
    </row>
    <row r="1212" spans="21:28" x14ac:dyDescent="0.25">
      <c r="U1212" s="601"/>
      <c r="V1212" s="611"/>
      <c r="X1212" s="613"/>
      <c r="Y1212" s="601"/>
      <c r="Z1212" s="601"/>
      <c r="AA1212" s="601"/>
      <c r="AB1212" s="601"/>
    </row>
    <row r="1213" spans="21:28" x14ac:dyDescent="0.25">
      <c r="U1213" s="601"/>
      <c r="V1213" s="611"/>
      <c r="X1213" s="613"/>
      <c r="Y1213" s="601"/>
      <c r="Z1213" s="601"/>
      <c r="AA1213" s="601"/>
      <c r="AB1213" s="601"/>
    </row>
    <row r="1214" spans="21:28" x14ac:dyDescent="0.25">
      <c r="U1214" s="601"/>
      <c r="V1214" s="611"/>
      <c r="X1214" s="613"/>
      <c r="Y1214" s="601"/>
      <c r="Z1214" s="601"/>
      <c r="AA1214" s="601"/>
      <c r="AB1214" s="601"/>
    </row>
    <row r="1215" spans="21:28" x14ac:dyDescent="0.25">
      <c r="U1215" s="601"/>
      <c r="V1215" s="611"/>
      <c r="X1215" s="613"/>
      <c r="Y1215" s="601"/>
      <c r="Z1215" s="601"/>
      <c r="AA1215" s="601"/>
      <c r="AB1215" s="601"/>
    </row>
    <row r="1216" spans="21:28" x14ac:dyDescent="0.25">
      <c r="U1216" s="601"/>
      <c r="V1216" s="611"/>
      <c r="X1216" s="613"/>
      <c r="Y1216" s="601"/>
      <c r="Z1216" s="601"/>
      <c r="AA1216" s="601"/>
      <c r="AB1216" s="601"/>
    </row>
    <row r="1217" spans="21:28" x14ac:dyDescent="0.25">
      <c r="U1217" s="601"/>
      <c r="V1217" s="611"/>
      <c r="X1217" s="613"/>
      <c r="Y1217" s="601"/>
      <c r="Z1217" s="601"/>
      <c r="AA1217" s="601"/>
      <c r="AB1217" s="601"/>
    </row>
    <row r="1218" spans="21:28" x14ac:dyDescent="0.25">
      <c r="U1218" s="601"/>
      <c r="V1218" s="611"/>
      <c r="X1218" s="613"/>
      <c r="Y1218" s="601"/>
      <c r="Z1218" s="601"/>
      <c r="AA1218" s="601"/>
      <c r="AB1218" s="601"/>
    </row>
    <row r="1219" spans="21:28" x14ac:dyDescent="0.25">
      <c r="U1219" s="601"/>
      <c r="V1219" s="611"/>
      <c r="X1219" s="613"/>
      <c r="Y1219" s="601"/>
      <c r="Z1219" s="601"/>
      <c r="AA1219" s="601"/>
      <c r="AB1219" s="601"/>
    </row>
    <row r="1220" spans="21:28" x14ac:dyDescent="0.25">
      <c r="U1220" s="601"/>
      <c r="V1220" s="611"/>
      <c r="X1220" s="613"/>
      <c r="Y1220" s="601"/>
      <c r="Z1220" s="601"/>
      <c r="AA1220" s="601"/>
      <c r="AB1220" s="601"/>
    </row>
    <row r="1221" spans="21:28" x14ac:dyDescent="0.25">
      <c r="U1221" s="601"/>
      <c r="V1221" s="611"/>
      <c r="X1221" s="613"/>
      <c r="Y1221" s="601"/>
      <c r="Z1221" s="601"/>
      <c r="AA1221" s="601"/>
      <c r="AB1221" s="601"/>
    </row>
    <row r="1222" spans="21:28" x14ac:dyDescent="0.25">
      <c r="U1222" s="601"/>
      <c r="V1222" s="611"/>
      <c r="X1222" s="613"/>
      <c r="Y1222" s="601"/>
      <c r="Z1222" s="601"/>
      <c r="AA1222" s="601"/>
      <c r="AB1222" s="601"/>
    </row>
    <row r="1223" spans="21:28" x14ac:dyDescent="0.25">
      <c r="U1223" s="601"/>
      <c r="V1223" s="611"/>
      <c r="X1223" s="613"/>
      <c r="Y1223" s="601"/>
      <c r="Z1223" s="601"/>
      <c r="AA1223" s="601"/>
      <c r="AB1223" s="601"/>
    </row>
    <row r="1224" spans="21:28" x14ac:dyDescent="0.25">
      <c r="U1224" s="601"/>
      <c r="V1224" s="611"/>
      <c r="X1224" s="613"/>
      <c r="Y1224" s="601"/>
      <c r="Z1224" s="601"/>
      <c r="AA1224" s="601"/>
      <c r="AB1224" s="601"/>
    </row>
    <row r="1225" spans="21:28" x14ac:dyDescent="0.25">
      <c r="U1225" s="601"/>
      <c r="V1225" s="611"/>
      <c r="X1225" s="613"/>
      <c r="Y1225" s="601"/>
      <c r="Z1225" s="601"/>
      <c r="AA1225" s="601"/>
      <c r="AB1225" s="601"/>
    </row>
    <row r="1226" spans="21:28" x14ac:dyDescent="0.25">
      <c r="U1226" s="601"/>
      <c r="V1226" s="611"/>
      <c r="X1226" s="613"/>
      <c r="Y1226" s="601"/>
      <c r="Z1226" s="601"/>
      <c r="AA1226" s="601"/>
      <c r="AB1226" s="601"/>
    </row>
    <row r="1227" spans="21:28" x14ac:dyDescent="0.25">
      <c r="U1227" s="601"/>
      <c r="V1227" s="611"/>
      <c r="X1227" s="613"/>
      <c r="Y1227" s="601"/>
      <c r="Z1227" s="601"/>
      <c r="AA1227" s="601"/>
      <c r="AB1227" s="601"/>
    </row>
    <row r="1228" spans="21:28" x14ac:dyDescent="0.25">
      <c r="U1228" s="601"/>
      <c r="V1228" s="611"/>
      <c r="X1228" s="613"/>
      <c r="Y1228" s="601"/>
      <c r="Z1228" s="601"/>
      <c r="AA1228" s="601"/>
      <c r="AB1228" s="601"/>
    </row>
    <row r="1229" spans="21:28" x14ac:dyDescent="0.25">
      <c r="U1229" s="601"/>
      <c r="V1229" s="611"/>
      <c r="X1229" s="613"/>
      <c r="Y1229" s="601"/>
      <c r="Z1229" s="601"/>
      <c r="AA1229" s="601"/>
      <c r="AB1229" s="601"/>
    </row>
    <row r="1230" spans="21:28" x14ac:dyDescent="0.25">
      <c r="U1230" s="601"/>
      <c r="V1230" s="611"/>
      <c r="X1230" s="613"/>
      <c r="Y1230" s="601"/>
      <c r="Z1230" s="601"/>
      <c r="AA1230" s="601"/>
      <c r="AB1230" s="601"/>
    </row>
    <row r="1231" spans="21:28" x14ac:dyDescent="0.25">
      <c r="U1231" s="601"/>
      <c r="V1231" s="611"/>
      <c r="X1231" s="613"/>
      <c r="Y1231" s="601"/>
      <c r="Z1231" s="601"/>
      <c r="AA1231" s="601"/>
      <c r="AB1231" s="601"/>
    </row>
    <row r="1232" spans="21:28" x14ac:dyDescent="0.25">
      <c r="U1232" s="601"/>
      <c r="V1232" s="611"/>
      <c r="X1232" s="613"/>
      <c r="Y1232" s="601"/>
      <c r="Z1232" s="601"/>
      <c r="AA1232" s="601"/>
      <c r="AB1232" s="601"/>
    </row>
    <row r="1233" spans="21:28" x14ac:dyDescent="0.25">
      <c r="U1233" s="601"/>
      <c r="V1233" s="611"/>
      <c r="X1233" s="613"/>
      <c r="Y1233" s="601"/>
      <c r="Z1233" s="601"/>
      <c r="AA1233" s="601"/>
      <c r="AB1233" s="601"/>
    </row>
    <row r="1234" spans="21:28" x14ac:dyDescent="0.25">
      <c r="U1234" s="601"/>
      <c r="V1234" s="611"/>
      <c r="X1234" s="613"/>
      <c r="Y1234" s="601"/>
      <c r="Z1234" s="601"/>
      <c r="AA1234" s="601"/>
      <c r="AB1234" s="601"/>
    </row>
    <row r="1235" spans="21:28" x14ac:dyDescent="0.25">
      <c r="U1235" s="601"/>
      <c r="V1235" s="611"/>
      <c r="X1235" s="613"/>
      <c r="Y1235" s="601"/>
      <c r="Z1235" s="601"/>
      <c r="AA1235" s="601"/>
      <c r="AB1235" s="601"/>
    </row>
    <row r="1236" spans="21:28" x14ac:dyDescent="0.25">
      <c r="U1236" s="601"/>
      <c r="V1236" s="611"/>
      <c r="X1236" s="613"/>
      <c r="Y1236" s="601"/>
      <c r="Z1236" s="601"/>
      <c r="AA1236" s="601"/>
      <c r="AB1236" s="601"/>
    </row>
    <row r="1237" spans="21:28" x14ac:dyDescent="0.25">
      <c r="U1237" s="601"/>
      <c r="V1237" s="611"/>
      <c r="X1237" s="613"/>
      <c r="Y1237" s="601"/>
      <c r="Z1237" s="601"/>
      <c r="AA1237" s="601"/>
      <c r="AB1237" s="601"/>
    </row>
    <row r="1238" spans="21:28" x14ac:dyDescent="0.25">
      <c r="U1238" s="601"/>
      <c r="V1238" s="611"/>
      <c r="X1238" s="613"/>
      <c r="Y1238" s="601"/>
      <c r="Z1238" s="601"/>
      <c r="AA1238" s="601"/>
      <c r="AB1238" s="601"/>
    </row>
    <row r="1239" spans="21:28" x14ac:dyDescent="0.25">
      <c r="U1239" s="601"/>
      <c r="V1239" s="611"/>
      <c r="X1239" s="613"/>
      <c r="Y1239" s="601"/>
      <c r="Z1239" s="601"/>
      <c r="AA1239" s="601"/>
      <c r="AB1239" s="601"/>
    </row>
    <row r="1240" spans="21:28" x14ac:dyDescent="0.25">
      <c r="U1240" s="601"/>
      <c r="V1240" s="611"/>
      <c r="X1240" s="613"/>
      <c r="Y1240" s="601"/>
      <c r="Z1240" s="601"/>
      <c r="AA1240" s="601"/>
      <c r="AB1240" s="601"/>
    </row>
    <row r="1241" spans="21:28" x14ac:dyDescent="0.25">
      <c r="U1241" s="601"/>
      <c r="V1241" s="611"/>
      <c r="X1241" s="613"/>
      <c r="Y1241" s="601"/>
      <c r="Z1241" s="601"/>
      <c r="AA1241" s="601"/>
      <c r="AB1241" s="601"/>
    </row>
    <row r="1242" spans="21:28" x14ac:dyDescent="0.25">
      <c r="U1242" s="601"/>
      <c r="V1242" s="611"/>
      <c r="X1242" s="613"/>
      <c r="Y1242" s="601"/>
      <c r="Z1242" s="601"/>
      <c r="AA1242" s="601"/>
      <c r="AB1242" s="601"/>
    </row>
    <row r="1243" spans="21:28" x14ac:dyDescent="0.25">
      <c r="U1243" s="601"/>
      <c r="V1243" s="611"/>
      <c r="X1243" s="613"/>
      <c r="Y1243" s="601"/>
      <c r="Z1243" s="601"/>
      <c r="AA1243" s="601"/>
      <c r="AB1243" s="601"/>
    </row>
    <row r="1244" spans="21:28" x14ac:dyDescent="0.25">
      <c r="U1244" s="601"/>
      <c r="V1244" s="611"/>
      <c r="X1244" s="613"/>
      <c r="Y1244" s="601"/>
      <c r="Z1244" s="601"/>
      <c r="AA1244" s="601"/>
      <c r="AB1244" s="601"/>
    </row>
    <row r="1245" spans="21:28" x14ac:dyDescent="0.25">
      <c r="U1245" s="601"/>
      <c r="V1245" s="611"/>
      <c r="X1245" s="613"/>
      <c r="Y1245" s="601"/>
      <c r="Z1245" s="601"/>
      <c r="AA1245" s="601"/>
      <c r="AB1245" s="601"/>
    </row>
    <row r="1246" spans="21:28" x14ac:dyDescent="0.25">
      <c r="U1246" s="601"/>
      <c r="V1246" s="611"/>
      <c r="X1246" s="613"/>
      <c r="Y1246" s="601"/>
      <c r="Z1246" s="601"/>
      <c r="AA1246" s="601"/>
      <c r="AB1246" s="601"/>
    </row>
    <row r="1247" spans="21:28" x14ac:dyDescent="0.25">
      <c r="U1247" s="601"/>
      <c r="V1247" s="611"/>
      <c r="X1247" s="613"/>
      <c r="Y1247" s="601"/>
      <c r="Z1247" s="601"/>
      <c r="AA1247" s="601"/>
      <c r="AB1247" s="601"/>
    </row>
    <row r="1248" spans="21:28" x14ac:dyDescent="0.25">
      <c r="U1248" s="601"/>
      <c r="V1248" s="611"/>
      <c r="X1248" s="613"/>
      <c r="Y1248" s="601"/>
      <c r="Z1248" s="601"/>
      <c r="AA1248" s="601"/>
      <c r="AB1248" s="601"/>
    </row>
    <row r="1249" spans="21:28" x14ac:dyDescent="0.25">
      <c r="U1249" s="601"/>
      <c r="V1249" s="611"/>
      <c r="X1249" s="613"/>
      <c r="Y1249" s="601"/>
      <c r="Z1249" s="601"/>
      <c r="AA1249" s="601"/>
      <c r="AB1249" s="601"/>
    </row>
    <row r="1250" spans="21:28" x14ac:dyDescent="0.25">
      <c r="U1250" s="601"/>
      <c r="V1250" s="611"/>
      <c r="X1250" s="613"/>
      <c r="Y1250" s="601"/>
      <c r="Z1250" s="601"/>
      <c r="AA1250" s="601"/>
      <c r="AB1250" s="601"/>
    </row>
    <row r="1251" spans="21:28" x14ac:dyDescent="0.25">
      <c r="U1251" s="601"/>
      <c r="V1251" s="611"/>
      <c r="X1251" s="613"/>
      <c r="Y1251" s="601"/>
      <c r="Z1251" s="601"/>
      <c r="AA1251" s="601"/>
      <c r="AB1251" s="601"/>
    </row>
    <row r="1252" spans="21:28" x14ac:dyDescent="0.25">
      <c r="U1252" s="601"/>
      <c r="V1252" s="611"/>
      <c r="X1252" s="613"/>
      <c r="Y1252" s="601"/>
      <c r="Z1252" s="601"/>
      <c r="AA1252" s="601"/>
      <c r="AB1252" s="601"/>
    </row>
    <row r="1253" spans="21:28" x14ac:dyDescent="0.25">
      <c r="U1253" s="601"/>
      <c r="V1253" s="611"/>
      <c r="X1253" s="613"/>
      <c r="Y1253" s="601"/>
      <c r="Z1253" s="601"/>
      <c r="AA1253" s="601"/>
      <c r="AB1253" s="601"/>
    </row>
    <row r="1254" spans="21:28" x14ac:dyDescent="0.25">
      <c r="U1254" s="601"/>
      <c r="V1254" s="611"/>
      <c r="X1254" s="613"/>
      <c r="Y1254" s="601"/>
      <c r="Z1254" s="601"/>
      <c r="AA1254" s="601"/>
      <c r="AB1254" s="601"/>
    </row>
    <row r="1255" spans="21:28" x14ac:dyDescent="0.25">
      <c r="U1255" s="601"/>
      <c r="V1255" s="611"/>
      <c r="X1255" s="613"/>
      <c r="Y1255" s="601"/>
      <c r="Z1255" s="601"/>
      <c r="AA1255" s="601"/>
      <c r="AB1255" s="601"/>
    </row>
    <row r="1256" spans="21:28" x14ac:dyDescent="0.25">
      <c r="U1256" s="601"/>
      <c r="V1256" s="611"/>
      <c r="X1256" s="613"/>
      <c r="Y1256" s="601"/>
      <c r="Z1256" s="601"/>
      <c r="AA1256" s="601"/>
      <c r="AB1256" s="601"/>
    </row>
    <row r="1257" spans="21:28" x14ac:dyDescent="0.25">
      <c r="U1257" s="601"/>
      <c r="V1257" s="611"/>
      <c r="X1257" s="613"/>
      <c r="Y1257" s="601"/>
      <c r="Z1257" s="601"/>
      <c r="AA1257" s="601"/>
      <c r="AB1257" s="601"/>
    </row>
    <row r="1258" spans="21:28" x14ac:dyDescent="0.25">
      <c r="U1258" s="601"/>
      <c r="V1258" s="611"/>
      <c r="X1258" s="613"/>
      <c r="Y1258" s="601"/>
      <c r="Z1258" s="601"/>
      <c r="AA1258" s="601"/>
      <c r="AB1258" s="601"/>
    </row>
    <row r="1259" spans="21:28" x14ac:dyDescent="0.25">
      <c r="U1259" s="601"/>
      <c r="V1259" s="611"/>
      <c r="X1259" s="613"/>
      <c r="Y1259" s="601"/>
      <c r="Z1259" s="601"/>
      <c r="AA1259" s="601"/>
      <c r="AB1259" s="601"/>
    </row>
    <row r="1260" spans="21:28" x14ac:dyDescent="0.25">
      <c r="U1260" s="601"/>
      <c r="V1260" s="611"/>
      <c r="X1260" s="613"/>
      <c r="Y1260" s="601"/>
      <c r="Z1260" s="601"/>
      <c r="AA1260" s="601"/>
      <c r="AB1260" s="601"/>
    </row>
    <row r="1261" spans="21:28" x14ac:dyDescent="0.25">
      <c r="U1261" s="601"/>
      <c r="V1261" s="611"/>
      <c r="X1261" s="613"/>
      <c r="Y1261" s="601"/>
      <c r="Z1261" s="601"/>
      <c r="AA1261" s="601"/>
      <c r="AB1261" s="601"/>
    </row>
    <row r="1262" spans="21:28" x14ac:dyDescent="0.25">
      <c r="U1262" s="601"/>
      <c r="V1262" s="611"/>
      <c r="X1262" s="613"/>
      <c r="Y1262" s="601"/>
      <c r="Z1262" s="601"/>
      <c r="AA1262" s="601"/>
      <c r="AB1262" s="601"/>
    </row>
    <row r="1263" spans="21:28" x14ac:dyDescent="0.25">
      <c r="U1263" s="601"/>
      <c r="V1263" s="611"/>
      <c r="X1263" s="613"/>
      <c r="Y1263" s="601"/>
      <c r="Z1263" s="601"/>
      <c r="AA1263" s="601"/>
      <c r="AB1263" s="601"/>
    </row>
    <row r="1264" spans="21:28" x14ac:dyDescent="0.25">
      <c r="U1264" s="601"/>
      <c r="V1264" s="611"/>
      <c r="X1264" s="613"/>
      <c r="Y1264" s="601"/>
      <c r="Z1264" s="601"/>
      <c r="AA1264" s="601"/>
      <c r="AB1264" s="601"/>
    </row>
    <row r="1265" spans="21:28" x14ac:dyDescent="0.25">
      <c r="U1265" s="601"/>
      <c r="V1265" s="611"/>
      <c r="X1265" s="613"/>
      <c r="Y1265" s="601"/>
      <c r="Z1265" s="601"/>
      <c r="AA1265" s="601"/>
      <c r="AB1265" s="601"/>
    </row>
    <row r="1266" spans="21:28" x14ac:dyDescent="0.25">
      <c r="U1266" s="601"/>
      <c r="V1266" s="611"/>
      <c r="X1266" s="613"/>
      <c r="Y1266" s="601"/>
      <c r="Z1266" s="601"/>
      <c r="AA1266" s="601"/>
      <c r="AB1266" s="601"/>
    </row>
    <row r="1267" spans="21:28" x14ac:dyDescent="0.25">
      <c r="U1267" s="601"/>
      <c r="V1267" s="611"/>
      <c r="X1267" s="613"/>
      <c r="Y1267" s="601"/>
      <c r="Z1267" s="601"/>
      <c r="AA1267" s="601"/>
      <c r="AB1267" s="601"/>
    </row>
    <row r="1268" spans="21:28" x14ac:dyDescent="0.25">
      <c r="U1268" s="601"/>
      <c r="V1268" s="611"/>
      <c r="X1268" s="613"/>
      <c r="Y1268" s="601"/>
      <c r="Z1268" s="601"/>
      <c r="AA1268" s="601"/>
      <c r="AB1268" s="601"/>
    </row>
    <row r="1269" spans="21:28" x14ac:dyDescent="0.25">
      <c r="U1269" s="601"/>
      <c r="V1269" s="611"/>
      <c r="X1269" s="613"/>
      <c r="Y1269" s="601"/>
      <c r="Z1269" s="601"/>
      <c r="AA1269" s="601"/>
      <c r="AB1269" s="601"/>
    </row>
    <row r="1270" spans="21:28" x14ac:dyDescent="0.25">
      <c r="U1270" s="601"/>
      <c r="V1270" s="611"/>
      <c r="X1270" s="613"/>
      <c r="Y1270" s="601"/>
      <c r="Z1270" s="601"/>
      <c r="AA1270" s="601"/>
      <c r="AB1270" s="601"/>
    </row>
    <row r="1271" spans="21:28" x14ac:dyDescent="0.25">
      <c r="U1271" s="601"/>
      <c r="V1271" s="611"/>
      <c r="X1271" s="613"/>
      <c r="Y1271" s="601"/>
      <c r="Z1271" s="601"/>
      <c r="AA1271" s="601"/>
      <c r="AB1271" s="601"/>
    </row>
    <row r="1272" spans="21:28" x14ac:dyDescent="0.25">
      <c r="U1272" s="601"/>
      <c r="V1272" s="611"/>
      <c r="X1272" s="613"/>
      <c r="Y1272" s="601"/>
      <c r="Z1272" s="601"/>
      <c r="AA1272" s="601"/>
      <c r="AB1272" s="601"/>
    </row>
    <row r="1273" spans="21:28" x14ac:dyDescent="0.25">
      <c r="U1273" s="601"/>
      <c r="V1273" s="611"/>
      <c r="X1273" s="613"/>
      <c r="Y1273" s="601"/>
      <c r="Z1273" s="601"/>
      <c r="AA1273" s="601"/>
      <c r="AB1273" s="601"/>
    </row>
    <row r="1274" spans="21:28" x14ac:dyDescent="0.25">
      <c r="U1274" s="601"/>
      <c r="V1274" s="611"/>
      <c r="X1274" s="613"/>
      <c r="Y1274" s="601"/>
      <c r="Z1274" s="601"/>
      <c r="AA1274" s="601"/>
      <c r="AB1274" s="601"/>
    </row>
    <row r="1275" spans="21:28" x14ac:dyDescent="0.25">
      <c r="U1275" s="601"/>
      <c r="V1275" s="611"/>
      <c r="X1275" s="613"/>
      <c r="Y1275" s="601"/>
      <c r="Z1275" s="601"/>
      <c r="AA1275" s="601"/>
      <c r="AB1275" s="601"/>
    </row>
    <row r="1276" spans="21:28" x14ac:dyDescent="0.25">
      <c r="U1276" s="601"/>
      <c r="V1276" s="611"/>
      <c r="X1276" s="613"/>
      <c r="Y1276" s="601"/>
      <c r="Z1276" s="601"/>
      <c r="AA1276" s="601"/>
      <c r="AB1276" s="601"/>
    </row>
    <row r="1277" spans="21:28" x14ac:dyDescent="0.25">
      <c r="U1277" s="601"/>
      <c r="V1277" s="611"/>
      <c r="X1277" s="613"/>
      <c r="Y1277" s="601"/>
      <c r="Z1277" s="601"/>
      <c r="AA1277" s="601"/>
      <c r="AB1277" s="601"/>
    </row>
    <row r="1278" spans="21:28" x14ac:dyDescent="0.25">
      <c r="U1278" s="601"/>
      <c r="V1278" s="611"/>
      <c r="X1278" s="613"/>
      <c r="Y1278" s="601"/>
      <c r="Z1278" s="601"/>
      <c r="AA1278" s="601"/>
      <c r="AB1278" s="601"/>
    </row>
    <row r="1279" spans="21:28" x14ac:dyDescent="0.25">
      <c r="U1279" s="601"/>
      <c r="V1279" s="611"/>
      <c r="X1279" s="613"/>
      <c r="Y1279" s="601"/>
      <c r="Z1279" s="601"/>
      <c r="AA1279" s="601"/>
      <c r="AB1279" s="601"/>
    </row>
    <row r="1280" spans="21:28" x14ac:dyDescent="0.25">
      <c r="U1280" s="601"/>
      <c r="V1280" s="611"/>
      <c r="X1280" s="613"/>
      <c r="Y1280" s="601"/>
      <c r="Z1280" s="601"/>
      <c r="AA1280" s="601"/>
      <c r="AB1280" s="601"/>
    </row>
    <row r="1281" spans="21:28" x14ac:dyDescent="0.25">
      <c r="U1281" s="601"/>
      <c r="V1281" s="611"/>
      <c r="X1281" s="613"/>
      <c r="Y1281" s="601"/>
      <c r="Z1281" s="601"/>
      <c r="AA1281" s="601"/>
      <c r="AB1281" s="601"/>
    </row>
    <row r="1282" spans="21:28" x14ac:dyDescent="0.25">
      <c r="U1282" s="601"/>
      <c r="V1282" s="611"/>
      <c r="X1282" s="613"/>
      <c r="Y1282" s="601"/>
      <c r="Z1282" s="601"/>
      <c r="AA1282" s="601"/>
      <c r="AB1282" s="601"/>
    </row>
    <row r="1283" spans="21:28" x14ac:dyDescent="0.25">
      <c r="U1283" s="601"/>
      <c r="V1283" s="611"/>
      <c r="X1283" s="613"/>
      <c r="Y1283" s="601"/>
      <c r="Z1283" s="601"/>
      <c r="AA1283" s="601"/>
      <c r="AB1283" s="601"/>
    </row>
    <row r="1284" spans="21:28" x14ac:dyDescent="0.25">
      <c r="U1284" s="601"/>
      <c r="V1284" s="611"/>
      <c r="X1284" s="613"/>
      <c r="Y1284" s="601"/>
      <c r="Z1284" s="601"/>
      <c r="AA1284" s="601"/>
      <c r="AB1284" s="601"/>
    </row>
    <row r="1285" spans="21:28" x14ac:dyDescent="0.25">
      <c r="U1285" s="601"/>
      <c r="V1285" s="611"/>
      <c r="X1285" s="613"/>
      <c r="Y1285" s="601"/>
      <c r="Z1285" s="601"/>
      <c r="AA1285" s="601"/>
      <c r="AB1285" s="601"/>
    </row>
    <row r="1286" spans="21:28" x14ac:dyDescent="0.25">
      <c r="U1286" s="601"/>
      <c r="V1286" s="611"/>
      <c r="X1286" s="613"/>
      <c r="Y1286" s="601"/>
      <c r="Z1286" s="601"/>
      <c r="AA1286" s="601"/>
      <c r="AB1286" s="601"/>
    </row>
    <row r="1287" spans="21:28" x14ac:dyDescent="0.25">
      <c r="U1287" s="601"/>
      <c r="V1287" s="611"/>
      <c r="X1287" s="613"/>
      <c r="Y1287" s="601"/>
      <c r="Z1287" s="601"/>
      <c r="AA1287" s="601"/>
      <c r="AB1287" s="601"/>
    </row>
    <row r="1288" spans="21:28" x14ac:dyDescent="0.25">
      <c r="U1288" s="601"/>
      <c r="V1288" s="611"/>
      <c r="X1288" s="613"/>
      <c r="Y1288" s="601"/>
      <c r="Z1288" s="601"/>
      <c r="AA1288" s="601"/>
      <c r="AB1288" s="601"/>
    </row>
    <row r="1289" spans="21:28" x14ac:dyDescent="0.25">
      <c r="U1289" s="601"/>
      <c r="V1289" s="611"/>
      <c r="X1289" s="613"/>
      <c r="Y1289" s="601"/>
      <c r="Z1289" s="601"/>
      <c r="AA1289" s="601"/>
      <c r="AB1289" s="601"/>
    </row>
    <row r="1290" spans="21:28" x14ac:dyDescent="0.25">
      <c r="U1290" s="601"/>
      <c r="V1290" s="611"/>
      <c r="X1290" s="613"/>
      <c r="Y1290" s="601"/>
      <c r="Z1290" s="601"/>
      <c r="AA1290" s="601"/>
      <c r="AB1290" s="601"/>
    </row>
    <row r="1291" spans="21:28" x14ac:dyDescent="0.25">
      <c r="U1291" s="601"/>
      <c r="V1291" s="611"/>
      <c r="X1291" s="613"/>
      <c r="Y1291" s="601"/>
      <c r="Z1291" s="601"/>
      <c r="AA1291" s="601"/>
      <c r="AB1291" s="601"/>
    </row>
    <row r="1292" spans="21:28" x14ac:dyDescent="0.25">
      <c r="U1292" s="601"/>
      <c r="V1292" s="611"/>
      <c r="X1292" s="613"/>
      <c r="Y1292" s="601"/>
      <c r="Z1292" s="601"/>
      <c r="AA1292" s="601"/>
      <c r="AB1292" s="601"/>
    </row>
    <row r="1293" spans="21:28" x14ac:dyDescent="0.25">
      <c r="U1293" s="601"/>
      <c r="V1293" s="611"/>
      <c r="X1293" s="613"/>
      <c r="Y1293" s="601"/>
      <c r="Z1293" s="601"/>
      <c r="AA1293" s="601"/>
      <c r="AB1293" s="601"/>
    </row>
    <row r="1294" spans="21:28" x14ac:dyDescent="0.25">
      <c r="U1294" s="601"/>
      <c r="V1294" s="611"/>
      <c r="X1294" s="613"/>
      <c r="Y1294" s="601"/>
      <c r="Z1294" s="601"/>
      <c r="AA1294" s="601"/>
      <c r="AB1294" s="601"/>
    </row>
    <row r="1295" spans="21:28" x14ac:dyDescent="0.25">
      <c r="U1295" s="601"/>
      <c r="V1295" s="611"/>
      <c r="X1295" s="613"/>
      <c r="Y1295" s="601"/>
      <c r="Z1295" s="601"/>
      <c r="AA1295" s="601"/>
      <c r="AB1295" s="601"/>
    </row>
    <row r="1296" spans="21:28" x14ac:dyDescent="0.25">
      <c r="U1296" s="601"/>
      <c r="V1296" s="611"/>
      <c r="X1296" s="613"/>
      <c r="Y1296" s="601"/>
      <c r="Z1296" s="601"/>
      <c r="AA1296" s="601"/>
      <c r="AB1296" s="601"/>
    </row>
    <row r="1297" spans="21:28" x14ac:dyDescent="0.25">
      <c r="U1297" s="601"/>
      <c r="V1297" s="611"/>
      <c r="X1297" s="613"/>
      <c r="Y1297" s="601"/>
      <c r="Z1297" s="601"/>
      <c r="AA1297" s="601"/>
      <c r="AB1297" s="601"/>
    </row>
    <row r="1298" spans="21:28" x14ac:dyDescent="0.25">
      <c r="U1298" s="601"/>
      <c r="V1298" s="611"/>
      <c r="X1298" s="613"/>
      <c r="Y1298" s="601"/>
      <c r="Z1298" s="601"/>
      <c r="AA1298" s="601"/>
      <c r="AB1298" s="601"/>
    </row>
    <row r="1299" spans="21:28" x14ac:dyDescent="0.25">
      <c r="U1299" s="601"/>
      <c r="V1299" s="611"/>
      <c r="X1299" s="613"/>
      <c r="Y1299" s="601"/>
      <c r="Z1299" s="601"/>
      <c r="AA1299" s="601"/>
      <c r="AB1299" s="601"/>
    </row>
    <row r="1300" spans="21:28" x14ac:dyDescent="0.25">
      <c r="U1300" s="601"/>
      <c r="V1300" s="611"/>
      <c r="X1300" s="613"/>
      <c r="Y1300" s="601"/>
      <c r="Z1300" s="601"/>
      <c r="AA1300" s="601"/>
      <c r="AB1300" s="601"/>
    </row>
    <row r="1301" spans="21:28" x14ac:dyDescent="0.25">
      <c r="U1301" s="601"/>
      <c r="V1301" s="611"/>
      <c r="X1301" s="613"/>
      <c r="Y1301" s="601"/>
      <c r="Z1301" s="601"/>
      <c r="AA1301" s="601"/>
      <c r="AB1301" s="601"/>
    </row>
    <row r="1302" spans="21:28" x14ac:dyDescent="0.25">
      <c r="U1302" s="601"/>
      <c r="V1302" s="611"/>
      <c r="X1302" s="613"/>
      <c r="Y1302" s="601"/>
      <c r="Z1302" s="601"/>
      <c r="AA1302" s="601"/>
      <c r="AB1302" s="601"/>
    </row>
    <row r="1303" spans="21:28" x14ac:dyDescent="0.25">
      <c r="U1303" s="601"/>
      <c r="V1303" s="611"/>
      <c r="X1303" s="613"/>
      <c r="Y1303" s="601"/>
      <c r="Z1303" s="601"/>
      <c r="AA1303" s="601"/>
      <c r="AB1303" s="601"/>
    </row>
    <row r="1304" spans="21:28" x14ac:dyDescent="0.25">
      <c r="U1304" s="601"/>
      <c r="V1304" s="611"/>
      <c r="X1304" s="613"/>
      <c r="Y1304" s="601"/>
      <c r="Z1304" s="601"/>
      <c r="AA1304" s="601"/>
      <c r="AB1304" s="601"/>
    </row>
    <row r="1305" spans="21:28" x14ac:dyDescent="0.25">
      <c r="U1305" s="601"/>
      <c r="V1305" s="611"/>
      <c r="X1305" s="613"/>
      <c r="Y1305" s="601"/>
      <c r="Z1305" s="601"/>
      <c r="AA1305" s="601"/>
      <c r="AB1305" s="601"/>
    </row>
    <row r="1306" spans="21:28" x14ac:dyDescent="0.25">
      <c r="U1306" s="601"/>
      <c r="V1306" s="611"/>
      <c r="X1306" s="613"/>
      <c r="Y1306" s="601"/>
      <c r="Z1306" s="601"/>
      <c r="AA1306" s="601"/>
      <c r="AB1306" s="601"/>
    </row>
    <row r="1307" spans="21:28" x14ac:dyDescent="0.25">
      <c r="U1307" s="601"/>
      <c r="V1307" s="611"/>
      <c r="X1307" s="613"/>
      <c r="Y1307" s="601"/>
      <c r="Z1307" s="601"/>
      <c r="AA1307" s="601"/>
      <c r="AB1307" s="601"/>
    </row>
    <row r="1308" spans="21:28" x14ac:dyDescent="0.25">
      <c r="U1308" s="601"/>
      <c r="V1308" s="611"/>
      <c r="X1308" s="613"/>
      <c r="Y1308" s="601"/>
      <c r="Z1308" s="601"/>
      <c r="AA1308" s="601"/>
      <c r="AB1308" s="601"/>
    </row>
    <row r="1309" spans="21:28" x14ac:dyDescent="0.25">
      <c r="U1309" s="601"/>
      <c r="V1309" s="611"/>
      <c r="X1309" s="613"/>
      <c r="Y1309" s="601"/>
      <c r="Z1309" s="601"/>
      <c r="AA1309" s="601"/>
      <c r="AB1309" s="601"/>
    </row>
    <row r="1310" spans="21:28" x14ac:dyDescent="0.25">
      <c r="U1310" s="601"/>
      <c r="V1310" s="611"/>
      <c r="X1310" s="613"/>
      <c r="Y1310" s="601"/>
      <c r="Z1310" s="601"/>
      <c r="AA1310" s="601"/>
      <c r="AB1310" s="601"/>
    </row>
    <row r="1311" spans="21:28" x14ac:dyDescent="0.25">
      <c r="U1311" s="601"/>
      <c r="V1311" s="611"/>
      <c r="X1311" s="613"/>
      <c r="Y1311" s="601"/>
      <c r="Z1311" s="601"/>
      <c r="AA1311" s="601"/>
      <c r="AB1311" s="601"/>
    </row>
    <row r="1312" spans="21:28" x14ac:dyDescent="0.25">
      <c r="U1312" s="601"/>
      <c r="V1312" s="611"/>
      <c r="X1312" s="613"/>
      <c r="Y1312" s="601"/>
      <c r="Z1312" s="601"/>
      <c r="AA1312" s="601"/>
      <c r="AB1312" s="601"/>
    </row>
    <row r="1313" spans="21:28" x14ac:dyDescent="0.25">
      <c r="U1313" s="601"/>
      <c r="V1313" s="611"/>
      <c r="X1313" s="613"/>
      <c r="Y1313" s="601"/>
      <c r="Z1313" s="601"/>
      <c r="AA1313" s="601"/>
      <c r="AB1313" s="601"/>
    </row>
    <row r="1314" spans="21:28" x14ac:dyDescent="0.25">
      <c r="U1314" s="601"/>
      <c r="V1314" s="611"/>
      <c r="X1314" s="613"/>
      <c r="Y1314" s="601"/>
      <c r="Z1314" s="601"/>
      <c r="AA1314" s="601"/>
      <c r="AB1314" s="601"/>
    </row>
    <row r="1315" spans="21:28" x14ac:dyDescent="0.25">
      <c r="U1315" s="601"/>
      <c r="V1315" s="611"/>
      <c r="X1315" s="613"/>
      <c r="Y1315" s="601"/>
      <c r="Z1315" s="601"/>
      <c r="AA1315" s="601"/>
      <c r="AB1315" s="601"/>
    </row>
    <row r="1316" spans="21:28" x14ac:dyDescent="0.25">
      <c r="U1316" s="601"/>
      <c r="V1316" s="611"/>
      <c r="X1316" s="613"/>
      <c r="Y1316" s="601"/>
      <c r="Z1316" s="601"/>
      <c r="AA1316" s="601"/>
      <c r="AB1316" s="601"/>
    </row>
    <row r="1317" spans="21:28" x14ac:dyDescent="0.25">
      <c r="U1317" s="601"/>
      <c r="V1317" s="611"/>
      <c r="X1317" s="613"/>
      <c r="Y1317" s="601"/>
      <c r="Z1317" s="601"/>
      <c r="AA1317" s="601"/>
      <c r="AB1317" s="601"/>
    </row>
    <row r="1318" spans="21:28" x14ac:dyDescent="0.25">
      <c r="U1318" s="601"/>
      <c r="V1318" s="611"/>
      <c r="X1318" s="613"/>
      <c r="Y1318" s="601"/>
      <c r="Z1318" s="601"/>
      <c r="AA1318" s="601"/>
      <c r="AB1318" s="601"/>
    </row>
    <row r="1319" spans="21:28" x14ac:dyDescent="0.25">
      <c r="U1319" s="601"/>
      <c r="V1319" s="611"/>
      <c r="X1319" s="613"/>
      <c r="Y1319" s="601"/>
      <c r="Z1319" s="601"/>
      <c r="AA1319" s="601"/>
      <c r="AB1319" s="601"/>
    </row>
    <row r="1320" spans="21:28" x14ac:dyDescent="0.25">
      <c r="U1320" s="601"/>
      <c r="V1320" s="611"/>
      <c r="X1320" s="613"/>
      <c r="Y1320" s="601"/>
      <c r="Z1320" s="601"/>
      <c r="AA1320" s="601"/>
      <c r="AB1320" s="601"/>
    </row>
    <row r="1321" spans="21:28" x14ac:dyDescent="0.25">
      <c r="U1321" s="601"/>
      <c r="V1321" s="611"/>
      <c r="X1321" s="613"/>
      <c r="Y1321" s="601"/>
      <c r="Z1321" s="601"/>
      <c r="AA1321" s="601"/>
      <c r="AB1321" s="601"/>
    </row>
    <row r="1322" spans="21:28" x14ac:dyDescent="0.25">
      <c r="U1322" s="601"/>
      <c r="V1322" s="611"/>
      <c r="X1322" s="613"/>
      <c r="Y1322" s="601"/>
      <c r="Z1322" s="601"/>
      <c r="AA1322" s="601"/>
      <c r="AB1322" s="601"/>
    </row>
    <row r="1323" spans="21:28" x14ac:dyDescent="0.25">
      <c r="U1323" s="601"/>
      <c r="V1323" s="611"/>
      <c r="X1323" s="613"/>
      <c r="Y1323" s="601"/>
      <c r="Z1323" s="601"/>
      <c r="AA1323" s="601"/>
      <c r="AB1323" s="601"/>
    </row>
    <row r="1324" spans="21:28" x14ac:dyDescent="0.25">
      <c r="U1324" s="601"/>
      <c r="V1324" s="611"/>
      <c r="X1324" s="613"/>
      <c r="Y1324" s="601"/>
      <c r="Z1324" s="601"/>
      <c r="AA1324" s="601"/>
      <c r="AB1324" s="601"/>
    </row>
    <row r="1325" spans="21:28" x14ac:dyDescent="0.25">
      <c r="U1325" s="601"/>
      <c r="V1325" s="611"/>
      <c r="X1325" s="613"/>
      <c r="Y1325" s="601"/>
      <c r="Z1325" s="601"/>
      <c r="AA1325" s="601"/>
      <c r="AB1325" s="601"/>
    </row>
    <row r="1326" spans="21:28" x14ac:dyDescent="0.25">
      <c r="U1326" s="601"/>
      <c r="V1326" s="611"/>
      <c r="X1326" s="613"/>
      <c r="Y1326" s="601"/>
      <c r="Z1326" s="601"/>
      <c r="AA1326" s="601"/>
      <c r="AB1326" s="601"/>
    </row>
    <row r="1327" spans="21:28" x14ac:dyDescent="0.25">
      <c r="U1327" s="601"/>
      <c r="V1327" s="611"/>
      <c r="X1327" s="613"/>
      <c r="Y1327" s="601"/>
      <c r="Z1327" s="601"/>
      <c r="AA1327" s="601"/>
      <c r="AB1327" s="601"/>
    </row>
    <row r="1328" spans="21:28" x14ac:dyDescent="0.25">
      <c r="U1328" s="601"/>
      <c r="V1328" s="611"/>
      <c r="X1328" s="613"/>
      <c r="Y1328" s="601"/>
      <c r="Z1328" s="601"/>
      <c r="AA1328" s="601"/>
      <c r="AB1328" s="601"/>
    </row>
    <row r="1329" spans="21:28" x14ac:dyDescent="0.25">
      <c r="U1329" s="601"/>
      <c r="V1329" s="611"/>
      <c r="X1329" s="613"/>
      <c r="Y1329" s="601"/>
      <c r="Z1329" s="601"/>
      <c r="AA1329" s="601"/>
      <c r="AB1329" s="601"/>
    </row>
    <row r="1330" spans="21:28" x14ac:dyDescent="0.25">
      <c r="U1330" s="601"/>
      <c r="V1330" s="611"/>
      <c r="X1330" s="613"/>
      <c r="Y1330" s="601"/>
      <c r="Z1330" s="601"/>
      <c r="AA1330" s="601"/>
      <c r="AB1330" s="601"/>
    </row>
    <row r="1331" spans="21:28" x14ac:dyDescent="0.25">
      <c r="U1331" s="601"/>
      <c r="V1331" s="611"/>
      <c r="X1331" s="613"/>
      <c r="Y1331" s="601"/>
      <c r="Z1331" s="601"/>
      <c r="AA1331" s="601"/>
      <c r="AB1331" s="601"/>
    </row>
    <row r="1332" spans="21:28" x14ac:dyDescent="0.25">
      <c r="U1332" s="601"/>
      <c r="V1332" s="611"/>
      <c r="X1332" s="613"/>
      <c r="Y1332" s="601"/>
      <c r="Z1332" s="601"/>
      <c r="AA1332" s="601"/>
      <c r="AB1332" s="601"/>
    </row>
    <row r="1333" spans="21:28" x14ac:dyDescent="0.25">
      <c r="U1333" s="601"/>
      <c r="V1333" s="611"/>
      <c r="X1333" s="613"/>
      <c r="Y1333" s="601"/>
      <c r="Z1333" s="601"/>
      <c r="AA1333" s="601"/>
      <c r="AB1333" s="601"/>
    </row>
    <row r="1334" spans="21:28" x14ac:dyDescent="0.25">
      <c r="U1334" s="601"/>
      <c r="V1334" s="611"/>
      <c r="X1334" s="613"/>
      <c r="Y1334" s="601"/>
      <c r="Z1334" s="601"/>
      <c r="AA1334" s="601"/>
      <c r="AB1334" s="601"/>
    </row>
    <row r="1335" spans="21:28" x14ac:dyDescent="0.25">
      <c r="U1335" s="601"/>
      <c r="V1335" s="611"/>
      <c r="X1335" s="613"/>
      <c r="Y1335" s="601"/>
      <c r="Z1335" s="601"/>
      <c r="AA1335" s="601"/>
      <c r="AB1335" s="601"/>
    </row>
    <row r="1336" spans="21:28" x14ac:dyDescent="0.25">
      <c r="U1336" s="601"/>
      <c r="V1336" s="611"/>
      <c r="X1336" s="613"/>
      <c r="Y1336" s="601"/>
      <c r="Z1336" s="601"/>
      <c r="AA1336" s="601"/>
      <c r="AB1336" s="601"/>
    </row>
    <row r="1337" spans="21:28" x14ac:dyDescent="0.25">
      <c r="U1337" s="601"/>
      <c r="V1337" s="611"/>
      <c r="X1337" s="613"/>
      <c r="Y1337" s="601"/>
      <c r="Z1337" s="601"/>
      <c r="AA1337" s="601"/>
      <c r="AB1337" s="601"/>
    </row>
    <row r="1338" spans="21:28" x14ac:dyDescent="0.25">
      <c r="U1338" s="601"/>
      <c r="V1338" s="611"/>
      <c r="X1338" s="613"/>
      <c r="Y1338" s="601"/>
      <c r="Z1338" s="601"/>
      <c r="AA1338" s="601"/>
      <c r="AB1338" s="601"/>
    </row>
    <row r="1339" spans="21:28" x14ac:dyDescent="0.25">
      <c r="U1339" s="601"/>
      <c r="V1339" s="611"/>
      <c r="X1339" s="613"/>
      <c r="Y1339" s="601"/>
      <c r="Z1339" s="601"/>
      <c r="AA1339" s="601"/>
      <c r="AB1339" s="601"/>
    </row>
    <row r="1340" spans="21:28" x14ac:dyDescent="0.25">
      <c r="U1340" s="601"/>
      <c r="V1340" s="611"/>
      <c r="X1340" s="613"/>
      <c r="Y1340" s="601"/>
      <c r="Z1340" s="601"/>
      <c r="AA1340" s="601"/>
      <c r="AB1340" s="601"/>
    </row>
    <row r="1341" spans="21:28" x14ac:dyDescent="0.25">
      <c r="U1341" s="601"/>
      <c r="V1341" s="611"/>
      <c r="X1341" s="613"/>
      <c r="Y1341" s="601"/>
      <c r="Z1341" s="601"/>
      <c r="AA1341" s="601"/>
      <c r="AB1341" s="601"/>
    </row>
    <row r="1342" spans="21:28" x14ac:dyDescent="0.25">
      <c r="U1342" s="601"/>
      <c r="V1342" s="611"/>
      <c r="X1342" s="613"/>
      <c r="Y1342" s="601"/>
      <c r="Z1342" s="601"/>
      <c r="AA1342" s="601"/>
      <c r="AB1342" s="601"/>
    </row>
    <row r="1343" spans="21:28" x14ac:dyDescent="0.25">
      <c r="U1343" s="601"/>
      <c r="V1343" s="611"/>
      <c r="X1343" s="613"/>
      <c r="Y1343" s="601"/>
      <c r="Z1343" s="601"/>
      <c r="AA1343" s="601"/>
      <c r="AB1343" s="601"/>
    </row>
    <row r="1344" spans="21:28" x14ac:dyDescent="0.25">
      <c r="U1344" s="601"/>
      <c r="V1344" s="611"/>
      <c r="X1344" s="613"/>
      <c r="Y1344" s="601"/>
      <c r="Z1344" s="601"/>
      <c r="AA1344" s="601"/>
      <c r="AB1344" s="601"/>
    </row>
    <row r="1345" spans="21:28" x14ac:dyDescent="0.25">
      <c r="U1345" s="601"/>
      <c r="V1345" s="611"/>
      <c r="X1345" s="613"/>
      <c r="Y1345" s="601"/>
      <c r="Z1345" s="601"/>
      <c r="AA1345" s="601"/>
      <c r="AB1345" s="601"/>
    </row>
    <row r="1346" spans="21:28" x14ac:dyDescent="0.25">
      <c r="U1346" s="601"/>
      <c r="V1346" s="611"/>
      <c r="X1346" s="613"/>
      <c r="Y1346" s="601"/>
      <c r="Z1346" s="601"/>
      <c r="AA1346" s="601"/>
      <c r="AB1346" s="601"/>
    </row>
    <row r="1347" spans="21:28" x14ac:dyDescent="0.25">
      <c r="U1347" s="601"/>
      <c r="V1347" s="611"/>
      <c r="X1347" s="613"/>
      <c r="Y1347" s="601"/>
      <c r="Z1347" s="601"/>
      <c r="AA1347" s="601"/>
      <c r="AB1347" s="601"/>
    </row>
    <row r="1348" spans="21:28" x14ac:dyDescent="0.25">
      <c r="U1348" s="601"/>
      <c r="V1348" s="611"/>
      <c r="X1348" s="613"/>
      <c r="Y1348" s="601"/>
      <c r="Z1348" s="601"/>
      <c r="AA1348" s="601"/>
      <c r="AB1348" s="601"/>
    </row>
    <row r="1349" spans="21:28" x14ac:dyDescent="0.25">
      <c r="U1349" s="601"/>
      <c r="V1349" s="611"/>
      <c r="X1349" s="613"/>
      <c r="Y1349" s="601"/>
      <c r="Z1349" s="601"/>
      <c r="AA1349" s="601"/>
      <c r="AB1349" s="601"/>
    </row>
    <row r="1350" spans="21:28" x14ac:dyDescent="0.25">
      <c r="U1350" s="601"/>
      <c r="V1350" s="611"/>
      <c r="X1350" s="613"/>
      <c r="Y1350" s="601"/>
      <c r="Z1350" s="601"/>
      <c r="AA1350" s="601"/>
      <c r="AB1350" s="601"/>
    </row>
    <row r="1351" spans="21:28" x14ac:dyDescent="0.25">
      <c r="U1351" s="601"/>
      <c r="V1351" s="611"/>
      <c r="X1351" s="613"/>
      <c r="Y1351" s="601"/>
      <c r="Z1351" s="601"/>
      <c r="AA1351" s="601"/>
      <c r="AB1351" s="601"/>
    </row>
    <row r="1352" spans="21:28" x14ac:dyDescent="0.25">
      <c r="U1352" s="601"/>
      <c r="V1352" s="611"/>
      <c r="X1352" s="613"/>
      <c r="Y1352" s="601"/>
      <c r="Z1352" s="601"/>
      <c r="AA1352" s="601"/>
      <c r="AB1352" s="601"/>
    </row>
    <row r="1353" spans="21:28" x14ac:dyDescent="0.25">
      <c r="U1353" s="601"/>
      <c r="V1353" s="611"/>
      <c r="X1353" s="613"/>
      <c r="Y1353" s="601"/>
      <c r="Z1353" s="601"/>
      <c r="AA1353" s="601"/>
      <c r="AB1353" s="601"/>
    </row>
    <row r="1354" spans="21:28" x14ac:dyDescent="0.25">
      <c r="U1354" s="601"/>
      <c r="V1354" s="611"/>
      <c r="X1354" s="613"/>
      <c r="Y1354" s="601"/>
      <c r="Z1354" s="601"/>
      <c r="AA1354" s="601"/>
      <c r="AB1354" s="601"/>
    </row>
    <row r="1355" spans="21:28" x14ac:dyDescent="0.25">
      <c r="U1355" s="601"/>
      <c r="V1355" s="611"/>
      <c r="X1355" s="613"/>
      <c r="Y1355" s="601"/>
      <c r="Z1355" s="601"/>
      <c r="AA1355" s="601"/>
      <c r="AB1355" s="601"/>
    </row>
    <row r="1356" spans="21:28" x14ac:dyDescent="0.25">
      <c r="U1356" s="601"/>
      <c r="V1356" s="611"/>
      <c r="X1356" s="613"/>
      <c r="Y1356" s="601"/>
      <c r="Z1356" s="601"/>
      <c r="AA1356" s="601"/>
      <c r="AB1356" s="601"/>
    </row>
    <row r="1357" spans="21:28" x14ac:dyDescent="0.25">
      <c r="U1357" s="601"/>
      <c r="V1357" s="611"/>
      <c r="X1357" s="613"/>
      <c r="Y1357" s="601"/>
      <c r="Z1357" s="601"/>
      <c r="AA1357" s="601"/>
      <c r="AB1357" s="601"/>
    </row>
    <row r="1358" spans="21:28" x14ac:dyDescent="0.25">
      <c r="U1358" s="601"/>
      <c r="V1358" s="611"/>
      <c r="X1358" s="613"/>
      <c r="Y1358" s="601"/>
      <c r="Z1358" s="601"/>
      <c r="AA1358" s="601"/>
      <c r="AB1358" s="601"/>
    </row>
    <row r="1359" spans="21:28" x14ac:dyDescent="0.25">
      <c r="U1359" s="601"/>
      <c r="V1359" s="611"/>
      <c r="X1359" s="613"/>
      <c r="Y1359" s="601"/>
      <c r="Z1359" s="601"/>
      <c r="AA1359" s="601"/>
      <c r="AB1359" s="601"/>
    </row>
    <row r="1360" spans="21:28" x14ac:dyDescent="0.25">
      <c r="U1360" s="601"/>
      <c r="V1360" s="611"/>
      <c r="X1360" s="613"/>
      <c r="Y1360" s="601"/>
      <c r="Z1360" s="601"/>
      <c r="AA1360" s="601"/>
      <c r="AB1360" s="601"/>
    </row>
    <row r="1361" spans="21:28" x14ac:dyDescent="0.25">
      <c r="U1361" s="601"/>
      <c r="V1361" s="611"/>
      <c r="X1361" s="613"/>
      <c r="Y1361" s="601"/>
      <c r="Z1361" s="601"/>
      <c r="AA1361" s="601"/>
      <c r="AB1361" s="601"/>
    </row>
    <row r="1362" spans="21:28" x14ac:dyDescent="0.25">
      <c r="U1362" s="601"/>
      <c r="V1362" s="611"/>
      <c r="X1362" s="613"/>
      <c r="Y1362" s="601"/>
      <c r="Z1362" s="601"/>
      <c r="AA1362" s="601"/>
      <c r="AB1362" s="601"/>
    </row>
    <row r="1363" spans="21:28" x14ac:dyDescent="0.25">
      <c r="U1363" s="601"/>
      <c r="V1363" s="611"/>
      <c r="X1363" s="613"/>
      <c r="Y1363" s="601"/>
      <c r="Z1363" s="601"/>
      <c r="AA1363" s="601"/>
      <c r="AB1363" s="601"/>
    </row>
    <row r="1364" spans="21:28" x14ac:dyDescent="0.25">
      <c r="U1364" s="601"/>
      <c r="V1364" s="611"/>
      <c r="X1364" s="613"/>
      <c r="Y1364" s="601"/>
      <c r="Z1364" s="601"/>
      <c r="AA1364" s="601"/>
      <c r="AB1364" s="601"/>
    </row>
    <row r="1365" spans="21:28" x14ac:dyDescent="0.25">
      <c r="U1365" s="601"/>
      <c r="V1365" s="611"/>
      <c r="X1365" s="613"/>
      <c r="Y1365" s="601"/>
      <c r="Z1365" s="601"/>
      <c r="AA1365" s="601"/>
      <c r="AB1365" s="601"/>
    </row>
    <row r="1366" spans="21:28" x14ac:dyDescent="0.25">
      <c r="U1366" s="601"/>
      <c r="V1366" s="611"/>
      <c r="X1366" s="613"/>
      <c r="Y1366" s="601"/>
      <c r="Z1366" s="601"/>
      <c r="AA1366" s="601"/>
      <c r="AB1366" s="601"/>
    </row>
    <row r="1367" spans="21:28" x14ac:dyDescent="0.25">
      <c r="U1367" s="601"/>
      <c r="V1367" s="611"/>
      <c r="X1367" s="613"/>
      <c r="Y1367" s="601"/>
      <c r="Z1367" s="601"/>
      <c r="AA1367" s="601"/>
      <c r="AB1367" s="601"/>
    </row>
    <row r="1368" spans="21:28" x14ac:dyDescent="0.25">
      <c r="U1368" s="601"/>
      <c r="V1368" s="611"/>
      <c r="X1368" s="613"/>
      <c r="Y1368" s="601"/>
      <c r="Z1368" s="601"/>
      <c r="AA1368" s="601"/>
      <c r="AB1368" s="601"/>
    </row>
    <row r="1369" spans="21:28" x14ac:dyDescent="0.25">
      <c r="U1369" s="601"/>
      <c r="V1369" s="611"/>
      <c r="X1369" s="613"/>
      <c r="Y1369" s="601"/>
      <c r="Z1369" s="601"/>
      <c r="AA1369" s="601"/>
      <c r="AB1369" s="601"/>
    </row>
    <row r="1370" spans="21:28" x14ac:dyDescent="0.25">
      <c r="U1370" s="601"/>
      <c r="V1370" s="611"/>
      <c r="X1370" s="613"/>
      <c r="Y1370" s="601"/>
      <c r="Z1370" s="601"/>
      <c r="AA1370" s="601"/>
      <c r="AB1370" s="601"/>
    </row>
    <row r="1371" spans="21:28" x14ac:dyDescent="0.25">
      <c r="U1371" s="601"/>
      <c r="V1371" s="611"/>
      <c r="X1371" s="613"/>
      <c r="Y1371" s="601"/>
      <c r="Z1371" s="601"/>
      <c r="AA1371" s="601"/>
      <c r="AB1371" s="601"/>
    </row>
    <row r="1372" spans="21:28" x14ac:dyDescent="0.25">
      <c r="U1372" s="601"/>
      <c r="V1372" s="611"/>
      <c r="X1372" s="613"/>
      <c r="Y1372" s="601"/>
      <c r="Z1372" s="601"/>
      <c r="AA1372" s="601"/>
      <c r="AB1372" s="601"/>
    </row>
    <row r="1373" spans="21:28" x14ac:dyDescent="0.25">
      <c r="U1373" s="601"/>
      <c r="V1373" s="611"/>
      <c r="X1373" s="613"/>
      <c r="Y1373" s="601"/>
      <c r="Z1373" s="601"/>
      <c r="AA1373" s="601"/>
      <c r="AB1373" s="601"/>
    </row>
    <row r="1374" spans="21:28" x14ac:dyDescent="0.25">
      <c r="U1374" s="601"/>
      <c r="V1374" s="611"/>
      <c r="X1374" s="613"/>
      <c r="Y1374" s="601"/>
      <c r="Z1374" s="601"/>
      <c r="AA1374" s="601"/>
      <c r="AB1374" s="601"/>
    </row>
    <row r="1375" spans="21:28" x14ac:dyDescent="0.25">
      <c r="U1375" s="601"/>
      <c r="V1375" s="611"/>
      <c r="X1375" s="613"/>
      <c r="Y1375" s="601"/>
      <c r="Z1375" s="601"/>
      <c r="AA1375" s="601"/>
      <c r="AB1375" s="601"/>
    </row>
    <row r="1376" spans="21:28" x14ac:dyDescent="0.25">
      <c r="U1376" s="601"/>
      <c r="V1376" s="611"/>
      <c r="X1376" s="613"/>
      <c r="Y1376" s="601"/>
      <c r="Z1376" s="601"/>
      <c r="AA1376" s="601"/>
      <c r="AB1376" s="601"/>
    </row>
    <row r="1377" spans="21:28" x14ac:dyDescent="0.25">
      <c r="U1377" s="601"/>
      <c r="V1377" s="611"/>
      <c r="X1377" s="613"/>
      <c r="Y1377" s="601"/>
      <c r="Z1377" s="601"/>
      <c r="AA1377" s="601"/>
      <c r="AB1377" s="601"/>
    </row>
    <row r="1378" spans="21:28" x14ac:dyDescent="0.25">
      <c r="U1378" s="601"/>
      <c r="V1378" s="611"/>
      <c r="X1378" s="613"/>
      <c r="Y1378" s="601"/>
      <c r="Z1378" s="601"/>
      <c r="AA1378" s="601"/>
      <c r="AB1378" s="601"/>
    </row>
    <row r="1379" spans="21:28" x14ac:dyDescent="0.25">
      <c r="U1379" s="601"/>
      <c r="V1379" s="611"/>
      <c r="X1379" s="613"/>
      <c r="Y1379" s="601"/>
      <c r="Z1379" s="601"/>
      <c r="AA1379" s="601"/>
      <c r="AB1379" s="601"/>
    </row>
    <row r="1380" spans="21:28" x14ac:dyDescent="0.25">
      <c r="U1380" s="601"/>
      <c r="V1380" s="611"/>
      <c r="X1380" s="613"/>
      <c r="Y1380" s="601"/>
      <c r="Z1380" s="601"/>
      <c r="AA1380" s="601"/>
      <c r="AB1380" s="601"/>
    </row>
    <row r="1381" spans="21:28" x14ac:dyDescent="0.25">
      <c r="U1381" s="601"/>
      <c r="V1381" s="611"/>
      <c r="X1381" s="613"/>
      <c r="Y1381" s="601"/>
      <c r="Z1381" s="601"/>
      <c r="AA1381" s="601"/>
      <c r="AB1381" s="601"/>
    </row>
    <row r="1382" spans="21:28" x14ac:dyDescent="0.25">
      <c r="U1382" s="601"/>
      <c r="V1382" s="611"/>
      <c r="X1382" s="613"/>
      <c r="Y1382" s="601"/>
      <c r="Z1382" s="601"/>
      <c r="AA1382" s="601"/>
      <c r="AB1382" s="601"/>
    </row>
    <row r="1383" spans="21:28" x14ac:dyDescent="0.25">
      <c r="U1383" s="601"/>
      <c r="V1383" s="611"/>
      <c r="X1383" s="613"/>
      <c r="Y1383" s="601"/>
      <c r="Z1383" s="601"/>
      <c r="AA1383" s="601"/>
      <c r="AB1383" s="601"/>
    </row>
    <row r="1384" spans="21:28" x14ac:dyDescent="0.25">
      <c r="U1384" s="601"/>
      <c r="V1384" s="611"/>
      <c r="X1384" s="613"/>
      <c r="Y1384" s="601"/>
      <c r="Z1384" s="601"/>
      <c r="AA1384" s="601"/>
      <c r="AB1384" s="601"/>
    </row>
    <row r="1385" spans="21:28" x14ac:dyDescent="0.25">
      <c r="U1385" s="601"/>
      <c r="V1385" s="611"/>
      <c r="X1385" s="613"/>
      <c r="Y1385" s="601"/>
      <c r="Z1385" s="601"/>
      <c r="AA1385" s="601"/>
      <c r="AB1385" s="601"/>
    </row>
    <row r="1386" spans="21:28" x14ac:dyDescent="0.25">
      <c r="U1386" s="601"/>
      <c r="V1386" s="611"/>
      <c r="X1386" s="613"/>
      <c r="Y1386" s="601"/>
      <c r="Z1386" s="601"/>
      <c r="AA1386" s="601"/>
      <c r="AB1386" s="601"/>
    </row>
    <row r="1387" spans="21:28" x14ac:dyDescent="0.25">
      <c r="U1387" s="601"/>
      <c r="V1387" s="611"/>
      <c r="X1387" s="613"/>
      <c r="Y1387" s="601"/>
      <c r="Z1387" s="601"/>
      <c r="AA1387" s="601"/>
      <c r="AB1387" s="601"/>
    </row>
    <row r="1388" spans="21:28" x14ac:dyDescent="0.25">
      <c r="U1388" s="601"/>
      <c r="V1388" s="611"/>
      <c r="X1388" s="613"/>
      <c r="Y1388" s="601"/>
      <c r="Z1388" s="601"/>
      <c r="AA1388" s="601"/>
      <c r="AB1388" s="601"/>
    </row>
    <row r="1389" spans="21:28" x14ac:dyDescent="0.25">
      <c r="U1389" s="601"/>
      <c r="V1389" s="611"/>
      <c r="X1389" s="613"/>
      <c r="Y1389" s="601"/>
      <c r="Z1389" s="601"/>
      <c r="AA1389" s="601"/>
      <c r="AB1389" s="601"/>
    </row>
    <row r="1390" spans="21:28" x14ac:dyDescent="0.25">
      <c r="U1390" s="601"/>
      <c r="V1390" s="611"/>
      <c r="X1390" s="613"/>
      <c r="Y1390" s="601"/>
      <c r="Z1390" s="601"/>
      <c r="AA1390" s="601"/>
      <c r="AB1390" s="601"/>
    </row>
    <row r="1391" spans="21:28" x14ac:dyDescent="0.25">
      <c r="U1391" s="601"/>
      <c r="V1391" s="611"/>
      <c r="X1391" s="613"/>
      <c r="Y1391" s="601"/>
      <c r="Z1391" s="601"/>
      <c r="AA1391" s="601"/>
      <c r="AB1391" s="601"/>
    </row>
    <row r="1392" spans="21:28" x14ac:dyDescent="0.25">
      <c r="U1392" s="601"/>
      <c r="V1392" s="611"/>
      <c r="X1392" s="613"/>
      <c r="Y1392" s="601"/>
      <c r="Z1392" s="601"/>
      <c r="AA1392" s="601"/>
      <c r="AB1392" s="601"/>
    </row>
    <row r="1393" spans="21:28" x14ac:dyDescent="0.25">
      <c r="U1393" s="601"/>
      <c r="V1393" s="611"/>
      <c r="X1393" s="613"/>
      <c r="Y1393" s="601"/>
      <c r="Z1393" s="601"/>
      <c r="AA1393" s="601"/>
      <c r="AB1393" s="601"/>
    </row>
    <row r="1394" spans="21:28" x14ac:dyDescent="0.25">
      <c r="U1394" s="601"/>
      <c r="V1394" s="611"/>
      <c r="X1394" s="613"/>
      <c r="Y1394" s="601"/>
      <c r="Z1394" s="601"/>
      <c r="AA1394" s="601"/>
      <c r="AB1394" s="601"/>
    </row>
    <row r="1395" spans="21:28" x14ac:dyDescent="0.25">
      <c r="U1395" s="601"/>
      <c r="V1395" s="611"/>
      <c r="X1395" s="613"/>
      <c r="Y1395" s="601"/>
      <c r="Z1395" s="601"/>
      <c r="AA1395" s="601"/>
      <c r="AB1395" s="601"/>
    </row>
    <row r="1396" spans="21:28" x14ac:dyDescent="0.25">
      <c r="U1396" s="601"/>
      <c r="V1396" s="611"/>
      <c r="X1396" s="613"/>
      <c r="Y1396" s="601"/>
      <c r="Z1396" s="601"/>
      <c r="AA1396" s="601"/>
      <c r="AB1396" s="601"/>
    </row>
    <row r="1397" spans="21:28" x14ac:dyDescent="0.25">
      <c r="U1397" s="601"/>
      <c r="V1397" s="611"/>
      <c r="X1397" s="613"/>
      <c r="Y1397" s="601"/>
      <c r="Z1397" s="601"/>
      <c r="AA1397" s="601"/>
      <c r="AB1397" s="601"/>
    </row>
    <row r="1398" spans="21:28" x14ac:dyDescent="0.25">
      <c r="U1398" s="601"/>
      <c r="V1398" s="611"/>
      <c r="X1398" s="613"/>
      <c r="Y1398" s="601"/>
      <c r="Z1398" s="601"/>
      <c r="AA1398" s="601"/>
      <c r="AB1398" s="601"/>
    </row>
    <row r="1399" spans="21:28" x14ac:dyDescent="0.25">
      <c r="U1399" s="601"/>
      <c r="V1399" s="611"/>
      <c r="X1399" s="613"/>
      <c r="Y1399" s="601"/>
      <c r="Z1399" s="601"/>
      <c r="AA1399" s="601"/>
      <c r="AB1399" s="601"/>
    </row>
    <row r="1400" spans="21:28" x14ac:dyDescent="0.25">
      <c r="U1400" s="601"/>
      <c r="V1400" s="611"/>
      <c r="X1400" s="613"/>
      <c r="Y1400" s="601"/>
      <c r="Z1400" s="601"/>
      <c r="AA1400" s="601"/>
      <c r="AB1400" s="601"/>
    </row>
    <row r="1401" spans="21:28" x14ac:dyDescent="0.25">
      <c r="U1401" s="601"/>
      <c r="V1401" s="611"/>
      <c r="X1401" s="613"/>
      <c r="Y1401" s="601"/>
      <c r="Z1401" s="601"/>
      <c r="AA1401" s="601"/>
      <c r="AB1401" s="601"/>
    </row>
    <row r="1402" spans="21:28" x14ac:dyDescent="0.25">
      <c r="U1402" s="601"/>
      <c r="V1402" s="611"/>
      <c r="X1402" s="613"/>
      <c r="Y1402" s="601"/>
      <c r="Z1402" s="601"/>
      <c r="AA1402" s="601"/>
      <c r="AB1402" s="601"/>
    </row>
    <row r="1403" spans="21:28" x14ac:dyDescent="0.25">
      <c r="U1403" s="601"/>
      <c r="V1403" s="611"/>
      <c r="X1403" s="613"/>
      <c r="Y1403" s="601"/>
      <c r="Z1403" s="601"/>
      <c r="AA1403" s="601"/>
      <c r="AB1403" s="601"/>
    </row>
    <row r="1404" spans="21:28" x14ac:dyDescent="0.25">
      <c r="U1404" s="601"/>
      <c r="V1404" s="611"/>
      <c r="X1404" s="613"/>
      <c r="Y1404" s="601"/>
      <c r="Z1404" s="601"/>
      <c r="AA1404" s="601"/>
      <c r="AB1404" s="601"/>
    </row>
    <row r="1405" spans="21:28" x14ac:dyDescent="0.25">
      <c r="U1405" s="601"/>
      <c r="V1405" s="611"/>
      <c r="X1405" s="613"/>
      <c r="Y1405" s="601"/>
      <c r="Z1405" s="601"/>
      <c r="AA1405" s="601"/>
      <c r="AB1405" s="601"/>
    </row>
    <row r="1406" spans="21:28" x14ac:dyDescent="0.25">
      <c r="U1406" s="601"/>
      <c r="V1406" s="611"/>
      <c r="X1406" s="613"/>
      <c r="Y1406" s="601"/>
      <c r="Z1406" s="601"/>
      <c r="AA1406" s="601"/>
      <c r="AB1406" s="601"/>
    </row>
    <row r="1407" spans="21:28" x14ac:dyDescent="0.25">
      <c r="U1407" s="601"/>
      <c r="V1407" s="611"/>
      <c r="X1407" s="613"/>
      <c r="Y1407" s="601"/>
      <c r="Z1407" s="601"/>
      <c r="AA1407" s="601"/>
      <c r="AB1407" s="601"/>
    </row>
    <row r="1408" spans="21:28" x14ac:dyDescent="0.25">
      <c r="U1408" s="601"/>
      <c r="V1408" s="611"/>
      <c r="X1408" s="613"/>
      <c r="Y1408" s="601"/>
      <c r="Z1408" s="601"/>
      <c r="AA1408" s="601"/>
      <c r="AB1408" s="601"/>
    </row>
    <row r="1409" spans="21:28" x14ac:dyDescent="0.25">
      <c r="U1409" s="601"/>
      <c r="V1409" s="611"/>
      <c r="X1409" s="613"/>
      <c r="Y1409" s="601"/>
      <c r="Z1409" s="601"/>
      <c r="AA1409" s="601"/>
      <c r="AB1409" s="601"/>
    </row>
    <row r="1410" spans="21:28" x14ac:dyDescent="0.25">
      <c r="U1410" s="601"/>
      <c r="V1410" s="611"/>
      <c r="X1410" s="613"/>
      <c r="Y1410" s="601"/>
      <c r="Z1410" s="601"/>
      <c r="AA1410" s="601"/>
      <c r="AB1410" s="601"/>
    </row>
    <row r="1411" spans="21:28" x14ac:dyDescent="0.25">
      <c r="U1411" s="601"/>
      <c r="V1411" s="611"/>
      <c r="X1411" s="613"/>
      <c r="Y1411" s="601"/>
      <c r="Z1411" s="601"/>
      <c r="AA1411" s="601"/>
      <c r="AB1411" s="601"/>
    </row>
    <row r="1412" spans="21:28" x14ac:dyDescent="0.25">
      <c r="U1412" s="601"/>
      <c r="V1412" s="611"/>
      <c r="X1412" s="613"/>
      <c r="Y1412" s="601"/>
      <c r="Z1412" s="601"/>
      <c r="AA1412" s="601"/>
      <c r="AB1412" s="601"/>
    </row>
    <row r="1413" spans="21:28" x14ac:dyDescent="0.25">
      <c r="U1413" s="601"/>
      <c r="V1413" s="611"/>
      <c r="X1413" s="613"/>
      <c r="Y1413" s="601"/>
      <c r="Z1413" s="601"/>
      <c r="AA1413" s="601"/>
      <c r="AB1413" s="601"/>
    </row>
    <row r="1414" spans="21:28" x14ac:dyDescent="0.25">
      <c r="U1414" s="601"/>
      <c r="V1414" s="611"/>
      <c r="X1414" s="613"/>
      <c r="Y1414" s="601"/>
      <c r="Z1414" s="601"/>
      <c r="AA1414" s="601"/>
      <c r="AB1414" s="601"/>
    </row>
    <row r="1415" spans="21:28" x14ac:dyDescent="0.25">
      <c r="U1415" s="601"/>
      <c r="V1415" s="611"/>
      <c r="X1415" s="613"/>
      <c r="Y1415" s="601"/>
      <c r="Z1415" s="601"/>
      <c r="AA1415" s="601"/>
      <c r="AB1415" s="601"/>
    </row>
    <row r="1416" spans="21:28" x14ac:dyDescent="0.25">
      <c r="U1416" s="601"/>
      <c r="V1416" s="611"/>
      <c r="X1416" s="613"/>
      <c r="Y1416" s="601"/>
      <c r="Z1416" s="601"/>
      <c r="AA1416" s="601"/>
      <c r="AB1416" s="601"/>
    </row>
    <row r="1417" spans="21:28" x14ac:dyDescent="0.25">
      <c r="U1417" s="601"/>
      <c r="V1417" s="611"/>
      <c r="X1417" s="613"/>
      <c r="Y1417" s="601"/>
      <c r="Z1417" s="601"/>
      <c r="AA1417" s="601"/>
      <c r="AB1417" s="601"/>
    </row>
    <row r="1418" spans="21:28" x14ac:dyDescent="0.25">
      <c r="U1418" s="601"/>
      <c r="V1418" s="611"/>
      <c r="X1418" s="613"/>
      <c r="Y1418" s="601"/>
      <c r="Z1418" s="601"/>
      <c r="AA1418" s="601"/>
      <c r="AB1418" s="601"/>
    </row>
    <row r="1419" spans="21:28" x14ac:dyDescent="0.25">
      <c r="U1419" s="601"/>
      <c r="V1419" s="611"/>
      <c r="X1419" s="613"/>
      <c r="Y1419" s="601"/>
      <c r="Z1419" s="601"/>
      <c r="AA1419" s="601"/>
      <c r="AB1419" s="601"/>
    </row>
    <row r="1420" spans="21:28" x14ac:dyDescent="0.25">
      <c r="U1420" s="601"/>
      <c r="V1420" s="611"/>
      <c r="X1420" s="613"/>
      <c r="Y1420" s="601"/>
      <c r="Z1420" s="601"/>
      <c r="AA1420" s="601"/>
      <c r="AB1420" s="601"/>
    </row>
    <row r="1421" spans="21:28" x14ac:dyDescent="0.25">
      <c r="U1421" s="601"/>
      <c r="V1421" s="611"/>
      <c r="X1421" s="613"/>
      <c r="Y1421" s="601"/>
      <c r="Z1421" s="601"/>
      <c r="AA1421" s="601"/>
      <c r="AB1421" s="601"/>
    </row>
    <row r="1422" spans="21:28" x14ac:dyDescent="0.25">
      <c r="U1422" s="601"/>
      <c r="V1422" s="611"/>
      <c r="X1422" s="613"/>
      <c r="Y1422" s="601"/>
      <c r="Z1422" s="601"/>
      <c r="AA1422" s="601"/>
      <c r="AB1422" s="601"/>
    </row>
    <row r="1423" spans="21:28" x14ac:dyDescent="0.25">
      <c r="U1423" s="601"/>
      <c r="V1423" s="611"/>
      <c r="X1423" s="613"/>
      <c r="Y1423" s="601"/>
      <c r="Z1423" s="601"/>
      <c r="AA1423" s="601"/>
      <c r="AB1423" s="601"/>
    </row>
    <row r="1424" spans="21:28" x14ac:dyDescent="0.25">
      <c r="U1424" s="601"/>
      <c r="V1424" s="611"/>
      <c r="X1424" s="613"/>
      <c r="Y1424" s="601"/>
      <c r="Z1424" s="601"/>
      <c r="AA1424" s="601"/>
      <c r="AB1424" s="601"/>
    </row>
    <row r="1425" spans="21:28" x14ac:dyDescent="0.25">
      <c r="U1425" s="601"/>
      <c r="V1425" s="611"/>
      <c r="X1425" s="613"/>
      <c r="Y1425" s="601"/>
      <c r="Z1425" s="601"/>
      <c r="AA1425" s="601"/>
      <c r="AB1425" s="601"/>
    </row>
    <row r="1426" spans="21:28" x14ac:dyDescent="0.25">
      <c r="U1426" s="601"/>
      <c r="V1426" s="611"/>
      <c r="X1426" s="613"/>
      <c r="Y1426" s="601"/>
      <c r="Z1426" s="601"/>
      <c r="AA1426" s="601"/>
      <c r="AB1426" s="601"/>
    </row>
    <row r="1427" spans="21:28" x14ac:dyDescent="0.25">
      <c r="U1427" s="601"/>
      <c r="V1427" s="611"/>
      <c r="X1427" s="613"/>
      <c r="Y1427" s="601"/>
      <c r="Z1427" s="601"/>
      <c r="AA1427" s="601"/>
      <c r="AB1427" s="601"/>
    </row>
    <row r="1428" spans="21:28" x14ac:dyDescent="0.25">
      <c r="U1428" s="601"/>
      <c r="V1428" s="611"/>
      <c r="X1428" s="613"/>
      <c r="Y1428" s="601"/>
      <c r="Z1428" s="601"/>
      <c r="AA1428" s="601"/>
      <c r="AB1428" s="601"/>
    </row>
    <row r="1429" spans="21:28" x14ac:dyDescent="0.25">
      <c r="U1429" s="601"/>
      <c r="V1429" s="611"/>
      <c r="X1429" s="613"/>
      <c r="Y1429" s="601"/>
      <c r="Z1429" s="601"/>
      <c r="AA1429" s="601"/>
      <c r="AB1429" s="601"/>
    </row>
    <row r="1430" spans="21:28" x14ac:dyDescent="0.25">
      <c r="U1430" s="601"/>
      <c r="V1430" s="611"/>
      <c r="X1430" s="613"/>
      <c r="Y1430" s="601"/>
      <c r="Z1430" s="601"/>
      <c r="AA1430" s="601"/>
      <c r="AB1430" s="601"/>
    </row>
    <row r="1431" spans="21:28" x14ac:dyDescent="0.25">
      <c r="U1431" s="601"/>
      <c r="V1431" s="611"/>
      <c r="X1431" s="613"/>
      <c r="Y1431" s="601"/>
      <c r="Z1431" s="601"/>
      <c r="AA1431" s="601"/>
      <c r="AB1431" s="601"/>
    </row>
    <row r="1432" spans="21:28" x14ac:dyDescent="0.25">
      <c r="U1432" s="601"/>
      <c r="V1432" s="611"/>
      <c r="X1432" s="613"/>
      <c r="Y1432" s="601"/>
      <c r="Z1432" s="601"/>
      <c r="AA1432" s="601"/>
      <c r="AB1432" s="601"/>
    </row>
    <row r="1433" spans="21:28" x14ac:dyDescent="0.25">
      <c r="U1433" s="601"/>
      <c r="V1433" s="611"/>
      <c r="X1433" s="613"/>
      <c r="Y1433" s="601"/>
      <c r="Z1433" s="601"/>
      <c r="AA1433" s="601"/>
      <c r="AB1433" s="601"/>
    </row>
    <row r="1434" spans="21:28" x14ac:dyDescent="0.25">
      <c r="U1434" s="601"/>
      <c r="V1434" s="611"/>
      <c r="X1434" s="613"/>
      <c r="Y1434" s="601"/>
      <c r="Z1434" s="601"/>
      <c r="AA1434" s="601"/>
      <c r="AB1434" s="601"/>
    </row>
    <row r="1435" spans="21:28" x14ac:dyDescent="0.25">
      <c r="U1435" s="601"/>
      <c r="V1435" s="611"/>
      <c r="X1435" s="613"/>
      <c r="Y1435" s="601"/>
      <c r="Z1435" s="601"/>
      <c r="AA1435" s="601"/>
      <c r="AB1435" s="601"/>
    </row>
    <row r="1436" spans="21:28" x14ac:dyDescent="0.25">
      <c r="U1436" s="601"/>
      <c r="V1436" s="611"/>
      <c r="X1436" s="613"/>
      <c r="Y1436" s="601"/>
      <c r="Z1436" s="601"/>
      <c r="AA1436" s="601"/>
      <c r="AB1436" s="601"/>
    </row>
    <row r="1437" spans="21:28" x14ac:dyDescent="0.25">
      <c r="U1437" s="601"/>
      <c r="V1437" s="611"/>
      <c r="X1437" s="613"/>
      <c r="Y1437" s="601"/>
      <c r="Z1437" s="601"/>
      <c r="AA1437" s="601"/>
      <c r="AB1437" s="601"/>
    </row>
    <row r="1438" spans="21:28" x14ac:dyDescent="0.25">
      <c r="U1438" s="601"/>
      <c r="V1438" s="611"/>
      <c r="X1438" s="613"/>
      <c r="Y1438" s="601"/>
      <c r="Z1438" s="601"/>
      <c r="AA1438" s="601"/>
      <c r="AB1438" s="601"/>
    </row>
    <row r="1439" spans="21:28" x14ac:dyDescent="0.25">
      <c r="U1439" s="601"/>
      <c r="V1439" s="611"/>
      <c r="X1439" s="613"/>
      <c r="Y1439" s="601"/>
      <c r="Z1439" s="601"/>
      <c r="AA1439" s="601"/>
      <c r="AB1439" s="601"/>
    </row>
    <row r="1440" spans="21:28" x14ac:dyDescent="0.25">
      <c r="U1440" s="601"/>
      <c r="V1440" s="611"/>
      <c r="X1440" s="613"/>
      <c r="Y1440" s="601"/>
      <c r="Z1440" s="601"/>
      <c r="AA1440" s="601"/>
      <c r="AB1440" s="601"/>
    </row>
    <row r="1441" spans="21:28" x14ac:dyDescent="0.25">
      <c r="U1441" s="601"/>
      <c r="V1441" s="611"/>
      <c r="X1441" s="613"/>
      <c r="Y1441" s="601"/>
      <c r="Z1441" s="601"/>
      <c r="AA1441" s="601"/>
      <c r="AB1441" s="601"/>
    </row>
    <row r="1442" spans="21:28" x14ac:dyDescent="0.25">
      <c r="U1442" s="601"/>
      <c r="V1442" s="611"/>
      <c r="X1442" s="613"/>
      <c r="Y1442" s="601"/>
      <c r="Z1442" s="601"/>
      <c r="AA1442" s="601"/>
      <c r="AB1442" s="601"/>
    </row>
    <row r="1443" spans="21:28" x14ac:dyDescent="0.25">
      <c r="U1443" s="601"/>
      <c r="V1443" s="611"/>
      <c r="X1443" s="613"/>
      <c r="Y1443" s="601"/>
      <c r="Z1443" s="601"/>
      <c r="AA1443" s="601"/>
      <c r="AB1443" s="601"/>
    </row>
    <row r="1444" spans="21:28" x14ac:dyDescent="0.25">
      <c r="U1444" s="601"/>
      <c r="V1444" s="611"/>
      <c r="X1444" s="613"/>
      <c r="Y1444" s="601"/>
      <c r="Z1444" s="601"/>
      <c r="AA1444" s="601"/>
      <c r="AB1444" s="601"/>
    </row>
    <row r="1445" spans="21:28" x14ac:dyDescent="0.25">
      <c r="U1445" s="601"/>
      <c r="V1445" s="611"/>
      <c r="X1445" s="613"/>
      <c r="Y1445" s="601"/>
      <c r="Z1445" s="601"/>
      <c r="AA1445" s="601"/>
      <c r="AB1445" s="601"/>
    </row>
    <row r="1446" spans="21:28" x14ac:dyDescent="0.25">
      <c r="U1446" s="601"/>
      <c r="V1446" s="611"/>
      <c r="X1446" s="613"/>
      <c r="Y1446" s="601"/>
      <c r="Z1446" s="601"/>
      <c r="AA1446" s="601"/>
      <c r="AB1446" s="601"/>
    </row>
    <row r="1447" spans="21:28" x14ac:dyDescent="0.25">
      <c r="U1447" s="601"/>
      <c r="V1447" s="611"/>
      <c r="X1447" s="613"/>
      <c r="Y1447" s="601"/>
      <c r="Z1447" s="601"/>
      <c r="AA1447" s="601"/>
      <c r="AB1447" s="601"/>
    </row>
    <row r="1448" spans="21:28" x14ac:dyDescent="0.25">
      <c r="U1448" s="601"/>
      <c r="V1448" s="611"/>
      <c r="X1448" s="613"/>
      <c r="Y1448" s="601"/>
      <c r="Z1448" s="601"/>
      <c r="AA1448" s="601"/>
      <c r="AB1448" s="601"/>
    </row>
    <row r="1449" spans="21:28" x14ac:dyDescent="0.25">
      <c r="U1449" s="601"/>
      <c r="V1449" s="611"/>
      <c r="X1449" s="613"/>
      <c r="Y1449" s="601"/>
      <c r="Z1449" s="601"/>
      <c r="AA1449" s="601"/>
      <c r="AB1449" s="601"/>
    </row>
    <row r="1450" spans="21:28" x14ac:dyDescent="0.25">
      <c r="U1450" s="601"/>
      <c r="V1450" s="611"/>
      <c r="X1450" s="613"/>
      <c r="Y1450" s="601"/>
      <c r="Z1450" s="601"/>
      <c r="AA1450" s="601"/>
      <c r="AB1450" s="601"/>
    </row>
    <row r="1451" spans="21:28" x14ac:dyDescent="0.25">
      <c r="U1451" s="601"/>
      <c r="V1451" s="611"/>
      <c r="X1451" s="613"/>
      <c r="Y1451" s="601"/>
      <c r="Z1451" s="601"/>
      <c r="AA1451" s="601"/>
      <c r="AB1451" s="601"/>
    </row>
    <row r="1452" spans="21:28" x14ac:dyDescent="0.25">
      <c r="U1452" s="601"/>
      <c r="V1452" s="611"/>
      <c r="X1452" s="613"/>
      <c r="Y1452" s="601"/>
      <c r="Z1452" s="601"/>
      <c r="AA1452" s="601"/>
      <c r="AB1452" s="601"/>
    </row>
    <row r="1453" spans="21:28" x14ac:dyDescent="0.25">
      <c r="U1453" s="601"/>
      <c r="V1453" s="611"/>
      <c r="X1453" s="613"/>
      <c r="Y1453" s="601"/>
      <c r="Z1453" s="601"/>
      <c r="AA1453" s="601"/>
      <c r="AB1453" s="601"/>
    </row>
    <row r="1454" spans="21:28" x14ac:dyDescent="0.25">
      <c r="U1454" s="601"/>
      <c r="V1454" s="611"/>
      <c r="X1454" s="613"/>
      <c r="Y1454" s="601"/>
      <c r="Z1454" s="601"/>
      <c r="AA1454" s="601"/>
      <c r="AB1454" s="601"/>
    </row>
    <row r="1455" spans="21:28" x14ac:dyDescent="0.25">
      <c r="U1455" s="601"/>
      <c r="V1455" s="611"/>
      <c r="X1455" s="613"/>
      <c r="Y1455" s="601"/>
      <c r="Z1455" s="601"/>
      <c r="AA1455" s="601"/>
      <c r="AB1455" s="601"/>
    </row>
    <row r="1456" spans="21:28" x14ac:dyDescent="0.25">
      <c r="U1456" s="601"/>
      <c r="V1456" s="611"/>
      <c r="X1456" s="613"/>
      <c r="Y1456" s="601"/>
      <c r="Z1456" s="601"/>
      <c r="AA1456" s="601"/>
      <c r="AB1456" s="601"/>
    </row>
    <row r="1457" spans="21:28" x14ac:dyDescent="0.25">
      <c r="U1457" s="601"/>
      <c r="V1457" s="611"/>
      <c r="X1457" s="613"/>
      <c r="Y1457" s="601"/>
      <c r="Z1457" s="601"/>
      <c r="AA1457" s="601"/>
      <c r="AB1457" s="601"/>
    </row>
    <row r="1458" spans="21:28" x14ac:dyDescent="0.25">
      <c r="U1458" s="601"/>
      <c r="V1458" s="611"/>
      <c r="X1458" s="613"/>
      <c r="Y1458" s="601"/>
      <c r="Z1458" s="601"/>
      <c r="AA1458" s="601"/>
      <c r="AB1458" s="601"/>
    </row>
    <row r="1459" spans="21:28" x14ac:dyDescent="0.25">
      <c r="U1459" s="601"/>
      <c r="V1459" s="611"/>
      <c r="X1459" s="613"/>
      <c r="Y1459" s="601"/>
      <c r="Z1459" s="601"/>
      <c r="AA1459" s="601"/>
      <c r="AB1459" s="601"/>
    </row>
    <row r="1460" spans="21:28" x14ac:dyDescent="0.25">
      <c r="U1460" s="601"/>
      <c r="V1460" s="611"/>
      <c r="X1460" s="613"/>
      <c r="Y1460" s="601"/>
      <c r="Z1460" s="601"/>
      <c r="AA1460" s="601"/>
      <c r="AB1460" s="601"/>
    </row>
    <row r="1461" spans="21:28" x14ac:dyDescent="0.25">
      <c r="U1461" s="601"/>
      <c r="V1461" s="611"/>
      <c r="X1461" s="613"/>
      <c r="Y1461" s="601"/>
      <c r="Z1461" s="601"/>
      <c r="AA1461" s="601"/>
      <c r="AB1461" s="601"/>
    </row>
    <row r="1462" spans="21:28" x14ac:dyDescent="0.25">
      <c r="U1462" s="601"/>
      <c r="V1462" s="611"/>
      <c r="X1462" s="613"/>
      <c r="Y1462" s="601"/>
      <c r="Z1462" s="601"/>
      <c r="AA1462" s="601"/>
      <c r="AB1462" s="601"/>
    </row>
    <row r="1463" spans="21:28" x14ac:dyDescent="0.25">
      <c r="U1463" s="601"/>
      <c r="V1463" s="611"/>
      <c r="X1463" s="613"/>
      <c r="Y1463" s="601"/>
      <c r="Z1463" s="601"/>
      <c r="AA1463" s="601"/>
      <c r="AB1463" s="601"/>
    </row>
    <row r="1464" spans="21:28" x14ac:dyDescent="0.25">
      <c r="U1464" s="601"/>
      <c r="V1464" s="611"/>
      <c r="X1464" s="613"/>
      <c r="Y1464" s="601"/>
      <c r="Z1464" s="601"/>
      <c r="AA1464" s="601"/>
      <c r="AB1464" s="601"/>
    </row>
    <row r="1465" spans="21:28" x14ac:dyDescent="0.25">
      <c r="U1465" s="601"/>
      <c r="V1465" s="611"/>
      <c r="X1465" s="613"/>
      <c r="Y1465" s="601"/>
      <c r="Z1465" s="601"/>
      <c r="AA1465" s="601"/>
      <c r="AB1465" s="601"/>
    </row>
    <row r="1466" spans="21:28" x14ac:dyDescent="0.25">
      <c r="U1466" s="601"/>
      <c r="V1466" s="611"/>
      <c r="X1466" s="613"/>
      <c r="Y1466" s="601"/>
      <c r="Z1466" s="601"/>
      <c r="AA1466" s="601"/>
      <c r="AB1466" s="601"/>
    </row>
    <row r="1467" spans="21:28" x14ac:dyDescent="0.25">
      <c r="U1467" s="601"/>
      <c r="V1467" s="611"/>
      <c r="X1467" s="613"/>
      <c r="Y1467" s="601"/>
      <c r="Z1467" s="601"/>
      <c r="AA1467" s="601"/>
      <c r="AB1467" s="601"/>
    </row>
    <row r="1468" spans="21:28" x14ac:dyDescent="0.25">
      <c r="U1468" s="601"/>
      <c r="V1468" s="611"/>
      <c r="X1468" s="613"/>
      <c r="Y1468" s="601"/>
      <c r="Z1468" s="601"/>
      <c r="AA1468" s="601"/>
      <c r="AB1468" s="601"/>
    </row>
    <row r="1469" spans="21:28" x14ac:dyDescent="0.25">
      <c r="U1469" s="601"/>
      <c r="V1469" s="611"/>
      <c r="X1469" s="613"/>
      <c r="Y1469" s="601"/>
      <c r="Z1469" s="601"/>
      <c r="AA1469" s="601"/>
      <c r="AB1469" s="601"/>
    </row>
    <row r="1470" spans="21:28" x14ac:dyDescent="0.25">
      <c r="U1470" s="601"/>
      <c r="V1470" s="611"/>
      <c r="X1470" s="613"/>
      <c r="Y1470" s="601"/>
      <c r="Z1470" s="601"/>
      <c r="AA1470" s="601"/>
      <c r="AB1470" s="601"/>
    </row>
    <row r="1471" spans="21:28" x14ac:dyDescent="0.25">
      <c r="U1471" s="601"/>
      <c r="V1471" s="611"/>
      <c r="X1471" s="613"/>
      <c r="Y1471" s="601"/>
      <c r="Z1471" s="601"/>
      <c r="AA1471" s="601"/>
      <c r="AB1471" s="601"/>
    </row>
    <row r="1472" spans="21:28" x14ac:dyDescent="0.25">
      <c r="U1472" s="601"/>
      <c r="V1472" s="611"/>
      <c r="X1472" s="613"/>
      <c r="Y1472" s="601"/>
      <c r="Z1472" s="601"/>
      <c r="AA1472" s="601"/>
      <c r="AB1472" s="601"/>
    </row>
    <row r="1473" spans="21:28" x14ac:dyDescent="0.25">
      <c r="U1473" s="601"/>
      <c r="V1473" s="611"/>
      <c r="X1473" s="613"/>
      <c r="Y1473" s="601"/>
      <c r="Z1473" s="601"/>
      <c r="AA1473" s="601"/>
      <c r="AB1473" s="601"/>
    </row>
    <row r="1474" spans="21:28" x14ac:dyDescent="0.25">
      <c r="U1474" s="601"/>
      <c r="V1474" s="611"/>
      <c r="X1474" s="613"/>
      <c r="Y1474" s="601"/>
      <c r="Z1474" s="601"/>
      <c r="AA1474" s="601"/>
      <c r="AB1474" s="601"/>
    </row>
    <row r="1475" spans="21:28" x14ac:dyDescent="0.25">
      <c r="U1475" s="601"/>
      <c r="V1475" s="611"/>
      <c r="X1475" s="613"/>
      <c r="Y1475" s="601"/>
      <c r="Z1475" s="601"/>
      <c r="AA1475" s="601"/>
      <c r="AB1475" s="601"/>
    </row>
    <row r="1476" spans="21:28" x14ac:dyDescent="0.25">
      <c r="U1476" s="601"/>
      <c r="V1476" s="611"/>
      <c r="X1476" s="613"/>
      <c r="Y1476" s="601"/>
      <c r="Z1476" s="601"/>
      <c r="AA1476" s="601"/>
      <c r="AB1476" s="601"/>
    </row>
    <row r="1477" spans="21:28" x14ac:dyDescent="0.25">
      <c r="U1477" s="601"/>
      <c r="V1477" s="611"/>
      <c r="X1477" s="613"/>
      <c r="Y1477" s="601"/>
      <c r="Z1477" s="601"/>
      <c r="AA1477" s="601"/>
      <c r="AB1477" s="601"/>
    </row>
    <row r="1478" spans="21:28" x14ac:dyDescent="0.25">
      <c r="U1478" s="601"/>
      <c r="V1478" s="611"/>
      <c r="X1478" s="613"/>
      <c r="Y1478" s="601"/>
      <c r="Z1478" s="601"/>
      <c r="AA1478" s="601"/>
      <c r="AB1478" s="601"/>
    </row>
    <row r="1479" spans="21:28" x14ac:dyDescent="0.25">
      <c r="U1479" s="601"/>
      <c r="V1479" s="611"/>
      <c r="X1479" s="613"/>
      <c r="Y1479" s="601"/>
      <c r="Z1479" s="601"/>
      <c r="AA1479" s="601"/>
      <c r="AB1479" s="601"/>
    </row>
    <row r="1480" spans="21:28" x14ac:dyDescent="0.25">
      <c r="U1480" s="601"/>
      <c r="V1480" s="611"/>
      <c r="X1480" s="613"/>
      <c r="Y1480" s="601"/>
      <c r="Z1480" s="601"/>
      <c r="AA1480" s="601"/>
      <c r="AB1480" s="601"/>
    </row>
    <row r="1481" spans="21:28" x14ac:dyDescent="0.25">
      <c r="U1481" s="601"/>
      <c r="V1481" s="611"/>
      <c r="X1481" s="613"/>
      <c r="Y1481" s="601"/>
      <c r="Z1481" s="601"/>
      <c r="AA1481" s="601"/>
      <c r="AB1481" s="601"/>
    </row>
    <row r="1482" spans="21:28" x14ac:dyDescent="0.25">
      <c r="U1482" s="601"/>
      <c r="V1482" s="611"/>
      <c r="X1482" s="613"/>
      <c r="Y1482" s="601"/>
      <c r="Z1482" s="601"/>
      <c r="AA1482" s="601"/>
      <c r="AB1482" s="601"/>
    </row>
    <row r="1483" spans="21:28" x14ac:dyDescent="0.25">
      <c r="U1483" s="601"/>
      <c r="V1483" s="611"/>
      <c r="X1483" s="613"/>
      <c r="Y1483" s="601"/>
      <c r="Z1483" s="601"/>
      <c r="AA1483" s="601"/>
      <c r="AB1483" s="601"/>
    </row>
    <row r="1484" spans="21:28" x14ac:dyDescent="0.25">
      <c r="U1484" s="601"/>
      <c r="V1484" s="611"/>
      <c r="X1484" s="613"/>
      <c r="Y1484" s="601"/>
      <c r="Z1484" s="601"/>
      <c r="AA1484" s="601"/>
      <c r="AB1484" s="601"/>
    </row>
    <row r="1485" spans="21:28" x14ac:dyDescent="0.25">
      <c r="U1485" s="601"/>
      <c r="V1485" s="611"/>
      <c r="X1485" s="613"/>
      <c r="Y1485" s="601"/>
      <c r="Z1485" s="601"/>
      <c r="AA1485" s="601"/>
      <c r="AB1485" s="601"/>
    </row>
    <row r="1486" spans="21:28" x14ac:dyDescent="0.25">
      <c r="U1486" s="601"/>
      <c r="V1486" s="611"/>
      <c r="X1486" s="613"/>
      <c r="Y1486" s="601"/>
      <c r="Z1486" s="601"/>
      <c r="AA1486" s="601"/>
      <c r="AB1486" s="601"/>
    </row>
    <row r="1487" spans="21:28" x14ac:dyDescent="0.25">
      <c r="U1487" s="601"/>
      <c r="V1487" s="611"/>
      <c r="X1487" s="613"/>
      <c r="Y1487" s="601"/>
      <c r="Z1487" s="601"/>
      <c r="AA1487" s="601"/>
      <c r="AB1487" s="601"/>
    </row>
    <row r="1488" spans="21:28" x14ac:dyDescent="0.25">
      <c r="U1488" s="601"/>
      <c r="V1488" s="611"/>
      <c r="X1488" s="613"/>
      <c r="Y1488" s="601"/>
      <c r="Z1488" s="601"/>
      <c r="AA1488" s="601"/>
      <c r="AB1488" s="601"/>
    </row>
    <row r="1489" spans="21:28" x14ac:dyDescent="0.25">
      <c r="U1489" s="601"/>
      <c r="V1489" s="611"/>
      <c r="X1489" s="613"/>
      <c r="Y1489" s="601"/>
      <c r="Z1489" s="601"/>
      <c r="AA1489" s="601"/>
      <c r="AB1489" s="601"/>
    </row>
    <row r="1490" spans="21:28" x14ac:dyDescent="0.25">
      <c r="U1490" s="601"/>
      <c r="V1490" s="611"/>
      <c r="X1490" s="613"/>
      <c r="Y1490" s="601"/>
      <c r="Z1490" s="601"/>
      <c r="AA1490" s="601"/>
      <c r="AB1490" s="601"/>
    </row>
    <row r="1491" spans="21:28" x14ac:dyDescent="0.25">
      <c r="U1491" s="601"/>
      <c r="V1491" s="611"/>
      <c r="X1491" s="613"/>
      <c r="Y1491" s="601"/>
      <c r="Z1491" s="601"/>
      <c r="AA1491" s="601"/>
      <c r="AB1491" s="601"/>
    </row>
    <row r="1492" spans="21:28" x14ac:dyDescent="0.25">
      <c r="U1492" s="601"/>
      <c r="V1492" s="611"/>
      <c r="X1492" s="613"/>
      <c r="Y1492" s="601"/>
      <c r="Z1492" s="601"/>
      <c r="AA1492" s="601"/>
      <c r="AB1492" s="601"/>
    </row>
    <row r="1493" spans="21:28" x14ac:dyDescent="0.25">
      <c r="U1493" s="601"/>
      <c r="V1493" s="611"/>
      <c r="X1493" s="613"/>
      <c r="Y1493" s="601"/>
      <c r="Z1493" s="601"/>
      <c r="AA1493" s="601"/>
      <c r="AB1493" s="601"/>
    </row>
    <row r="1494" spans="21:28" x14ac:dyDescent="0.25">
      <c r="U1494" s="601"/>
      <c r="V1494" s="611"/>
      <c r="X1494" s="613"/>
      <c r="Y1494" s="601"/>
      <c r="Z1494" s="601"/>
      <c r="AA1494" s="601"/>
      <c r="AB1494" s="601"/>
    </row>
    <row r="1495" spans="21:28" x14ac:dyDescent="0.25">
      <c r="U1495" s="601"/>
      <c r="V1495" s="611"/>
      <c r="X1495" s="613"/>
      <c r="Y1495" s="601"/>
      <c r="Z1495" s="601"/>
      <c r="AA1495" s="601"/>
      <c r="AB1495" s="601"/>
    </row>
    <row r="1496" spans="21:28" x14ac:dyDescent="0.25">
      <c r="U1496" s="601"/>
      <c r="V1496" s="611"/>
      <c r="X1496" s="613"/>
      <c r="Y1496" s="601"/>
      <c r="Z1496" s="601"/>
      <c r="AA1496" s="601"/>
      <c r="AB1496" s="601"/>
    </row>
    <row r="1497" spans="21:28" x14ac:dyDescent="0.25">
      <c r="U1497" s="601"/>
      <c r="V1497" s="611"/>
      <c r="X1497" s="613"/>
      <c r="Y1497" s="601"/>
      <c r="Z1497" s="601"/>
      <c r="AA1497" s="601"/>
      <c r="AB1497" s="601"/>
    </row>
    <row r="1498" spans="21:28" x14ac:dyDescent="0.25">
      <c r="U1498" s="601"/>
      <c r="V1498" s="611"/>
      <c r="X1498" s="613"/>
      <c r="Y1498" s="601"/>
      <c r="Z1498" s="601"/>
      <c r="AA1498" s="601"/>
      <c r="AB1498" s="601"/>
    </row>
    <row r="1499" spans="21:28" x14ac:dyDescent="0.25">
      <c r="U1499" s="601"/>
      <c r="V1499" s="611"/>
      <c r="X1499" s="613"/>
      <c r="Y1499" s="601"/>
      <c r="Z1499" s="601"/>
      <c r="AA1499" s="601"/>
      <c r="AB1499" s="601"/>
    </row>
    <row r="1500" spans="21:28" x14ac:dyDescent="0.25">
      <c r="U1500" s="601"/>
      <c r="V1500" s="611"/>
      <c r="X1500" s="613"/>
      <c r="Y1500" s="601"/>
      <c r="Z1500" s="601"/>
      <c r="AA1500" s="601"/>
      <c r="AB1500" s="601"/>
    </row>
    <row r="1501" spans="21:28" x14ac:dyDescent="0.25">
      <c r="U1501" s="601"/>
      <c r="V1501" s="611"/>
      <c r="X1501" s="613"/>
      <c r="Y1501" s="601"/>
      <c r="Z1501" s="601"/>
      <c r="AA1501" s="601"/>
      <c r="AB1501" s="601"/>
    </row>
    <row r="1502" spans="21:28" x14ac:dyDescent="0.25">
      <c r="U1502" s="601"/>
      <c r="V1502" s="611"/>
      <c r="X1502" s="613"/>
      <c r="Y1502" s="601"/>
      <c r="Z1502" s="601"/>
      <c r="AA1502" s="601"/>
      <c r="AB1502" s="601"/>
    </row>
    <row r="1503" spans="21:28" x14ac:dyDescent="0.25">
      <c r="U1503" s="601"/>
      <c r="V1503" s="611"/>
      <c r="X1503" s="613"/>
      <c r="Y1503" s="601"/>
      <c r="Z1503" s="601"/>
      <c r="AA1503" s="601"/>
      <c r="AB1503" s="601"/>
    </row>
    <row r="1504" spans="21:28" x14ac:dyDescent="0.25">
      <c r="U1504" s="601"/>
      <c r="V1504" s="611"/>
      <c r="X1504" s="613"/>
      <c r="Y1504" s="601"/>
      <c r="Z1504" s="601"/>
      <c r="AA1504" s="601"/>
      <c r="AB1504" s="601"/>
    </row>
    <row r="1505" spans="21:28" x14ac:dyDescent="0.25">
      <c r="U1505" s="601"/>
      <c r="V1505" s="611"/>
      <c r="X1505" s="613"/>
      <c r="Y1505" s="601"/>
      <c r="Z1505" s="601"/>
      <c r="AA1505" s="601"/>
      <c r="AB1505" s="601"/>
    </row>
    <row r="1506" spans="21:28" x14ac:dyDescent="0.25">
      <c r="U1506" s="601"/>
      <c r="V1506" s="611"/>
      <c r="X1506" s="613"/>
      <c r="Y1506" s="601"/>
      <c r="Z1506" s="601"/>
      <c r="AA1506" s="601"/>
      <c r="AB1506" s="601"/>
    </row>
    <row r="1507" spans="21:28" x14ac:dyDescent="0.25">
      <c r="U1507" s="601"/>
      <c r="V1507" s="611"/>
      <c r="X1507" s="613"/>
      <c r="Y1507" s="601"/>
      <c r="Z1507" s="601"/>
      <c r="AA1507" s="601"/>
      <c r="AB1507" s="601"/>
    </row>
    <row r="1508" spans="21:28" x14ac:dyDescent="0.25">
      <c r="U1508" s="601"/>
      <c r="V1508" s="611"/>
      <c r="X1508" s="613"/>
      <c r="Y1508" s="601"/>
      <c r="Z1508" s="601"/>
      <c r="AA1508" s="601"/>
      <c r="AB1508" s="601"/>
    </row>
    <row r="1509" spans="21:28" x14ac:dyDescent="0.25">
      <c r="U1509" s="601"/>
      <c r="V1509" s="611"/>
      <c r="X1509" s="613"/>
      <c r="Y1509" s="601"/>
      <c r="Z1509" s="601"/>
      <c r="AA1509" s="601"/>
      <c r="AB1509" s="601"/>
    </row>
    <row r="1510" spans="21:28" x14ac:dyDescent="0.25">
      <c r="U1510" s="601"/>
      <c r="V1510" s="611"/>
      <c r="X1510" s="613"/>
      <c r="Y1510" s="601"/>
      <c r="Z1510" s="601"/>
      <c r="AA1510" s="601"/>
      <c r="AB1510" s="601"/>
    </row>
    <row r="1511" spans="21:28" x14ac:dyDescent="0.25">
      <c r="U1511" s="601"/>
      <c r="V1511" s="611"/>
      <c r="X1511" s="613"/>
      <c r="Y1511" s="601"/>
      <c r="Z1511" s="601"/>
      <c r="AA1511" s="601"/>
      <c r="AB1511" s="601"/>
    </row>
    <row r="1512" spans="21:28" x14ac:dyDescent="0.25">
      <c r="U1512" s="601"/>
      <c r="V1512" s="611"/>
      <c r="X1512" s="613"/>
      <c r="Y1512" s="601"/>
      <c r="Z1512" s="601"/>
      <c r="AA1512" s="601"/>
      <c r="AB1512" s="601"/>
    </row>
    <row r="1513" spans="21:28" x14ac:dyDescent="0.25">
      <c r="U1513" s="601"/>
      <c r="V1513" s="611"/>
      <c r="X1513" s="613"/>
      <c r="Y1513" s="601"/>
      <c r="Z1513" s="601"/>
      <c r="AA1513" s="601"/>
      <c r="AB1513" s="601"/>
    </row>
    <row r="1514" spans="21:28" x14ac:dyDescent="0.25">
      <c r="U1514" s="601"/>
      <c r="V1514" s="611"/>
      <c r="X1514" s="613"/>
      <c r="Y1514" s="601"/>
      <c r="Z1514" s="601"/>
      <c r="AA1514" s="601"/>
      <c r="AB1514" s="601"/>
    </row>
    <row r="1515" spans="21:28" x14ac:dyDescent="0.25">
      <c r="U1515" s="601"/>
      <c r="V1515" s="611"/>
      <c r="X1515" s="613"/>
      <c r="Y1515" s="601"/>
      <c r="Z1515" s="601"/>
      <c r="AA1515" s="601"/>
      <c r="AB1515" s="601"/>
    </row>
    <row r="1516" spans="21:28" x14ac:dyDescent="0.25">
      <c r="U1516" s="601"/>
      <c r="V1516" s="611"/>
      <c r="X1516" s="613"/>
      <c r="Y1516" s="601"/>
      <c r="Z1516" s="601"/>
      <c r="AA1516" s="601"/>
      <c r="AB1516" s="601"/>
    </row>
    <row r="1517" spans="21:28" x14ac:dyDescent="0.25">
      <c r="U1517" s="601"/>
      <c r="V1517" s="611"/>
      <c r="X1517" s="613"/>
      <c r="Y1517" s="601"/>
      <c r="Z1517" s="601"/>
      <c r="AA1517" s="601"/>
      <c r="AB1517" s="601"/>
    </row>
    <row r="1518" spans="21:28" x14ac:dyDescent="0.25">
      <c r="U1518" s="601"/>
      <c r="V1518" s="611"/>
      <c r="X1518" s="613"/>
      <c r="Y1518" s="601"/>
      <c r="Z1518" s="601"/>
      <c r="AA1518" s="601"/>
      <c r="AB1518" s="601"/>
    </row>
    <row r="1519" spans="21:28" x14ac:dyDescent="0.25">
      <c r="U1519" s="601"/>
      <c r="V1519" s="611"/>
      <c r="X1519" s="613"/>
      <c r="Y1519" s="601"/>
      <c r="Z1519" s="601"/>
      <c r="AA1519" s="601"/>
      <c r="AB1519" s="601"/>
    </row>
    <row r="1520" spans="21:28" x14ac:dyDescent="0.25">
      <c r="U1520" s="601"/>
      <c r="V1520" s="611"/>
      <c r="X1520" s="613"/>
      <c r="Y1520" s="601"/>
      <c r="Z1520" s="601"/>
      <c r="AA1520" s="601"/>
      <c r="AB1520" s="601"/>
    </row>
    <row r="1521" spans="21:28" x14ac:dyDescent="0.25">
      <c r="U1521" s="601"/>
      <c r="V1521" s="611"/>
      <c r="X1521" s="613"/>
      <c r="Y1521" s="601"/>
      <c r="Z1521" s="601"/>
      <c r="AA1521" s="601"/>
      <c r="AB1521" s="601"/>
    </row>
    <row r="1522" spans="21:28" x14ac:dyDescent="0.25">
      <c r="U1522" s="601"/>
      <c r="V1522" s="611"/>
      <c r="X1522" s="613"/>
      <c r="Y1522" s="601"/>
      <c r="Z1522" s="601"/>
      <c r="AA1522" s="601"/>
      <c r="AB1522" s="601"/>
    </row>
    <row r="1523" spans="21:28" x14ac:dyDescent="0.25">
      <c r="U1523" s="601"/>
      <c r="V1523" s="611"/>
      <c r="X1523" s="613"/>
      <c r="Y1523" s="601"/>
      <c r="Z1523" s="601"/>
      <c r="AA1523" s="601"/>
      <c r="AB1523" s="601"/>
    </row>
    <row r="1524" spans="21:28" x14ac:dyDescent="0.25">
      <c r="U1524" s="601"/>
      <c r="V1524" s="611"/>
      <c r="X1524" s="613"/>
      <c r="Y1524" s="601"/>
      <c r="Z1524" s="601"/>
      <c r="AA1524" s="601"/>
      <c r="AB1524" s="601"/>
    </row>
    <row r="1525" spans="21:28" x14ac:dyDescent="0.25">
      <c r="U1525" s="601"/>
      <c r="V1525" s="611"/>
      <c r="X1525" s="613"/>
      <c r="Y1525" s="601"/>
      <c r="Z1525" s="601"/>
      <c r="AA1525" s="601"/>
      <c r="AB1525" s="601"/>
    </row>
    <row r="1526" spans="21:28" x14ac:dyDescent="0.25">
      <c r="U1526" s="601"/>
      <c r="V1526" s="611"/>
      <c r="X1526" s="613"/>
      <c r="Y1526" s="601"/>
      <c r="Z1526" s="601"/>
      <c r="AA1526" s="601"/>
      <c r="AB1526" s="601"/>
    </row>
    <row r="1527" spans="21:28" x14ac:dyDescent="0.25">
      <c r="U1527" s="601"/>
      <c r="V1527" s="611"/>
      <c r="X1527" s="613"/>
      <c r="Y1527" s="601"/>
      <c r="Z1527" s="601"/>
      <c r="AA1527" s="601"/>
      <c r="AB1527" s="601"/>
    </row>
    <row r="1528" spans="21:28" x14ac:dyDescent="0.25">
      <c r="U1528" s="601"/>
      <c r="V1528" s="611"/>
      <c r="X1528" s="613"/>
      <c r="Y1528" s="601"/>
      <c r="Z1528" s="601"/>
      <c r="AA1528" s="601"/>
      <c r="AB1528" s="601"/>
    </row>
    <row r="1529" spans="21:28" x14ac:dyDescent="0.25">
      <c r="U1529" s="601"/>
      <c r="V1529" s="611"/>
      <c r="X1529" s="613"/>
      <c r="Y1529" s="601"/>
      <c r="Z1529" s="601"/>
      <c r="AA1529" s="601"/>
      <c r="AB1529" s="601"/>
    </row>
    <row r="1530" spans="21:28" x14ac:dyDescent="0.25">
      <c r="U1530" s="601"/>
      <c r="V1530" s="611"/>
      <c r="X1530" s="613"/>
      <c r="Y1530" s="601"/>
      <c r="Z1530" s="601"/>
      <c r="AA1530" s="601"/>
      <c r="AB1530" s="601"/>
    </row>
    <row r="1531" spans="21:28" x14ac:dyDescent="0.25">
      <c r="U1531" s="601"/>
      <c r="V1531" s="611"/>
      <c r="X1531" s="613"/>
      <c r="Y1531" s="601"/>
      <c r="Z1531" s="601"/>
      <c r="AA1531" s="601"/>
      <c r="AB1531" s="601"/>
    </row>
    <row r="1532" spans="21:28" x14ac:dyDescent="0.25">
      <c r="U1532" s="601"/>
      <c r="V1532" s="611"/>
      <c r="X1532" s="613"/>
      <c r="Y1532" s="601"/>
      <c r="Z1532" s="601"/>
      <c r="AA1532" s="601"/>
      <c r="AB1532" s="601"/>
    </row>
    <row r="1533" spans="21:28" x14ac:dyDescent="0.25">
      <c r="U1533" s="601"/>
      <c r="V1533" s="611"/>
      <c r="X1533" s="613"/>
      <c r="Y1533" s="601"/>
      <c r="Z1533" s="601"/>
      <c r="AA1533" s="601"/>
      <c r="AB1533" s="601"/>
    </row>
    <row r="1534" spans="21:28" x14ac:dyDescent="0.25">
      <c r="U1534" s="601"/>
      <c r="V1534" s="611"/>
      <c r="X1534" s="613"/>
      <c r="Y1534" s="601"/>
      <c r="Z1534" s="601"/>
      <c r="AA1534" s="601"/>
      <c r="AB1534" s="601"/>
    </row>
    <row r="1535" spans="21:28" x14ac:dyDescent="0.25">
      <c r="U1535" s="601"/>
      <c r="V1535" s="611"/>
      <c r="X1535" s="613"/>
      <c r="Y1535" s="601"/>
      <c r="Z1535" s="601"/>
      <c r="AA1535" s="601"/>
      <c r="AB1535" s="601"/>
    </row>
    <row r="1536" spans="21:28" x14ac:dyDescent="0.25">
      <c r="U1536" s="601"/>
      <c r="V1536" s="611"/>
      <c r="X1536" s="613"/>
      <c r="Y1536" s="601"/>
      <c r="Z1536" s="601"/>
      <c r="AA1536" s="601"/>
      <c r="AB1536" s="601"/>
    </row>
    <row r="1537" spans="21:28" x14ac:dyDescent="0.25">
      <c r="U1537" s="601"/>
      <c r="V1537" s="611"/>
      <c r="X1537" s="613"/>
      <c r="Y1537" s="601"/>
      <c r="Z1537" s="601"/>
      <c r="AA1537" s="601"/>
      <c r="AB1537" s="601"/>
    </row>
    <row r="1538" spans="21:28" x14ac:dyDescent="0.25">
      <c r="U1538" s="601"/>
      <c r="V1538" s="611"/>
      <c r="X1538" s="613"/>
      <c r="Y1538" s="601"/>
      <c r="Z1538" s="601"/>
      <c r="AA1538" s="601"/>
      <c r="AB1538" s="601"/>
    </row>
    <row r="1539" spans="21:28" x14ac:dyDescent="0.25">
      <c r="U1539" s="601"/>
      <c r="V1539" s="611"/>
      <c r="X1539" s="613"/>
      <c r="Y1539" s="601"/>
      <c r="Z1539" s="601"/>
      <c r="AA1539" s="601"/>
      <c r="AB1539" s="601"/>
    </row>
    <row r="1540" spans="21:28" x14ac:dyDescent="0.25">
      <c r="U1540" s="601"/>
      <c r="V1540" s="611"/>
      <c r="X1540" s="613"/>
      <c r="Y1540" s="601"/>
      <c r="Z1540" s="601"/>
      <c r="AA1540" s="601"/>
      <c r="AB1540" s="601"/>
    </row>
    <row r="1541" spans="21:28" x14ac:dyDescent="0.25">
      <c r="U1541" s="601"/>
      <c r="V1541" s="611"/>
      <c r="X1541" s="613"/>
      <c r="Y1541" s="601"/>
      <c r="Z1541" s="601"/>
      <c r="AA1541" s="601"/>
      <c r="AB1541" s="601"/>
    </row>
    <row r="1542" spans="21:28" x14ac:dyDescent="0.25">
      <c r="U1542" s="601"/>
      <c r="V1542" s="611"/>
      <c r="X1542" s="613"/>
      <c r="Y1542" s="601"/>
      <c r="Z1542" s="601"/>
      <c r="AA1542" s="601"/>
      <c r="AB1542" s="601"/>
    </row>
    <row r="1543" spans="21:28" x14ac:dyDescent="0.25">
      <c r="U1543" s="601"/>
      <c r="V1543" s="611"/>
      <c r="X1543" s="613"/>
      <c r="Y1543" s="601"/>
      <c r="Z1543" s="601"/>
      <c r="AA1543" s="601"/>
      <c r="AB1543" s="601"/>
    </row>
    <row r="1544" spans="21:28" x14ac:dyDescent="0.25">
      <c r="U1544" s="601"/>
      <c r="V1544" s="611"/>
      <c r="X1544" s="613"/>
      <c r="Y1544" s="601"/>
      <c r="Z1544" s="601"/>
      <c r="AA1544" s="601"/>
      <c r="AB1544" s="601"/>
    </row>
    <row r="1545" spans="21:28" x14ac:dyDescent="0.25">
      <c r="U1545" s="601"/>
      <c r="V1545" s="611"/>
      <c r="X1545" s="613"/>
      <c r="Y1545" s="601"/>
      <c r="Z1545" s="601"/>
      <c r="AA1545" s="601"/>
      <c r="AB1545" s="601"/>
    </row>
    <row r="1546" spans="21:28" x14ac:dyDescent="0.25">
      <c r="U1546" s="601"/>
      <c r="V1546" s="611"/>
      <c r="X1546" s="613"/>
      <c r="Y1546" s="601"/>
      <c r="Z1546" s="601"/>
      <c r="AA1546" s="601"/>
      <c r="AB1546" s="601"/>
    </row>
    <row r="1547" spans="21:28" x14ac:dyDescent="0.25">
      <c r="U1547" s="601"/>
      <c r="V1547" s="611"/>
      <c r="X1547" s="613"/>
      <c r="Y1547" s="601"/>
      <c r="Z1547" s="601"/>
      <c r="AA1547" s="601"/>
      <c r="AB1547" s="601"/>
    </row>
    <row r="1548" spans="21:28" x14ac:dyDescent="0.25">
      <c r="U1548" s="601"/>
      <c r="V1548" s="611"/>
      <c r="X1548" s="613"/>
      <c r="Y1548" s="601"/>
      <c r="Z1548" s="601"/>
      <c r="AA1548" s="601"/>
      <c r="AB1548" s="601"/>
    </row>
    <row r="1549" spans="21:28" x14ac:dyDescent="0.25">
      <c r="U1549" s="601"/>
      <c r="V1549" s="611"/>
      <c r="X1549" s="613"/>
      <c r="Y1549" s="601"/>
      <c r="Z1549" s="601"/>
      <c r="AA1549" s="601"/>
      <c r="AB1549" s="601"/>
    </row>
    <row r="1550" spans="21:28" x14ac:dyDescent="0.25">
      <c r="U1550" s="601"/>
      <c r="V1550" s="611"/>
      <c r="X1550" s="613"/>
      <c r="Y1550" s="601"/>
      <c r="Z1550" s="601"/>
      <c r="AA1550" s="601"/>
      <c r="AB1550" s="601"/>
    </row>
    <row r="1551" spans="21:28" x14ac:dyDescent="0.25">
      <c r="U1551" s="601"/>
      <c r="V1551" s="611"/>
      <c r="X1551" s="613"/>
      <c r="Y1551" s="601"/>
      <c r="Z1551" s="601"/>
      <c r="AA1551" s="601"/>
      <c r="AB1551" s="601"/>
    </row>
    <row r="1552" spans="21:28" x14ac:dyDescent="0.25">
      <c r="U1552" s="601"/>
      <c r="V1552" s="611"/>
      <c r="X1552" s="613"/>
      <c r="Y1552" s="601"/>
      <c r="Z1552" s="601"/>
      <c r="AA1552" s="601"/>
      <c r="AB1552" s="601"/>
    </row>
    <row r="1553" spans="21:28" x14ac:dyDescent="0.25">
      <c r="U1553" s="601"/>
      <c r="V1553" s="611"/>
      <c r="X1553" s="613"/>
      <c r="Y1553" s="601"/>
      <c r="Z1553" s="601"/>
      <c r="AA1553" s="601"/>
      <c r="AB1553" s="601"/>
    </row>
    <row r="1554" spans="21:28" x14ac:dyDescent="0.25">
      <c r="U1554" s="601"/>
      <c r="V1554" s="611"/>
      <c r="X1554" s="613"/>
      <c r="Y1554" s="601"/>
      <c r="Z1554" s="601"/>
      <c r="AA1554" s="601"/>
      <c r="AB1554" s="601"/>
    </row>
    <row r="1555" spans="21:28" x14ac:dyDescent="0.25">
      <c r="U1555" s="601"/>
      <c r="V1555" s="611"/>
      <c r="X1555" s="613"/>
      <c r="Y1555" s="601"/>
      <c r="Z1555" s="601"/>
      <c r="AA1555" s="601"/>
      <c r="AB1555" s="601"/>
    </row>
    <row r="1556" spans="21:28" x14ac:dyDescent="0.25">
      <c r="U1556" s="601"/>
      <c r="V1556" s="611"/>
      <c r="X1556" s="613"/>
      <c r="Y1556" s="601"/>
      <c r="Z1556" s="601"/>
      <c r="AA1556" s="601"/>
      <c r="AB1556" s="601"/>
    </row>
    <row r="1557" spans="21:28" x14ac:dyDescent="0.25">
      <c r="U1557" s="601"/>
      <c r="V1557" s="611"/>
      <c r="X1557" s="613"/>
      <c r="Y1557" s="601"/>
      <c r="Z1557" s="601"/>
      <c r="AA1557" s="601"/>
      <c r="AB1557" s="601"/>
    </row>
    <row r="1558" spans="21:28" x14ac:dyDescent="0.25">
      <c r="U1558" s="601"/>
      <c r="V1558" s="611"/>
      <c r="X1558" s="613"/>
      <c r="Y1558" s="601"/>
      <c r="Z1558" s="601"/>
      <c r="AA1558" s="601"/>
      <c r="AB1558" s="601"/>
    </row>
    <row r="1559" spans="21:28" x14ac:dyDescent="0.25">
      <c r="U1559" s="601"/>
      <c r="V1559" s="611"/>
      <c r="X1559" s="613"/>
      <c r="Y1559" s="601"/>
      <c r="Z1559" s="601"/>
      <c r="AA1559" s="601"/>
      <c r="AB1559" s="601"/>
    </row>
    <row r="1560" spans="21:28" x14ac:dyDescent="0.25">
      <c r="U1560" s="601"/>
      <c r="V1560" s="611"/>
      <c r="X1560" s="613"/>
      <c r="Y1560" s="601"/>
      <c r="Z1560" s="601"/>
      <c r="AA1560" s="601"/>
      <c r="AB1560" s="601"/>
    </row>
    <row r="1561" spans="21:28" x14ac:dyDescent="0.25">
      <c r="U1561" s="601"/>
      <c r="V1561" s="611"/>
      <c r="X1561" s="613"/>
      <c r="Y1561" s="601"/>
      <c r="Z1561" s="601"/>
      <c r="AA1561" s="601"/>
      <c r="AB1561" s="601"/>
    </row>
    <row r="1562" spans="21:28" x14ac:dyDescent="0.25">
      <c r="U1562" s="601"/>
      <c r="V1562" s="611"/>
      <c r="X1562" s="613"/>
      <c r="Y1562" s="601"/>
      <c r="Z1562" s="601"/>
      <c r="AA1562" s="601"/>
      <c r="AB1562" s="601"/>
    </row>
    <row r="1563" spans="21:28" x14ac:dyDescent="0.25">
      <c r="U1563" s="601"/>
      <c r="V1563" s="611"/>
      <c r="X1563" s="613"/>
      <c r="Y1563" s="601"/>
      <c r="Z1563" s="601"/>
      <c r="AA1563" s="601"/>
      <c r="AB1563" s="601"/>
    </row>
    <row r="1564" spans="21:28" x14ac:dyDescent="0.25">
      <c r="U1564" s="601"/>
      <c r="V1564" s="611"/>
      <c r="X1564" s="613"/>
      <c r="Y1564" s="601"/>
      <c r="Z1564" s="601"/>
      <c r="AA1564" s="601"/>
      <c r="AB1564" s="601"/>
    </row>
    <row r="1565" spans="21:28" x14ac:dyDescent="0.25">
      <c r="U1565" s="601"/>
      <c r="V1565" s="611"/>
      <c r="X1565" s="613"/>
      <c r="Y1565" s="601"/>
      <c r="Z1565" s="601"/>
      <c r="AA1565" s="601"/>
      <c r="AB1565" s="601"/>
    </row>
    <row r="1566" spans="21:28" x14ac:dyDescent="0.25">
      <c r="U1566" s="601"/>
      <c r="V1566" s="611"/>
      <c r="X1566" s="613"/>
      <c r="Y1566" s="601"/>
      <c r="Z1566" s="601"/>
      <c r="AA1566" s="601"/>
      <c r="AB1566" s="601"/>
    </row>
    <row r="1567" spans="21:28" x14ac:dyDescent="0.25">
      <c r="U1567" s="601"/>
      <c r="V1567" s="611"/>
      <c r="X1567" s="613"/>
      <c r="Y1567" s="601"/>
      <c r="Z1567" s="601"/>
      <c r="AA1567" s="601"/>
      <c r="AB1567" s="601"/>
    </row>
    <row r="1568" spans="21:28" x14ac:dyDescent="0.25">
      <c r="U1568" s="601"/>
      <c r="V1568" s="611"/>
      <c r="X1568" s="613"/>
      <c r="Y1568" s="601"/>
      <c r="Z1568" s="601"/>
      <c r="AA1568" s="601"/>
      <c r="AB1568" s="601"/>
    </row>
    <row r="1569" spans="21:28" x14ac:dyDescent="0.25">
      <c r="U1569" s="601"/>
      <c r="V1569" s="611"/>
      <c r="X1569" s="613"/>
      <c r="Y1569" s="601"/>
      <c r="Z1569" s="601"/>
      <c r="AA1569" s="601"/>
      <c r="AB1569" s="601"/>
    </row>
    <row r="1570" spans="21:28" x14ac:dyDescent="0.25">
      <c r="U1570" s="601"/>
      <c r="V1570" s="611"/>
      <c r="X1570" s="613"/>
      <c r="Y1570" s="601"/>
      <c r="Z1570" s="601"/>
      <c r="AA1570" s="601"/>
      <c r="AB1570" s="601"/>
    </row>
    <row r="1571" spans="21:28" x14ac:dyDescent="0.25">
      <c r="U1571" s="601"/>
      <c r="V1571" s="611"/>
      <c r="X1571" s="613"/>
      <c r="Y1571" s="601"/>
      <c r="Z1571" s="601"/>
      <c r="AA1571" s="601"/>
      <c r="AB1571" s="601"/>
    </row>
    <row r="1572" spans="21:28" x14ac:dyDescent="0.25">
      <c r="U1572" s="601"/>
      <c r="V1572" s="611"/>
      <c r="X1572" s="613"/>
      <c r="Y1572" s="601"/>
      <c r="Z1572" s="601"/>
      <c r="AA1572" s="601"/>
      <c r="AB1572" s="601"/>
    </row>
    <row r="1573" spans="21:28" x14ac:dyDescent="0.25">
      <c r="U1573" s="601"/>
      <c r="V1573" s="611"/>
      <c r="X1573" s="613"/>
      <c r="Y1573" s="601"/>
      <c r="Z1573" s="601"/>
      <c r="AA1573" s="601"/>
      <c r="AB1573" s="601"/>
    </row>
    <row r="1574" spans="21:28" x14ac:dyDescent="0.25">
      <c r="U1574" s="601"/>
      <c r="V1574" s="611"/>
      <c r="X1574" s="613"/>
      <c r="Y1574" s="601"/>
      <c r="Z1574" s="601"/>
      <c r="AA1574" s="601"/>
      <c r="AB1574" s="601"/>
    </row>
    <row r="1575" spans="21:28" x14ac:dyDescent="0.25">
      <c r="U1575" s="601"/>
      <c r="V1575" s="611"/>
      <c r="X1575" s="613"/>
      <c r="Y1575" s="601"/>
      <c r="Z1575" s="601"/>
      <c r="AA1575" s="601"/>
      <c r="AB1575" s="601"/>
    </row>
    <row r="1576" spans="21:28" x14ac:dyDescent="0.25">
      <c r="U1576" s="601"/>
      <c r="V1576" s="611"/>
      <c r="X1576" s="613"/>
      <c r="Y1576" s="601"/>
      <c r="Z1576" s="601"/>
      <c r="AA1576" s="601"/>
      <c r="AB1576" s="601"/>
    </row>
    <row r="1577" spans="21:28" x14ac:dyDescent="0.25">
      <c r="U1577" s="601"/>
      <c r="V1577" s="611"/>
      <c r="X1577" s="613"/>
      <c r="Y1577" s="601"/>
      <c r="Z1577" s="601"/>
      <c r="AA1577" s="601"/>
      <c r="AB1577" s="601"/>
    </row>
    <row r="1578" spans="21:28" x14ac:dyDescent="0.25">
      <c r="U1578" s="601"/>
      <c r="V1578" s="611"/>
      <c r="X1578" s="613"/>
      <c r="Y1578" s="601"/>
      <c r="Z1578" s="601"/>
      <c r="AA1578" s="601"/>
      <c r="AB1578" s="601"/>
    </row>
    <row r="1579" spans="21:28" x14ac:dyDescent="0.25">
      <c r="U1579" s="601"/>
      <c r="V1579" s="611"/>
      <c r="X1579" s="613"/>
      <c r="Y1579" s="601"/>
      <c r="Z1579" s="601"/>
      <c r="AA1579" s="601"/>
      <c r="AB1579" s="601"/>
    </row>
    <row r="1580" spans="21:28" x14ac:dyDescent="0.25">
      <c r="U1580" s="601"/>
      <c r="V1580" s="611"/>
      <c r="X1580" s="613"/>
      <c r="Y1580" s="601"/>
      <c r="Z1580" s="601"/>
      <c r="AA1580" s="601"/>
      <c r="AB1580" s="601"/>
    </row>
    <row r="1581" spans="21:28" x14ac:dyDescent="0.25">
      <c r="U1581" s="601"/>
      <c r="V1581" s="611"/>
      <c r="X1581" s="613"/>
      <c r="Y1581" s="601"/>
      <c r="Z1581" s="601"/>
      <c r="AA1581" s="601"/>
      <c r="AB1581" s="601"/>
    </row>
    <row r="1582" spans="21:28" x14ac:dyDescent="0.25">
      <c r="U1582" s="601"/>
      <c r="V1582" s="611"/>
      <c r="X1582" s="613"/>
      <c r="Y1582" s="601"/>
      <c r="Z1582" s="601"/>
      <c r="AA1582" s="601"/>
      <c r="AB1582" s="601"/>
    </row>
    <row r="1583" spans="21:28" x14ac:dyDescent="0.25">
      <c r="U1583" s="601"/>
      <c r="V1583" s="611"/>
      <c r="X1583" s="613"/>
      <c r="Y1583" s="601"/>
      <c r="Z1583" s="601"/>
      <c r="AA1583" s="601"/>
      <c r="AB1583" s="601"/>
    </row>
    <row r="1584" spans="21:28" x14ac:dyDescent="0.25">
      <c r="U1584" s="601"/>
      <c r="V1584" s="611"/>
      <c r="X1584" s="613"/>
      <c r="Y1584" s="601"/>
      <c r="Z1584" s="601"/>
      <c r="AA1584" s="601"/>
      <c r="AB1584" s="601"/>
    </row>
    <row r="1585" spans="21:28" x14ac:dyDescent="0.25">
      <c r="U1585" s="601"/>
      <c r="V1585" s="611"/>
      <c r="X1585" s="613"/>
      <c r="Y1585" s="601"/>
      <c r="Z1585" s="601"/>
      <c r="AA1585" s="601"/>
      <c r="AB1585" s="601"/>
    </row>
    <row r="1586" spans="21:28" x14ac:dyDescent="0.25">
      <c r="U1586" s="601"/>
      <c r="V1586" s="611"/>
      <c r="X1586" s="613"/>
      <c r="Y1586" s="601"/>
      <c r="Z1586" s="601"/>
      <c r="AA1586" s="601"/>
      <c r="AB1586" s="601"/>
    </row>
    <row r="1587" spans="21:28" x14ac:dyDescent="0.25">
      <c r="U1587" s="601"/>
      <c r="V1587" s="611"/>
      <c r="X1587" s="613"/>
      <c r="Y1587" s="601"/>
      <c r="Z1587" s="601"/>
      <c r="AA1587" s="601"/>
      <c r="AB1587" s="601"/>
    </row>
    <row r="1588" spans="21:28" x14ac:dyDescent="0.25">
      <c r="U1588" s="601"/>
      <c r="V1588" s="611"/>
      <c r="X1588" s="613"/>
      <c r="Y1588" s="601"/>
      <c r="Z1588" s="601"/>
      <c r="AA1588" s="601"/>
      <c r="AB1588" s="601"/>
    </row>
    <row r="1589" spans="21:28" x14ac:dyDescent="0.25">
      <c r="U1589" s="601"/>
      <c r="V1589" s="611"/>
      <c r="X1589" s="613"/>
      <c r="Y1589" s="601"/>
      <c r="Z1589" s="601"/>
      <c r="AA1589" s="601"/>
      <c r="AB1589" s="601"/>
    </row>
    <row r="1590" spans="21:28" x14ac:dyDescent="0.25">
      <c r="U1590" s="601"/>
      <c r="V1590" s="611"/>
      <c r="X1590" s="613"/>
      <c r="Y1590" s="601"/>
      <c r="Z1590" s="601"/>
      <c r="AA1590" s="601"/>
      <c r="AB1590" s="601"/>
    </row>
    <row r="1591" spans="21:28" x14ac:dyDescent="0.25">
      <c r="U1591" s="601"/>
      <c r="V1591" s="611"/>
      <c r="X1591" s="613"/>
      <c r="Y1591" s="601"/>
      <c r="Z1591" s="601"/>
      <c r="AA1591" s="601"/>
      <c r="AB1591" s="601"/>
    </row>
    <row r="1592" spans="21:28" x14ac:dyDescent="0.25">
      <c r="U1592" s="601"/>
      <c r="V1592" s="611"/>
      <c r="X1592" s="613"/>
      <c r="Y1592" s="601"/>
      <c r="Z1592" s="601"/>
      <c r="AA1592" s="601"/>
      <c r="AB1592" s="601"/>
    </row>
    <row r="1593" spans="21:28" x14ac:dyDescent="0.25">
      <c r="U1593" s="601"/>
      <c r="V1593" s="611"/>
      <c r="X1593" s="613"/>
      <c r="Y1593" s="601"/>
      <c r="Z1593" s="601"/>
      <c r="AA1593" s="601"/>
      <c r="AB1593" s="601"/>
    </row>
    <row r="1594" spans="21:28" x14ac:dyDescent="0.25">
      <c r="U1594" s="601"/>
      <c r="V1594" s="611"/>
      <c r="X1594" s="613"/>
      <c r="Y1594" s="601"/>
      <c r="Z1594" s="601"/>
      <c r="AA1594" s="601"/>
      <c r="AB1594" s="601"/>
    </row>
    <row r="1595" spans="21:28" x14ac:dyDescent="0.25">
      <c r="U1595" s="601"/>
      <c r="V1595" s="611"/>
      <c r="X1595" s="613"/>
      <c r="Y1595" s="601"/>
      <c r="Z1595" s="601"/>
      <c r="AA1595" s="601"/>
      <c r="AB1595" s="601"/>
    </row>
    <row r="1596" spans="21:28" x14ac:dyDescent="0.25">
      <c r="U1596" s="601"/>
      <c r="V1596" s="611"/>
      <c r="X1596" s="613"/>
      <c r="Y1596" s="601"/>
      <c r="Z1596" s="601"/>
      <c r="AA1596" s="601"/>
      <c r="AB1596" s="601"/>
    </row>
    <row r="1597" spans="21:28" x14ac:dyDescent="0.25">
      <c r="U1597" s="601"/>
      <c r="V1597" s="611"/>
      <c r="X1597" s="613"/>
      <c r="Y1597" s="601"/>
      <c r="Z1597" s="601"/>
      <c r="AA1597" s="601"/>
      <c r="AB1597" s="601"/>
    </row>
    <row r="1598" spans="21:28" x14ac:dyDescent="0.25">
      <c r="U1598" s="601"/>
      <c r="V1598" s="611"/>
      <c r="X1598" s="613"/>
      <c r="Y1598" s="601"/>
      <c r="Z1598" s="601"/>
      <c r="AA1598" s="601"/>
      <c r="AB1598" s="601"/>
    </row>
    <row r="1599" spans="21:28" x14ac:dyDescent="0.25">
      <c r="U1599" s="601"/>
      <c r="V1599" s="611"/>
      <c r="X1599" s="613"/>
      <c r="Y1599" s="601"/>
      <c r="Z1599" s="601"/>
      <c r="AA1599" s="601"/>
      <c r="AB1599" s="601"/>
    </row>
    <row r="1600" spans="21:28" x14ac:dyDescent="0.25">
      <c r="U1600" s="601"/>
      <c r="V1600" s="611"/>
      <c r="X1600" s="613"/>
      <c r="Y1600" s="601"/>
      <c r="Z1600" s="601"/>
      <c r="AA1600" s="601"/>
      <c r="AB1600" s="601"/>
    </row>
    <row r="1601" spans="21:28" x14ac:dyDescent="0.25">
      <c r="U1601" s="601"/>
      <c r="V1601" s="611"/>
      <c r="X1601" s="613"/>
      <c r="Y1601" s="601"/>
      <c r="Z1601" s="601"/>
      <c r="AA1601" s="601"/>
      <c r="AB1601" s="601"/>
    </row>
    <row r="1602" spans="21:28" x14ac:dyDescent="0.25">
      <c r="U1602" s="601"/>
      <c r="V1602" s="611"/>
      <c r="X1602" s="613"/>
      <c r="Y1602" s="601"/>
      <c r="Z1602" s="601"/>
      <c r="AA1602" s="601"/>
      <c r="AB1602" s="601"/>
    </row>
    <row r="1603" spans="21:28" x14ac:dyDescent="0.25">
      <c r="U1603" s="601"/>
      <c r="V1603" s="611"/>
      <c r="X1603" s="613"/>
      <c r="Y1603" s="601"/>
      <c r="Z1603" s="601"/>
      <c r="AA1603" s="601"/>
      <c r="AB1603" s="601"/>
    </row>
    <row r="1604" spans="21:28" x14ac:dyDescent="0.25">
      <c r="U1604" s="601"/>
      <c r="V1604" s="611"/>
      <c r="X1604" s="613"/>
      <c r="Y1604" s="601"/>
      <c r="Z1604" s="601"/>
      <c r="AA1604" s="601"/>
      <c r="AB1604" s="601"/>
    </row>
    <row r="1605" spans="21:28" x14ac:dyDescent="0.25">
      <c r="U1605" s="601"/>
      <c r="V1605" s="611"/>
      <c r="X1605" s="613"/>
      <c r="Y1605" s="601"/>
      <c r="Z1605" s="601"/>
      <c r="AA1605" s="601"/>
      <c r="AB1605" s="601"/>
    </row>
    <row r="1606" spans="21:28" x14ac:dyDescent="0.25">
      <c r="U1606" s="601"/>
      <c r="V1606" s="611"/>
      <c r="X1606" s="613"/>
      <c r="Y1606" s="601"/>
      <c r="Z1606" s="601"/>
      <c r="AA1606" s="601"/>
      <c r="AB1606" s="601"/>
    </row>
    <row r="1607" spans="21:28" x14ac:dyDescent="0.25">
      <c r="U1607" s="601"/>
      <c r="V1607" s="611"/>
      <c r="X1607" s="613"/>
      <c r="Y1607" s="601"/>
      <c r="Z1607" s="601"/>
      <c r="AA1607" s="601"/>
      <c r="AB1607" s="601"/>
    </row>
    <row r="1608" spans="21:28" x14ac:dyDescent="0.25">
      <c r="U1608" s="601"/>
      <c r="V1608" s="611"/>
      <c r="X1608" s="613"/>
      <c r="Y1608" s="601"/>
      <c r="Z1608" s="601"/>
      <c r="AA1608" s="601"/>
      <c r="AB1608" s="601"/>
    </row>
    <row r="1609" spans="21:28" x14ac:dyDescent="0.25">
      <c r="U1609" s="601"/>
      <c r="V1609" s="611"/>
      <c r="X1609" s="613"/>
      <c r="Y1609" s="601"/>
      <c r="Z1609" s="601"/>
      <c r="AA1609" s="601"/>
      <c r="AB1609" s="601"/>
    </row>
    <row r="1610" spans="21:28" x14ac:dyDescent="0.25">
      <c r="U1610" s="601"/>
      <c r="V1610" s="611"/>
      <c r="X1610" s="613"/>
      <c r="Y1610" s="601"/>
      <c r="Z1610" s="601"/>
      <c r="AA1610" s="601"/>
      <c r="AB1610" s="601"/>
    </row>
    <row r="1611" spans="21:28" x14ac:dyDescent="0.25">
      <c r="U1611" s="601"/>
      <c r="V1611" s="611"/>
      <c r="X1611" s="613"/>
      <c r="Y1611" s="601"/>
      <c r="Z1611" s="601"/>
      <c r="AA1611" s="601"/>
      <c r="AB1611" s="601"/>
    </row>
    <row r="1612" spans="21:28" x14ac:dyDescent="0.25">
      <c r="U1612" s="601"/>
      <c r="V1612" s="611"/>
      <c r="X1612" s="613"/>
      <c r="Y1612" s="601"/>
      <c r="Z1612" s="601"/>
      <c r="AA1612" s="601"/>
      <c r="AB1612" s="601"/>
    </row>
    <row r="1613" spans="21:28" x14ac:dyDescent="0.25">
      <c r="U1613" s="601"/>
      <c r="V1613" s="611"/>
      <c r="X1613" s="613"/>
      <c r="Y1613" s="601"/>
      <c r="Z1613" s="601"/>
      <c r="AA1613" s="601"/>
      <c r="AB1613" s="601"/>
    </row>
    <row r="1614" spans="21:28" x14ac:dyDescent="0.25">
      <c r="U1614" s="601"/>
      <c r="V1614" s="611"/>
      <c r="X1614" s="613"/>
      <c r="Y1614" s="601"/>
      <c r="Z1614" s="601"/>
      <c r="AA1614" s="601"/>
      <c r="AB1614" s="601"/>
    </row>
    <row r="1615" spans="21:28" x14ac:dyDescent="0.25">
      <c r="U1615" s="601"/>
      <c r="V1615" s="611"/>
      <c r="X1615" s="613"/>
      <c r="Y1615" s="601"/>
      <c r="Z1615" s="601"/>
      <c r="AA1615" s="601"/>
      <c r="AB1615" s="601"/>
    </row>
    <row r="1616" spans="21:28" x14ac:dyDescent="0.25">
      <c r="U1616" s="601"/>
      <c r="V1616" s="611"/>
      <c r="X1616" s="613"/>
      <c r="Y1616" s="601"/>
      <c r="Z1616" s="601"/>
      <c r="AA1616" s="601"/>
      <c r="AB1616" s="601"/>
    </row>
    <row r="1617" spans="21:28" x14ac:dyDescent="0.25">
      <c r="U1617" s="601"/>
      <c r="V1617" s="611"/>
      <c r="X1617" s="613"/>
      <c r="Y1617" s="601"/>
      <c r="Z1617" s="601"/>
      <c r="AA1617" s="601"/>
      <c r="AB1617" s="601"/>
    </row>
    <row r="1618" spans="21:28" x14ac:dyDescent="0.25">
      <c r="U1618" s="601"/>
      <c r="V1618" s="611"/>
      <c r="X1618" s="613"/>
      <c r="Y1618" s="601"/>
      <c r="Z1618" s="601"/>
      <c r="AA1618" s="601"/>
      <c r="AB1618" s="601"/>
    </row>
    <row r="1619" spans="21:28" x14ac:dyDescent="0.25">
      <c r="U1619" s="601"/>
      <c r="V1619" s="611"/>
      <c r="X1619" s="613"/>
      <c r="Y1619" s="601"/>
      <c r="Z1619" s="601"/>
      <c r="AA1619" s="601"/>
      <c r="AB1619" s="601"/>
    </row>
    <row r="1620" spans="21:28" x14ac:dyDescent="0.25">
      <c r="U1620" s="601"/>
      <c r="V1620" s="611"/>
      <c r="X1620" s="613"/>
      <c r="Y1620" s="601"/>
      <c r="Z1620" s="601"/>
      <c r="AA1620" s="601"/>
      <c r="AB1620" s="601"/>
    </row>
    <row r="1621" spans="21:28" x14ac:dyDescent="0.25">
      <c r="U1621" s="601"/>
      <c r="V1621" s="611"/>
      <c r="X1621" s="613"/>
      <c r="Y1621" s="601"/>
      <c r="Z1621" s="601"/>
      <c r="AA1621" s="601"/>
      <c r="AB1621" s="601"/>
    </row>
    <row r="1622" spans="21:28" x14ac:dyDescent="0.25">
      <c r="U1622" s="601"/>
      <c r="V1622" s="611"/>
      <c r="X1622" s="613"/>
      <c r="Y1622" s="601"/>
      <c r="Z1622" s="601"/>
      <c r="AA1622" s="601"/>
      <c r="AB1622" s="601"/>
    </row>
    <row r="1623" spans="21:28" x14ac:dyDescent="0.25">
      <c r="U1623" s="601"/>
      <c r="V1623" s="611"/>
      <c r="X1623" s="613"/>
      <c r="Y1623" s="601"/>
      <c r="Z1623" s="601"/>
      <c r="AA1623" s="601"/>
      <c r="AB1623" s="601"/>
    </row>
    <row r="1624" spans="21:28" x14ac:dyDescent="0.25">
      <c r="U1624" s="601"/>
      <c r="V1624" s="611"/>
      <c r="X1624" s="613"/>
      <c r="Y1624" s="601"/>
      <c r="Z1624" s="601"/>
      <c r="AA1624" s="601"/>
      <c r="AB1624" s="601"/>
    </row>
    <row r="1625" spans="21:28" x14ac:dyDescent="0.25">
      <c r="U1625" s="601"/>
      <c r="V1625" s="611"/>
      <c r="X1625" s="613"/>
      <c r="Y1625" s="601"/>
      <c r="Z1625" s="601"/>
      <c r="AA1625" s="601"/>
      <c r="AB1625" s="601"/>
    </row>
    <row r="1626" spans="21:28" x14ac:dyDescent="0.25">
      <c r="U1626" s="601"/>
      <c r="V1626" s="611"/>
      <c r="X1626" s="613"/>
      <c r="Y1626" s="601"/>
      <c r="Z1626" s="601"/>
      <c r="AA1626" s="601"/>
      <c r="AB1626" s="601"/>
    </row>
    <row r="1627" spans="21:28" x14ac:dyDescent="0.25">
      <c r="U1627" s="601"/>
      <c r="V1627" s="611"/>
      <c r="X1627" s="613"/>
      <c r="Y1627" s="601"/>
      <c r="Z1627" s="601"/>
      <c r="AA1627" s="601"/>
      <c r="AB1627" s="601"/>
    </row>
    <row r="1628" spans="21:28" x14ac:dyDescent="0.25">
      <c r="U1628" s="601"/>
      <c r="V1628" s="611"/>
      <c r="X1628" s="613"/>
      <c r="Y1628" s="601"/>
      <c r="Z1628" s="601"/>
      <c r="AA1628" s="601"/>
      <c r="AB1628" s="601"/>
    </row>
    <row r="1629" spans="21:28" x14ac:dyDescent="0.25">
      <c r="U1629" s="601"/>
      <c r="V1629" s="611"/>
      <c r="X1629" s="613"/>
      <c r="Y1629" s="601"/>
      <c r="Z1629" s="601"/>
      <c r="AA1629" s="601"/>
      <c r="AB1629" s="601"/>
    </row>
    <row r="1630" spans="21:28" x14ac:dyDescent="0.25">
      <c r="U1630" s="601"/>
      <c r="V1630" s="611"/>
      <c r="X1630" s="613"/>
      <c r="Y1630" s="601"/>
      <c r="Z1630" s="601"/>
      <c r="AA1630" s="601"/>
      <c r="AB1630" s="601"/>
    </row>
    <row r="1631" spans="21:28" x14ac:dyDescent="0.25">
      <c r="U1631" s="601"/>
      <c r="V1631" s="611"/>
      <c r="X1631" s="613"/>
      <c r="Y1631" s="601"/>
      <c r="Z1631" s="601"/>
      <c r="AA1631" s="601"/>
      <c r="AB1631" s="601"/>
    </row>
    <row r="1632" spans="21:28" x14ac:dyDescent="0.25">
      <c r="U1632" s="601"/>
      <c r="V1632" s="611"/>
      <c r="X1632" s="613"/>
      <c r="Y1632" s="601"/>
      <c r="Z1632" s="601"/>
      <c r="AA1632" s="601"/>
      <c r="AB1632" s="601"/>
    </row>
    <row r="1633" spans="21:28" x14ac:dyDescent="0.25">
      <c r="U1633" s="601"/>
      <c r="V1633" s="611"/>
      <c r="X1633" s="613"/>
      <c r="Y1633" s="601"/>
      <c r="Z1633" s="601"/>
      <c r="AA1633" s="601"/>
      <c r="AB1633" s="601"/>
    </row>
    <row r="1634" spans="21:28" x14ac:dyDescent="0.25">
      <c r="U1634" s="601"/>
      <c r="V1634" s="611"/>
      <c r="X1634" s="613"/>
      <c r="Y1634" s="601"/>
      <c r="Z1634" s="601"/>
      <c r="AA1634" s="601"/>
      <c r="AB1634" s="601"/>
    </row>
    <row r="1635" spans="21:28" x14ac:dyDescent="0.25">
      <c r="U1635" s="601"/>
      <c r="V1635" s="611"/>
      <c r="X1635" s="613"/>
      <c r="Y1635" s="601"/>
      <c r="Z1635" s="601"/>
      <c r="AA1635" s="601"/>
      <c r="AB1635" s="601"/>
    </row>
    <row r="1636" spans="21:28" x14ac:dyDescent="0.25">
      <c r="U1636" s="601"/>
      <c r="V1636" s="611"/>
      <c r="X1636" s="613"/>
      <c r="Y1636" s="601"/>
      <c r="Z1636" s="601"/>
      <c r="AA1636" s="601"/>
      <c r="AB1636" s="601"/>
    </row>
    <row r="1637" spans="21:28" x14ac:dyDescent="0.25">
      <c r="U1637" s="601"/>
      <c r="V1637" s="611"/>
      <c r="X1637" s="613"/>
      <c r="Y1637" s="601"/>
      <c r="Z1637" s="601"/>
      <c r="AA1637" s="601"/>
      <c r="AB1637" s="601"/>
    </row>
    <row r="1638" spans="21:28" x14ac:dyDescent="0.25">
      <c r="U1638" s="601"/>
      <c r="V1638" s="611"/>
      <c r="X1638" s="613"/>
      <c r="Y1638" s="601"/>
      <c r="Z1638" s="601"/>
      <c r="AA1638" s="601"/>
      <c r="AB1638" s="601"/>
    </row>
    <row r="1639" spans="21:28" x14ac:dyDescent="0.25">
      <c r="U1639" s="601"/>
      <c r="V1639" s="611"/>
      <c r="X1639" s="613"/>
      <c r="Y1639" s="601"/>
      <c r="Z1639" s="601"/>
      <c r="AA1639" s="601"/>
      <c r="AB1639" s="601"/>
    </row>
    <row r="1640" spans="21:28" x14ac:dyDescent="0.25">
      <c r="U1640" s="601"/>
      <c r="V1640" s="611"/>
      <c r="X1640" s="613"/>
      <c r="Y1640" s="601"/>
      <c r="Z1640" s="601"/>
      <c r="AA1640" s="601"/>
      <c r="AB1640" s="601"/>
    </row>
    <row r="1641" spans="21:28" x14ac:dyDescent="0.25">
      <c r="U1641" s="601"/>
      <c r="V1641" s="611"/>
      <c r="X1641" s="613"/>
      <c r="Y1641" s="601"/>
      <c r="Z1641" s="601"/>
      <c r="AA1641" s="601"/>
      <c r="AB1641" s="601"/>
    </row>
    <row r="1642" spans="21:28" x14ac:dyDescent="0.25">
      <c r="U1642" s="601"/>
      <c r="V1642" s="611"/>
      <c r="X1642" s="613"/>
      <c r="Y1642" s="601"/>
      <c r="Z1642" s="601"/>
      <c r="AA1642" s="601"/>
      <c r="AB1642" s="601"/>
    </row>
    <row r="1643" spans="21:28" x14ac:dyDescent="0.25">
      <c r="U1643" s="601"/>
      <c r="V1643" s="611"/>
      <c r="X1643" s="613"/>
      <c r="Y1643" s="601"/>
      <c r="Z1643" s="601"/>
      <c r="AA1643" s="601"/>
      <c r="AB1643" s="601"/>
    </row>
    <row r="1644" spans="21:28" x14ac:dyDescent="0.25">
      <c r="U1644" s="601"/>
      <c r="V1644" s="611"/>
      <c r="X1644" s="613"/>
      <c r="Y1644" s="601"/>
      <c r="Z1644" s="601"/>
      <c r="AA1644" s="601"/>
      <c r="AB1644" s="601"/>
    </row>
    <row r="1645" spans="21:28" x14ac:dyDescent="0.25">
      <c r="U1645" s="601"/>
      <c r="V1645" s="611"/>
      <c r="X1645" s="613"/>
      <c r="Y1645" s="601"/>
      <c r="Z1645" s="601"/>
      <c r="AA1645" s="601"/>
      <c r="AB1645" s="601"/>
    </row>
    <row r="1646" spans="21:28" x14ac:dyDescent="0.25">
      <c r="U1646" s="601"/>
      <c r="V1646" s="611"/>
      <c r="X1646" s="613"/>
      <c r="Y1646" s="601"/>
      <c r="Z1646" s="601"/>
      <c r="AA1646" s="601"/>
      <c r="AB1646" s="601"/>
    </row>
    <row r="1647" spans="21:28" x14ac:dyDescent="0.25">
      <c r="U1647" s="601"/>
      <c r="V1647" s="611"/>
      <c r="X1647" s="613"/>
      <c r="Y1647" s="601"/>
      <c r="Z1647" s="601"/>
      <c r="AA1647" s="601"/>
      <c r="AB1647" s="601"/>
    </row>
    <row r="1648" spans="21:28" x14ac:dyDescent="0.25">
      <c r="U1648" s="601"/>
      <c r="V1648" s="611"/>
      <c r="X1648" s="613"/>
      <c r="Y1648" s="601"/>
      <c r="Z1648" s="601"/>
      <c r="AA1648" s="601"/>
      <c r="AB1648" s="601"/>
    </row>
    <row r="1649" spans="21:28" x14ac:dyDescent="0.25">
      <c r="U1649" s="601"/>
      <c r="V1649" s="611"/>
      <c r="X1649" s="613"/>
      <c r="Y1649" s="601"/>
      <c r="Z1649" s="601"/>
      <c r="AA1649" s="601"/>
      <c r="AB1649" s="601"/>
    </row>
    <row r="1650" spans="21:28" x14ac:dyDescent="0.25">
      <c r="U1650" s="601"/>
      <c r="V1650" s="611"/>
      <c r="X1650" s="613"/>
      <c r="Y1650" s="601"/>
      <c r="Z1650" s="601"/>
      <c r="AA1650" s="601"/>
      <c r="AB1650" s="601"/>
    </row>
    <row r="1651" spans="21:28" x14ac:dyDescent="0.25">
      <c r="U1651" s="601"/>
      <c r="V1651" s="611"/>
      <c r="X1651" s="613"/>
      <c r="Y1651" s="601"/>
      <c r="Z1651" s="601"/>
      <c r="AA1651" s="601"/>
      <c r="AB1651" s="601"/>
    </row>
    <row r="1652" spans="21:28" x14ac:dyDescent="0.25">
      <c r="U1652" s="601"/>
      <c r="V1652" s="611"/>
      <c r="X1652" s="613"/>
      <c r="Y1652" s="601"/>
      <c r="Z1652" s="601"/>
      <c r="AA1652" s="601"/>
      <c r="AB1652" s="601"/>
    </row>
    <row r="1653" spans="21:28" x14ac:dyDescent="0.25">
      <c r="U1653" s="601"/>
      <c r="V1653" s="611"/>
      <c r="X1653" s="613"/>
      <c r="Y1653" s="601"/>
      <c r="Z1653" s="601"/>
      <c r="AA1653" s="601"/>
      <c r="AB1653" s="601"/>
    </row>
    <row r="1654" spans="21:28" x14ac:dyDescent="0.25">
      <c r="U1654" s="601"/>
      <c r="V1654" s="611"/>
      <c r="X1654" s="613"/>
      <c r="Y1654" s="601"/>
      <c r="Z1654" s="601"/>
      <c r="AA1654" s="601"/>
      <c r="AB1654" s="601"/>
    </row>
    <row r="1655" spans="21:28" x14ac:dyDescent="0.25">
      <c r="U1655" s="601"/>
      <c r="V1655" s="611"/>
      <c r="X1655" s="613"/>
      <c r="Y1655" s="601"/>
      <c r="Z1655" s="601"/>
      <c r="AA1655" s="601"/>
      <c r="AB1655" s="601"/>
    </row>
    <row r="1656" spans="21:28" x14ac:dyDescent="0.25">
      <c r="U1656" s="601"/>
      <c r="V1656" s="611"/>
      <c r="X1656" s="613"/>
      <c r="Y1656" s="601"/>
      <c r="Z1656" s="601"/>
      <c r="AA1656" s="601"/>
      <c r="AB1656" s="601"/>
    </row>
    <row r="1657" spans="21:28" x14ac:dyDescent="0.25">
      <c r="U1657" s="601"/>
      <c r="V1657" s="611"/>
      <c r="X1657" s="613"/>
      <c r="Y1657" s="601"/>
      <c r="Z1657" s="601"/>
      <c r="AA1657" s="601"/>
      <c r="AB1657" s="601"/>
    </row>
    <row r="1658" spans="21:28" x14ac:dyDescent="0.25">
      <c r="U1658" s="601"/>
      <c r="V1658" s="611"/>
      <c r="X1658" s="613"/>
      <c r="Y1658" s="601"/>
      <c r="Z1658" s="601"/>
      <c r="AA1658" s="601"/>
      <c r="AB1658" s="601"/>
    </row>
    <row r="1659" spans="21:28" x14ac:dyDescent="0.25">
      <c r="U1659" s="601"/>
      <c r="V1659" s="611"/>
      <c r="X1659" s="613"/>
      <c r="Y1659" s="601"/>
      <c r="Z1659" s="601"/>
      <c r="AA1659" s="601"/>
      <c r="AB1659" s="601"/>
    </row>
    <row r="1660" spans="21:28" x14ac:dyDescent="0.25">
      <c r="U1660" s="601"/>
      <c r="V1660" s="611"/>
      <c r="X1660" s="613"/>
      <c r="Y1660" s="601"/>
      <c r="Z1660" s="601"/>
      <c r="AA1660" s="601"/>
      <c r="AB1660" s="601"/>
    </row>
    <row r="1661" spans="21:28" x14ac:dyDescent="0.25">
      <c r="U1661" s="601"/>
      <c r="V1661" s="611"/>
      <c r="X1661" s="613"/>
      <c r="Y1661" s="601"/>
      <c r="Z1661" s="601"/>
      <c r="AA1661" s="601"/>
      <c r="AB1661" s="601"/>
    </row>
    <row r="1662" spans="21:28" x14ac:dyDescent="0.25">
      <c r="U1662" s="601"/>
      <c r="V1662" s="611"/>
      <c r="X1662" s="613"/>
      <c r="Y1662" s="601"/>
      <c r="Z1662" s="601"/>
      <c r="AA1662" s="601"/>
      <c r="AB1662" s="601"/>
    </row>
    <row r="1663" spans="21:28" x14ac:dyDescent="0.25">
      <c r="U1663" s="601"/>
      <c r="V1663" s="611"/>
      <c r="X1663" s="613"/>
      <c r="Y1663" s="601"/>
      <c r="Z1663" s="601"/>
      <c r="AA1663" s="601"/>
      <c r="AB1663" s="601"/>
    </row>
    <row r="1664" spans="21:28" x14ac:dyDescent="0.25">
      <c r="U1664" s="601"/>
      <c r="V1664" s="611"/>
      <c r="X1664" s="613"/>
      <c r="Y1664" s="601"/>
      <c r="Z1664" s="601"/>
      <c r="AA1664" s="601"/>
      <c r="AB1664" s="601"/>
    </row>
    <row r="1665" spans="21:28" x14ac:dyDescent="0.25">
      <c r="U1665" s="601"/>
      <c r="V1665" s="611"/>
      <c r="X1665" s="613"/>
      <c r="Y1665" s="601"/>
      <c r="Z1665" s="601"/>
      <c r="AA1665" s="601"/>
      <c r="AB1665" s="601"/>
    </row>
    <row r="1666" spans="21:28" x14ac:dyDescent="0.25">
      <c r="U1666" s="601"/>
      <c r="V1666" s="611"/>
      <c r="X1666" s="613"/>
      <c r="Y1666" s="601"/>
      <c r="Z1666" s="601"/>
      <c r="AA1666" s="601"/>
      <c r="AB1666" s="601"/>
    </row>
    <row r="1667" spans="21:28" x14ac:dyDescent="0.25">
      <c r="U1667" s="601"/>
      <c r="V1667" s="611"/>
      <c r="X1667" s="613"/>
      <c r="Y1667" s="601"/>
      <c r="Z1667" s="601"/>
      <c r="AA1667" s="601"/>
      <c r="AB1667" s="601"/>
    </row>
    <row r="1668" spans="21:28" x14ac:dyDescent="0.25">
      <c r="U1668" s="601"/>
      <c r="V1668" s="611"/>
      <c r="X1668" s="613"/>
      <c r="Y1668" s="601"/>
      <c r="Z1668" s="601"/>
      <c r="AA1668" s="601"/>
      <c r="AB1668" s="601"/>
    </row>
    <row r="1669" spans="21:28" x14ac:dyDescent="0.25">
      <c r="U1669" s="601"/>
      <c r="V1669" s="611"/>
      <c r="X1669" s="613"/>
      <c r="Y1669" s="601"/>
      <c r="Z1669" s="601"/>
      <c r="AA1669" s="601"/>
      <c r="AB1669" s="601"/>
    </row>
    <row r="1670" spans="21:28" x14ac:dyDescent="0.25">
      <c r="U1670" s="601"/>
      <c r="V1670" s="611"/>
      <c r="X1670" s="613"/>
      <c r="Y1670" s="601"/>
      <c r="Z1670" s="601"/>
      <c r="AA1670" s="601"/>
      <c r="AB1670" s="601"/>
    </row>
    <row r="1671" spans="21:28" x14ac:dyDescent="0.25">
      <c r="U1671" s="601"/>
      <c r="V1671" s="611"/>
      <c r="X1671" s="613"/>
      <c r="Y1671" s="601"/>
      <c r="Z1671" s="601"/>
      <c r="AA1671" s="601"/>
      <c r="AB1671" s="601"/>
    </row>
    <row r="1672" spans="21:28" x14ac:dyDescent="0.25">
      <c r="U1672" s="601"/>
      <c r="V1672" s="611"/>
      <c r="X1672" s="613"/>
      <c r="Y1672" s="601"/>
      <c r="Z1672" s="601"/>
      <c r="AA1672" s="601"/>
      <c r="AB1672" s="601"/>
    </row>
    <row r="1673" spans="21:28" x14ac:dyDescent="0.25">
      <c r="U1673" s="601"/>
      <c r="V1673" s="611"/>
      <c r="X1673" s="613"/>
      <c r="Y1673" s="601"/>
      <c r="Z1673" s="601"/>
      <c r="AA1673" s="601"/>
      <c r="AB1673" s="601"/>
    </row>
    <row r="1674" spans="21:28" x14ac:dyDescent="0.25">
      <c r="U1674" s="601"/>
      <c r="V1674" s="611"/>
      <c r="X1674" s="613"/>
      <c r="Y1674" s="601"/>
      <c r="Z1674" s="601"/>
      <c r="AA1674" s="601"/>
      <c r="AB1674" s="601"/>
    </row>
    <row r="1675" spans="21:28" x14ac:dyDescent="0.25">
      <c r="U1675" s="601"/>
      <c r="V1675" s="611"/>
      <c r="X1675" s="613"/>
      <c r="Y1675" s="601"/>
      <c r="Z1675" s="601"/>
      <c r="AA1675" s="601"/>
      <c r="AB1675" s="601"/>
    </row>
    <row r="1676" spans="21:28" x14ac:dyDescent="0.25">
      <c r="U1676" s="601"/>
      <c r="V1676" s="611"/>
      <c r="X1676" s="613"/>
      <c r="Y1676" s="601"/>
      <c r="Z1676" s="601"/>
      <c r="AA1676" s="601"/>
      <c r="AB1676" s="601"/>
    </row>
    <row r="1677" spans="21:28" x14ac:dyDescent="0.25">
      <c r="U1677" s="601"/>
      <c r="V1677" s="611"/>
      <c r="X1677" s="613"/>
      <c r="Y1677" s="601"/>
      <c r="Z1677" s="601"/>
      <c r="AA1677" s="601"/>
      <c r="AB1677" s="601"/>
    </row>
    <row r="1678" spans="21:28" x14ac:dyDescent="0.25">
      <c r="U1678" s="601"/>
      <c r="V1678" s="611"/>
      <c r="X1678" s="613"/>
      <c r="Y1678" s="601"/>
      <c r="Z1678" s="601"/>
      <c r="AA1678" s="601"/>
      <c r="AB1678" s="601"/>
    </row>
    <row r="1679" spans="21:28" x14ac:dyDescent="0.25">
      <c r="U1679" s="601"/>
      <c r="V1679" s="611"/>
      <c r="X1679" s="613"/>
      <c r="Y1679" s="601"/>
      <c r="Z1679" s="601"/>
      <c r="AA1679" s="601"/>
      <c r="AB1679" s="601"/>
    </row>
    <row r="1680" spans="21:28" x14ac:dyDescent="0.25">
      <c r="U1680" s="601"/>
      <c r="V1680" s="611"/>
      <c r="X1680" s="613"/>
      <c r="Y1680" s="601"/>
      <c r="Z1680" s="601"/>
      <c r="AA1680" s="601"/>
      <c r="AB1680" s="601"/>
    </row>
    <row r="1681" spans="21:28" x14ac:dyDescent="0.25">
      <c r="U1681" s="601"/>
      <c r="V1681" s="611"/>
      <c r="X1681" s="613"/>
      <c r="Y1681" s="601"/>
      <c r="Z1681" s="601"/>
      <c r="AA1681" s="601"/>
      <c r="AB1681" s="601"/>
    </row>
    <row r="1682" spans="21:28" x14ac:dyDescent="0.25">
      <c r="U1682" s="601"/>
      <c r="V1682" s="611"/>
      <c r="X1682" s="613"/>
      <c r="Y1682" s="601"/>
      <c r="Z1682" s="601"/>
      <c r="AA1682" s="601"/>
      <c r="AB1682" s="601"/>
    </row>
    <row r="1683" spans="21:28" x14ac:dyDescent="0.25">
      <c r="U1683" s="601"/>
      <c r="V1683" s="611"/>
      <c r="X1683" s="613"/>
      <c r="Y1683" s="601"/>
      <c r="Z1683" s="601"/>
      <c r="AA1683" s="601"/>
      <c r="AB1683" s="601"/>
    </row>
    <row r="1684" spans="21:28" x14ac:dyDescent="0.25">
      <c r="U1684" s="601"/>
      <c r="V1684" s="611"/>
      <c r="X1684" s="613"/>
      <c r="Y1684" s="601"/>
      <c r="Z1684" s="601"/>
      <c r="AA1684" s="601"/>
      <c r="AB1684" s="601"/>
    </row>
    <row r="1685" spans="21:28" x14ac:dyDescent="0.25">
      <c r="U1685" s="601"/>
      <c r="V1685" s="611"/>
      <c r="X1685" s="613"/>
      <c r="Y1685" s="601"/>
      <c r="Z1685" s="601"/>
      <c r="AA1685" s="601"/>
      <c r="AB1685" s="601"/>
    </row>
    <row r="1686" spans="21:28" x14ac:dyDescent="0.25">
      <c r="U1686" s="601"/>
      <c r="V1686" s="611"/>
      <c r="X1686" s="613"/>
      <c r="Y1686" s="601"/>
      <c r="Z1686" s="601"/>
      <c r="AA1686" s="601"/>
      <c r="AB1686" s="601"/>
    </row>
    <row r="1687" spans="21:28" x14ac:dyDescent="0.25">
      <c r="U1687" s="601"/>
      <c r="V1687" s="611"/>
      <c r="X1687" s="613"/>
      <c r="Y1687" s="601"/>
      <c r="Z1687" s="601"/>
      <c r="AA1687" s="601"/>
      <c r="AB1687" s="601"/>
    </row>
    <row r="1688" spans="21:28" x14ac:dyDescent="0.25">
      <c r="U1688" s="601"/>
      <c r="V1688" s="611"/>
      <c r="X1688" s="613"/>
      <c r="Y1688" s="601"/>
      <c r="Z1688" s="601"/>
      <c r="AA1688" s="601"/>
      <c r="AB1688" s="601"/>
    </row>
    <row r="1689" spans="21:28" x14ac:dyDescent="0.25">
      <c r="U1689" s="601"/>
      <c r="V1689" s="611"/>
      <c r="X1689" s="613"/>
      <c r="Y1689" s="601"/>
      <c r="Z1689" s="601"/>
      <c r="AA1689" s="601"/>
      <c r="AB1689" s="601"/>
    </row>
    <row r="1690" spans="21:28" x14ac:dyDescent="0.25">
      <c r="U1690" s="601"/>
      <c r="V1690" s="611"/>
      <c r="X1690" s="613"/>
      <c r="Y1690" s="601"/>
      <c r="Z1690" s="601"/>
      <c r="AA1690" s="601"/>
      <c r="AB1690" s="601"/>
    </row>
    <row r="1691" spans="21:28" x14ac:dyDescent="0.25">
      <c r="U1691" s="601"/>
      <c r="V1691" s="611"/>
      <c r="X1691" s="613"/>
      <c r="Y1691" s="601"/>
      <c r="Z1691" s="601"/>
      <c r="AA1691" s="601"/>
      <c r="AB1691" s="601"/>
    </row>
    <row r="1692" spans="21:28" x14ac:dyDescent="0.25">
      <c r="U1692" s="601"/>
      <c r="V1692" s="611"/>
      <c r="X1692" s="613"/>
      <c r="Y1692" s="601"/>
      <c r="Z1692" s="601"/>
      <c r="AA1692" s="601"/>
      <c r="AB1692" s="601"/>
    </row>
    <row r="1693" spans="21:28" x14ac:dyDescent="0.25">
      <c r="U1693" s="601"/>
      <c r="V1693" s="611"/>
      <c r="X1693" s="613"/>
      <c r="Y1693" s="601"/>
      <c r="Z1693" s="601"/>
      <c r="AA1693" s="601"/>
      <c r="AB1693" s="601"/>
    </row>
    <row r="1694" spans="21:28" x14ac:dyDescent="0.25">
      <c r="U1694" s="601"/>
      <c r="V1694" s="611"/>
      <c r="X1694" s="613"/>
      <c r="Y1694" s="601"/>
      <c r="Z1694" s="601"/>
      <c r="AA1694" s="601"/>
      <c r="AB1694" s="601"/>
    </row>
    <row r="1695" spans="21:28" x14ac:dyDescent="0.25">
      <c r="U1695" s="601"/>
      <c r="V1695" s="611"/>
      <c r="X1695" s="613"/>
      <c r="Y1695" s="601"/>
      <c r="Z1695" s="601"/>
      <c r="AA1695" s="601"/>
      <c r="AB1695" s="601"/>
    </row>
    <row r="1696" spans="21:28" x14ac:dyDescent="0.25">
      <c r="U1696" s="601"/>
      <c r="V1696" s="611"/>
      <c r="X1696" s="613"/>
      <c r="Y1696" s="601"/>
      <c r="Z1696" s="601"/>
      <c r="AA1696" s="601"/>
      <c r="AB1696" s="601"/>
    </row>
    <row r="1697" spans="21:28" x14ac:dyDescent="0.25">
      <c r="U1697" s="601"/>
      <c r="V1697" s="611"/>
      <c r="X1697" s="613"/>
      <c r="Y1697" s="601"/>
      <c r="Z1697" s="601"/>
      <c r="AA1697" s="601"/>
      <c r="AB1697" s="601"/>
    </row>
    <row r="1698" spans="21:28" x14ac:dyDescent="0.25">
      <c r="U1698" s="601"/>
      <c r="V1698" s="611"/>
      <c r="X1698" s="613"/>
      <c r="Y1698" s="601"/>
      <c r="Z1698" s="601"/>
      <c r="AA1698" s="601"/>
      <c r="AB1698" s="601"/>
    </row>
    <row r="1699" spans="21:28" x14ac:dyDescent="0.25">
      <c r="U1699" s="601"/>
      <c r="V1699" s="611"/>
      <c r="X1699" s="613"/>
      <c r="Y1699" s="601"/>
      <c r="Z1699" s="601"/>
      <c r="AA1699" s="601"/>
      <c r="AB1699" s="601"/>
    </row>
    <row r="1700" spans="21:28" x14ac:dyDescent="0.25">
      <c r="U1700" s="601"/>
      <c r="V1700" s="611"/>
      <c r="X1700" s="613"/>
      <c r="Y1700" s="601"/>
      <c r="Z1700" s="601"/>
      <c r="AA1700" s="601"/>
      <c r="AB1700" s="601"/>
    </row>
    <row r="1701" spans="21:28" x14ac:dyDescent="0.25">
      <c r="U1701" s="601"/>
      <c r="V1701" s="611"/>
      <c r="X1701" s="613"/>
      <c r="Y1701" s="601"/>
      <c r="Z1701" s="601"/>
      <c r="AA1701" s="601"/>
      <c r="AB1701" s="601"/>
    </row>
    <row r="1702" spans="21:28" x14ac:dyDescent="0.25">
      <c r="U1702" s="601"/>
      <c r="V1702" s="611"/>
      <c r="X1702" s="613"/>
      <c r="Y1702" s="601"/>
      <c r="Z1702" s="601"/>
      <c r="AA1702" s="601"/>
      <c r="AB1702" s="601"/>
    </row>
    <row r="1703" spans="21:28" x14ac:dyDescent="0.25">
      <c r="U1703" s="601"/>
      <c r="V1703" s="611"/>
      <c r="X1703" s="613"/>
      <c r="Y1703" s="601"/>
      <c r="Z1703" s="601"/>
      <c r="AA1703" s="601"/>
      <c r="AB1703" s="601"/>
    </row>
    <row r="1704" spans="21:28" x14ac:dyDescent="0.25">
      <c r="U1704" s="601"/>
      <c r="V1704" s="611"/>
      <c r="X1704" s="613"/>
      <c r="Y1704" s="601"/>
      <c r="Z1704" s="601"/>
      <c r="AA1704" s="601"/>
      <c r="AB1704" s="601"/>
    </row>
    <row r="1705" spans="21:28" x14ac:dyDescent="0.25">
      <c r="U1705" s="601"/>
      <c r="V1705" s="611"/>
      <c r="X1705" s="613"/>
      <c r="Y1705" s="601"/>
      <c r="Z1705" s="601"/>
      <c r="AA1705" s="601"/>
      <c r="AB1705" s="601"/>
    </row>
    <row r="1706" spans="21:28" x14ac:dyDescent="0.25">
      <c r="U1706" s="601"/>
      <c r="V1706" s="611"/>
      <c r="X1706" s="613"/>
      <c r="Y1706" s="601"/>
      <c r="Z1706" s="601"/>
      <c r="AA1706" s="601"/>
      <c r="AB1706" s="601"/>
    </row>
    <row r="1707" spans="21:28" x14ac:dyDescent="0.25">
      <c r="U1707" s="601"/>
      <c r="V1707" s="611"/>
      <c r="X1707" s="613"/>
      <c r="Y1707" s="601"/>
      <c r="Z1707" s="601"/>
      <c r="AA1707" s="601"/>
      <c r="AB1707" s="601"/>
    </row>
    <row r="1708" spans="21:28" x14ac:dyDescent="0.25">
      <c r="U1708" s="601"/>
      <c r="V1708" s="611"/>
      <c r="X1708" s="613"/>
      <c r="Y1708" s="601"/>
      <c r="Z1708" s="601"/>
      <c r="AA1708" s="601"/>
      <c r="AB1708" s="601"/>
    </row>
    <row r="1709" spans="21:28" x14ac:dyDescent="0.25">
      <c r="U1709" s="601"/>
      <c r="V1709" s="611"/>
      <c r="X1709" s="613"/>
      <c r="Y1709" s="601"/>
      <c r="Z1709" s="601"/>
      <c r="AA1709" s="601"/>
      <c r="AB1709" s="601"/>
    </row>
    <row r="1710" spans="21:28" x14ac:dyDescent="0.25">
      <c r="U1710" s="601"/>
      <c r="V1710" s="611"/>
      <c r="X1710" s="613"/>
      <c r="Y1710" s="601"/>
      <c r="Z1710" s="601"/>
      <c r="AA1710" s="601"/>
      <c r="AB1710" s="601"/>
    </row>
    <row r="1711" spans="21:28" x14ac:dyDescent="0.25">
      <c r="U1711" s="601"/>
      <c r="V1711" s="611"/>
      <c r="X1711" s="613"/>
      <c r="Y1711" s="601"/>
      <c r="Z1711" s="601"/>
      <c r="AA1711" s="601"/>
      <c r="AB1711" s="601"/>
    </row>
    <row r="1712" spans="21:28" x14ac:dyDescent="0.25">
      <c r="U1712" s="601"/>
      <c r="V1712" s="611"/>
      <c r="X1712" s="613"/>
      <c r="Y1712" s="601"/>
      <c r="Z1712" s="601"/>
      <c r="AA1712" s="601"/>
      <c r="AB1712" s="601"/>
    </row>
    <row r="1713" spans="21:28" x14ac:dyDescent="0.25">
      <c r="U1713" s="601"/>
      <c r="V1713" s="611"/>
      <c r="X1713" s="613"/>
      <c r="Y1713" s="601"/>
      <c r="Z1713" s="601"/>
      <c r="AA1713" s="601"/>
      <c r="AB1713" s="601"/>
    </row>
    <row r="1714" spans="21:28" x14ac:dyDescent="0.25">
      <c r="U1714" s="601"/>
      <c r="V1714" s="611"/>
      <c r="X1714" s="613"/>
      <c r="Y1714" s="601"/>
      <c r="Z1714" s="601"/>
      <c r="AA1714" s="601"/>
      <c r="AB1714" s="601"/>
    </row>
    <row r="1715" spans="21:28" x14ac:dyDescent="0.25">
      <c r="U1715" s="601"/>
      <c r="V1715" s="611"/>
      <c r="X1715" s="613"/>
      <c r="Y1715" s="601"/>
      <c r="Z1715" s="601"/>
      <c r="AA1715" s="601"/>
      <c r="AB1715" s="601"/>
    </row>
    <row r="1716" spans="21:28" x14ac:dyDescent="0.25">
      <c r="U1716" s="601"/>
      <c r="V1716" s="611"/>
      <c r="X1716" s="613"/>
      <c r="Y1716" s="601"/>
      <c r="Z1716" s="601"/>
      <c r="AA1716" s="601"/>
      <c r="AB1716" s="601"/>
    </row>
    <row r="1717" spans="21:28" x14ac:dyDescent="0.25">
      <c r="U1717" s="601"/>
      <c r="V1717" s="611"/>
      <c r="X1717" s="613"/>
      <c r="Y1717" s="601"/>
      <c r="Z1717" s="601"/>
      <c r="AA1717" s="601"/>
      <c r="AB1717" s="601"/>
    </row>
    <row r="1718" spans="21:28" x14ac:dyDescent="0.25">
      <c r="U1718" s="601"/>
      <c r="V1718" s="611"/>
      <c r="X1718" s="613"/>
      <c r="Y1718" s="601"/>
      <c r="Z1718" s="601"/>
      <c r="AA1718" s="601"/>
      <c r="AB1718" s="601"/>
    </row>
    <row r="1719" spans="21:28" x14ac:dyDescent="0.25">
      <c r="U1719" s="601"/>
      <c r="V1719" s="611"/>
      <c r="X1719" s="613"/>
      <c r="Y1719" s="601"/>
      <c r="Z1719" s="601"/>
      <c r="AA1719" s="601"/>
      <c r="AB1719" s="601"/>
    </row>
    <row r="1720" spans="21:28" x14ac:dyDescent="0.25">
      <c r="U1720" s="601"/>
      <c r="V1720" s="611"/>
      <c r="X1720" s="613"/>
      <c r="Y1720" s="601"/>
      <c r="Z1720" s="601"/>
      <c r="AA1720" s="601"/>
      <c r="AB1720" s="601"/>
    </row>
    <row r="1721" spans="21:28" x14ac:dyDescent="0.25">
      <c r="U1721" s="601"/>
      <c r="V1721" s="611"/>
      <c r="X1721" s="613"/>
      <c r="Y1721" s="601"/>
      <c r="Z1721" s="601"/>
      <c r="AA1721" s="601"/>
      <c r="AB1721" s="601"/>
    </row>
    <row r="1722" spans="21:28" x14ac:dyDescent="0.25">
      <c r="U1722" s="601"/>
      <c r="V1722" s="611"/>
      <c r="X1722" s="613"/>
      <c r="Y1722" s="601"/>
      <c r="Z1722" s="601"/>
      <c r="AA1722" s="601"/>
      <c r="AB1722" s="601"/>
    </row>
    <row r="1723" spans="21:28" x14ac:dyDescent="0.25">
      <c r="U1723" s="601"/>
      <c r="V1723" s="611"/>
      <c r="X1723" s="613"/>
      <c r="Y1723" s="601"/>
      <c r="Z1723" s="601"/>
      <c r="AA1723" s="601"/>
      <c r="AB1723" s="601"/>
    </row>
    <row r="1724" spans="21:28" x14ac:dyDescent="0.25">
      <c r="U1724" s="601"/>
      <c r="V1724" s="611"/>
      <c r="X1724" s="613"/>
      <c r="Y1724" s="601"/>
      <c r="Z1724" s="601"/>
      <c r="AA1724" s="601"/>
      <c r="AB1724" s="601"/>
    </row>
    <row r="1725" spans="21:28" x14ac:dyDescent="0.25">
      <c r="U1725" s="601"/>
      <c r="V1725" s="611"/>
      <c r="X1725" s="613"/>
      <c r="Y1725" s="601"/>
      <c r="Z1725" s="601"/>
      <c r="AA1725" s="601"/>
      <c r="AB1725" s="601"/>
    </row>
    <row r="1726" spans="21:28" x14ac:dyDescent="0.25">
      <c r="U1726" s="601"/>
      <c r="V1726" s="611"/>
      <c r="X1726" s="613"/>
      <c r="Y1726" s="601"/>
      <c r="Z1726" s="601"/>
      <c r="AA1726" s="601"/>
      <c r="AB1726" s="601"/>
    </row>
    <row r="1727" spans="21:28" x14ac:dyDescent="0.25">
      <c r="U1727" s="601"/>
      <c r="V1727" s="611"/>
      <c r="X1727" s="613"/>
      <c r="Y1727" s="601"/>
      <c r="Z1727" s="601"/>
      <c r="AA1727" s="601"/>
      <c r="AB1727" s="601"/>
    </row>
    <row r="1728" spans="21:28" x14ac:dyDescent="0.25">
      <c r="U1728" s="601"/>
      <c r="V1728" s="611"/>
      <c r="X1728" s="613"/>
      <c r="Y1728" s="601"/>
      <c r="Z1728" s="601"/>
      <c r="AA1728" s="601"/>
      <c r="AB1728" s="601"/>
    </row>
    <row r="1729" spans="21:28" x14ac:dyDescent="0.25">
      <c r="U1729" s="601"/>
      <c r="V1729" s="611"/>
      <c r="X1729" s="613"/>
      <c r="Y1729" s="601"/>
      <c r="Z1729" s="601"/>
      <c r="AA1729" s="601"/>
      <c r="AB1729" s="601"/>
    </row>
    <row r="1730" spans="21:28" x14ac:dyDescent="0.25">
      <c r="U1730" s="601"/>
      <c r="V1730" s="611"/>
      <c r="X1730" s="613"/>
      <c r="Y1730" s="601"/>
      <c r="Z1730" s="601"/>
      <c r="AA1730" s="601"/>
      <c r="AB1730" s="601"/>
    </row>
    <row r="1731" spans="21:28" x14ac:dyDescent="0.25">
      <c r="U1731" s="601"/>
      <c r="V1731" s="611"/>
      <c r="X1731" s="613"/>
      <c r="Y1731" s="601"/>
      <c r="Z1731" s="601"/>
      <c r="AA1731" s="601"/>
      <c r="AB1731" s="601"/>
    </row>
    <row r="1732" spans="21:28" x14ac:dyDescent="0.25">
      <c r="U1732" s="601"/>
      <c r="V1732" s="611"/>
      <c r="X1732" s="613"/>
      <c r="Y1732" s="601"/>
      <c r="Z1732" s="601"/>
      <c r="AA1732" s="601"/>
      <c r="AB1732" s="601"/>
    </row>
    <row r="1733" spans="21:28" x14ac:dyDescent="0.25">
      <c r="U1733" s="601"/>
      <c r="V1733" s="611"/>
      <c r="X1733" s="613"/>
      <c r="Y1733" s="601"/>
      <c r="Z1733" s="601"/>
      <c r="AA1733" s="601"/>
      <c r="AB1733" s="601"/>
    </row>
    <row r="1734" spans="21:28" x14ac:dyDescent="0.25">
      <c r="U1734" s="601"/>
      <c r="V1734" s="611"/>
      <c r="X1734" s="613"/>
      <c r="Y1734" s="601"/>
      <c r="Z1734" s="601"/>
      <c r="AA1734" s="601"/>
      <c r="AB1734" s="601"/>
    </row>
    <row r="1735" spans="21:28" x14ac:dyDescent="0.25">
      <c r="U1735" s="601"/>
      <c r="V1735" s="611"/>
      <c r="X1735" s="613"/>
      <c r="Y1735" s="601"/>
      <c r="Z1735" s="601"/>
      <c r="AA1735" s="601"/>
      <c r="AB1735" s="601"/>
    </row>
    <row r="1736" spans="21:28" x14ac:dyDescent="0.25">
      <c r="U1736" s="601"/>
      <c r="V1736" s="611"/>
      <c r="X1736" s="613"/>
      <c r="Y1736" s="601"/>
      <c r="Z1736" s="601"/>
      <c r="AA1736" s="601"/>
      <c r="AB1736" s="601"/>
    </row>
    <row r="1737" spans="21:28" x14ac:dyDescent="0.25">
      <c r="U1737" s="601"/>
      <c r="V1737" s="611"/>
      <c r="X1737" s="613"/>
      <c r="Y1737" s="601"/>
      <c r="Z1737" s="601"/>
      <c r="AA1737" s="601"/>
      <c r="AB1737" s="601"/>
    </row>
    <row r="1738" spans="21:28" x14ac:dyDescent="0.25">
      <c r="U1738" s="601"/>
      <c r="V1738" s="611"/>
      <c r="X1738" s="613"/>
      <c r="Y1738" s="601"/>
      <c r="Z1738" s="601"/>
      <c r="AA1738" s="601"/>
      <c r="AB1738" s="601"/>
    </row>
    <row r="1739" spans="21:28" x14ac:dyDescent="0.25">
      <c r="U1739" s="601"/>
      <c r="V1739" s="611"/>
      <c r="X1739" s="613"/>
      <c r="Y1739" s="601"/>
      <c r="Z1739" s="601"/>
      <c r="AA1739" s="601"/>
      <c r="AB1739" s="601"/>
    </row>
    <row r="1740" spans="21:28" x14ac:dyDescent="0.25">
      <c r="U1740" s="601"/>
      <c r="V1740" s="611"/>
      <c r="X1740" s="613"/>
      <c r="Y1740" s="601"/>
      <c r="Z1740" s="601"/>
      <c r="AA1740" s="601"/>
      <c r="AB1740" s="601"/>
    </row>
    <row r="1741" spans="21:28" x14ac:dyDescent="0.25">
      <c r="U1741" s="601"/>
      <c r="V1741" s="611"/>
      <c r="X1741" s="613"/>
      <c r="Y1741" s="601"/>
      <c r="Z1741" s="601"/>
      <c r="AA1741" s="601"/>
      <c r="AB1741" s="601"/>
    </row>
    <row r="1742" spans="21:28" x14ac:dyDescent="0.25">
      <c r="U1742" s="601"/>
      <c r="V1742" s="611"/>
      <c r="X1742" s="613"/>
      <c r="Y1742" s="601"/>
      <c r="Z1742" s="601"/>
      <c r="AA1742" s="601"/>
      <c r="AB1742" s="601"/>
    </row>
    <row r="1743" spans="21:28" x14ac:dyDescent="0.25">
      <c r="U1743" s="601"/>
      <c r="V1743" s="611"/>
      <c r="X1743" s="613"/>
      <c r="Y1743" s="601"/>
      <c r="Z1743" s="601"/>
      <c r="AA1743" s="601"/>
      <c r="AB1743" s="601"/>
    </row>
    <row r="1744" spans="21:28" x14ac:dyDescent="0.25">
      <c r="U1744" s="601"/>
      <c r="V1744" s="611"/>
      <c r="X1744" s="613"/>
      <c r="Y1744" s="601"/>
      <c r="Z1744" s="601"/>
      <c r="AA1744" s="601"/>
      <c r="AB1744" s="601"/>
    </row>
    <row r="1745" spans="21:28" x14ac:dyDescent="0.25">
      <c r="U1745" s="601"/>
      <c r="V1745" s="611"/>
      <c r="X1745" s="613"/>
      <c r="Y1745" s="601"/>
      <c r="Z1745" s="601"/>
      <c r="AA1745" s="601"/>
      <c r="AB1745" s="601"/>
    </row>
    <row r="1746" spans="21:28" x14ac:dyDescent="0.25">
      <c r="U1746" s="601"/>
      <c r="V1746" s="611"/>
      <c r="X1746" s="613"/>
      <c r="Y1746" s="601"/>
      <c r="Z1746" s="601"/>
      <c r="AA1746" s="601"/>
      <c r="AB1746" s="601"/>
    </row>
    <row r="1747" spans="21:28" x14ac:dyDescent="0.25">
      <c r="U1747" s="601"/>
      <c r="V1747" s="611"/>
      <c r="X1747" s="613"/>
      <c r="Y1747" s="601"/>
      <c r="Z1747" s="601"/>
      <c r="AA1747" s="601"/>
      <c r="AB1747" s="601"/>
    </row>
    <row r="1748" spans="21:28" x14ac:dyDescent="0.25">
      <c r="U1748" s="601"/>
      <c r="V1748" s="611"/>
      <c r="X1748" s="613"/>
      <c r="Y1748" s="601"/>
      <c r="Z1748" s="601"/>
      <c r="AA1748" s="601"/>
      <c r="AB1748" s="601"/>
    </row>
    <row r="1749" spans="21:28" x14ac:dyDescent="0.25">
      <c r="U1749" s="601"/>
      <c r="V1749" s="611"/>
      <c r="X1749" s="613"/>
      <c r="Y1749" s="601"/>
      <c r="Z1749" s="601"/>
      <c r="AA1749" s="601"/>
      <c r="AB1749" s="601"/>
    </row>
    <row r="1750" spans="21:28" x14ac:dyDescent="0.25">
      <c r="U1750" s="601"/>
      <c r="V1750" s="611"/>
      <c r="X1750" s="613"/>
      <c r="Y1750" s="601"/>
      <c r="Z1750" s="601"/>
      <c r="AA1750" s="601"/>
      <c r="AB1750" s="601"/>
    </row>
    <row r="1751" spans="21:28" x14ac:dyDescent="0.25">
      <c r="U1751" s="601"/>
      <c r="V1751" s="611"/>
      <c r="X1751" s="613"/>
      <c r="Y1751" s="601"/>
      <c r="Z1751" s="601"/>
      <c r="AA1751" s="601"/>
      <c r="AB1751" s="601"/>
    </row>
    <row r="1752" spans="21:28" x14ac:dyDescent="0.25">
      <c r="U1752" s="601"/>
      <c r="V1752" s="611"/>
      <c r="X1752" s="613"/>
      <c r="Y1752" s="601"/>
      <c r="Z1752" s="601"/>
      <c r="AA1752" s="601"/>
      <c r="AB1752" s="601"/>
    </row>
    <row r="1753" spans="21:28" x14ac:dyDescent="0.25">
      <c r="U1753" s="601"/>
      <c r="V1753" s="611"/>
      <c r="X1753" s="613"/>
      <c r="Y1753" s="601"/>
      <c r="Z1753" s="601"/>
      <c r="AA1753" s="601"/>
      <c r="AB1753" s="601"/>
    </row>
    <row r="1754" spans="21:28" x14ac:dyDescent="0.25">
      <c r="U1754" s="601"/>
      <c r="V1754" s="611"/>
      <c r="X1754" s="613"/>
      <c r="Y1754" s="601"/>
      <c r="Z1754" s="601"/>
      <c r="AA1754" s="601"/>
      <c r="AB1754" s="601"/>
    </row>
    <row r="1755" spans="21:28" x14ac:dyDescent="0.25">
      <c r="U1755" s="601"/>
      <c r="V1755" s="611"/>
      <c r="X1755" s="613"/>
      <c r="Y1755" s="601"/>
      <c r="Z1755" s="601"/>
      <c r="AA1755" s="601"/>
      <c r="AB1755" s="601"/>
    </row>
    <row r="1756" spans="21:28" x14ac:dyDescent="0.25">
      <c r="U1756" s="601"/>
      <c r="V1756" s="611"/>
      <c r="X1756" s="613"/>
      <c r="Y1756" s="601"/>
      <c r="Z1756" s="601"/>
      <c r="AA1756" s="601"/>
      <c r="AB1756" s="601"/>
    </row>
    <row r="1757" spans="21:28" x14ac:dyDescent="0.25">
      <c r="U1757" s="601"/>
      <c r="V1757" s="611"/>
      <c r="X1757" s="613"/>
      <c r="Y1757" s="601"/>
      <c r="Z1757" s="601"/>
      <c r="AA1757" s="601"/>
      <c r="AB1757" s="601"/>
    </row>
    <row r="1758" spans="21:28" x14ac:dyDescent="0.25">
      <c r="U1758" s="601"/>
      <c r="V1758" s="611"/>
      <c r="X1758" s="613"/>
      <c r="Y1758" s="601"/>
      <c r="Z1758" s="601"/>
      <c r="AA1758" s="601"/>
      <c r="AB1758" s="601"/>
    </row>
    <row r="1759" spans="21:28" x14ac:dyDescent="0.25">
      <c r="U1759" s="601"/>
      <c r="V1759" s="611"/>
      <c r="X1759" s="613"/>
      <c r="Y1759" s="601"/>
      <c r="Z1759" s="601"/>
      <c r="AA1759" s="601"/>
      <c r="AB1759" s="601"/>
    </row>
    <row r="1760" spans="21:28" x14ac:dyDescent="0.25">
      <c r="U1760" s="601"/>
      <c r="V1760" s="611"/>
      <c r="X1760" s="613"/>
      <c r="Y1760" s="601"/>
      <c r="Z1760" s="601"/>
      <c r="AA1760" s="601"/>
      <c r="AB1760" s="601"/>
    </row>
    <row r="1761" spans="21:28" x14ac:dyDescent="0.25">
      <c r="U1761" s="601"/>
      <c r="V1761" s="611"/>
      <c r="X1761" s="613"/>
      <c r="Y1761" s="601"/>
      <c r="Z1761" s="601"/>
      <c r="AA1761" s="601"/>
      <c r="AB1761" s="601"/>
    </row>
    <row r="1762" spans="21:28" x14ac:dyDescent="0.25">
      <c r="U1762" s="601"/>
      <c r="V1762" s="611"/>
      <c r="X1762" s="613"/>
      <c r="Y1762" s="601"/>
      <c r="Z1762" s="601"/>
      <c r="AA1762" s="601"/>
      <c r="AB1762" s="601"/>
    </row>
    <row r="1763" spans="21:28" x14ac:dyDescent="0.25">
      <c r="U1763" s="601"/>
      <c r="V1763" s="611"/>
      <c r="X1763" s="613"/>
      <c r="Y1763" s="601"/>
      <c r="Z1763" s="601"/>
      <c r="AA1763" s="601"/>
      <c r="AB1763" s="601"/>
    </row>
    <row r="1764" spans="21:28" x14ac:dyDescent="0.25">
      <c r="U1764" s="601"/>
      <c r="V1764" s="611"/>
      <c r="X1764" s="613"/>
      <c r="Y1764" s="601"/>
      <c r="Z1764" s="601"/>
      <c r="AA1764" s="601"/>
      <c r="AB1764" s="601"/>
    </row>
    <row r="1765" spans="21:28" x14ac:dyDescent="0.25">
      <c r="U1765" s="601"/>
      <c r="V1765" s="611"/>
      <c r="X1765" s="613"/>
      <c r="Y1765" s="601"/>
      <c r="Z1765" s="601"/>
      <c r="AA1765" s="601"/>
      <c r="AB1765" s="601"/>
    </row>
    <row r="1766" spans="21:28" x14ac:dyDescent="0.25">
      <c r="U1766" s="601"/>
      <c r="V1766" s="611"/>
      <c r="X1766" s="613"/>
      <c r="Y1766" s="601"/>
      <c r="Z1766" s="601"/>
      <c r="AA1766" s="601"/>
      <c r="AB1766" s="601"/>
    </row>
    <row r="1767" spans="21:28" x14ac:dyDescent="0.25">
      <c r="U1767" s="601"/>
      <c r="V1767" s="611"/>
      <c r="X1767" s="613"/>
      <c r="Y1767" s="601"/>
      <c r="Z1767" s="601"/>
      <c r="AA1767" s="601"/>
      <c r="AB1767" s="601"/>
    </row>
    <row r="1768" spans="21:28" x14ac:dyDescent="0.25">
      <c r="U1768" s="601"/>
      <c r="V1768" s="611"/>
      <c r="X1768" s="613"/>
      <c r="Y1768" s="601"/>
      <c r="Z1768" s="601"/>
      <c r="AA1768" s="601"/>
      <c r="AB1768" s="601"/>
    </row>
    <row r="1769" spans="21:28" x14ac:dyDescent="0.25">
      <c r="U1769" s="601"/>
      <c r="V1769" s="611"/>
      <c r="X1769" s="613"/>
      <c r="Y1769" s="601"/>
      <c r="Z1769" s="601"/>
      <c r="AA1769" s="601"/>
      <c r="AB1769" s="601"/>
    </row>
    <row r="1770" spans="21:28" x14ac:dyDescent="0.25">
      <c r="U1770" s="601"/>
      <c r="V1770" s="611"/>
      <c r="X1770" s="613"/>
      <c r="Y1770" s="601"/>
      <c r="Z1770" s="601"/>
      <c r="AA1770" s="601"/>
      <c r="AB1770" s="601"/>
    </row>
    <row r="1771" spans="21:28" x14ac:dyDescent="0.25">
      <c r="U1771" s="601"/>
      <c r="V1771" s="611"/>
      <c r="X1771" s="613"/>
      <c r="Y1771" s="601"/>
      <c r="Z1771" s="601"/>
      <c r="AA1771" s="601"/>
      <c r="AB1771" s="601"/>
    </row>
    <row r="1772" spans="21:28" x14ac:dyDescent="0.25">
      <c r="U1772" s="601"/>
      <c r="V1772" s="611"/>
      <c r="X1772" s="613"/>
      <c r="Y1772" s="601"/>
      <c r="Z1772" s="601"/>
      <c r="AA1772" s="601"/>
      <c r="AB1772" s="601"/>
    </row>
    <row r="1773" spans="21:28" x14ac:dyDescent="0.25">
      <c r="U1773" s="601"/>
      <c r="V1773" s="611"/>
      <c r="X1773" s="613"/>
      <c r="Y1773" s="601"/>
      <c r="Z1773" s="601"/>
      <c r="AA1773" s="601"/>
      <c r="AB1773" s="601"/>
    </row>
    <row r="1774" spans="21:28" x14ac:dyDescent="0.25">
      <c r="U1774" s="601"/>
      <c r="V1774" s="611"/>
      <c r="X1774" s="613"/>
      <c r="Y1774" s="601"/>
      <c r="Z1774" s="601"/>
      <c r="AA1774" s="601"/>
      <c r="AB1774" s="601"/>
    </row>
    <row r="1775" spans="21:28" x14ac:dyDescent="0.25">
      <c r="U1775" s="601"/>
      <c r="V1775" s="611"/>
      <c r="X1775" s="613"/>
      <c r="Y1775" s="601"/>
      <c r="Z1775" s="601"/>
      <c r="AA1775" s="601"/>
      <c r="AB1775" s="601"/>
    </row>
    <row r="1776" spans="21:28" x14ac:dyDescent="0.25">
      <c r="U1776" s="601"/>
      <c r="V1776" s="611"/>
      <c r="X1776" s="613"/>
      <c r="Y1776" s="601"/>
      <c r="Z1776" s="601"/>
      <c r="AA1776" s="601"/>
      <c r="AB1776" s="601"/>
    </row>
    <row r="1777" spans="21:28" x14ac:dyDescent="0.25">
      <c r="U1777" s="601"/>
      <c r="V1777" s="611"/>
      <c r="X1777" s="613"/>
      <c r="Y1777" s="601"/>
      <c r="Z1777" s="601"/>
      <c r="AA1777" s="601"/>
      <c r="AB1777" s="601"/>
    </row>
    <row r="1778" spans="21:28" x14ac:dyDescent="0.25">
      <c r="U1778" s="601"/>
      <c r="V1778" s="611"/>
      <c r="X1778" s="613"/>
      <c r="Y1778" s="601"/>
      <c r="Z1778" s="601"/>
      <c r="AA1778" s="601"/>
      <c r="AB1778" s="601"/>
    </row>
    <row r="1779" spans="21:28" x14ac:dyDescent="0.25">
      <c r="U1779" s="601"/>
      <c r="V1779" s="611"/>
      <c r="X1779" s="613"/>
      <c r="Y1779" s="601"/>
      <c r="Z1779" s="601"/>
      <c r="AA1779" s="601"/>
      <c r="AB1779" s="601"/>
    </row>
    <row r="1780" spans="21:28" x14ac:dyDescent="0.25">
      <c r="U1780" s="601"/>
      <c r="V1780" s="611"/>
      <c r="X1780" s="613"/>
      <c r="Y1780" s="601"/>
      <c r="Z1780" s="601"/>
      <c r="AA1780" s="601"/>
      <c r="AB1780" s="601"/>
    </row>
    <row r="1781" spans="21:28" x14ac:dyDescent="0.25">
      <c r="U1781" s="601"/>
      <c r="V1781" s="611"/>
      <c r="X1781" s="613"/>
      <c r="Y1781" s="601"/>
      <c r="Z1781" s="601"/>
      <c r="AA1781" s="601"/>
      <c r="AB1781" s="601"/>
    </row>
    <row r="1782" spans="21:28" x14ac:dyDescent="0.25">
      <c r="U1782" s="601"/>
      <c r="V1782" s="611"/>
      <c r="X1782" s="613"/>
      <c r="Y1782" s="601"/>
      <c r="Z1782" s="601"/>
      <c r="AA1782" s="601"/>
      <c r="AB1782" s="601"/>
    </row>
    <row r="1783" spans="21:28" x14ac:dyDescent="0.25">
      <c r="U1783" s="601"/>
      <c r="V1783" s="611"/>
      <c r="X1783" s="613"/>
      <c r="Y1783" s="601"/>
      <c r="Z1783" s="601"/>
      <c r="AA1783" s="601"/>
      <c r="AB1783" s="601"/>
    </row>
    <row r="1784" spans="21:28" x14ac:dyDescent="0.25">
      <c r="U1784" s="601"/>
      <c r="V1784" s="611"/>
      <c r="X1784" s="613"/>
      <c r="Y1784" s="601"/>
      <c r="Z1784" s="601"/>
      <c r="AA1784" s="601"/>
      <c r="AB1784" s="601"/>
    </row>
    <row r="1785" spans="21:28" x14ac:dyDescent="0.25">
      <c r="U1785" s="601"/>
      <c r="V1785" s="611"/>
      <c r="X1785" s="613"/>
      <c r="Y1785" s="601"/>
      <c r="Z1785" s="601"/>
      <c r="AA1785" s="601"/>
      <c r="AB1785" s="601"/>
    </row>
    <row r="1786" spans="21:28" x14ac:dyDescent="0.25">
      <c r="U1786" s="601"/>
      <c r="V1786" s="611"/>
      <c r="X1786" s="613"/>
      <c r="Y1786" s="601"/>
      <c r="Z1786" s="601"/>
      <c r="AA1786" s="601"/>
      <c r="AB1786" s="601"/>
    </row>
    <row r="1787" spans="21:28" x14ac:dyDescent="0.25">
      <c r="U1787" s="601"/>
      <c r="V1787" s="611"/>
      <c r="X1787" s="613"/>
      <c r="Y1787" s="601"/>
      <c r="Z1787" s="601"/>
      <c r="AA1787" s="601"/>
      <c r="AB1787" s="601"/>
    </row>
    <row r="1788" spans="21:28" x14ac:dyDescent="0.25">
      <c r="U1788" s="601"/>
      <c r="V1788" s="611"/>
      <c r="X1788" s="613"/>
      <c r="Y1788" s="601"/>
      <c r="Z1788" s="601"/>
      <c r="AA1788" s="601"/>
      <c r="AB1788" s="601"/>
    </row>
    <row r="1789" spans="21:28" x14ac:dyDescent="0.25">
      <c r="U1789" s="601"/>
      <c r="V1789" s="611"/>
      <c r="X1789" s="613"/>
      <c r="Y1789" s="601"/>
      <c r="Z1789" s="601"/>
      <c r="AA1789" s="601"/>
      <c r="AB1789" s="601"/>
    </row>
    <row r="1790" spans="21:28" x14ac:dyDescent="0.25">
      <c r="U1790" s="601"/>
      <c r="V1790" s="611"/>
      <c r="X1790" s="613"/>
      <c r="Y1790" s="601"/>
      <c r="Z1790" s="601"/>
      <c r="AA1790" s="601"/>
      <c r="AB1790" s="601"/>
    </row>
    <row r="1791" spans="21:28" x14ac:dyDescent="0.25">
      <c r="U1791" s="601"/>
      <c r="V1791" s="611"/>
      <c r="X1791" s="613"/>
      <c r="Y1791" s="601"/>
      <c r="Z1791" s="601"/>
      <c r="AA1791" s="601"/>
      <c r="AB1791" s="601"/>
    </row>
    <row r="1792" spans="21:28" x14ac:dyDescent="0.25">
      <c r="U1792" s="601"/>
      <c r="V1792" s="611"/>
      <c r="X1792" s="613"/>
      <c r="Y1792" s="601"/>
      <c r="Z1792" s="601"/>
      <c r="AA1792" s="601"/>
      <c r="AB1792" s="601"/>
    </row>
    <row r="1793" spans="21:28" x14ac:dyDescent="0.25">
      <c r="U1793" s="601"/>
      <c r="V1793" s="611"/>
      <c r="X1793" s="613"/>
      <c r="Y1793" s="601"/>
      <c r="Z1793" s="601"/>
      <c r="AA1793" s="601"/>
      <c r="AB1793" s="601"/>
    </row>
    <row r="1794" spans="21:28" x14ac:dyDescent="0.25">
      <c r="U1794" s="601"/>
      <c r="V1794" s="611"/>
      <c r="X1794" s="613"/>
      <c r="Y1794" s="601"/>
      <c r="Z1794" s="601"/>
      <c r="AA1794" s="601"/>
      <c r="AB1794" s="601"/>
    </row>
    <row r="1795" spans="21:28" x14ac:dyDescent="0.25">
      <c r="U1795" s="601"/>
      <c r="V1795" s="611"/>
      <c r="X1795" s="613"/>
      <c r="Y1795" s="601"/>
      <c r="Z1795" s="601"/>
      <c r="AA1795" s="601"/>
      <c r="AB1795" s="601"/>
    </row>
    <row r="1796" spans="21:28" x14ac:dyDescent="0.25">
      <c r="U1796" s="601"/>
      <c r="V1796" s="611"/>
      <c r="X1796" s="613"/>
      <c r="Y1796" s="601"/>
      <c r="Z1796" s="601"/>
      <c r="AA1796" s="601"/>
      <c r="AB1796" s="601"/>
    </row>
    <row r="1797" spans="21:28" x14ac:dyDescent="0.25">
      <c r="U1797" s="601"/>
      <c r="V1797" s="611"/>
      <c r="X1797" s="613"/>
      <c r="Y1797" s="601"/>
      <c r="Z1797" s="601"/>
      <c r="AA1797" s="601"/>
      <c r="AB1797" s="601"/>
    </row>
    <row r="1798" spans="21:28" x14ac:dyDescent="0.25">
      <c r="U1798" s="601"/>
      <c r="V1798" s="611"/>
      <c r="X1798" s="613"/>
      <c r="Y1798" s="601"/>
      <c r="Z1798" s="601"/>
      <c r="AA1798" s="601"/>
      <c r="AB1798" s="601"/>
    </row>
    <row r="1799" spans="21:28" x14ac:dyDescent="0.25">
      <c r="U1799" s="601"/>
      <c r="V1799" s="611"/>
      <c r="X1799" s="613"/>
      <c r="Y1799" s="601"/>
      <c r="Z1799" s="601"/>
      <c r="AA1799" s="601"/>
      <c r="AB1799" s="601"/>
    </row>
    <row r="1800" spans="21:28" x14ac:dyDescent="0.25">
      <c r="U1800" s="601"/>
      <c r="V1800" s="611"/>
      <c r="X1800" s="613"/>
      <c r="Y1800" s="601"/>
      <c r="Z1800" s="601"/>
      <c r="AA1800" s="601"/>
      <c r="AB1800" s="601"/>
    </row>
    <row r="1801" spans="21:28" x14ac:dyDescent="0.25">
      <c r="U1801" s="601"/>
      <c r="V1801" s="611"/>
      <c r="X1801" s="613"/>
      <c r="Y1801" s="601"/>
      <c r="Z1801" s="601"/>
      <c r="AA1801" s="601"/>
      <c r="AB1801" s="601"/>
    </row>
    <row r="1802" spans="21:28" x14ac:dyDescent="0.25">
      <c r="U1802" s="601"/>
      <c r="V1802" s="611"/>
      <c r="X1802" s="613"/>
      <c r="Y1802" s="601"/>
      <c r="Z1802" s="601"/>
      <c r="AA1802" s="601"/>
      <c r="AB1802" s="601"/>
    </row>
    <row r="1803" spans="21:28" x14ac:dyDescent="0.25">
      <c r="U1803" s="601"/>
      <c r="V1803" s="611"/>
      <c r="X1803" s="613"/>
      <c r="Y1803" s="601"/>
      <c r="Z1803" s="601"/>
      <c r="AA1803" s="601"/>
      <c r="AB1803" s="601"/>
    </row>
    <row r="1804" spans="21:28" x14ac:dyDescent="0.25">
      <c r="U1804" s="601"/>
      <c r="V1804" s="611"/>
      <c r="X1804" s="613"/>
      <c r="Y1804" s="601"/>
      <c r="Z1804" s="601"/>
      <c r="AA1804" s="601"/>
      <c r="AB1804" s="601"/>
    </row>
    <row r="1805" spans="21:28" x14ac:dyDescent="0.25">
      <c r="U1805" s="601"/>
      <c r="V1805" s="611"/>
      <c r="X1805" s="613"/>
      <c r="Y1805" s="601"/>
      <c r="Z1805" s="601"/>
      <c r="AA1805" s="601"/>
      <c r="AB1805" s="601"/>
    </row>
    <row r="1806" spans="21:28" x14ac:dyDescent="0.25">
      <c r="U1806" s="601"/>
      <c r="V1806" s="611"/>
      <c r="X1806" s="613"/>
      <c r="Y1806" s="601"/>
      <c r="Z1806" s="601"/>
      <c r="AA1806" s="601"/>
      <c r="AB1806" s="601"/>
    </row>
    <row r="1807" spans="21:28" x14ac:dyDescent="0.25">
      <c r="U1807" s="601"/>
      <c r="V1807" s="611"/>
      <c r="X1807" s="613"/>
      <c r="Y1807" s="601"/>
      <c r="Z1807" s="601"/>
      <c r="AA1807" s="601"/>
      <c r="AB1807" s="601"/>
    </row>
    <row r="1808" spans="21:28" x14ac:dyDescent="0.25">
      <c r="U1808" s="601"/>
      <c r="V1808" s="611"/>
      <c r="X1808" s="613"/>
      <c r="Y1808" s="601"/>
      <c r="Z1808" s="601"/>
      <c r="AA1808" s="601"/>
      <c r="AB1808" s="601"/>
    </row>
    <row r="1809" spans="21:28" x14ac:dyDescent="0.25">
      <c r="U1809" s="601"/>
      <c r="V1809" s="611"/>
      <c r="X1809" s="613"/>
      <c r="Y1809" s="601"/>
      <c r="Z1809" s="601"/>
      <c r="AA1809" s="601"/>
      <c r="AB1809" s="601"/>
    </row>
    <row r="1810" spans="21:28" x14ac:dyDescent="0.25">
      <c r="U1810" s="601"/>
      <c r="V1810" s="611"/>
      <c r="X1810" s="613"/>
      <c r="Y1810" s="601"/>
      <c r="Z1810" s="601"/>
      <c r="AA1810" s="601"/>
      <c r="AB1810" s="601"/>
    </row>
    <row r="1811" spans="21:28" x14ac:dyDescent="0.25">
      <c r="U1811" s="601"/>
      <c r="V1811" s="611"/>
      <c r="X1811" s="613"/>
      <c r="Y1811" s="601"/>
      <c r="Z1811" s="601"/>
      <c r="AA1811" s="601"/>
      <c r="AB1811" s="601"/>
    </row>
    <row r="1812" spans="21:28" x14ac:dyDescent="0.25">
      <c r="U1812" s="601"/>
      <c r="V1812" s="611"/>
      <c r="X1812" s="613"/>
      <c r="Y1812" s="601"/>
      <c r="Z1812" s="601"/>
      <c r="AA1812" s="601"/>
      <c r="AB1812" s="601"/>
    </row>
    <row r="1813" spans="21:28" x14ac:dyDescent="0.25">
      <c r="U1813" s="601"/>
      <c r="V1813" s="611"/>
      <c r="X1813" s="613"/>
      <c r="Y1813" s="601"/>
      <c r="Z1813" s="601"/>
      <c r="AA1813" s="601"/>
      <c r="AB1813" s="601"/>
    </row>
    <row r="1814" spans="21:28" x14ac:dyDescent="0.25">
      <c r="U1814" s="601"/>
      <c r="V1814" s="611"/>
      <c r="X1814" s="613"/>
      <c r="Y1814" s="601"/>
      <c r="Z1814" s="601"/>
      <c r="AA1814" s="601"/>
      <c r="AB1814" s="601"/>
    </row>
    <row r="1815" spans="21:28" x14ac:dyDescent="0.25">
      <c r="U1815" s="601"/>
      <c r="V1815" s="611"/>
      <c r="X1815" s="613"/>
      <c r="Y1815" s="601"/>
      <c r="Z1815" s="601"/>
      <c r="AA1815" s="601"/>
      <c r="AB1815" s="601"/>
    </row>
    <row r="1816" spans="21:28" x14ac:dyDescent="0.25">
      <c r="U1816" s="601"/>
      <c r="V1816" s="611"/>
      <c r="X1816" s="613"/>
      <c r="Y1816" s="601"/>
      <c r="Z1816" s="601"/>
      <c r="AA1816" s="601"/>
      <c r="AB1816" s="601"/>
    </row>
    <row r="1817" spans="21:28" x14ac:dyDescent="0.25">
      <c r="U1817" s="601"/>
      <c r="V1817" s="611"/>
      <c r="X1817" s="613"/>
      <c r="Y1817" s="601"/>
      <c r="Z1817" s="601"/>
      <c r="AA1817" s="601"/>
      <c r="AB1817" s="601"/>
    </row>
    <row r="1818" spans="21:28" x14ac:dyDescent="0.25">
      <c r="U1818" s="601"/>
      <c r="V1818" s="611"/>
      <c r="X1818" s="613"/>
      <c r="Y1818" s="601"/>
      <c r="Z1818" s="601"/>
      <c r="AA1818" s="601"/>
      <c r="AB1818" s="601"/>
    </row>
    <row r="1819" spans="21:28" x14ac:dyDescent="0.25">
      <c r="U1819" s="601"/>
      <c r="V1819" s="611"/>
      <c r="X1819" s="613"/>
      <c r="Y1819" s="601"/>
      <c r="Z1819" s="601"/>
      <c r="AA1819" s="601"/>
      <c r="AB1819" s="601"/>
    </row>
    <row r="1820" spans="21:28" x14ac:dyDescent="0.25">
      <c r="U1820" s="601"/>
      <c r="V1820" s="611"/>
      <c r="X1820" s="613"/>
      <c r="Y1820" s="601"/>
      <c r="Z1820" s="601"/>
      <c r="AA1820" s="601"/>
      <c r="AB1820" s="601"/>
    </row>
    <row r="1821" spans="21:28" x14ac:dyDescent="0.25">
      <c r="U1821" s="601"/>
      <c r="V1821" s="611"/>
      <c r="X1821" s="613"/>
      <c r="Y1821" s="601"/>
      <c r="Z1821" s="601"/>
      <c r="AA1821" s="601"/>
      <c r="AB1821" s="601"/>
    </row>
    <row r="1822" spans="21:28" x14ac:dyDescent="0.25">
      <c r="U1822" s="601"/>
      <c r="V1822" s="611"/>
      <c r="X1822" s="613"/>
      <c r="Y1822" s="601"/>
      <c r="Z1822" s="601"/>
      <c r="AA1822" s="601"/>
      <c r="AB1822" s="601"/>
    </row>
    <row r="1823" spans="21:28" x14ac:dyDescent="0.25">
      <c r="U1823" s="601"/>
      <c r="V1823" s="611"/>
      <c r="X1823" s="613"/>
      <c r="Y1823" s="601"/>
      <c r="Z1823" s="601"/>
      <c r="AA1823" s="601"/>
      <c r="AB1823" s="601"/>
    </row>
    <row r="1824" spans="21:28" x14ac:dyDescent="0.25">
      <c r="U1824" s="601"/>
      <c r="V1824" s="611"/>
      <c r="X1824" s="613"/>
      <c r="Y1824" s="601"/>
      <c r="Z1824" s="601"/>
      <c r="AA1824" s="601"/>
      <c r="AB1824" s="601"/>
    </row>
    <row r="1825" spans="21:28" x14ac:dyDescent="0.25">
      <c r="U1825" s="601"/>
      <c r="V1825" s="611"/>
      <c r="X1825" s="613"/>
      <c r="Y1825" s="601"/>
      <c r="Z1825" s="601"/>
      <c r="AA1825" s="601"/>
      <c r="AB1825" s="601"/>
    </row>
    <row r="1826" spans="21:28" x14ac:dyDescent="0.25">
      <c r="U1826" s="601"/>
      <c r="V1826" s="611"/>
      <c r="X1826" s="613"/>
      <c r="Y1826" s="601"/>
      <c r="Z1826" s="601"/>
      <c r="AA1826" s="601"/>
      <c r="AB1826" s="601"/>
    </row>
    <row r="1827" spans="21:28" x14ac:dyDescent="0.25">
      <c r="U1827" s="601"/>
      <c r="V1827" s="611"/>
      <c r="X1827" s="613"/>
      <c r="Y1827" s="601"/>
      <c r="Z1827" s="601"/>
      <c r="AA1827" s="601"/>
      <c r="AB1827" s="601"/>
    </row>
    <row r="1828" spans="21:28" x14ac:dyDescent="0.25">
      <c r="U1828" s="601"/>
      <c r="V1828" s="611"/>
      <c r="X1828" s="613"/>
      <c r="Y1828" s="601"/>
      <c r="Z1828" s="601"/>
      <c r="AA1828" s="601"/>
      <c r="AB1828" s="601"/>
    </row>
    <row r="1829" spans="21:28" x14ac:dyDescent="0.25">
      <c r="U1829" s="601"/>
      <c r="V1829" s="611"/>
      <c r="X1829" s="613"/>
      <c r="Y1829" s="601"/>
      <c r="Z1829" s="601"/>
      <c r="AA1829" s="601"/>
      <c r="AB1829" s="601"/>
    </row>
    <row r="1830" spans="21:28" x14ac:dyDescent="0.25">
      <c r="U1830" s="601"/>
      <c r="V1830" s="611"/>
      <c r="X1830" s="613"/>
      <c r="Y1830" s="601"/>
      <c r="Z1830" s="601"/>
      <c r="AA1830" s="601"/>
      <c r="AB1830" s="601"/>
    </row>
    <row r="1831" spans="21:28" x14ac:dyDescent="0.25">
      <c r="U1831" s="601"/>
      <c r="V1831" s="611"/>
      <c r="X1831" s="613"/>
      <c r="Y1831" s="601"/>
      <c r="Z1831" s="601"/>
      <c r="AA1831" s="601"/>
      <c r="AB1831" s="601"/>
    </row>
    <row r="1832" spans="21:28" x14ac:dyDescent="0.25">
      <c r="U1832" s="601"/>
      <c r="V1832" s="611"/>
      <c r="X1832" s="613"/>
      <c r="Y1832" s="601"/>
      <c r="Z1832" s="601"/>
      <c r="AA1832" s="601"/>
      <c r="AB1832" s="601"/>
    </row>
    <row r="1833" spans="21:28" x14ac:dyDescent="0.25">
      <c r="U1833" s="601"/>
      <c r="V1833" s="611"/>
      <c r="X1833" s="613"/>
      <c r="Y1833" s="601"/>
      <c r="Z1833" s="601"/>
      <c r="AA1833" s="601"/>
      <c r="AB1833" s="601"/>
    </row>
    <row r="1834" spans="21:28" x14ac:dyDescent="0.25">
      <c r="U1834" s="601"/>
      <c r="V1834" s="611"/>
      <c r="X1834" s="613"/>
      <c r="Y1834" s="601"/>
      <c r="Z1834" s="601"/>
      <c r="AA1834" s="601"/>
      <c r="AB1834" s="601"/>
    </row>
    <row r="1835" spans="21:28" x14ac:dyDescent="0.25">
      <c r="U1835" s="601"/>
      <c r="V1835" s="611"/>
      <c r="X1835" s="613"/>
      <c r="Y1835" s="601"/>
      <c r="Z1835" s="601"/>
      <c r="AA1835" s="601"/>
      <c r="AB1835" s="601"/>
    </row>
    <row r="1836" spans="21:28" x14ac:dyDescent="0.25">
      <c r="U1836" s="601"/>
      <c r="V1836" s="611"/>
      <c r="X1836" s="613"/>
      <c r="Y1836" s="601"/>
      <c r="Z1836" s="601"/>
      <c r="AA1836" s="601"/>
      <c r="AB1836" s="601"/>
    </row>
    <row r="1837" spans="21:28" x14ac:dyDescent="0.25">
      <c r="U1837" s="601"/>
      <c r="V1837" s="611"/>
      <c r="X1837" s="613"/>
      <c r="Y1837" s="601"/>
      <c r="Z1837" s="601"/>
      <c r="AA1837" s="601"/>
      <c r="AB1837" s="601"/>
    </row>
    <row r="1838" spans="21:28" x14ac:dyDescent="0.25">
      <c r="U1838" s="601"/>
      <c r="V1838" s="611"/>
      <c r="X1838" s="613"/>
      <c r="Y1838" s="601"/>
      <c r="Z1838" s="601"/>
      <c r="AA1838" s="601"/>
      <c r="AB1838" s="601"/>
    </row>
    <row r="1839" spans="21:28" x14ac:dyDescent="0.25">
      <c r="U1839" s="601"/>
      <c r="V1839" s="611"/>
      <c r="X1839" s="613"/>
      <c r="Y1839" s="601"/>
      <c r="Z1839" s="601"/>
      <c r="AA1839" s="601"/>
      <c r="AB1839" s="601"/>
    </row>
    <row r="1840" spans="21:28" x14ac:dyDescent="0.25">
      <c r="U1840" s="601"/>
      <c r="V1840" s="611"/>
      <c r="X1840" s="613"/>
      <c r="Y1840" s="601"/>
      <c r="Z1840" s="601"/>
      <c r="AA1840" s="601"/>
      <c r="AB1840" s="601"/>
    </row>
    <row r="1841" spans="21:28" x14ac:dyDescent="0.25">
      <c r="U1841" s="601"/>
      <c r="V1841" s="611"/>
      <c r="X1841" s="613"/>
      <c r="Y1841" s="601"/>
      <c r="Z1841" s="601"/>
      <c r="AA1841" s="601"/>
      <c r="AB1841" s="601"/>
    </row>
    <row r="1842" spans="21:28" x14ac:dyDescent="0.25">
      <c r="U1842" s="601"/>
      <c r="V1842" s="611"/>
      <c r="X1842" s="613"/>
      <c r="Y1842" s="601"/>
      <c r="Z1842" s="601"/>
      <c r="AA1842" s="601"/>
      <c r="AB1842" s="601"/>
    </row>
    <row r="1843" spans="21:28" x14ac:dyDescent="0.25">
      <c r="U1843" s="601"/>
      <c r="V1843" s="611"/>
      <c r="X1843" s="613"/>
      <c r="Y1843" s="601"/>
      <c r="Z1843" s="601"/>
      <c r="AA1843" s="601"/>
      <c r="AB1843" s="601"/>
    </row>
    <row r="1844" spans="21:28" x14ac:dyDescent="0.25">
      <c r="U1844" s="601"/>
      <c r="V1844" s="611"/>
      <c r="X1844" s="613"/>
      <c r="Y1844" s="601"/>
      <c r="Z1844" s="601"/>
      <c r="AA1844" s="601"/>
      <c r="AB1844" s="601"/>
    </row>
    <row r="1845" spans="21:28" x14ac:dyDescent="0.25">
      <c r="U1845" s="601"/>
      <c r="V1845" s="611"/>
      <c r="X1845" s="613"/>
      <c r="Y1845" s="601"/>
      <c r="Z1845" s="601"/>
      <c r="AA1845" s="601"/>
      <c r="AB1845" s="601"/>
    </row>
    <row r="1846" spans="21:28" x14ac:dyDescent="0.25">
      <c r="U1846" s="601"/>
      <c r="V1846" s="611"/>
      <c r="X1846" s="613"/>
      <c r="Y1846" s="601"/>
      <c r="Z1846" s="601"/>
      <c r="AA1846" s="601"/>
      <c r="AB1846" s="601"/>
    </row>
    <row r="1847" spans="21:28" x14ac:dyDescent="0.25">
      <c r="U1847" s="601"/>
      <c r="V1847" s="611"/>
      <c r="X1847" s="613"/>
      <c r="Y1847" s="601"/>
      <c r="Z1847" s="601"/>
      <c r="AA1847" s="601"/>
      <c r="AB1847" s="601"/>
    </row>
    <row r="1848" spans="21:28" x14ac:dyDescent="0.25">
      <c r="U1848" s="601"/>
      <c r="V1848" s="611"/>
      <c r="X1848" s="613"/>
      <c r="Y1848" s="601"/>
      <c r="Z1848" s="601"/>
      <c r="AA1848" s="601"/>
      <c r="AB1848" s="601"/>
    </row>
    <row r="1849" spans="21:28" x14ac:dyDescent="0.25">
      <c r="U1849" s="601"/>
      <c r="V1849" s="611"/>
      <c r="X1849" s="613"/>
      <c r="Y1849" s="601"/>
      <c r="Z1849" s="601"/>
      <c r="AA1849" s="601"/>
      <c r="AB1849" s="601"/>
    </row>
    <row r="1850" spans="21:28" x14ac:dyDescent="0.25">
      <c r="U1850" s="601"/>
      <c r="V1850" s="611"/>
      <c r="X1850" s="613"/>
      <c r="Y1850" s="601"/>
      <c r="Z1850" s="601"/>
      <c r="AA1850" s="601"/>
      <c r="AB1850" s="601"/>
    </row>
    <row r="1851" spans="21:28" x14ac:dyDescent="0.25">
      <c r="U1851" s="601"/>
      <c r="V1851" s="611"/>
      <c r="X1851" s="613"/>
      <c r="Y1851" s="601"/>
      <c r="Z1851" s="601"/>
      <c r="AA1851" s="601"/>
      <c r="AB1851" s="601"/>
    </row>
    <row r="1852" spans="21:28" x14ac:dyDescent="0.25">
      <c r="U1852" s="601"/>
      <c r="V1852" s="611"/>
      <c r="X1852" s="613"/>
      <c r="Y1852" s="601"/>
      <c r="Z1852" s="601"/>
      <c r="AA1852" s="601"/>
      <c r="AB1852" s="601"/>
    </row>
    <row r="1853" spans="21:28" x14ac:dyDescent="0.25">
      <c r="U1853" s="601"/>
      <c r="V1853" s="611"/>
      <c r="X1853" s="613"/>
      <c r="Y1853" s="601"/>
      <c r="Z1853" s="601"/>
      <c r="AA1853" s="601"/>
      <c r="AB1853" s="601"/>
    </row>
    <row r="1854" spans="21:28" x14ac:dyDescent="0.25">
      <c r="U1854" s="601"/>
      <c r="V1854" s="611"/>
      <c r="X1854" s="613"/>
      <c r="Y1854" s="601"/>
      <c r="Z1854" s="601"/>
      <c r="AA1854" s="601"/>
      <c r="AB1854" s="601"/>
    </row>
    <row r="1855" spans="21:28" x14ac:dyDescent="0.25">
      <c r="U1855" s="601"/>
      <c r="V1855" s="611"/>
      <c r="X1855" s="613"/>
      <c r="Y1855" s="601"/>
      <c r="Z1855" s="601"/>
      <c r="AA1855" s="601"/>
      <c r="AB1855" s="601"/>
    </row>
    <row r="1856" spans="21:28" x14ac:dyDescent="0.25">
      <c r="U1856" s="601"/>
      <c r="V1856" s="611"/>
      <c r="X1856" s="613"/>
      <c r="Y1856" s="601"/>
      <c r="Z1856" s="601"/>
      <c r="AA1856" s="601"/>
      <c r="AB1856" s="601"/>
    </row>
    <row r="1857" spans="21:28" x14ac:dyDescent="0.25">
      <c r="U1857" s="601"/>
      <c r="V1857" s="611"/>
      <c r="X1857" s="613"/>
      <c r="Y1857" s="601"/>
      <c r="Z1857" s="601"/>
      <c r="AA1857" s="601"/>
      <c r="AB1857" s="601"/>
    </row>
    <row r="1858" spans="21:28" x14ac:dyDescent="0.25">
      <c r="U1858" s="601"/>
      <c r="V1858" s="611"/>
      <c r="X1858" s="613"/>
      <c r="Y1858" s="601"/>
      <c r="Z1858" s="601"/>
      <c r="AA1858" s="601"/>
      <c r="AB1858" s="601"/>
    </row>
    <row r="1859" spans="21:28" x14ac:dyDescent="0.25">
      <c r="U1859" s="601"/>
      <c r="V1859" s="611"/>
      <c r="X1859" s="613"/>
      <c r="Y1859" s="601"/>
      <c r="Z1859" s="601"/>
      <c r="AA1859" s="601"/>
      <c r="AB1859" s="601"/>
    </row>
    <row r="1860" spans="21:28" x14ac:dyDescent="0.25">
      <c r="U1860" s="601"/>
      <c r="V1860" s="611"/>
      <c r="X1860" s="613"/>
      <c r="Y1860" s="601"/>
      <c r="Z1860" s="601"/>
      <c r="AA1860" s="601"/>
      <c r="AB1860" s="601"/>
    </row>
    <row r="1861" spans="21:28" x14ac:dyDescent="0.25">
      <c r="U1861" s="601"/>
      <c r="V1861" s="611"/>
      <c r="X1861" s="613"/>
      <c r="Y1861" s="601"/>
      <c r="Z1861" s="601"/>
      <c r="AA1861" s="601"/>
      <c r="AB1861" s="601"/>
    </row>
    <row r="1862" spans="21:28" x14ac:dyDescent="0.25">
      <c r="U1862" s="601"/>
      <c r="V1862" s="611"/>
      <c r="X1862" s="613"/>
      <c r="Y1862" s="601"/>
      <c r="Z1862" s="601"/>
      <c r="AA1862" s="601"/>
      <c r="AB1862" s="601"/>
    </row>
    <row r="1863" spans="21:28" x14ac:dyDescent="0.25">
      <c r="U1863" s="601"/>
      <c r="V1863" s="611"/>
      <c r="X1863" s="613"/>
      <c r="Y1863" s="601"/>
      <c r="Z1863" s="601"/>
      <c r="AA1863" s="601"/>
      <c r="AB1863" s="601"/>
    </row>
    <row r="1864" spans="21:28" x14ac:dyDescent="0.25">
      <c r="U1864" s="601"/>
      <c r="V1864" s="611"/>
      <c r="X1864" s="613"/>
      <c r="Y1864" s="601"/>
      <c r="Z1864" s="601"/>
      <c r="AA1864" s="601"/>
      <c r="AB1864" s="601"/>
    </row>
    <row r="1865" spans="21:28" x14ac:dyDescent="0.25">
      <c r="U1865" s="601"/>
      <c r="V1865" s="611"/>
      <c r="X1865" s="613"/>
      <c r="Y1865" s="601"/>
      <c r="Z1865" s="601"/>
      <c r="AA1865" s="601"/>
      <c r="AB1865" s="601"/>
    </row>
    <row r="1866" spans="21:28" x14ac:dyDescent="0.25">
      <c r="U1866" s="601"/>
      <c r="V1866" s="611"/>
      <c r="X1866" s="613"/>
      <c r="Y1866" s="601"/>
      <c r="Z1866" s="601"/>
      <c r="AA1866" s="601"/>
      <c r="AB1866" s="601"/>
    </row>
    <row r="1867" spans="21:28" x14ac:dyDescent="0.25">
      <c r="U1867" s="601"/>
      <c r="V1867" s="611"/>
      <c r="X1867" s="613"/>
      <c r="Y1867" s="601"/>
      <c r="Z1867" s="601"/>
      <c r="AA1867" s="601"/>
      <c r="AB1867" s="601"/>
    </row>
    <row r="1868" spans="21:28" x14ac:dyDescent="0.25">
      <c r="U1868" s="601"/>
      <c r="V1868" s="611"/>
      <c r="X1868" s="613"/>
      <c r="Y1868" s="601"/>
      <c r="Z1868" s="601"/>
      <c r="AA1868" s="601"/>
      <c r="AB1868" s="601"/>
    </row>
    <row r="1869" spans="21:28" x14ac:dyDescent="0.25">
      <c r="U1869" s="601"/>
      <c r="V1869" s="611"/>
      <c r="X1869" s="613"/>
      <c r="Y1869" s="601"/>
      <c r="Z1869" s="601"/>
      <c r="AA1869" s="601"/>
      <c r="AB1869" s="601"/>
    </row>
    <row r="1870" spans="21:28" x14ac:dyDescent="0.25">
      <c r="U1870" s="601"/>
      <c r="V1870" s="611"/>
      <c r="X1870" s="613"/>
      <c r="Y1870" s="601"/>
      <c r="Z1870" s="601"/>
      <c r="AA1870" s="601"/>
      <c r="AB1870" s="601"/>
    </row>
    <row r="1871" spans="21:28" x14ac:dyDescent="0.25">
      <c r="U1871" s="601"/>
      <c r="V1871" s="611"/>
      <c r="X1871" s="613"/>
      <c r="Y1871" s="601"/>
      <c r="Z1871" s="601"/>
      <c r="AA1871" s="601"/>
      <c r="AB1871" s="601"/>
    </row>
    <row r="1872" spans="21:28" x14ac:dyDescent="0.25">
      <c r="U1872" s="601"/>
      <c r="V1872" s="611"/>
      <c r="X1872" s="613"/>
      <c r="Y1872" s="601"/>
      <c r="Z1872" s="601"/>
      <c r="AA1872" s="601"/>
      <c r="AB1872" s="601"/>
    </row>
    <row r="1873" spans="21:28" x14ac:dyDescent="0.25">
      <c r="U1873" s="601"/>
      <c r="V1873" s="611"/>
      <c r="X1873" s="613"/>
      <c r="Y1873" s="601"/>
      <c r="Z1873" s="601"/>
      <c r="AA1873" s="601"/>
      <c r="AB1873" s="601"/>
    </row>
    <row r="1874" spans="21:28" x14ac:dyDescent="0.25">
      <c r="U1874" s="601"/>
      <c r="V1874" s="611"/>
      <c r="X1874" s="613"/>
      <c r="Y1874" s="601"/>
      <c r="Z1874" s="601"/>
      <c r="AA1874" s="601"/>
      <c r="AB1874" s="601"/>
    </row>
    <row r="1875" spans="21:28" x14ac:dyDescent="0.25">
      <c r="U1875" s="601"/>
      <c r="V1875" s="611"/>
      <c r="X1875" s="613"/>
      <c r="Y1875" s="601"/>
      <c r="Z1875" s="601"/>
      <c r="AA1875" s="601"/>
      <c r="AB1875" s="601"/>
    </row>
    <row r="1876" spans="21:28" x14ac:dyDescent="0.25">
      <c r="U1876" s="601"/>
      <c r="V1876" s="611"/>
      <c r="X1876" s="613"/>
      <c r="Y1876" s="601"/>
      <c r="Z1876" s="601"/>
      <c r="AA1876" s="601"/>
      <c r="AB1876" s="601"/>
    </row>
    <row r="1877" spans="21:28" x14ac:dyDescent="0.25">
      <c r="U1877" s="601"/>
      <c r="V1877" s="611"/>
      <c r="X1877" s="613"/>
      <c r="Y1877" s="601"/>
      <c r="Z1877" s="601"/>
      <c r="AA1877" s="601"/>
      <c r="AB1877" s="601"/>
    </row>
    <row r="1878" spans="21:28" x14ac:dyDescent="0.25">
      <c r="U1878" s="601"/>
      <c r="V1878" s="611"/>
      <c r="X1878" s="613"/>
      <c r="Y1878" s="601"/>
      <c r="Z1878" s="601"/>
      <c r="AA1878" s="601"/>
      <c r="AB1878" s="601"/>
    </row>
    <row r="1879" spans="21:28" x14ac:dyDescent="0.25">
      <c r="U1879" s="601"/>
      <c r="V1879" s="611"/>
      <c r="X1879" s="613"/>
      <c r="Y1879" s="601"/>
      <c r="Z1879" s="601"/>
      <c r="AA1879" s="601"/>
      <c r="AB1879" s="601"/>
    </row>
    <row r="1880" spans="21:28" x14ac:dyDescent="0.25">
      <c r="U1880" s="601"/>
      <c r="V1880" s="611"/>
      <c r="X1880" s="613"/>
      <c r="Y1880" s="601"/>
      <c r="Z1880" s="601"/>
      <c r="AA1880" s="601"/>
      <c r="AB1880" s="601"/>
    </row>
    <row r="1881" spans="21:28" x14ac:dyDescent="0.25">
      <c r="U1881" s="601"/>
      <c r="V1881" s="611"/>
      <c r="X1881" s="613"/>
      <c r="Y1881" s="601"/>
      <c r="Z1881" s="601"/>
      <c r="AA1881" s="601"/>
      <c r="AB1881" s="601"/>
    </row>
    <row r="1882" spans="21:28" x14ac:dyDescent="0.25">
      <c r="U1882" s="601"/>
      <c r="V1882" s="611"/>
      <c r="X1882" s="613"/>
      <c r="Y1882" s="601"/>
      <c r="Z1882" s="601"/>
      <c r="AA1882" s="601"/>
      <c r="AB1882" s="601"/>
    </row>
    <row r="1883" spans="21:28" x14ac:dyDescent="0.25">
      <c r="U1883" s="601"/>
      <c r="V1883" s="611"/>
      <c r="X1883" s="613"/>
      <c r="Y1883" s="601"/>
      <c r="Z1883" s="601"/>
      <c r="AA1883" s="601"/>
      <c r="AB1883" s="601"/>
    </row>
    <row r="1884" spans="21:28" x14ac:dyDescent="0.25">
      <c r="U1884" s="601"/>
      <c r="V1884" s="611"/>
      <c r="X1884" s="613"/>
      <c r="Y1884" s="601"/>
      <c r="Z1884" s="601"/>
      <c r="AA1884" s="601"/>
      <c r="AB1884" s="601"/>
    </row>
    <row r="1885" spans="21:28" x14ac:dyDescent="0.25">
      <c r="U1885" s="601"/>
      <c r="V1885" s="611"/>
      <c r="X1885" s="613"/>
      <c r="Y1885" s="601"/>
      <c r="Z1885" s="601"/>
      <c r="AA1885" s="601"/>
      <c r="AB1885" s="601"/>
    </row>
    <row r="1886" spans="21:28" x14ac:dyDescent="0.25">
      <c r="U1886" s="601"/>
      <c r="V1886" s="611"/>
      <c r="X1886" s="613"/>
      <c r="Y1886" s="601"/>
      <c r="Z1886" s="601"/>
      <c r="AA1886" s="601"/>
      <c r="AB1886" s="601"/>
    </row>
    <row r="1887" spans="21:28" x14ac:dyDescent="0.25">
      <c r="U1887" s="601"/>
      <c r="V1887" s="611"/>
      <c r="X1887" s="613"/>
      <c r="Y1887" s="601"/>
      <c r="Z1887" s="601"/>
      <c r="AA1887" s="601"/>
      <c r="AB1887" s="601"/>
    </row>
    <row r="1888" spans="21:28" x14ac:dyDescent="0.25">
      <c r="U1888" s="601"/>
      <c r="V1888" s="611"/>
      <c r="X1888" s="613"/>
      <c r="Y1888" s="601"/>
      <c r="Z1888" s="601"/>
      <c r="AA1888" s="601"/>
      <c r="AB1888" s="601"/>
    </row>
    <row r="1889" spans="21:28" x14ac:dyDescent="0.25">
      <c r="U1889" s="601"/>
      <c r="V1889" s="611"/>
      <c r="X1889" s="613"/>
      <c r="Y1889" s="601"/>
      <c r="Z1889" s="601"/>
      <c r="AA1889" s="601"/>
      <c r="AB1889" s="601"/>
    </row>
    <row r="1890" spans="21:28" x14ac:dyDescent="0.25">
      <c r="U1890" s="601"/>
      <c r="V1890" s="611"/>
      <c r="X1890" s="613"/>
      <c r="Y1890" s="601"/>
      <c r="Z1890" s="601"/>
      <c r="AA1890" s="601"/>
      <c r="AB1890" s="601"/>
    </row>
    <row r="1891" spans="21:28" x14ac:dyDescent="0.25">
      <c r="U1891" s="601"/>
      <c r="V1891" s="611"/>
      <c r="X1891" s="613"/>
      <c r="Y1891" s="601"/>
      <c r="Z1891" s="601"/>
      <c r="AA1891" s="601"/>
      <c r="AB1891" s="601"/>
    </row>
    <row r="1892" spans="21:28" x14ac:dyDescent="0.25">
      <c r="U1892" s="601"/>
      <c r="V1892" s="611"/>
      <c r="X1892" s="613"/>
      <c r="Y1892" s="601"/>
      <c r="Z1892" s="601"/>
      <c r="AA1892" s="601"/>
      <c r="AB1892" s="601"/>
    </row>
    <row r="1893" spans="21:28" x14ac:dyDescent="0.25">
      <c r="U1893" s="601"/>
      <c r="V1893" s="611"/>
      <c r="X1893" s="613"/>
      <c r="Y1893" s="601"/>
      <c r="Z1893" s="601"/>
      <c r="AA1893" s="601"/>
      <c r="AB1893" s="601"/>
    </row>
    <row r="1894" spans="21:28" x14ac:dyDescent="0.25">
      <c r="U1894" s="601"/>
      <c r="V1894" s="611"/>
      <c r="X1894" s="613"/>
      <c r="Y1894" s="601"/>
      <c r="Z1894" s="601"/>
      <c r="AA1894" s="601"/>
      <c r="AB1894" s="601"/>
    </row>
    <row r="1895" spans="21:28" x14ac:dyDescent="0.25">
      <c r="U1895" s="601"/>
      <c r="V1895" s="611"/>
      <c r="X1895" s="613"/>
      <c r="Y1895" s="601"/>
      <c r="Z1895" s="601"/>
      <c r="AA1895" s="601"/>
      <c r="AB1895" s="601"/>
    </row>
    <row r="1896" spans="21:28" x14ac:dyDescent="0.25">
      <c r="U1896" s="601"/>
      <c r="V1896" s="611"/>
      <c r="X1896" s="613"/>
      <c r="Y1896" s="601"/>
      <c r="Z1896" s="601"/>
      <c r="AA1896" s="601"/>
      <c r="AB1896" s="601"/>
    </row>
    <row r="1897" spans="21:28" x14ac:dyDescent="0.25">
      <c r="U1897" s="601"/>
      <c r="V1897" s="611"/>
      <c r="X1897" s="613"/>
      <c r="Y1897" s="601"/>
      <c r="Z1897" s="601"/>
      <c r="AA1897" s="601"/>
      <c r="AB1897" s="601"/>
    </row>
    <row r="1898" spans="21:28" x14ac:dyDescent="0.25">
      <c r="U1898" s="601"/>
      <c r="V1898" s="611"/>
      <c r="X1898" s="613"/>
      <c r="Y1898" s="601"/>
      <c r="Z1898" s="601"/>
      <c r="AA1898" s="601"/>
      <c r="AB1898" s="601"/>
    </row>
    <row r="1899" spans="21:28" x14ac:dyDescent="0.25">
      <c r="U1899" s="601"/>
      <c r="V1899" s="611"/>
      <c r="X1899" s="613"/>
      <c r="Y1899" s="601"/>
      <c r="Z1899" s="601"/>
      <c r="AA1899" s="601"/>
      <c r="AB1899" s="601"/>
    </row>
    <row r="1900" spans="21:28" x14ac:dyDescent="0.25">
      <c r="U1900" s="601"/>
      <c r="V1900" s="611"/>
      <c r="X1900" s="613"/>
      <c r="Y1900" s="601"/>
      <c r="Z1900" s="601"/>
      <c r="AA1900" s="601"/>
      <c r="AB1900" s="601"/>
    </row>
    <row r="1901" spans="21:28" x14ac:dyDescent="0.25">
      <c r="U1901" s="601"/>
      <c r="V1901" s="611"/>
      <c r="X1901" s="613"/>
      <c r="Y1901" s="601"/>
      <c r="Z1901" s="601"/>
      <c r="AA1901" s="601"/>
      <c r="AB1901" s="601"/>
    </row>
    <row r="1902" spans="21:28" x14ac:dyDescent="0.25">
      <c r="U1902" s="601"/>
      <c r="V1902" s="611"/>
      <c r="X1902" s="613"/>
      <c r="Y1902" s="601"/>
      <c r="Z1902" s="601"/>
      <c r="AA1902" s="601"/>
      <c r="AB1902" s="601"/>
    </row>
    <row r="1903" spans="21:28" x14ac:dyDescent="0.25">
      <c r="U1903" s="601"/>
      <c r="V1903" s="611"/>
      <c r="X1903" s="613"/>
      <c r="Y1903" s="601"/>
      <c r="Z1903" s="601"/>
      <c r="AA1903" s="601"/>
      <c r="AB1903" s="601"/>
    </row>
    <row r="1904" spans="21:28" x14ac:dyDescent="0.25">
      <c r="U1904" s="601"/>
      <c r="V1904" s="611"/>
      <c r="X1904" s="613"/>
      <c r="Y1904" s="601"/>
      <c r="Z1904" s="601"/>
      <c r="AA1904" s="601"/>
      <c r="AB1904" s="601"/>
    </row>
    <row r="1905" spans="21:28" x14ac:dyDescent="0.25">
      <c r="U1905" s="601"/>
      <c r="V1905" s="611"/>
      <c r="X1905" s="613"/>
      <c r="Y1905" s="601"/>
      <c r="Z1905" s="601"/>
      <c r="AA1905" s="601"/>
      <c r="AB1905" s="601"/>
    </row>
    <row r="1906" spans="21:28" x14ac:dyDescent="0.25">
      <c r="U1906" s="601"/>
      <c r="V1906" s="611"/>
      <c r="X1906" s="613"/>
      <c r="Y1906" s="601"/>
      <c r="Z1906" s="601"/>
      <c r="AA1906" s="601"/>
      <c r="AB1906" s="601"/>
    </row>
    <row r="1907" spans="21:28" x14ac:dyDescent="0.25">
      <c r="U1907" s="601"/>
      <c r="V1907" s="611"/>
      <c r="X1907" s="613"/>
      <c r="Y1907" s="601"/>
      <c r="Z1907" s="601"/>
      <c r="AA1907" s="601"/>
      <c r="AB1907" s="601"/>
    </row>
    <row r="1908" spans="21:28" x14ac:dyDescent="0.25">
      <c r="U1908" s="601"/>
      <c r="V1908" s="611"/>
      <c r="X1908" s="613"/>
      <c r="Y1908" s="601"/>
      <c r="Z1908" s="601"/>
      <c r="AA1908" s="601"/>
      <c r="AB1908" s="601"/>
    </row>
    <row r="1909" spans="21:28" x14ac:dyDescent="0.25">
      <c r="U1909" s="601"/>
      <c r="V1909" s="611"/>
      <c r="X1909" s="613"/>
      <c r="Y1909" s="601"/>
      <c r="Z1909" s="601"/>
      <c r="AA1909" s="601"/>
      <c r="AB1909" s="601"/>
    </row>
    <row r="1910" spans="21:28" x14ac:dyDescent="0.25">
      <c r="U1910" s="601"/>
      <c r="V1910" s="611"/>
      <c r="X1910" s="613"/>
      <c r="Y1910" s="601"/>
      <c r="Z1910" s="601"/>
      <c r="AA1910" s="601"/>
      <c r="AB1910" s="601"/>
    </row>
    <row r="1911" spans="21:28" x14ac:dyDescent="0.25">
      <c r="U1911" s="601"/>
      <c r="V1911" s="611"/>
      <c r="X1911" s="613"/>
      <c r="Y1911" s="601"/>
      <c r="Z1911" s="601"/>
      <c r="AA1911" s="601"/>
      <c r="AB1911" s="601"/>
    </row>
    <row r="1912" spans="21:28" x14ac:dyDescent="0.25">
      <c r="U1912" s="601"/>
      <c r="V1912" s="611"/>
      <c r="X1912" s="613"/>
      <c r="Y1912" s="601"/>
      <c r="Z1912" s="601"/>
      <c r="AA1912" s="601"/>
      <c r="AB1912" s="601"/>
    </row>
    <row r="1913" spans="21:28" x14ac:dyDescent="0.25">
      <c r="U1913" s="601"/>
      <c r="V1913" s="611"/>
      <c r="X1913" s="613"/>
      <c r="Y1913" s="601"/>
      <c r="Z1913" s="601"/>
      <c r="AA1913" s="601"/>
      <c r="AB1913" s="601"/>
    </row>
    <row r="1914" spans="21:28" x14ac:dyDescent="0.25">
      <c r="U1914" s="601"/>
      <c r="V1914" s="611"/>
      <c r="X1914" s="613"/>
      <c r="Y1914" s="601"/>
      <c r="Z1914" s="601"/>
      <c r="AA1914" s="601"/>
      <c r="AB1914" s="601"/>
    </row>
    <row r="1915" spans="21:28" x14ac:dyDescent="0.25">
      <c r="U1915" s="601"/>
      <c r="V1915" s="611"/>
      <c r="X1915" s="613"/>
      <c r="Y1915" s="601"/>
      <c r="Z1915" s="601"/>
      <c r="AA1915" s="601"/>
      <c r="AB1915" s="601"/>
    </row>
    <row r="1916" spans="21:28" x14ac:dyDescent="0.25">
      <c r="U1916" s="601"/>
      <c r="V1916" s="611"/>
      <c r="X1916" s="613"/>
      <c r="Y1916" s="601"/>
      <c r="Z1916" s="601"/>
      <c r="AA1916" s="601"/>
      <c r="AB1916" s="601"/>
    </row>
    <row r="1917" spans="21:28" x14ac:dyDescent="0.25">
      <c r="U1917" s="601"/>
      <c r="V1917" s="611"/>
      <c r="X1917" s="613"/>
      <c r="Y1917" s="601"/>
      <c r="Z1917" s="601"/>
      <c r="AA1917" s="601"/>
      <c r="AB1917" s="601"/>
    </row>
    <row r="1918" spans="21:28" x14ac:dyDescent="0.25">
      <c r="U1918" s="601"/>
      <c r="V1918" s="611"/>
      <c r="X1918" s="613"/>
      <c r="Y1918" s="601"/>
      <c r="Z1918" s="601"/>
      <c r="AA1918" s="601"/>
      <c r="AB1918" s="601"/>
    </row>
    <row r="1919" spans="21:28" x14ac:dyDescent="0.25">
      <c r="U1919" s="601"/>
      <c r="V1919" s="611"/>
      <c r="X1919" s="613"/>
      <c r="Y1919" s="601"/>
      <c r="Z1919" s="601"/>
      <c r="AA1919" s="601"/>
      <c r="AB1919" s="601"/>
    </row>
    <row r="1920" spans="21:28" x14ac:dyDescent="0.25">
      <c r="U1920" s="601"/>
      <c r="V1920" s="611"/>
      <c r="X1920" s="613"/>
      <c r="Y1920" s="601"/>
      <c r="Z1920" s="601"/>
      <c r="AA1920" s="601"/>
      <c r="AB1920" s="601"/>
    </row>
    <row r="1921" spans="21:28" x14ac:dyDescent="0.25">
      <c r="U1921" s="601"/>
      <c r="V1921" s="611"/>
      <c r="X1921" s="613"/>
      <c r="Y1921" s="601"/>
      <c r="Z1921" s="601"/>
      <c r="AA1921" s="601"/>
      <c r="AB1921" s="601"/>
    </row>
    <row r="1922" spans="21:28" x14ac:dyDescent="0.25">
      <c r="U1922" s="601"/>
      <c r="V1922" s="611"/>
      <c r="X1922" s="613"/>
      <c r="Y1922" s="601"/>
      <c r="Z1922" s="601"/>
      <c r="AA1922" s="601"/>
      <c r="AB1922" s="601"/>
    </row>
    <row r="1923" spans="21:28" x14ac:dyDescent="0.25">
      <c r="U1923" s="601"/>
      <c r="V1923" s="611"/>
      <c r="X1923" s="613"/>
      <c r="Y1923" s="601"/>
      <c r="Z1923" s="601"/>
      <c r="AA1923" s="601"/>
      <c r="AB1923" s="601"/>
    </row>
    <row r="1924" spans="21:28" x14ac:dyDescent="0.25">
      <c r="U1924" s="601"/>
      <c r="V1924" s="611"/>
      <c r="X1924" s="613"/>
      <c r="Y1924" s="601"/>
      <c r="Z1924" s="601"/>
      <c r="AA1924" s="601"/>
      <c r="AB1924" s="601"/>
    </row>
    <row r="1925" spans="21:28" x14ac:dyDescent="0.25">
      <c r="U1925" s="601"/>
      <c r="V1925" s="611"/>
      <c r="X1925" s="613"/>
      <c r="Y1925" s="601"/>
      <c r="Z1925" s="601"/>
      <c r="AA1925" s="601"/>
      <c r="AB1925" s="601"/>
    </row>
    <row r="1926" spans="21:28" x14ac:dyDescent="0.25">
      <c r="U1926" s="601"/>
      <c r="V1926" s="611"/>
      <c r="X1926" s="613"/>
      <c r="Y1926" s="601"/>
      <c r="Z1926" s="601"/>
      <c r="AA1926" s="601"/>
      <c r="AB1926" s="601"/>
    </row>
    <row r="1927" spans="21:28" x14ac:dyDescent="0.25">
      <c r="U1927" s="601"/>
      <c r="V1927" s="611"/>
      <c r="X1927" s="613"/>
      <c r="Y1927" s="601"/>
      <c r="Z1927" s="601"/>
      <c r="AA1927" s="601"/>
      <c r="AB1927" s="601"/>
    </row>
    <row r="1928" spans="21:28" x14ac:dyDescent="0.25">
      <c r="U1928" s="601"/>
      <c r="V1928" s="611"/>
      <c r="X1928" s="613"/>
      <c r="Y1928" s="601"/>
      <c r="Z1928" s="601"/>
      <c r="AA1928" s="601"/>
      <c r="AB1928" s="601"/>
    </row>
    <row r="1929" spans="21:28" x14ac:dyDescent="0.25">
      <c r="U1929" s="601"/>
      <c r="V1929" s="611"/>
      <c r="X1929" s="613"/>
      <c r="Y1929" s="601"/>
      <c r="Z1929" s="601"/>
      <c r="AA1929" s="601"/>
      <c r="AB1929" s="601"/>
    </row>
    <row r="1930" spans="21:28" x14ac:dyDescent="0.25">
      <c r="U1930" s="601"/>
      <c r="V1930" s="611"/>
      <c r="X1930" s="613"/>
      <c r="Y1930" s="601"/>
      <c r="Z1930" s="601"/>
      <c r="AA1930" s="601"/>
      <c r="AB1930" s="601"/>
    </row>
    <row r="1931" spans="21:28" x14ac:dyDescent="0.25">
      <c r="U1931" s="601"/>
      <c r="V1931" s="611"/>
      <c r="X1931" s="613"/>
      <c r="Y1931" s="601"/>
      <c r="Z1931" s="601"/>
      <c r="AA1931" s="601"/>
      <c r="AB1931" s="601"/>
    </row>
    <row r="1932" spans="21:28" x14ac:dyDescent="0.25">
      <c r="U1932" s="601"/>
      <c r="V1932" s="611"/>
      <c r="X1932" s="613"/>
      <c r="Y1932" s="601"/>
      <c r="Z1932" s="601"/>
      <c r="AA1932" s="601"/>
      <c r="AB1932" s="601"/>
    </row>
    <row r="1933" spans="21:28" x14ac:dyDescent="0.25">
      <c r="U1933" s="601"/>
      <c r="V1933" s="611"/>
      <c r="X1933" s="613"/>
      <c r="Y1933" s="601"/>
      <c r="Z1933" s="601"/>
      <c r="AA1933" s="601"/>
      <c r="AB1933" s="601"/>
    </row>
    <row r="1934" spans="21:28" x14ac:dyDescent="0.25">
      <c r="U1934" s="601"/>
      <c r="V1934" s="611"/>
      <c r="X1934" s="613"/>
      <c r="Y1934" s="601"/>
      <c r="Z1934" s="601"/>
      <c r="AA1934" s="601"/>
      <c r="AB1934" s="601"/>
    </row>
    <row r="1935" spans="21:28" x14ac:dyDescent="0.25">
      <c r="U1935" s="601"/>
      <c r="V1935" s="611"/>
      <c r="X1935" s="613"/>
      <c r="Y1935" s="601"/>
      <c r="Z1935" s="601"/>
      <c r="AA1935" s="601"/>
      <c r="AB1935" s="601"/>
    </row>
    <row r="1936" spans="21:28" x14ac:dyDescent="0.25">
      <c r="U1936" s="601"/>
      <c r="V1936" s="611"/>
      <c r="X1936" s="613"/>
      <c r="Y1936" s="601"/>
      <c r="Z1936" s="601"/>
      <c r="AA1936" s="601"/>
      <c r="AB1936" s="601"/>
    </row>
    <row r="1937" spans="21:28" x14ac:dyDescent="0.25">
      <c r="U1937" s="601"/>
      <c r="V1937" s="611"/>
      <c r="X1937" s="613"/>
      <c r="Y1937" s="601"/>
      <c r="Z1937" s="601"/>
      <c r="AA1937" s="601"/>
      <c r="AB1937" s="601"/>
    </row>
    <row r="1938" spans="21:28" x14ac:dyDescent="0.25">
      <c r="U1938" s="601"/>
      <c r="V1938" s="611"/>
      <c r="X1938" s="613"/>
      <c r="Y1938" s="601"/>
      <c r="Z1938" s="601"/>
      <c r="AA1938" s="601"/>
      <c r="AB1938" s="601"/>
    </row>
    <row r="1939" spans="21:28" x14ac:dyDescent="0.25">
      <c r="U1939" s="601"/>
      <c r="V1939" s="611"/>
      <c r="X1939" s="613"/>
      <c r="Y1939" s="601"/>
      <c r="Z1939" s="601"/>
      <c r="AA1939" s="601"/>
      <c r="AB1939" s="601"/>
    </row>
    <row r="1940" spans="21:28" x14ac:dyDescent="0.25">
      <c r="U1940" s="601"/>
      <c r="V1940" s="611"/>
      <c r="X1940" s="613"/>
      <c r="Y1940" s="601"/>
      <c r="Z1940" s="601"/>
      <c r="AA1940" s="601"/>
      <c r="AB1940" s="601"/>
    </row>
    <row r="1941" spans="21:28" x14ac:dyDescent="0.25">
      <c r="U1941" s="601"/>
      <c r="V1941" s="611"/>
      <c r="X1941" s="613"/>
      <c r="Y1941" s="601"/>
      <c r="Z1941" s="601"/>
      <c r="AA1941" s="601"/>
      <c r="AB1941" s="601"/>
    </row>
    <row r="1942" spans="21:28" x14ac:dyDescent="0.25">
      <c r="U1942" s="601"/>
      <c r="V1942" s="611"/>
      <c r="X1942" s="613"/>
      <c r="Y1942" s="601"/>
      <c r="Z1942" s="601"/>
      <c r="AA1942" s="601"/>
      <c r="AB1942" s="601"/>
    </row>
    <row r="1943" spans="21:28" x14ac:dyDescent="0.25">
      <c r="U1943" s="601"/>
      <c r="V1943" s="611"/>
      <c r="X1943" s="613"/>
      <c r="Y1943" s="601"/>
      <c r="Z1943" s="601"/>
      <c r="AA1943" s="601"/>
      <c r="AB1943" s="601"/>
    </row>
    <row r="1944" spans="21:28" x14ac:dyDescent="0.25">
      <c r="U1944" s="601"/>
      <c r="V1944" s="611"/>
      <c r="X1944" s="613"/>
      <c r="Y1944" s="601"/>
      <c r="Z1944" s="601"/>
      <c r="AA1944" s="601"/>
      <c r="AB1944" s="601"/>
    </row>
    <row r="1945" spans="21:28" x14ac:dyDescent="0.25">
      <c r="U1945" s="601"/>
      <c r="V1945" s="611"/>
      <c r="X1945" s="613"/>
      <c r="Y1945" s="601"/>
      <c r="Z1945" s="601"/>
      <c r="AA1945" s="601"/>
      <c r="AB1945" s="601"/>
    </row>
    <row r="1946" spans="21:28" x14ac:dyDescent="0.25">
      <c r="U1946" s="601"/>
      <c r="V1946" s="611"/>
      <c r="X1946" s="613"/>
      <c r="Y1946" s="601"/>
      <c r="Z1946" s="601"/>
      <c r="AA1946" s="601"/>
      <c r="AB1946" s="601"/>
    </row>
    <row r="1947" spans="21:28" x14ac:dyDescent="0.25">
      <c r="U1947" s="601"/>
      <c r="V1947" s="611"/>
      <c r="X1947" s="613"/>
      <c r="Y1947" s="601"/>
      <c r="Z1947" s="601"/>
      <c r="AA1947" s="601"/>
      <c r="AB1947" s="601"/>
    </row>
    <row r="1948" spans="21:28" x14ac:dyDescent="0.25">
      <c r="U1948" s="601"/>
      <c r="V1948" s="611"/>
      <c r="X1948" s="613"/>
      <c r="Y1948" s="601"/>
      <c r="Z1948" s="601"/>
      <c r="AA1948" s="601"/>
      <c r="AB1948" s="601"/>
    </row>
    <row r="1949" spans="21:28" x14ac:dyDescent="0.25">
      <c r="U1949" s="601"/>
      <c r="V1949" s="611"/>
      <c r="X1949" s="613"/>
      <c r="Y1949" s="601"/>
      <c r="Z1949" s="601"/>
      <c r="AA1949" s="601"/>
      <c r="AB1949" s="601"/>
    </row>
    <row r="1950" spans="21:28" x14ac:dyDescent="0.25">
      <c r="U1950" s="601"/>
      <c r="V1950" s="611"/>
      <c r="X1950" s="613"/>
      <c r="Y1950" s="601"/>
      <c r="Z1950" s="601"/>
      <c r="AA1950" s="601"/>
      <c r="AB1950" s="601"/>
    </row>
    <row r="1951" spans="21:28" x14ac:dyDescent="0.25">
      <c r="U1951" s="601"/>
      <c r="V1951" s="611"/>
      <c r="X1951" s="613"/>
      <c r="Y1951" s="601"/>
      <c r="Z1951" s="601"/>
      <c r="AA1951" s="601"/>
      <c r="AB1951" s="601"/>
    </row>
    <row r="1952" spans="21:28" x14ac:dyDescent="0.25">
      <c r="U1952" s="601"/>
      <c r="V1952" s="611"/>
      <c r="X1952" s="613"/>
      <c r="Y1952" s="601"/>
      <c r="Z1952" s="601"/>
      <c r="AA1952" s="601"/>
      <c r="AB1952" s="601"/>
    </row>
    <row r="1953" spans="21:28" x14ac:dyDescent="0.25">
      <c r="U1953" s="601"/>
      <c r="V1953" s="611"/>
      <c r="X1953" s="613"/>
      <c r="Y1953" s="601"/>
      <c r="Z1953" s="601"/>
      <c r="AA1953" s="601"/>
      <c r="AB1953" s="601"/>
    </row>
    <row r="1954" spans="21:28" x14ac:dyDescent="0.25">
      <c r="U1954" s="601"/>
      <c r="V1954" s="611"/>
      <c r="X1954" s="613"/>
      <c r="Y1954" s="601"/>
      <c r="Z1954" s="601"/>
      <c r="AA1954" s="601"/>
      <c r="AB1954" s="601"/>
    </row>
    <row r="1955" spans="21:28" x14ac:dyDescent="0.25">
      <c r="U1955" s="601"/>
      <c r="V1955" s="611"/>
      <c r="X1955" s="613"/>
      <c r="Y1955" s="601"/>
      <c r="Z1955" s="601"/>
      <c r="AA1955" s="601"/>
      <c r="AB1955" s="601"/>
    </row>
    <row r="1956" spans="21:28" x14ac:dyDescent="0.25">
      <c r="U1956" s="601"/>
      <c r="V1956" s="611"/>
      <c r="X1956" s="613"/>
      <c r="Y1956" s="601"/>
      <c r="Z1956" s="601"/>
      <c r="AA1956" s="601"/>
      <c r="AB1956" s="601"/>
    </row>
    <row r="1957" spans="21:28" x14ac:dyDescent="0.25">
      <c r="U1957" s="601"/>
      <c r="V1957" s="611"/>
      <c r="X1957" s="613"/>
      <c r="Y1957" s="601"/>
      <c r="Z1957" s="601"/>
      <c r="AA1957" s="601"/>
      <c r="AB1957" s="601"/>
    </row>
    <row r="1958" spans="21:28" x14ac:dyDescent="0.25">
      <c r="U1958" s="601"/>
      <c r="V1958" s="611"/>
      <c r="X1958" s="613"/>
      <c r="Y1958" s="601"/>
      <c r="Z1958" s="601"/>
      <c r="AA1958" s="601"/>
      <c r="AB1958" s="601"/>
    </row>
    <row r="1959" spans="21:28" x14ac:dyDescent="0.25">
      <c r="U1959" s="601"/>
      <c r="V1959" s="611"/>
      <c r="X1959" s="613"/>
      <c r="Y1959" s="601"/>
      <c r="Z1959" s="601"/>
      <c r="AA1959" s="601"/>
      <c r="AB1959" s="601"/>
    </row>
    <row r="1960" spans="21:28" x14ac:dyDescent="0.25">
      <c r="U1960" s="601"/>
      <c r="V1960" s="611"/>
      <c r="X1960" s="613"/>
      <c r="Y1960" s="601"/>
      <c r="Z1960" s="601"/>
      <c r="AA1960" s="601"/>
      <c r="AB1960" s="601"/>
    </row>
    <row r="1961" spans="21:28" x14ac:dyDescent="0.25">
      <c r="U1961" s="601"/>
      <c r="V1961" s="611"/>
      <c r="X1961" s="613"/>
      <c r="Y1961" s="601"/>
      <c r="Z1961" s="601"/>
      <c r="AA1961" s="601"/>
      <c r="AB1961" s="601"/>
    </row>
    <row r="1962" spans="21:28" x14ac:dyDescent="0.25">
      <c r="U1962" s="601"/>
      <c r="V1962" s="611"/>
      <c r="X1962" s="613"/>
      <c r="Y1962" s="601"/>
      <c r="Z1962" s="601"/>
      <c r="AA1962" s="601"/>
      <c r="AB1962" s="601"/>
    </row>
    <row r="1963" spans="21:28" x14ac:dyDescent="0.25">
      <c r="U1963" s="601"/>
      <c r="V1963" s="611"/>
      <c r="X1963" s="613"/>
      <c r="Y1963" s="601"/>
      <c r="Z1963" s="601"/>
      <c r="AA1963" s="601"/>
      <c r="AB1963" s="601"/>
    </row>
    <row r="1964" spans="21:28" x14ac:dyDescent="0.25">
      <c r="U1964" s="601"/>
      <c r="V1964" s="611"/>
      <c r="X1964" s="613"/>
      <c r="Y1964" s="601"/>
      <c r="Z1964" s="601"/>
      <c r="AA1964" s="601"/>
      <c r="AB1964" s="601"/>
    </row>
    <row r="1965" spans="21:28" x14ac:dyDescent="0.25">
      <c r="U1965" s="601"/>
      <c r="V1965" s="611"/>
      <c r="X1965" s="613"/>
      <c r="Y1965" s="601"/>
      <c r="Z1965" s="601"/>
      <c r="AA1965" s="601"/>
      <c r="AB1965" s="601"/>
    </row>
    <row r="1966" spans="21:28" x14ac:dyDescent="0.25">
      <c r="U1966" s="601"/>
      <c r="V1966" s="611"/>
      <c r="X1966" s="613"/>
      <c r="Y1966" s="601"/>
      <c r="Z1966" s="601"/>
      <c r="AA1966" s="601"/>
      <c r="AB1966" s="601"/>
    </row>
    <row r="1967" spans="21:28" x14ac:dyDescent="0.25">
      <c r="U1967" s="601"/>
      <c r="V1967" s="611"/>
      <c r="X1967" s="613"/>
      <c r="Y1967" s="601"/>
      <c r="Z1967" s="601"/>
      <c r="AA1967" s="601"/>
      <c r="AB1967" s="601"/>
    </row>
    <row r="1968" spans="21:28" x14ac:dyDescent="0.25">
      <c r="U1968" s="601"/>
      <c r="V1968" s="611"/>
      <c r="X1968" s="613"/>
      <c r="Y1968" s="601"/>
      <c r="Z1968" s="601"/>
      <c r="AA1968" s="601"/>
      <c r="AB1968" s="601"/>
    </row>
    <row r="1969" spans="21:28" x14ac:dyDescent="0.25">
      <c r="U1969" s="601"/>
      <c r="V1969" s="611"/>
      <c r="X1969" s="613"/>
      <c r="Y1969" s="601"/>
      <c r="Z1969" s="601"/>
      <c r="AA1969" s="601"/>
      <c r="AB1969" s="601"/>
    </row>
    <row r="1970" spans="21:28" x14ac:dyDescent="0.25">
      <c r="U1970" s="601"/>
      <c r="V1970" s="611"/>
      <c r="X1970" s="613"/>
      <c r="Y1970" s="601"/>
      <c r="Z1970" s="601"/>
      <c r="AA1970" s="601"/>
      <c r="AB1970" s="601"/>
    </row>
    <row r="1971" spans="21:28" x14ac:dyDescent="0.25">
      <c r="U1971" s="601"/>
      <c r="V1971" s="611"/>
      <c r="X1971" s="613"/>
      <c r="Y1971" s="601"/>
      <c r="Z1971" s="601"/>
      <c r="AA1971" s="601"/>
      <c r="AB1971" s="601"/>
    </row>
    <row r="1972" spans="21:28" x14ac:dyDescent="0.25">
      <c r="U1972" s="601"/>
      <c r="V1972" s="611"/>
      <c r="X1972" s="613"/>
      <c r="Y1972" s="601"/>
      <c r="Z1972" s="601"/>
      <c r="AA1972" s="601"/>
      <c r="AB1972" s="601"/>
    </row>
    <row r="1973" spans="21:28" x14ac:dyDescent="0.25">
      <c r="U1973" s="601"/>
      <c r="V1973" s="611"/>
      <c r="X1973" s="613"/>
      <c r="Y1973" s="601"/>
      <c r="Z1973" s="601"/>
      <c r="AA1973" s="601"/>
      <c r="AB1973" s="601"/>
    </row>
    <row r="1974" spans="21:28" x14ac:dyDescent="0.25">
      <c r="U1974" s="601"/>
      <c r="V1974" s="611"/>
      <c r="X1974" s="613"/>
      <c r="Y1974" s="601"/>
      <c r="Z1974" s="601"/>
      <c r="AA1974" s="601"/>
      <c r="AB1974" s="601"/>
    </row>
    <row r="1975" spans="21:28" x14ac:dyDescent="0.25">
      <c r="U1975" s="601"/>
      <c r="V1975" s="611"/>
      <c r="X1975" s="613"/>
      <c r="Y1975" s="601"/>
      <c r="Z1975" s="601"/>
      <c r="AA1975" s="601"/>
      <c r="AB1975" s="601"/>
    </row>
    <row r="1976" spans="21:28" x14ac:dyDescent="0.25">
      <c r="U1976" s="601"/>
      <c r="V1976" s="611"/>
      <c r="X1976" s="613"/>
      <c r="Y1976" s="601"/>
      <c r="Z1976" s="601"/>
      <c r="AA1976" s="601"/>
      <c r="AB1976" s="601"/>
    </row>
    <row r="1977" spans="21:28" x14ac:dyDescent="0.25">
      <c r="U1977" s="601"/>
      <c r="V1977" s="611"/>
      <c r="X1977" s="613"/>
      <c r="Y1977" s="601"/>
      <c r="Z1977" s="601"/>
      <c r="AA1977" s="601"/>
      <c r="AB1977" s="601"/>
    </row>
    <row r="1978" spans="21:28" x14ac:dyDescent="0.25">
      <c r="U1978" s="601"/>
      <c r="V1978" s="611"/>
      <c r="X1978" s="613"/>
      <c r="Y1978" s="601"/>
      <c r="Z1978" s="601"/>
      <c r="AA1978" s="601"/>
      <c r="AB1978" s="601"/>
    </row>
    <row r="1979" spans="21:28" x14ac:dyDescent="0.25">
      <c r="U1979" s="601"/>
      <c r="V1979" s="611"/>
      <c r="X1979" s="613"/>
      <c r="Y1979" s="601"/>
      <c r="Z1979" s="601"/>
      <c r="AA1979" s="601"/>
      <c r="AB1979" s="601"/>
    </row>
    <row r="1980" spans="21:28" x14ac:dyDescent="0.25">
      <c r="U1980" s="601"/>
      <c r="V1980" s="611"/>
      <c r="X1980" s="613"/>
      <c r="Y1980" s="601"/>
      <c r="Z1980" s="601"/>
      <c r="AA1980" s="601"/>
      <c r="AB1980" s="601"/>
    </row>
    <row r="1981" spans="21:28" x14ac:dyDescent="0.25">
      <c r="U1981" s="601"/>
      <c r="V1981" s="611"/>
      <c r="X1981" s="613"/>
      <c r="Y1981" s="601"/>
      <c r="Z1981" s="601"/>
      <c r="AA1981" s="601"/>
      <c r="AB1981" s="601"/>
    </row>
    <row r="1982" spans="21:28" x14ac:dyDescent="0.25">
      <c r="U1982" s="601"/>
      <c r="V1982" s="611"/>
      <c r="X1982" s="613"/>
      <c r="Y1982" s="601"/>
      <c r="Z1982" s="601"/>
      <c r="AA1982" s="601"/>
      <c r="AB1982" s="601"/>
    </row>
    <row r="1983" spans="21:28" x14ac:dyDescent="0.25">
      <c r="U1983" s="601"/>
      <c r="V1983" s="611"/>
      <c r="X1983" s="613"/>
      <c r="Y1983" s="601"/>
      <c r="Z1983" s="601"/>
      <c r="AA1983" s="601"/>
      <c r="AB1983" s="601"/>
    </row>
    <row r="1984" spans="21:28" x14ac:dyDescent="0.25">
      <c r="U1984" s="601"/>
      <c r="V1984" s="611"/>
      <c r="X1984" s="613"/>
      <c r="Y1984" s="601"/>
      <c r="Z1984" s="601"/>
      <c r="AA1984" s="601"/>
      <c r="AB1984" s="601"/>
    </row>
    <row r="1985" spans="21:28" x14ac:dyDescent="0.25">
      <c r="U1985" s="601"/>
      <c r="V1985" s="611"/>
      <c r="X1985" s="613"/>
      <c r="Y1985" s="601"/>
      <c r="Z1985" s="601"/>
      <c r="AA1985" s="601"/>
      <c r="AB1985" s="601"/>
    </row>
    <row r="1986" spans="21:28" x14ac:dyDescent="0.25">
      <c r="U1986" s="601"/>
      <c r="V1986" s="611"/>
      <c r="X1986" s="613"/>
      <c r="Y1986" s="601"/>
      <c r="Z1986" s="601"/>
      <c r="AA1986" s="601"/>
      <c r="AB1986" s="601"/>
    </row>
    <row r="1987" spans="21:28" x14ac:dyDescent="0.25">
      <c r="U1987" s="601"/>
      <c r="V1987" s="611"/>
      <c r="X1987" s="613"/>
      <c r="Y1987" s="601"/>
      <c r="Z1987" s="601"/>
      <c r="AA1987" s="601"/>
      <c r="AB1987" s="601"/>
    </row>
    <row r="1988" spans="21:28" x14ac:dyDescent="0.25">
      <c r="U1988" s="601"/>
      <c r="V1988" s="611"/>
      <c r="X1988" s="613"/>
      <c r="Y1988" s="601"/>
      <c r="Z1988" s="601"/>
      <c r="AA1988" s="601"/>
      <c r="AB1988" s="601"/>
    </row>
    <row r="1989" spans="21:28" x14ac:dyDescent="0.25">
      <c r="U1989" s="601"/>
      <c r="V1989" s="611"/>
      <c r="X1989" s="613"/>
      <c r="Y1989" s="601"/>
      <c r="Z1989" s="601"/>
      <c r="AA1989" s="601"/>
      <c r="AB1989" s="601"/>
    </row>
    <row r="1990" spans="21:28" x14ac:dyDescent="0.25">
      <c r="U1990" s="601"/>
      <c r="V1990" s="611"/>
      <c r="X1990" s="613"/>
      <c r="Y1990" s="601"/>
      <c r="Z1990" s="601"/>
      <c r="AA1990" s="601"/>
      <c r="AB1990" s="601"/>
    </row>
    <row r="1991" spans="21:28" x14ac:dyDescent="0.25">
      <c r="U1991" s="601"/>
      <c r="V1991" s="611"/>
      <c r="X1991" s="613"/>
      <c r="Y1991" s="601"/>
      <c r="Z1991" s="601"/>
      <c r="AA1991" s="601"/>
      <c r="AB1991" s="601"/>
    </row>
    <row r="1992" spans="21:28" x14ac:dyDescent="0.25">
      <c r="U1992" s="601"/>
      <c r="V1992" s="611"/>
      <c r="X1992" s="613"/>
      <c r="Y1992" s="601"/>
      <c r="Z1992" s="601"/>
      <c r="AA1992" s="601"/>
      <c r="AB1992" s="601"/>
    </row>
    <row r="1993" spans="21:28" x14ac:dyDescent="0.25">
      <c r="U1993" s="601"/>
      <c r="V1993" s="611"/>
      <c r="X1993" s="613"/>
      <c r="Y1993" s="601"/>
      <c r="Z1993" s="601"/>
      <c r="AA1993" s="601"/>
      <c r="AB1993" s="601"/>
    </row>
    <row r="1994" spans="21:28" x14ac:dyDescent="0.25">
      <c r="U1994" s="601"/>
      <c r="V1994" s="611"/>
      <c r="X1994" s="613"/>
      <c r="Y1994" s="601"/>
      <c r="Z1994" s="601"/>
      <c r="AA1994" s="601"/>
      <c r="AB1994" s="601"/>
    </row>
    <row r="1995" spans="21:28" x14ac:dyDescent="0.25">
      <c r="U1995" s="601"/>
      <c r="V1995" s="611"/>
      <c r="X1995" s="613"/>
      <c r="Y1995" s="601"/>
      <c r="Z1995" s="601"/>
      <c r="AA1995" s="601"/>
      <c r="AB1995" s="601"/>
    </row>
    <row r="1996" spans="21:28" x14ac:dyDescent="0.25">
      <c r="U1996" s="601"/>
      <c r="V1996" s="611"/>
      <c r="X1996" s="613"/>
      <c r="Y1996" s="601"/>
      <c r="Z1996" s="601"/>
      <c r="AA1996" s="601"/>
      <c r="AB1996" s="601"/>
    </row>
    <row r="1997" spans="21:28" x14ac:dyDescent="0.25">
      <c r="U1997" s="601"/>
      <c r="V1997" s="611"/>
      <c r="X1997" s="613"/>
      <c r="Y1997" s="601"/>
      <c r="Z1997" s="601"/>
      <c r="AA1997" s="601"/>
      <c r="AB1997" s="601"/>
    </row>
    <row r="1998" spans="21:28" x14ac:dyDescent="0.25">
      <c r="U1998" s="601"/>
      <c r="V1998" s="611"/>
      <c r="X1998" s="613"/>
      <c r="Y1998" s="601"/>
      <c r="Z1998" s="601"/>
      <c r="AA1998" s="601"/>
      <c r="AB1998" s="601"/>
    </row>
    <row r="1999" spans="21:28" x14ac:dyDescent="0.25">
      <c r="U1999" s="601"/>
      <c r="V1999" s="611"/>
      <c r="X1999" s="613"/>
      <c r="Y1999" s="601"/>
      <c r="Z1999" s="601"/>
      <c r="AA1999" s="601"/>
      <c r="AB1999" s="601"/>
    </row>
    <row r="2000" spans="21:28" x14ac:dyDescent="0.25">
      <c r="U2000" s="601"/>
      <c r="V2000" s="611"/>
      <c r="X2000" s="613"/>
      <c r="Y2000" s="601"/>
      <c r="Z2000" s="601"/>
      <c r="AA2000" s="601"/>
      <c r="AB2000" s="601"/>
    </row>
    <row r="2001" spans="21:28" x14ac:dyDescent="0.25">
      <c r="U2001" s="601"/>
      <c r="V2001" s="611"/>
      <c r="X2001" s="613"/>
      <c r="Y2001" s="601"/>
      <c r="Z2001" s="601"/>
      <c r="AA2001" s="601"/>
      <c r="AB2001" s="601"/>
    </row>
    <row r="2002" spans="21:28" x14ac:dyDescent="0.25">
      <c r="U2002" s="601"/>
      <c r="V2002" s="611"/>
      <c r="X2002" s="613"/>
      <c r="Y2002" s="601"/>
      <c r="Z2002" s="601"/>
      <c r="AA2002" s="601"/>
      <c r="AB2002" s="601"/>
    </row>
    <row r="2003" spans="21:28" x14ac:dyDescent="0.25">
      <c r="U2003" s="601"/>
      <c r="V2003" s="611"/>
      <c r="X2003" s="613"/>
      <c r="Y2003" s="601"/>
      <c r="Z2003" s="601"/>
      <c r="AA2003" s="601"/>
      <c r="AB2003" s="601"/>
    </row>
    <row r="2004" spans="21:28" x14ac:dyDescent="0.25">
      <c r="U2004" s="601"/>
      <c r="V2004" s="611"/>
      <c r="X2004" s="613"/>
      <c r="Y2004" s="601"/>
      <c r="Z2004" s="601"/>
      <c r="AA2004" s="601"/>
      <c r="AB2004" s="601"/>
    </row>
    <row r="2005" spans="21:28" x14ac:dyDescent="0.25">
      <c r="U2005" s="601"/>
      <c r="V2005" s="611"/>
      <c r="X2005" s="613"/>
      <c r="Y2005" s="601"/>
      <c r="Z2005" s="601"/>
      <c r="AA2005" s="601"/>
      <c r="AB2005" s="601"/>
    </row>
    <row r="2006" spans="21:28" x14ac:dyDescent="0.25">
      <c r="U2006" s="601"/>
      <c r="V2006" s="611"/>
      <c r="X2006" s="613"/>
      <c r="Y2006" s="601"/>
      <c r="Z2006" s="601"/>
      <c r="AA2006" s="601"/>
      <c r="AB2006" s="601"/>
    </row>
    <row r="2007" spans="21:28" x14ac:dyDescent="0.25">
      <c r="U2007" s="601"/>
      <c r="V2007" s="611"/>
      <c r="X2007" s="613"/>
      <c r="Y2007" s="601"/>
      <c r="Z2007" s="601"/>
      <c r="AA2007" s="601"/>
      <c r="AB2007" s="601"/>
    </row>
    <row r="2008" spans="21:28" x14ac:dyDescent="0.25">
      <c r="U2008" s="601"/>
      <c r="V2008" s="611"/>
      <c r="X2008" s="613"/>
      <c r="Y2008" s="601"/>
      <c r="Z2008" s="601"/>
      <c r="AA2008" s="601"/>
      <c r="AB2008" s="601"/>
    </row>
    <row r="2009" spans="21:28" x14ac:dyDescent="0.25">
      <c r="U2009" s="601"/>
      <c r="V2009" s="611"/>
      <c r="X2009" s="613"/>
      <c r="Y2009" s="601"/>
      <c r="Z2009" s="601"/>
      <c r="AA2009" s="601"/>
      <c r="AB2009" s="601"/>
    </row>
    <row r="2010" spans="21:28" x14ac:dyDescent="0.25">
      <c r="U2010" s="601"/>
      <c r="V2010" s="611"/>
      <c r="X2010" s="613"/>
      <c r="Y2010" s="601"/>
      <c r="Z2010" s="601"/>
      <c r="AA2010" s="601"/>
      <c r="AB2010" s="601"/>
    </row>
    <row r="2011" spans="21:28" x14ac:dyDescent="0.25">
      <c r="U2011" s="601"/>
      <c r="V2011" s="611"/>
      <c r="X2011" s="613"/>
      <c r="Y2011" s="601"/>
      <c r="Z2011" s="601"/>
      <c r="AA2011" s="601"/>
      <c r="AB2011" s="601"/>
    </row>
    <row r="2012" spans="21:28" x14ac:dyDescent="0.25">
      <c r="U2012" s="601"/>
      <c r="V2012" s="611"/>
      <c r="X2012" s="613"/>
      <c r="Y2012" s="601"/>
      <c r="Z2012" s="601"/>
      <c r="AA2012" s="601"/>
      <c r="AB2012" s="601"/>
    </row>
    <row r="2013" spans="21:28" x14ac:dyDescent="0.25">
      <c r="U2013" s="601"/>
      <c r="V2013" s="611"/>
      <c r="X2013" s="613"/>
      <c r="Y2013" s="601"/>
      <c r="Z2013" s="601"/>
      <c r="AA2013" s="601"/>
      <c r="AB2013" s="601"/>
    </row>
    <row r="2014" spans="21:28" x14ac:dyDescent="0.25">
      <c r="U2014" s="601"/>
      <c r="V2014" s="611"/>
      <c r="X2014" s="613"/>
      <c r="Y2014" s="601"/>
      <c r="Z2014" s="601"/>
      <c r="AA2014" s="601"/>
      <c r="AB2014" s="601"/>
    </row>
    <row r="2015" spans="21:28" x14ac:dyDescent="0.25">
      <c r="U2015" s="601"/>
      <c r="V2015" s="611"/>
      <c r="X2015" s="613"/>
      <c r="Y2015" s="601"/>
      <c r="Z2015" s="601"/>
      <c r="AA2015" s="601"/>
      <c r="AB2015" s="601"/>
    </row>
    <row r="2016" spans="21:28" x14ac:dyDescent="0.25">
      <c r="U2016" s="601"/>
      <c r="V2016" s="611"/>
      <c r="X2016" s="613"/>
      <c r="Y2016" s="601"/>
      <c r="Z2016" s="601"/>
      <c r="AA2016" s="601"/>
      <c r="AB2016" s="601"/>
    </row>
    <row r="2017" spans="21:28" x14ac:dyDescent="0.25">
      <c r="U2017" s="601"/>
      <c r="V2017" s="611"/>
      <c r="X2017" s="613"/>
      <c r="Y2017" s="601"/>
      <c r="Z2017" s="601"/>
      <c r="AA2017" s="601"/>
      <c r="AB2017" s="601"/>
    </row>
    <row r="2018" spans="21:28" x14ac:dyDescent="0.25">
      <c r="U2018" s="601"/>
      <c r="V2018" s="611"/>
      <c r="X2018" s="613"/>
      <c r="Y2018" s="601"/>
      <c r="Z2018" s="601"/>
      <c r="AA2018" s="601"/>
      <c r="AB2018" s="601"/>
    </row>
    <row r="2019" spans="21:28" x14ac:dyDescent="0.25">
      <c r="U2019" s="601"/>
      <c r="V2019" s="611"/>
      <c r="X2019" s="613"/>
      <c r="Y2019" s="601"/>
      <c r="Z2019" s="601"/>
      <c r="AA2019" s="601"/>
      <c r="AB2019" s="601"/>
    </row>
    <row r="2020" spans="21:28" x14ac:dyDescent="0.25">
      <c r="U2020" s="601"/>
      <c r="V2020" s="611"/>
      <c r="X2020" s="613"/>
      <c r="Y2020" s="601"/>
      <c r="Z2020" s="601"/>
      <c r="AA2020" s="601"/>
      <c r="AB2020" s="601"/>
    </row>
    <row r="2021" spans="21:28" x14ac:dyDescent="0.25">
      <c r="U2021" s="601"/>
      <c r="V2021" s="611"/>
      <c r="X2021" s="613"/>
      <c r="Y2021" s="601"/>
      <c r="Z2021" s="601"/>
      <c r="AA2021" s="601"/>
      <c r="AB2021" s="601"/>
    </row>
    <row r="2022" spans="21:28" x14ac:dyDescent="0.25">
      <c r="U2022" s="601"/>
      <c r="V2022" s="611"/>
      <c r="X2022" s="613"/>
      <c r="Y2022" s="601"/>
      <c r="Z2022" s="601"/>
      <c r="AA2022" s="601"/>
      <c r="AB2022" s="601"/>
    </row>
    <row r="2023" spans="21:28" x14ac:dyDescent="0.25">
      <c r="U2023" s="601"/>
      <c r="V2023" s="611"/>
      <c r="X2023" s="613"/>
      <c r="Y2023" s="601"/>
      <c r="Z2023" s="601"/>
      <c r="AA2023" s="601"/>
      <c r="AB2023" s="601"/>
    </row>
    <row r="2024" spans="21:28" x14ac:dyDescent="0.25">
      <c r="U2024" s="601"/>
      <c r="V2024" s="611"/>
      <c r="X2024" s="613"/>
      <c r="Y2024" s="601"/>
      <c r="Z2024" s="601"/>
      <c r="AA2024" s="601"/>
      <c r="AB2024" s="601"/>
    </row>
    <row r="2025" spans="21:28" x14ac:dyDescent="0.25">
      <c r="U2025" s="601"/>
      <c r="V2025" s="611"/>
      <c r="X2025" s="613"/>
      <c r="Y2025" s="601"/>
      <c r="Z2025" s="601"/>
      <c r="AA2025" s="601"/>
      <c r="AB2025" s="601"/>
    </row>
    <row r="2026" spans="21:28" x14ac:dyDescent="0.25">
      <c r="U2026" s="601"/>
      <c r="V2026" s="611"/>
      <c r="X2026" s="613"/>
      <c r="Y2026" s="601"/>
      <c r="Z2026" s="601"/>
      <c r="AA2026" s="601"/>
      <c r="AB2026" s="601"/>
    </row>
    <row r="2027" spans="21:28" x14ac:dyDescent="0.25">
      <c r="U2027" s="601"/>
      <c r="V2027" s="611"/>
      <c r="X2027" s="613"/>
      <c r="Y2027" s="601"/>
      <c r="Z2027" s="601"/>
      <c r="AA2027" s="601"/>
      <c r="AB2027" s="601"/>
    </row>
    <row r="2028" spans="21:28" x14ac:dyDescent="0.25">
      <c r="U2028" s="601"/>
      <c r="V2028" s="611"/>
      <c r="X2028" s="613"/>
      <c r="Y2028" s="601"/>
      <c r="Z2028" s="601"/>
      <c r="AA2028" s="601"/>
      <c r="AB2028" s="601"/>
    </row>
    <row r="2029" spans="21:28" x14ac:dyDescent="0.25">
      <c r="U2029" s="601"/>
      <c r="V2029" s="611"/>
      <c r="X2029" s="613"/>
      <c r="Y2029" s="601"/>
      <c r="Z2029" s="601"/>
      <c r="AA2029" s="601"/>
      <c r="AB2029" s="601"/>
    </row>
    <row r="2030" spans="21:28" x14ac:dyDescent="0.25">
      <c r="U2030" s="601"/>
      <c r="V2030" s="611"/>
      <c r="X2030" s="613"/>
      <c r="Y2030" s="601"/>
      <c r="Z2030" s="601"/>
      <c r="AA2030" s="601"/>
      <c r="AB2030" s="601"/>
    </row>
    <row r="2031" spans="21:28" x14ac:dyDescent="0.25">
      <c r="U2031" s="601"/>
      <c r="V2031" s="611"/>
      <c r="X2031" s="613"/>
      <c r="Y2031" s="601"/>
      <c r="Z2031" s="601"/>
      <c r="AA2031" s="601"/>
      <c r="AB2031" s="601"/>
    </row>
    <row r="2032" spans="21:28" x14ac:dyDescent="0.25">
      <c r="U2032" s="601"/>
      <c r="V2032" s="611"/>
      <c r="X2032" s="613"/>
      <c r="Y2032" s="601"/>
      <c r="Z2032" s="601"/>
      <c r="AA2032" s="601"/>
      <c r="AB2032" s="601"/>
    </row>
    <row r="2033" spans="21:28" x14ac:dyDescent="0.25">
      <c r="U2033" s="601"/>
      <c r="V2033" s="611"/>
      <c r="X2033" s="613"/>
      <c r="Y2033" s="601"/>
      <c r="Z2033" s="601"/>
      <c r="AA2033" s="601"/>
      <c r="AB2033" s="601"/>
    </row>
    <row r="2034" spans="21:28" x14ac:dyDescent="0.25">
      <c r="U2034" s="601"/>
      <c r="V2034" s="611"/>
      <c r="X2034" s="613"/>
      <c r="Y2034" s="601"/>
      <c r="Z2034" s="601"/>
      <c r="AA2034" s="601"/>
      <c r="AB2034" s="601"/>
    </row>
    <row r="2035" spans="21:28" x14ac:dyDescent="0.25">
      <c r="U2035" s="601"/>
      <c r="V2035" s="611"/>
      <c r="X2035" s="613"/>
      <c r="Y2035" s="601"/>
      <c r="Z2035" s="601"/>
      <c r="AA2035" s="601"/>
      <c r="AB2035" s="601"/>
    </row>
    <row r="2036" spans="21:28" x14ac:dyDescent="0.25">
      <c r="U2036" s="601"/>
      <c r="V2036" s="611"/>
      <c r="X2036" s="613"/>
      <c r="Y2036" s="601"/>
      <c r="Z2036" s="601"/>
      <c r="AA2036" s="601"/>
      <c r="AB2036" s="601"/>
    </row>
    <row r="2037" spans="21:28" x14ac:dyDescent="0.25">
      <c r="U2037" s="601"/>
      <c r="V2037" s="611"/>
      <c r="X2037" s="613"/>
      <c r="Y2037" s="601"/>
      <c r="Z2037" s="601"/>
      <c r="AA2037" s="601"/>
      <c r="AB2037" s="601"/>
    </row>
    <row r="2038" spans="21:28" x14ac:dyDescent="0.25">
      <c r="U2038" s="601"/>
      <c r="V2038" s="611"/>
      <c r="X2038" s="613"/>
      <c r="Y2038" s="601"/>
      <c r="Z2038" s="601"/>
      <c r="AA2038" s="601"/>
      <c r="AB2038" s="601"/>
    </row>
    <row r="2039" spans="21:28" x14ac:dyDescent="0.25">
      <c r="U2039" s="601"/>
      <c r="V2039" s="611"/>
      <c r="X2039" s="613"/>
      <c r="Y2039" s="601"/>
      <c r="Z2039" s="601"/>
      <c r="AA2039" s="601"/>
      <c r="AB2039" s="601"/>
    </row>
    <row r="2040" spans="21:28" x14ac:dyDescent="0.25">
      <c r="U2040" s="601"/>
      <c r="V2040" s="611"/>
      <c r="X2040" s="613"/>
      <c r="Y2040" s="601"/>
      <c r="Z2040" s="601"/>
      <c r="AA2040" s="601"/>
      <c r="AB2040" s="601"/>
    </row>
    <row r="2041" spans="21:28" x14ac:dyDescent="0.25">
      <c r="U2041" s="601"/>
      <c r="V2041" s="611"/>
      <c r="X2041" s="613"/>
      <c r="Y2041" s="601"/>
      <c r="Z2041" s="601"/>
      <c r="AA2041" s="601"/>
      <c r="AB2041" s="601"/>
    </row>
    <row r="2042" spans="21:28" x14ac:dyDescent="0.25">
      <c r="U2042" s="601"/>
      <c r="V2042" s="611"/>
      <c r="X2042" s="613"/>
      <c r="Y2042" s="601"/>
      <c r="Z2042" s="601"/>
      <c r="AA2042" s="601"/>
      <c r="AB2042" s="601"/>
    </row>
    <row r="2043" spans="21:28" x14ac:dyDescent="0.25">
      <c r="U2043" s="601"/>
      <c r="V2043" s="611"/>
      <c r="X2043" s="613"/>
      <c r="Y2043" s="601"/>
      <c r="Z2043" s="601"/>
      <c r="AA2043" s="601"/>
      <c r="AB2043" s="601"/>
    </row>
    <row r="2044" spans="21:28" x14ac:dyDescent="0.25">
      <c r="U2044" s="601"/>
      <c r="V2044" s="611"/>
      <c r="X2044" s="613"/>
      <c r="Y2044" s="601"/>
      <c r="Z2044" s="601"/>
      <c r="AA2044" s="601"/>
      <c r="AB2044" s="601"/>
    </row>
    <row r="2045" spans="21:28" x14ac:dyDescent="0.25">
      <c r="U2045" s="601"/>
      <c r="V2045" s="611"/>
      <c r="X2045" s="613"/>
      <c r="Y2045" s="601"/>
      <c r="Z2045" s="601"/>
      <c r="AA2045" s="601"/>
      <c r="AB2045" s="601"/>
    </row>
    <row r="2046" spans="21:28" x14ac:dyDescent="0.25">
      <c r="U2046" s="601"/>
      <c r="V2046" s="611"/>
      <c r="X2046" s="613"/>
      <c r="Y2046" s="601"/>
      <c r="Z2046" s="601"/>
      <c r="AA2046" s="601"/>
      <c r="AB2046" s="601"/>
    </row>
    <row r="2047" spans="21:28" x14ac:dyDescent="0.25">
      <c r="U2047" s="601"/>
      <c r="V2047" s="611"/>
      <c r="X2047" s="613"/>
      <c r="Y2047" s="601"/>
      <c r="Z2047" s="601"/>
      <c r="AA2047" s="601"/>
      <c r="AB2047" s="601"/>
    </row>
    <row r="2048" spans="21:28" x14ac:dyDescent="0.25">
      <c r="U2048" s="601"/>
      <c r="V2048" s="611"/>
      <c r="X2048" s="613"/>
      <c r="Y2048" s="601"/>
      <c r="Z2048" s="601"/>
      <c r="AA2048" s="601"/>
      <c r="AB2048" s="601"/>
    </row>
    <row r="2049" spans="21:28" x14ac:dyDescent="0.25">
      <c r="U2049" s="601"/>
      <c r="V2049" s="611"/>
      <c r="X2049" s="613"/>
      <c r="Y2049" s="601"/>
      <c r="Z2049" s="601"/>
      <c r="AA2049" s="601"/>
      <c r="AB2049" s="601"/>
    </row>
    <row r="2050" spans="21:28" x14ac:dyDescent="0.25">
      <c r="U2050" s="601"/>
      <c r="V2050" s="611"/>
      <c r="X2050" s="613"/>
      <c r="Y2050" s="601"/>
      <c r="Z2050" s="601"/>
      <c r="AA2050" s="601"/>
      <c r="AB2050" s="601"/>
    </row>
    <row r="2051" spans="21:28" x14ac:dyDescent="0.25">
      <c r="U2051" s="601"/>
      <c r="V2051" s="611"/>
      <c r="X2051" s="613"/>
      <c r="Y2051" s="601"/>
      <c r="Z2051" s="601"/>
      <c r="AA2051" s="601"/>
      <c r="AB2051" s="601"/>
    </row>
    <row r="2052" spans="21:28" x14ac:dyDescent="0.25">
      <c r="U2052" s="601"/>
      <c r="V2052" s="611"/>
      <c r="X2052" s="613"/>
      <c r="Y2052" s="601"/>
      <c r="Z2052" s="601"/>
      <c r="AA2052" s="601"/>
      <c r="AB2052" s="601"/>
    </row>
    <row r="2053" spans="21:28" x14ac:dyDescent="0.25">
      <c r="U2053" s="601"/>
      <c r="V2053" s="611"/>
      <c r="X2053" s="613"/>
      <c r="Y2053" s="601"/>
      <c r="Z2053" s="601"/>
      <c r="AA2053" s="601"/>
      <c r="AB2053" s="601"/>
    </row>
    <row r="2054" spans="21:28" x14ac:dyDescent="0.25">
      <c r="U2054" s="601"/>
      <c r="V2054" s="611"/>
      <c r="X2054" s="613"/>
      <c r="Y2054" s="601"/>
      <c r="Z2054" s="601"/>
      <c r="AA2054" s="601"/>
      <c r="AB2054" s="601"/>
    </row>
    <row r="2055" spans="21:28" x14ac:dyDescent="0.25">
      <c r="U2055" s="601"/>
      <c r="V2055" s="611"/>
      <c r="X2055" s="613"/>
      <c r="Y2055" s="601"/>
      <c r="Z2055" s="601"/>
      <c r="AA2055" s="601"/>
      <c r="AB2055" s="601"/>
    </row>
    <row r="2056" spans="21:28" x14ac:dyDescent="0.25">
      <c r="U2056" s="601"/>
      <c r="V2056" s="611"/>
      <c r="X2056" s="613"/>
      <c r="Y2056" s="601"/>
      <c r="Z2056" s="601"/>
      <c r="AA2056" s="601"/>
      <c r="AB2056" s="601"/>
    </row>
    <row r="2057" spans="21:28" x14ac:dyDescent="0.25">
      <c r="U2057" s="601"/>
      <c r="V2057" s="611"/>
      <c r="X2057" s="613"/>
      <c r="Y2057" s="601"/>
      <c r="Z2057" s="601"/>
      <c r="AA2057" s="601"/>
      <c r="AB2057" s="601"/>
    </row>
    <row r="2058" spans="21:28" x14ac:dyDescent="0.25">
      <c r="U2058" s="601"/>
      <c r="V2058" s="611"/>
      <c r="X2058" s="613"/>
      <c r="Y2058" s="601"/>
      <c r="Z2058" s="601"/>
      <c r="AA2058" s="601"/>
      <c r="AB2058" s="601"/>
    </row>
    <row r="2059" spans="21:28" x14ac:dyDescent="0.25">
      <c r="U2059" s="601"/>
      <c r="V2059" s="611"/>
      <c r="X2059" s="613"/>
      <c r="Y2059" s="601"/>
      <c r="Z2059" s="601"/>
      <c r="AA2059" s="601"/>
      <c r="AB2059" s="601"/>
    </row>
    <row r="2060" spans="21:28" x14ac:dyDescent="0.25">
      <c r="U2060" s="601"/>
      <c r="V2060" s="611"/>
      <c r="X2060" s="613"/>
      <c r="Y2060" s="601"/>
      <c r="Z2060" s="601"/>
      <c r="AA2060" s="601"/>
      <c r="AB2060" s="601"/>
    </row>
    <row r="2061" spans="21:28" x14ac:dyDescent="0.25">
      <c r="U2061" s="601"/>
      <c r="V2061" s="611"/>
      <c r="X2061" s="613"/>
      <c r="Y2061" s="601"/>
      <c r="Z2061" s="601"/>
      <c r="AA2061" s="601"/>
      <c r="AB2061" s="601"/>
    </row>
    <row r="2062" spans="21:28" x14ac:dyDescent="0.25">
      <c r="U2062" s="601"/>
      <c r="V2062" s="611"/>
      <c r="X2062" s="613"/>
      <c r="Y2062" s="601"/>
      <c r="Z2062" s="601"/>
      <c r="AA2062" s="601"/>
      <c r="AB2062" s="601"/>
    </row>
    <row r="2063" spans="21:28" x14ac:dyDescent="0.25">
      <c r="U2063" s="601"/>
      <c r="V2063" s="611"/>
      <c r="X2063" s="613"/>
      <c r="Y2063" s="601"/>
      <c r="Z2063" s="601"/>
      <c r="AA2063" s="601"/>
      <c r="AB2063" s="601"/>
    </row>
    <row r="2064" spans="21:28" x14ac:dyDescent="0.25">
      <c r="U2064" s="601"/>
      <c r="V2064" s="611"/>
      <c r="X2064" s="613"/>
      <c r="Y2064" s="601"/>
      <c r="Z2064" s="601"/>
      <c r="AA2064" s="601"/>
      <c r="AB2064" s="601"/>
    </row>
    <row r="2065" spans="21:28" x14ac:dyDescent="0.25">
      <c r="U2065" s="601"/>
      <c r="V2065" s="611"/>
      <c r="X2065" s="613"/>
      <c r="Y2065" s="601"/>
      <c r="Z2065" s="601"/>
      <c r="AA2065" s="601"/>
      <c r="AB2065" s="601"/>
    </row>
    <row r="2066" spans="21:28" x14ac:dyDescent="0.25">
      <c r="U2066" s="601"/>
      <c r="V2066" s="611"/>
      <c r="X2066" s="613"/>
      <c r="Y2066" s="601"/>
      <c r="Z2066" s="601"/>
      <c r="AA2066" s="601"/>
      <c r="AB2066" s="601"/>
    </row>
    <row r="2067" spans="21:28" x14ac:dyDescent="0.25">
      <c r="U2067" s="601"/>
      <c r="V2067" s="611"/>
      <c r="X2067" s="613"/>
      <c r="Y2067" s="601"/>
      <c r="Z2067" s="601"/>
      <c r="AA2067" s="601"/>
      <c r="AB2067" s="601"/>
    </row>
    <row r="2068" spans="21:28" x14ac:dyDescent="0.25">
      <c r="U2068" s="601"/>
      <c r="V2068" s="611"/>
      <c r="X2068" s="613"/>
      <c r="Y2068" s="601"/>
      <c r="Z2068" s="601"/>
      <c r="AA2068" s="601"/>
      <c r="AB2068" s="601"/>
    </row>
    <row r="2069" spans="21:28" x14ac:dyDescent="0.25">
      <c r="U2069" s="601"/>
      <c r="V2069" s="611"/>
      <c r="X2069" s="613"/>
      <c r="Y2069" s="601"/>
      <c r="Z2069" s="601"/>
      <c r="AA2069" s="601"/>
      <c r="AB2069" s="601"/>
    </row>
    <row r="2070" spans="21:28" x14ac:dyDescent="0.25">
      <c r="U2070" s="601"/>
      <c r="V2070" s="611"/>
      <c r="X2070" s="613"/>
      <c r="Y2070" s="601"/>
      <c r="Z2070" s="601"/>
      <c r="AA2070" s="601"/>
      <c r="AB2070" s="601"/>
    </row>
    <row r="2071" spans="21:28" x14ac:dyDescent="0.25">
      <c r="U2071" s="601"/>
      <c r="V2071" s="611"/>
      <c r="X2071" s="613"/>
      <c r="Y2071" s="601"/>
      <c r="Z2071" s="601"/>
      <c r="AA2071" s="601"/>
      <c r="AB2071" s="601"/>
    </row>
    <row r="2072" spans="21:28" x14ac:dyDescent="0.25">
      <c r="U2072" s="601"/>
      <c r="V2072" s="611"/>
      <c r="X2072" s="613"/>
      <c r="Y2072" s="601"/>
      <c r="Z2072" s="601"/>
      <c r="AA2072" s="601"/>
      <c r="AB2072" s="601"/>
    </row>
    <row r="2073" spans="21:28" x14ac:dyDescent="0.25">
      <c r="U2073" s="601"/>
      <c r="V2073" s="611"/>
      <c r="X2073" s="613"/>
      <c r="Y2073" s="601"/>
      <c r="Z2073" s="601"/>
      <c r="AA2073" s="601"/>
      <c r="AB2073" s="601"/>
    </row>
    <row r="2074" spans="21:28" x14ac:dyDescent="0.25">
      <c r="U2074" s="601"/>
      <c r="V2074" s="611"/>
      <c r="X2074" s="613"/>
      <c r="Y2074" s="601"/>
      <c r="Z2074" s="601"/>
      <c r="AA2074" s="601"/>
      <c r="AB2074" s="601"/>
    </row>
    <row r="2075" spans="21:28" x14ac:dyDescent="0.25">
      <c r="U2075" s="601"/>
      <c r="V2075" s="611"/>
      <c r="X2075" s="613"/>
      <c r="Y2075" s="601"/>
      <c r="Z2075" s="601"/>
      <c r="AA2075" s="601"/>
      <c r="AB2075" s="601"/>
    </row>
    <row r="2076" spans="21:28" x14ac:dyDescent="0.25">
      <c r="U2076" s="601"/>
      <c r="V2076" s="611"/>
      <c r="X2076" s="613"/>
      <c r="Y2076" s="601"/>
      <c r="Z2076" s="601"/>
      <c r="AA2076" s="601"/>
      <c r="AB2076" s="601"/>
    </row>
    <row r="2077" spans="21:28" x14ac:dyDescent="0.25">
      <c r="U2077" s="601"/>
      <c r="V2077" s="611"/>
      <c r="X2077" s="613"/>
      <c r="Y2077" s="601"/>
      <c r="Z2077" s="601"/>
      <c r="AA2077" s="601"/>
      <c r="AB2077" s="601"/>
    </row>
    <row r="2078" spans="21:28" x14ac:dyDescent="0.25">
      <c r="U2078" s="601"/>
      <c r="V2078" s="611"/>
      <c r="X2078" s="613"/>
      <c r="Y2078" s="601"/>
      <c r="Z2078" s="601"/>
      <c r="AA2078" s="601"/>
      <c r="AB2078" s="601"/>
    </row>
    <row r="2079" spans="21:28" x14ac:dyDescent="0.25">
      <c r="U2079" s="601"/>
      <c r="V2079" s="611"/>
      <c r="X2079" s="613"/>
      <c r="Y2079" s="601"/>
      <c r="Z2079" s="601"/>
      <c r="AA2079" s="601"/>
      <c r="AB2079" s="601"/>
    </row>
    <row r="2080" spans="21:28" x14ac:dyDescent="0.25">
      <c r="U2080" s="601"/>
      <c r="V2080" s="611"/>
      <c r="X2080" s="613"/>
      <c r="Y2080" s="601"/>
      <c r="Z2080" s="601"/>
      <c r="AA2080" s="601"/>
      <c r="AB2080" s="601"/>
    </row>
    <row r="2081" spans="21:28" x14ac:dyDescent="0.25">
      <c r="U2081" s="601"/>
      <c r="V2081" s="611"/>
      <c r="X2081" s="613"/>
      <c r="Y2081" s="601"/>
      <c r="Z2081" s="601"/>
      <c r="AA2081" s="601"/>
      <c r="AB2081" s="601"/>
    </row>
    <row r="2082" spans="21:28" x14ac:dyDescent="0.25">
      <c r="U2082" s="601"/>
      <c r="V2082" s="611"/>
      <c r="X2082" s="613"/>
      <c r="Y2082" s="601"/>
      <c r="Z2082" s="601"/>
      <c r="AA2082" s="601"/>
      <c r="AB2082" s="601"/>
    </row>
    <row r="2083" spans="21:28" x14ac:dyDescent="0.25">
      <c r="U2083" s="601"/>
      <c r="V2083" s="611"/>
      <c r="X2083" s="613"/>
      <c r="Y2083" s="601"/>
      <c r="Z2083" s="601"/>
      <c r="AA2083" s="601"/>
      <c r="AB2083" s="601"/>
    </row>
    <row r="2084" spans="21:28" x14ac:dyDescent="0.25">
      <c r="U2084" s="601"/>
      <c r="V2084" s="611"/>
      <c r="X2084" s="613"/>
      <c r="Y2084" s="601"/>
      <c r="Z2084" s="601"/>
      <c r="AA2084" s="601"/>
      <c r="AB2084" s="601"/>
    </row>
    <row r="2085" spans="21:28" x14ac:dyDescent="0.25">
      <c r="U2085" s="601"/>
      <c r="V2085" s="611"/>
      <c r="X2085" s="613"/>
      <c r="Y2085" s="601"/>
      <c r="Z2085" s="601"/>
      <c r="AA2085" s="601"/>
      <c r="AB2085" s="601"/>
    </row>
    <row r="2086" spans="21:28" x14ac:dyDescent="0.25">
      <c r="U2086" s="601"/>
      <c r="V2086" s="611"/>
      <c r="X2086" s="613"/>
      <c r="Y2086" s="601"/>
      <c r="Z2086" s="601"/>
      <c r="AA2086" s="601"/>
      <c r="AB2086" s="601"/>
    </row>
    <row r="2087" spans="21:28" x14ac:dyDescent="0.25">
      <c r="U2087" s="601"/>
      <c r="V2087" s="611"/>
      <c r="X2087" s="613"/>
      <c r="Y2087" s="601"/>
      <c r="Z2087" s="601"/>
      <c r="AA2087" s="601"/>
      <c r="AB2087" s="601"/>
    </row>
    <row r="2088" spans="21:28" x14ac:dyDescent="0.25">
      <c r="U2088" s="601"/>
      <c r="V2088" s="611"/>
      <c r="X2088" s="613"/>
      <c r="Y2088" s="601"/>
      <c r="Z2088" s="601"/>
      <c r="AA2088" s="601"/>
      <c r="AB2088" s="601"/>
    </row>
    <row r="2089" spans="21:28" x14ac:dyDescent="0.25">
      <c r="U2089" s="601"/>
      <c r="V2089" s="611"/>
      <c r="X2089" s="613"/>
      <c r="Y2089" s="601"/>
      <c r="Z2089" s="601"/>
      <c r="AA2089" s="601"/>
      <c r="AB2089" s="601"/>
    </row>
    <row r="2090" spans="21:28" x14ac:dyDescent="0.25">
      <c r="U2090" s="601"/>
      <c r="V2090" s="611"/>
      <c r="X2090" s="613"/>
      <c r="Y2090" s="601"/>
      <c r="Z2090" s="601"/>
      <c r="AA2090" s="601"/>
      <c r="AB2090" s="601"/>
    </row>
    <row r="2091" spans="21:28" x14ac:dyDescent="0.25">
      <c r="U2091" s="601"/>
      <c r="V2091" s="611"/>
      <c r="X2091" s="613"/>
      <c r="Y2091" s="601"/>
      <c r="Z2091" s="601"/>
      <c r="AA2091" s="601"/>
      <c r="AB2091" s="601"/>
    </row>
    <row r="2092" spans="21:28" x14ac:dyDescent="0.25">
      <c r="U2092" s="601"/>
      <c r="V2092" s="611"/>
      <c r="X2092" s="613"/>
      <c r="Y2092" s="601"/>
      <c r="Z2092" s="601"/>
      <c r="AA2092" s="601"/>
      <c r="AB2092" s="601"/>
    </row>
    <row r="2093" spans="21:28" x14ac:dyDescent="0.25">
      <c r="U2093" s="601"/>
      <c r="V2093" s="611"/>
      <c r="X2093" s="613"/>
      <c r="Y2093" s="601"/>
      <c r="Z2093" s="601"/>
      <c r="AA2093" s="601"/>
      <c r="AB2093" s="601"/>
    </row>
    <row r="2094" spans="21:28" x14ac:dyDescent="0.25">
      <c r="U2094" s="601"/>
      <c r="V2094" s="611"/>
      <c r="X2094" s="613"/>
      <c r="Y2094" s="601"/>
      <c r="Z2094" s="601"/>
      <c r="AA2094" s="601"/>
      <c r="AB2094" s="601"/>
    </row>
    <row r="2095" spans="21:28" x14ac:dyDescent="0.25">
      <c r="U2095" s="601"/>
      <c r="V2095" s="611"/>
      <c r="X2095" s="613"/>
      <c r="Y2095" s="601"/>
      <c r="Z2095" s="601"/>
      <c r="AA2095" s="601"/>
      <c r="AB2095" s="601"/>
    </row>
    <row r="2096" spans="21:28" x14ac:dyDescent="0.25">
      <c r="U2096" s="601"/>
      <c r="V2096" s="611"/>
      <c r="X2096" s="613"/>
      <c r="Y2096" s="601"/>
      <c r="Z2096" s="601"/>
      <c r="AA2096" s="601"/>
      <c r="AB2096" s="601"/>
    </row>
    <row r="2097" spans="21:28" x14ac:dyDescent="0.25">
      <c r="U2097" s="601"/>
      <c r="V2097" s="611"/>
      <c r="X2097" s="613"/>
      <c r="Y2097" s="601"/>
      <c r="Z2097" s="601"/>
      <c r="AA2097" s="601"/>
      <c r="AB2097" s="601"/>
    </row>
    <row r="2098" spans="21:28" x14ac:dyDescent="0.25">
      <c r="U2098" s="601"/>
      <c r="V2098" s="611"/>
      <c r="X2098" s="613"/>
      <c r="Y2098" s="601"/>
      <c r="Z2098" s="601"/>
      <c r="AA2098" s="601"/>
      <c r="AB2098" s="601"/>
    </row>
    <row r="2099" spans="21:28" x14ac:dyDescent="0.25">
      <c r="U2099" s="601"/>
      <c r="V2099" s="611"/>
      <c r="X2099" s="613"/>
      <c r="Y2099" s="601"/>
      <c r="Z2099" s="601"/>
      <c r="AA2099" s="601"/>
      <c r="AB2099" s="601"/>
    </row>
    <row r="2100" spans="21:28" x14ac:dyDescent="0.25">
      <c r="U2100" s="601"/>
      <c r="V2100" s="611"/>
      <c r="X2100" s="613"/>
      <c r="Y2100" s="601"/>
      <c r="Z2100" s="601"/>
      <c r="AA2100" s="601"/>
      <c r="AB2100" s="601"/>
    </row>
    <row r="2101" spans="21:28" x14ac:dyDescent="0.25">
      <c r="U2101" s="601"/>
      <c r="V2101" s="611"/>
      <c r="X2101" s="613"/>
      <c r="Y2101" s="601"/>
      <c r="Z2101" s="601"/>
      <c r="AA2101" s="601"/>
      <c r="AB2101" s="601"/>
    </row>
    <row r="2102" spans="21:28" x14ac:dyDescent="0.25">
      <c r="U2102" s="601"/>
      <c r="V2102" s="611"/>
      <c r="X2102" s="613"/>
      <c r="Y2102" s="601"/>
      <c r="Z2102" s="601"/>
      <c r="AA2102" s="601"/>
      <c r="AB2102" s="601"/>
    </row>
    <row r="2103" spans="21:28" x14ac:dyDescent="0.25">
      <c r="U2103" s="601"/>
      <c r="V2103" s="611"/>
      <c r="X2103" s="613"/>
      <c r="Y2103" s="601"/>
      <c r="Z2103" s="601"/>
      <c r="AA2103" s="601"/>
      <c r="AB2103" s="601"/>
    </row>
    <row r="2104" spans="21:28" x14ac:dyDescent="0.25">
      <c r="U2104" s="601"/>
      <c r="V2104" s="611"/>
      <c r="X2104" s="613"/>
      <c r="Y2104" s="601"/>
      <c r="Z2104" s="601"/>
      <c r="AA2104" s="601"/>
      <c r="AB2104" s="601"/>
    </row>
    <row r="2105" spans="21:28" x14ac:dyDescent="0.25">
      <c r="U2105" s="601"/>
      <c r="V2105" s="611"/>
      <c r="X2105" s="613"/>
      <c r="Y2105" s="601"/>
      <c r="Z2105" s="601"/>
      <c r="AA2105" s="601"/>
      <c r="AB2105" s="601"/>
    </row>
    <row r="2106" spans="21:28" x14ac:dyDescent="0.25">
      <c r="U2106" s="601"/>
      <c r="V2106" s="611"/>
      <c r="X2106" s="613"/>
      <c r="Y2106" s="601"/>
      <c r="Z2106" s="601"/>
      <c r="AA2106" s="601"/>
      <c r="AB2106" s="601"/>
    </row>
    <row r="2107" spans="21:28" x14ac:dyDescent="0.25">
      <c r="U2107" s="601"/>
      <c r="V2107" s="611"/>
      <c r="X2107" s="613"/>
      <c r="Y2107" s="601"/>
      <c r="Z2107" s="601"/>
      <c r="AA2107" s="601"/>
      <c r="AB2107" s="601"/>
    </row>
    <row r="2108" spans="21:28" x14ac:dyDescent="0.25">
      <c r="U2108" s="601"/>
      <c r="V2108" s="611"/>
      <c r="X2108" s="613"/>
      <c r="Y2108" s="601"/>
      <c r="Z2108" s="601"/>
      <c r="AA2108" s="601"/>
      <c r="AB2108" s="601"/>
    </row>
    <row r="2109" spans="21:28" x14ac:dyDescent="0.25">
      <c r="U2109" s="601"/>
      <c r="V2109" s="611"/>
      <c r="X2109" s="613"/>
      <c r="Y2109" s="601"/>
      <c r="Z2109" s="601"/>
      <c r="AA2109" s="601"/>
      <c r="AB2109" s="601"/>
    </row>
    <row r="2110" spans="21:28" x14ac:dyDescent="0.25">
      <c r="U2110" s="601"/>
      <c r="V2110" s="611"/>
      <c r="X2110" s="613"/>
      <c r="Y2110" s="601"/>
      <c r="Z2110" s="601"/>
      <c r="AA2110" s="601"/>
      <c r="AB2110" s="601"/>
    </row>
    <row r="2111" spans="21:28" x14ac:dyDescent="0.25">
      <c r="U2111" s="601"/>
      <c r="V2111" s="611"/>
      <c r="X2111" s="613"/>
      <c r="Y2111" s="601"/>
      <c r="Z2111" s="601"/>
      <c r="AA2111" s="601"/>
      <c r="AB2111" s="601"/>
    </row>
    <row r="2112" spans="21:28" x14ac:dyDescent="0.25">
      <c r="U2112" s="601"/>
      <c r="V2112" s="611"/>
      <c r="X2112" s="613"/>
      <c r="Y2112" s="601"/>
      <c r="Z2112" s="601"/>
      <c r="AA2112" s="601"/>
      <c r="AB2112" s="601"/>
    </row>
    <row r="2113" spans="21:28" x14ac:dyDescent="0.25">
      <c r="U2113" s="601"/>
      <c r="V2113" s="611"/>
      <c r="X2113" s="613"/>
      <c r="Y2113" s="601"/>
      <c r="Z2113" s="601"/>
      <c r="AA2113" s="601"/>
      <c r="AB2113" s="601"/>
    </row>
    <row r="2114" spans="21:28" x14ac:dyDescent="0.25">
      <c r="U2114" s="601"/>
      <c r="V2114" s="611"/>
      <c r="X2114" s="613"/>
      <c r="Y2114" s="601"/>
      <c r="Z2114" s="601"/>
      <c r="AA2114" s="601"/>
      <c r="AB2114" s="601"/>
    </row>
    <row r="2115" spans="21:28" x14ac:dyDescent="0.25">
      <c r="U2115" s="601"/>
      <c r="V2115" s="611"/>
      <c r="X2115" s="613"/>
      <c r="Y2115" s="601"/>
      <c r="Z2115" s="601"/>
      <c r="AA2115" s="601"/>
      <c r="AB2115" s="601"/>
    </row>
    <row r="2116" spans="21:28" x14ac:dyDescent="0.25">
      <c r="U2116" s="601"/>
      <c r="V2116" s="611"/>
      <c r="X2116" s="613"/>
      <c r="Y2116" s="601"/>
      <c r="Z2116" s="601"/>
      <c r="AA2116" s="601"/>
      <c r="AB2116" s="601"/>
    </row>
    <row r="2117" spans="21:28" x14ac:dyDescent="0.25">
      <c r="U2117" s="601"/>
      <c r="V2117" s="611"/>
      <c r="X2117" s="613"/>
      <c r="Y2117" s="601"/>
      <c r="Z2117" s="601"/>
      <c r="AA2117" s="601"/>
      <c r="AB2117" s="601"/>
    </row>
    <row r="2118" spans="21:28" x14ac:dyDescent="0.25">
      <c r="U2118" s="601"/>
      <c r="V2118" s="611"/>
      <c r="X2118" s="613"/>
      <c r="Y2118" s="601"/>
      <c r="Z2118" s="601"/>
      <c r="AA2118" s="601"/>
      <c r="AB2118" s="601"/>
    </row>
    <row r="2119" spans="21:28" x14ac:dyDescent="0.25">
      <c r="U2119" s="601"/>
      <c r="V2119" s="611"/>
      <c r="X2119" s="613"/>
      <c r="Y2119" s="601"/>
      <c r="Z2119" s="601"/>
      <c r="AA2119" s="601"/>
      <c r="AB2119" s="601"/>
    </row>
    <row r="2120" spans="21:28" x14ac:dyDescent="0.25">
      <c r="U2120" s="601"/>
      <c r="V2120" s="611"/>
      <c r="X2120" s="613"/>
      <c r="Y2120" s="601"/>
      <c r="Z2120" s="601"/>
      <c r="AA2120" s="601"/>
      <c r="AB2120" s="601"/>
    </row>
    <row r="2121" spans="21:28" x14ac:dyDescent="0.25">
      <c r="U2121" s="601"/>
      <c r="V2121" s="611"/>
      <c r="X2121" s="613"/>
      <c r="Y2121" s="601"/>
      <c r="Z2121" s="601"/>
      <c r="AA2121" s="601"/>
      <c r="AB2121" s="601"/>
    </row>
    <row r="2122" spans="21:28" x14ac:dyDescent="0.25">
      <c r="U2122" s="601"/>
      <c r="V2122" s="611"/>
      <c r="X2122" s="613"/>
      <c r="Y2122" s="601"/>
      <c r="Z2122" s="601"/>
      <c r="AA2122" s="601"/>
      <c r="AB2122" s="601"/>
    </row>
    <row r="2123" spans="21:28" x14ac:dyDescent="0.25">
      <c r="U2123" s="601"/>
      <c r="V2123" s="611"/>
      <c r="X2123" s="613"/>
      <c r="Y2123" s="601"/>
      <c r="Z2123" s="601"/>
      <c r="AA2123" s="601"/>
      <c r="AB2123" s="601"/>
    </row>
    <row r="2124" spans="21:28" x14ac:dyDescent="0.25">
      <c r="U2124" s="601"/>
      <c r="V2124" s="611"/>
      <c r="X2124" s="613"/>
      <c r="Y2124" s="601"/>
      <c r="Z2124" s="601"/>
      <c r="AA2124" s="601"/>
      <c r="AB2124" s="601"/>
    </row>
    <row r="2125" spans="21:28" x14ac:dyDescent="0.25">
      <c r="U2125" s="601"/>
      <c r="V2125" s="611"/>
      <c r="X2125" s="613"/>
      <c r="Y2125" s="601"/>
      <c r="Z2125" s="601"/>
      <c r="AA2125" s="601"/>
      <c r="AB2125" s="601"/>
    </row>
    <row r="2126" spans="21:28" x14ac:dyDescent="0.25">
      <c r="U2126" s="601"/>
      <c r="V2126" s="611"/>
      <c r="X2126" s="613"/>
      <c r="Y2126" s="601"/>
      <c r="Z2126" s="601"/>
      <c r="AA2126" s="601"/>
      <c r="AB2126" s="601"/>
    </row>
    <row r="2127" spans="21:28" x14ac:dyDescent="0.25">
      <c r="U2127" s="601"/>
      <c r="V2127" s="611"/>
      <c r="X2127" s="613"/>
      <c r="Y2127" s="601"/>
      <c r="Z2127" s="601"/>
      <c r="AA2127" s="601"/>
      <c r="AB2127" s="601"/>
    </row>
    <row r="2128" spans="21:28" x14ac:dyDescent="0.25">
      <c r="U2128" s="601"/>
      <c r="V2128" s="611"/>
      <c r="X2128" s="613"/>
      <c r="Y2128" s="601"/>
      <c r="Z2128" s="601"/>
      <c r="AA2128" s="601"/>
      <c r="AB2128" s="601"/>
    </row>
    <row r="2129" spans="21:28" x14ac:dyDescent="0.25">
      <c r="U2129" s="601"/>
      <c r="V2129" s="611"/>
      <c r="X2129" s="613"/>
      <c r="Y2129" s="601"/>
      <c r="Z2129" s="601"/>
      <c r="AA2129" s="601"/>
      <c r="AB2129" s="601"/>
    </row>
    <row r="2130" spans="21:28" x14ac:dyDescent="0.25">
      <c r="U2130" s="601"/>
      <c r="V2130" s="611"/>
      <c r="X2130" s="613"/>
      <c r="Y2130" s="601"/>
      <c r="Z2130" s="601"/>
      <c r="AA2130" s="601"/>
      <c r="AB2130" s="601"/>
    </row>
    <row r="2131" spans="21:28" x14ac:dyDescent="0.25">
      <c r="U2131" s="601"/>
      <c r="V2131" s="611"/>
      <c r="X2131" s="613"/>
      <c r="Y2131" s="601"/>
      <c r="Z2131" s="601"/>
      <c r="AA2131" s="601"/>
      <c r="AB2131" s="601"/>
    </row>
    <row r="2132" spans="21:28" x14ac:dyDescent="0.25">
      <c r="U2132" s="601"/>
      <c r="V2132" s="611"/>
      <c r="X2132" s="613"/>
      <c r="Y2132" s="601"/>
      <c r="Z2132" s="601"/>
      <c r="AA2132" s="601"/>
      <c r="AB2132" s="601"/>
    </row>
    <row r="2133" spans="21:28" x14ac:dyDescent="0.25">
      <c r="U2133" s="601"/>
      <c r="V2133" s="611"/>
      <c r="X2133" s="613"/>
      <c r="Y2133" s="601"/>
      <c r="Z2133" s="601"/>
      <c r="AA2133" s="601"/>
      <c r="AB2133" s="601"/>
    </row>
    <row r="2134" spans="21:28" x14ac:dyDescent="0.25">
      <c r="U2134" s="601"/>
      <c r="V2134" s="611"/>
      <c r="X2134" s="613"/>
      <c r="Y2134" s="601"/>
      <c r="Z2134" s="601"/>
      <c r="AA2134" s="601"/>
      <c r="AB2134" s="601"/>
    </row>
    <row r="2135" spans="21:28" x14ac:dyDescent="0.25">
      <c r="U2135" s="601"/>
      <c r="V2135" s="611"/>
      <c r="X2135" s="613"/>
      <c r="Y2135" s="601"/>
      <c r="Z2135" s="601"/>
      <c r="AA2135" s="601"/>
      <c r="AB2135" s="601"/>
    </row>
    <row r="2136" spans="21:28" x14ac:dyDescent="0.25">
      <c r="U2136" s="601"/>
      <c r="V2136" s="611"/>
      <c r="X2136" s="613"/>
      <c r="Y2136" s="601"/>
      <c r="Z2136" s="601"/>
      <c r="AA2136" s="601"/>
      <c r="AB2136" s="601"/>
    </row>
    <row r="2137" spans="21:28" x14ac:dyDescent="0.25">
      <c r="U2137" s="601"/>
      <c r="V2137" s="611"/>
      <c r="X2137" s="613"/>
      <c r="Y2137" s="601"/>
      <c r="Z2137" s="601"/>
      <c r="AA2137" s="601"/>
      <c r="AB2137" s="601"/>
    </row>
    <row r="2138" spans="21:28" x14ac:dyDescent="0.25">
      <c r="U2138" s="601"/>
      <c r="V2138" s="611"/>
      <c r="X2138" s="613"/>
      <c r="Y2138" s="601"/>
      <c r="Z2138" s="601"/>
      <c r="AA2138" s="601"/>
      <c r="AB2138" s="601"/>
    </row>
    <row r="2139" spans="21:28" x14ac:dyDescent="0.25">
      <c r="U2139" s="601"/>
      <c r="V2139" s="611"/>
      <c r="X2139" s="613"/>
      <c r="Y2139" s="601"/>
      <c r="Z2139" s="601"/>
      <c r="AA2139" s="601"/>
      <c r="AB2139" s="601"/>
    </row>
    <row r="2140" spans="21:28" x14ac:dyDescent="0.25">
      <c r="U2140" s="601"/>
      <c r="V2140" s="611"/>
      <c r="X2140" s="613"/>
      <c r="Y2140" s="601"/>
      <c r="Z2140" s="601"/>
      <c r="AA2140" s="601"/>
      <c r="AB2140" s="601"/>
    </row>
    <row r="2141" spans="21:28" x14ac:dyDescent="0.25">
      <c r="U2141" s="601"/>
      <c r="V2141" s="611"/>
      <c r="X2141" s="613"/>
      <c r="Y2141" s="601"/>
      <c r="Z2141" s="601"/>
      <c r="AA2141" s="601"/>
      <c r="AB2141" s="601"/>
    </row>
    <row r="2142" spans="21:28" x14ac:dyDescent="0.25">
      <c r="U2142" s="601"/>
      <c r="V2142" s="611"/>
      <c r="X2142" s="613"/>
      <c r="Y2142" s="601"/>
      <c r="Z2142" s="601"/>
      <c r="AA2142" s="601"/>
      <c r="AB2142" s="601"/>
    </row>
    <row r="2143" spans="21:28" x14ac:dyDescent="0.25">
      <c r="U2143" s="601"/>
      <c r="V2143" s="611"/>
      <c r="X2143" s="613"/>
      <c r="Y2143" s="601"/>
      <c r="Z2143" s="601"/>
      <c r="AA2143" s="601"/>
      <c r="AB2143" s="601"/>
    </row>
    <row r="2144" spans="21:28" x14ac:dyDescent="0.25">
      <c r="U2144" s="601"/>
      <c r="V2144" s="611"/>
      <c r="X2144" s="613"/>
      <c r="Y2144" s="601"/>
      <c r="Z2144" s="601"/>
      <c r="AA2144" s="601"/>
      <c r="AB2144" s="601"/>
    </row>
    <row r="2145" spans="21:28" x14ac:dyDescent="0.25">
      <c r="U2145" s="601"/>
      <c r="V2145" s="611"/>
      <c r="X2145" s="613"/>
      <c r="Y2145" s="601"/>
      <c r="Z2145" s="601"/>
      <c r="AA2145" s="601"/>
      <c r="AB2145" s="601"/>
    </row>
    <row r="2146" spans="21:28" x14ac:dyDescent="0.25">
      <c r="U2146" s="601"/>
      <c r="V2146" s="611"/>
      <c r="X2146" s="613"/>
      <c r="Y2146" s="601"/>
      <c r="Z2146" s="601"/>
      <c r="AA2146" s="601"/>
      <c r="AB2146" s="601"/>
    </row>
    <row r="2147" spans="21:28" x14ac:dyDescent="0.25">
      <c r="U2147" s="601"/>
      <c r="V2147" s="611"/>
      <c r="X2147" s="613"/>
      <c r="Y2147" s="601"/>
      <c r="Z2147" s="601"/>
      <c r="AA2147" s="601"/>
      <c r="AB2147" s="601"/>
    </row>
    <row r="2148" spans="21:28" x14ac:dyDescent="0.25">
      <c r="U2148" s="601"/>
      <c r="V2148" s="611"/>
      <c r="X2148" s="613"/>
      <c r="Y2148" s="601"/>
      <c r="Z2148" s="601"/>
      <c r="AA2148" s="601"/>
      <c r="AB2148" s="601"/>
    </row>
    <row r="2149" spans="21:28" x14ac:dyDescent="0.25">
      <c r="U2149" s="601"/>
      <c r="V2149" s="611"/>
      <c r="X2149" s="613"/>
      <c r="Y2149" s="601"/>
      <c r="Z2149" s="601"/>
      <c r="AA2149" s="601"/>
      <c r="AB2149" s="601"/>
    </row>
    <row r="2150" spans="21:28" x14ac:dyDescent="0.25">
      <c r="U2150" s="601"/>
      <c r="V2150" s="611"/>
      <c r="X2150" s="613"/>
      <c r="Y2150" s="601"/>
      <c r="Z2150" s="601"/>
      <c r="AA2150" s="601"/>
      <c r="AB2150" s="601"/>
    </row>
    <row r="2151" spans="21:28" x14ac:dyDescent="0.25">
      <c r="U2151" s="601"/>
      <c r="V2151" s="611"/>
      <c r="X2151" s="613"/>
      <c r="Y2151" s="601"/>
      <c r="Z2151" s="601"/>
      <c r="AA2151" s="601"/>
      <c r="AB2151" s="601"/>
    </row>
    <row r="2152" spans="21:28" x14ac:dyDescent="0.25">
      <c r="U2152" s="601"/>
      <c r="V2152" s="611"/>
      <c r="X2152" s="613"/>
      <c r="Y2152" s="601"/>
      <c r="Z2152" s="601"/>
      <c r="AA2152" s="601"/>
      <c r="AB2152" s="601"/>
    </row>
    <row r="2153" spans="21:28" x14ac:dyDescent="0.25">
      <c r="U2153" s="601"/>
      <c r="V2153" s="611"/>
      <c r="X2153" s="613"/>
      <c r="Y2153" s="601"/>
      <c r="Z2153" s="601"/>
      <c r="AA2153" s="601"/>
      <c r="AB2153" s="601"/>
    </row>
    <row r="2154" spans="21:28" x14ac:dyDescent="0.25">
      <c r="U2154" s="601"/>
      <c r="V2154" s="611"/>
      <c r="X2154" s="613"/>
      <c r="Y2154" s="601"/>
      <c r="Z2154" s="601"/>
      <c r="AA2154" s="601"/>
      <c r="AB2154" s="601"/>
    </row>
    <row r="2155" spans="21:28" x14ac:dyDescent="0.25">
      <c r="U2155" s="601"/>
      <c r="V2155" s="611"/>
      <c r="X2155" s="613"/>
      <c r="Y2155" s="601"/>
      <c r="Z2155" s="601"/>
      <c r="AA2155" s="601"/>
      <c r="AB2155" s="601"/>
    </row>
    <row r="2156" spans="21:28" x14ac:dyDescent="0.25">
      <c r="U2156" s="601"/>
      <c r="V2156" s="611"/>
      <c r="X2156" s="613"/>
      <c r="Y2156" s="601"/>
      <c r="Z2156" s="601"/>
      <c r="AA2156" s="601"/>
      <c r="AB2156" s="601"/>
    </row>
    <row r="2157" spans="21:28" x14ac:dyDescent="0.25">
      <c r="U2157" s="601"/>
      <c r="V2157" s="611"/>
      <c r="X2157" s="613"/>
      <c r="Y2157" s="601"/>
      <c r="Z2157" s="601"/>
      <c r="AA2157" s="601"/>
      <c r="AB2157" s="601"/>
    </row>
    <row r="2158" spans="21:28" x14ac:dyDescent="0.25">
      <c r="U2158" s="601"/>
      <c r="V2158" s="611"/>
      <c r="X2158" s="613"/>
      <c r="Y2158" s="601"/>
      <c r="Z2158" s="601"/>
      <c r="AA2158" s="601"/>
      <c r="AB2158" s="601"/>
    </row>
    <row r="2159" spans="21:28" x14ac:dyDescent="0.25">
      <c r="U2159" s="601"/>
      <c r="V2159" s="611"/>
      <c r="X2159" s="613"/>
      <c r="Y2159" s="601"/>
      <c r="Z2159" s="601"/>
      <c r="AA2159" s="601"/>
      <c r="AB2159" s="601"/>
    </row>
    <row r="2160" spans="21:28" x14ac:dyDescent="0.25">
      <c r="U2160" s="601"/>
      <c r="V2160" s="611"/>
      <c r="X2160" s="613"/>
      <c r="Y2160" s="601"/>
      <c r="Z2160" s="601"/>
      <c r="AA2160" s="601"/>
      <c r="AB2160" s="601"/>
    </row>
    <row r="2161" spans="21:28" x14ac:dyDescent="0.25">
      <c r="U2161" s="601"/>
      <c r="V2161" s="611"/>
      <c r="X2161" s="613"/>
      <c r="Y2161" s="601"/>
      <c r="Z2161" s="601"/>
      <c r="AA2161" s="601"/>
      <c r="AB2161" s="601"/>
    </row>
    <row r="2162" spans="21:28" x14ac:dyDescent="0.25">
      <c r="U2162" s="601"/>
      <c r="V2162" s="611"/>
      <c r="X2162" s="613"/>
      <c r="Y2162" s="601"/>
      <c r="Z2162" s="601"/>
      <c r="AA2162" s="601"/>
      <c r="AB2162" s="601"/>
    </row>
    <row r="2163" spans="21:28" x14ac:dyDescent="0.25">
      <c r="U2163" s="601"/>
      <c r="V2163" s="611"/>
      <c r="X2163" s="613"/>
      <c r="Y2163" s="601"/>
      <c r="Z2163" s="601"/>
      <c r="AA2163" s="601"/>
      <c r="AB2163" s="601"/>
    </row>
    <row r="2164" spans="21:28" x14ac:dyDescent="0.25">
      <c r="U2164" s="601"/>
      <c r="V2164" s="611"/>
      <c r="X2164" s="613"/>
      <c r="Y2164" s="601"/>
      <c r="Z2164" s="601"/>
      <c r="AA2164" s="601"/>
      <c r="AB2164" s="601"/>
    </row>
    <row r="2165" spans="21:28" x14ac:dyDescent="0.25">
      <c r="U2165" s="601"/>
      <c r="V2165" s="611"/>
      <c r="X2165" s="613"/>
      <c r="Y2165" s="601"/>
      <c r="Z2165" s="601"/>
      <c r="AA2165" s="601"/>
      <c r="AB2165" s="601"/>
    </row>
    <row r="2166" spans="21:28" x14ac:dyDescent="0.25">
      <c r="U2166" s="601"/>
      <c r="V2166" s="611"/>
      <c r="X2166" s="613"/>
      <c r="Y2166" s="601"/>
      <c r="Z2166" s="601"/>
      <c r="AA2166" s="601"/>
      <c r="AB2166" s="601"/>
    </row>
    <row r="2167" spans="21:28" x14ac:dyDescent="0.25">
      <c r="U2167" s="601"/>
      <c r="V2167" s="611"/>
      <c r="X2167" s="613"/>
      <c r="Y2167" s="601"/>
      <c r="Z2167" s="601"/>
      <c r="AA2167" s="601"/>
      <c r="AB2167" s="601"/>
    </row>
    <row r="2168" spans="21:28" x14ac:dyDescent="0.25">
      <c r="U2168" s="601"/>
      <c r="V2168" s="611"/>
      <c r="X2168" s="613"/>
      <c r="Y2168" s="601"/>
      <c r="Z2168" s="601"/>
      <c r="AA2168" s="601"/>
      <c r="AB2168" s="601"/>
    </row>
    <row r="2169" spans="21:28" x14ac:dyDescent="0.25">
      <c r="U2169" s="601"/>
      <c r="V2169" s="611"/>
      <c r="X2169" s="613"/>
      <c r="Y2169" s="601"/>
      <c r="Z2169" s="601"/>
      <c r="AA2169" s="601"/>
      <c r="AB2169" s="601"/>
    </row>
    <row r="2170" spans="21:28" x14ac:dyDescent="0.25">
      <c r="U2170" s="601"/>
      <c r="V2170" s="611"/>
      <c r="X2170" s="613"/>
      <c r="Y2170" s="601"/>
      <c r="Z2170" s="601"/>
      <c r="AA2170" s="601"/>
      <c r="AB2170" s="601"/>
    </row>
    <row r="2171" spans="21:28" x14ac:dyDescent="0.25">
      <c r="U2171" s="601"/>
      <c r="V2171" s="611"/>
      <c r="X2171" s="613"/>
      <c r="Y2171" s="601"/>
      <c r="Z2171" s="601"/>
      <c r="AA2171" s="601"/>
      <c r="AB2171" s="601"/>
    </row>
    <row r="2172" spans="21:28" x14ac:dyDescent="0.25">
      <c r="U2172" s="601"/>
      <c r="V2172" s="611"/>
      <c r="X2172" s="613"/>
      <c r="Y2172" s="601"/>
      <c r="Z2172" s="601"/>
      <c r="AA2172" s="601"/>
      <c r="AB2172" s="601"/>
    </row>
    <row r="2173" spans="21:28" x14ac:dyDescent="0.25">
      <c r="U2173" s="601"/>
      <c r="V2173" s="611"/>
      <c r="X2173" s="613"/>
      <c r="Y2173" s="601"/>
      <c r="Z2173" s="601"/>
      <c r="AA2173" s="601"/>
      <c r="AB2173" s="601"/>
    </row>
    <row r="2174" spans="21:28" x14ac:dyDescent="0.25">
      <c r="U2174" s="601"/>
      <c r="V2174" s="611"/>
      <c r="X2174" s="613"/>
      <c r="Y2174" s="601"/>
      <c r="Z2174" s="601"/>
      <c r="AA2174" s="601"/>
      <c r="AB2174" s="601"/>
    </row>
    <row r="2175" spans="21:28" x14ac:dyDescent="0.25">
      <c r="U2175" s="601"/>
      <c r="V2175" s="611"/>
      <c r="X2175" s="613"/>
      <c r="Y2175" s="601"/>
      <c r="Z2175" s="601"/>
      <c r="AA2175" s="601"/>
      <c r="AB2175" s="601"/>
    </row>
    <row r="2176" spans="21:28" x14ac:dyDescent="0.25">
      <c r="U2176" s="601"/>
      <c r="V2176" s="611"/>
      <c r="X2176" s="613"/>
      <c r="Y2176" s="601"/>
      <c r="Z2176" s="601"/>
      <c r="AA2176" s="601"/>
      <c r="AB2176" s="601"/>
    </row>
    <row r="2177" spans="21:28" x14ac:dyDescent="0.25">
      <c r="U2177" s="601"/>
      <c r="V2177" s="611"/>
      <c r="X2177" s="613"/>
      <c r="Y2177" s="601"/>
      <c r="Z2177" s="601"/>
      <c r="AA2177" s="601"/>
      <c r="AB2177" s="601"/>
    </row>
    <row r="2178" spans="21:28" x14ac:dyDescent="0.25">
      <c r="U2178" s="601"/>
      <c r="V2178" s="611"/>
      <c r="X2178" s="613"/>
      <c r="Y2178" s="601"/>
      <c r="Z2178" s="601"/>
      <c r="AA2178" s="601"/>
      <c r="AB2178" s="601"/>
    </row>
    <row r="2179" spans="21:28" x14ac:dyDescent="0.25">
      <c r="U2179" s="601"/>
      <c r="V2179" s="611"/>
      <c r="X2179" s="613"/>
      <c r="Y2179" s="601"/>
      <c r="Z2179" s="601"/>
      <c r="AA2179" s="601"/>
      <c r="AB2179" s="601"/>
    </row>
    <row r="2180" spans="21:28" x14ac:dyDescent="0.25">
      <c r="U2180" s="601"/>
      <c r="V2180" s="611"/>
      <c r="X2180" s="613"/>
      <c r="Y2180" s="601"/>
      <c r="Z2180" s="601"/>
      <c r="AA2180" s="601"/>
      <c r="AB2180" s="601"/>
    </row>
    <row r="2181" spans="21:28" x14ac:dyDescent="0.25">
      <c r="U2181" s="601"/>
      <c r="V2181" s="611"/>
      <c r="X2181" s="613"/>
      <c r="Y2181" s="601"/>
      <c r="Z2181" s="601"/>
      <c r="AA2181" s="601"/>
      <c r="AB2181" s="601"/>
    </row>
    <row r="2182" spans="21:28" x14ac:dyDescent="0.25">
      <c r="U2182" s="601"/>
      <c r="V2182" s="611"/>
      <c r="X2182" s="613"/>
      <c r="Y2182" s="601"/>
      <c r="Z2182" s="601"/>
      <c r="AA2182" s="601"/>
      <c r="AB2182" s="601"/>
    </row>
    <row r="2183" spans="21:28" x14ac:dyDescent="0.25">
      <c r="U2183" s="601"/>
      <c r="V2183" s="611"/>
      <c r="X2183" s="613"/>
      <c r="Y2183" s="601"/>
      <c r="Z2183" s="601"/>
      <c r="AA2183" s="601"/>
      <c r="AB2183" s="601"/>
    </row>
    <row r="2184" spans="21:28" x14ac:dyDescent="0.25">
      <c r="U2184" s="601"/>
      <c r="V2184" s="611"/>
      <c r="X2184" s="613"/>
      <c r="Y2184" s="601"/>
      <c r="Z2184" s="601"/>
      <c r="AA2184" s="601"/>
      <c r="AB2184" s="601"/>
    </row>
    <row r="2185" spans="21:28" x14ac:dyDescent="0.25">
      <c r="U2185" s="601"/>
      <c r="V2185" s="611"/>
      <c r="X2185" s="613"/>
      <c r="Y2185" s="601"/>
      <c r="Z2185" s="601"/>
      <c r="AA2185" s="601"/>
      <c r="AB2185" s="601"/>
    </row>
    <row r="2186" spans="21:28" x14ac:dyDescent="0.25">
      <c r="U2186" s="601"/>
      <c r="V2186" s="611"/>
      <c r="X2186" s="613"/>
      <c r="Y2186" s="601"/>
      <c r="Z2186" s="601"/>
      <c r="AA2186" s="601"/>
      <c r="AB2186" s="601"/>
    </row>
    <row r="2187" spans="21:28" x14ac:dyDescent="0.25">
      <c r="U2187" s="601"/>
      <c r="V2187" s="611"/>
      <c r="X2187" s="613"/>
      <c r="Y2187" s="601"/>
      <c r="Z2187" s="601"/>
      <c r="AA2187" s="601"/>
      <c r="AB2187" s="601"/>
    </row>
    <row r="2188" spans="21:28" x14ac:dyDescent="0.25">
      <c r="U2188" s="601"/>
      <c r="V2188" s="611"/>
      <c r="X2188" s="613"/>
      <c r="Y2188" s="601"/>
      <c r="Z2188" s="601"/>
      <c r="AA2188" s="601"/>
      <c r="AB2188" s="601"/>
    </row>
    <row r="2189" spans="21:28" x14ac:dyDescent="0.25">
      <c r="U2189" s="601"/>
      <c r="V2189" s="611"/>
      <c r="X2189" s="613"/>
      <c r="Y2189" s="601"/>
      <c r="Z2189" s="601"/>
      <c r="AA2189" s="601"/>
      <c r="AB2189" s="601"/>
    </row>
    <row r="2190" spans="21:28" x14ac:dyDescent="0.25">
      <c r="U2190" s="601"/>
      <c r="V2190" s="611"/>
      <c r="X2190" s="613"/>
      <c r="Y2190" s="601"/>
      <c r="Z2190" s="601"/>
      <c r="AA2190" s="601"/>
      <c r="AB2190" s="601"/>
    </row>
    <row r="2191" spans="21:28" x14ac:dyDescent="0.25">
      <c r="U2191" s="601"/>
      <c r="V2191" s="611"/>
      <c r="X2191" s="613"/>
      <c r="Y2191" s="601"/>
      <c r="Z2191" s="601"/>
      <c r="AA2191" s="601"/>
      <c r="AB2191" s="601"/>
    </row>
    <row r="2192" spans="21:28" x14ac:dyDescent="0.25">
      <c r="U2192" s="601"/>
      <c r="V2192" s="611"/>
      <c r="X2192" s="613"/>
      <c r="Y2192" s="601"/>
      <c r="Z2192" s="601"/>
      <c r="AA2192" s="601"/>
      <c r="AB2192" s="601"/>
    </row>
    <row r="2193" spans="21:28" x14ac:dyDescent="0.25">
      <c r="U2193" s="601"/>
      <c r="V2193" s="611"/>
      <c r="X2193" s="613"/>
      <c r="Y2193" s="601"/>
      <c r="Z2193" s="601"/>
      <c r="AA2193" s="601"/>
      <c r="AB2193" s="601"/>
    </row>
    <row r="2194" spans="21:28" x14ac:dyDescent="0.25">
      <c r="U2194" s="601"/>
      <c r="V2194" s="611"/>
      <c r="X2194" s="613"/>
      <c r="Y2194" s="601"/>
      <c r="Z2194" s="601"/>
      <c r="AA2194" s="601"/>
      <c r="AB2194" s="601"/>
    </row>
    <row r="2195" spans="21:28" x14ac:dyDescent="0.25">
      <c r="U2195" s="601"/>
      <c r="V2195" s="611"/>
      <c r="X2195" s="613"/>
      <c r="Y2195" s="601"/>
      <c r="Z2195" s="601"/>
      <c r="AA2195" s="601"/>
      <c r="AB2195" s="601"/>
    </row>
    <row r="2196" spans="21:28" x14ac:dyDescent="0.25">
      <c r="U2196" s="601"/>
      <c r="V2196" s="611"/>
      <c r="X2196" s="613"/>
      <c r="Y2196" s="601"/>
      <c r="Z2196" s="601"/>
      <c r="AA2196" s="601"/>
      <c r="AB2196" s="601"/>
    </row>
    <row r="2197" spans="21:28" x14ac:dyDescent="0.25">
      <c r="U2197" s="601"/>
      <c r="V2197" s="611"/>
      <c r="X2197" s="613"/>
      <c r="Y2197" s="601"/>
      <c r="Z2197" s="601"/>
      <c r="AA2197" s="601"/>
      <c r="AB2197" s="601"/>
    </row>
    <row r="2198" spans="21:28" x14ac:dyDescent="0.25">
      <c r="U2198" s="601"/>
      <c r="V2198" s="611"/>
      <c r="X2198" s="613"/>
      <c r="Y2198" s="601"/>
      <c r="Z2198" s="601"/>
      <c r="AA2198" s="601"/>
      <c r="AB2198" s="601"/>
    </row>
    <row r="2199" spans="21:28" x14ac:dyDescent="0.25">
      <c r="U2199" s="601"/>
      <c r="V2199" s="611"/>
      <c r="X2199" s="613"/>
      <c r="Y2199" s="601"/>
      <c r="Z2199" s="601"/>
      <c r="AA2199" s="601"/>
      <c r="AB2199" s="601"/>
    </row>
    <row r="2200" spans="21:28" x14ac:dyDescent="0.25">
      <c r="U2200" s="601"/>
      <c r="V2200" s="611"/>
      <c r="X2200" s="613"/>
      <c r="Y2200" s="601"/>
      <c r="Z2200" s="601"/>
      <c r="AA2200" s="601"/>
      <c r="AB2200" s="601"/>
    </row>
    <row r="2201" spans="21:28" x14ac:dyDescent="0.25">
      <c r="U2201" s="601"/>
      <c r="V2201" s="611"/>
      <c r="X2201" s="613"/>
      <c r="Y2201" s="601"/>
      <c r="Z2201" s="601"/>
      <c r="AA2201" s="601"/>
      <c r="AB2201" s="601"/>
    </row>
    <row r="2202" spans="21:28" x14ac:dyDescent="0.25">
      <c r="U2202" s="601"/>
      <c r="V2202" s="611"/>
      <c r="X2202" s="613"/>
      <c r="Y2202" s="601"/>
      <c r="Z2202" s="601"/>
      <c r="AA2202" s="601"/>
      <c r="AB2202" s="601"/>
    </row>
    <row r="2203" spans="21:28" x14ac:dyDescent="0.25">
      <c r="U2203" s="601"/>
      <c r="V2203" s="611"/>
      <c r="X2203" s="613"/>
      <c r="Y2203" s="601"/>
      <c r="Z2203" s="601"/>
      <c r="AA2203" s="601"/>
      <c r="AB2203" s="601"/>
    </row>
    <row r="2204" spans="21:28" x14ac:dyDescent="0.25">
      <c r="U2204" s="601"/>
      <c r="V2204" s="611"/>
      <c r="X2204" s="613"/>
      <c r="Y2204" s="601"/>
      <c r="Z2204" s="601"/>
      <c r="AA2204" s="601"/>
      <c r="AB2204" s="601"/>
    </row>
    <row r="2205" spans="21:28" x14ac:dyDescent="0.25">
      <c r="U2205" s="601"/>
      <c r="V2205" s="611"/>
      <c r="X2205" s="613"/>
      <c r="Y2205" s="601"/>
      <c r="Z2205" s="601"/>
      <c r="AA2205" s="601"/>
      <c r="AB2205" s="601"/>
    </row>
    <row r="2206" spans="21:28" x14ac:dyDescent="0.25">
      <c r="U2206" s="601"/>
      <c r="V2206" s="611"/>
      <c r="X2206" s="613"/>
      <c r="Y2206" s="601"/>
      <c r="Z2206" s="601"/>
      <c r="AA2206" s="601"/>
      <c r="AB2206" s="601"/>
    </row>
    <row r="2207" spans="21:28" x14ac:dyDescent="0.25">
      <c r="U2207" s="601"/>
      <c r="V2207" s="611"/>
      <c r="X2207" s="613"/>
      <c r="Y2207" s="601"/>
      <c r="Z2207" s="601"/>
      <c r="AA2207" s="601"/>
      <c r="AB2207" s="601"/>
    </row>
    <row r="2208" spans="21:28" x14ac:dyDescent="0.25">
      <c r="U2208" s="601"/>
      <c r="V2208" s="611"/>
      <c r="X2208" s="613"/>
      <c r="Y2208" s="601"/>
      <c r="Z2208" s="601"/>
      <c r="AA2208" s="601"/>
      <c r="AB2208" s="601"/>
    </row>
    <row r="2209" spans="21:28" x14ac:dyDescent="0.25">
      <c r="U2209" s="601"/>
      <c r="V2209" s="611"/>
      <c r="X2209" s="613"/>
      <c r="Y2209" s="601"/>
      <c r="Z2209" s="601"/>
      <c r="AA2209" s="601"/>
      <c r="AB2209" s="601"/>
    </row>
    <row r="2210" spans="21:28" x14ac:dyDescent="0.25">
      <c r="U2210" s="601"/>
      <c r="V2210" s="611"/>
      <c r="X2210" s="613"/>
      <c r="Y2210" s="601"/>
      <c r="Z2210" s="601"/>
      <c r="AA2210" s="601"/>
      <c r="AB2210" s="601"/>
    </row>
    <row r="2211" spans="21:28" x14ac:dyDescent="0.25">
      <c r="U2211" s="601"/>
      <c r="V2211" s="611"/>
      <c r="X2211" s="613"/>
      <c r="Y2211" s="601"/>
      <c r="Z2211" s="601"/>
      <c r="AA2211" s="601"/>
      <c r="AB2211" s="601"/>
    </row>
    <row r="2212" spans="21:28" x14ac:dyDescent="0.25">
      <c r="U2212" s="601"/>
      <c r="V2212" s="611"/>
      <c r="X2212" s="613"/>
      <c r="Y2212" s="601"/>
      <c r="Z2212" s="601"/>
      <c r="AA2212" s="601"/>
      <c r="AB2212" s="601"/>
    </row>
    <row r="2213" spans="21:28" x14ac:dyDescent="0.25">
      <c r="U2213" s="601"/>
      <c r="V2213" s="611"/>
      <c r="X2213" s="613"/>
      <c r="Y2213" s="601"/>
      <c r="Z2213" s="601"/>
      <c r="AA2213" s="601"/>
      <c r="AB2213" s="601"/>
    </row>
    <row r="2214" spans="21:28" x14ac:dyDescent="0.25">
      <c r="U2214" s="601"/>
      <c r="V2214" s="611"/>
      <c r="X2214" s="613"/>
      <c r="Y2214" s="601"/>
      <c r="Z2214" s="601"/>
      <c r="AA2214" s="601"/>
      <c r="AB2214" s="601"/>
    </row>
    <row r="2215" spans="21:28" x14ac:dyDescent="0.25">
      <c r="U2215" s="601"/>
      <c r="V2215" s="611"/>
      <c r="X2215" s="613"/>
      <c r="Y2215" s="601"/>
      <c r="Z2215" s="601"/>
      <c r="AA2215" s="601"/>
      <c r="AB2215" s="601"/>
    </row>
    <row r="2216" spans="21:28" x14ac:dyDescent="0.25">
      <c r="U2216" s="601"/>
      <c r="V2216" s="611"/>
      <c r="X2216" s="613"/>
      <c r="Y2216" s="601"/>
      <c r="Z2216" s="601"/>
      <c r="AA2216" s="601"/>
      <c r="AB2216" s="601"/>
    </row>
    <row r="2217" spans="21:28" x14ac:dyDescent="0.25">
      <c r="U2217" s="601"/>
      <c r="V2217" s="611"/>
      <c r="X2217" s="613"/>
      <c r="Y2217" s="601"/>
      <c r="Z2217" s="601"/>
      <c r="AA2217" s="601"/>
      <c r="AB2217" s="601"/>
    </row>
    <row r="2218" spans="21:28" x14ac:dyDescent="0.25">
      <c r="U2218" s="601"/>
      <c r="V2218" s="611"/>
      <c r="X2218" s="613"/>
      <c r="Y2218" s="601"/>
      <c r="Z2218" s="601"/>
      <c r="AA2218" s="601"/>
      <c r="AB2218" s="601"/>
    </row>
    <row r="2219" spans="21:28" x14ac:dyDescent="0.25">
      <c r="U2219" s="601"/>
      <c r="V2219" s="611"/>
      <c r="X2219" s="613"/>
      <c r="Y2219" s="601"/>
      <c r="Z2219" s="601"/>
      <c r="AA2219" s="601"/>
      <c r="AB2219" s="601"/>
    </row>
    <row r="2220" spans="21:28" x14ac:dyDescent="0.25">
      <c r="U2220" s="601"/>
      <c r="V2220" s="611"/>
      <c r="X2220" s="613"/>
      <c r="Y2220" s="601"/>
      <c r="Z2220" s="601"/>
      <c r="AA2220" s="601"/>
      <c r="AB2220" s="601"/>
    </row>
    <row r="2221" spans="21:28" x14ac:dyDescent="0.25">
      <c r="U2221" s="601"/>
      <c r="V2221" s="611"/>
      <c r="X2221" s="613"/>
      <c r="Y2221" s="601"/>
      <c r="Z2221" s="601"/>
      <c r="AA2221" s="601"/>
      <c r="AB2221" s="601"/>
    </row>
    <row r="2222" spans="21:28" x14ac:dyDescent="0.25">
      <c r="U2222" s="601"/>
      <c r="V2222" s="611"/>
      <c r="X2222" s="613"/>
      <c r="Y2222" s="601"/>
      <c r="Z2222" s="601"/>
      <c r="AA2222" s="601"/>
      <c r="AB2222" s="601"/>
    </row>
    <row r="2223" spans="21:28" x14ac:dyDescent="0.25">
      <c r="U2223" s="601"/>
      <c r="V2223" s="611"/>
      <c r="X2223" s="613"/>
      <c r="Y2223" s="601"/>
      <c r="Z2223" s="601"/>
      <c r="AA2223" s="601"/>
      <c r="AB2223" s="601"/>
    </row>
    <row r="2224" spans="21:28" x14ac:dyDescent="0.25">
      <c r="U2224" s="601"/>
      <c r="V2224" s="611"/>
      <c r="X2224" s="613"/>
      <c r="Y2224" s="601"/>
      <c r="Z2224" s="601"/>
      <c r="AA2224" s="601"/>
      <c r="AB2224" s="601"/>
    </row>
    <row r="2225" spans="21:28" x14ac:dyDescent="0.25">
      <c r="U2225" s="601"/>
      <c r="V2225" s="611"/>
      <c r="X2225" s="613"/>
      <c r="Y2225" s="601"/>
      <c r="Z2225" s="601"/>
      <c r="AA2225" s="601"/>
      <c r="AB2225" s="601"/>
    </row>
    <row r="2226" spans="21:28" x14ac:dyDescent="0.25">
      <c r="U2226" s="601"/>
      <c r="V2226" s="611"/>
      <c r="X2226" s="613"/>
      <c r="Y2226" s="601"/>
      <c r="Z2226" s="601"/>
      <c r="AA2226" s="601"/>
      <c r="AB2226" s="601"/>
    </row>
    <row r="2227" spans="21:28" x14ac:dyDescent="0.25">
      <c r="U2227" s="601"/>
      <c r="V2227" s="611"/>
      <c r="X2227" s="613"/>
      <c r="Y2227" s="601"/>
      <c r="Z2227" s="601"/>
      <c r="AA2227" s="601"/>
      <c r="AB2227" s="601"/>
    </row>
    <row r="2228" spans="21:28" x14ac:dyDescent="0.25">
      <c r="U2228" s="601"/>
      <c r="V2228" s="611"/>
      <c r="X2228" s="613"/>
      <c r="Y2228" s="601"/>
      <c r="Z2228" s="601"/>
      <c r="AA2228" s="601"/>
      <c r="AB2228" s="601"/>
    </row>
    <row r="2229" spans="21:28" x14ac:dyDescent="0.25">
      <c r="U2229" s="601"/>
      <c r="V2229" s="611"/>
      <c r="X2229" s="613"/>
      <c r="Y2229" s="601"/>
      <c r="Z2229" s="601"/>
      <c r="AA2229" s="601"/>
      <c r="AB2229" s="601"/>
    </row>
    <row r="2230" spans="21:28" x14ac:dyDescent="0.25">
      <c r="U2230" s="601"/>
      <c r="V2230" s="611"/>
      <c r="X2230" s="613"/>
      <c r="Y2230" s="601"/>
      <c r="Z2230" s="601"/>
      <c r="AA2230" s="601"/>
      <c r="AB2230" s="601"/>
    </row>
    <row r="2231" spans="21:28" x14ac:dyDescent="0.25">
      <c r="U2231" s="601"/>
      <c r="V2231" s="611"/>
      <c r="X2231" s="613"/>
      <c r="Y2231" s="601"/>
      <c r="Z2231" s="601"/>
      <c r="AA2231" s="601"/>
      <c r="AB2231" s="601"/>
    </row>
    <row r="2232" spans="21:28" x14ac:dyDescent="0.25">
      <c r="U2232" s="601"/>
      <c r="V2232" s="611"/>
      <c r="X2232" s="613"/>
      <c r="Y2232" s="601"/>
      <c r="Z2232" s="601"/>
      <c r="AA2232" s="601"/>
      <c r="AB2232" s="601"/>
    </row>
    <row r="2233" spans="21:28" x14ac:dyDescent="0.25">
      <c r="U2233" s="601"/>
      <c r="V2233" s="611"/>
      <c r="X2233" s="613"/>
      <c r="Y2233" s="601"/>
      <c r="Z2233" s="601"/>
      <c r="AA2233" s="601"/>
      <c r="AB2233" s="601"/>
    </row>
    <row r="2234" spans="21:28" x14ac:dyDescent="0.25">
      <c r="U2234" s="601"/>
      <c r="V2234" s="611"/>
      <c r="X2234" s="613"/>
      <c r="Y2234" s="601"/>
      <c r="Z2234" s="601"/>
      <c r="AA2234" s="601"/>
      <c r="AB2234" s="601"/>
    </row>
    <row r="2235" spans="21:28" x14ac:dyDescent="0.25">
      <c r="U2235" s="601"/>
      <c r="V2235" s="611"/>
      <c r="X2235" s="613"/>
      <c r="Y2235" s="601"/>
      <c r="Z2235" s="601"/>
      <c r="AA2235" s="601"/>
      <c r="AB2235" s="601"/>
    </row>
    <row r="2236" spans="21:28" x14ac:dyDescent="0.25">
      <c r="U2236" s="601"/>
      <c r="V2236" s="611"/>
      <c r="X2236" s="613"/>
      <c r="Y2236" s="601"/>
      <c r="Z2236" s="601"/>
      <c r="AA2236" s="601"/>
      <c r="AB2236" s="601"/>
    </row>
    <row r="2237" spans="21:28" x14ac:dyDescent="0.25">
      <c r="U2237" s="601"/>
      <c r="V2237" s="611"/>
      <c r="X2237" s="613"/>
      <c r="Y2237" s="601"/>
      <c r="Z2237" s="601"/>
      <c r="AA2237" s="601"/>
      <c r="AB2237" s="601"/>
    </row>
    <row r="2238" spans="21:28" x14ac:dyDescent="0.25">
      <c r="U2238" s="601"/>
      <c r="V2238" s="611"/>
      <c r="X2238" s="613"/>
      <c r="Y2238" s="601"/>
      <c r="Z2238" s="601"/>
      <c r="AA2238" s="601"/>
      <c r="AB2238" s="601"/>
    </row>
    <row r="2239" spans="21:28" x14ac:dyDescent="0.25">
      <c r="U2239" s="601"/>
      <c r="V2239" s="611"/>
      <c r="X2239" s="613"/>
      <c r="Y2239" s="601"/>
      <c r="Z2239" s="601"/>
      <c r="AA2239" s="601"/>
      <c r="AB2239" s="601"/>
    </row>
    <row r="2240" spans="21:28" x14ac:dyDescent="0.25">
      <c r="U2240" s="601"/>
      <c r="V2240" s="611"/>
      <c r="X2240" s="613"/>
      <c r="Y2240" s="601"/>
      <c r="Z2240" s="601"/>
      <c r="AA2240" s="601"/>
      <c r="AB2240" s="601"/>
    </row>
    <row r="2241" spans="21:28" x14ac:dyDescent="0.25">
      <c r="U2241" s="601"/>
      <c r="V2241" s="611"/>
      <c r="X2241" s="613"/>
      <c r="Y2241" s="601"/>
      <c r="Z2241" s="601"/>
      <c r="AA2241" s="601"/>
      <c r="AB2241" s="601"/>
    </row>
    <row r="2242" spans="21:28" x14ac:dyDescent="0.25">
      <c r="U2242" s="601"/>
      <c r="V2242" s="611"/>
      <c r="X2242" s="613"/>
      <c r="Y2242" s="601"/>
      <c r="Z2242" s="601"/>
      <c r="AA2242" s="601"/>
      <c r="AB2242" s="601"/>
    </row>
    <row r="2243" spans="21:28" x14ac:dyDescent="0.25">
      <c r="U2243" s="601"/>
      <c r="V2243" s="611"/>
      <c r="X2243" s="613"/>
      <c r="Y2243" s="601"/>
      <c r="Z2243" s="601"/>
      <c r="AA2243" s="601"/>
      <c r="AB2243" s="601"/>
    </row>
    <row r="2244" spans="21:28" x14ac:dyDescent="0.25">
      <c r="U2244" s="601"/>
      <c r="V2244" s="611"/>
      <c r="X2244" s="613"/>
      <c r="Y2244" s="601"/>
      <c r="Z2244" s="601"/>
      <c r="AA2244" s="601"/>
      <c r="AB2244" s="601"/>
    </row>
    <row r="2245" spans="21:28" x14ac:dyDescent="0.25">
      <c r="U2245" s="601"/>
      <c r="V2245" s="611"/>
      <c r="X2245" s="613"/>
      <c r="Y2245" s="601"/>
      <c r="Z2245" s="601"/>
      <c r="AA2245" s="601"/>
      <c r="AB2245" s="601"/>
    </row>
    <row r="2246" spans="21:28" x14ac:dyDescent="0.25">
      <c r="U2246" s="601"/>
      <c r="V2246" s="611"/>
      <c r="X2246" s="613"/>
      <c r="Y2246" s="601"/>
      <c r="Z2246" s="601"/>
      <c r="AA2246" s="601"/>
      <c r="AB2246" s="601"/>
    </row>
    <row r="2247" spans="21:28" x14ac:dyDescent="0.25">
      <c r="U2247" s="601"/>
      <c r="V2247" s="611"/>
      <c r="X2247" s="613"/>
      <c r="Y2247" s="601"/>
      <c r="Z2247" s="601"/>
      <c r="AA2247" s="601"/>
      <c r="AB2247" s="601"/>
    </row>
    <row r="2248" spans="21:28" x14ac:dyDescent="0.25">
      <c r="U2248" s="601"/>
      <c r="V2248" s="611"/>
      <c r="X2248" s="613"/>
      <c r="Y2248" s="601"/>
      <c r="Z2248" s="601"/>
      <c r="AA2248" s="601"/>
      <c r="AB2248" s="601"/>
    </row>
    <row r="2249" spans="21:28" x14ac:dyDescent="0.25">
      <c r="U2249" s="601"/>
      <c r="V2249" s="611"/>
      <c r="X2249" s="613"/>
      <c r="Y2249" s="601"/>
      <c r="Z2249" s="601"/>
      <c r="AA2249" s="601"/>
      <c r="AB2249" s="601"/>
    </row>
    <row r="2250" spans="21:28" x14ac:dyDescent="0.25">
      <c r="U2250" s="601"/>
      <c r="V2250" s="611"/>
      <c r="X2250" s="613"/>
      <c r="Y2250" s="601"/>
      <c r="Z2250" s="601"/>
      <c r="AA2250" s="601"/>
      <c r="AB2250" s="601"/>
    </row>
    <row r="2251" spans="21:28" x14ac:dyDescent="0.25">
      <c r="U2251" s="601"/>
      <c r="V2251" s="611"/>
      <c r="X2251" s="613"/>
      <c r="Y2251" s="601"/>
      <c r="Z2251" s="601"/>
      <c r="AA2251" s="601"/>
      <c r="AB2251" s="601"/>
    </row>
    <row r="2252" spans="21:28" x14ac:dyDescent="0.25">
      <c r="U2252" s="601"/>
      <c r="V2252" s="611"/>
      <c r="X2252" s="613"/>
      <c r="Y2252" s="601"/>
      <c r="Z2252" s="601"/>
      <c r="AA2252" s="601"/>
      <c r="AB2252" s="601"/>
    </row>
    <row r="2253" spans="21:28" x14ac:dyDescent="0.25">
      <c r="U2253" s="601"/>
      <c r="V2253" s="611"/>
      <c r="X2253" s="613"/>
      <c r="Y2253" s="601"/>
      <c r="Z2253" s="601"/>
      <c r="AA2253" s="601"/>
      <c r="AB2253" s="601"/>
    </row>
    <row r="2254" spans="21:28" x14ac:dyDescent="0.25">
      <c r="U2254" s="601"/>
      <c r="V2254" s="611"/>
      <c r="X2254" s="613"/>
      <c r="Y2254" s="601"/>
      <c r="Z2254" s="601"/>
      <c r="AA2254" s="601"/>
      <c r="AB2254" s="601"/>
    </row>
    <row r="2255" spans="21:28" x14ac:dyDescent="0.25">
      <c r="U2255" s="601"/>
      <c r="V2255" s="611"/>
      <c r="X2255" s="613"/>
      <c r="Y2255" s="601"/>
      <c r="Z2255" s="601"/>
      <c r="AA2255" s="601"/>
      <c r="AB2255" s="601"/>
    </row>
    <row r="2256" spans="21:28" x14ac:dyDescent="0.25">
      <c r="U2256" s="601"/>
      <c r="V2256" s="611"/>
      <c r="X2256" s="613"/>
      <c r="Y2256" s="601"/>
      <c r="Z2256" s="601"/>
      <c r="AA2256" s="601"/>
      <c r="AB2256" s="601"/>
    </row>
    <row r="2257" spans="21:28" x14ac:dyDescent="0.25">
      <c r="U2257" s="601"/>
      <c r="V2257" s="611"/>
      <c r="X2257" s="613"/>
      <c r="Y2257" s="601"/>
      <c r="Z2257" s="601"/>
      <c r="AA2257" s="601"/>
      <c r="AB2257" s="601"/>
    </row>
    <row r="2258" spans="21:28" x14ac:dyDescent="0.25">
      <c r="U2258" s="601"/>
      <c r="V2258" s="611"/>
      <c r="X2258" s="613"/>
      <c r="Y2258" s="601"/>
      <c r="Z2258" s="601"/>
      <c r="AA2258" s="601"/>
      <c r="AB2258" s="601"/>
    </row>
    <row r="2259" spans="21:28" x14ac:dyDescent="0.25">
      <c r="U2259" s="601"/>
      <c r="V2259" s="611"/>
      <c r="X2259" s="613"/>
      <c r="Y2259" s="601"/>
      <c r="Z2259" s="601"/>
      <c r="AA2259" s="601"/>
      <c r="AB2259" s="601"/>
    </row>
    <row r="2260" spans="21:28" x14ac:dyDescent="0.25">
      <c r="U2260" s="601"/>
      <c r="V2260" s="611"/>
      <c r="X2260" s="613"/>
      <c r="Y2260" s="601"/>
      <c r="Z2260" s="601"/>
      <c r="AA2260" s="601"/>
      <c r="AB2260" s="601"/>
    </row>
    <row r="2261" spans="21:28" x14ac:dyDescent="0.25">
      <c r="U2261" s="601"/>
      <c r="V2261" s="611"/>
      <c r="X2261" s="613"/>
      <c r="Y2261" s="601"/>
      <c r="Z2261" s="601"/>
      <c r="AA2261" s="601"/>
      <c r="AB2261" s="601"/>
    </row>
    <row r="2262" spans="21:28" x14ac:dyDescent="0.25">
      <c r="U2262" s="601"/>
      <c r="V2262" s="611"/>
      <c r="X2262" s="613"/>
      <c r="Y2262" s="601"/>
      <c r="Z2262" s="601"/>
      <c r="AA2262" s="601"/>
      <c r="AB2262" s="601"/>
    </row>
    <row r="2263" spans="21:28" x14ac:dyDescent="0.25">
      <c r="U2263" s="601"/>
      <c r="V2263" s="611"/>
      <c r="X2263" s="613"/>
      <c r="Y2263" s="601"/>
      <c r="Z2263" s="601"/>
      <c r="AA2263" s="601"/>
      <c r="AB2263" s="601"/>
    </row>
    <row r="2264" spans="21:28" x14ac:dyDescent="0.25">
      <c r="U2264" s="601"/>
      <c r="V2264" s="611"/>
      <c r="X2264" s="613"/>
      <c r="Y2264" s="601"/>
      <c r="Z2264" s="601"/>
      <c r="AA2264" s="601"/>
      <c r="AB2264" s="601"/>
    </row>
    <row r="2265" spans="21:28" x14ac:dyDescent="0.25">
      <c r="U2265" s="601"/>
      <c r="V2265" s="611"/>
      <c r="X2265" s="613"/>
      <c r="Y2265" s="601"/>
      <c r="Z2265" s="601"/>
      <c r="AA2265" s="601"/>
      <c r="AB2265" s="601"/>
    </row>
    <row r="2266" spans="21:28" x14ac:dyDescent="0.25">
      <c r="U2266" s="601"/>
      <c r="V2266" s="611"/>
      <c r="X2266" s="613"/>
      <c r="Y2266" s="601"/>
      <c r="Z2266" s="601"/>
      <c r="AA2266" s="601"/>
      <c r="AB2266" s="601"/>
    </row>
    <row r="2267" spans="21:28" x14ac:dyDescent="0.25">
      <c r="U2267" s="601"/>
      <c r="V2267" s="611"/>
      <c r="X2267" s="613"/>
      <c r="Y2267" s="601"/>
      <c r="Z2267" s="601"/>
      <c r="AA2267" s="601"/>
      <c r="AB2267" s="601"/>
    </row>
    <row r="2268" spans="21:28" x14ac:dyDescent="0.25">
      <c r="U2268" s="601"/>
      <c r="V2268" s="611"/>
      <c r="X2268" s="613"/>
      <c r="Y2268" s="601"/>
      <c r="Z2268" s="601"/>
      <c r="AA2268" s="601"/>
      <c r="AB2268" s="601"/>
    </row>
    <row r="2269" spans="21:28" x14ac:dyDescent="0.25">
      <c r="U2269" s="601"/>
      <c r="V2269" s="611"/>
      <c r="X2269" s="613"/>
      <c r="Y2269" s="601"/>
      <c r="Z2269" s="601"/>
      <c r="AA2269" s="601"/>
      <c r="AB2269" s="601"/>
    </row>
    <row r="2270" spans="21:28" x14ac:dyDescent="0.25">
      <c r="U2270" s="601"/>
      <c r="V2270" s="611"/>
      <c r="X2270" s="613"/>
      <c r="Y2270" s="601"/>
      <c r="Z2270" s="601"/>
      <c r="AA2270" s="601"/>
      <c r="AB2270" s="601"/>
    </row>
    <row r="2271" spans="21:28" x14ac:dyDescent="0.25">
      <c r="U2271" s="601"/>
      <c r="V2271" s="611"/>
      <c r="X2271" s="613"/>
      <c r="Y2271" s="601"/>
      <c r="Z2271" s="601"/>
      <c r="AA2271" s="601"/>
      <c r="AB2271" s="601"/>
    </row>
    <row r="2272" spans="21:28" x14ac:dyDescent="0.25">
      <c r="U2272" s="601"/>
      <c r="V2272" s="611"/>
      <c r="X2272" s="613"/>
      <c r="Y2272" s="601"/>
      <c r="Z2272" s="601"/>
      <c r="AA2272" s="601"/>
      <c r="AB2272" s="601"/>
    </row>
    <row r="2273" spans="21:28" x14ac:dyDescent="0.25">
      <c r="U2273" s="601"/>
      <c r="V2273" s="611"/>
      <c r="X2273" s="613"/>
      <c r="Y2273" s="601"/>
      <c r="Z2273" s="601"/>
      <c r="AA2273" s="601"/>
      <c r="AB2273" s="601"/>
    </row>
    <row r="2274" spans="21:28" x14ac:dyDescent="0.25">
      <c r="U2274" s="601"/>
      <c r="V2274" s="611"/>
      <c r="X2274" s="613"/>
      <c r="Y2274" s="601"/>
      <c r="Z2274" s="601"/>
      <c r="AA2274" s="601"/>
      <c r="AB2274" s="601"/>
    </row>
    <row r="2275" spans="21:28" x14ac:dyDescent="0.25">
      <c r="U2275" s="601"/>
      <c r="V2275" s="611"/>
      <c r="X2275" s="613"/>
      <c r="Y2275" s="601"/>
      <c r="Z2275" s="601"/>
      <c r="AA2275" s="601"/>
      <c r="AB2275" s="601"/>
    </row>
    <row r="2276" spans="21:28" x14ac:dyDescent="0.25">
      <c r="U2276" s="601"/>
      <c r="V2276" s="611"/>
      <c r="X2276" s="613"/>
      <c r="Y2276" s="601"/>
      <c r="Z2276" s="601"/>
      <c r="AA2276" s="601"/>
      <c r="AB2276" s="601"/>
    </row>
    <row r="2277" spans="21:28" x14ac:dyDescent="0.25">
      <c r="U2277" s="601"/>
      <c r="V2277" s="611"/>
      <c r="X2277" s="613"/>
      <c r="Y2277" s="601"/>
      <c r="Z2277" s="601"/>
      <c r="AA2277" s="601"/>
      <c r="AB2277" s="601"/>
    </row>
    <row r="2278" spans="21:28" x14ac:dyDescent="0.25">
      <c r="U2278" s="601"/>
      <c r="V2278" s="611"/>
      <c r="X2278" s="613"/>
      <c r="Y2278" s="601"/>
      <c r="Z2278" s="601"/>
      <c r="AA2278" s="601"/>
      <c r="AB2278" s="601"/>
    </row>
    <row r="2279" spans="21:28" x14ac:dyDescent="0.25">
      <c r="U2279" s="601"/>
      <c r="V2279" s="611"/>
      <c r="X2279" s="613"/>
      <c r="Y2279" s="601"/>
      <c r="Z2279" s="601"/>
      <c r="AA2279" s="601"/>
      <c r="AB2279" s="601"/>
    </row>
    <row r="2280" spans="21:28" x14ac:dyDescent="0.25">
      <c r="U2280" s="601"/>
      <c r="V2280" s="611"/>
      <c r="X2280" s="613"/>
      <c r="Y2280" s="601"/>
      <c r="Z2280" s="601"/>
      <c r="AA2280" s="601"/>
      <c r="AB2280" s="601"/>
    </row>
    <row r="2281" spans="21:28" x14ac:dyDescent="0.25">
      <c r="U2281" s="601"/>
      <c r="V2281" s="611"/>
      <c r="X2281" s="613"/>
      <c r="Y2281" s="601"/>
      <c r="Z2281" s="601"/>
      <c r="AA2281" s="601"/>
      <c r="AB2281" s="601"/>
    </row>
    <row r="2282" spans="21:28" x14ac:dyDescent="0.25">
      <c r="U2282" s="601"/>
      <c r="V2282" s="611"/>
      <c r="X2282" s="613"/>
      <c r="Y2282" s="601"/>
      <c r="Z2282" s="601"/>
      <c r="AA2282" s="601"/>
      <c r="AB2282" s="601"/>
    </row>
    <row r="2283" spans="21:28" x14ac:dyDescent="0.25">
      <c r="U2283" s="601"/>
      <c r="V2283" s="611"/>
      <c r="X2283" s="613"/>
      <c r="Y2283" s="601"/>
      <c r="Z2283" s="601"/>
      <c r="AA2283" s="601"/>
      <c r="AB2283" s="601"/>
    </row>
    <row r="2284" spans="21:28" x14ac:dyDescent="0.25">
      <c r="U2284" s="601"/>
      <c r="V2284" s="611"/>
      <c r="X2284" s="613"/>
      <c r="Y2284" s="601"/>
      <c r="Z2284" s="601"/>
      <c r="AA2284" s="601"/>
      <c r="AB2284" s="601"/>
    </row>
    <row r="2285" spans="21:28" x14ac:dyDescent="0.25">
      <c r="U2285" s="601"/>
      <c r="V2285" s="611"/>
      <c r="X2285" s="613"/>
      <c r="Y2285" s="601"/>
      <c r="Z2285" s="601"/>
      <c r="AA2285" s="601"/>
      <c r="AB2285" s="601"/>
    </row>
    <row r="2286" spans="21:28" x14ac:dyDescent="0.25">
      <c r="U2286" s="601"/>
      <c r="V2286" s="611"/>
      <c r="X2286" s="613"/>
      <c r="Y2286" s="601"/>
      <c r="Z2286" s="601"/>
      <c r="AA2286" s="601"/>
      <c r="AB2286" s="601"/>
    </row>
    <row r="2287" spans="21:28" x14ac:dyDescent="0.25">
      <c r="U2287" s="601"/>
      <c r="V2287" s="611"/>
      <c r="X2287" s="613"/>
      <c r="Y2287" s="601"/>
      <c r="Z2287" s="601"/>
      <c r="AA2287" s="601"/>
      <c r="AB2287" s="601"/>
    </row>
    <row r="2288" spans="21:28" x14ac:dyDescent="0.25">
      <c r="U2288" s="601"/>
      <c r="V2288" s="611"/>
      <c r="X2288" s="613"/>
      <c r="Y2288" s="601"/>
      <c r="Z2288" s="601"/>
      <c r="AA2288" s="601"/>
      <c r="AB2288" s="601"/>
    </row>
    <row r="2289" spans="21:28" x14ac:dyDescent="0.25">
      <c r="U2289" s="601"/>
      <c r="V2289" s="611"/>
      <c r="X2289" s="613"/>
      <c r="Y2289" s="601"/>
      <c r="Z2289" s="601"/>
      <c r="AA2289" s="601"/>
      <c r="AB2289" s="601"/>
    </row>
    <row r="2290" spans="21:28" x14ac:dyDescent="0.25">
      <c r="U2290" s="601"/>
      <c r="V2290" s="611"/>
      <c r="X2290" s="613"/>
      <c r="Y2290" s="601"/>
      <c r="Z2290" s="601"/>
      <c r="AA2290" s="601"/>
      <c r="AB2290" s="601"/>
    </row>
    <row r="2291" spans="21:28" x14ac:dyDescent="0.25">
      <c r="U2291" s="601"/>
      <c r="V2291" s="611"/>
      <c r="X2291" s="613"/>
      <c r="Y2291" s="601"/>
      <c r="Z2291" s="601"/>
      <c r="AA2291" s="601"/>
      <c r="AB2291" s="601"/>
    </row>
    <row r="2292" spans="21:28" x14ac:dyDescent="0.25">
      <c r="U2292" s="601"/>
      <c r="V2292" s="611"/>
      <c r="X2292" s="613"/>
      <c r="Y2292" s="601"/>
      <c r="Z2292" s="601"/>
      <c r="AA2292" s="601"/>
      <c r="AB2292" s="601"/>
    </row>
    <row r="2293" spans="21:28" x14ac:dyDescent="0.25">
      <c r="U2293" s="601"/>
      <c r="V2293" s="611"/>
      <c r="X2293" s="613"/>
      <c r="Y2293" s="601"/>
      <c r="Z2293" s="601"/>
      <c r="AA2293" s="601"/>
      <c r="AB2293" s="601"/>
    </row>
    <row r="2294" spans="21:28" x14ac:dyDescent="0.25">
      <c r="U2294" s="601"/>
      <c r="V2294" s="611"/>
      <c r="X2294" s="613"/>
      <c r="Y2294" s="601"/>
      <c r="Z2294" s="601"/>
      <c r="AA2294" s="601"/>
      <c r="AB2294" s="601"/>
    </row>
    <row r="2295" spans="21:28" x14ac:dyDescent="0.25">
      <c r="U2295" s="601"/>
      <c r="V2295" s="611"/>
      <c r="X2295" s="613"/>
      <c r="Y2295" s="601"/>
      <c r="Z2295" s="601"/>
      <c r="AA2295" s="601"/>
      <c r="AB2295" s="601"/>
    </row>
    <row r="2296" spans="21:28" x14ac:dyDescent="0.25">
      <c r="U2296" s="601"/>
      <c r="V2296" s="611"/>
      <c r="X2296" s="613"/>
      <c r="Y2296" s="601"/>
      <c r="Z2296" s="601"/>
      <c r="AA2296" s="601"/>
      <c r="AB2296" s="601"/>
    </row>
    <row r="2297" spans="21:28" x14ac:dyDescent="0.25">
      <c r="U2297" s="601"/>
      <c r="V2297" s="611"/>
      <c r="X2297" s="613"/>
      <c r="Y2297" s="601"/>
      <c r="Z2297" s="601"/>
      <c r="AA2297" s="601"/>
      <c r="AB2297" s="601"/>
    </row>
    <row r="2298" spans="21:28" x14ac:dyDescent="0.25">
      <c r="U2298" s="601"/>
      <c r="V2298" s="611"/>
      <c r="X2298" s="613"/>
      <c r="Y2298" s="601"/>
      <c r="Z2298" s="601"/>
      <c r="AA2298" s="601"/>
      <c r="AB2298" s="601"/>
    </row>
    <row r="2299" spans="21:28" x14ac:dyDescent="0.25">
      <c r="U2299" s="601"/>
      <c r="V2299" s="611"/>
      <c r="X2299" s="613"/>
      <c r="Y2299" s="601"/>
      <c r="Z2299" s="601"/>
      <c r="AA2299" s="601"/>
      <c r="AB2299" s="601"/>
    </row>
    <row r="2300" spans="21:28" x14ac:dyDescent="0.25">
      <c r="U2300" s="601"/>
      <c r="V2300" s="611"/>
      <c r="X2300" s="613"/>
      <c r="Y2300" s="601"/>
      <c r="Z2300" s="601"/>
      <c r="AA2300" s="601"/>
      <c r="AB2300" s="601"/>
    </row>
    <row r="2301" spans="21:28" x14ac:dyDescent="0.25">
      <c r="U2301" s="601"/>
      <c r="V2301" s="611"/>
      <c r="X2301" s="613"/>
      <c r="Y2301" s="601"/>
      <c r="Z2301" s="601"/>
      <c r="AA2301" s="601"/>
      <c r="AB2301" s="601"/>
    </row>
    <row r="2302" spans="21:28" x14ac:dyDescent="0.25">
      <c r="U2302" s="601"/>
      <c r="V2302" s="611"/>
      <c r="X2302" s="613"/>
      <c r="Y2302" s="601"/>
      <c r="Z2302" s="601"/>
      <c r="AA2302" s="601"/>
      <c r="AB2302" s="601"/>
    </row>
    <row r="2303" spans="21:28" x14ac:dyDescent="0.25">
      <c r="U2303" s="601"/>
      <c r="V2303" s="611"/>
      <c r="X2303" s="613"/>
      <c r="Y2303" s="601"/>
      <c r="Z2303" s="601"/>
      <c r="AA2303" s="601"/>
      <c r="AB2303" s="601"/>
    </row>
    <row r="2304" spans="21:28" x14ac:dyDescent="0.25">
      <c r="U2304" s="601"/>
      <c r="V2304" s="611"/>
      <c r="X2304" s="613"/>
      <c r="Y2304" s="601"/>
      <c r="Z2304" s="601"/>
      <c r="AA2304" s="601"/>
      <c r="AB2304" s="601"/>
    </row>
    <row r="2305" spans="21:28" x14ac:dyDescent="0.25">
      <c r="U2305" s="601"/>
      <c r="V2305" s="611"/>
      <c r="X2305" s="613"/>
      <c r="Y2305" s="601"/>
      <c r="Z2305" s="601"/>
      <c r="AA2305" s="601"/>
      <c r="AB2305" s="601"/>
    </row>
    <row r="2306" spans="21:28" x14ac:dyDescent="0.25">
      <c r="U2306" s="601"/>
      <c r="V2306" s="611"/>
      <c r="X2306" s="613"/>
      <c r="Y2306" s="601"/>
      <c r="Z2306" s="601"/>
      <c r="AA2306" s="601"/>
      <c r="AB2306" s="601"/>
    </row>
    <row r="2307" spans="21:28" x14ac:dyDescent="0.25">
      <c r="U2307" s="601"/>
      <c r="V2307" s="611"/>
      <c r="X2307" s="613"/>
      <c r="Y2307" s="601"/>
      <c r="Z2307" s="601"/>
      <c r="AA2307" s="601"/>
      <c r="AB2307" s="601"/>
    </row>
    <row r="2308" spans="21:28" x14ac:dyDescent="0.25">
      <c r="U2308" s="601"/>
      <c r="V2308" s="611"/>
      <c r="X2308" s="613"/>
      <c r="Y2308" s="601"/>
      <c r="Z2308" s="601"/>
      <c r="AA2308" s="601"/>
      <c r="AB2308" s="601"/>
    </row>
    <row r="2309" spans="21:28" x14ac:dyDescent="0.25">
      <c r="U2309" s="601"/>
      <c r="V2309" s="611"/>
      <c r="X2309" s="613"/>
      <c r="Y2309" s="601"/>
      <c r="Z2309" s="601"/>
      <c r="AA2309" s="601"/>
      <c r="AB2309" s="601"/>
    </row>
    <row r="2310" spans="21:28" x14ac:dyDescent="0.25">
      <c r="U2310" s="601"/>
      <c r="V2310" s="611"/>
      <c r="X2310" s="613"/>
      <c r="Y2310" s="601"/>
      <c r="Z2310" s="601"/>
      <c r="AA2310" s="601"/>
      <c r="AB2310" s="601"/>
    </row>
    <row r="2311" spans="21:28" x14ac:dyDescent="0.25">
      <c r="U2311" s="601"/>
      <c r="V2311" s="611"/>
      <c r="X2311" s="613"/>
      <c r="Y2311" s="601"/>
      <c r="Z2311" s="601"/>
      <c r="AA2311" s="601"/>
      <c r="AB2311" s="601"/>
    </row>
    <row r="2312" spans="21:28" x14ac:dyDescent="0.25">
      <c r="U2312" s="601"/>
      <c r="V2312" s="611"/>
      <c r="X2312" s="613"/>
      <c r="Y2312" s="601"/>
      <c r="Z2312" s="601"/>
      <c r="AA2312" s="601"/>
      <c r="AB2312" s="601"/>
    </row>
    <row r="2313" spans="21:28" x14ac:dyDescent="0.25">
      <c r="U2313" s="601"/>
      <c r="V2313" s="611"/>
      <c r="X2313" s="613"/>
      <c r="Y2313" s="601"/>
      <c r="Z2313" s="601"/>
      <c r="AA2313" s="601"/>
      <c r="AB2313" s="601"/>
    </row>
    <row r="2314" spans="21:28" x14ac:dyDescent="0.25">
      <c r="U2314" s="601"/>
      <c r="V2314" s="611"/>
      <c r="X2314" s="613"/>
      <c r="Y2314" s="601"/>
      <c r="Z2314" s="601"/>
      <c r="AA2314" s="601"/>
      <c r="AB2314" s="601"/>
    </row>
    <row r="2315" spans="21:28" x14ac:dyDescent="0.25">
      <c r="U2315" s="601"/>
      <c r="V2315" s="611"/>
      <c r="X2315" s="613"/>
      <c r="Y2315" s="601"/>
      <c r="Z2315" s="601"/>
      <c r="AA2315" s="601"/>
      <c r="AB2315" s="601"/>
    </row>
    <row r="2316" spans="21:28" x14ac:dyDescent="0.25">
      <c r="U2316" s="601"/>
      <c r="V2316" s="611"/>
      <c r="X2316" s="613"/>
      <c r="Y2316" s="601"/>
      <c r="Z2316" s="601"/>
      <c r="AA2316" s="601"/>
      <c r="AB2316" s="601"/>
    </row>
    <row r="2317" spans="21:28" x14ac:dyDescent="0.25">
      <c r="U2317" s="601"/>
      <c r="V2317" s="611"/>
      <c r="X2317" s="613"/>
      <c r="Y2317" s="601"/>
      <c r="Z2317" s="601"/>
      <c r="AA2317" s="601"/>
      <c r="AB2317" s="601"/>
    </row>
    <row r="2318" spans="21:28" x14ac:dyDescent="0.25">
      <c r="U2318" s="601"/>
      <c r="V2318" s="611"/>
      <c r="X2318" s="613"/>
      <c r="Y2318" s="601"/>
      <c r="Z2318" s="601"/>
      <c r="AA2318" s="601"/>
      <c r="AB2318" s="601"/>
    </row>
    <row r="2319" spans="21:28" x14ac:dyDescent="0.25">
      <c r="U2319" s="601"/>
      <c r="V2319" s="611"/>
      <c r="X2319" s="613"/>
      <c r="Y2319" s="601"/>
      <c r="Z2319" s="601"/>
      <c r="AA2319" s="601"/>
      <c r="AB2319" s="601"/>
    </row>
    <row r="2320" spans="21:28" x14ac:dyDescent="0.25">
      <c r="U2320" s="601"/>
      <c r="V2320" s="611"/>
      <c r="X2320" s="613"/>
      <c r="Y2320" s="601"/>
      <c r="Z2320" s="601"/>
      <c r="AA2320" s="601"/>
      <c r="AB2320" s="601"/>
    </row>
    <row r="2321" spans="21:28" x14ac:dyDescent="0.25">
      <c r="U2321" s="601"/>
      <c r="V2321" s="611"/>
      <c r="X2321" s="613"/>
      <c r="Y2321" s="601"/>
      <c r="Z2321" s="601"/>
      <c r="AA2321" s="601"/>
      <c r="AB2321" s="601"/>
    </row>
    <row r="2322" spans="21:28" x14ac:dyDescent="0.25">
      <c r="U2322" s="601"/>
      <c r="V2322" s="611"/>
      <c r="X2322" s="613"/>
      <c r="Y2322" s="601"/>
      <c r="Z2322" s="601"/>
      <c r="AA2322" s="601"/>
      <c r="AB2322" s="601"/>
    </row>
    <row r="2323" spans="21:28" x14ac:dyDescent="0.25">
      <c r="U2323" s="601"/>
      <c r="V2323" s="611"/>
      <c r="X2323" s="613"/>
      <c r="Y2323" s="601"/>
      <c r="Z2323" s="601"/>
      <c r="AA2323" s="601"/>
      <c r="AB2323" s="601"/>
    </row>
    <row r="2324" spans="21:28" x14ac:dyDescent="0.25">
      <c r="U2324" s="601"/>
      <c r="V2324" s="611"/>
      <c r="X2324" s="613"/>
      <c r="Y2324" s="601"/>
      <c r="Z2324" s="601"/>
      <c r="AA2324" s="601"/>
      <c r="AB2324" s="601"/>
    </row>
    <row r="2325" spans="21:28" x14ac:dyDescent="0.25">
      <c r="U2325" s="601"/>
      <c r="V2325" s="611"/>
      <c r="X2325" s="613"/>
      <c r="Y2325" s="601"/>
      <c r="Z2325" s="601"/>
      <c r="AA2325" s="601"/>
      <c r="AB2325" s="601"/>
    </row>
    <row r="2326" spans="21:28" x14ac:dyDescent="0.25">
      <c r="U2326" s="601"/>
      <c r="V2326" s="611"/>
      <c r="X2326" s="613"/>
      <c r="Y2326" s="601"/>
      <c r="Z2326" s="601"/>
      <c r="AA2326" s="601"/>
      <c r="AB2326" s="601"/>
    </row>
    <row r="2327" spans="21:28" x14ac:dyDescent="0.25">
      <c r="U2327" s="601"/>
      <c r="V2327" s="611"/>
      <c r="X2327" s="613"/>
      <c r="Y2327" s="601"/>
      <c r="Z2327" s="601"/>
      <c r="AA2327" s="601"/>
      <c r="AB2327" s="601"/>
    </row>
    <row r="2328" spans="21:28" x14ac:dyDescent="0.25">
      <c r="U2328" s="601"/>
      <c r="V2328" s="611"/>
      <c r="X2328" s="613"/>
      <c r="Y2328" s="601"/>
      <c r="Z2328" s="601"/>
      <c r="AA2328" s="601"/>
      <c r="AB2328" s="601"/>
    </row>
    <row r="2329" spans="21:28" x14ac:dyDescent="0.25">
      <c r="U2329" s="601"/>
      <c r="V2329" s="611"/>
      <c r="X2329" s="613"/>
      <c r="Y2329" s="601"/>
      <c r="Z2329" s="601"/>
      <c r="AA2329" s="601"/>
      <c r="AB2329" s="601"/>
    </row>
    <row r="2330" spans="21:28" x14ac:dyDescent="0.25">
      <c r="U2330" s="601"/>
      <c r="V2330" s="611"/>
      <c r="X2330" s="613"/>
      <c r="Y2330" s="601"/>
      <c r="Z2330" s="601"/>
      <c r="AA2330" s="601"/>
      <c r="AB2330" s="601"/>
    </row>
    <row r="2331" spans="21:28" x14ac:dyDescent="0.25">
      <c r="U2331" s="601"/>
      <c r="V2331" s="611"/>
      <c r="X2331" s="613"/>
      <c r="Y2331" s="601"/>
      <c r="Z2331" s="601"/>
      <c r="AA2331" s="601"/>
      <c r="AB2331" s="601"/>
    </row>
    <row r="2332" spans="21:28" x14ac:dyDescent="0.25">
      <c r="U2332" s="601"/>
      <c r="V2332" s="611"/>
      <c r="X2332" s="613"/>
      <c r="Y2332" s="601"/>
      <c r="Z2332" s="601"/>
      <c r="AA2332" s="601"/>
      <c r="AB2332" s="601"/>
    </row>
    <row r="2333" spans="21:28" x14ac:dyDescent="0.25">
      <c r="U2333" s="601"/>
      <c r="V2333" s="611"/>
      <c r="X2333" s="613"/>
      <c r="Y2333" s="601"/>
      <c r="Z2333" s="601"/>
      <c r="AA2333" s="601"/>
      <c r="AB2333" s="601"/>
    </row>
    <row r="2334" spans="21:28" x14ac:dyDescent="0.25">
      <c r="U2334" s="601"/>
      <c r="V2334" s="611"/>
      <c r="X2334" s="613"/>
      <c r="Y2334" s="601"/>
      <c r="Z2334" s="601"/>
      <c r="AA2334" s="601"/>
      <c r="AB2334" s="601"/>
    </row>
    <row r="2335" spans="21:28" x14ac:dyDescent="0.25">
      <c r="U2335" s="601"/>
      <c r="V2335" s="611"/>
      <c r="X2335" s="613"/>
      <c r="Y2335" s="601"/>
      <c r="Z2335" s="601"/>
      <c r="AA2335" s="601"/>
      <c r="AB2335" s="601"/>
    </row>
    <row r="2336" spans="21:28" x14ac:dyDescent="0.25">
      <c r="U2336" s="601"/>
      <c r="V2336" s="611"/>
      <c r="X2336" s="613"/>
      <c r="Y2336" s="601"/>
      <c r="Z2336" s="601"/>
      <c r="AA2336" s="601"/>
      <c r="AB2336" s="601"/>
    </row>
    <row r="2337" spans="21:28" x14ac:dyDescent="0.25">
      <c r="U2337" s="601"/>
      <c r="V2337" s="611"/>
      <c r="X2337" s="613"/>
      <c r="Y2337" s="601"/>
      <c r="Z2337" s="601"/>
      <c r="AA2337" s="601"/>
      <c r="AB2337" s="601"/>
    </row>
    <row r="2338" spans="21:28" x14ac:dyDescent="0.25">
      <c r="U2338" s="601"/>
      <c r="V2338" s="611"/>
      <c r="X2338" s="613"/>
      <c r="Y2338" s="601"/>
      <c r="Z2338" s="601"/>
      <c r="AA2338" s="601"/>
      <c r="AB2338" s="601"/>
    </row>
    <row r="2339" spans="21:28" x14ac:dyDescent="0.25">
      <c r="U2339" s="601"/>
      <c r="V2339" s="611"/>
      <c r="X2339" s="613"/>
      <c r="Y2339" s="601"/>
      <c r="Z2339" s="601"/>
      <c r="AA2339" s="601"/>
      <c r="AB2339" s="601"/>
    </row>
    <row r="2340" spans="21:28" x14ac:dyDescent="0.25">
      <c r="U2340" s="601"/>
      <c r="V2340" s="611"/>
      <c r="X2340" s="613"/>
      <c r="Y2340" s="601"/>
      <c r="Z2340" s="601"/>
      <c r="AA2340" s="601"/>
      <c r="AB2340" s="601"/>
    </row>
    <row r="2341" spans="21:28" x14ac:dyDescent="0.25">
      <c r="U2341" s="601"/>
      <c r="V2341" s="611"/>
      <c r="X2341" s="613"/>
      <c r="Y2341" s="601"/>
      <c r="Z2341" s="601"/>
      <c r="AA2341" s="601"/>
      <c r="AB2341" s="601"/>
    </row>
    <row r="2342" spans="21:28" x14ac:dyDescent="0.25">
      <c r="U2342" s="601"/>
      <c r="V2342" s="611"/>
      <c r="X2342" s="613"/>
      <c r="Y2342" s="601"/>
      <c r="Z2342" s="601"/>
      <c r="AA2342" s="601"/>
      <c r="AB2342" s="601"/>
    </row>
    <row r="2343" spans="21:28" x14ac:dyDescent="0.25">
      <c r="U2343" s="601"/>
      <c r="V2343" s="611"/>
      <c r="X2343" s="613"/>
      <c r="Y2343" s="601"/>
      <c r="Z2343" s="601"/>
      <c r="AA2343" s="601"/>
      <c r="AB2343" s="601"/>
    </row>
    <row r="2344" spans="21:28" x14ac:dyDescent="0.25">
      <c r="U2344" s="601"/>
      <c r="V2344" s="611"/>
      <c r="X2344" s="613"/>
      <c r="Y2344" s="601"/>
      <c r="Z2344" s="601"/>
      <c r="AA2344" s="601"/>
      <c r="AB2344" s="601"/>
    </row>
    <row r="2345" spans="21:28" x14ac:dyDescent="0.25">
      <c r="U2345" s="601"/>
      <c r="V2345" s="611"/>
      <c r="X2345" s="613"/>
      <c r="Y2345" s="601"/>
      <c r="Z2345" s="601"/>
      <c r="AA2345" s="601"/>
      <c r="AB2345" s="601"/>
    </row>
    <row r="2346" spans="21:28" x14ac:dyDescent="0.25">
      <c r="U2346" s="601"/>
      <c r="V2346" s="611"/>
      <c r="X2346" s="613"/>
      <c r="Y2346" s="601"/>
      <c r="Z2346" s="601"/>
      <c r="AA2346" s="601"/>
      <c r="AB2346" s="601"/>
    </row>
    <row r="2347" spans="21:28" x14ac:dyDescent="0.25">
      <c r="U2347" s="601"/>
      <c r="V2347" s="611"/>
      <c r="X2347" s="613"/>
      <c r="Y2347" s="601"/>
      <c r="Z2347" s="601"/>
      <c r="AA2347" s="601"/>
      <c r="AB2347" s="601"/>
    </row>
    <row r="2348" spans="21:28" x14ac:dyDescent="0.25">
      <c r="U2348" s="601"/>
      <c r="V2348" s="611"/>
      <c r="X2348" s="613"/>
      <c r="Y2348" s="601"/>
      <c r="Z2348" s="601"/>
      <c r="AA2348" s="601"/>
      <c r="AB2348" s="601"/>
    </row>
    <row r="2349" spans="21:28" x14ac:dyDescent="0.25">
      <c r="U2349" s="601"/>
      <c r="V2349" s="611"/>
      <c r="X2349" s="613"/>
      <c r="Y2349" s="601"/>
      <c r="Z2349" s="601"/>
      <c r="AA2349" s="601"/>
      <c r="AB2349" s="601"/>
    </row>
    <row r="2350" spans="21:28" x14ac:dyDescent="0.25">
      <c r="U2350" s="601"/>
      <c r="V2350" s="611"/>
      <c r="X2350" s="613"/>
      <c r="Y2350" s="601"/>
      <c r="Z2350" s="601"/>
      <c r="AA2350" s="601"/>
      <c r="AB2350" s="601"/>
    </row>
    <row r="2351" spans="21:28" x14ac:dyDescent="0.25">
      <c r="U2351" s="601"/>
      <c r="V2351" s="611"/>
      <c r="X2351" s="613"/>
      <c r="Y2351" s="601"/>
      <c r="Z2351" s="601"/>
      <c r="AA2351" s="601"/>
      <c r="AB2351" s="601"/>
    </row>
    <row r="2352" spans="21:28" x14ac:dyDescent="0.25">
      <c r="U2352" s="601"/>
      <c r="V2352" s="611"/>
      <c r="X2352" s="613"/>
      <c r="Y2352" s="601"/>
      <c r="Z2352" s="601"/>
      <c r="AA2352" s="601"/>
      <c r="AB2352" s="601"/>
    </row>
    <row r="2353" spans="21:28" x14ac:dyDescent="0.25">
      <c r="U2353" s="601"/>
      <c r="V2353" s="611"/>
      <c r="X2353" s="613"/>
      <c r="Y2353" s="601"/>
      <c r="Z2353" s="601"/>
      <c r="AA2353" s="601"/>
      <c r="AB2353" s="601"/>
    </row>
    <row r="2354" spans="21:28" x14ac:dyDescent="0.25">
      <c r="U2354" s="601"/>
      <c r="V2354" s="611"/>
      <c r="X2354" s="613"/>
      <c r="Y2354" s="601"/>
      <c r="Z2354" s="601"/>
      <c r="AA2354" s="601"/>
      <c r="AB2354" s="601"/>
    </row>
    <row r="2355" spans="21:28" x14ac:dyDescent="0.25">
      <c r="U2355" s="601"/>
      <c r="V2355" s="611"/>
      <c r="X2355" s="613"/>
      <c r="Y2355" s="601"/>
      <c r="Z2355" s="601"/>
      <c r="AA2355" s="601"/>
      <c r="AB2355" s="601"/>
    </row>
    <row r="2356" spans="21:28" x14ac:dyDescent="0.25">
      <c r="U2356" s="601"/>
      <c r="V2356" s="611"/>
      <c r="X2356" s="613"/>
      <c r="Y2356" s="601"/>
      <c r="Z2356" s="601"/>
      <c r="AA2356" s="601"/>
      <c r="AB2356" s="601"/>
    </row>
    <row r="2357" spans="21:28" x14ac:dyDescent="0.25">
      <c r="U2357" s="601"/>
      <c r="V2357" s="611"/>
      <c r="X2357" s="613"/>
      <c r="Y2357" s="601"/>
      <c r="Z2357" s="601"/>
      <c r="AA2357" s="601"/>
      <c r="AB2357" s="601"/>
    </row>
    <row r="2358" spans="21:28" x14ac:dyDescent="0.25">
      <c r="U2358" s="601"/>
      <c r="V2358" s="611"/>
      <c r="X2358" s="613"/>
      <c r="Y2358" s="601"/>
      <c r="Z2358" s="601"/>
      <c r="AA2358" s="601"/>
      <c r="AB2358" s="601"/>
    </row>
    <row r="2359" spans="21:28" x14ac:dyDescent="0.25">
      <c r="U2359" s="601"/>
      <c r="V2359" s="611"/>
      <c r="X2359" s="613"/>
      <c r="Y2359" s="601"/>
      <c r="Z2359" s="601"/>
      <c r="AA2359" s="601"/>
      <c r="AB2359" s="601"/>
    </row>
    <row r="2360" spans="21:28" x14ac:dyDescent="0.25">
      <c r="U2360" s="601"/>
      <c r="V2360" s="611"/>
      <c r="X2360" s="613"/>
      <c r="Y2360" s="601"/>
      <c r="Z2360" s="601"/>
      <c r="AA2360" s="601"/>
      <c r="AB2360" s="601"/>
    </row>
    <row r="2361" spans="21:28" x14ac:dyDescent="0.25">
      <c r="U2361" s="601"/>
      <c r="V2361" s="611"/>
      <c r="X2361" s="613"/>
      <c r="Y2361" s="601"/>
      <c r="Z2361" s="601"/>
      <c r="AA2361" s="601"/>
      <c r="AB2361" s="601"/>
    </row>
    <row r="2362" spans="21:28" x14ac:dyDescent="0.25">
      <c r="U2362" s="601"/>
      <c r="V2362" s="611"/>
      <c r="X2362" s="613"/>
      <c r="Y2362" s="601"/>
      <c r="Z2362" s="601"/>
      <c r="AA2362" s="601"/>
      <c r="AB2362" s="601"/>
    </row>
    <row r="2363" spans="21:28" x14ac:dyDescent="0.25">
      <c r="U2363" s="601"/>
      <c r="V2363" s="611"/>
      <c r="X2363" s="613"/>
      <c r="Y2363" s="601"/>
      <c r="Z2363" s="601"/>
      <c r="AA2363" s="601"/>
      <c r="AB2363" s="601"/>
    </row>
    <row r="2364" spans="21:28" x14ac:dyDescent="0.25">
      <c r="U2364" s="601"/>
      <c r="V2364" s="611"/>
      <c r="X2364" s="613"/>
      <c r="Y2364" s="601"/>
      <c r="Z2364" s="601"/>
      <c r="AA2364" s="601"/>
      <c r="AB2364" s="601"/>
    </row>
    <row r="2365" spans="21:28" x14ac:dyDescent="0.25">
      <c r="U2365" s="601"/>
      <c r="V2365" s="611"/>
      <c r="X2365" s="613"/>
      <c r="Y2365" s="601"/>
      <c r="Z2365" s="601"/>
      <c r="AA2365" s="601"/>
      <c r="AB2365" s="601"/>
    </row>
    <row r="2366" spans="21:28" x14ac:dyDescent="0.25">
      <c r="U2366" s="601"/>
      <c r="V2366" s="611"/>
      <c r="X2366" s="613"/>
      <c r="Y2366" s="601"/>
      <c r="Z2366" s="601"/>
      <c r="AA2366" s="601"/>
      <c r="AB2366" s="601"/>
    </row>
    <row r="2367" spans="21:28" x14ac:dyDescent="0.25">
      <c r="U2367" s="601"/>
      <c r="V2367" s="611"/>
      <c r="X2367" s="613"/>
      <c r="Y2367" s="601"/>
      <c r="Z2367" s="601"/>
      <c r="AA2367" s="601"/>
      <c r="AB2367" s="601"/>
    </row>
    <row r="2368" spans="21:28" x14ac:dyDescent="0.25">
      <c r="U2368" s="601"/>
      <c r="V2368" s="611"/>
      <c r="X2368" s="613"/>
      <c r="Y2368" s="601"/>
      <c r="Z2368" s="601"/>
      <c r="AA2368" s="601"/>
      <c r="AB2368" s="601"/>
    </row>
    <row r="2369" spans="21:28" x14ac:dyDescent="0.25">
      <c r="U2369" s="601"/>
      <c r="V2369" s="611"/>
      <c r="X2369" s="613"/>
      <c r="Y2369" s="601"/>
      <c r="Z2369" s="601"/>
      <c r="AA2369" s="601"/>
      <c r="AB2369" s="601"/>
    </row>
    <row r="2370" spans="21:28" x14ac:dyDescent="0.25">
      <c r="U2370" s="601"/>
      <c r="V2370" s="611"/>
      <c r="X2370" s="613"/>
      <c r="Y2370" s="601"/>
      <c r="Z2370" s="601"/>
      <c r="AA2370" s="601"/>
      <c r="AB2370" s="601"/>
    </row>
    <row r="2371" spans="21:28" x14ac:dyDescent="0.25">
      <c r="U2371" s="601"/>
      <c r="V2371" s="611"/>
      <c r="X2371" s="613"/>
      <c r="Y2371" s="601"/>
      <c r="Z2371" s="601"/>
      <c r="AA2371" s="601"/>
      <c r="AB2371" s="601"/>
    </row>
    <row r="2372" spans="21:28" x14ac:dyDescent="0.25">
      <c r="U2372" s="601"/>
      <c r="V2372" s="611"/>
      <c r="X2372" s="613"/>
      <c r="Y2372" s="601"/>
      <c r="Z2372" s="601"/>
      <c r="AA2372" s="601"/>
      <c r="AB2372" s="601"/>
    </row>
    <row r="2373" spans="21:28" x14ac:dyDescent="0.25">
      <c r="U2373" s="601"/>
      <c r="V2373" s="611"/>
      <c r="X2373" s="613"/>
      <c r="Y2373" s="601"/>
      <c r="Z2373" s="601"/>
      <c r="AA2373" s="601"/>
      <c r="AB2373" s="601"/>
    </row>
    <row r="2374" spans="21:28" x14ac:dyDescent="0.25">
      <c r="U2374" s="601"/>
      <c r="V2374" s="611"/>
      <c r="X2374" s="613"/>
      <c r="Y2374" s="601"/>
      <c r="Z2374" s="601"/>
      <c r="AA2374" s="601"/>
      <c r="AB2374" s="601"/>
    </row>
    <row r="2375" spans="21:28" x14ac:dyDescent="0.25">
      <c r="U2375" s="601"/>
      <c r="V2375" s="611"/>
      <c r="X2375" s="613"/>
      <c r="Y2375" s="601"/>
      <c r="Z2375" s="601"/>
      <c r="AA2375" s="601"/>
      <c r="AB2375" s="601"/>
    </row>
    <row r="2376" spans="21:28" x14ac:dyDescent="0.25">
      <c r="U2376" s="601"/>
      <c r="V2376" s="611"/>
      <c r="X2376" s="613"/>
      <c r="Y2376" s="601"/>
      <c r="Z2376" s="601"/>
      <c r="AA2376" s="601"/>
      <c r="AB2376" s="601"/>
    </row>
    <row r="2377" spans="21:28" x14ac:dyDescent="0.25">
      <c r="U2377" s="601"/>
      <c r="V2377" s="611"/>
      <c r="X2377" s="613"/>
      <c r="Y2377" s="601"/>
      <c r="Z2377" s="601"/>
      <c r="AA2377" s="601"/>
      <c r="AB2377" s="601"/>
    </row>
    <row r="2378" spans="21:28" x14ac:dyDescent="0.25">
      <c r="U2378" s="601"/>
      <c r="V2378" s="611"/>
      <c r="X2378" s="613"/>
      <c r="Y2378" s="601"/>
      <c r="Z2378" s="601"/>
      <c r="AA2378" s="601"/>
      <c r="AB2378" s="601"/>
    </row>
    <row r="2379" spans="21:28" x14ac:dyDescent="0.25">
      <c r="U2379" s="601"/>
      <c r="V2379" s="611"/>
      <c r="X2379" s="613"/>
      <c r="Y2379" s="601"/>
      <c r="Z2379" s="601"/>
      <c r="AA2379" s="601"/>
      <c r="AB2379" s="601"/>
    </row>
    <row r="2380" spans="21:28" x14ac:dyDescent="0.25">
      <c r="U2380" s="601"/>
      <c r="V2380" s="611"/>
      <c r="X2380" s="613"/>
      <c r="Y2380" s="601"/>
      <c r="Z2380" s="601"/>
      <c r="AA2380" s="601"/>
      <c r="AB2380" s="601"/>
    </row>
    <row r="2381" spans="21:28" x14ac:dyDescent="0.25">
      <c r="U2381" s="601"/>
      <c r="V2381" s="611"/>
      <c r="X2381" s="613"/>
      <c r="Y2381" s="601"/>
      <c r="Z2381" s="601"/>
      <c r="AA2381" s="601"/>
      <c r="AB2381" s="601"/>
    </row>
    <row r="2382" spans="21:28" x14ac:dyDescent="0.25">
      <c r="U2382" s="601"/>
      <c r="V2382" s="611"/>
      <c r="X2382" s="613"/>
      <c r="Y2382" s="601"/>
      <c r="Z2382" s="601"/>
      <c r="AA2382" s="601"/>
      <c r="AB2382" s="601"/>
    </row>
    <row r="2383" spans="21:28" x14ac:dyDescent="0.25">
      <c r="U2383" s="601"/>
      <c r="V2383" s="611"/>
      <c r="X2383" s="613"/>
      <c r="Y2383" s="601"/>
      <c r="Z2383" s="601"/>
      <c r="AA2383" s="601"/>
      <c r="AB2383" s="601"/>
    </row>
    <row r="2384" spans="21:28" x14ac:dyDescent="0.25">
      <c r="U2384" s="601"/>
      <c r="V2384" s="611"/>
      <c r="X2384" s="613"/>
      <c r="Y2384" s="601"/>
      <c r="Z2384" s="601"/>
      <c r="AA2384" s="601"/>
      <c r="AB2384" s="601"/>
    </row>
    <row r="2385" spans="21:28" x14ac:dyDescent="0.25">
      <c r="U2385" s="601"/>
      <c r="V2385" s="611"/>
      <c r="X2385" s="613"/>
      <c r="Y2385" s="601"/>
      <c r="Z2385" s="601"/>
      <c r="AA2385" s="601"/>
      <c r="AB2385" s="601"/>
    </row>
    <row r="2386" spans="21:28" x14ac:dyDescent="0.25">
      <c r="U2386" s="601"/>
      <c r="V2386" s="611"/>
      <c r="X2386" s="613"/>
      <c r="Y2386" s="601"/>
      <c r="Z2386" s="601"/>
      <c r="AA2386" s="601"/>
      <c r="AB2386" s="601"/>
    </row>
    <row r="2387" spans="21:28" x14ac:dyDescent="0.25">
      <c r="U2387" s="601"/>
      <c r="V2387" s="611"/>
      <c r="X2387" s="613"/>
      <c r="Y2387" s="601"/>
      <c r="Z2387" s="601"/>
      <c r="AA2387" s="601"/>
      <c r="AB2387" s="601"/>
    </row>
    <row r="2388" spans="21:28" x14ac:dyDescent="0.25">
      <c r="U2388" s="601"/>
      <c r="V2388" s="611"/>
      <c r="X2388" s="613"/>
      <c r="Y2388" s="601"/>
      <c r="Z2388" s="601"/>
      <c r="AA2388" s="601"/>
      <c r="AB2388" s="601"/>
    </row>
    <row r="2389" spans="21:28" x14ac:dyDescent="0.25">
      <c r="U2389" s="601"/>
      <c r="V2389" s="611"/>
      <c r="X2389" s="613"/>
      <c r="Y2389" s="601"/>
      <c r="Z2389" s="601"/>
      <c r="AA2389" s="601"/>
      <c r="AB2389" s="601"/>
    </row>
    <row r="2390" spans="21:28" x14ac:dyDescent="0.25">
      <c r="U2390" s="601"/>
      <c r="V2390" s="611"/>
      <c r="X2390" s="613"/>
      <c r="Y2390" s="601"/>
      <c r="Z2390" s="601"/>
      <c r="AA2390" s="601"/>
      <c r="AB2390" s="601"/>
    </row>
    <row r="2391" spans="21:28" x14ac:dyDescent="0.25">
      <c r="U2391" s="601"/>
      <c r="V2391" s="611"/>
      <c r="X2391" s="613"/>
      <c r="Y2391" s="601"/>
      <c r="Z2391" s="601"/>
      <c r="AA2391" s="601"/>
      <c r="AB2391" s="601"/>
    </row>
    <row r="2392" spans="21:28" x14ac:dyDescent="0.25">
      <c r="U2392" s="601"/>
      <c r="V2392" s="611"/>
      <c r="X2392" s="613"/>
      <c r="Y2392" s="601"/>
      <c r="Z2392" s="601"/>
      <c r="AA2392" s="601"/>
      <c r="AB2392" s="601"/>
    </row>
    <row r="2393" spans="21:28" x14ac:dyDescent="0.25">
      <c r="U2393" s="601"/>
      <c r="V2393" s="611"/>
      <c r="X2393" s="613"/>
      <c r="Y2393" s="601"/>
      <c r="Z2393" s="601"/>
      <c r="AA2393" s="601"/>
      <c r="AB2393" s="601"/>
    </row>
    <row r="2394" spans="21:28" x14ac:dyDescent="0.25">
      <c r="U2394" s="601"/>
      <c r="V2394" s="611"/>
      <c r="X2394" s="613"/>
      <c r="Y2394" s="601"/>
      <c r="Z2394" s="601"/>
      <c r="AA2394" s="601"/>
      <c r="AB2394" s="601"/>
    </row>
    <row r="2395" spans="21:28" x14ac:dyDescent="0.25">
      <c r="U2395" s="601"/>
      <c r="V2395" s="611"/>
      <c r="X2395" s="613"/>
      <c r="Y2395" s="601"/>
      <c r="Z2395" s="601"/>
      <c r="AA2395" s="601"/>
      <c r="AB2395" s="601"/>
    </row>
    <row r="2396" spans="21:28" x14ac:dyDescent="0.25">
      <c r="U2396" s="601"/>
      <c r="V2396" s="611"/>
      <c r="X2396" s="613"/>
      <c r="Y2396" s="601"/>
      <c r="Z2396" s="601"/>
      <c r="AA2396" s="601"/>
      <c r="AB2396" s="601"/>
    </row>
    <row r="2397" spans="21:28" x14ac:dyDescent="0.25">
      <c r="U2397" s="601"/>
      <c r="V2397" s="611"/>
      <c r="X2397" s="613"/>
      <c r="Y2397" s="601"/>
      <c r="Z2397" s="601"/>
      <c r="AA2397" s="601"/>
      <c r="AB2397" s="601"/>
    </row>
    <row r="2398" spans="21:28" x14ac:dyDescent="0.25">
      <c r="U2398" s="601"/>
      <c r="V2398" s="611"/>
      <c r="X2398" s="613"/>
      <c r="Y2398" s="601"/>
      <c r="Z2398" s="601"/>
      <c r="AA2398" s="601"/>
      <c r="AB2398" s="601"/>
    </row>
    <row r="2399" spans="21:28" x14ac:dyDescent="0.25">
      <c r="U2399" s="601"/>
      <c r="V2399" s="611"/>
      <c r="X2399" s="613"/>
      <c r="Y2399" s="601"/>
      <c r="Z2399" s="601"/>
      <c r="AA2399" s="601"/>
      <c r="AB2399" s="601"/>
    </row>
    <row r="2400" spans="21:28" x14ac:dyDescent="0.25">
      <c r="U2400" s="601"/>
      <c r="V2400" s="611"/>
      <c r="X2400" s="613"/>
      <c r="Y2400" s="601"/>
      <c r="Z2400" s="601"/>
      <c r="AA2400" s="601"/>
      <c r="AB2400" s="601"/>
    </row>
    <row r="2401" spans="21:28" x14ac:dyDescent="0.25">
      <c r="U2401" s="601"/>
      <c r="V2401" s="611"/>
      <c r="X2401" s="613"/>
      <c r="Y2401" s="601"/>
      <c r="Z2401" s="601"/>
      <c r="AA2401" s="601"/>
      <c r="AB2401" s="601"/>
    </row>
    <row r="2402" spans="21:28" x14ac:dyDescent="0.25">
      <c r="U2402" s="601"/>
      <c r="V2402" s="611"/>
      <c r="X2402" s="613"/>
      <c r="Y2402" s="601"/>
      <c r="Z2402" s="601"/>
      <c r="AA2402" s="601"/>
      <c r="AB2402" s="601"/>
    </row>
    <row r="2403" spans="21:28" x14ac:dyDescent="0.25">
      <c r="U2403" s="601"/>
      <c r="V2403" s="611"/>
      <c r="X2403" s="613"/>
      <c r="Y2403" s="601"/>
      <c r="Z2403" s="601"/>
      <c r="AA2403" s="601"/>
      <c r="AB2403" s="601"/>
    </row>
    <row r="2404" spans="21:28" x14ac:dyDescent="0.25">
      <c r="U2404" s="601"/>
      <c r="V2404" s="611"/>
      <c r="X2404" s="613"/>
      <c r="Y2404" s="601"/>
      <c r="Z2404" s="601"/>
      <c r="AA2404" s="601"/>
      <c r="AB2404" s="601"/>
    </row>
    <row r="2405" spans="21:28" x14ac:dyDescent="0.25">
      <c r="U2405" s="601"/>
      <c r="V2405" s="611"/>
      <c r="X2405" s="613"/>
      <c r="Y2405" s="601"/>
      <c r="Z2405" s="601"/>
      <c r="AA2405" s="601"/>
      <c r="AB2405" s="601"/>
    </row>
    <row r="2406" spans="21:28" x14ac:dyDescent="0.25">
      <c r="U2406" s="601"/>
      <c r="V2406" s="611"/>
      <c r="X2406" s="613"/>
      <c r="Y2406" s="601"/>
      <c r="Z2406" s="601"/>
      <c r="AA2406" s="601"/>
      <c r="AB2406" s="601"/>
    </row>
    <row r="2407" spans="21:28" x14ac:dyDescent="0.25">
      <c r="U2407" s="601"/>
      <c r="V2407" s="611"/>
      <c r="X2407" s="613"/>
      <c r="Y2407" s="601"/>
      <c r="Z2407" s="601"/>
      <c r="AA2407" s="601"/>
      <c r="AB2407" s="601"/>
    </row>
    <row r="2408" spans="21:28" x14ac:dyDescent="0.25">
      <c r="U2408" s="601"/>
      <c r="V2408" s="611"/>
      <c r="X2408" s="613"/>
      <c r="Y2408" s="601"/>
      <c r="Z2408" s="601"/>
      <c r="AA2408" s="601"/>
      <c r="AB2408" s="601"/>
    </row>
    <row r="2409" spans="21:28" x14ac:dyDescent="0.25">
      <c r="U2409" s="601"/>
      <c r="V2409" s="611"/>
      <c r="X2409" s="613"/>
      <c r="Y2409" s="601"/>
      <c r="Z2409" s="601"/>
      <c r="AA2409" s="601"/>
      <c r="AB2409" s="601"/>
    </row>
    <row r="2410" spans="21:28" x14ac:dyDescent="0.25">
      <c r="U2410" s="601"/>
      <c r="V2410" s="611"/>
      <c r="X2410" s="613"/>
      <c r="Y2410" s="601"/>
      <c r="Z2410" s="601"/>
      <c r="AA2410" s="601"/>
      <c r="AB2410" s="601"/>
    </row>
    <row r="2411" spans="21:28" x14ac:dyDescent="0.25">
      <c r="U2411" s="601"/>
      <c r="V2411" s="611"/>
      <c r="X2411" s="613"/>
      <c r="Y2411" s="601"/>
      <c r="Z2411" s="601"/>
      <c r="AA2411" s="601"/>
      <c r="AB2411" s="601"/>
    </row>
    <row r="2412" spans="21:28" x14ac:dyDescent="0.25">
      <c r="U2412" s="601"/>
      <c r="V2412" s="611"/>
      <c r="X2412" s="613"/>
      <c r="Y2412" s="601"/>
      <c r="Z2412" s="601"/>
      <c r="AA2412" s="601"/>
      <c r="AB2412" s="601"/>
    </row>
    <row r="2413" spans="21:28" x14ac:dyDescent="0.25">
      <c r="U2413" s="601"/>
      <c r="V2413" s="611"/>
      <c r="X2413" s="613"/>
      <c r="Y2413" s="601"/>
      <c r="Z2413" s="601"/>
      <c r="AA2413" s="601"/>
      <c r="AB2413" s="601"/>
    </row>
    <row r="2414" spans="21:28" x14ac:dyDescent="0.25">
      <c r="U2414" s="601"/>
      <c r="V2414" s="611"/>
      <c r="X2414" s="613"/>
      <c r="Y2414" s="601"/>
      <c r="Z2414" s="601"/>
      <c r="AA2414" s="601"/>
      <c r="AB2414" s="601"/>
    </row>
    <row r="2415" spans="21:28" x14ac:dyDescent="0.25">
      <c r="U2415" s="601"/>
      <c r="V2415" s="611"/>
      <c r="X2415" s="613"/>
      <c r="Y2415" s="601"/>
      <c r="Z2415" s="601"/>
      <c r="AA2415" s="601"/>
      <c r="AB2415" s="601"/>
    </row>
    <row r="2416" spans="21:28" x14ac:dyDescent="0.25">
      <c r="U2416" s="601"/>
      <c r="V2416" s="611"/>
      <c r="X2416" s="613"/>
      <c r="Y2416" s="601"/>
      <c r="Z2416" s="601"/>
      <c r="AA2416" s="601"/>
      <c r="AB2416" s="601"/>
    </row>
    <row r="2417" spans="21:28" x14ac:dyDescent="0.25">
      <c r="U2417" s="601"/>
      <c r="V2417" s="611"/>
      <c r="X2417" s="613"/>
      <c r="Y2417" s="601"/>
      <c r="Z2417" s="601"/>
      <c r="AA2417" s="601"/>
      <c r="AB2417" s="601"/>
    </row>
    <row r="2418" spans="21:28" x14ac:dyDescent="0.25">
      <c r="U2418" s="601"/>
      <c r="V2418" s="611"/>
      <c r="X2418" s="613"/>
      <c r="Y2418" s="601"/>
      <c r="Z2418" s="601"/>
      <c r="AA2418" s="601"/>
      <c r="AB2418" s="601"/>
    </row>
    <row r="2419" spans="21:28" x14ac:dyDescent="0.25">
      <c r="U2419" s="601"/>
      <c r="V2419" s="611"/>
      <c r="X2419" s="613"/>
      <c r="Y2419" s="601"/>
      <c r="Z2419" s="601"/>
      <c r="AA2419" s="601"/>
      <c r="AB2419" s="601"/>
    </row>
    <row r="2420" spans="21:28" x14ac:dyDescent="0.25">
      <c r="U2420" s="601"/>
      <c r="V2420" s="611"/>
      <c r="X2420" s="613"/>
      <c r="Y2420" s="601"/>
      <c r="Z2420" s="601"/>
      <c r="AA2420" s="601"/>
      <c r="AB2420" s="601"/>
    </row>
    <row r="2421" spans="21:28" x14ac:dyDescent="0.25">
      <c r="U2421" s="601"/>
      <c r="V2421" s="611"/>
      <c r="X2421" s="613"/>
      <c r="Y2421" s="601"/>
      <c r="Z2421" s="601"/>
      <c r="AA2421" s="601"/>
      <c r="AB2421" s="601"/>
    </row>
    <row r="2422" spans="21:28" x14ac:dyDescent="0.25">
      <c r="U2422" s="601"/>
      <c r="V2422" s="611"/>
      <c r="X2422" s="613"/>
      <c r="Y2422" s="601"/>
      <c r="Z2422" s="601"/>
      <c r="AA2422" s="601"/>
      <c r="AB2422" s="601"/>
    </row>
    <row r="2423" spans="21:28" x14ac:dyDescent="0.25">
      <c r="U2423" s="601"/>
      <c r="V2423" s="611"/>
      <c r="X2423" s="613"/>
      <c r="Y2423" s="601"/>
      <c r="Z2423" s="601"/>
      <c r="AA2423" s="601"/>
      <c r="AB2423" s="601"/>
    </row>
    <row r="2424" spans="21:28" x14ac:dyDescent="0.25">
      <c r="U2424" s="601"/>
      <c r="V2424" s="611"/>
      <c r="X2424" s="613"/>
      <c r="Y2424" s="601"/>
      <c r="Z2424" s="601"/>
      <c r="AA2424" s="601"/>
      <c r="AB2424" s="601"/>
    </row>
    <row r="2425" spans="21:28" x14ac:dyDescent="0.25">
      <c r="U2425" s="601"/>
      <c r="V2425" s="611"/>
      <c r="X2425" s="613"/>
      <c r="Y2425" s="601"/>
      <c r="Z2425" s="601"/>
      <c r="AA2425" s="601"/>
      <c r="AB2425" s="601"/>
    </row>
    <row r="2426" spans="21:28" x14ac:dyDescent="0.25">
      <c r="U2426" s="601"/>
      <c r="V2426" s="611"/>
      <c r="X2426" s="613"/>
      <c r="Y2426" s="601"/>
      <c r="Z2426" s="601"/>
      <c r="AA2426" s="601"/>
      <c r="AB2426" s="601"/>
    </row>
    <row r="2427" spans="21:28" x14ac:dyDescent="0.25">
      <c r="U2427" s="601"/>
      <c r="V2427" s="611"/>
      <c r="X2427" s="613"/>
      <c r="Y2427" s="601"/>
      <c r="Z2427" s="601"/>
      <c r="AA2427" s="601"/>
      <c r="AB2427" s="601"/>
    </row>
    <row r="2428" spans="21:28" x14ac:dyDescent="0.25">
      <c r="U2428" s="601"/>
      <c r="V2428" s="611"/>
      <c r="X2428" s="613"/>
      <c r="Y2428" s="601"/>
      <c r="Z2428" s="601"/>
      <c r="AA2428" s="601"/>
      <c r="AB2428" s="601"/>
    </row>
    <row r="2429" spans="21:28" x14ac:dyDescent="0.25">
      <c r="U2429" s="601"/>
      <c r="V2429" s="611"/>
      <c r="X2429" s="613"/>
      <c r="Y2429" s="601"/>
      <c r="Z2429" s="601"/>
      <c r="AA2429" s="601"/>
      <c r="AB2429" s="601"/>
    </row>
    <row r="2430" spans="21:28" x14ac:dyDescent="0.25">
      <c r="U2430" s="601"/>
      <c r="V2430" s="611"/>
      <c r="X2430" s="613"/>
      <c r="Y2430" s="601"/>
      <c r="Z2430" s="601"/>
      <c r="AA2430" s="601"/>
      <c r="AB2430" s="601"/>
    </row>
    <row r="2431" spans="21:28" x14ac:dyDescent="0.25">
      <c r="U2431" s="601"/>
      <c r="V2431" s="611"/>
      <c r="X2431" s="613"/>
      <c r="Y2431" s="601"/>
      <c r="Z2431" s="601"/>
      <c r="AA2431" s="601"/>
      <c r="AB2431" s="601"/>
    </row>
    <row r="2432" spans="21:28" x14ac:dyDescent="0.25">
      <c r="U2432" s="601"/>
      <c r="V2432" s="611"/>
      <c r="X2432" s="613"/>
      <c r="Y2432" s="601"/>
      <c r="Z2432" s="601"/>
      <c r="AA2432" s="601"/>
      <c r="AB2432" s="601"/>
    </row>
    <row r="2433" spans="21:28" x14ac:dyDescent="0.25">
      <c r="U2433" s="601"/>
      <c r="V2433" s="611"/>
      <c r="X2433" s="613"/>
      <c r="Y2433" s="601"/>
      <c r="Z2433" s="601"/>
      <c r="AA2433" s="601"/>
      <c r="AB2433" s="601"/>
    </row>
    <row r="2434" spans="21:28" x14ac:dyDescent="0.25">
      <c r="U2434" s="601"/>
      <c r="V2434" s="611"/>
      <c r="X2434" s="613"/>
      <c r="Y2434" s="601"/>
      <c r="Z2434" s="601"/>
      <c r="AA2434" s="601"/>
      <c r="AB2434" s="601"/>
    </row>
    <row r="2435" spans="21:28" x14ac:dyDescent="0.25">
      <c r="U2435" s="601"/>
      <c r="V2435" s="611"/>
      <c r="X2435" s="613"/>
      <c r="Y2435" s="601"/>
      <c r="Z2435" s="601"/>
      <c r="AA2435" s="601"/>
      <c r="AB2435" s="601"/>
    </row>
    <row r="2436" spans="21:28" x14ac:dyDescent="0.25">
      <c r="U2436" s="601"/>
      <c r="V2436" s="611"/>
      <c r="X2436" s="613"/>
      <c r="Y2436" s="601"/>
      <c r="Z2436" s="601"/>
      <c r="AA2436" s="601"/>
      <c r="AB2436" s="601"/>
    </row>
    <row r="2437" spans="21:28" x14ac:dyDescent="0.25">
      <c r="U2437" s="601"/>
      <c r="V2437" s="611"/>
      <c r="X2437" s="613"/>
      <c r="Y2437" s="601"/>
      <c r="Z2437" s="601"/>
      <c r="AA2437" s="601"/>
      <c r="AB2437" s="601"/>
    </row>
    <row r="2438" spans="21:28" x14ac:dyDescent="0.25">
      <c r="U2438" s="601"/>
      <c r="V2438" s="611"/>
      <c r="X2438" s="613"/>
      <c r="Y2438" s="601"/>
      <c r="Z2438" s="601"/>
      <c r="AA2438" s="601"/>
      <c r="AB2438" s="601"/>
    </row>
    <row r="2439" spans="21:28" x14ac:dyDescent="0.25">
      <c r="U2439" s="601"/>
      <c r="V2439" s="611"/>
      <c r="X2439" s="613"/>
      <c r="Y2439" s="601"/>
      <c r="Z2439" s="601"/>
      <c r="AA2439" s="601"/>
      <c r="AB2439" s="601"/>
    </row>
    <row r="2440" spans="21:28" x14ac:dyDescent="0.25">
      <c r="U2440" s="601"/>
      <c r="V2440" s="611"/>
      <c r="X2440" s="613"/>
      <c r="Y2440" s="601"/>
      <c r="Z2440" s="601"/>
      <c r="AA2440" s="601"/>
      <c r="AB2440" s="601"/>
    </row>
    <row r="2441" spans="21:28" x14ac:dyDescent="0.25">
      <c r="U2441" s="601"/>
      <c r="V2441" s="611"/>
      <c r="X2441" s="613"/>
      <c r="Y2441" s="601"/>
      <c r="Z2441" s="601"/>
      <c r="AA2441" s="601"/>
      <c r="AB2441" s="601"/>
    </row>
    <row r="2442" spans="21:28" x14ac:dyDescent="0.25">
      <c r="U2442" s="601"/>
      <c r="V2442" s="611"/>
      <c r="X2442" s="613"/>
      <c r="Y2442" s="601"/>
      <c r="Z2442" s="601"/>
      <c r="AA2442" s="601"/>
      <c r="AB2442" s="601"/>
    </row>
    <row r="2443" spans="21:28" x14ac:dyDescent="0.25">
      <c r="U2443" s="601"/>
      <c r="V2443" s="611"/>
      <c r="X2443" s="613"/>
      <c r="Y2443" s="601"/>
      <c r="Z2443" s="601"/>
      <c r="AA2443" s="601"/>
      <c r="AB2443" s="601"/>
    </row>
    <row r="2444" spans="21:28" x14ac:dyDescent="0.25">
      <c r="U2444" s="601"/>
      <c r="V2444" s="611"/>
      <c r="X2444" s="613"/>
      <c r="Y2444" s="601"/>
      <c r="Z2444" s="601"/>
      <c r="AA2444" s="601"/>
      <c r="AB2444" s="601"/>
    </row>
    <row r="2445" spans="21:28" x14ac:dyDescent="0.25">
      <c r="U2445" s="601"/>
      <c r="V2445" s="611"/>
      <c r="X2445" s="613"/>
      <c r="Y2445" s="601"/>
      <c r="Z2445" s="601"/>
      <c r="AA2445" s="601"/>
      <c r="AB2445" s="601"/>
    </row>
    <row r="2446" spans="21:28" x14ac:dyDescent="0.25">
      <c r="U2446" s="601"/>
      <c r="V2446" s="611"/>
      <c r="X2446" s="613"/>
      <c r="Y2446" s="601"/>
      <c r="Z2446" s="601"/>
      <c r="AA2446" s="601"/>
      <c r="AB2446" s="601"/>
    </row>
    <row r="2447" spans="21:28" x14ac:dyDescent="0.25">
      <c r="U2447" s="601"/>
      <c r="V2447" s="611"/>
      <c r="X2447" s="613"/>
      <c r="Y2447" s="601"/>
      <c r="Z2447" s="601"/>
      <c r="AA2447" s="601"/>
      <c r="AB2447" s="601"/>
    </row>
    <row r="2448" spans="21:28" x14ac:dyDescent="0.25">
      <c r="U2448" s="601"/>
      <c r="V2448" s="611"/>
      <c r="X2448" s="613"/>
      <c r="Y2448" s="601"/>
      <c r="Z2448" s="601"/>
      <c r="AA2448" s="601"/>
      <c r="AB2448" s="601"/>
    </row>
    <row r="2449" spans="21:28" x14ac:dyDescent="0.25">
      <c r="U2449" s="601"/>
      <c r="V2449" s="611"/>
      <c r="X2449" s="613"/>
      <c r="Y2449" s="601"/>
      <c r="Z2449" s="601"/>
      <c r="AA2449" s="601"/>
      <c r="AB2449" s="601"/>
    </row>
    <row r="2450" spans="21:28" x14ac:dyDescent="0.25">
      <c r="U2450" s="601"/>
      <c r="V2450" s="611"/>
      <c r="X2450" s="613"/>
      <c r="Y2450" s="601"/>
      <c r="Z2450" s="601"/>
      <c r="AA2450" s="601"/>
      <c r="AB2450" s="601"/>
    </row>
    <row r="2451" spans="21:28" x14ac:dyDescent="0.25">
      <c r="U2451" s="601"/>
      <c r="V2451" s="611"/>
      <c r="X2451" s="613"/>
      <c r="Y2451" s="601"/>
      <c r="Z2451" s="601"/>
      <c r="AA2451" s="601"/>
      <c r="AB2451" s="601"/>
    </row>
    <row r="2452" spans="21:28" x14ac:dyDescent="0.25">
      <c r="U2452" s="601"/>
      <c r="V2452" s="611"/>
      <c r="X2452" s="613"/>
      <c r="Y2452" s="601"/>
      <c r="Z2452" s="601"/>
      <c r="AA2452" s="601"/>
      <c r="AB2452" s="601"/>
    </row>
    <row r="2453" spans="21:28" x14ac:dyDescent="0.25">
      <c r="U2453" s="601"/>
      <c r="V2453" s="611"/>
      <c r="X2453" s="613"/>
      <c r="Y2453" s="601"/>
      <c r="Z2453" s="601"/>
      <c r="AA2453" s="601"/>
      <c r="AB2453" s="601"/>
    </row>
    <row r="2454" spans="21:28" x14ac:dyDescent="0.25">
      <c r="U2454" s="601"/>
      <c r="V2454" s="611"/>
      <c r="X2454" s="613"/>
      <c r="Y2454" s="601"/>
      <c r="Z2454" s="601"/>
      <c r="AA2454" s="601"/>
      <c r="AB2454" s="601"/>
    </row>
    <row r="2455" spans="21:28" x14ac:dyDescent="0.25">
      <c r="U2455" s="601"/>
      <c r="V2455" s="611"/>
      <c r="X2455" s="613"/>
      <c r="Y2455" s="601"/>
      <c r="Z2455" s="601"/>
      <c r="AA2455" s="601"/>
      <c r="AB2455" s="601"/>
    </row>
    <row r="2456" spans="21:28" x14ac:dyDescent="0.25">
      <c r="U2456" s="601"/>
      <c r="V2456" s="611"/>
      <c r="X2456" s="613"/>
      <c r="Y2456" s="601"/>
      <c r="Z2456" s="601"/>
      <c r="AA2456" s="601"/>
      <c r="AB2456" s="601"/>
    </row>
    <row r="2457" spans="21:28" x14ac:dyDescent="0.25">
      <c r="U2457" s="601"/>
      <c r="V2457" s="611"/>
      <c r="X2457" s="613"/>
      <c r="Y2457" s="601"/>
      <c r="Z2457" s="601"/>
      <c r="AA2457" s="601"/>
      <c r="AB2457" s="601"/>
    </row>
    <row r="2458" spans="21:28" x14ac:dyDescent="0.25">
      <c r="U2458" s="601"/>
      <c r="V2458" s="611"/>
      <c r="X2458" s="613"/>
      <c r="Y2458" s="601"/>
      <c r="Z2458" s="601"/>
      <c r="AA2458" s="601"/>
      <c r="AB2458" s="601"/>
    </row>
    <row r="2459" spans="21:28" x14ac:dyDescent="0.25">
      <c r="U2459" s="601"/>
      <c r="V2459" s="611"/>
      <c r="X2459" s="613"/>
      <c r="Y2459" s="601"/>
      <c r="Z2459" s="601"/>
      <c r="AA2459" s="601"/>
      <c r="AB2459" s="601"/>
    </row>
    <row r="2460" spans="21:28" x14ac:dyDescent="0.25">
      <c r="U2460" s="601"/>
      <c r="V2460" s="611"/>
      <c r="X2460" s="613"/>
      <c r="Y2460" s="601"/>
      <c r="Z2460" s="601"/>
      <c r="AA2460" s="601"/>
      <c r="AB2460" s="601"/>
    </row>
    <row r="2461" spans="21:28" x14ac:dyDescent="0.25">
      <c r="U2461" s="601"/>
      <c r="V2461" s="611"/>
      <c r="X2461" s="613"/>
      <c r="Y2461" s="601"/>
      <c r="Z2461" s="601"/>
      <c r="AA2461" s="601"/>
      <c r="AB2461" s="601"/>
    </row>
    <row r="2462" spans="21:28" x14ac:dyDescent="0.25">
      <c r="U2462" s="601"/>
      <c r="V2462" s="611"/>
      <c r="X2462" s="613"/>
      <c r="Y2462" s="601"/>
      <c r="Z2462" s="601"/>
      <c r="AA2462" s="601"/>
      <c r="AB2462" s="601"/>
    </row>
    <row r="2463" spans="21:28" x14ac:dyDescent="0.25">
      <c r="U2463" s="601"/>
      <c r="V2463" s="611"/>
      <c r="X2463" s="613"/>
      <c r="Y2463" s="601"/>
      <c r="Z2463" s="601"/>
      <c r="AA2463" s="601"/>
      <c r="AB2463" s="601"/>
    </row>
    <row r="2464" spans="21:28" x14ac:dyDescent="0.25">
      <c r="U2464" s="601"/>
      <c r="V2464" s="611"/>
      <c r="X2464" s="613"/>
      <c r="Y2464" s="601"/>
      <c r="Z2464" s="601"/>
      <c r="AA2464" s="601"/>
      <c r="AB2464" s="601"/>
    </row>
    <row r="2465" spans="21:28" x14ac:dyDescent="0.25">
      <c r="U2465" s="601"/>
      <c r="V2465" s="611"/>
      <c r="X2465" s="613"/>
      <c r="Y2465" s="601"/>
      <c r="Z2465" s="601"/>
      <c r="AA2465" s="601"/>
      <c r="AB2465" s="601"/>
    </row>
    <row r="2466" spans="21:28" x14ac:dyDescent="0.25">
      <c r="U2466" s="601"/>
      <c r="V2466" s="611"/>
      <c r="X2466" s="613"/>
      <c r="Y2466" s="601"/>
      <c r="Z2466" s="601"/>
      <c r="AA2466" s="601"/>
      <c r="AB2466" s="601"/>
    </row>
    <row r="2467" spans="21:28" x14ac:dyDescent="0.25">
      <c r="U2467" s="601"/>
      <c r="V2467" s="611"/>
      <c r="X2467" s="613"/>
      <c r="Y2467" s="601"/>
      <c r="Z2467" s="601"/>
      <c r="AA2467" s="601"/>
      <c r="AB2467" s="601"/>
    </row>
    <row r="2468" spans="21:28" x14ac:dyDescent="0.25">
      <c r="U2468" s="601"/>
      <c r="V2468" s="611"/>
      <c r="X2468" s="613"/>
      <c r="Y2468" s="601"/>
      <c r="Z2468" s="601"/>
      <c r="AA2468" s="601"/>
      <c r="AB2468" s="601"/>
    </row>
    <row r="2469" spans="21:28" x14ac:dyDescent="0.25">
      <c r="U2469" s="601"/>
      <c r="V2469" s="611"/>
      <c r="X2469" s="613"/>
      <c r="Y2469" s="601"/>
      <c r="Z2469" s="601"/>
      <c r="AA2469" s="601"/>
      <c r="AB2469" s="601"/>
    </row>
    <row r="2470" spans="21:28" x14ac:dyDescent="0.25">
      <c r="U2470" s="601"/>
      <c r="V2470" s="611"/>
      <c r="X2470" s="613"/>
      <c r="Y2470" s="601"/>
      <c r="Z2470" s="601"/>
      <c r="AA2470" s="601"/>
      <c r="AB2470" s="601"/>
    </row>
    <row r="2471" spans="21:28" x14ac:dyDescent="0.25">
      <c r="U2471" s="601"/>
      <c r="V2471" s="611"/>
      <c r="X2471" s="613"/>
      <c r="Y2471" s="601"/>
      <c r="Z2471" s="601"/>
      <c r="AA2471" s="601"/>
      <c r="AB2471" s="601"/>
    </row>
    <row r="2472" spans="21:28" x14ac:dyDescent="0.25">
      <c r="U2472" s="601"/>
      <c r="V2472" s="611"/>
      <c r="X2472" s="613"/>
      <c r="Y2472" s="601"/>
      <c r="Z2472" s="601"/>
      <c r="AA2472" s="601"/>
      <c r="AB2472" s="601"/>
    </row>
    <row r="2473" spans="21:28" x14ac:dyDescent="0.25">
      <c r="U2473" s="601"/>
      <c r="V2473" s="611"/>
      <c r="X2473" s="613"/>
      <c r="Y2473" s="601"/>
      <c r="Z2473" s="601"/>
      <c r="AA2473" s="601"/>
      <c r="AB2473" s="601"/>
    </row>
    <row r="2474" spans="21:28" x14ac:dyDescent="0.25">
      <c r="U2474" s="601"/>
      <c r="V2474" s="611"/>
      <c r="X2474" s="613"/>
      <c r="Y2474" s="601"/>
      <c r="Z2474" s="601"/>
      <c r="AA2474" s="601"/>
      <c r="AB2474" s="601"/>
    </row>
    <row r="2475" spans="21:28" x14ac:dyDescent="0.25">
      <c r="U2475" s="601"/>
      <c r="V2475" s="611"/>
      <c r="X2475" s="613"/>
      <c r="Y2475" s="601"/>
      <c r="Z2475" s="601"/>
      <c r="AA2475" s="601"/>
      <c r="AB2475" s="601"/>
    </row>
    <row r="2476" spans="21:28" x14ac:dyDescent="0.25">
      <c r="U2476" s="601"/>
      <c r="V2476" s="611"/>
      <c r="X2476" s="613"/>
      <c r="Y2476" s="601"/>
      <c r="Z2476" s="601"/>
      <c r="AA2476" s="601"/>
      <c r="AB2476" s="601"/>
    </row>
    <row r="2477" spans="21:28" x14ac:dyDescent="0.25">
      <c r="U2477" s="601"/>
      <c r="V2477" s="611"/>
      <c r="X2477" s="613"/>
      <c r="Y2477" s="601"/>
      <c r="Z2477" s="601"/>
      <c r="AA2477" s="601"/>
      <c r="AB2477" s="601"/>
    </row>
    <row r="2478" spans="21:28" x14ac:dyDescent="0.25">
      <c r="U2478" s="601"/>
      <c r="V2478" s="611"/>
      <c r="X2478" s="613"/>
      <c r="Y2478" s="601"/>
      <c r="Z2478" s="601"/>
      <c r="AA2478" s="601"/>
      <c r="AB2478" s="601"/>
    </row>
    <row r="2479" spans="21:28" x14ac:dyDescent="0.25">
      <c r="U2479" s="601"/>
      <c r="V2479" s="611"/>
      <c r="X2479" s="613"/>
      <c r="Y2479" s="601"/>
      <c r="Z2479" s="601"/>
      <c r="AA2479" s="601"/>
      <c r="AB2479" s="601"/>
    </row>
    <row r="2480" spans="21:28" x14ac:dyDescent="0.25">
      <c r="U2480" s="601"/>
      <c r="V2480" s="611"/>
      <c r="X2480" s="613"/>
      <c r="Y2480" s="601"/>
      <c r="Z2480" s="601"/>
      <c r="AA2480" s="601"/>
      <c r="AB2480" s="601"/>
    </row>
    <row r="2481" spans="21:28" x14ac:dyDescent="0.25">
      <c r="U2481" s="601"/>
      <c r="V2481" s="611"/>
      <c r="X2481" s="613"/>
      <c r="Y2481" s="601"/>
      <c r="Z2481" s="601"/>
      <c r="AA2481" s="601"/>
      <c r="AB2481" s="601"/>
    </row>
    <row r="2482" spans="21:28" x14ac:dyDescent="0.25">
      <c r="U2482" s="601"/>
      <c r="V2482" s="611"/>
      <c r="X2482" s="613"/>
      <c r="Y2482" s="601"/>
      <c r="Z2482" s="601"/>
      <c r="AA2482" s="601"/>
      <c r="AB2482" s="601"/>
    </row>
    <row r="2483" spans="21:28" x14ac:dyDescent="0.25">
      <c r="U2483" s="601"/>
      <c r="V2483" s="611"/>
      <c r="X2483" s="613"/>
      <c r="Y2483" s="601"/>
      <c r="Z2483" s="601"/>
      <c r="AA2483" s="601"/>
      <c r="AB2483" s="601"/>
    </row>
    <row r="2484" spans="21:28" x14ac:dyDescent="0.25">
      <c r="U2484" s="601"/>
      <c r="V2484" s="611"/>
      <c r="X2484" s="613"/>
      <c r="Y2484" s="601"/>
      <c r="Z2484" s="601"/>
      <c r="AA2484" s="601"/>
      <c r="AB2484" s="601"/>
    </row>
    <row r="2485" spans="21:28" x14ac:dyDescent="0.25">
      <c r="U2485" s="601"/>
      <c r="V2485" s="611"/>
      <c r="X2485" s="613"/>
      <c r="Y2485" s="601"/>
      <c r="Z2485" s="601"/>
      <c r="AA2485" s="601"/>
      <c r="AB2485" s="601"/>
    </row>
    <row r="2486" spans="21:28" x14ac:dyDescent="0.25">
      <c r="U2486" s="601"/>
      <c r="V2486" s="611"/>
      <c r="X2486" s="613"/>
      <c r="Y2486" s="601"/>
      <c r="Z2486" s="601"/>
      <c r="AA2486" s="601"/>
      <c r="AB2486" s="601"/>
    </row>
    <row r="2487" spans="21:28" x14ac:dyDescent="0.25">
      <c r="U2487" s="601"/>
      <c r="V2487" s="611"/>
      <c r="X2487" s="613"/>
      <c r="Y2487" s="601"/>
      <c r="Z2487" s="601"/>
      <c r="AA2487" s="601"/>
      <c r="AB2487" s="601"/>
    </row>
    <row r="2488" spans="21:28" x14ac:dyDescent="0.25">
      <c r="U2488" s="601"/>
      <c r="V2488" s="611"/>
      <c r="X2488" s="613"/>
      <c r="Y2488" s="601"/>
      <c r="Z2488" s="601"/>
      <c r="AA2488" s="601"/>
      <c r="AB2488" s="601"/>
    </row>
    <row r="2489" spans="21:28" x14ac:dyDescent="0.25">
      <c r="U2489" s="601"/>
      <c r="V2489" s="611"/>
      <c r="X2489" s="613"/>
      <c r="Y2489" s="601"/>
      <c r="Z2489" s="601"/>
      <c r="AA2489" s="601"/>
      <c r="AB2489" s="601"/>
    </row>
    <row r="2490" spans="21:28" x14ac:dyDescent="0.25">
      <c r="U2490" s="601"/>
      <c r="V2490" s="611"/>
      <c r="X2490" s="613"/>
      <c r="Y2490" s="601"/>
      <c r="Z2490" s="601"/>
      <c r="AA2490" s="601"/>
      <c r="AB2490" s="601"/>
    </row>
    <row r="2491" spans="21:28" x14ac:dyDescent="0.25">
      <c r="U2491" s="601"/>
      <c r="V2491" s="611"/>
      <c r="X2491" s="613"/>
      <c r="Y2491" s="601"/>
      <c r="Z2491" s="601"/>
      <c r="AA2491" s="601"/>
      <c r="AB2491" s="601"/>
    </row>
    <row r="2492" spans="21:28" x14ac:dyDescent="0.25">
      <c r="U2492" s="601"/>
      <c r="V2492" s="611"/>
      <c r="X2492" s="613"/>
      <c r="Y2492" s="601"/>
      <c r="Z2492" s="601"/>
      <c r="AA2492" s="601"/>
      <c r="AB2492" s="601"/>
    </row>
    <row r="2493" spans="21:28" x14ac:dyDescent="0.25">
      <c r="U2493" s="601"/>
      <c r="V2493" s="611"/>
      <c r="X2493" s="613"/>
      <c r="Y2493" s="601"/>
      <c r="Z2493" s="601"/>
      <c r="AA2493" s="601"/>
      <c r="AB2493" s="601"/>
    </row>
    <row r="2494" spans="21:28" x14ac:dyDescent="0.25">
      <c r="U2494" s="601"/>
      <c r="V2494" s="611"/>
      <c r="X2494" s="613"/>
      <c r="Y2494" s="601"/>
      <c r="Z2494" s="601"/>
      <c r="AA2494" s="601"/>
      <c r="AB2494" s="601"/>
    </row>
    <row r="2495" spans="21:28" x14ac:dyDescent="0.25">
      <c r="U2495" s="601"/>
      <c r="V2495" s="611"/>
      <c r="X2495" s="613"/>
      <c r="Y2495" s="601"/>
      <c r="Z2495" s="601"/>
      <c r="AA2495" s="601"/>
      <c r="AB2495" s="601"/>
    </row>
    <row r="2496" spans="21:28" x14ac:dyDescent="0.25">
      <c r="U2496" s="601"/>
      <c r="V2496" s="611"/>
      <c r="X2496" s="613"/>
      <c r="Y2496" s="601"/>
      <c r="Z2496" s="601"/>
      <c r="AA2496" s="601"/>
      <c r="AB2496" s="601"/>
    </row>
    <row r="2497" spans="21:28" x14ac:dyDescent="0.25">
      <c r="U2497" s="601"/>
      <c r="V2497" s="611"/>
      <c r="X2497" s="613"/>
      <c r="Y2497" s="601"/>
      <c r="Z2497" s="601"/>
      <c r="AA2497" s="601"/>
      <c r="AB2497" s="601"/>
    </row>
    <row r="2498" spans="21:28" x14ac:dyDescent="0.25">
      <c r="U2498" s="601"/>
      <c r="V2498" s="611"/>
      <c r="X2498" s="613"/>
      <c r="Y2498" s="601"/>
      <c r="Z2498" s="601"/>
      <c r="AA2498" s="601"/>
      <c r="AB2498" s="601"/>
    </row>
    <row r="2499" spans="21:28" x14ac:dyDescent="0.25">
      <c r="U2499" s="601"/>
      <c r="V2499" s="611"/>
      <c r="X2499" s="613"/>
      <c r="Y2499" s="601"/>
      <c r="Z2499" s="601"/>
      <c r="AA2499" s="601"/>
      <c r="AB2499" s="601"/>
    </row>
    <row r="2500" spans="21:28" x14ac:dyDescent="0.25">
      <c r="U2500" s="601"/>
      <c r="V2500" s="611"/>
      <c r="X2500" s="613"/>
      <c r="Y2500" s="601"/>
      <c r="Z2500" s="601"/>
      <c r="AA2500" s="601"/>
      <c r="AB2500" s="601"/>
    </row>
    <row r="2501" spans="21:28" x14ac:dyDescent="0.25">
      <c r="U2501" s="601"/>
      <c r="V2501" s="611"/>
      <c r="X2501" s="613"/>
      <c r="Y2501" s="601"/>
      <c r="Z2501" s="601"/>
      <c r="AA2501" s="601"/>
      <c r="AB2501" s="601"/>
    </row>
    <row r="2502" spans="21:28" x14ac:dyDescent="0.25">
      <c r="U2502" s="601"/>
      <c r="V2502" s="611"/>
      <c r="X2502" s="613"/>
      <c r="Y2502" s="601"/>
      <c r="Z2502" s="601"/>
      <c r="AA2502" s="601"/>
      <c r="AB2502" s="601"/>
    </row>
    <row r="2503" spans="21:28" x14ac:dyDescent="0.25">
      <c r="U2503" s="601"/>
      <c r="V2503" s="611"/>
      <c r="X2503" s="613"/>
      <c r="Y2503" s="601"/>
      <c r="Z2503" s="601"/>
      <c r="AA2503" s="601"/>
      <c r="AB2503" s="601"/>
    </row>
    <row r="2504" spans="21:28" x14ac:dyDescent="0.25">
      <c r="U2504" s="601"/>
      <c r="V2504" s="611"/>
      <c r="X2504" s="613"/>
      <c r="Y2504" s="601"/>
      <c r="Z2504" s="601"/>
      <c r="AA2504" s="601"/>
      <c r="AB2504" s="601"/>
    </row>
    <row r="2505" spans="21:28" x14ac:dyDescent="0.25">
      <c r="U2505" s="601"/>
      <c r="V2505" s="611"/>
      <c r="X2505" s="613"/>
      <c r="Y2505" s="601"/>
      <c r="Z2505" s="601"/>
      <c r="AA2505" s="601"/>
      <c r="AB2505" s="601"/>
    </row>
    <row r="2506" spans="21:28" x14ac:dyDescent="0.25">
      <c r="U2506" s="601"/>
      <c r="V2506" s="611"/>
      <c r="X2506" s="613"/>
      <c r="Y2506" s="601"/>
      <c r="Z2506" s="601"/>
      <c r="AA2506" s="601"/>
      <c r="AB2506" s="601"/>
    </row>
    <row r="2507" spans="21:28" x14ac:dyDescent="0.25">
      <c r="U2507" s="601"/>
      <c r="V2507" s="611"/>
      <c r="X2507" s="613"/>
      <c r="Y2507" s="601"/>
      <c r="Z2507" s="601"/>
      <c r="AA2507" s="601"/>
      <c r="AB2507" s="601"/>
    </row>
    <row r="2508" spans="21:28" x14ac:dyDescent="0.25">
      <c r="U2508" s="601"/>
      <c r="V2508" s="611"/>
      <c r="X2508" s="613"/>
      <c r="Y2508" s="601"/>
      <c r="Z2508" s="601"/>
      <c r="AA2508" s="601"/>
      <c r="AB2508" s="601"/>
    </row>
    <row r="2509" spans="21:28" x14ac:dyDescent="0.25">
      <c r="U2509" s="601"/>
      <c r="V2509" s="611"/>
      <c r="X2509" s="613"/>
      <c r="Y2509" s="601"/>
      <c r="Z2509" s="601"/>
      <c r="AA2509" s="601"/>
      <c r="AB2509" s="601"/>
    </row>
    <row r="2510" spans="21:28" x14ac:dyDescent="0.25">
      <c r="U2510" s="601"/>
      <c r="V2510" s="611"/>
      <c r="X2510" s="613"/>
      <c r="Y2510" s="601"/>
      <c r="Z2510" s="601"/>
      <c r="AA2510" s="601"/>
      <c r="AB2510" s="601"/>
    </row>
    <row r="2511" spans="21:28" x14ac:dyDescent="0.25">
      <c r="U2511" s="601"/>
      <c r="V2511" s="611"/>
      <c r="X2511" s="613"/>
      <c r="Y2511" s="601"/>
      <c r="Z2511" s="601"/>
      <c r="AA2511" s="601"/>
      <c r="AB2511" s="601"/>
    </row>
    <row r="2512" spans="21:28" x14ac:dyDescent="0.25">
      <c r="U2512" s="601"/>
      <c r="V2512" s="611"/>
      <c r="X2512" s="613"/>
      <c r="Y2512" s="601"/>
      <c r="Z2512" s="601"/>
      <c r="AA2512" s="601"/>
      <c r="AB2512" s="601"/>
    </row>
    <row r="2513" spans="21:28" x14ac:dyDescent="0.25">
      <c r="U2513" s="601"/>
      <c r="V2513" s="611"/>
      <c r="X2513" s="613"/>
      <c r="Y2513" s="601"/>
      <c r="Z2513" s="601"/>
      <c r="AA2513" s="601"/>
      <c r="AB2513" s="601"/>
    </row>
    <row r="2514" spans="21:28" x14ac:dyDescent="0.25">
      <c r="U2514" s="601"/>
      <c r="V2514" s="611"/>
      <c r="X2514" s="613"/>
      <c r="Y2514" s="601"/>
      <c r="Z2514" s="601"/>
      <c r="AA2514" s="601"/>
      <c r="AB2514" s="601"/>
    </row>
    <row r="2515" spans="21:28" x14ac:dyDescent="0.25">
      <c r="U2515" s="601"/>
      <c r="V2515" s="611"/>
      <c r="X2515" s="613"/>
      <c r="Y2515" s="601"/>
      <c r="Z2515" s="601"/>
      <c r="AA2515" s="601"/>
      <c r="AB2515" s="601"/>
    </row>
    <row r="2516" spans="21:28" x14ac:dyDescent="0.25">
      <c r="U2516" s="601"/>
      <c r="V2516" s="611"/>
      <c r="X2516" s="613"/>
      <c r="Y2516" s="601"/>
      <c r="Z2516" s="601"/>
      <c r="AA2516" s="601"/>
      <c r="AB2516" s="601"/>
    </row>
    <row r="2517" spans="21:28" x14ac:dyDescent="0.25">
      <c r="U2517" s="601"/>
      <c r="V2517" s="611"/>
      <c r="X2517" s="613"/>
      <c r="Y2517" s="601"/>
      <c r="Z2517" s="601"/>
      <c r="AA2517" s="601"/>
      <c r="AB2517" s="601"/>
    </row>
    <row r="2518" spans="21:28" x14ac:dyDescent="0.25">
      <c r="U2518" s="601"/>
      <c r="V2518" s="611"/>
      <c r="X2518" s="613"/>
      <c r="Y2518" s="601"/>
      <c r="Z2518" s="601"/>
      <c r="AA2518" s="601"/>
      <c r="AB2518" s="601"/>
    </row>
    <row r="2519" spans="21:28" x14ac:dyDescent="0.25">
      <c r="U2519" s="601"/>
      <c r="V2519" s="611"/>
      <c r="X2519" s="613"/>
      <c r="Y2519" s="601"/>
      <c r="Z2519" s="601"/>
      <c r="AA2519" s="601"/>
      <c r="AB2519" s="601"/>
    </row>
    <row r="2520" spans="21:28" x14ac:dyDescent="0.25">
      <c r="U2520" s="601"/>
      <c r="V2520" s="611"/>
      <c r="X2520" s="613"/>
      <c r="Y2520" s="601"/>
      <c r="Z2520" s="601"/>
      <c r="AA2520" s="601"/>
      <c r="AB2520" s="601"/>
    </row>
    <row r="2521" spans="21:28" x14ac:dyDescent="0.25">
      <c r="U2521" s="601"/>
      <c r="V2521" s="611"/>
      <c r="X2521" s="613"/>
      <c r="Y2521" s="601"/>
      <c r="Z2521" s="601"/>
      <c r="AA2521" s="601"/>
      <c r="AB2521" s="601"/>
    </row>
    <row r="2522" spans="21:28" x14ac:dyDescent="0.25">
      <c r="U2522" s="601"/>
      <c r="V2522" s="611"/>
      <c r="X2522" s="613"/>
      <c r="Y2522" s="601"/>
      <c r="Z2522" s="601"/>
      <c r="AA2522" s="601"/>
      <c r="AB2522" s="601"/>
    </row>
    <row r="2523" spans="21:28" x14ac:dyDescent="0.25">
      <c r="U2523" s="601"/>
      <c r="V2523" s="611"/>
      <c r="X2523" s="613"/>
      <c r="Y2523" s="601"/>
      <c r="Z2523" s="601"/>
      <c r="AA2523" s="601"/>
      <c r="AB2523" s="601"/>
    </row>
    <row r="2524" spans="21:28" x14ac:dyDescent="0.25">
      <c r="U2524" s="601"/>
      <c r="V2524" s="611"/>
      <c r="X2524" s="613"/>
      <c r="Y2524" s="601"/>
      <c r="Z2524" s="601"/>
      <c r="AA2524" s="601"/>
      <c r="AB2524" s="601"/>
    </row>
    <row r="2525" spans="21:28" x14ac:dyDescent="0.25">
      <c r="U2525" s="601"/>
      <c r="V2525" s="611"/>
      <c r="X2525" s="613"/>
      <c r="Y2525" s="601"/>
      <c r="Z2525" s="601"/>
      <c r="AA2525" s="601"/>
      <c r="AB2525" s="601"/>
    </row>
    <row r="2526" spans="21:28" x14ac:dyDescent="0.25">
      <c r="U2526" s="601"/>
      <c r="V2526" s="611"/>
      <c r="X2526" s="613"/>
      <c r="Y2526" s="601"/>
      <c r="Z2526" s="601"/>
      <c r="AA2526" s="601"/>
      <c r="AB2526" s="601"/>
    </row>
    <row r="2527" spans="21:28" x14ac:dyDescent="0.25">
      <c r="U2527" s="601"/>
      <c r="V2527" s="611"/>
      <c r="X2527" s="613"/>
      <c r="Y2527" s="601"/>
      <c r="Z2527" s="601"/>
      <c r="AA2527" s="601"/>
      <c r="AB2527" s="601"/>
    </row>
    <row r="2528" spans="21:28" x14ac:dyDescent="0.25">
      <c r="U2528" s="601"/>
      <c r="V2528" s="611"/>
      <c r="X2528" s="613"/>
      <c r="Y2528" s="601"/>
      <c r="Z2528" s="601"/>
      <c r="AA2528" s="601"/>
      <c r="AB2528" s="601"/>
    </row>
    <row r="2529" spans="21:28" x14ac:dyDescent="0.25">
      <c r="U2529" s="601"/>
      <c r="V2529" s="611"/>
      <c r="X2529" s="613"/>
      <c r="Y2529" s="601"/>
      <c r="Z2529" s="601"/>
      <c r="AA2529" s="601"/>
      <c r="AB2529" s="601"/>
    </row>
    <row r="2530" spans="21:28" x14ac:dyDescent="0.25">
      <c r="U2530" s="601"/>
      <c r="V2530" s="611"/>
      <c r="X2530" s="613"/>
      <c r="Y2530" s="601"/>
      <c r="Z2530" s="601"/>
      <c r="AA2530" s="601"/>
      <c r="AB2530" s="601"/>
    </row>
    <row r="2531" spans="21:28" x14ac:dyDescent="0.25">
      <c r="U2531" s="601"/>
      <c r="V2531" s="611"/>
      <c r="X2531" s="613"/>
      <c r="Y2531" s="601"/>
      <c r="Z2531" s="601"/>
      <c r="AA2531" s="601"/>
      <c r="AB2531" s="601"/>
    </row>
    <row r="2532" spans="21:28" x14ac:dyDescent="0.25">
      <c r="U2532" s="601"/>
      <c r="V2532" s="611"/>
      <c r="X2532" s="613"/>
      <c r="Y2532" s="601"/>
      <c r="Z2532" s="601"/>
      <c r="AA2532" s="601"/>
      <c r="AB2532" s="601"/>
    </row>
    <row r="2533" spans="21:28" x14ac:dyDescent="0.25">
      <c r="U2533" s="601"/>
      <c r="V2533" s="611"/>
      <c r="X2533" s="613"/>
      <c r="Y2533" s="601"/>
      <c r="Z2533" s="601"/>
      <c r="AA2533" s="601"/>
      <c r="AB2533" s="601"/>
    </row>
    <row r="2534" spans="21:28" x14ac:dyDescent="0.25">
      <c r="U2534" s="601"/>
      <c r="V2534" s="611"/>
      <c r="X2534" s="613"/>
      <c r="Y2534" s="601"/>
      <c r="Z2534" s="601"/>
      <c r="AA2534" s="601"/>
      <c r="AB2534" s="601"/>
    </row>
    <row r="2535" spans="21:28" x14ac:dyDescent="0.25">
      <c r="U2535" s="601"/>
      <c r="V2535" s="611"/>
      <c r="X2535" s="613"/>
      <c r="Y2535" s="601"/>
      <c r="Z2535" s="601"/>
      <c r="AA2535" s="601"/>
      <c r="AB2535" s="601"/>
    </row>
    <row r="2536" spans="21:28" x14ac:dyDescent="0.25">
      <c r="U2536" s="601"/>
      <c r="V2536" s="611"/>
      <c r="X2536" s="613"/>
      <c r="Y2536" s="601"/>
      <c r="Z2536" s="601"/>
      <c r="AA2536" s="601"/>
      <c r="AB2536" s="601"/>
    </row>
    <row r="2537" spans="21:28" x14ac:dyDescent="0.25">
      <c r="U2537" s="601"/>
      <c r="V2537" s="611"/>
      <c r="X2537" s="613"/>
      <c r="Y2537" s="601"/>
      <c r="Z2537" s="601"/>
      <c r="AA2537" s="601"/>
      <c r="AB2537" s="601"/>
    </row>
    <row r="2538" spans="21:28" x14ac:dyDescent="0.25">
      <c r="U2538" s="601"/>
      <c r="V2538" s="611"/>
      <c r="X2538" s="613"/>
      <c r="Y2538" s="601"/>
      <c r="Z2538" s="601"/>
      <c r="AA2538" s="601"/>
      <c r="AB2538" s="601"/>
    </row>
    <row r="2539" spans="21:28" x14ac:dyDescent="0.25">
      <c r="U2539" s="601"/>
      <c r="V2539" s="611"/>
      <c r="X2539" s="613"/>
      <c r="Y2539" s="601"/>
      <c r="Z2539" s="601"/>
      <c r="AA2539" s="601"/>
      <c r="AB2539" s="601"/>
    </row>
    <row r="2540" spans="21:28" x14ac:dyDescent="0.25">
      <c r="U2540" s="601"/>
      <c r="V2540" s="611"/>
      <c r="X2540" s="613"/>
      <c r="Y2540" s="601"/>
      <c r="Z2540" s="601"/>
      <c r="AA2540" s="601"/>
      <c r="AB2540" s="601"/>
    </row>
    <row r="2541" spans="21:28" x14ac:dyDescent="0.25">
      <c r="U2541" s="601"/>
      <c r="V2541" s="611"/>
      <c r="X2541" s="613"/>
      <c r="Y2541" s="601"/>
      <c r="Z2541" s="601"/>
      <c r="AA2541" s="601"/>
      <c r="AB2541" s="601"/>
    </row>
    <row r="2542" spans="21:28" x14ac:dyDescent="0.25">
      <c r="U2542" s="601"/>
      <c r="V2542" s="611"/>
      <c r="X2542" s="613"/>
      <c r="Y2542" s="601"/>
      <c r="Z2542" s="601"/>
      <c r="AA2542" s="601"/>
      <c r="AB2542" s="601"/>
    </row>
    <row r="2543" spans="21:28" x14ac:dyDescent="0.25">
      <c r="U2543" s="601"/>
      <c r="V2543" s="611"/>
      <c r="X2543" s="613"/>
      <c r="Y2543" s="601"/>
      <c r="Z2543" s="601"/>
      <c r="AA2543" s="601"/>
      <c r="AB2543" s="601"/>
    </row>
    <row r="2544" spans="21:28" x14ac:dyDescent="0.25">
      <c r="U2544" s="601"/>
      <c r="V2544" s="611"/>
      <c r="X2544" s="613"/>
      <c r="Y2544" s="601"/>
      <c r="Z2544" s="601"/>
      <c r="AA2544" s="601"/>
      <c r="AB2544" s="601"/>
    </row>
    <row r="2545" spans="21:28" x14ac:dyDescent="0.25">
      <c r="U2545" s="601"/>
      <c r="V2545" s="611"/>
      <c r="X2545" s="613"/>
      <c r="Y2545" s="601"/>
      <c r="Z2545" s="601"/>
      <c r="AA2545" s="601"/>
      <c r="AB2545" s="601"/>
    </row>
    <row r="2546" spans="21:28" x14ac:dyDescent="0.25">
      <c r="U2546" s="601"/>
      <c r="V2546" s="611"/>
      <c r="X2546" s="613"/>
      <c r="Y2546" s="601"/>
      <c r="Z2546" s="601"/>
      <c r="AA2546" s="601"/>
      <c r="AB2546" s="601"/>
    </row>
    <row r="2547" spans="21:28" x14ac:dyDescent="0.25">
      <c r="U2547" s="601"/>
      <c r="V2547" s="611"/>
      <c r="X2547" s="613"/>
      <c r="Y2547" s="601"/>
      <c r="Z2547" s="601"/>
      <c r="AA2547" s="601"/>
      <c r="AB2547" s="601"/>
    </row>
    <row r="2548" spans="21:28" x14ac:dyDescent="0.25">
      <c r="U2548" s="601"/>
      <c r="V2548" s="611"/>
      <c r="X2548" s="613"/>
      <c r="Y2548" s="601"/>
      <c r="Z2548" s="601"/>
      <c r="AA2548" s="601"/>
      <c r="AB2548" s="601"/>
    </row>
    <row r="2549" spans="21:28" x14ac:dyDescent="0.25">
      <c r="U2549" s="601"/>
      <c r="V2549" s="611"/>
      <c r="X2549" s="613"/>
      <c r="Y2549" s="601"/>
      <c r="Z2549" s="601"/>
      <c r="AA2549" s="601"/>
      <c r="AB2549" s="601"/>
    </row>
    <row r="2550" spans="21:28" x14ac:dyDescent="0.25">
      <c r="U2550" s="601"/>
      <c r="V2550" s="611"/>
      <c r="X2550" s="613"/>
      <c r="Y2550" s="601"/>
      <c r="Z2550" s="601"/>
      <c r="AA2550" s="601"/>
      <c r="AB2550" s="601"/>
    </row>
    <row r="2551" spans="21:28" x14ac:dyDescent="0.25">
      <c r="U2551" s="601"/>
      <c r="V2551" s="611"/>
      <c r="X2551" s="613"/>
      <c r="Y2551" s="601"/>
      <c r="Z2551" s="601"/>
      <c r="AA2551" s="601"/>
      <c r="AB2551" s="601"/>
    </row>
    <row r="2552" spans="21:28" x14ac:dyDescent="0.25">
      <c r="U2552" s="601"/>
      <c r="V2552" s="611"/>
      <c r="X2552" s="613"/>
      <c r="Y2552" s="601"/>
      <c r="Z2552" s="601"/>
      <c r="AA2552" s="601"/>
      <c r="AB2552" s="601"/>
    </row>
    <row r="2553" spans="21:28" x14ac:dyDescent="0.25">
      <c r="U2553" s="601"/>
      <c r="V2553" s="611"/>
      <c r="X2553" s="613"/>
      <c r="Y2553" s="601"/>
      <c r="Z2553" s="601"/>
      <c r="AA2553" s="601"/>
      <c r="AB2553" s="601"/>
    </row>
    <row r="2554" spans="21:28" x14ac:dyDescent="0.25">
      <c r="U2554" s="601"/>
      <c r="V2554" s="611"/>
      <c r="X2554" s="613"/>
      <c r="Y2554" s="601"/>
      <c r="Z2554" s="601"/>
      <c r="AA2554" s="601"/>
      <c r="AB2554" s="601"/>
    </row>
    <row r="2555" spans="21:28" x14ac:dyDescent="0.25">
      <c r="U2555" s="601"/>
      <c r="V2555" s="611"/>
      <c r="X2555" s="613"/>
      <c r="Y2555" s="601"/>
      <c r="Z2555" s="601"/>
      <c r="AA2555" s="601"/>
      <c r="AB2555" s="601"/>
    </row>
    <row r="2556" spans="21:28" x14ac:dyDescent="0.25">
      <c r="U2556" s="601"/>
      <c r="V2556" s="611"/>
      <c r="X2556" s="613"/>
      <c r="Y2556" s="601"/>
      <c r="Z2556" s="601"/>
      <c r="AA2556" s="601"/>
      <c r="AB2556" s="601"/>
    </row>
    <row r="2557" spans="21:28" x14ac:dyDescent="0.25">
      <c r="U2557" s="601"/>
      <c r="V2557" s="611"/>
      <c r="X2557" s="613"/>
      <c r="Y2557" s="601"/>
      <c r="Z2557" s="601"/>
      <c r="AA2557" s="601"/>
      <c r="AB2557" s="601"/>
    </row>
    <row r="2558" spans="21:28" x14ac:dyDescent="0.25">
      <c r="U2558" s="601"/>
      <c r="V2558" s="611"/>
      <c r="X2558" s="613"/>
      <c r="Y2558" s="601"/>
      <c r="Z2558" s="601"/>
      <c r="AA2558" s="601"/>
      <c r="AB2558" s="601"/>
    </row>
    <row r="2559" spans="21:28" x14ac:dyDescent="0.25">
      <c r="U2559" s="601"/>
      <c r="V2559" s="611"/>
      <c r="X2559" s="613"/>
      <c r="Y2559" s="601"/>
      <c r="Z2559" s="601"/>
      <c r="AA2559" s="601"/>
      <c r="AB2559" s="601"/>
    </row>
    <row r="2560" spans="21:28" x14ac:dyDescent="0.25">
      <c r="U2560" s="601"/>
      <c r="V2560" s="611"/>
      <c r="X2560" s="613"/>
      <c r="Y2560" s="601"/>
      <c r="Z2560" s="601"/>
      <c r="AA2560" s="601"/>
      <c r="AB2560" s="601"/>
    </row>
    <row r="2561" spans="21:28" x14ac:dyDescent="0.25">
      <c r="U2561" s="601"/>
      <c r="V2561" s="611"/>
      <c r="X2561" s="613"/>
      <c r="Y2561" s="601"/>
      <c r="Z2561" s="601"/>
      <c r="AA2561" s="601"/>
      <c r="AB2561" s="601"/>
    </row>
    <row r="2562" spans="21:28" x14ac:dyDescent="0.25">
      <c r="U2562" s="601"/>
      <c r="V2562" s="611"/>
      <c r="X2562" s="613"/>
      <c r="Y2562" s="601"/>
      <c r="Z2562" s="601"/>
      <c r="AA2562" s="601"/>
      <c r="AB2562" s="601"/>
    </row>
    <row r="2563" spans="21:28" x14ac:dyDescent="0.25">
      <c r="U2563" s="601"/>
      <c r="V2563" s="611"/>
      <c r="X2563" s="613"/>
      <c r="Y2563" s="601"/>
      <c r="Z2563" s="601"/>
      <c r="AA2563" s="601"/>
      <c r="AB2563" s="601"/>
    </row>
    <row r="2564" spans="21:28" x14ac:dyDescent="0.25">
      <c r="U2564" s="601"/>
      <c r="V2564" s="611"/>
      <c r="X2564" s="613"/>
      <c r="Y2564" s="601"/>
      <c r="Z2564" s="601"/>
      <c r="AA2564" s="601"/>
      <c r="AB2564" s="601"/>
    </row>
    <row r="2565" spans="21:28" x14ac:dyDescent="0.25">
      <c r="U2565" s="601"/>
      <c r="V2565" s="611"/>
      <c r="X2565" s="613"/>
      <c r="Y2565" s="601"/>
      <c r="Z2565" s="601"/>
      <c r="AA2565" s="601"/>
      <c r="AB2565" s="601"/>
    </row>
    <row r="2566" spans="21:28" x14ac:dyDescent="0.25">
      <c r="U2566" s="601"/>
      <c r="V2566" s="611"/>
      <c r="X2566" s="613"/>
      <c r="Y2566" s="601"/>
      <c r="Z2566" s="601"/>
      <c r="AA2566" s="601"/>
      <c r="AB2566" s="601"/>
    </row>
    <row r="2567" spans="21:28" x14ac:dyDescent="0.25">
      <c r="U2567" s="601"/>
      <c r="V2567" s="611"/>
      <c r="X2567" s="613"/>
      <c r="Y2567" s="601"/>
      <c r="Z2567" s="601"/>
      <c r="AA2567" s="601"/>
      <c r="AB2567" s="601"/>
    </row>
    <row r="2568" spans="21:28" x14ac:dyDescent="0.25">
      <c r="U2568" s="601"/>
      <c r="V2568" s="611"/>
      <c r="X2568" s="613"/>
      <c r="Y2568" s="601"/>
      <c r="Z2568" s="601"/>
      <c r="AA2568" s="601"/>
      <c r="AB2568" s="601"/>
    </row>
    <row r="2569" spans="21:28" x14ac:dyDescent="0.25">
      <c r="U2569" s="601"/>
      <c r="V2569" s="611"/>
      <c r="X2569" s="613"/>
      <c r="Y2569" s="601"/>
      <c r="Z2569" s="601"/>
      <c r="AA2569" s="601"/>
      <c r="AB2569" s="601"/>
    </row>
    <row r="2570" spans="21:28" x14ac:dyDescent="0.25">
      <c r="U2570" s="601"/>
      <c r="V2570" s="611"/>
      <c r="X2570" s="613"/>
      <c r="Y2570" s="601"/>
      <c r="Z2570" s="601"/>
      <c r="AA2570" s="601"/>
      <c r="AB2570" s="601"/>
    </row>
    <row r="2571" spans="21:28" x14ac:dyDescent="0.25">
      <c r="U2571" s="601"/>
      <c r="V2571" s="611"/>
      <c r="X2571" s="613"/>
      <c r="Y2571" s="601"/>
      <c r="Z2571" s="601"/>
      <c r="AA2571" s="601"/>
      <c r="AB2571" s="601"/>
    </row>
    <row r="2572" spans="21:28" x14ac:dyDescent="0.25">
      <c r="U2572" s="601"/>
      <c r="V2572" s="611"/>
      <c r="X2572" s="613"/>
      <c r="Y2572" s="601"/>
      <c r="Z2572" s="601"/>
      <c r="AA2572" s="601"/>
      <c r="AB2572" s="601"/>
    </row>
    <row r="2573" spans="21:28" x14ac:dyDescent="0.25">
      <c r="U2573" s="601"/>
      <c r="V2573" s="611"/>
      <c r="X2573" s="613"/>
      <c r="Y2573" s="601"/>
      <c r="Z2573" s="601"/>
      <c r="AA2573" s="601"/>
      <c r="AB2573" s="601"/>
    </row>
    <row r="2574" spans="21:28" x14ac:dyDescent="0.25">
      <c r="U2574" s="601"/>
      <c r="V2574" s="611"/>
      <c r="X2574" s="613"/>
      <c r="Y2574" s="601"/>
      <c r="Z2574" s="601"/>
      <c r="AA2574" s="601"/>
      <c r="AB2574" s="601"/>
    </row>
    <row r="2575" spans="21:28" x14ac:dyDescent="0.25">
      <c r="U2575" s="601"/>
      <c r="V2575" s="611"/>
      <c r="X2575" s="613"/>
      <c r="Y2575" s="601"/>
      <c r="Z2575" s="601"/>
      <c r="AA2575" s="601"/>
      <c r="AB2575" s="601"/>
    </row>
    <row r="2576" spans="21:28" x14ac:dyDescent="0.25">
      <c r="U2576" s="601"/>
      <c r="V2576" s="611"/>
      <c r="X2576" s="613"/>
      <c r="Y2576" s="601"/>
      <c r="Z2576" s="601"/>
      <c r="AA2576" s="601"/>
      <c r="AB2576" s="601"/>
    </row>
    <row r="2577" spans="21:28" x14ac:dyDescent="0.25">
      <c r="U2577" s="601"/>
      <c r="V2577" s="611"/>
      <c r="X2577" s="613"/>
      <c r="Y2577" s="601"/>
      <c r="Z2577" s="601"/>
      <c r="AA2577" s="601"/>
      <c r="AB2577" s="601"/>
    </row>
    <row r="2578" spans="21:28" x14ac:dyDescent="0.25">
      <c r="U2578" s="601"/>
      <c r="V2578" s="611"/>
      <c r="X2578" s="613"/>
      <c r="Y2578" s="601"/>
      <c r="Z2578" s="601"/>
      <c r="AA2578" s="601"/>
      <c r="AB2578" s="601"/>
    </row>
    <row r="2579" spans="21:28" x14ac:dyDescent="0.25">
      <c r="U2579" s="601"/>
      <c r="V2579" s="611"/>
      <c r="X2579" s="613"/>
      <c r="Y2579" s="601"/>
      <c r="Z2579" s="601"/>
      <c r="AA2579" s="601"/>
      <c r="AB2579" s="601"/>
    </row>
    <row r="2580" spans="21:28" x14ac:dyDescent="0.25">
      <c r="U2580" s="601"/>
      <c r="V2580" s="611"/>
      <c r="X2580" s="613"/>
      <c r="Y2580" s="601"/>
      <c r="Z2580" s="601"/>
      <c r="AA2580" s="601"/>
      <c r="AB2580" s="601"/>
    </row>
    <row r="2581" spans="21:28" x14ac:dyDescent="0.25">
      <c r="U2581" s="601"/>
      <c r="V2581" s="611"/>
      <c r="X2581" s="613"/>
      <c r="Y2581" s="601"/>
      <c r="Z2581" s="601"/>
      <c r="AA2581" s="601"/>
      <c r="AB2581" s="601"/>
    </row>
    <row r="2582" spans="21:28" x14ac:dyDescent="0.25">
      <c r="U2582" s="601"/>
      <c r="V2582" s="611"/>
      <c r="X2582" s="613"/>
      <c r="Y2582" s="601"/>
      <c r="Z2582" s="601"/>
      <c r="AA2582" s="601"/>
      <c r="AB2582" s="601"/>
    </row>
    <row r="2583" spans="21:28" x14ac:dyDescent="0.25">
      <c r="U2583" s="601"/>
      <c r="V2583" s="611"/>
      <c r="X2583" s="613"/>
      <c r="Y2583" s="601"/>
      <c r="Z2583" s="601"/>
      <c r="AA2583" s="601"/>
      <c r="AB2583" s="601"/>
    </row>
    <row r="2584" spans="21:28" x14ac:dyDescent="0.25">
      <c r="U2584" s="601"/>
      <c r="V2584" s="611"/>
      <c r="X2584" s="613"/>
      <c r="Y2584" s="601"/>
      <c r="Z2584" s="601"/>
      <c r="AA2584" s="601"/>
      <c r="AB2584" s="601"/>
    </row>
    <row r="2585" spans="21:28" x14ac:dyDescent="0.25">
      <c r="U2585" s="601"/>
      <c r="V2585" s="611"/>
      <c r="X2585" s="613"/>
      <c r="Y2585" s="601"/>
      <c r="Z2585" s="601"/>
      <c r="AA2585" s="601"/>
      <c r="AB2585" s="601"/>
    </row>
    <row r="2586" spans="21:28" x14ac:dyDescent="0.25">
      <c r="U2586" s="601"/>
      <c r="V2586" s="611"/>
      <c r="X2586" s="613"/>
      <c r="Y2586" s="601"/>
      <c r="Z2586" s="601"/>
      <c r="AA2586" s="601"/>
      <c r="AB2586" s="601"/>
    </row>
    <row r="2587" spans="21:28" x14ac:dyDescent="0.25">
      <c r="U2587" s="601"/>
      <c r="V2587" s="611"/>
      <c r="X2587" s="613"/>
      <c r="Y2587" s="601"/>
      <c r="Z2587" s="601"/>
      <c r="AA2587" s="601"/>
      <c r="AB2587" s="601"/>
    </row>
    <row r="2588" spans="21:28" x14ac:dyDescent="0.25">
      <c r="U2588" s="601"/>
      <c r="V2588" s="611"/>
      <c r="X2588" s="613"/>
      <c r="Y2588" s="601"/>
      <c r="Z2588" s="601"/>
      <c r="AA2588" s="601"/>
      <c r="AB2588" s="601"/>
    </row>
    <row r="2589" spans="21:28" x14ac:dyDescent="0.25">
      <c r="U2589" s="601"/>
      <c r="V2589" s="611"/>
      <c r="X2589" s="613"/>
      <c r="Y2589" s="601"/>
      <c r="Z2589" s="601"/>
      <c r="AA2589" s="601"/>
      <c r="AB2589" s="601"/>
    </row>
    <row r="2590" spans="21:28" x14ac:dyDescent="0.25">
      <c r="U2590" s="601"/>
      <c r="V2590" s="611"/>
      <c r="X2590" s="613"/>
      <c r="Y2590" s="601"/>
      <c r="Z2590" s="601"/>
      <c r="AA2590" s="601"/>
      <c r="AB2590" s="601"/>
    </row>
    <row r="2591" spans="21:28" x14ac:dyDescent="0.25">
      <c r="U2591" s="601"/>
      <c r="V2591" s="611"/>
      <c r="X2591" s="613"/>
      <c r="Y2591" s="601"/>
      <c r="Z2591" s="601"/>
      <c r="AA2591" s="601"/>
      <c r="AB2591" s="601"/>
    </row>
    <row r="2592" spans="21:28" x14ac:dyDescent="0.25">
      <c r="U2592" s="601"/>
      <c r="V2592" s="611"/>
      <c r="X2592" s="613"/>
      <c r="Y2592" s="601"/>
      <c r="Z2592" s="601"/>
      <c r="AA2592" s="601"/>
      <c r="AB2592" s="601"/>
    </row>
    <row r="2593" spans="21:28" x14ac:dyDescent="0.25">
      <c r="U2593" s="601"/>
      <c r="V2593" s="611"/>
      <c r="X2593" s="613"/>
      <c r="Y2593" s="601"/>
      <c r="Z2593" s="601"/>
      <c r="AA2593" s="601"/>
      <c r="AB2593" s="601"/>
    </row>
    <row r="2594" spans="21:28" x14ac:dyDescent="0.25">
      <c r="U2594" s="601"/>
      <c r="V2594" s="611"/>
      <c r="X2594" s="613"/>
      <c r="Y2594" s="601"/>
      <c r="Z2594" s="601"/>
      <c r="AA2594" s="601"/>
      <c r="AB2594" s="601"/>
    </row>
    <row r="2595" spans="21:28" x14ac:dyDescent="0.25">
      <c r="U2595" s="601"/>
      <c r="V2595" s="611"/>
      <c r="X2595" s="613"/>
      <c r="Y2595" s="601"/>
      <c r="Z2595" s="601"/>
      <c r="AA2595" s="601"/>
      <c r="AB2595" s="601"/>
    </row>
    <row r="2596" spans="21:28" x14ac:dyDescent="0.25">
      <c r="U2596" s="601"/>
      <c r="V2596" s="611"/>
      <c r="X2596" s="613"/>
      <c r="Y2596" s="601"/>
      <c r="Z2596" s="601"/>
      <c r="AA2596" s="601"/>
      <c r="AB2596" s="601"/>
    </row>
    <row r="2597" spans="21:28" x14ac:dyDescent="0.25">
      <c r="U2597" s="601"/>
      <c r="V2597" s="611"/>
      <c r="X2597" s="613"/>
      <c r="Y2597" s="601"/>
      <c r="Z2597" s="601"/>
      <c r="AA2597" s="601"/>
      <c r="AB2597" s="601"/>
    </row>
    <row r="2598" spans="21:28" x14ac:dyDescent="0.25">
      <c r="U2598" s="601"/>
      <c r="V2598" s="611"/>
      <c r="X2598" s="613"/>
      <c r="Y2598" s="601"/>
      <c r="Z2598" s="601"/>
      <c r="AA2598" s="601"/>
      <c r="AB2598" s="601"/>
    </row>
    <row r="2599" spans="21:28" x14ac:dyDescent="0.25">
      <c r="U2599" s="601"/>
      <c r="V2599" s="611"/>
      <c r="X2599" s="613"/>
      <c r="Y2599" s="601"/>
      <c r="Z2599" s="601"/>
      <c r="AA2599" s="601"/>
      <c r="AB2599" s="601"/>
    </row>
    <row r="2600" spans="21:28" x14ac:dyDescent="0.25">
      <c r="U2600" s="601"/>
      <c r="V2600" s="611"/>
      <c r="X2600" s="613"/>
      <c r="Y2600" s="601"/>
      <c r="Z2600" s="601"/>
      <c r="AA2600" s="601"/>
      <c r="AB2600" s="601"/>
    </row>
    <row r="2601" spans="21:28" x14ac:dyDescent="0.25">
      <c r="U2601" s="601"/>
      <c r="V2601" s="611"/>
      <c r="X2601" s="613"/>
      <c r="Y2601" s="601"/>
      <c r="Z2601" s="601"/>
      <c r="AA2601" s="601"/>
      <c r="AB2601" s="601"/>
    </row>
    <row r="2602" spans="21:28" x14ac:dyDescent="0.25">
      <c r="U2602" s="601"/>
      <c r="V2602" s="611"/>
      <c r="X2602" s="613"/>
      <c r="Y2602" s="601"/>
      <c r="Z2602" s="601"/>
      <c r="AA2602" s="601"/>
      <c r="AB2602" s="601"/>
    </row>
    <row r="2603" spans="21:28" x14ac:dyDescent="0.25">
      <c r="U2603" s="601"/>
      <c r="V2603" s="611"/>
      <c r="X2603" s="613"/>
      <c r="Y2603" s="601"/>
      <c r="Z2603" s="601"/>
      <c r="AA2603" s="601"/>
      <c r="AB2603" s="601"/>
    </row>
    <row r="2604" spans="21:28" x14ac:dyDescent="0.25">
      <c r="U2604" s="601"/>
      <c r="V2604" s="611"/>
      <c r="X2604" s="613"/>
      <c r="Y2604" s="601"/>
      <c r="Z2604" s="601"/>
      <c r="AA2604" s="601"/>
      <c r="AB2604" s="601"/>
    </row>
    <row r="2605" spans="21:28" x14ac:dyDescent="0.25">
      <c r="U2605" s="601"/>
      <c r="V2605" s="611"/>
      <c r="X2605" s="613"/>
      <c r="Y2605" s="601"/>
      <c r="Z2605" s="601"/>
      <c r="AA2605" s="601"/>
      <c r="AB2605" s="601"/>
    </row>
    <row r="2606" spans="21:28" x14ac:dyDescent="0.25">
      <c r="U2606" s="601"/>
      <c r="V2606" s="611"/>
      <c r="X2606" s="613"/>
      <c r="Y2606" s="601"/>
      <c r="Z2606" s="601"/>
      <c r="AA2606" s="601"/>
      <c r="AB2606" s="601"/>
    </row>
    <row r="2607" spans="21:28" x14ac:dyDescent="0.25">
      <c r="U2607" s="601"/>
      <c r="V2607" s="611"/>
      <c r="X2607" s="613"/>
      <c r="Y2607" s="601"/>
      <c r="Z2607" s="601"/>
      <c r="AA2607" s="601"/>
      <c r="AB2607" s="601"/>
    </row>
    <row r="2608" spans="21:28" x14ac:dyDescent="0.25">
      <c r="U2608" s="601"/>
      <c r="V2608" s="611"/>
      <c r="X2608" s="613"/>
      <c r="Y2608" s="601"/>
      <c r="Z2608" s="601"/>
      <c r="AA2608" s="601"/>
      <c r="AB2608" s="601"/>
    </row>
    <row r="2609" spans="21:28" x14ac:dyDescent="0.25">
      <c r="U2609" s="601"/>
      <c r="V2609" s="611"/>
      <c r="X2609" s="613"/>
      <c r="Y2609" s="601"/>
      <c r="Z2609" s="601"/>
      <c r="AA2609" s="601"/>
      <c r="AB2609" s="601"/>
    </row>
    <row r="2610" spans="21:28" x14ac:dyDescent="0.25">
      <c r="U2610" s="601"/>
      <c r="V2610" s="611"/>
      <c r="X2610" s="613"/>
      <c r="Y2610" s="601"/>
      <c r="Z2610" s="601"/>
      <c r="AA2610" s="601"/>
      <c r="AB2610" s="601"/>
    </row>
    <row r="2611" spans="21:28" x14ac:dyDescent="0.25">
      <c r="U2611" s="601"/>
      <c r="V2611" s="611"/>
      <c r="X2611" s="613"/>
      <c r="Y2611" s="601"/>
      <c r="Z2611" s="601"/>
      <c r="AA2611" s="601"/>
      <c r="AB2611" s="601"/>
    </row>
    <row r="2612" spans="21:28" x14ac:dyDescent="0.25">
      <c r="U2612" s="601"/>
      <c r="V2612" s="611"/>
      <c r="X2612" s="613"/>
      <c r="Y2612" s="601"/>
      <c r="Z2612" s="601"/>
      <c r="AA2612" s="601"/>
      <c r="AB2612" s="601"/>
    </row>
    <row r="2613" spans="21:28" x14ac:dyDescent="0.25">
      <c r="U2613" s="601"/>
      <c r="V2613" s="611"/>
      <c r="X2613" s="613"/>
      <c r="Y2613" s="601"/>
      <c r="Z2613" s="601"/>
      <c r="AA2613" s="601"/>
      <c r="AB2613" s="601"/>
    </row>
    <row r="2614" spans="21:28" x14ac:dyDescent="0.25">
      <c r="U2614" s="601"/>
      <c r="V2614" s="611"/>
      <c r="X2614" s="613"/>
      <c r="Y2614" s="601"/>
      <c r="Z2614" s="601"/>
      <c r="AA2614" s="601"/>
      <c r="AB2614" s="601"/>
    </row>
    <row r="2615" spans="21:28" x14ac:dyDescent="0.25">
      <c r="U2615" s="601"/>
      <c r="V2615" s="611"/>
      <c r="X2615" s="613"/>
      <c r="Y2615" s="601"/>
      <c r="Z2615" s="601"/>
      <c r="AA2615" s="601"/>
      <c r="AB2615" s="601"/>
    </row>
    <row r="2616" spans="21:28" x14ac:dyDescent="0.25">
      <c r="U2616" s="601"/>
      <c r="V2616" s="611"/>
      <c r="X2616" s="613"/>
      <c r="Y2616" s="601"/>
      <c r="Z2616" s="601"/>
      <c r="AA2616" s="601"/>
      <c r="AB2616" s="601"/>
    </row>
    <row r="2617" spans="21:28" x14ac:dyDescent="0.25">
      <c r="U2617" s="601"/>
      <c r="V2617" s="611"/>
      <c r="X2617" s="613"/>
      <c r="Y2617" s="601"/>
      <c r="Z2617" s="601"/>
      <c r="AA2617" s="601"/>
      <c r="AB2617" s="601"/>
    </row>
    <row r="2618" spans="21:28" x14ac:dyDescent="0.25">
      <c r="U2618" s="601"/>
      <c r="V2618" s="611"/>
      <c r="X2618" s="613"/>
      <c r="Y2618" s="601"/>
      <c r="Z2618" s="601"/>
      <c r="AA2618" s="601"/>
      <c r="AB2618" s="601"/>
    </row>
    <row r="2619" spans="21:28" x14ac:dyDescent="0.25">
      <c r="U2619" s="601"/>
      <c r="V2619" s="611"/>
      <c r="X2619" s="613"/>
      <c r="Y2619" s="601"/>
      <c r="Z2619" s="601"/>
      <c r="AA2619" s="601"/>
      <c r="AB2619" s="601"/>
    </row>
    <row r="2620" spans="21:28" x14ac:dyDescent="0.25">
      <c r="U2620" s="601"/>
      <c r="V2620" s="611"/>
      <c r="X2620" s="613"/>
      <c r="Y2620" s="601"/>
      <c r="Z2620" s="601"/>
      <c r="AA2620" s="601"/>
      <c r="AB2620" s="601"/>
    </row>
    <row r="2621" spans="21:28" x14ac:dyDescent="0.25">
      <c r="U2621" s="601"/>
      <c r="V2621" s="611"/>
      <c r="X2621" s="613"/>
      <c r="Y2621" s="601"/>
      <c r="Z2621" s="601"/>
      <c r="AA2621" s="601"/>
      <c r="AB2621" s="601"/>
    </row>
    <row r="2622" spans="21:28" x14ac:dyDescent="0.25">
      <c r="U2622" s="601"/>
      <c r="V2622" s="611"/>
      <c r="X2622" s="613"/>
      <c r="Y2622" s="601"/>
      <c r="Z2622" s="601"/>
      <c r="AA2622" s="601"/>
      <c r="AB2622" s="601"/>
    </row>
    <row r="2623" spans="21:28" x14ac:dyDescent="0.25">
      <c r="U2623" s="601"/>
      <c r="V2623" s="611"/>
      <c r="X2623" s="613"/>
      <c r="Y2623" s="601"/>
      <c r="Z2623" s="601"/>
      <c r="AA2623" s="601"/>
      <c r="AB2623" s="601"/>
    </row>
    <row r="2624" spans="21:28" x14ac:dyDescent="0.25">
      <c r="U2624" s="601"/>
      <c r="V2624" s="611"/>
      <c r="X2624" s="613"/>
      <c r="Y2624" s="601"/>
      <c r="Z2624" s="601"/>
      <c r="AA2624" s="601"/>
      <c r="AB2624" s="601"/>
    </row>
    <row r="2625" spans="21:28" x14ac:dyDescent="0.25">
      <c r="U2625" s="601"/>
      <c r="V2625" s="611"/>
      <c r="X2625" s="613"/>
      <c r="Y2625" s="601"/>
      <c r="Z2625" s="601"/>
      <c r="AA2625" s="601"/>
      <c r="AB2625" s="601"/>
    </row>
    <row r="2626" spans="21:28" x14ac:dyDescent="0.25">
      <c r="U2626" s="601"/>
      <c r="V2626" s="611"/>
      <c r="X2626" s="613"/>
      <c r="Y2626" s="601"/>
      <c r="Z2626" s="601"/>
      <c r="AA2626" s="601"/>
      <c r="AB2626" s="601"/>
    </row>
    <row r="2627" spans="21:28" x14ac:dyDescent="0.25">
      <c r="U2627" s="601"/>
      <c r="V2627" s="611"/>
      <c r="X2627" s="613"/>
      <c r="Y2627" s="601"/>
      <c r="Z2627" s="601"/>
      <c r="AA2627" s="601"/>
      <c r="AB2627" s="601"/>
    </row>
    <row r="2628" spans="21:28" x14ac:dyDescent="0.25">
      <c r="U2628" s="601"/>
      <c r="V2628" s="611"/>
      <c r="X2628" s="613"/>
      <c r="Y2628" s="601"/>
      <c r="Z2628" s="601"/>
      <c r="AA2628" s="601"/>
      <c r="AB2628" s="601"/>
    </row>
    <row r="2629" spans="21:28" x14ac:dyDescent="0.25">
      <c r="U2629" s="601"/>
      <c r="V2629" s="611"/>
      <c r="X2629" s="613"/>
      <c r="Y2629" s="601"/>
      <c r="Z2629" s="601"/>
      <c r="AA2629" s="601"/>
      <c r="AB2629" s="601"/>
    </row>
    <row r="2630" spans="21:28" x14ac:dyDescent="0.25">
      <c r="U2630" s="601"/>
      <c r="V2630" s="611"/>
      <c r="X2630" s="613"/>
      <c r="Y2630" s="601"/>
      <c r="Z2630" s="601"/>
      <c r="AA2630" s="601"/>
      <c r="AB2630" s="601"/>
    </row>
    <row r="2631" spans="21:28" x14ac:dyDescent="0.25">
      <c r="U2631" s="601"/>
      <c r="V2631" s="611"/>
      <c r="X2631" s="613"/>
      <c r="Y2631" s="601"/>
      <c r="Z2631" s="601"/>
      <c r="AA2631" s="601"/>
      <c r="AB2631" s="601"/>
    </row>
    <row r="2632" spans="21:28" x14ac:dyDescent="0.25">
      <c r="U2632" s="601"/>
      <c r="V2632" s="611"/>
      <c r="X2632" s="613"/>
      <c r="Y2632" s="601"/>
      <c r="Z2632" s="601"/>
      <c r="AA2632" s="601"/>
      <c r="AB2632" s="601"/>
    </row>
    <row r="2633" spans="21:28" x14ac:dyDescent="0.25">
      <c r="U2633" s="601"/>
      <c r="V2633" s="611"/>
      <c r="X2633" s="613"/>
      <c r="Y2633" s="601"/>
      <c r="Z2633" s="601"/>
      <c r="AA2633" s="601"/>
      <c r="AB2633" s="601"/>
    </row>
    <row r="2634" spans="21:28" x14ac:dyDescent="0.25">
      <c r="U2634" s="601"/>
      <c r="V2634" s="611"/>
      <c r="X2634" s="613"/>
      <c r="Y2634" s="601"/>
      <c r="Z2634" s="601"/>
      <c r="AA2634" s="601"/>
      <c r="AB2634" s="601"/>
    </row>
    <row r="2635" spans="21:28" x14ac:dyDescent="0.25">
      <c r="U2635" s="601"/>
      <c r="V2635" s="611"/>
      <c r="X2635" s="613"/>
      <c r="Y2635" s="601"/>
      <c r="Z2635" s="601"/>
      <c r="AA2635" s="601"/>
      <c r="AB2635" s="601"/>
    </row>
    <row r="2636" spans="21:28" x14ac:dyDescent="0.25">
      <c r="U2636" s="601"/>
      <c r="V2636" s="611"/>
      <c r="X2636" s="613"/>
      <c r="Y2636" s="601"/>
      <c r="Z2636" s="601"/>
      <c r="AA2636" s="601"/>
      <c r="AB2636" s="601"/>
    </row>
    <row r="2637" spans="21:28" x14ac:dyDescent="0.25">
      <c r="U2637" s="601"/>
      <c r="V2637" s="611"/>
      <c r="X2637" s="613"/>
      <c r="Y2637" s="601"/>
      <c r="Z2637" s="601"/>
      <c r="AA2637" s="601"/>
      <c r="AB2637" s="601"/>
    </row>
    <row r="2638" spans="21:28" x14ac:dyDescent="0.25">
      <c r="U2638" s="601"/>
      <c r="V2638" s="611"/>
      <c r="X2638" s="613"/>
      <c r="Y2638" s="601"/>
      <c r="Z2638" s="601"/>
      <c r="AA2638" s="601"/>
      <c r="AB2638" s="601"/>
    </row>
    <row r="2639" spans="21:28" x14ac:dyDescent="0.25">
      <c r="U2639" s="601"/>
      <c r="V2639" s="611"/>
      <c r="X2639" s="613"/>
      <c r="Y2639" s="601"/>
      <c r="Z2639" s="601"/>
      <c r="AA2639" s="601"/>
      <c r="AB2639" s="601"/>
    </row>
    <row r="2640" spans="21:28" x14ac:dyDescent="0.25">
      <c r="U2640" s="601"/>
      <c r="V2640" s="611"/>
      <c r="X2640" s="613"/>
      <c r="Y2640" s="601"/>
      <c r="Z2640" s="601"/>
      <c r="AA2640" s="601"/>
      <c r="AB2640" s="601"/>
    </row>
    <row r="2641" spans="21:28" x14ac:dyDescent="0.25">
      <c r="U2641" s="601"/>
      <c r="V2641" s="611"/>
      <c r="X2641" s="613"/>
      <c r="Y2641" s="601"/>
      <c r="Z2641" s="601"/>
      <c r="AA2641" s="601"/>
      <c r="AB2641" s="601"/>
    </row>
    <row r="2642" spans="21:28" x14ac:dyDescent="0.25">
      <c r="U2642" s="601"/>
      <c r="V2642" s="611"/>
      <c r="X2642" s="613"/>
      <c r="Y2642" s="601"/>
      <c r="Z2642" s="601"/>
      <c r="AA2642" s="601"/>
      <c r="AB2642" s="601"/>
    </row>
    <row r="2643" spans="21:28" x14ac:dyDescent="0.25">
      <c r="U2643" s="601"/>
      <c r="V2643" s="611"/>
      <c r="X2643" s="613"/>
      <c r="Y2643" s="601"/>
      <c r="Z2643" s="601"/>
      <c r="AA2643" s="601"/>
      <c r="AB2643" s="601"/>
    </row>
    <row r="2644" spans="21:28" x14ac:dyDescent="0.25">
      <c r="U2644" s="601"/>
      <c r="V2644" s="611"/>
      <c r="X2644" s="613"/>
      <c r="Y2644" s="601"/>
      <c r="Z2644" s="601"/>
      <c r="AA2644" s="601"/>
      <c r="AB2644" s="601"/>
    </row>
    <row r="2645" spans="21:28" x14ac:dyDescent="0.25">
      <c r="U2645" s="601"/>
      <c r="V2645" s="611"/>
      <c r="X2645" s="613"/>
      <c r="Y2645" s="601"/>
      <c r="Z2645" s="601"/>
      <c r="AA2645" s="601"/>
      <c r="AB2645" s="601"/>
    </row>
    <row r="2646" spans="21:28" x14ac:dyDescent="0.25">
      <c r="U2646" s="601"/>
      <c r="V2646" s="611"/>
      <c r="X2646" s="613"/>
      <c r="Y2646" s="601"/>
      <c r="Z2646" s="601"/>
      <c r="AA2646" s="601"/>
      <c r="AB2646" s="601"/>
    </row>
    <row r="2647" spans="21:28" x14ac:dyDescent="0.25">
      <c r="U2647" s="601"/>
      <c r="V2647" s="611"/>
      <c r="X2647" s="613"/>
      <c r="Y2647" s="601"/>
      <c r="Z2647" s="601"/>
      <c r="AA2647" s="601"/>
      <c r="AB2647" s="601"/>
    </row>
    <row r="2648" spans="21:28" x14ac:dyDescent="0.25">
      <c r="U2648" s="601"/>
      <c r="V2648" s="611"/>
      <c r="X2648" s="613"/>
      <c r="Y2648" s="601"/>
      <c r="Z2648" s="601"/>
      <c r="AA2648" s="601"/>
      <c r="AB2648" s="601"/>
    </row>
    <row r="2649" spans="21:28" x14ac:dyDescent="0.25">
      <c r="U2649" s="601"/>
      <c r="V2649" s="611"/>
      <c r="X2649" s="613"/>
      <c r="Y2649" s="601"/>
      <c r="Z2649" s="601"/>
      <c r="AA2649" s="601"/>
      <c r="AB2649" s="601"/>
    </row>
    <row r="2650" spans="21:28" x14ac:dyDescent="0.25">
      <c r="U2650" s="601"/>
      <c r="V2650" s="611"/>
      <c r="X2650" s="613"/>
      <c r="Y2650" s="601"/>
      <c r="Z2650" s="601"/>
      <c r="AA2650" s="601"/>
      <c r="AB2650" s="601"/>
    </row>
    <row r="2651" spans="21:28" x14ac:dyDescent="0.25">
      <c r="U2651" s="601"/>
      <c r="V2651" s="611"/>
      <c r="X2651" s="613"/>
      <c r="Y2651" s="601"/>
      <c r="Z2651" s="601"/>
      <c r="AA2651" s="601"/>
      <c r="AB2651" s="601"/>
    </row>
    <row r="2652" spans="21:28" x14ac:dyDescent="0.25">
      <c r="U2652" s="601"/>
      <c r="V2652" s="611"/>
      <c r="X2652" s="613"/>
      <c r="Y2652" s="601"/>
      <c r="Z2652" s="601"/>
      <c r="AA2652" s="601"/>
      <c r="AB2652" s="601"/>
    </row>
    <row r="2653" spans="21:28" x14ac:dyDescent="0.25">
      <c r="U2653" s="601"/>
      <c r="V2653" s="611"/>
      <c r="X2653" s="613"/>
      <c r="Y2653" s="601"/>
      <c r="Z2653" s="601"/>
      <c r="AA2653" s="601"/>
      <c r="AB2653" s="601"/>
    </row>
    <row r="2654" spans="21:28" x14ac:dyDescent="0.25">
      <c r="U2654" s="601"/>
      <c r="V2654" s="611"/>
      <c r="X2654" s="613"/>
      <c r="Y2654" s="601"/>
      <c r="Z2654" s="601"/>
      <c r="AA2654" s="601"/>
      <c r="AB2654" s="601"/>
    </row>
    <row r="2655" spans="21:28" x14ac:dyDescent="0.25">
      <c r="U2655" s="601"/>
      <c r="V2655" s="611"/>
      <c r="X2655" s="613"/>
      <c r="Y2655" s="601"/>
      <c r="Z2655" s="601"/>
      <c r="AA2655" s="601"/>
      <c r="AB2655" s="601"/>
    </row>
    <row r="2656" spans="21:28" x14ac:dyDescent="0.25">
      <c r="U2656" s="601"/>
      <c r="V2656" s="611"/>
      <c r="X2656" s="613"/>
      <c r="Y2656" s="601"/>
      <c r="Z2656" s="601"/>
      <c r="AA2656" s="601"/>
      <c r="AB2656" s="601"/>
    </row>
    <row r="2657" spans="21:28" x14ac:dyDescent="0.25">
      <c r="U2657" s="601"/>
      <c r="V2657" s="611"/>
      <c r="X2657" s="613"/>
      <c r="Y2657" s="601"/>
      <c r="Z2657" s="601"/>
      <c r="AA2657" s="601"/>
      <c r="AB2657" s="601"/>
    </row>
    <row r="2658" spans="21:28" x14ac:dyDescent="0.25">
      <c r="U2658" s="601"/>
      <c r="V2658" s="611"/>
      <c r="X2658" s="613"/>
      <c r="Y2658" s="601"/>
      <c r="Z2658" s="601"/>
      <c r="AA2658" s="601"/>
      <c r="AB2658" s="601"/>
    </row>
    <row r="2659" spans="21:28" x14ac:dyDescent="0.25">
      <c r="U2659" s="601"/>
      <c r="V2659" s="611"/>
      <c r="X2659" s="613"/>
      <c r="Y2659" s="601"/>
      <c r="Z2659" s="601"/>
      <c r="AA2659" s="601"/>
      <c r="AB2659" s="601"/>
    </row>
    <row r="2660" spans="21:28" x14ac:dyDescent="0.25">
      <c r="U2660" s="601"/>
      <c r="V2660" s="611"/>
      <c r="X2660" s="613"/>
      <c r="Y2660" s="601"/>
      <c r="Z2660" s="601"/>
      <c r="AA2660" s="601"/>
      <c r="AB2660" s="601"/>
    </row>
    <row r="2661" spans="21:28" x14ac:dyDescent="0.25">
      <c r="U2661" s="601"/>
      <c r="V2661" s="611"/>
      <c r="X2661" s="613"/>
      <c r="Y2661" s="601"/>
      <c r="Z2661" s="601"/>
      <c r="AA2661" s="601"/>
      <c r="AB2661" s="601"/>
    </row>
    <row r="2662" spans="21:28" x14ac:dyDescent="0.25">
      <c r="U2662" s="601"/>
      <c r="V2662" s="611"/>
      <c r="X2662" s="613"/>
      <c r="Y2662" s="601"/>
      <c r="Z2662" s="601"/>
      <c r="AA2662" s="601"/>
      <c r="AB2662" s="601"/>
    </row>
    <row r="2663" spans="21:28" x14ac:dyDescent="0.25">
      <c r="U2663" s="601"/>
      <c r="V2663" s="611"/>
      <c r="X2663" s="613"/>
      <c r="Y2663" s="601"/>
      <c r="Z2663" s="601"/>
      <c r="AA2663" s="601"/>
      <c r="AB2663" s="601"/>
    </row>
    <row r="2664" spans="21:28" x14ac:dyDescent="0.25">
      <c r="U2664" s="601"/>
      <c r="V2664" s="611"/>
      <c r="X2664" s="613"/>
      <c r="Y2664" s="601"/>
      <c r="Z2664" s="601"/>
      <c r="AA2664" s="601"/>
      <c r="AB2664" s="601"/>
    </row>
    <row r="2665" spans="21:28" x14ac:dyDescent="0.25">
      <c r="U2665" s="601"/>
      <c r="V2665" s="611"/>
      <c r="X2665" s="613"/>
      <c r="Y2665" s="601"/>
      <c r="Z2665" s="601"/>
      <c r="AA2665" s="601"/>
      <c r="AB2665" s="601"/>
    </row>
    <row r="2666" spans="21:28" x14ac:dyDescent="0.25">
      <c r="U2666" s="601"/>
      <c r="V2666" s="611"/>
      <c r="X2666" s="613"/>
      <c r="Y2666" s="601"/>
      <c r="Z2666" s="601"/>
      <c r="AA2666" s="601"/>
      <c r="AB2666" s="601"/>
    </row>
    <row r="2667" spans="21:28" x14ac:dyDescent="0.25">
      <c r="U2667" s="601"/>
      <c r="V2667" s="611"/>
      <c r="X2667" s="613"/>
      <c r="Y2667" s="601"/>
      <c r="Z2667" s="601"/>
      <c r="AA2667" s="601"/>
      <c r="AB2667" s="601"/>
    </row>
    <row r="2668" spans="21:28" x14ac:dyDescent="0.25">
      <c r="U2668" s="601"/>
      <c r="V2668" s="611"/>
      <c r="X2668" s="613"/>
      <c r="Y2668" s="601"/>
      <c r="Z2668" s="601"/>
      <c r="AA2668" s="601"/>
      <c r="AB2668" s="601"/>
    </row>
    <row r="2669" spans="21:28" x14ac:dyDescent="0.25">
      <c r="U2669" s="601"/>
      <c r="V2669" s="611"/>
      <c r="X2669" s="613"/>
      <c r="Y2669" s="601"/>
      <c r="Z2669" s="601"/>
      <c r="AA2669" s="601"/>
      <c r="AB2669" s="601"/>
    </row>
    <row r="2670" spans="21:28" x14ac:dyDescent="0.25">
      <c r="U2670" s="601"/>
      <c r="V2670" s="611"/>
      <c r="X2670" s="613"/>
      <c r="Y2670" s="601"/>
      <c r="Z2670" s="601"/>
      <c r="AA2670" s="601"/>
      <c r="AB2670" s="601"/>
    </row>
    <row r="2671" spans="21:28" x14ac:dyDescent="0.25">
      <c r="U2671" s="601"/>
      <c r="V2671" s="611"/>
      <c r="X2671" s="613"/>
      <c r="Y2671" s="601"/>
      <c r="Z2671" s="601"/>
      <c r="AA2671" s="601"/>
      <c r="AB2671" s="601"/>
    </row>
    <row r="2672" spans="21:28" x14ac:dyDescent="0.25">
      <c r="U2672" s="601"/>
      <c r="V2672" s="611"/>
      <c r="X2672" s="613"/>
      <c r="Y2672" s="601"/>
      <c r="Z2672" s="601"/>
      <c r="AA2672" s="601"/>
      <c r="AB2672" s="601"/>
    </row>
    <row r="2673" spans="21:28" x14ac:dyDescent="0.25">
      <c r="U2673" s="601"/>
      <c r="V2673" s="611"/>
      <c r="X2673" s="613"/>
      <c r="Y2673" s="601"/>
      <c r="Z2673" s="601"/>
      <c r="AA2673" s="601"/>
      <c r="AB2673" s="601"/>
    </row>
    <row r="2674" spans="21:28" x14ac:dyDescent="0.25">
      <c r="U2674" s="601"/>
      <c r="V2674" s="611"/>
      <c r="X2674" s="613"/>
      <c r="Y2674" s="601"/>
      <c r="Z2674" s="601"/>
      <c r="AA2674" s="601"/>
      <c r="AB2674" s="601"/>
    </row>
    <row r="2675" spans="21:28" x14ac:dyDescent="0.25">
      <c r="U2675" s="601"/>
      <c r="V2675" s="611"/>
      <c r="X2675" s="613"/>
      <c r="Y2675" s="601"/>
      <c r="Z2675" s="601"/>
      <c r="AA2675" s="601"/>
      <c r="AB2675" s="601"/>
    </row>
    <row r="2676" spans="21:28" x14ac:dyDescent="0.25">
      <c r="U2676" s="601"/>
      <c r="V2676" s="611"/>
      <c r="X2676" s="613"/>
      <c r="Y2676" s="601"/>
      <c r="Z2676" s="601"/>
      <c r="AA2676" s="601"/>
      <c r="AB2676" s="601"/>
    </row>
    <row r="2677" spans="21:28" x14ac:dyDescent="0.25">
      <c r="U2677" s="601"/>
      <c r="V2677" s="611"/>
      <c r="X2677" s="613"/>
      <c r="Y2677" s="601"/>
      <c r="Z2677" s="601"/>
      <c r="AA2677" s="601"/>
      <c r="AB2677" s="601"/>
    </row>
    <row r="2678" spans="21:28" x14ac:dyDescent="0.25">
      <c r="U2678" s="601"/>
      <c r="V2678" s="611"/>
      <c r="X2678" s="613"/>
      <c r="Y2678" s="601"/>
      <c r="Z2678" s="601"/>
      <c r="AA2678" s="601"/>
      <c r="AB2678" s="601"/>
    </row>
    <row r="2679" spans="21:28" x14ac:dyDescent="0.25">
      <c r="U2679" s="601"/>
      <c r="V2679" s="611"/>
      <c r="X2679" s="613"/>
      <c r="Y2679" s="601"/>
      <c r="Z2679" s="601"/>
      <c r="AA2679" s="601"/>
      <c r="AB2679" s="601"/>
    </row>
    <row r="2680" spans="21:28" x14ac:dyDescent="0.25">
      <c r="U2680" s="601"/>
      <c r="V2680" s="611"/>
      <c r="X2680" s="613"/>
      <c r="Y2680" s="601"/>
      <c r="Z2680" s="601"/>
      <c r="AA2680" s="601"/>
      <c r="AB2680" s="601"/>
    </row>
    <row r="2681" spans="21:28" x14ac:dyDescent="0.25">
      <c r="U2681" s="601"/>
      <c r="V2681" s="611"/>
      <c r="X2681" s="613"/>
      <c r="Y2681" s="601"/>
      <c r="Z2681" s="601"/>
      <c r="AA2681" s="601"/>
      <c r="AB2681" s="601"/>
    </row>
    <row r="2682" spans="21:28" x14ac:dyDescent="0.25">
      <c r="U2682" s="601"/>
      <c r="V2682" s="611"/>
      <c r="X2682" s="613"/>
      <c r="Y2682" s="601"/>
      <c r="Z2682" s="601"/>
      <c r="AA2682" s="601"/>
      <c r="AB2682" s="601"/>
    </row>
    <row r="2683" spans="21:28" x14ac:dyDescent="0.25">
      <c r="U2683" s="601"/>
      <c r="V2683" s="611"/>
      <c r="X2683" s="613"/>
      <c r="Y2683" s="601"/>
      <c r="Z2683" s="601"/>
      <c r="AA2683" s="601"/>
      <c r="AB2683" s="601"/>
    </row>
    <row r="2684" spans="21:28" x14ac:dyDescent="0.25">
      <c r="U2684" s="601"/>
      <c r="V2684" s="611"/>
      <c r="X2684" s="613"/>
      <c r="Y2684" s="601"/>
      <c r="Z2684" s="601"/>
      <c r="AA2684" s="601"/>
      <c r="AB2684" s="601"/>
    </row>
    <row r="2685" spans="21:28" x14ac:dyDescent="0.25">
      <c r="U2685" s="601"/>
      <c r="V2685" s="611"/>
      <c r="X2685" s="613"/>
      <c r="Y2685" s="601"/>
      <c r="Z2685" s="601"/>
      <c r="AA2685" s="601"/>
      <c r="AB2685" s="601"/>
    </row>
    <row r="2686" spans="21:28" x14ac:dyDescent="0.25">
      <c r="U2686" s="601"/>
      <c r="V2686" s="611"/>
      <c r="X2686" s="613"/>
      <c r="Y2686" s="601"/>
      <c r="Z2686" s="601"/>
      <c r="AA2686" s="601"/>
      <c r="AB2686" s="601"/>
    </row>
    <row r="2687" spans="21:28" x14ac:dyDescent="0.25">
      <c r="U2687" s="601"/>
      <c r="V2687" s="611"/>
      <c r="X2687" s="613"/>
      <c r="Y2687" s="601"/>
      <c r="Z2687" s="601"/>
      <c r="AA2687" s="601"/>
      <c r="AB2687" s="601"/>
    </row>
    <row r="2688" spans="21:28" x14ac:dyDescent="0.25">
      <c r="U2688" s="601"/>
      <c r="V2688" s="611"/>
      <c r="X2688" s="613"/>
      <c r="Y2688" s="601"/>
      <c r="Z2688" s="601"/>
      <c r="AA2688" s="601"/>
      <c r="AB2688" s="601"/>
    </row>
    <row r="2689" spans="21:28" x14ac:dyDescent="0.25">
      <c r="U2689" s="601"/>
      <c r="V2689" s="611"/>
      <c r="X2689" s="613"/>
      <c r="Y2689" s="601"/>
      <c r="Z2689" s="601"/>
      <c r="AA2689" s="601"/>
      <c r="AB2689" s="601"/>
    </row>
    <row r="2690" spans="21:28" x14ac:dyDescent="0.25">
      <c r="U2690" s="601"/>
      <c r="V2690" s="611"/>
      <c r="X2690" s="613"/>
      <c r="Y2690" s="601"/>
      <c r="Z2690" s="601"/>
      <c r="AA2690" s="601"/>
      <c r="AB2690" s="601"/>
    </row>
    <row r="2691" spans="21:28" x14ac:dyDescent="0.25">
      <c r="U2691" s="601"/>
      <c r="V2691" s="611"/>
      <c r="X2691" s="613"/>
      <c r="Y2691" s="601"/>
      <c r="Z2691" s="601"/>
      <c r="AA2691" s="601"/>
      <c r="AB2691" s="601"/>
    </row>
    <row r="2692" spans="21:28" x14ac:dyDescent="0.25">
      <c r="U2692" s="601"/>
      <c r="V2692" s="611"/>
      <c r="X2692" s="613"/>
      <c r="Y2692" s="601"/>
      <c r="Z2692" s="601"/>
      <c r="AA2692" s="601"/>
      <c r="AB2692" s="601"/>
    </row>
    <row r="2693" spans="21:28" x14ac:dyDescent="0.25">
      <c r="U2693" s="601"/>
      <c r="V2693" s="611"/>
      <c r="X2693" s="613"/>
      <c r="Y2693" s="601"/>
      <c r="Z2693" s="601"/>
      <c r="AA2693" s="601"/>
      <c r="AB2693" s="601"/>
    </row>
    <row r="2694" spans="21:28" x14ac:dyDescent="0.25">
      <c r="U2694" s="601"/>
      <c r="V2694" s="611"/>
      <c r="X2694" s="613"/>
      <c r="Y2694" s="601"/>
      <c r="Z2694" s="601"/>
      <c r="AA2694" s="601"/>
      <c r="AB2694" s="601"/>
    </row>
    <row r="2695" spans="21:28" x14ac:dyDescent="0.25">
      <c r="U2695" s="601"/>
      <c r="V2695" s="611"/>
      <c r="X2695" s="613"/>
      <c r="Y2695" s="601"/>
      <c r="Z2695" s="601"/>
      <c r="AA2695" s="601"/>
      <c r="AB2695" s="601"/>
    </row>
    <row r="2696" spans="21:28" x14ac:dyDescent="0.25">
      <c r="U2696" s="601"/>
      <c r="V2696" s="611"/>
      <c r="X2696" s="613"/>
      <c r="Y2696" s="601"/>
      <c r="Z2696" s="601"/>
      <c r="AA2696" s="601"/>
      <c r="AB2696" s="601"/>
    </row>
    <row r="2697" spans="21:28" x14ac:dyDescent="0.25">
      <c r="U2697" s="601"/>
      <c r="V2697" s="611"/>
      <c r="X2697" s="613"/>
      <c r="Y2697" s="601"/>
      <c r="Z2697" s="601"/>
      <c r="AA2697" s="601"/>
      <c r="AB2697" s="601"/>
    </row>
    <row r="2698" spans="21:28" x14ac:dyDescent="0.25">
      <c r="U2698" s="601"/>
      <c r="V2698" s="611"/>
      <c r="X2698" s="613"/>
      <c r="Y2698" s="601"/>
      <c r="Z2698" s="601"/>
      <c r="AA2698" s="601"/>
      <c r="AB2698" s="601"/>
    </row>
    <row r="2699" spans="21:28" x14ac:dyDescent="0.25">
      <c r="U2699" s="601"/>
      <c r="V2699" s="611"/>
      <c r="X2699" s="613"/>
      <c r="Y2699" s="601"/>
      <c r="Z2699" s="601"/>
      <c r="AA2699" s="601"/>
      <c r="AB2699" s="601"/>
    </row>
    <row r="2700" spans="21:28" x14ac:dyDescent="0.25">
      <c r="U2700" s="601"/>
      <c r="V2700" s="611"/>
      <c r="X2700" s="613"/>
      <c r="Y2700" s="601"/>
      <c r="Z2700" s="601"/>
      <c r="AA2700" s="601"/>
      <c r="AB2700" s="601"/>
    </row>
    <row r="2701" spans="21:28" x14ac:dyDescent="0.25">
      <c r="U2701" s="601"/>
      <c r="V2701" s="611"/>
      <c r="X2701" s="613"/>
      <c r="Y2701" s="601"/>
      <c r="Z2701" s="601"/>
      <c r="AA2701" s="601"/>
      <c r="AB2701" s="601"/>
    </row>
    <row r="2702" spans="21:28" x14ac:dyDescent="0.25">
      <c r="U2702" s="601"/>
      <c r="V2702" s="611"/>
      <c r="X2702" s="613"/>
      <c r="Y2702" s="601"/>
      <c r="Z2702" s="601"/>
      <c r="AA2702" s="601"/>
      <c r="AB2702" s="601"/>
    </row>
    <row r="2703" spans="21:28" x14ac:dyDescent="0.25">
      <c r="U2703" s="601"/>
      <c r="V2703" s="611"/>
      <c r="X2703" s="613"/>
      <c r="Y2703" s="601"/>
      <c r="Z2703" s="601"/>
      <c r="AA2703" s="601"/>
      <c r="AB2703" s="601"/>
    </row>
    <row r="2704" spans="21:28" x14ac:dyDescent="0.25">
      <c r="U2704" s="601"/>
      <c r="V2704" s="611"/>
      <c r="X2704" s="613"/>
      <c r="Y2704" s="601"/>
      <c r="Z2704" s="601"/>
      <c r="AA2704" s="601"/>
      <c r="AB2704" s="601"/>
    </row>
    <row r="2705" spans="21:28" x14ac:dyDescent="0.25">
      <c r="U2705" s="601"/>
      <c r="V2705" s="611"/>
      <c r="X2705" s="613"/>
      <c r="Y2705" s="601"/>
      <c r="Z2705" s="601"/>
      <c r="AA2705" s="601"/>
      <c r="AB2705" s="601"/>
    </row>
    <row r="2706" spans="21:28" x14ac:dyDescent="0.25">
      <c r="U2706" s="601"/>
      <c r="V2706" s="611"/>
      <c r="X2706" s="613"/>
      <c r="Y2706" s="601"/>
      <c r="Z2706" s="601"/>
      <c r="AA2706" s="601"/>
      <c r="AB2706" s="601"/>
    </row>
    <row r="2707" spans="21:28" x14ac:dyDescent="0.25">
      <c r="U2707" s="601"/>
      <c r="V2707" s="611"/>
      <c r="X2707" s="613"/>
      <c r="Y2707" s="601"/>
      <c r="Z2707" s="601"/>
      <c r="AA2707" s="601"/>
      <c r="AB2707" s="601"/>
    </row>
    <row r="2708" spans="21:28" x14ac:dyDescent="0.25">
      <c r="U2708" s="601"/>
      <c r="V2708" s="611"/>
      <c r="X2708" s="613"/>
      <c r="Y2708" s="601"/>
      <c r="Z2708" s="601"/>
      <c r="AA2708" s="601"/>
      <c r="AB2708" s="601"/>
    </row>
    <row r="2709" spans="21:28" x14ac:dyDescent="0.25">
      <c r="U2709" s="601"/>
      <c r="V2709" s="611"/>
      <c r="X2709" s="613"/>
      <c r="Y2709" s="601"/>
      <c r="Z2709" s="601"/>
      <c r="AA2709" s="601"/>
      <c r="AB2709" s="601"/>
    </row>
    <row r="2710" spans="21:28" x14ac:dyDescent="0.25">
      <c r="U2710" s="601"/>
      <c r="V2710" s="611"/>
      <c r="X2710" s="613"/>
      <c r="Y2710" s="601"/>
      <c r="Z2710" s="601"/>
      <c r="AA2710" s="601"/>
      <c r="AB2710" s="601"/>
    </row>
    <row r="2711" spans="21:28" x14ac:dyDescent="0.25">
      <c r="U2711" s="601"/>
      <c r="V2711" s="611"/>
      <c r="X2711" s="613"/>
      <c r="Y2711" s="601"/>
      <c r="Z2711" s="601"/>
      <c r="AA2711" s="601"/>
      <c r="AB2711" s="601"/>
    </row>
    <row r="2712" spans="21:28" x14ac:dyDescent="0.25">
      <c r="U2712" s="601"/>
      <c r="V2712" s="611"/>
      <c r="X2712" s="613"/>
      <c r="Y2712" s="601"/>
      <c r="Z2712" s="601"/>
      <c r="AA2712" s="601"/>
      <c r="AB2712" s="601"/>
    </row>
    <row r="2713" spans="21:28" x14ac:dyDescent="0.25">
      <c r="U2713" s="601"/>
      <c r="V2713" s="611"/>
      <c r="X2713" s="613"/>
      <c r="Y2713" s="601"/>
      <c r="Z2713" s="601"/>
      <c r="AA2713" s="601"/>
      <c r="AB2713" s="601"/>
    </row>
    <row r="2714" spans="21:28" x14ac:dyDescent="0.25">
      <c r="U2714" s="601"/>
      <c r="V2714" s="611"/>
      <c r="X2714" s="613"/>
      <c r="Y2714" s="601"/>
      <c r="Z2714" s="601"/>
      <c r="AA2714" s="601"/>
      <c r="AB2714" s="601"/>
    </row>
    <row r="2715" spans="21:28" x14ac:dyDescent="0.25">
      <c r="U2715" s="601"/>
      <c r="V2715" s="611"/>
      <c r="X2715" s="613"/>
      <c r="Y2715" s="601"/>
      <c r="Z2715" s="601"/>
      <c r="AA2715" s="601"/>
      <c r="AB2715" s="601"/>
    </row>
    <row r="2716" spans="21:28" x14ac:dyDescent="0.25">
      <c r="U2716" s="601"/>
      <c r="V2716" s="611"/>
      <c r="X2716" s="613"/>
      <c r="Y2716" s="601"/>
      <c r="Z2716" s="601"/>
      <c r="AA2716" s="601"/>
      <c r="AB2716" s="601"/>
    </row>
    <row r="2717" spans="21:28" x14ac:dyDescent="0.25">
      <c r="U2717" s="601"/>
      <c r="V2717" s="611"/>
      <c r="X2717" s="613"/>
      <c r="Y2717" s="601"/>
      <c r="Z2717" s="601"/>
      <c r="AA2717" s="601"/>
      <c r="AB2717" s="601"/>
    </row>
    <row r="2718" spans="21:28" x14ac:dyDescent="0.25">
      <c r="U2718" s="601"/>
      <c r="V2718" s="611"/>
      <c r="X2718" s="613"/>
      <c r="Y2718" s="601"/>
      <c r="Z2718" s="601"/>
      <c r="AA2718" s="601"/>
      <c r="AB2718" s="601"/>
    </row>
    <row r="2719" spans="21:28" x14ac:dyDescent="0.25">
      <c r="U2719" s="601"/>
      <c r="V2719" s="611"/>
      <c r="X2719" s="613"/>
      <c r="Y2719" s="601"/>
      <c r="Z2719" s="601"/>
      <c r="AA2719" s="601"/>
      <c r="AB2719" s="601"/>
    </row>
    <row r="2720" spans="21:28" x14ac:dyDescent="0.25">
      <c r="U2720" s="601"/>
      <c r="V2720" s="611"/>
      <c r="X2720" s="613"/>
      <c r="Y2720" s="601"/>
      <c r="Z2720" s="601"/>
      <c r="AA2720" s="601"/>
      <c r="AB2720" s="601"/>
    </row>
    <row r="2721" spans="21:28" x14ac:dyDescent="0.25">
      <c r="U2721" s="601"/>
      <c r="V2721" s="611"/>
      <c r="X2721" s="613"/>
      <c r="Y2721" s="601"/>
      <c r="Z2721" s="601"/>
      <c r="AA2721" s="601"/>
      <c r="AB2721" s="601"/>
    </row>
    <row r="2722" spans="21:28" x14ac:dyDescent="0.25">
      <c r="U2722" s="601"/>
      <c r="V2722" s="611"/>
      <c r="X2722" s="613"/>
      <c r="Y2722" s="601"/>
      <c r="Z2722" s="601"/>
      <c r="AA2722" s="601"/>
      <c r="AB2722" s="601"/>
    </row>
    <row r="2723" spans="21:28" x14ac:dyDescent="0.25">
      <c r="U2723" s="601"/>
      <c r="V2723" s="611"/>
      <c r="X2723" s="613"/>
      <c r="Y2723" s="601"/>
      <c r="Z2723" s="601"/>
      <c r="AA2723" s="601"/>
      <c r="AB2723" s="601"/>
    </row>
    <row r="2724" spans="21:28" x14ac:dyDescent="0.25">
      <c r="U2724" s="601"/>
      <c r="V2724" s="611"/>
      <c r="X2724" s="613"/>
      <c r="Y2724" s="601"/>
      <c r="Z2724" s="601"/>
      <c r="AA2724" s="601"/>
      <c r="AB2724" s="601"/>
    </row>
    <row r="2725" spans="21:28" x14ac:dyDescent="0.25">
      <c r="U2725" s="601"/>
      <c r="V2725" s="611"/>
      <c r="X2725" s="613"/>
      <c r="Y2725" s="601"/>
      <c r="Z2725" s="601"/>
      <c r="AA2725" s="601"/>
      <c r="AB2725" s="601"/>
    </row>
    <row r="2726" spans="21:28" x14ac:dyDescent="0.25">
      <c r="U2726" s="601"/>
      <c r="V2726" s="611"/>
      <c r="X2726" s="613"/>
      <c r="Y2726" s="601"/>
      <c r="Z2726" s="601"/>
      <c r="AA2726" s="601"/>
      <c r="AB2726" s="601"/>
    </row>
    <row r="2727" spans="21:28" x14ac:dyDescent="0.25">
      <c r="U2727" s="601"/>
      <c r="V2727" s="611"/>
      <c r="X2727" s="613"/>
      <c r="Y2727" s="601"/>
      <c r="Z2727" s="601"/>
      <c r="AA2727" s="601"/>
      <c r="AB2727" s="601"/>
    </row>
    <row r="2728" spans="21:28" x14ac:dyDescent="0.25">
      <c r="U2728" s="601"/>
      <c r="V2728" s="611"/>
      <c r="X2728" s="613"/>
      <c r="Y2728" s="601"/>
      <c r="Z2728" s="601"/>
      <c r="AA2728" s="601"/>
      <c r="AB2728" s="601"/>
    </row>
    <row r="2729" spans="21:28" x14ac:dyDescent="0.25">
      <c r="U2729" s="601"/>
      <c r="V2729" s="611"/>
      <c r="X2729" s="613"/>
      <c r="Y2729" s="601"/>
      <c r="Z2729" s="601"/>
      <c r="AA2729" s="601"/>
      <c r="AB2729" s="601"/>
    </row>
    <row r="2730" spans="21:28" x14ac:dyDescent="0.25">
      <c r="U2730" s="601"/>
      <c r="V2730" s="611"/>
      <c r="X2730" s="613"/>
      <c r="Y2730" s="601"/>
      <c r="Z2730" s="601"/>
      <c r="AA2730" s="601"/>
      <c r="AB2730" s="601"/>
    </row>
    <row r="2731" spans="21:28" x14ac:dyDescent="0.25">
      <c r="U2731" s="601"/>
      <c r="V2731" s="611"/>
      <c r="X2731" s="613"/>
      <c r="Y2731" s="601"/>
      <c r="Z2731" s="601"/>
      <c r="AA2731" s="601"/>
      <c r="AB2731" s="601"/>
    </row>
    <row r="2732" spans="21:28" x14ac:dyDescent="0.25">
      <c r="U2732" s="601"/>
      <c r="V2732" s="611"/>
      <c r="X2732" s="613"/>
      <c r="Y2732" s="601"/>
      <c r="Z2732" s="601"/>
      <c r="AA2732" s="601"/>
      <c r="AB2732" s="601"/>
    </row>
    <row r="2733" spans="21:28" x14ac:dyDescent="0.25">
      <c r="U2733" s="601"/>
      <c r="V2733" s="611"/>
      <c r="X2733" s="613"/>
      <c r="Y2733" s="601"/>
      <c r="Z2733" s="601"/>
      <c r="AA2733" s="601"/>
      <c r="AB2733" s="601"/>
    </row>
    <row r="2734" spans="21:28" x14ac:dyDescent="0.25">
      <c r="U2734" s="601"/>
      <c r="V2734" s="611"/>
      <c r="X2734" s="613"/>
      <c r="Y2734" s="601"/>
      <c r="Z2734" s="601"/>
      <c r="AA2734" s="601"/>
      <c r="AB2734" s="601"/>
    </row>
    <row r="2735" spans="21:28" x14ac:dyDescent="0.25">
      <c r="U2735" s="601"/>
      <c r="V2735" s="611"/>
      <c r="X2735" s="613"/>
      <c r="Y2735" s="601"/>
      <c r="Z2735" s="601"/>
      <c r="AA2735" s="601"/>
      <c r="AB2735" s="601"/>
    </row>
    <row r="2736" spans="21:28" x14ac:dyDescent="0.25">
      <c r="U2736" s="601"/>
      <c r="V2736" s="611"/>
      <c r="X2736" s="613"/>
      <c r="Y2736" s="601"/>
      <c r="Z2736" s="601"/>
      <c r="AA2736" s="601"/>
      <c r="AB2736" s="601"/>
    </row>
    <row r="2737" spans="21:28" x14ac:dyDescent="0.25">
      <c r="U2737" s="601"/>
      <c r="V2737" s="611"/>
      <c r="X2737" s="613"/>
      <c r="Y2737" s="601"/>
      <c r="Z2737" s="601"/>
      <c r="AA2737" s="601"/>
      <c r="AB2737" s="601"/>
    </row>
    <row r="2738" spans="21:28" x14ac:dyDescent="0.25">
      <c r="U2738" s="601"/>
      <c r="V2738" s="611"/>
      <c r="X2738" s="613"/>
      <c r="Y2738" s="601"/>
      <c r="Z2738" s="601"/>
      <c r="AA2738" s="601"/>
      <c r="AB2738" s="601"/>
    </row>
    <row r="2739" spans="21:28" x14ac:dyDescent="0.25">
      <c r="U2739" s="601"/>
      <c r="V2739" s="611"/>
      <c r="X2739" s="613"/>
      <c r="Y2739" s="601"/>
      <c r="Z2739" s="601"/>
      <c r="AA2739" s="601"/>
      <c r="AB2739" s="601"/>
    </row>
    <row r="2740" spans="21:28" x14ac:dyDescent="0.25">
      <c r="U2740" s="601"/>
      <c r="V2740" s="611"/>
      <c r="X2740" s="613"/>
      <c r="Y2740" s="601"/>
      <c r="Z2740" s="601"/>
      <c r="AA2740" s="601"/>
      <c r="AB2740" s="601"/>
    </row>
    <row r="2741" spans="21:28" x14ac:dyDescent="0.25">
      <c r="U2741" s="601"/>
      <c r="V2741" s="611"/>
      <c r="X2741" s="613"/>
      <c r="Y2741" s="601"/>
      <c r="Z2741" s="601"/>
      <c r="AA2741" s="601"/>
      <c r="AB2741" s="601"/>
    </row>
    <row r="2742" spans="21:28" x14ac:dyDescent="0.25">
      <c r="U2742" s="601"/>
      <c r="V2742" s="611"/>
      <c r="X2742" s="613"/>
      <c r="Y2742" s="601"/>
      <c r="Z2742" s="601"/>
      <c r="AA2742" s="601"/>
      <c r="AB2742" s="601"/>
    </row>
    <row r="2743" spans="21:28" x14ac:dyDescent="0.25">
      <c r="U2743" s="601"/>
      <c r="V2743" s="611"/>
      <c r="X2743" s="613"/>
      <c r="Y2743" s="601"/>
      <c r="Z2743" s="601"/>
      <c r="AA2743" s="601"/>
      <c r="AB2743" s="601"/>
    </row>
    <row r="2744" spans="21:28" x14ac:dyDescent="0.25">
      <c r="U2744" s="601"/>
      <c r="V2744" s="611"/>
      <c r="X2744" s="613"/>
      <c r="Y2744" s="601"/>
      <c r="Z2744" s="601"/>
      <c r="AA2744" s="601"/>
      <c r="AB2744" s="601"/>
    </row>
    <row r="2745" spans="21:28" x14ac:dyDescent="0.25">
      <c r="U2745" s="601"/>
      <c r="V2745" s="611"/>
      <c r="X2745" s="613"/>
      <c r="Y2745" s="601"/>
      <c r="Z2745" s="601"/>
      <c r="AA2745" s="601"/>
      <c r="AB2745" s="601"/>
    </row>
    <row r="2746" spans="21:28" x14ac:dyDescent="0.25">
      <c r="U2746" s="601"/>
      <c r="V2746" s="611"/>
      <c r="X2746" s="613"/>
      <c r="Y2746" s="601"/>
      <c r="Z2746" s="601"/>
      <c r="AA2746" s="601"/>
      <c r="AB2746" s="601"/>
    </row>
    <row r="2747" spans="21:28" x14ac:dyDescent="0.25">
      <c r="U2747" s="601"/>
      <c r="V2747" s="611"/>
      <c r="X2747" s="613"/>
      <c r="Y2747" s="601"/>
      <c r="Z2747" s="601"/>
      <c r="AA2747" s="601"/>
      <c r="AB2747" s="601"/>
    </row>
    <row r="2748" spans="21:28" x14ac:dyDescent="0.25">
      <c r="U2748" s="601"/>
      <c r="V2748" s="611"/>
      <c r="X2748" s="613"/>
      <c r="Y2748" s="601"/>
      <c r="Z2748" s="601"/>
      <c r="AA2748" s="601"/>
      <c r="AB2748" s="601"/>
    </row>
    <row r="2749" spans="21:28" x14ac:dyDescent="0.25">
      <c r="U2749" s="601"/>
      <c r="V2749" s="611"/>
      <c r="X2749" s="613"/>
      <c r="Y2749" s="601"/>
      <c r="Z2749" s="601"/>
      <c r="AA2749" s="601"/>
      <c r="AB2749" s="601"/>
    </row>
    <row r="2750" spans="21:28" x14ac:dyDescent="0.25">
      <c r="U2750" s="601"/>
      <c r="V2750" s="611"/>
      <c r="X2750" s="613"/>
      <c r="Y2750" s="601"/>
      <c r="Z2750" s="601"/>
      <c r="AA2750" s="601"/>
      <c r="AB2750" s="601"/>
    </row>
    <row r="2751" spans="21:28" x14ac:dyDescent="0.25">
      <c r="U2751" s="601"/>
      <c r="V2751" s="611"/>
      <c r="X2751" s="613"/>
      <c r="Y2751" s="601"/>
      <c r="Z2751" s="601"/>
      <c r="AA2751" s="601"/>
      <c r="AB2751" s="601"/>
    </row>
    <row r="2752" spans="21:28" x14ac:dyDescent="0.25">
      <c r="U2752" s="601"/>
      <c r="V2752" s="611"/>
      <c r="X2752" s="613"/>
      <c r="Y2752" s="601"/>
      <c r="Z2752" s="601"/>
      <c r="AA2752" s="601"/>
      <c r="AB2752" s="601"/>
    </row>
    <row r="2753" spans="21:28" x14ac:dyDescent="0.25">
      <c r="U2753" s="601"/>
      <c r="V2753" s="611"/>
      <c r="X2753" s="613"/>
      <c r="Y2753" s="601"/>
      <c r="Z2753" s="601"/>
      <c r="AA2753" s="601"/>
      <c r="AB2753" s="601"/>
    </row>
    <row r="2754" spans="21:28" x14ac:dyDescent="0.25">
      <c r="U2754" s="601"/>
      <c r="V2754" s="611"/>
      <c r="X2754" s="613"/>
      <c r="Y2754" s="601"/>
      <c r="Z2754" s="601"/>
      <c r="AA2754" s="601"/>
      <c r="AB2754" s="601"/>
    </row>
    <row r="2755" spans="21:28" x14ac:dyDescent="0.25">
      <c r="U2755" s="601"/>
      <c r="V2755" s="611"/>
      <c r="X2755" s="613"/>
      <c r="Y2755" s="601"/>
      <c r="Z2755" s="601"/>
      <c r="AA2755" s="601"/>
      <c r="AB2755" s="601"/>
    </row>
    <row r="2756" spans="21:28" x14ac:dyDescent="0.25">
      <c r="U2756" s="601"/>
      <c r="V2756" s="611"/>
      <c r="X2756" s="613"/>
      <c r="Y2756" s="601"/>
      <c r="Z2756" s="601"/>
      <c r="AA2756" s="601"/>
      <c r="AB2756" s="601"/>
    </row>
    <row r="2757" spans="21:28" x14ac:dyDescent="0.25">
      <c r="U2757" s="601"/>
      <c r="V2757" s="611"/>
      <c r="X2757" s="613"/>
      <c r="Y2757" s="601"/>
      <c r="Z2757" s="601"/>
      <c r="AA2757" s="601"/>
      <c r="AB2757" s="601"/>
    </row>
    <row r="2758" spans="21:28" x14ac:dyDescent="0.25">
      <c r="U2758" s="601"/>
      <c r="V2758" s="611"/>
      <c r="X2758" s="613"/>
      <c r="Y2758" s="601"/>
      <c r="Z2758" s="601"/>
      <c r="AA2758" s="601"/>
      <c r="AB2758" s="601"/>
    </row>
    <row r="2759" spans="21:28" x14ac:dyDescent="0.25">
      <c r="U2759" s="601"/>
      <c r="V2759" s="611"/>
      <c r="X2759" s="613"/>
      <c r="Y2759" s="601"/>
      <c r="Z2759" s="601"/>
      <c r="AA2759" s="601"/>
      <c r="AB2759" s="601"/>
    </row>
    <row r="2760" spans="21:28" x14ac:dyDescent="0.25">
      <c r="U2760" s="601"/>
      <c r="V2760" s="611"/>
      <c r="X2760" s="613"/>
      <c r="Y2760" s="601"/>
      <c r="Z2760" s="601"/>
      <c r="AA2760" s="601"/>
      <c r="AB2760" s="601"/>
    </row>
    <row r="2761" spans="21:28" x14ac:dyDescent="0.25">
      <c r="U2761" s="601"/>
      <c r="V2761" s="611"/>
      <c r="X2761" s="613"/>
      <c r="Y2761" s="601"/>
      <c r="Z2761" s="601"/>
      <c r="AA2761" s="601"/>
      <c r="AB2761" s="601"/>
    </row>
    <row r="2762" spans="21:28" x14ac:dyDescent="0.25">
      <c r="U2762" s="601"/>
      <c r="V2762" s="611"/>
      <c r="X2762" s="613"/>
      <c r="Y2762" s="601"/>
      <c r="Z2762" s="601"/>
      <c r="AA2762" s="601"/>
      <c r="AB2762" s="601"/>
    </row>
    <row r="2763" spans="21:28" x14ac:dyDescent="0.25">
      <c r="U2763" s="601"/>
      <c r="V2763" s="611"/>
      <c r="X2763" s="613"/>
      <c r="Y2763" s="601"/>
      <c r="Z2763" s="601"/>
      <c r="AA2763" s="601"/>
      <c r="AB2763" s="601"/>
    </row>
    <row r="2764" spans="21:28" x14ac:dyDescent="0.25">
      <c r="U2764" s="601"/>
      <c r="V2764" s="611"/>
      <c r="X2764" s="613"/>
      <c r="Y2764" s="601"/>
      <c r="Z2764" s="601"/>
      <c r="AA2764" s="601"/>
      <c r="AB2764" s="601"/>
    </row>
    <row r="2765" spans="21:28" x14ac:dyDescent="0.25">
      <c r="U2765" s="601"/>
      <c r="V2765" s="611"/>
      <c r="X2765" s="613"/>
      <c r="Y2765" s="601"/>
      <c r="Z2765" s="601"/>
      <c r="AA2765" s="601"/>
      <c r="AB2765" s="601"/>
    </row>
    <row r="2766" spans="21:28" x14ac:dyDescent="0.25">
      <c r="U2766" s="601"/>
      <c r="V2766" s="611"/>
      <c r="X2766" s="613"/>
      <c r="Y2766" s="601"/>
      <c r="Z2766" s="601"/>
      <c r="AA2766" s="601"/>
      <c r="AB2766" s="601"/>
    </row>
    <row r="2767" spans="21:28" x14ac:dyDescent="0.25">
      <c r="U2767" s="601"/>
      <c r="V2767" s="611"/>
      <c r="X2767" s="613"/>
      <c r="Y2767" s="601"/>
      <c r="Z2767" s="601"/>
      <c r="AA2767" s="601"/>
      <c r="AB2767" s="601"/>
    </row>
    <row r="2768" spans="21:28" x14ac:dyDescent="0.25">
      <c r="U2768" s="601"/>
      <c r="V2768" s="611"/>
      <c r="X2768" s="613"/>
      <c r="Y2768" s="601"/>
      <c r="Z2768" s="601"/>
      <c r="AA2768" s="601"/>
      <c r="AB2768" s="601"/>
    </row>
    <row r="2769" spans="21:28" x14ac:dyDescent="0.25">
      <c r="U2769" s="601"/>
      <c r="V2769" s="611"/>
      <c r="X2769" s="613"/>
      <c r="Y2769" s="601"/>
      <c r="Z2769" s="601"/>
      <c r="AA2769" s="601"/>
      <c r="AB2769" s="601"/>
    </row>
    <row r="2770" spans="21:28" x14ac:dyDescent="0.25">
      <c r="U2770" s="601"/>
      <c r="V2770" s="611"/>
      <c r="X2770" s="613"/>
      <c r="Y2770" s="601"/>
      <c r="Z2770" s="601"/>
      <c r="AA2770" s="601"/>
      <c r="AB2770" s="601"/>
    </row>
    <row r="2771" spans="21:28" x14ac:dyDescent="0.25">
      <c r="U2771" s="601"/>
      <c r="V2771" s="611"/>
      <c r="X2771" s="613"/>
      <c r="Y2771" s="601"/>
      <c r="Z2771" s="601"/>
      <c r="AA2771" s="601"/>
      <c r="AB2771" s="601"/>
    </row>
    <row r="2772" spans="21:28" x14ac:dyDescent="0.25">
      <c r="U2772" s="601"/>
      <c r="V2772" s="611"/>
      <c r="X2772" s="613"/>
      <c r="Y2772" s="601"/>
      <c r="Z2772" s="601"/>
      <c r="AA2772" s="601"/>
      <c r="AB2772" s="601"/>
    </row>
    <row r="2773" spans="21:28" x14ac:dyDescent="0.25">
      <c r="U2773" s="601"/>
      <c r="V2773" s="611"/>
      <c r="X2773" s="613"/>
      <c r="Y2773" s="601"/>
      <c r="Z2773" s="601"/>
      <c r="AA2773" s="601"/>
      <c r="AB2773" s="601"/>
    </row>
    <row r="2774" spans="21:28" x14ac:dyDescent="0.25">
      <c r="U2774" s="601"/>
      <c r="V2774" s="611"/>
      <c r="X2774" s="613"/>
      <c r="Y2774" s="601"/>
      <c r="Z2774" s="601"/>
      <c r="AA2774" s="601"/>
      <c r="AB2774" s="601"/>
    </row>
    <row r="2775" spans="21:28" x14ac:dyDescent="0.25">
      <c r="U2775" s="601"/>
      <c r="V2775" s="611"/>
      <c r="X2775" s="613"/>
      <c r="Y2775" s="601"/>
      <c r="Z2775" s="601"/>
      <c r="AA2775" s="601"/>
      <c r="AB2775" s="601"/>
    </row>
    <row r="2776" spans="21:28" x14ac:dyDescent="0.25">
      <c r="U2776" s="601"/>
      <c r="V2776" s="611"/>
      <c r="X2776" s="613"/>
      <c r="Y2776" s="601"/>
      <c r="Z2776" s="601"/>
      <c r="AA2776" s="601"/>
      <c r="AB2776" s="601"/>
    </row>
    <row r="2777" spans="21:28" x14ac:dyDescent="0.25">
      <c r="U2777" s="601"/>
      <c r="V2777" s="611"/>
      <c r="X2777" s="613"/>
      <c r="Y2777" s="601"/>
      <c r="Z2777" s="601"/>
      <c r="AA2777" s="601"/>
      <c r="AB2777" s="601"/>
    </row>
    <row r="2778" spans="21:28" x14ac:dyDescent="0.25">
      <c r="U2778" s="601"/>
      <c r="V2778" s="611"/>
      <c r="X2778" s="613"/>
      <c r="Y2778" s="601"/>
      <c r="Z2778" s="601"/>
      <c r="AA2778" s="601"/>
      <c r="AB2778" s="601"/>
    </row>
    <row r="2779" spans="21:28" x14ac:dyDescent="0.25">
      <c r="U2779" s="601"/>
      <c r="V2779" s="611"/>
      <c r="X2779" s="613"/>
      <c r="Y2779" s="601"/>
      <c r="Z2779" s="601"/>
      <c r="AA2779" s="601"/>
      <c r="AB2779" s="601"/>
    </row>
    <row r="2780" spans="21:28" x14ac:dyDescent="0.25">
      <c r="U2780" s="601"/>
      <c r="V2780" s="611"/>
      <c r="X2780" s="613"/>
      <c r="Y2780" s="601"/>
      <c r="Z2780" s="601"/>
      <c r="AA2780" s="601"/>
      <c r="AB2780" s="601"/>
    </row>
    <row r="2781" spans="21:28" x14ac:dyDescent="0.25">
      <c r="U2781" s="601"/>
      <c r="V2781" s="611"/>
      <c r="X2781" s="613"/>
      <c r="Y2781" s="601"/>
      <c r="Z2781" s="601"/>
      <c r="AA2781" s="601"/>
      <c r="AB2781" s="601"/>
    </row>
    <row r="2782" spans="21:28" x14ac:dyDescent="0.25">
      <c r="U2782" s="601"/>
      <c r="V2782" s="611"/>
      <c r="X2782" s="613"/>
      <c r="Y2782" s="601"/>
      <c r="Z2782" s="601"/>
      <c r="AA2782" s="601"/>
      <c r="AB2782" s="601"/>
    </row>
    <row r="2783" spans="21:28" x14ac:dyDescent="0.25">
      <c r="U2783" s="601"/>
      <c r="V2783" s="611"/>
      <c r="X2783" s="613"/>
      <c r="Y2783" s="601"/>
      <c r="Z2783" s="601"/>
      <c r="AA2783" s="601"/>
      <c r="AB2783" s="601"/>
    </row>
    <row r="2784" spans="21:28" x14ac:dyDescent="0.25">
      <c r="U2784" s="601"/>
      <c r="V2784" s="611"/>
      <c r="X2784" s="613"/>
      <c r="Y2784" s="601"/>
      <c r="Z2784" s="601"/>
      <c r="AA2784" s="601"/>
      <c r="AB2784" s="601"/>
    </row>
    <row r="2785" spans="21:28" x14ac:dyDescent="0.25">
      <c r="U2785" s="601"/>
      <c r="V2785" s="611"/>
      <c r="X2785" s="613"/>
      <c r="Y2785" s="601"/>
      <c r="Z2785" s="601"/>
      <c r="AA2785" s="601"/>
      <c r="AB2785" s="601"/>
    </row>
    <row r="2786" spans="21:28" x14ac:dyDescent="0.25">
      <c r="U2786" s="601"/>
      <c r="V2786" s="611"/>
      <c r="X2786" s="613"/>
      <c r="Y2786" s="601"/>
      <c r="Z2786" s="601"/>
      <c r="AA2786" s="601"/>
      <c r="AB2786" s="601"/>
    </row>
    <row r="2787" spans="21:28" x14ac:dyDescent="0.25">
      <c r="U2787" s="601"/>
      <c r="V2787" s="611"/>
      <c r="X2787" s="613"/>
      <c r="Y2787" s="601"/>
      <c r="Z2787" s="601"/>
      <c r="AA2787" s="601"/>
      <c r="AB2787" s="601"/>
    </row>
    <row r="2788" spans="21:28" x14ac:dyDescent="0.25">
      <c r="U2788" s="601"/>
      <c r="V2788" s="611"/>
      <c r="X2788" s="613"/>
      <c r="Y2788" s="601"/>
      <c r="Z2788" s="601"/>
      <c r="AA2788" s="601"/>
      <c r="AB2788" s="601"/>
    </row>
    <row r="2789" spans="21:28" x14ac:dyDescent="0.25">
      <c r="U2789" s="601"/>
      <c r="V2789" s="611"/>
      <c r="X2789" s="613"/>
      <c r="Y2789" s="601"/>
      <c r="Z2789" s="601"/>
      <c r="AA2789" s="601"/>
      <c r="AB2789" s="601"/>
    </row>
    <row r="2790" spans="21:28" x14ac:dyDescent="0.25">
      <c r="U2790" s="601"/>
      <c r="V2790" s="611"/>
      <c r="X2790" s="613"/>
      <c r="Y2790" s="601"/>
      <c r="Z2790" s="601"/>
      <c r="AA2790" s="601"/>
      <c r="AB2790" s="601"/>
    </row>
    <row r="2791" spans="21:28" x14ac:dyDescent="0.25">
      <c r="U2791" s="601"/>
      <c r="V2791" s="611"/>
      <c r="X2791" s="613"/>
      <c r="Y2791" s="601"/>
      <c r="Z2791" s="601"/>
      <c r="AA2791" s="601"/>
      <c r="AB2791" s="601"/>
    </row>
    <row r="2792" spans="21:28" x14ac:dyDescent="0.25">
      <c r="U2792" s="601"/>
      <c r="V2792" s="611"/>
      <c r="X2792" s="613"/>
      <c r="Y2792" s="601"/>
      <c r="Z2792" s="601"/>
      <c r="AA2792" s="601"/>
      <c r="AB2792" s="601"/>
    </row>
    <row r="2793" spans="21:28" x14ac:dyDescent="0.25">
      <c r="U2793" s="601"/>
      <c r="V2793" s="611"/>
      <c r="X2793" s="613"/>
      <c r="Y2793" s="601"/>
      <c r="Z2793" s="601"/>
      <c r="AA2793" s="601"/>
      <c r="AB2793" s="601"/>
    </row>
    <row r="2794" spans="21:28" x14ac:dyDescent="0.25">
      <c r="U2794" s="601"/>
      <c r="V2794" s="611"/>
      <c r="X2794" s="613"/>
      <c r="Y2794" s="601"/>
      <c r="Z2794" s="601"/>
      <c r="AA2794" s="601"/>
      <c r="AB2794" s="601"/>
    </row>
    <row r="2795" spans="21:28" x14ac:dyDescent="0.25">
      <c r="U2795" s="601"/>
      <c r="V2795" s="611"/>
      <c r="X2795" s="613"/>
      <c r="Y2795" s="601"/>
      <c r="Z2795" s="601"/>
      <c r="AA2795" s="601"/>
      <c r="AB2795" s="601"/>
    </row>
    <row r="2796" spans="21:28" x14ac:dyDescent="0.25">
      <c r="U2796" s="601"/>
      <c r="V2796" s="611"/>
      <c r="X2796" s="613"/>
      <c r="Y2796" s="601"/>
      <c r="Z2796" s="601"/>
      <c r="AA2796" s="601"/>
      <c r="AB2796" s="601"/>
    </row>
    <row r="2797" spans="21:28" x14ac:dyDescent="0.25">
      <c r="U2797" s="601"/>
      <c r="V2797" s="611"/>
      <c r="X2797" s="613"/>
      <c r="Y2797" s="601"/>
      <c r="Z2797" s="601"/>
      <c r="AA2797" s="601"/>
      <c r="AB2797" s="601"/>
    </row>
    <row r="2798" spans="21:28" x14ac:dyDescent="0.25">
      <c r="U2798" s="601"/>
      <c r="V2798" s="611"/>
      <c r="X2798" s="613"/>
      <c r="Y2798" s="601"/>
      <c r="Z2798" s="601"/>
      <c r="AA2798" s="601"/>
      <c r="AB2798" s="601"/>
    </row>
    <row r="2799" spans="21:28" x14ac:dyDescent="0.25">
      <c r="U2799" s="601"/>
      <c r="V2799" s="611"/>
      <c r="X2799" s="613"/>
      <c r="Y2799" s="601"/>
      <c r="Z2799" s="601"/>
      <c r="AA2799" s="601"/>
      <c r="AB2799" s="601"/>
    </row>
    <row r="2800" spans="21:28" x14ac:dyDescent="0.25">
      <c r="U2800" s="601"/>
      <c r="V2800" s="611"/>
      <c r="X2800" s="613"/>
      <c r="Y2800" s="601"/>
      <c r="Z2800" s="601"/>
      <c r="AA2800" s="601"/>
      <c r="AB2800" s="601"/>
    </row>
    <row r="2801" spans="21:28" x14ac:dyDescent="0.25">
      <c r="U2801" s="601"/>
      <c r="V2801" s="611"/>
      <c r="X2801" s="613"/>
      <c r="Y2801" s="601"/>
      <c r="Z2801" s="601"/>
      <c r="AA2801" s="601"/>
      <c r="AB2801" s="601"/>
    </row>
    <row r="2802" spans="21:28" x14ac:dyDescent="0.25">
      <c r="U2802" s="601"/>
      <c r="V2802" s="611"/>
      <c r="X2802" s="613"/>
      <c r="Y2802" s="601"/>
      <c r="Z2802" s="601"/>
      <c r="AA2802" s="601"/>
      <c r="AB2802" s="601"/>
    </row>
    <row r="2803" spans="21:28" x14ac:dyDescent="0.25">
      <c r="U2803" s="601"/>
      <c r="V2803" s="611"/>
      <c r="X2803" s="613"/>
      <c r="Y2803" s="601"/>
      <c r="Z2803" s="601"/>
      <c r="AA2803" s="601"/>
      <c r="AB2803" s="601"/>
    </row>
    <row r="2804" spans="21:28" x14ac:dyDescent="0.25">
      <c r="U2804" s="601"/>
      <c r="V2804" s="611"/>
      <c r="X2804" s="613"/>
      <c r="Y2804" s="601"/>
      <c r="Z2804" s="601"/>
      <c r="AA2804" s="601"/>
      <c r="AB2804" s="601"/>
    </row>
    <row r="2805" spans="21:28" x14ac:dyDescent="0.25">
      <c r="U2805" s="601"/>
      <c r="V2805" s="611"/>
      <c r="X2805" s="613"/>
      <c r="Y2805" s="601"/>
      <c r="Z2805" s="601"/>
      <c r="AA2805" s="601"/>
      <c r="AB2805" s="601"/>
    </row>
    <row r="2806" spans="21:28" x14ac:dyDescent="0.25">
      <c r="U2806" s="601"/>
      <c r="V2806" s="611"/>
      <c r="X2806" s="613"/>
      <c r="Y2806" s="601"/>
      <c r="Z2806" s="601"/>
      <c r="AA2806" s="601"/>
      <c r="AB2806" s="601"/>
    </row>
    <row r="2807" spans="21:28" x14ac:dyDescent="0.25">
      <c r="U2807" s="601"/>
      <c r="V2807" s="611"/>
      <c r="X2807" s="613"/>
      <c r="Y2807" s="601"/>
      <c r="Z2807" s="601"/>
      <c r="AA2807" s="601"/>
      <c r="AB2807" s="601"/>
    </row>
    <row r="2808" spans="21:28" x14ac:dyDescent="0.25">
      <c r="U2808" s="601"/>
      <c r="V2808" s="611"/>
      <c r="X2808" s="613"/>
      <c r="Y2808" s="601"/>
      <c r="Z2808" s="601"/>
      <c r="AA2808" s="601"/>
      <c r="AB2808" s="601"/>
    </row>
    <row r="2809" spans="21:28" x14ac:dyDescent="0.25">
      <c r="U2809" s="601"/>
      <c r="V2809" s="611"/>
      <c r="X2809" s="613"/>
      <c r="Y2809" s="601"/>
      <c r="Z2809" s="601"/>
      <c r="AA2809" s="601"/>
      <c r="AB2809" s="601"/>
    </row>
    <row r="2810" spans="21:28" x14ac:dyDescent="0.25">
      <c r="U2810" s="601"/>
      <c r="V2810" s="611"/>
      <c r="X2810" s="613"/>
      <c r="Y2810" s="601"/>
      <c r="Z2810" s="601"/>
      <c r="AA2810" s="601"/>
      <c r="AB2810" s="601"/>
    </row>
    <row r="2811" spans="21:28" x14ac:dyDescent="0.25">
      <c r="U2811" s="601"/>
      <c r="V2811" s="611"/>
      <c r="X2811" s="613"/>
      <c r="Y2811" s="601"/>
      <c r="Z2811" s="601"/>
      <c r="AA2811" s="601"/>
      <c r="AB2811" s="601"/>
    </row>
    <row r="2812" spans="21:28" x14ac:dyDescent="0.25">
      <c r="U2812" s="601"/>
      <c r="V2812" s="611"/>
      <c r="X2812" s="613"/>
      <c r="Y2812" s="601"/>
      <c r="Z2812" s="601"/>
      <c r="AA2812" s="601"/>
      <c r="AB2812" s="601"/>
    </row>
    <row r="2813" spans="21:28" x14ac:dyDescent="0.25">
      <c r="U2813" s="601"/>
      <c r="V2813" s="611"/>
      <c r="X2813" s="613"/>
      <c r="Y2813" s="601"/>
      <c r="Z2813" s="601"/>
      <c r="AA2813" s="601"/>
      <c r="AB2813" s="601"/>
    </row>
    <row r="2814" spans="21:28" x14ac:dyDescent="0.25">
      <c r="U2814" s="601"/>
      <c r="V2814" s="611"/>
      <c r="X2814" s="613"/>
      <c r="Y2814" s="601"/>
      <c r="Z2814" s="601"/>
      <c r="AA2814" s="601"/>
      <c r="AB2814" s="601"/>
    </row>
    <row r="2815" spans="21:28" x14ac:dyDescent="0.25">
      <c r="U2815" s="601"/>
      <c r="V2815" s="611"/>
      <c r="X2815" s="613"/>
      <c r="Y2815" s="601"/>
      <c r="Z2815" s="601"/>
      <c r="AA2815" s="601"/>
      <c r="AB2815" s="601"/>
    </row>
    <row r="2816" spans="21:28" x14ac:dyDescent="0.25">
      <c r="U2816" s="601"/>
      <c r="V2816" s="611"/>
      <c r="X2816" s="613"/>
      <c r="Y2816" s="601"/>
      <c r="Z2816" s="601"/>
      <c r="AA2816" s="601"/>
      <c r="AB2816" s="601"/>
    </row>
    <row r="2817" spans="21:28" x14ac:dyDescent="0.25">
      <c r="U2817" s="601"/>
      <c r="V2817" s="611"/>
      <c r="X2817" s="613"/>
      <c r="Y2817" s="601"/>
      <c r="Z2817" s="601"/>
      <c r="AA2817" s="601"/>
      <c r="AB2817" s="601"/>
    </row>
    <row r="2818" spans="21:28" x14ac:dyDescent="0.25">
      <c r="U2818" s="601"/>
      <c r="V2818" s="611"/>
      <c r="X2818" s="613"/>
      <c r="Y2818" s="601"/>
      <c r="Z2818" s="601"/>
      <c r="AA2818" s="601"/>
      <c r="AB2818" s="601"/>
    </row>
    <row r="2819" spans="21:28" x14ac:dyDescent="0.25">
      <c r="U2819" s="601"/>
      <c r="V2819" s="611"/>
      <c r="X2819" s="613"/>
      <c r="Y2819" s="601"/>
      <c r="Z2819" s="601"/>
      <c r="AA2819" s="601"/>
      <c r="AB2819" s="601"/>
    </row>
    <row r="2820" spans="21:28" x14ac:dyDescent="0.25">
      <c r="U2820" s="601"/>
      <c r="V2820" s="611"/>
      <c r="X2820" s="613"/>
      <c r="Y2820" s="601"/>
      <c r="Z2820" s="601"/>
      <c r="AA2820" s="601"/>
      <c r="AB2820" s="601"/>
    </row>
    <row r="2821" spans="21:28" x14ac:dyDescent="0.25">
      <c r="U2821" s="601"/>
      <c r="V2821" s="611"/>
      <c r="X2821" s="613"/>
      <c r="Y2821" s="601"/>
      <c r="Z2821" s="601"/>
      <c r="AA2821" s="601"/>
      <c r="AB2821" s="601"/>
    </row>
    <row r="2822" spans="21:28" x14ac:dyDescent="0.25">
      <c r="U2822" s="601"/>
      <c r="V2822" s="611"/>
      <c r="X2822" s="613"/>
      <c r="Y2822" s="601"/>
      <c r="Z2822" s="601"/>
      <c r="AA2822" s="601"/>
      <c r="AB2822" s="601"/>
    </row>
    <row r="2823" spans="21:28" x14ac:dyDescent="0.25">
      <c r="U2823" s="601"/>
      <c r="V2823" s="611"/>
      <c r="X2823" s="613"/>
      <c r="Y2823" s="601"/>
      <c r="Z2823" s="601"/>
      <c r="AA2823" s="601"/>
      <c r="AB2823" s="601"/>
    </row>
    <row r="2824" spans="21:28" x14ac:dyDescent="0.25">
      <c r="U2824" s="601"/>
      <c r="V2824" s="611"/>
      <c r="X2824" s="613"/>
      <c r="Y2824" s="601"/>
      <c r="Z2824" s="601"/>
      <c r="AA2824" s="601"/>
      <c r="AB2824" s="601"/>
    </row>
    <row r="2825" spans="21:28" x14ac:dyDescent="0.25">
      <c r="U2825" s="601"/>
      <c r="V2825" s="611"/>
      <c r="X2825" s="613"/>
      <c r="Y2825" s="601"/>
      <c r="Z2825" s="601"/>
      <c r="AA2825" s="601"/>
      <c r="AB2825" s="601"/>
    </row>
    <row r="2826" spans="21:28" x14ac:dyDescent="0.25">
      <c r="U2826" s="601"/>
      <c r="V2826" s="611"/>
      <c r="X2826" s="613"/>
      <c r="Y2826" s="601"/>
      <c r="Z2826" s="601"/>
      <c r="AA2826" s="601"/>
      <c r="AB2826" s="601"/>
    </row>
    <row r="2827" spans="21:28" x14ac:dyDescent="0.25">
      <c r="U2827" s="601"/>
      <c r="V2827" s="611"/>
      <c r="X2827" s="613"/>
      <c r="Y2827" s="601"/>
      <c r="Z2827" s="601"/>
      <c r="AA2827" s="601"/>
      <c r="AB2827" s="601"/>
    </row>
    <row r="2828" spans="21:28" x14ac:dyDescent="0.25">
      <c r="U2828" s="601"/>
      <c r="V2828" s="611"/>
      <c r="X2828" s="613"/>
      <c r="Y2828" s="601"/>
      <c r="Z2828" s="601"/>
      <c r="AA2828" s="601"/>
      <c r="AB2828" s="601"/>
    </row>
    <row r="2829" spans="21:28" x14ac:dyDescent="0.25">
      <c r="U2829" s="601"/>
      <c r="V2829" s="611"/>
      <c r="X2829" s="613"/>
      <c r="Y2829" s="601"/>
      <c r="Z2829" s="601"/>
      <c r="AA2829" s="601"/>
      <c r="AB2829" s="601"/>
    </row>
    <row r="2830" spans="21:28" x14ac:dyDescent="0.25">
      <c r="U2830" s="601"/>
      <c r="V2830" s="611"/>
      <c r="X2830" s="613"/>
      <c r="Y2830" s="601"/>
      <c r="Z2830" s="601"/>
      <c r="AA2830" s="601"/>
      <c r="AB2830" s="601"/>
    </row>
    <row r="2831" spans="21:28" x14ac:dyDescent="0.25">
      <c r="U2831" s="601"/>
      <c r="V2831" s="611"/>
      <c r="X2831" s="613"/>
      <c r="Y2831" s="601"/>
      <c r="Z2831" s="601"/>
      <c r="AA2831" s="601"/>
      <c r="AB2831" s="601"/>
    </row>
    <row r="2832" spans="21:28" x14ac:dyDescent="0.25">
      <c r="U2832" s="601"/>
      <c r="V2832" s="611"/>
      <c r="X2832" s="613"/>
      <c r="Y2832" s="601"/>
      <c r="Z2832" s="601"/>
      <c r="AA2832" s="601"/>
      <c r="AB2832" s="601"/>
    </row>
    <row r="2833" spans="21:28" x14ac:dyDescent="0.25">
      <c r="U2833" s="601"/>
      <c r="V2833" s="611"/>
      <c r="X2833" s="613"/>
      <c r="Y2833" s="601"/>
      <c r="Z2833" s="601"/>
      <c r="AA2833" s="601"/>
      <c r="AB2833" s="601"/>
    </row>
    <row r="2834" spans="21:28" x14ac:dyDescent="0.25">
      <c r="U2834" s="601"/>
      <c r="V2834" s="611"/>
      <c r="X2834" s="613"/>
      <c r="Y2834" s="601"/>
      <c r="Z2834" s="601"/>
      <c r="AA2834" s="601"/>
      <c r="AB2834" s="601"/>
    </row>
    <row r="2835" spans="21:28" x14ac:dyDescent="0.25">
      <c r="U2835" s="601"/>
      <c r="V2835" s="611"/>
      <c r="X2835" s="613"/>
      <c r="Y2835" s="601"/>
      <c r="Z2835" s="601"/>
      <c r="AA2835" s="601"/>
      <c r="AB2835" s="601"/>
    </row>
    <row r="2836" spans="21:28" x14ac:dyDescent="0.25">
      <c r="U2836" s="601"/>
      <c r="V2836" s="611"/>
      <c r="X2836" s="613"/>
      <c r="Y2836" s="601"/>
      <c r="Z2836" s="601"/>
      <c r="AA2836" s="601"/>
      <c r="AB2836" s="601"/>
    </row>
    <row r="2837" spans="21:28" x14ac:dyDescent="0.25">
      <c r="U2837" s="601"/>
      <c r="V2837" s="611"/>
      <c r="X2837" s="613"/>
      <c r="Y2837" s="601"/>
      <c r="Z2837" s="601"/>
      <c r="AA2837" s="601"/>
      <c r="AB2837" s="601"/>
    </row>
    <row r="2838" spans="21:28" x14ac:dyDescent="0.25">
      <c r="U2838" s="601"/>
      <c r="V2838" s="611"/>
      <c r="X2838" s="613"/>
      <c r="Y2838" s="601"/>
      <c r="Z2838" s="601"/>
      <c r="AA2838" s="601"/>
      <c r="AB2838" s="601"/>
    </row>
    <row r="2839" spans="21:28" x14ac:dyDescent="0.25">
      <c r="U2839" s="601"/>
      <c r="V2839" s="611"/>
      <c r="X2839" s="613"/>
      <c r="Y2839" s="601"/>
      <c r="Z2839" s="601"/>
      <c r="AA2839" s="601"/>
      <c r="AB2839" s="601"/>
    </row>
    <row r="2840" spans="21:28" x14ac:dyDescent="0.25">
      <c r="U2840" s="601"/>
      <c r="V2840" s="611"/>
      <c r="X2840" s="613"/>
      <c r="Y2840" s="601"/>
      <c r="Z2840" s="601"/>
      <c r="AA2840" s="601"/>
      <c r="AB2840" s="601"/>
    </row>
    <row r="2841" spans="21:28" x14ac:dyDescent="0.25">
      <c r="U2841" s="601"/>
      <c r="V2841" s="611"/>
      <c r="X2841" s="613"/>
      <c r="Y2841" s="601"/>
      <c r="Z2841" s="601"/>
      <c r="AA2841" s="601"/>
      <c r="AB2841" s="601"/>
    </row>
    <row r="2842" spans="21:28" x14ac:dyDescent="0.25">
      <c r="U2842" s="601"/>
      <c r="V2842" s="611"/>
      <c r="X2842" s="613"/>
      <c r="Y2842" s="601"/>
      <c r="Z2842" s="601"/>
      <c r="AA2842" s="601"/>
      <c r="AB2842" s="601"/>
    </row>
    <row r="2843" spans="21:28" x14ac:dyDescent="0.25">
      <c r="U2843" s="601"/>
      <c r="V2843" s="611"/>
      <c r="X2843" s="613"/>
      <c r="Y2843" s="601"/>
      <c r="Z2843" s="601"/>
      <c r="AA2843" s="601"/>
      <c r="AB2843" s="601"/>
    </row>
    <row r="2844" spans="21:28" x14ac:dyDescent="0.25">
      <c r="U2844" s="601"/>
      <c r="V2844" s="611"/>
      <c r="X2844" s="613"/>
      <c r="Y2844" s="601"/>
      <c r="Z2844" s="601"/>
      <c r="AA2844" s="601"/>
      <c r="AB2844" s="601"/>
    </row>
    <row r="2845" spans="21:28" x14ac:dyDescent="0.25">
      <c r="U2845" s="601"/>
      <c r="V2845" s="611"/>
      <c r="X2845" s="613"/>
      <c r="Y2845" s="601"/>
      <c r="Z2845" s="601"/>
      <c r="AA2845" s="601"/>
      <c r="AB2845" s="601"/>
    </row>
    <row r="2846" spans="21:28" x14ac:dyDescent="0.25">
      <c r="U2846" s="601"/>
      <c r="V2846" s="611"/>
      <c r="X2846" s="613"/>
      <c r="Y2846" s="601"/>
      <c r="Z2846" s="601"/>
      <c r="AA2846" s="601"/>
      <c r="AB2846" s="601"/>
    </row>
    <row r="2847" spans="21:28" x14ac:dyDescent="0.25">
      <c r="U2847" s="601"/>
      <c r="V2847" s="611"/>
      <c r="X2847" s="613"/>
      <c r="Y2847" s="601"/>
      <c r="Z2847" s="601"/>
      <c r="AA2847" s="601"/>
      <c r="AB2847" s="601"/>
    </row>
    <row r="2848" spans="21:28" x14ac:dyDescent="0.25">
      <c r="U2848" s="601"/>
      <c r="V2848" s="611"/>
      <c r="X2848" s="613"/>
      <c r="Y2848" s="601"/>
      <c r="Z2848" s="601"/>
      <c r="AA2848" s="601"/>
      <c r="AB2848" s="601"/>
    </row>
    <row r="2849" spans="21:28" x14ac:dyDescent="0.25">
      <c r="U2849" s="601"/>
      <c r="V2849" s="611"/>
      <c r="X2849" s="613"/>
      <c r="Y2849" s="601"/>
      <c r="Z2849" s="601"/>
      <c r="AA2849" s="601"/>
      <c r="AB2849" s="601"/>
    </row>
    <row r="2850" spans="21:28" x14ac:dyDescent="0.25">
      <c r="U2850" s="601"/>
      <c r="V2850" s="611"/>
      <c r="X2850" s="613"/>
      <c r="Y2850" s="601"/>
      <c r="Z2850" s="601"/>
      <c r="AA2850" s="601"/>
      <c r="AB2850" s="601"/>
    </row>
    <row r="2851" spans="21:28" x14ac:dyDescent="0.25">
      <c r="U2851" s="601"/>
      <c r="V2851" s="611"/>
      <c r="X2851" s="613"/>
      <c r="Y2851" s="601"/>
      <c r="Z2851" s="601"/>
      <c r="AA2851" s="601"/>
      <c r="AB2851" s="601"/>
    </row>
    <row r="2852" spans="21:28" x14ac:dyDescent="0.25">
      <c r="U2852" s="601"/>
      <c r="V2852" s="611"/>
      <c r="X2852" s="613"/>
      <c r="Y2852" s="601"/>
      <c r="Z2852" s="601"/>
      <c r="AA2852" s="601"/>
      <c r="AB2852" s="601"/>
    </row>
    <row r="2853" spans="21:28" x14ac:dyDescent="0.25">
      <c r="U2853" s="601"/>
      <c r="V2853" s="611"/>
      <c r="X2853" s="613"/>
      <c r="Y2853" s="601"/>
      <c r="Z2853" s="601"/>
      <c r="AA2853" s="601"/>
      <c r="AB2853" s="601"/>
    </row>
    <row r="2854" spans="21:28" x14ac:dyDescent="0.25">
      <c r="U2854" s="601"/>
      <c r="V2854" s="611"/>
      <c r="X2854" s="613"/>
      <c r="Y2854" s="601"/>
      <c r="Z2854" s="601"/>
      <c r="AA2854" s="601"/>
      <c r="AB2854" s="601"/>
    </row>
    <row r="2855" spans="21:28" x14ac:dyDescent="0.25">
      <c r="U2855" s="601"/>
      <c r="V2855" s="611"/>
      <c r="X2855" s="613"/>
      <c r="Y2855" s="601"/>
      <c r="Z2855" s="601"/>
      <c r="AA2855" s="601"/>
      <c r="AB2855" s="601"/>
    </row>
    <row r="2856" spans="21:28" x14ac:dyDescent="0.25">
      <c r="U2856" s="601"/>
      <c r="V2856" s="611"/>
      <c r="X2856" s="613"/>
      <c r="Y2856" s="601"/>
      <c r="Z2856" s="601"/>
      <c r="AA2856" s="601"/>
      <c r="AB2856" s="601"/>
    </row>
    <row r="2857" spans="21:28" x14ac:dyDescent="0.25">
      <c r="U2857" s="601"/>
      <c r="V2857" s="611"/>
      <c r="X2857" s="613"/>
      <c r="Y2857" s="601"/>
      <c r="Z2857" s="601"/>
      <c r="AA2857" s="601"/>
      <c r="AB2857" s="601"/>
    </row>
    <row r="2858" spans="21:28" x14ac:dyDescent="0.25">
      <c r="U2858" s="601"/>
      <c r="V2858" s="611"/>
      <c r="X2858" s="613"/>
      <c r="Y2858" s="601"/>
      <c r="Z2858" s="601"/>
      <c r="AA2858" s="601"/>
      <c r="AB2858" s="601"/>
    </row>
    <row r="2859" spans="21:28" x14ac:dyDescent="0.25">
      <c r="U2859" s="601"/>
      <c r="V2859" s="611"/>
      <c r="X2859" s="613"/>
      <c r="Y2859" s="601"/>
      <c r="Z2859" s="601"/>
      <c r="AA2859" s="601"/>
      <c r="AB2859" s="601"/>
    </row>
    <row r="2860" spans="21:28" x14ac:dyDescent="0.25">
      <c r="U2860" s="601"/>
      <c r="V2860" s="611"/>
      <c r="X2860" s="613"/>
      <c r="Y2860" s="601"/>
      <c r="Z2860" s="601"/>
      <c r="AA2860" s="601"/>
      <c r="AB2860" s="601"/>
    </row>
    <row r="2861" spans="21:28" x14ac:dyDescent="0.25">
      <c r="U2861" s="601"/>
      <c r="V2861" s="611"/>
      <c r="X2861" s="613"/>
      <c r="Y2861" s="601"/>
      <c r="Z2861" s="601"/>
      <c r="AA2861" s="601"/>
      <c r="AB2861" s="601"/>
    </row>
    <row r="2862" spans="21:28" x14ac:dyDescent="0.25">
      <c r="U2862" s="601"/>
      <c r="V2862" s="611"/>
      <c r="X2862" s="613"/>
      <c r="Y2862" s="601"/>
      <c r="Z2862" s="601"/>
      <c r="AA2862" s="601"/>
      <c r="AB2862" s="601"/>
    </row>
    <row r="2863" spans="21:28" x14ac:dyDescent="0.25">
      <c r="U2863" s="601"/>
      <c r="V2863" s="611"/>
      <c r="X2863" s="613"/>
      <c r="Y2863" s="601"/>
      <c r="Z2863" s="601"/>
      <c r="AA2863" s="601"/>
      <c r="AB2863" s="601"/>
    </row>
    <row r="2864" spans="21:28" x14ac:dyDescent="0.25">
      <c r="U2864" s="601"/>
      <c r="V2864" s="611"/>
      <c r="X2864" s="613"/>
      <c r="Y2864" s="601"/>
      <c r="Z2864" s="601"/>
      <c r="AA2864" s="601"/>
      <c r="AB2864" s="601"/>
    </row>
    <row r="2865" spans="21:28" x14ac:dyDescent="0.25">
      <c r="U2865" s="601"/>
      <c r="V2865" s="611"/>
      <c r="X2865" s="613"/>
      <c r="Y2865" s="601"/>
      <c r="Z2865" s="601"/>
      <c r="AA2865" s="601"/>
      <c r="AB2865" s="601"/>
    </row>
    <row r="2866" spans="21:28" x14ac:dyDescent="0.25">
      <c r="U2866" s="601"/>
      <c r="V2866" s="611"/>
      <c r="X2866" s="613"/>
      <c r="Y2866" s="601"/>
      <c r="Z2866" s="601"/>
      <c r="AA2866" s="601"/>
      <c r="AB2866" s="601"/>
    </row>
    <row r="2867" spans="21:28" x14ac:dyDescent="0.25">
      <c r="U2867" s="601"/>
      <c r="V2867" s="611"/>
      <c r="X2867" s="613"/>
      <c r="Y2867" s="601"/>
      <c r="Z2867" s="601"/>
      <c r="AA2867" s="601"/>
      <c r="AB2867" s="601"/>
    </row>
    <row r="2868" spans="21:28" x14ac:dyDescent="0.25">
      <c r="U2868" s="601"/>
      <c r="V2868" s="611"/>
      <c r="X2868" s="613"/>
      <c r="Y2868" s="601"/>
      <c r="Z2868" s="601"/>
      <c r="AA2868" s="601"/>
      <c r="AB2868" s="601"/>
    </row>
    <row r="2869" spans="21:28" x14ac:dyDescent="0.25">
      <c r="U2869" s="601"/>
      <c r="V2869" s="611"/>
      <c r="X2869" s="613"/>
      <c r="Y2869" s="601"/>
      <c r="Z2869" s="601"/>
      <c r="AA2869" s="601"/>
      <c r="AB2869" s="601"/>
    </row>
    <row r="2870" spans="21:28" x14ac:dyDescent="0.25">
      <c r="U2870" s="601"/>
      <c r="V2870" s="611"/>
      <c r="X2870" s="613"/>
      <c r="Y2870" s="601"/>
      <c r="Z2870" s="601"/>
      <c r="AA2870" s="601"/>
      <c r="AB2870" s="601"/>
    </row>
    <row r="2871" spans="21:28" x14ac:dyDescent="0.25">
      <c r="U2871" s="601"/>
      <c r="V2871" s="611"/>
      <c r="X2871" s="613"/>
      <c r="Y2871" s="601"/>
      <c r="Z2871" s="601"/>
      <c r="AA2871" s="601"/>
      <c r="AB2871" s="601"/>
    </row>
    <row r="2872" spans="21:28" x14ac:dyDescent="0.25">
      <c r="U2872" s="601"/>
      <c r="V2872" s="611"/>
      <c r="X2872" s="613"/>
      <c r="Y2872" s="601"/>
      <c r="Z2872" s="601"/>
      <c r="AA2872" s="601"/>
      <c r="AB2872" s="601"/>
    </row>
    <row r="2873" spans="21:28" x14ac:dyDescent="0.25">
      <c r="U2873" s="601"/>
      <c r="V2873" s="611"/>
      <c r="X2873" s="613"/>
      <c r="Y2873" s="601"/>
      <c r="Z2873" s="601"/>
      <c r="AA2873" s="601"/>
      <c r="AB2873" s="601"/>
    </row>
    <row r="2874" spans="21:28" x14ac:dyDescent="0.25">
      <c r="U2874" s="601"/>
      <c r="V2874" s="611"/>
      <c r="X2874" s="613"/>
      <c r="Y2874" s="601"/>
      <c r="Z2874" s="601"/>
      <c r="AA2874" s="601"/>
      <c r="AB2874" s="601"/>
    </row>
    <row r="2875" spans="21:28" x14ac:dyDescent="0.25">
      <c r="U2875" s="601"/>
      <c r="V2875" s="611"/>
      <c r="X2875" s="613"/>
      <c r="Y2875" s="601"/>
      <c r="Z2875" s="601"/>
      <c r="AA2875" s="601"/>
      <c r="AB2875" s="601"/>
    </row>
    <row r="2876" spans="21:28" x14ac:dyDescent="0.25">
      <c r="U2876" s="601"/>
      <c r="V2876" s="611"/>
      <c r="X2876" s="613"/>
      <c r="Y2876" s="601"/>
      <c r="Z2876" s="601"/>
      <c r="AA2876" s="601"/>
      <c r="AB2876" s="601"/>
    </row>
    <row r="2877" spans="21:28" x14ac:dyDescent="0.25">
      <c r="U2877" s="601"/>
      <c r="V2877" s="611"/>
      <c r="X2877" s="613"/>
      <c r="Y2877" s="601"/>
      <c r="Z2877" s="601"/>
      <c r="AA2877" s="601"/>
      <c r="AB2877" s="601"/>
    </row>
    <row r="2878" spans="21:28" x14ac:dyDescent="0.25">
      <c r="U2878" s="601"/>
      <c r="V2878" s="611"/>
      <c r="X2878" s="613"/>
      <c r="Y2878" s="601"/>
      <c r="Z2878" s="601"/>
      <c r="AA2878" s="601"/>
      <c r="AB2878" s="601"/>
    </row>
    <row r="2879" spans="21:28" x14ac:dyDescent="0.25">
      <c r="U2879" s="601"/>
      <c r="V2879" s="611"/>
      <c r="X2879" s="613"/>
      <c r="Y2879" s="601"/>
      <c r="Z2879" s="601"/>
      <c r="AA2879" s="601"/>
      <c r="AB2879" s="601"/>
    </row>
    <row r="2880" spans="21:28" x14ac:dyDescent="0.25">
      <c r="U2880" s="601"/>
      <c r="V2880" s="611"/>
      <c r="X2880" s="613"/>
      <c r="Y2880" s="601"/>
      <c r="Z2880" s="601"/>
      <c r="AA2880" s="601"/>
      <c r="AB2880" s="601"/>
    </row>
    <row r="2881" spans="21:28" x14ac:dyDescent="0.25">
      <c r="U2881" s="601"/>
      <c r="V2881" s="611"/>
      <c r="X2881" s="613"/>
      <c r="Y2881" s="601"/>
      <c r="Z2881" s="601"/>
      <c r="AA2881" s="601"/>
      <c r="AB2881" s="601"/>
    </row>
    <row r="2882" spans="21:28" x14ac:dyDescent="0.25">
      <c r="U2882" s="601"/>
      <c r="V2882" s="611"/>
      <c r="X2882" s="613"/>
      <c r="Y2882" s="601"/>
      <c r="Z2882" s="601"/>
      <c r="AA2882" s="601"/>
      <c r="AB2882" s="601"/>
    </row>
    <row r="2883" spans="21:28" x14ac:dyDescent="0.25">
      <c r="U2883" s="601"/>
      <c r="V2883" s="611"/>
      <c r="X2883" s="613"/>
      <c r="Y2883" s="601"/>
      <c r="Z2883" s="601"/>
      <c r="AA2883" s="601"/>
      <c r="AB2883" s="601"/>
    </row>
    <row r="2884" spans="21:28" x14ac:dyDescent="0.25">
      <c r="U2884" s="601"/>
      <c r="V2884" s="611"/>
      <c r="X2884" s="613"/>
      <c r="Y2884" s="601"/>
      <c r="Z2884" s="601"/>
      <c r="AA2884" s="601"/>
      <c r="AB2884" s="601"/>
    </row>
    <row r="2885" spans="21:28" x14ac:dyDescent="0.25">
      <c r="U2885" s="601"/>
      <c r="V2885" s="611"/>
      <c r="X2885" s="613"/>
      <c r="Y2885" s="601"/>
      <c r="Z2885" s="601"/>
      <c r="AA2885" s="601"/>
      <c r="AB2885" s="601"/>
    </row>
    <row r="2886" spans="21:28" x14ac:dyDescent="0.25">
      <c r="U2886" s="601"/>
      <c r="V2886" s="611"/>
      <c r="X2886" s="613"/>
      <c r="Y2886" s="601"/>
      <c r="Z2886" s="601"/>
      <c r="AA2886" s="601"/>
      <c r="AB2886" s="601"/>
    </row>
    <row r="2887" spans="21:28" x14ac:dyDescent="0.25">
      <c r="U2887" s="601"/>
      <c r="V2887" s="611"/>
      <c r="X2887" s="613"/>
      <c r="Y2887" s="601"/>
      <c r="Z2887" s="601"/>
      <c r="AA2887" s="601"/>
      <c r="AB2887" s="601"/>
    </row>
    <row r="2888" spans="21:28" x14ac:dyDescent="0.25">
      <c r="U2888" s="601"/>
      <c r="V2888" s="611"/>
      <c r="X2888" s="613"/>
      <c r="Y2888" s="601"/>
      <c r="Z2888" s="601"/>
      <c r="AA2888" s="601"/>
      <c r="AB2888" s="601"/>
    </row>
    <row r="2889" spans="21:28" x14ac:dyDescent="0.25">
      <c r="U2889" s="601"/>
      <c r="V2889" s="611"/>
      <c r="X2889" s="613"/>
      <c r="Y2889" s="601"/>
      <c r="Z2889" s="601"/>
      <c r="AA2889" s="601"/>
      <c r="AB2889" s="601"/>
    </row>
    <row r="2890" spans="21:28" x14ac:dyDescent="0.25">
      <c r="U2890" s="601"/>
      <c r="V2890" s="611"/>
      <c r="X2890" s="613"/>
      <c r="Y2890" s="601"/>
      <c r="Z2890" s="601"/>
      <c r="AA2890" s="601"/>
      <c r="AB2890" s="601"/>
    </row>
    <row r="2891" spans="21:28" x14ac:dyDescent="0.25">
      <c r="U2891" s="601"/>
      <c r="V2891" s="611"/>
      <c r="X2891" s="613"/>
      <c r="Y2891" s="601"/>
      <c r="Z2891" s="601"/>
      <c r="AA2891" s="601"/>
      <c r="AB2891" s="601"/>
    </row>
    <row r="2892" spans="21:28" x14ac:dyDescent="0.25">
      <c r="U2892" s="601"/>
      <c r="V2892" s="611"/>
      <c r="X2892" s="613"/>
      <c r="Y2892" s="601"/>
      <c r="Z2892" s="601"/>
      <c r="AA2892" s="601"/>
      <c r="AB2892" s="601"/>
    </row>
    <row r="2893" spans="21:28" x14ac:dyDescent="0.25">
      <c r="U2893" s="601"/>
      <c r="V2893" s="611"/>
      <c r="X2893" s="613"/>
      <c r="Y2893" s="601"/>
      <c r="Z2893" s="601"/>
      <c r="AA2893" s="601"/>
      <c r="AB2893" s="601"/>
    </row>
    <row r="2894" spans="21:28" x14ac:dyDescent="0.25">
      <c r="U2894" s="601"/>
      <c r="V2894" s="611"/>
      <c r="X2894" s="613"/>
      <c r="Y2894" s="601"/>
      <c r="Z2894" s="601"/>
      <c r="AA2894" s="601"/>
      <c r="AB2894" s="601"/>
    </row>
    <row r="2895" spans="21:28" x14ac:dyDescent="0.25">
      <c r="U2895" s="601"/>
      <c r="V2895" s="611"/>
      <c r="X2895" s="613"/>
      <c r="Y2895" s="601"/>
      <c r="Z2895" s="601"/>
      <c r="AA2895" s="601"/>
      <c r="AB2895" s="601"/>
    </row>
    <row r="2896" spans="21:28" x14ac:dyDescent="0.25">
      <c r="U2896" s="601"/>
      <c r="V2896" s="611"/>
      <c r="X2896" s="613"/>
      <c r="Y2896" s="601"/>
      <c r="Z2896" s="601"/>
      <c r="AA2896" s="601"/>
      <c r="AB2896" s="601"/>
    </row>
    <row r="2897" spans="21:28" x14ac:dyDescent="0.25">
      <c r="U2897" s="601"/>
      <c r="V2897" s="611"/>
      <c r="X2897" s="613"/>
      <c r="Y2897" s="601"/>
      <c r="Z2897" s="601"/>
      <c r="AA2897" s="601"/>
      <c r="AB2897" s="601"/>
    </row>
    <row r="2898" spans="21:28" x14ac:dyDescent="0.25">
      <c r="U2898" s="601"/>
      <c r="V2898" s="611"/>
      <c r="X2898" s="613"/>
      <c r="Y2898" s="601"/>
      <c r="Z2898" s="601"/>
      <c r="AA2898" s="601"/>
      <c r="AB2898" s="601"/>
    </row>
    <row r="2899" spans="21:28" x14ac:dyDescent="0.25">
      <c r="U2899" s="601"/>
      <c r="V2899" s="611"/>
      <c r="X2899" s="613"/>
      <c r="Y2899" s="601"/>
      <c r="Z2899" s="601"/>
      <c r="AA2899" s="601"/>
      <c r="AB2899" s="601"/>
    </row>
    <row r="2900" spans="21:28" x14ac:dyDescent="0.25">
      <c r="U2900" s="601"/>
      <c r="V2900" s="611"/>
      <c r="X2900" s="613"/>
      <c r="Y2900" s="601"/>
      <c r="Z2900" s="601"/>
      <c r="AA2900" s="601"/>
      <c r="AB2900" s="601"/>
    </row>
    <row r="2901" spans="21:28" x14ac:dyDescent="0.25">
      <c r="U2901" s="601"/>
      <c r="V2901" s="611"/>
      <c r="X2901" s="613"/>
      <c r="Y2901" s="601"/>
      <c r="Z2901" s="601"/>
      <c r="AA2901" s="601"/>
      <c r="AB2901" s="601"/>
    </row>
    <row r="2902" spans="21:28" x14ac:dyDescent="0.25">
      <c r="U2902" s="601"/>
      <c r="V2902" s="611"/>
      <c r="X2902" s="613"/>
      <c r="Y2902" s="601"/>
      <c r="Z2902" s="601"/>
      <c r="AA2902" s="601"/>
      <c r="AB2902" s="601"/>
    </row>
    <row r="2903" spans="21:28" x14ac:dyDescent="0.25">
      <c r="U2903" s="601"/>
      <c r="V2903" s="611"/>
      <c r="X2903" s="613"/>
      <c r="Y2903" s="601"/>
      <c r="Z2903" s="601"/>
      <c r="AA2903" s="601"/>
      <c r="AB2903" s="601"/>
    </row>
    <row r="2904" spans="21:28" x14ac:dyDescent="0.25">
      <c r="U2904" s="601"/>
      <c r="V2904" s="611"/>
      <c r="X2904" s="613"/>
      <c r="Y2904" s="601"/>
      <c r="Z2904" s="601"/>
      <c r="AA2904" s="601"/>
      <c r="AB2904" s="601"/>
    </row>
    <row r="2905" spans="21:28" x14ac:dyDescent="0.25">
      <c r="U2905" s="601"/>
      <c r="V2905" s="611"/>
      <c r="X2905" s="613"/>
      <c r="Y2905" s="601"/>
      <c r="Z2905" s="601"/>
      <c r="AA2905" s="601"/>
      <c r="AB2905" s="601"/>
    </row>
    <row r="2906" spans="21:28" x14ac:dyDescent="0.25">
      <c r="U2906" s="601"/>
      <c r="V2906" s="611"/>
      <c r="X2906" s="613"/>
      <c r="Y2906" s="601"/>
      <c r="Z2906" s="601"/>
      <c r="AA2906" s="601"/>
      <c r="AB2906" s="601"/>
    </row>
    <row r="2907" spans="21:28" x14ac:dyDescent="0.25">
      <c r="U2907" s="601"/>
      <c r="V2907" s="611"/>
      <c r="X2907" s="613"/>
      <c r="Y2907" s="601"/>
      <c r="Z2907" s="601"/>
      <c r="AA2907" s="601"/>
      <c r="AB2907" s="601"/>
    </row>
    <row r="2908" spans="21:28" x14ac:dyDescent="0.25">
      <c r="U2908" s="601"/>
      <c r="V2908" s="611"/>
      <c r="X2908" s="613"/>
      <c r="Y2908" s="601"/>
      <c r="Z2908" s="601"/>
      <c r="AA2908" s="601"/>
      <c r="AB2908" s="601"/>
    </row>
    <row r="2909" spans="21:28" x14ac:dyDescent="0.25">
      <c r="U2909" s="601"/>
      <c r="V2909" s="611"/>
      <c r="X2909" s="613"/>
      <c r="Y2909" s="601"/>
      <c r="Z2909" s="601"/>
      <c r="AA2909" s="601"/>
      <c r="AB2909" s="601"/>
    </row>
    <row r="2910" spans="21:28" x14ac:dyDescent="0.25">
      <c r="U2910" s="601"/>
      <c r="V2910" s="611"/>
      <c r="X2910" s="613"/>
      <c r="Y2910" s="601"/>
      <c r="Z2910" s="601"/>
      <c r="AA2910" s="601"/>
      <c r="AB2910" s="601"/>
    </row>
    <row r="2911" spans="21:28" x14ac:dyDescent="0.25">
      <c r="U2911" s="601"/>
      <c r="V2911" s="611"/>
      <c r="X2911" s="613"/>
      <c r="Y2911" s="601"/>
      <c r="Z2911" s="601"/>
      <c r="AA2911" s="601"/>
      <c r="AB2911" s="601"/>
    </row>
    <row r="2912" spans="21:28" x14ac:dyDescent="0.25">
      <c r="U2912" s="601"/>
      <c r="V2912" s="611"/>
      <c r="X2912" s="613"/>
      <c r="Y2912" s="601"/>
      <c r="Z2912" s="601"/>
      <c r="AA2912" s="601"/>
      <c r="AB2912" s="601"/>
    </row>
    <row r="2913" spans="21:28" x14ac:dyDescent="0.25">
      <c r="U2913" s="601"/>
      <c r="V2913" s="611"/>
      <c r="X2913" s="613"/>
      <c r="Y2913" s="601"/>
      <c r="Z2913" s="601"/>
      <c r="AA2913" s="601"/>
      <c r="AB2913" s="601"/>
    </row>
    <row r="2914" spans="21:28" x14ac:dyDescent="0.25">
      <c r="U2914" s="601"/>
      <c r="V2914" s="611"/>
      <c r="X2914" s="613"/>
      <c r="Y2914" s="601"/>
      <c r="Z2914" s="601"/>
      <c r="AA2914" s="601"/>
      <c r="AB2914" s="601"/>
    </row>
    <row r="2915" spans="21:28" x14ac:dyDescent="0.25">
      <c r="U2915" s="601"/>
      <c r="V2915" s="611"/>
      <c r="X2915" s="613"/>
      <c r="Y2915" s="601"/>
      <c r="Z2915" s="601"/>
      <c r="AA2915" s="601"/>
      <c r="AB2915" s="601"/>
    </row>
    <row r="2916" spans="21:28" x14ac:dyDescent="0.25">
      <c r="U2916" s="601"/>
      <c r="V2916" s="611"/>
      <c r="X2916" s="613"/>
      <c r="Y2916" s="601"/>
      <c r="Z2916" s="601"/>
      <c r="AA2916" s="601"/>
      <c r="AB2916" s="601"/>
    </row>
    <row r="2917" spans="21:28" x14ac:dyDescent="0.25">
      <c r="U2917" s="601"/>
      <c r="V2917" s="611"/>
      <c r="X2917" s="613"/>
      <c r="Y2917" s="601"/>
      <c r="Z2917" s="601"/>
      <c r="AA2917" s="601"/>
      <c r="AB2917" s="601"/>
    </row>
    <row r="2918" spans="21:28" x14ac:dyDescent="0.25">
      <c r="U2918" s="601"/>
      <c r="V2918" s="611"/>
      <c r="X2918" s="613"/>
      <c r="Y2918" s="601"/>
      <c r="Z2918" s="601"/>
      <c r="AA2918" s="601"/>
      <c r="AB2918" s="601"/>
    </row>
    <row r="2919" spans="21:28" x14ac:dyDescent="0.25">
      <c r="U2919" s="601"/>
      <c r="V2919" s="611"/>
      <c r="X2919" s="613"/>
      <c r="Y2919" s="601"/>
      <c r="Z2919" s="601"/>
      <c r="AA2919" s="601"/>
      <c r="AB2919" s="601"/>
    </row>
    <row r="2920" spans="21:28" x14ac:dyDescent="0.25">
      <c r="U2920" s="601"/>
      <c r="V2920" s="611"/>
      <c r="X2920" s="613"/>
      <c r="Y2920" s="601"/>
      <c r="Z2920" s="601"/>
      <c r="AA2920" s="601"/>
      <c r="AB2920" s="601"/>
    </row>
    <row r="2921" spans="21:28" x14ac:dyDescent="0.25">
      <c r="U2921" s="601"/>
      <c r="V2921" s="611"/>
      <c r="X2921" s="613"/>
      <c r="Y2921" s="601"/>
      <c r="Z2921" s="601"/>
      <c r="AA2921" s="601"/>
      <c r="AB2921" s="601"/>
    </row>
    <row r="2922" spans="21:28" x14ac:dyDescent="0.25">
      <c r="U2922" s="601"/>
      <c r="V2922" s="611"/>
      <c r="X2922" s="613"/>
      <c r="Y2922" s="601"/>
      <c r="Z2922" s="601"/>
      <c r="AA2922" s="601"/>
      <c r="AB2922" s="601"/>
    </row>
    <row r="2923" spans="21:28" x14ac:dyDescent="0.25">
      <c r="U2923" s="601"/>
      <c r="V2923" s="611"/>
      <c r="X2923" s="613"/>
      <c r="Y2923" s="601"/>
      <c r="Z2923" s="601"/>
      <c r="AA2923" s="601"/>
      <c r="AB2923" s="601"/>
    </row>
    <row r="2924" spans="21:28" x14ac:dyDescent="0.25">
      <c r="U2924" s="601"/>
      <c r="V2924" s="611"/>
      <c r="X2924" s="613"/>
      <c r="Y2924" s="601"/>
      <c r="Z2924" s="601"/>
      <c r="AA2924" s="601"/>
      <c r="AB2924" s="601"/>
    </row>
    <row r="2925" spans="21:28" x14ac:dyDescent="0.25">
      <c r="U2925" s="601"/>
      <c r="V2925" s="611"/>
      <c r="X2925" s="613"/>
      <c r="Y2925" s="601"/>
      <c r="Z2925" s="601"/>
      <c r="AA2925" s="601"/>
      <c r="AB2925" s="601"/>
    </row>
    <row r="2926" spans="21:28" x14ac:dyDescent="0.25">
      <c r="U2926" s="601"/>
      <c r="V2926" s="611"/>
      <c r="X2926" s="613"/>
      <c r="Y2926" s="601"/>
      <c r="Z2926" s="601"/>
      <c r="AA2926" s="601"/>
      <c r="AB2926" s="601"/>
    </row>
    <row r="2927" spans="21:28" x14ac:dyDescent="0.25">
      <c r="U2927" s="601"/>
      <c r="V2927" s="611"/>
      <c r="X2927" s="613"/>
      <c r="Y2927" s="601"/>
      <c r="Z2927" s="601"/>
      <c r="AA2927" s="601"/>
      <c r="AB2927" s="601"/>
    </row>
    <row r="2928" spans="21:28" x14ac:dyDescent="0.25">
      <c r="U2928" s="601"/>
      <c r="V2928" s="611"/>
      <c r="X2928" s="613"/>
      <c r="Y2928" s="601"/>
      <c r="Z2928" s="601"/>
      <c r="AA2928" s="601"/>
      <c r="AB2928" s="601"/>
    </row>
    <row r="2929" spans="21:28" x14ac:dyDescent="0.25">
      <c r="U2929" s="601"/>
      <c r="V2929" s="611"/>
      <c r="X2929" s="613"/>
      <c r="Y2929" s="601"/>
      <c r="Z2929" s="601"/>
      <c r="AA2929" s="601"/>
      <c r="AB2929" s="601"/>
    </row>
    <row r="2930" spans="21:28" x14ac:dyDescent="0.25">
      <c r="U2930" s="601"/>
      <c r="V2930" s="611"/>
      <c r="X2930" s="613"/>
      <c r="Y2930" s="601"/>
      <c r="Z2930" s="601"/>
      <c r="AA2930" s="601"/>
      <c r="AB2930" s="601"/>
    </row>
    <row r="2931" spans="21:28" x14ac:dyDescent="0.25">
      <c r="U2931" s="601"/>
      <c r="V2931" s="611"/>
      <c r="X2931" s="613"/>
      <c r="Y2931" s="601"/>
      <c r="Z2931" s="601"/>
      <c r="AA2931" s="601"/>
      <c r="AB2931" s="601"/>
    </row>
    <row r="2932" spans="21:28" x14ac:dyDescent="0.25">
      <c r="U2932" s="601"/>
      <c r="V2932" s="611"/>
      <c r="X2932" s="613"/>
      <c r="Y2932" s="601"/>
      <c r="Z2932" s="601"/>
      <c r="AA2932" s="601"/>
      <c r="AB2932" s="601"/>
    </row>
    <row r="2933" spans="21:28" x14ac:dyDescent="0.25">
      <c r="U2933" s="601"/>
      <c r="V2933" s="611"/>
      <c r="X2933" s="613"/>
      <c r="Y2933" s="601"/>
      <c r="Z2933" s="601"/>
      <c r="AA2933" s="601"/>
      <c r="AB2933" s="601"/>
    </row>
    <row r="2934" spans="21:28" x14ac:dyDescent="0.25">
      <c r="U2934" s="601"/>
      <c r="V2934" s="611"/>
      <c r="X2934" s="613"/>
      <c r="Y2934" s="601"/>
      <c r="Z2934" s="601"/>
      <c r="AA2934" s="601"/>
      <c r="AB2934" s="601"/>
    </row>
    <row r="2935" spans="21:28" x14ac:dyDescent="0.25">
      <c r="U2935" s="601"/>
      <c r="V2935" s="611"/>
      <c r="X2935" s="613"/>
      <c r="Y2935" s="601"/>
      <c r="Z2935" s="601"/>
      <c r="AA2935" s="601"/>
      <c r="AB2935" s="601"/>
    </row>
    <row r="2936" spans="21:28" x14ac:dyDescent="0.25">
      <c r="U2936" s="601"/>
      <c r="V2936" s="611"/>
      <c r="X2936" s="613"/>
      <c r="Y2936" s="601"/>
      <c r="Z2936" s="601"/>
      <c r="AA2936" s="601"/>
      <c r="AB2936" s="601"/>
    </row>
    <row r="2937" spans="21:28" x14ac:dyDescent="0.25">
      <c r="U2937" s="601"/>
      <c r="V2937" s="611"/>
      <c r="X2937" s="613"/>
      <c r="Y2937" s="601"/>
      <c r="Z2937" s="601"/>
      <c r="AA2937" s="601"/>
      <c r="AB2937" s="601"/>
    </row>
    <row r="2938" spans="21:28" x14ac:dyDescent="0.25">
      <c r="U2938" s="601"/>
      <c r="V2938" s="611"/>
      <c r="X2938" s="613"/>
      <c r="Y2938" s="601"/>
      <c r="Z2938" s="601"/>
      <c r="AA2938" s="601"/>
      <c r="AB2938" s="601"/>
    </row>
    <row r="2939" spans="21:28" x14ac:dyDescent="0.25">
      <c r="U2939" s="601"/>
      <c r="V2939" s="611"/>
      <c r="X2939" s="613"/>
      <c r="Y2939" s="601"/>
      <c r="Z2939" s="601"/>
      <c r="AA2939" s="601"/>
      <c r="AB2939" s="601"/>
    </row>
    <row r="2940" spans="21:28" x14ac:dyDescent="0.25">
      <c r="U2940" s="601"/>
      <c r="V2940" s="611"/>
      <c r="X2940" s="613"/>
      <c r="Y2940" s="601"/>
      <c r="Z2940" s="601"/>
      <c r="AA2940" s="601"/>
      <c r="AB2940" s="601"/>
    </row>
    <row r="2941" spans="21:28" x14ac:dyDescent="0.25">
      <c r="U2941" s="601"/>
      <c r="V2941" s="611"/>
      <c r="X2941" s="613"/>
      <c r="Y2941" s="601"/>
      <c r="Z2941" s="601"/>
      <c r="AA2941" s="601"/>
      <c r="AB2941" s="601"/>
    </row>
    <row r="2942" spans="21:28" x14ac:dyDescent="0.25">
      <c r="U2942" s="601"/>
      <c r="V2942" s="611"/>
      <c r="X2942" s="613"/>
      <c r="Y2942" s="601"/>
      <c r="Z2942" s="601"/>
      <c r="AA2942" s="601"/>
      <c r="AB2942" s="601"/>
    </row>
    <row r="2943" spans="21:28" x14ac:dyDescent="0.25">
      <c r="U2943" s="601"/>
      <c r="V2943" s="611"/>
      <c r="X2943" s="613"/>
      <c r="Y2943" s="601"/>
      <c r="Z2943" s="601"/>
      <c r="AA2943" s="601"/>
      <c r="AB2943" s="601"/>
    </row>
    <row r="2944" spans="21:28" x14ac:dyDescent="0.25">
      <c r="U2944" s="601"/>
      <c r="V2944" s="611"/>
      <c r="X2944" s="613"/>
      <c r="Y2944" s="601"/>
      <c r="Z2944" s="601"/>
      <c r="AA2944" s="601"/>
      <c r="AB2944" s="601"/>
    </row>
    <row r="2945" spans="21:28" x14ac:dyDescent="0.25">
      <c r="U2945" s="601"/>
      <c r="V2945" s="611"/>
      <c r="X2945" s="613"/>
      <c r="Y2945" s="601"/>
      <c r="Z2945" s="601"/>
      <c r="AA2945" s="601"/>
      <c r="AB2945" s="601"/>
    </row>
    <row r="2946" spans="21:28" x14ac:dyDescent="0.25">
      <c r="U2946" s="601"/>
      <c r="V2946" s="611"/>
      <c r="X2946" s="613"/>
      <c r="Y2946" s="601"/>
      <c r="Z2946" s="601"/>
      <c r="AA2946" s="601"/>
      <c r="AB2946" s="601"/>
    </row>
    <row r="2947" spans="21:28" x14ac:dyDescent="0.25">
      <c r="U2947" s="601"/>
      <c r="V2947" s="611"/>
      <c r="X2947" s="613"/>
      <c r="Y2947" s="601"/>
      <c r="Z2947" s="601"/>
      <c r="AA2947" s="601"/>
      <c r="AB2947" s="601"/>
    </row>
    <row r="2948" spans="21:28" x14ac:dyDescent="0.25">
      <c r="U2948" s="601"/>
      <c r="V2948" s="611"/>
      <c r="X2948" s="613"/>
      <c r="Y2948" s="601"/>
      <c r="Z2948" s="601"/>
      <c r="AA2948" s="601"/>
      <c r="AB2948" s="601"/>
    </row>
    <row r="2949" spans="21:28" x14ac:dyDescent="0.25">
      <c r="U2949" s="601"/>
      <c r="V2949" s="611"/>
      <c r="X2949" s="613"/>
      <c r="Y2949" s="601"/>
      <c r="Z2949" s="601"/>
      <c r="AA2949" s="601"/>
      <c r="AB2949" s="601"/>
    </row>
    <row r="2950" spans="21:28" x14ac:dyDescent="0.25">
      <c r="U2950" s="601"/>
      <c r="V2950" s="611"/>
      <c r="X2950" s="613"/>
      <c r="Y2950" s="601"/>
      <c r="Z2950" s="601"/>
      <c r="AA2950" s="601"/>
      <c r="AB2950" s="601"/>
    </row>
    <row r="2951" spans="21:28" x14ac:dyDescent="0.25">
      <c r="U2951" s="601"/>
      <c r="V2951" s="611"/>
      <c r="X2951" s="613"/>
      <c r="Y2951" s="601"/>
      <c r="Z2951" s="601"/>
      <c r="AA2951" s="601"/>
      <c r="AB2951" s="601"/>
    </row>
    <row r="2952" spans="21:28" x14ac:dyDescent="0.25">
      <c r="U2952" s="601"/>
      <c r="V2952" s="611"/>
      <c r="X2952" s="613"/>
      <c r="Y2952" s="601"/>
      <c r="Z2952" s="601"/>
      <c r="AA2952" s="601"/>
      <c r="AB2952" s="601"/>
    </row>
    <row r="2953" spans="21:28" x14ac:dyDescent="0.25">
      <c r="U2953" s="601"/>
      <c r="V2953" s="611"/>
      <c r="X2953" s="613"/>
      <c r="Y2953" s="601"/>
      <c r="Z2953" s="601"/>
      <c r="AA2953" s="601"/>
      <c r="AB2953" s="601"/>
    </row>
    <row r="2954" spans="21:28" x14ac:dyDescent="0.25">
      <c r="U2954" s="601"/>
      <c r="V2954" s="611"/>
      <c r="X2954" s="613"/>
      <c r="Y2954" s="601"/>
      <c r="Z2954" s="601"/>
      <c r="AA2954" s="601"/>
      <c r="AB2954" s="601"/>
    </row>
    <row r="2955" spans="21:28" x14ac:dyDescent="0.25">
      <c r="U2955" s="601"/>
      <c r="V2955" s="611"/>
      <c r="X2955" s="613"/>
      <c r="Y2955" s="601"/>
      <c r="Z2955" s="601"/>
      <c r="AA2955" s="601"/>
      <c r="AB2955" s="601"/>
    </row>
    <row r="2956" spans="21:28" x14ac:dyDescent="0.25">
      <c r="U2956" s="601"/>
      <c r="V2956" s="611"/>
      <c r="X2956" s="613"/>
      <c r="Y2956" s="601"/>
      <c r="Z2956" s="601"/>
      <c r="AA2956" s="601"/>
      <c r="AB2956" s="601"/>
    </row>
    <row r="2957" spans="21:28" x14ac:dyDescent="0.25">
      <c r="U2957" s="601"/>
      <c r="V2957" s="611"/>
      <c r="X2957" s="613"/>
      <c r="Y2957" s="601"/>
      <c r="Z2957" s="601"/>
      <c r="AA2957" s="601"/>
      <c r="AB2957" s="601"/>
    </row>
    <row r="2958" spans="21:28" x14ac:dyDescent="0.25">
      <c r="U2958" s="601"/>
      <c r="V2958" s="611"/>
      <c r="X2958" s="613"/>
      <c r="Y2958" s="601"/>
      <c r="Z2958" s="601"/>
      <c r="AA2958" s="601"/>
      <c r="AB2958" s="601"/>
    </row>
    <row r="2959" spans="21:28" x14ac:dyDescent="0.25">
      <c r="U2959" s="601"/>
      <c r="V2959" s="611"/>
      <c r="X2959" s="613"/>
      <c r="Y2959" s="601"/>
      <c r="Z2959" s="601"/>
      <c r="AA2959" s="601"/>
      <c r="AB2959" s="601"/>
    </row>
    <row r="2960" spans="21:28" x14ac:dyDescent="0.25">
      <c r="U2960" s="601"/>
      <c r="V2960" s="611"/>
      <c r="X2960" s="613"/>
      <c r="Y2960" s="601"/>
      <c r="Z2960" s="601"/>
      <c r="AA2960" s="601"/>
      <c r="AB2960" s="601"/>
    </row>
    <row r="2961" spans="21:28" x14ac:dyDescent="0.25">
      <c r="U2961" s="601"/>
      <c r="V2961" s="611"/>
      <c r="X2961" s="613"/>
      <c r="Y2961" s="601"/>
      <c r="Z2961" s="601"/>
      <c r="AA2961" s="601"/>
      <c r="AB2961" s="601"/>
    </row>
    <row r="2962" spans="21:28" x14ac:dyDescent="0.25">
      <c r="U2962" s="601"/>
      <c r="V2962" s="611"/>
      <c r="X2962" s="613"/>
      <c r="Y2962" s="601"/>
      <c r="Z2962" s="601"/>
      <c r="AA2962" s="601"/>
      <c r="AB2962" s="601"/>
    </row>
    <row r="2963" spans="21:28" x14ac:dyDescent="0.25">
      <c r="U2963" s="601"/>
      <c r="V2963" s="611"/>
      <c r="X2963" s="613"/>
      <c r="Y2963" s="601"/>
      <c r="Z2963" s="601"/>
      <c r="AA2963" s="601"/>
      <c r="AB2963" s="601"/>
    </row>
    <row r="2964" spans="21:28" x14ac:dyDescent="0.25">
      <c r="U2964" s="601"/>
      <c r="V2964" s="611"/>
      <c r="X2964" s="613"/>
      <c r="Y2964" s="601"/>
      <c r="Z2964" s="601"/>
      <c r="AA2964" s="601"/>
      <c r="AB2964" s="601"/>
    </row>
    <row r="2965" spans="21:28" x14ac:dyDescent="0.25">
      <c r="U2965" s="601"/>
      <c r="V2965" s="611"/>
      <c r="X2965" s="613"/>
      <c r="Y2965" s="601"/>
      <c r="Z2965" s="601"/>
      <c r="AA2965" s="601"/>
      <c r="AB2965" s="601"/>
    </row>
    <row r="2966" spans="21:28" x14ac:dyDescent="0.25">
      <c r="U2966" s="601"/>
      <c r="V2966" s="611"/>
      <c r="X2966" s="613"/>
      <c r="Y2966" s="601"/>
      <c r="Z2966" s="601"/>
      <c r="AA2966" s="601"/>
      <c r="AB2966" s="601"/>
    </row>
    <row r="2967" spans="21:28" x14ac:dyDescent="0.25">
      <c r="U2967" s="601"/>
      <c r="V2967" s="611"/>
      <c r="X2967" s="613"/>
      <c r="Y2967" s="601"/>
      <c r="Z2967" s="601"/>
      <c r="AA2967" s="601"/>
      <c r="AB2967" s="601"/>
    </row>
    <row r="2968" spans="21:28" x14ac:dyDescent="0.25">
      <c r="U2968" s="601"/>
      <c r="V2968" s="611"/>
      <c r="X2968" s="613"/>
      <c r="Y2968" s="601"/>
      <c r="Z2968" s="601"/>
      <c r="AA2968" s="601"/>
      <c r="AB2968" s="601"/>
    </row>
    <row r="2969" spans="21:28" x14ac:dyDescent="0.25">
      <c r="U2969" s="601"/>
      <c r="V2969" s="611"/>
      <c r="X2969" s="613"/>
      <c r="Y2969" s="601"/>
      <c r="Z2969" s="601"/>
      <c r="AA2969" s="601"/>
      <c r="AB2969" s="601"/>
    </row>
    <row r="2970" spans="21:28" x14ac:dyDescent="0.25">
      <c r="U2970" s="601"/>
      <c r="V2970" s="611"/>
      <c r="X2970" s="613"/>
      <c r="Y2970" s="601"/>
      <c r="Z2970" s="601"/>
      <c r="AA2970" s="601"/>
      <c r="AB2970" s="601"/>
    </row>
    <row r="2971" spans="21:28" x14ac:dyDescent="0.25">
      <c r="U2971" s="601"/>
      <c r="V2971" s="611"/>
      <c r="X2971" s="613"/>
      <c r="Y2971" s="601"/>
      <c r="Z2971" s="601"/>
      <c r="AA2971" s="601"/>
      <c r="AB2971" s="601"/>
    </row>
    <row r="2972" spans="21:28" x14ac:dyDescent="0.25">
      <c r="U2972" s="601"/>
      <c r="V2972" s="611"/>
      <c r="X2972" s="613"/>
      <c r="Y2972" s="601"/>
      <c r="Z2972" s="601"/>
      <c r="AA2972" s="601"/>
      <c r="AB2972" s="601"/>
    </row>
    <row r="2973" spans="21:28" x14ac:dyDescent="0.25">
      <c r="U2973" s="601"/>
      <c r="V2973" s="611"/>
      <c r="X2973" s="613"/>
      <c r="Y2973" s="601"/>
      <c r="Z2973" s="601"/>
      <c r="AA2973" s="601"/>
      <c r="AB2973" s="601"/>
    </row>
    <row r="2974" spans="21:28" x14ac:dyDescent="0.25">
      <c r="U2974" s="601"/>
      <c r="V2974" s="611"/>
      <c r="X2974" s="613"/>
      <c r="Y2974" s="601"/>
      <c r="Z2974" s="601"/>
      <c r="AA2974" s="601"/>
      <c r="AB2974" s="601"/>
    </row>
    <row r="2975" spans="21:28" x14ac:dyDescent="0.25">
      <c r="U2975" s="601"/>
      <c r="V2975" s="611"/>
      <c r="X2975" s="613"/>
      <c r="Y2975" s="601"/>
      <c r="Z2975" s="601"/>
      <c r="AA2975" s="601"/>
      <c r="AB2975" s="601"/>
    </row>
    <row r="2976" spans="21:28" x14ac:dyDescent="0.25">
      <c r="U2976" s="601"/>
      <c r="V2976" s="611"/>
      <c r="X2976" s="613"/>
      <c r="Y2976" s="601"/>
      <c r="Z2976" s="601"/>
      <c r="AA2976" s="601"/>
      <c r="AB2976" s="601"/>
    </row>
    <row r="2977" spans="21:28" x14ac:dyDescent="0.25">
      <c r="U2977" s="601"/>
      <c r="V2977" s="611"/>
      <c r="X2977" s="613"/>
      <c r="Y2977" s="601"/>
      <c r="Z2977" s="601"/>
      <c r="AA2977" s="601"/>
      <c r="AB2977" s="601"/>
    </row>
    <row r="2978" spans="21:28" x14ac:dyDescent="0.25">
      <c r="U2978" s="601"/>
      <c r="V2978" s="611"/>
      <c r="X2978" s="613"/>
      <c r="Y2978" s="601"/>
      <c r="Z2978" s="601"/>
      <c r="AA2978" s="601"/>
      <c r="AB2978" s="601"/>
    </row>
    <row r="2979" spans="21:28" x14ac:dyDescent="0.25">
      <c r="U2979" s="601"/>
      <c r="V2979" s="611"/>
      <c r="X2979" s="613"/>
      <c r="Y2979" s="601"/>
      <c r="Z2979" s="601"/>
      <c r="AA2979" s="601"/>
      <c r="AB2979" s="601"/>
    </row>
    <row r="2980" spans="21:28" x14ac:dyDescent="0.25">
      <c r="U2980" s="601"/>
      <c r="V2980" s="611"/>
      <c r="X2980" s="613"/>
      <c r="Y2980" s="601"/>
      <c r="Z2980" s="601"/>
      <c r="AA2980" s="601"/>
      <c r="AB2980" s="601"/>
    </row>
    <row r="2981" spans="21:28" x14ac:dyDescent="0.25">
      <c r="U2981" s="601"/>
      <c r="V2981" s="611"/>
      <c r="X2981" s="613"/>
      <c r="Y2981" s="601"/>
      <c r="Z2981" s="601"/>
      <c r="AA2981" s="601"/>
      <c r="AB2981" s="601"/>
    </row>
    <row r="2982" spans="21:28" x14ac:dyDescent="0.25">
      <c r="U2982" s="601"/>
      <c r="V2982" s="611"/>
      <c r="X2982" s="613"/>
      <c r="Y2982" s="601"/>
      <c r="Z2982" s="601"/>
      <c r="AA2982" s="601"/>
      <c r="AB2982" s="601"/>
    </row>
    <row r="2983" spans="21:28" x14ac:dyDescent="0.25">
      <c r="U2983" s="601"/>
      <c r="V2983" s="611"/>
      <c r="X2983" s="613"/>
      <c r="Y2983" s="601"/>
      <c r="Z2983" s="601"/>
      <c r="AA2983" s="601"/>
      <c r="AB2983" s="601"/>
    </row>
    <row r="2984" spans="21:28" x14ac:dyDescent="0.25">
      <c r="U2984" s="601"/>
      <c r="V2984" s="611"/>
      <c r="X2984" s="613"/>
      <c r="Y2984" s="601"/>
      <c r="Z2984" s="601"/>
      <c r="AA2984" s="601"/>
      <c r="AB2984" s="601"/>
    </row>
    <row r="2985" spans="21:28" x14ac:dyDescent="0.25">
      <c r="U2985" s="601"/>
      <c r="V2985" s="611"/>
      <c r="X2985" s="613"/>
      <c r="Y2985" s="601"/>
      <c r="Z2985" s="601"/>
      <c r="AA2985" s="601"/>
      <c r="AB2985" s="601"/>
    </row>
    <row r="2986" spans="21:28" x14ac:dyDescent="0.25">
      <c r="U2986" s="601"/>
      <c r="V2986" s="611"/>
      <c r="X2986" s="613"/>
      <c r="Y2986" s="601"/>
      <c r="Z2986" s="601"/>
      <c r="AA2986" s="601"/>
      <c r="AB2986" s="601"/>
    </row>
    <row r="2987" spans="21:28" x14ac:dyDescent="0.25">
      <c r="U2987" s="601"/>
      <c r="V2987" s="611"/>
      <c r="X2987" s="613"/>
      <c r="Y2987" s="601"/>
      <c r="Z2987" s="601"/>
      <c r="AA2987" s="601"/>
      <c r="AB2987" s="601"/>
    </row>
    <row r="2988" spans="21:28" x14ac:dyDescent="0.25">
      <c r="U2988" s="601"/>
      <c r="V2988" s="611"/>
      <c r="X2988" s="613"/>
      <c r="Y2988" s="601"/>
      <c r="Z2988" s="601"/>
      <c r="AA2988" s="601"/>
      <c r="AB2988" s="601"/>
    </row>
    <row r="2989" spans="21:28" x14ac:dyDescent="0.25">
      <c r="U2989" s="601"/>
      <c r="V2989" s="611"/>
      <c r="X2989" s="613"/>
      <c r="Y2989" s="601"/>
      <c r="Z2989" s="601"/>
      <c r="AA2989" s="601"/>
      <c r="AB2989" s="601"/>
    </row>
    <row r="2990" spans="21:28" x14ac:dyDescent="0.25">
      <c r="U2990" s="601"/>
      <c r="V2990" s="611"/>
      <c r="X2990" s="613"/>
      <c r="Y2990" s="601"/>
      <c r="Z2990" s="601"/>
      <c r="AA2990" s="601"/>
      <c r="AB2990" s="601"/>
    </row>
    <row r="2991" spans="21:28" x14ac:dyDescent="0.25">
      <c r="U2991" s="601"/>
      <c r="V2991" s="611"/>
      <c r="X2991" s="613"/>
      <c r="Y2991" s="601"/>
      <c r="Z2991" s="601"/>
      <c r="AA2991" s="601"/>
      <c r="AB2991" s="601"/>
    </row>
    <row r="2992" spans="21:28" x14ac:dyDescent="0.25">
      <c r="U2992" s="601"/>
      <c r="V2992" s="611"/>
      <c r="X2992" s="613"/>
      <c r="Y2992" s="601"/>
      <c r="Z2992" s="601"/>
      <c r="AA2992" s="601"/>
      <c r="AB2992" s="601"/>
    </row>
    <row r="2993" spans="21:28" x14ac:dyDescent="0.25">
      <c r="U2993" s="601"/>
      <c r="V2993" s="611"/>
      <c r="X2993" s="613"/>
      <c r="Y2993" s="601"/>
      <c r="Z2993" s="601"/>
      <c r="AA2993" s="601"/>
      <c r="AB2993" s="601"/>
    </row>
    <row r="2994" spans="21:28" x14ac:dyDescent="0.25">
      <c r="U2994" s="601"/>
      <c r="V2994" s="611"/>
      <c r="X2994" s="613"/>
      <c r="Y2994" s="601"/>
      <c r="Z2994" s="601"/>
      <c r="AA2994" s="601"/>
      <c r="AB2994" s="601"/>
    </row>
    <row r="2995" spans="21:28" x14ac:dyDescent="0.25">
      <c r="U2995" s="601"/>
      <c r="V2995" s="611"/>
      <c r="X2995" s="613"/>
      <c r="Y2995" s="601"/>
      <c r="Z2995" s="601"/>
      <c r="AA2995" s="601"/>
      <c r="AB2995" s="601"/>
    </row>
    <row r="2996" spans="21:28" x14ac:dyDescent="0.25">
      <c r="U2996" s="601"/>
      <c r="V2996" s="611"/>
      <c r="X2996" s="613"/>
      <c r="Y2996" s="601"/>
      <c r="Z2996" s="601"/>
      <c r="AA2996" s="601"/>
      <c r="AB2996" s="601"/>
    </row>
    <row r="2997" spans="21:28" x14ac:dyDescent="0.25">
      <c r="U2997" s="601"/>
      <c r="V2997" s="611"/>
      <c r="X2997" s="613"/>
      <c r="Y2997" s="601"/>
      <c r="Z2997" s="601"/>
      <c r="AA2997" s="601"/>
      <c r="AB2997" s="601"/>
    </row>
    <row r="2998" spans="21:28" x14ac:dyDescent="0.25">
      <c r="U2998" s="601"/>
      <c r="V2998" s="611"/>
      <c r="X2998" s="613"/>
      <c r="Y2998" s="601"/>
      <c r="Z2998" s="601"/>
      <c r="AA2998" s="601"/>
      <c r="AB2998" s="601"/>
    </row>
    <row r="2999" spans="21:28" x14ac:dyDescent="0.25">
      <c r="U2999" s="601"/>
      <c r="V2999" s="611"/>
      <c r="X2999" s="613"/>
      <c r="Y2999" s="601"/>
      <c r="Z2999" s="601"/>
      <c r="AA2999" s="601"/>
      <c r="AB2999" s="601"/>
    </row>
    <row r="3000" spans="21:28" x14ac:dyDescent="0.25">
      <c r="U3000" s="601"/>
      <c r="V3000" s="611"/>
      <c r="X3000" s="613"/>
      <c r="Y3000" s="601"/>
      <c r="Z3000" s="601"/>
      <c r="AA3000" s="601"/>
      <c r="AB3000" s="601"/>
    </row>
    <row r="3001" spans="21:28" x14ac:dyDescent="0.25">
      <c r="U3001" s="601"/>
      <c r="V3001" s="611"/>
      <c r="X3001" s="613"/>
      <c r="Y3001" s="601"/>
      <c r="Z3001" s="601"/>
      <c r="AA3001" s="601"/>
      <c r="AB3001" s="601"/>
    </row>
    <row r="3002" spans="21:28" x14ac:dyDescent="0.25">
      <c r="U3002" s="601"/>
      <c r="V3002" s="611"/>
      <c r="X3002" s="613"/>
      <c r="Y3002" s="601"/>
      <c r="Z3002" s="601"/>
      <c r="AA3002" s="601"/>
      <c r="AB3002" s="601"/>
    </row>
    <row r="3003" spans="21:28" x14ac:dyDescent="0.25">
      <c r="U3003" s="601"/>
      <c r="V3003" s="611"/>
      <c r="X3003" s="613"/>
      <c r="Y3003" s="601"/>
      <c r="Z3003" s="601"/>
      <c r="AA3003" s="601"/>
      <c r="AB3003" s="601"/>
    </row>
    <row r="3004" spans="21:28" x14ac:dyDescent="0.25">
      <c r="U3004" s="601"/>
      <c r="V3004" s="611"/>
      <c r="X3004" s="613"/>
      <c r="Y3004" s="601"/>
      <c r="Z3004" s="601"/>
      <c r="AA3004" s="601"/>
      <c r="AB3004" s="601"/>
    </row>
    <row r="3005" spans="21:28" x14ac:dyDescent="0.25">
      <c r="U3005" s="601"/>
      <c r="V3005" s="611"/>
      <c r="X3005" s="613"/>
      <c r="Y3005" s="601"/>
      <c r="Z3005" s="601"/>
      <c r="AA3005" s="601"/>
      <c r="AB3005" s="601"/>
    </row>
    <row r="3006" spans="21:28" x14ac:dyDescent="0.25">
      <c r="U3006" s="601"/>
      <c r="V3006" s="611"/>
      <c r="X3006" s="613"/>
      <c r="Y3006" s="601"/>
      <c r="Z3006" s="601"/>
      <c r="AA3006" s="601"/>
      <c r="AB3006" s="601"/>
    </row>
    <row r="3007" spans="21:28" x14ac:dyDescent="0.25">
      <c r="U3007" s="601"/>
      <c r="V3007" s="611"/>
      <c r="X3007" s="613"/>
      <c r="Y3007" s="601"/>
      <c r="Z3007" s="601"/>
      <c r="AA3007" s="601"/>
      <c r="AB3007" s="601"/>
    </row>
    <row r="3008" spans="21:28" x14ac:dyDescent="0.25">
      <c r="U3008" s="601"/>
      <c r="V3008" s="611"/>
      <c r="X3008" s="613"/>
      <c r="Y3008" s="601"/>
      <c r="Z3008" s="601"/>
      <c r="AA3008" s="601"/>
      <c r="AB3008" s="601"/>
    </row>
    <row r="3009" spans="21:28" x14ac:dyDescent="0.25">
      <c r="U3009" s="601"/>
      <c r="V3009" s="611"/>
      <c r="X3009" s="613"/>
      <c r="Y3009" s="601"/>
      <c r="Z3009" s="601"/>
      <c r="AA3009" s="601"/>
      <c r="AB3009" s="601"/>
    </row>
    <row r="3010" spans="21:28" x14ac:dyDescent="0.25">
      <c r="U3010" s="601"/>
      <c r="V3010" s="611"/>
      <c r="X3010" s="613"/>
      <c r="Y3010" s="601"/>
      <c r="Z3010" s="601"/>
      <c r="AA3010" s="601"/>
      <c r="AB3010" s="601"/>
    </row>
    <row r="3011" spans="21:28" x14ac:dyDescent="0.25">
      <c r="U3011" s="601"/>
      <c r="V3011" s="611"/>
      <c r="X3011" s="613"/>
      <c r="Y3011" s="601"/>
      <c r="Z3011" s="601"/>
      <c r="AA3011" s="601"/>
      <c r="AB3011" s="601"/>
    </row>
    <row r="3012" spans="21:28" x14ac:dyDescent="0.25">
      <c r="U3012" s="601"/>
      <c r="V3012" s="611"/>
      <c r="X3012" s="613"/>
      <c r="Y3012" s="601"/>
      <c r="Z3012" s="601"/>
      <c r="AA3012" s="601"/>
      <c r="AB3012" s="601"/>
    </row>
    <row r="3013" spans="21:28" x14ac:dyDescent="0.25">
      <c r="U3013" s="601"/>
      <c r="V3013" s="611"/>
      <c r="X3013" s="613"/>
      <c r="Y3013" s="601"/>
      <c r="Z3013" s="601"/>
      <c r="AA3013" s="601"/>
      <c r="AB3013" s="601"/>
    </row>
    <row r="3014" spans="21:28" x14ac:dyDescent="0.25">
      <c r="U3014" s="601"/>
      <c r="V3014" s="611"/>
      <c r="X3014" s="613"/>
      <c r="Y3014" s="601"/>
      <c r="Z3014" s="601"/>
      <c r="AA3014" s="601"/>
      <c r="AB3014" s="601"/>
    </row>
    <row r="3015" spans="21:28" x14ac:dyDescent="0.25">
      <c r="U3015" s="601"/>
      <c r="V3015" s="611"/>
      <c r="X3015" s="613"/>
      <c r="Y3015" s="601"/>
      <c r="Z3015" s="601"/>
      <c r="AA3015" s="601"/>
      <c r="AB3015" s="601"/>
    </row>
    <row r="3016" spans="21:28" x14ac:dyDescent="0.25">
      <c r="U3016" s="601"/>
      <c r="V3016" s="611"/>
      <c r="X3016" s="613"/>
      <c r="Y3016" s="601"/>
      <c r="Z3016" s="601"/>
      <c r="AA3016" s="601"/>
      <c r="AB3016" s="601"/>
    </row>
    <row r="3017" spans="21:28" x14ac:dyDescent="0.25">
      <c r="U3017" s="601"/>
      <c r="V3017" s="611"/>
      <c r="X3017" s="613"/>
      <c r="Y3017" s="601"/>
      <c r="Z3017" s="601"/>
      <c r="AA3017" s="601"/>
      <c r="AB3017" s="601"/>
    </row>
    <row r="3018" spans="21:28" x14ac:dyDescent="0.25">
      <c r="U3018" s="601"/>
      <c r="V3018" s="611"/>
      <c r="X3018" s="613"/>
      <c r="Y3018" s="601"/>
      <c r="Z3018" s="601"/>
      <c r="AA3018" s="601"/>
      <c r="AB3018" s="601"/>
    </row>
    <row r="3019" spans="21:28" x14ac:dyDescent="0.25">
      <c r="U3019" s="601"/>
      <c r="V3019" s="611"/>
      <c r="X3019" s="613"/>
      <c r="Y3019" s="601"/>
      <c r="Z3019" s="601"/>
      <c r="AA3019" s="601"/>
      <c r="AB3019" s="601"/>
    </row>
    <row r="3020" spans="21:28" x14ac:dyDescent="0.25">
      <c r="U3020" s="601"/>
      <c r="V3020" s="611"/>
      <c r="X3020" s="613"/>
      <c r="Y3020" s="601"/>
      <c r="Z3020" s="601"/>
      <c r="AA3020" s="601"/>
      <c r="AB3020" s="601"/>
    </row>
    <row r="3021" spans="21:28" x14ac:dyDescent="0.25">
      <c r="U3021" s="601"/>
      <c r="V3021" s="611"/>
      <c r="X3021" s="613"/>
      <c r="Y3021" s="601"/>
      <c r="Z3021" s="601"/>
      <c r="AA3021" s="601"/>
      <c r="AB3021" s="601"/>
    </row>
    <row r="3022" spans="21:28" x14ac:dyDescent="0.25">
      <c r="U3022" s="601"/>
      <c r="V3022" s="611"/>
      <c r="X3022" s="613"/>
      <c r="Y3022" s="601"/>
      <c r="Z3022" s="601"/>
      <c r="AA3022" s="601"/>
      <c r="AB3022" s="601"/>
    </row>
    <row r="3023" spans="21:28" x14ac:dyDescent="0.25">
      <c r="U3023" s="601"/>
      <c r="V3023" s="611"/>
      <c r="X3023" s="613"/>
      <c r="Y3023" s="601"/>
      <c r="Z3023" s="601"/>
      <c r="AA3023" s="601"/>
      <c r="AB3023" s="601"/>
    </row>
    <row r="3024" spans="21:28" x14ac:dyDescent="0.25">
      <c r="U3024" s="601"/>
      <c r="V3024" s="611"/>
      <c r="X3024" s="613"/>
      <c r="Y3024" s="601"/>
      <c r="Z3024" s="601"/>
      <c r="AA3024" s="601"/>
      <c r="AB3024" s="601"/>
    </row>
    <row r="3025" spans="21:28" x14ac:dyDescent="0.25">
      <c r="U3025" s="601"/>
      <c r="V3025" s="611"/>
      <c r="X3025" s="613"/>
      <c r="Y3025" s="601"/>
      <c r="Z3025" s="601"/>
      <c r="AA3025" s="601"/>
      <c r="AB3025" s="601"/>
    </row>
    <row r="3026" spans="21:28" x14ac:dyDescent="0.25">
      <c r="U3026" s="601"/>
      <c r="V3026" s="611"/>
      <c r="X3026" s="613"/>
      <c r="Y3026" s="601"/>
      <c r="Z3026" s="601"/>
      <c r="AA3026" s="601"/>
      <c r="AB3026" s="601"/>
    </row>
    <row r="3027" spans="21:28" x14ac:dyDescent="0.25">
      <c r="U3027" s="601"/>
      <c r="V3027" s="611"/>
      <c r="X3027" s="613"/>
      <c r="Y3027" s="601"/>
      <c r="Z3027" s="601"/>
      <c r="AA3027" s="601"/>
      <c r="AB3027" s="601"/>
    </row>
    <row r="3028" spans="21:28" x14ac:dyDescent="0.25">
      <c r="U3028" s="601"/>
      <c r="V3028" s="611"/>
      <c r="X3028" s="613"/>
      <c r="Y3028" s="601"/>
      <c r="Z3028" s="601"/>
      <c r="AA3028" s="601"/>
      <c r="AB3028" s="601"/>
    </row>
    <row r="3029" spans="21:28" x14ac:dyDescent="0.25">
      <c r="U3029" s="601"/>
      <c r="V3029" s="611"/>
      <c r="X3029" s="613"/>
      <c r="Y3029" s="601"/>
      <c r="Z3029" s="601"/>
      <c r="AA3029" s="601"/>
      <c r="AB3029" s="601"/>
    </row>
    <row r="3030" spans="21:28" x14ac:dyDescent="0.25">
      <c r="U3030" s="601"/>
      <c r="V3030" s="611"/>
      <c r="X3030" s="613"/>
      <c r="Y3030" s="601"/>
      <c r="Z3030" s="601"/>
      <c r="AA3030" s="601"/>
      <c r="AB3030" s="601"/>
    </row>
    <row r="3031" spans="21:28" x14ac:dyDescent="0.25">
      <c r="U3031" s="601"/>
      <c r="V3031" s="611"/>
      <c r="X3031" s="613"/>
      <c r="Y3031" s="601"/>
      <c r="Z3031" s="601"/>
      <c r="AA3031" s="601"/>
      <c r="AB3031" s="601"/>
    </row>
    <row r="3032" spans="21:28" x14ac:dyDescent="0.25">
      <c r="U3032" s="601"/>
      <c r="V3032" s="611"/>
      <c r="X3032" s="613"/>
      <c r="Y3032" s="601"/>
      <c r="Z3032" s="601"/>
      <c r="AA3032" s="601"/>
      <c r="AB3032" s="601"/>
    </row>
    <row r="3033" spans="21:28" x14ac:dyDescent="0.25">
      <c r="U3033" s="601"/>
      <c r="V3033" s="611"/>
      <c r="X3033" s="613"/>
      <c r="Y3033" s="601"/>
      <c r="Z3033" s="601"/>
      <c r="AA3033" s="601"/>
      <c r="AB3033" s="601"/>
    </row>
    <row r="3034" spans="21:28" x14ac:dyDescent="0.25">
      <c r="U3034" s="601"/>
      <c r="V3034" s="611"/>
      <c r="X3034" s="613"/>
      <c r="Y3034" s="601"/>
      <c r="Z3034" s="601"/>
      <c r="AA3034" s="601"/>
      <c r="AB3034" s="601"/>
    </row>
    <row r="3035" spans="21:28" x14ac:dyDescent="0.25">
      <c r="U3035" s="601"/>
      <c r="V3035" s="611"/>
      <c r="X3035" s="613"/>
      <c r="Y3035" s="601"/>
      <c r="Z3035" s="601"/>
      <c r="AA3035" s="601"/>
      <c r="AB3035" s="601"/>
    </row>
    <row r="3036" spans="21:28" x14ac:dyDescent="0.25">
      <c r="U3036" s="601"/>
      <c r="V3036" s="611"/>
      <c r="X3036" s="613"/>
      <c r="Y3036" s="601"/>
      <c r="Z3036" s="601"/>
      <c r="AA3036" s="601"/>
      <c r="AB3036" s="601"/>
    </row>
    <row r="3037" spans="21:28" x14ac:dyDescent="0.25">
      <c r="U3037" s="601"/>
      <c r="V3037" s="611"/>
      <c r="X3037" s="613"/>
      <c r="Y3037" s="601"/>
      <c r="Z3037" s="601"/>
      <c r="AA3037" s="601"/>
      <c r="AB3037" s="601"/>
    </row>
    <row r="3038" spans="21:28" x14ac:dyDescent="0.25">
      <c r="U3038" s="601"/>
      <c r="V3038" s="611"/>
      <c r="X3038" s="613"/>
      <c r="Y3038" s="601"/>
      <c r="Z3038" s="601"/>
      <c r="AA3038" s="601"/>
      <c r="AB3038" s="601"/>
    </row>
    <row r="3039" spans="21:28" x14ac:dyDescent="0.25">
      <c r="U3039" s="601"/>
      <c r="V3039" s="611"/>
      <c r="X3039" s="613"/>
      <c r="Y3039" s="601"/>
      <c r="Z3039" s="601"/>
      <c r="AA3039" s="601"/>
      <c r="AB3039" s="601"/>
    </row>
    <row r="3040" spans="21:28" x14ac:dyDescent="0.25">
      <c r="U3040" s="601"/>
      <c r="V3040" s="611"/>
      <c r="X3040" s="613"/>
      <c r="Y3040" s="601"/>
      <c r="Z3040" s="601"/>
      <c r="AA3040" s="601"/>
      <c r="AB3040" s="601"/>
    </row>
    <row r="3041" spans="21:28" x14ac:dyDescent="0.25">
      <c r="U3041" s="601"/>
      <c r="V3041" s="611"/>
      <c r="X3041" s="613"/>
      <c r="Y3041" s="601"/>
      <c r="Z3041" s="601"/>
      <c r="AA3041" s="601"/>
      <c r="AB3041" s="601"/>
    </row>
    <row r="3042" spans="21:28" x14ac:dyDescent="0.25">
      <c r="U3042" s="601"/>
      <c r="V3042" s="611"/>
      <c r="X3042" s="613"/>
      <c r="Y3042" s="601"/>
      <c r="Z3042" s="601"/>
      <c r="AA3042" s="601"/>
      <c r="AB3042" s="601"/>
    </row>
    <row r="3043" spans="21:28" x14ac:dyDescent="0.25">
      <c r="U3043" s="601"/>
      <c r="V3043" s="611"/>
      <c r="X3043" s="613"/>
      <c r="Y3043" s="601"/>
      <c r="Z3043" s="601"/>
      <c r="AA3043" s="601"/>
      <c r="AB3043" s="601"/>
    </row>
    <row r="3044" spans="21:28" x14ac:dyDescent="0.25">
      <c r="U3044" s="601"/>
      <c r="V3044" s="611"/>
      <c r="X3044" s="613"/>
      <c r="Y3044" s="601"/>
      <c r="Z3044" s="601"/>
      <c r="AA3044" s="601"/>
      <c r="AB3044" s="601"/>
    </row>
    <row r="3045" spans="21:28" x14ac:dyDescent="0.25">
      <c r="U3045" s="601"/>
      <c r="V3045" s="611"/>
      <c r="X3045" s="613"/>
      <c r="Y3045" s="601"/>
      <c r="Z3045" s="601"/>
      <c r="AA3045" s="601"/>
      <c r="AB3045" s="601"/>
    </row>
    <row r="3046" spans="21:28" x14ac:dyDescent="0.25">
      <c r="U3046" s="601"/>
      <c r="V3046" s="611"/>
      <c r="X3046" s="613"/>
      <c r="Y3046" s="601"/>
      <c r="Z3046" s="601"/>
      <c r="AA3046" s="601"/>
      <c r="AB3046" s="601"/>
    </row>
    <row r="3047" spans="21:28" x14ac:dyDescent="0.25">
      <c r="U3047" s="601"/>
      <c r="V3047" s="611"/>
      <c r="X3047" s="613"/>
      <c r="Y3047" s="601"/>
      <c r="Z3047" s="601"/>
      <c r="AA3047" s="601"/>
      <c r="AB3047" s="601"/>
    </row>
    <row r="3048" spans="21:28" x14ac:dyDescent="0.25">
      <c r="U3048" s="601"/>
      <c r="V3048" s="611"/>
      <c r="X3048" s="613"/>
      <c r="Y3048" s="601"/>
      <c r="Z3048" s="601"/>
      <c r="AA3048" s="601"/>
      <c r="AB3048" s="601"/>
    </row>
    <row r="3049" spans="21:28" x14ac:dyDescent="0.25">
      <c r="U3049" s="601"/>
      <c r="V3049" s="611"/>
      <c r="X3049" s="613"/>
      <c r="Y3049" s="601"/>
      <c r="Z3049" s="601"/>
      <c r="AA3049" s="601"/>
      <c r="AB3049" s="601"/>
    </row>
    <row r="3050" spans="21:28" x14ac:dyDescent="0.25">
      <c r="U3050" s="601"/>
      <c r="V3050" s="611"/>
      <c r="X3050" s="613"/>
      <c r="Y3050" s="601"/>
      <c r="Z3050" s="601"/>
      <c r="AA3050" s="601"/>
      <c r="AB3050" s="601"/>
    </row>
    <row r="3051" spans="21:28" x14ac:dyDescent="0.25">
      <c r="U3051" s="601"/>
      <c r="V3051" s="611"/>
      <c r="X3051" s="613"/>
      <c r="Y3051" s="601"/>
      <c r="Z3051" s="601"/>
      <c r="AA3051" s="601"/>
      <c r="AB3051" s="601"/>
    </row>
    <row r="3052" spans="21:28" x14ac:dyDescent="0.25">
      <c r="U3052" s="601"/>
      <c r="V3052" s="611"/>
      <c r="X3052" s="613"/>
      <c r="Y3052" s="601"/>
      <c r="Z3052" s="601"/>
      <c r="AA3052" s="601"/>
      <c r="AB3052" s="601"/>
    </row>
    <row r="3053" spans="21:28" x14ac:dyDescent="0.25">
      <c r="U3053" s="601"/>
      <c r="V3053" s="611"/>
      <c r="X3053" s="613"/>
      <c r="Y3053" s="601"/>
      <c r="Z3053" s="601"/>
      <c r="AA3053" s="601"/>
      <c r="AB3053" s="601"/>
    </row>
    <row r="3054" spans="21:28" x14ac:dyDescent="0.25">
      <c r="U3054" s="601"/>
      <c r="V3054" s="611"/>
      <c r="X3054" s="613"/>
      <c r="Y3054" s="601"/>
      <c r="Z3054" s="601"/>
      <c r="AA3054" s="601"/>
      <c r="AB3054" s="601"/>
    </row>
    <row r="3055" spans="21:28" x14ac:dyDescent="0.25">
      <c r="U3055" s="601"/>
      <c r="V3055" s="611"/>
      <c r="X3055" s="613"/>
      <c r="Y3055" s="601"/>
      <c r="Z3055" s="601"/>
      <c r="AA3055" s="601"/>
      <c r="AB3055" s="601"/>
    </row>
    <row r="3056" spans="21:28" x14ac:dyDescent="0.25">
      <c r="U3056" s="601"/>
      <c r="V3056" s="611"/>
      <c r="X3056" s="613"/>
      <c r="Y3056" s="601"/>
      <c r="Z3056" s="601"/>
      <c r="AA3056" s="601"/>
      <c r="AB3056" s="601"/>
    </row>
    <row r="3057" spans="21:28" x14ac:dyDescent="0.25">
      <c r="U3057" s="601"/>
      <c r="V3057" s="611"/>
      <c r="X3057" s="613"/>
      <c r="Y3057" s="601"/>
      <c r="Z3057" s="601"/>
      <c r="AA3057" s="601"/>
      <c r="AB3057" s="601"/>
    </row>
    <row r="3058" spans="21:28" x14ac:dyDescent="0.25">
      <c r="U3058" s="601"/>
      <c r="V3058" s="611"/>
      <c r="X3058" s="613"/>
      <c r="Y3058" s="601"/>
      <c r="Z3058" s="601"/>
      <c r="AA3058" s="601"/>
      <c r="AB3058" s="601"/>
    </row>
    <row r="3059" spans="21:28" x14ac:dyDescent="0.25">
      <c r="U3059" s="601"/>
      <c r="V3059" s="611"/>
      <c r="X3059" s="613"/>
      <c r="Y3059" s="601"/>
      <c r="Z3059" s="601"/>
      <c r="AA3059" s="601"/>
      <c r="AB3059" s="601"/>
    </row>
    <row r="3060" spans="21:28" x14ac:dyDescent="0.25">
      <c r="U3060" s="601"/>
      <c r="V3060" s="611"/>
      <c r="X3060" s="613"/>
      <c r="Y3060" s="601"/>
      <c r="Z3060" s="601"/>
      <c r="AA3060" s="601"/>
      <c r="AB3060" s="601"/>
    </row>
    <row r="3061" spans="21:28" x14ac:dyDescent="0.25">
      <c r="U3061" s="601"/>
      <c r="V3061" s="611"/>
      <c r="X3061" s="613"/>
      <c r="Y3061" s="601"/>
      <c r="Z3061" s="601"/>
      <c r="AA3061" s="601"/>
      <c r="AB3061" s="601"/>
    </row>
    <row r="3062" spans="21:28" x14ac:dyDescent="0.25">
      <c r="U3062" s="601"/>
      <c r="V3062" s="611"/>
      <c r="X3062" s="613"/>
      <c r="Y3062" s="601"/>
      <c r="Z3062" s="601"/>
      <c r="AA3062" s="601"/>
      <c r="AB3062" s="601"/>
    </row>
    <row r="3063" spans="21:28" x14ac:dyDescent="0.25">
      <c r="U3063" s="601"/>
      <c r="V3063" s="611"/>
      <c r="X3063" s="613"/>
      <c r="Y3063" s="601"/>
      <c r="Z3063" s="601"/>
      <c r="AA3063" s="601"/>
      <c r="AB3063" s="601"/>
    </row>
    <row r="3064" spans="21:28" x14ac:dyDescent="0.25">
      <c r="U3064" s="601"/>
      <c r="V3064" s="611"/>
      <c r="X3064" s="613"/>
      <c r="Y3064" s="601"/>
      <c r="Z3064" s="601"/>
      <c r="AA3064" s="601"/>
      <c r="AB3064" s="601"/>
    </row>
    <row r="3065" spans="21:28" x14ac:dyDescent="0.25">
      <c r="U3065" s="601"/>
      <c r="V3065" s="611"/>
      <c r="X3065" s="613"/>
      <c r="Y3065" s="601"/>
      <c r="Z3065" s="601"/>
      <c r="AA3065" s="601"/>
      <c r="AB3065" s="601"/>
    </row>
    <row r="3066" spans="21:28" x14ac:dyDescent="0.25">
      <c r="U3066" s="601"/>
      <c r="V3066" s="611"/>
      <c r="X3066" s="613"/>
      <c r="Y3066" s="601"/>
      <c r="Z3066" s="601"/>
      <c r="AA3066" s="601"/>
      <c r="AB3066" s="601"/>
    </row>
    <row r="3067" spans="21:28" x14ac:dyDescent="0.25">
      <c r="U3067" s="601"/>
      <c r="V3067" s="611"/>
      <c r="X3067" s="613"/>
      <c r="Y3067" s="601"/>
      <c r="Z3067" s="601"/>
      <c r="AA3067" s="601"/>
      <c r="AB3067" s="601"/>
    </row>
    <row r="3068" spans="21:28" x14ac:dyDescent="0.25">
      <c r="U3068" s="601"/>
      <c r="V3068" s="611"/>
      <c r="X3068" s="613"/>
      <c r="Y3068" s="601"/>
      <c r="Z3068" s="601"/>
      <c r="AA3068" s="601"/>
      <c r="AB3068" s="601"/>
    </row>
    <row r="3069" spans="21:28" x14ac:dyDescent="0.25">
      <c r="U3069" s="601"/>
      <c r="V3069" s="611"/>
      <c r="X3069" s="613"/>
      <c r="Y3069" s="601"/>
      <c r="Z3069" s="601"/>
      <c r="AA3069" s="601"/>
      <c r="AB3069" s="601"/>
    </row>
    <row r="3070" spans="21:28" x14ac:dyDescent="0.25">
      <c r="U3070" s="601"/>
      <c r="V3070" s="611"/>
      <c r="X3070" s="613"/>
      <c r="Y3070" s="601"/>
      <c r="Z3070" s="601"/>
      <c r="AA3070" s="601"/>
      <c r="AB3070" s="601"/>
    </row>
    <row r="3071" spans="21:28" x14ac:dyDescent="0.25">
      <c r="U3071" s="601"/>
      <c r="V3071" s="611"/>
      <c r="X3071" s="613"/>
      <c r="Y3071" s="601"/>
      <c r="Z3071" s="601"/>
      <c r="AA3071" s="601"/>
      <c r="AB3071" s="601"/>
    </row>
    <row r="3072" spans="21:28" x14ac:dyDescent="0.25">
      <c r="U3072" s="601"/>
      <c r="V3072" s="611"/>
      <c r="X3072" s="613"/>
      <c r="Y3072" s="601"/>
      <c r="Z3072" s="601"/>
      <c r="AA3072" s="601"/>
      <c r="AB3072" s="601"/>
    </row>
    <row r="3073" spans="21:28" x14ac:dyDescent="0.25">
      <c r="U3073" s="601"/>
      <c r="V3073" s="611"/>
      <c r="X3073" s="613"/>
      <c r="Y3073" s="601"/>
      <c r="Z3073" s="601"/>
      <c r="AA3073" s="601"/>
      <c r="AB3073" s="601"/>
    </row>
    <row r="3074" spans="21:28" x14ac:dyDescent="0.25">
      <c r="U3074" s="601"/>
      <c r="V3074" s="611"/>
      <c r="X3074" s="613"/>
      <c r="Y3074" s="601"/>
      <c r="Z3074" s="601"/>
      <c r="AA3074" s="601"/>
      <c r="AB3074" s="601"/>
    </row>
    <row r="3075" spans="21:28" x14ac:dyDescent="0.25">
      <c r="U3075" s="601"/>
      <c r="V3075" s="611"/>
      <c r="X3075" s="613"/>
      <c r="Y3075" s="601"/>
      <c r="Z3075" s="601"/>
      <c r="AA3075" s="601"/>
      <c r="AB3075" s="601"/>
    </row>
    <row r="3076" spans="21:28" x14ac:dyDescent="0.25">
      <c r="U3076" s="601"/>
      <c r="V3076" s="611"/>
      <c r="X3076" s="613"/>
      <c r="Y3076" s="601"/>
      <c r="Z3076" s="601"/>
      <c r="AA3076" s="601"/>
      <c r="AB3076" s="601"/>
    </row>
    <row r="3077" spans="21:28" x14ac:dyDescent="0.25">
      <c r="U3077" s="601"/>
      <c r="V3077" s="611"/>
      <c r="X3077" s="613"/>
      <c r="Y3077" s="601"/>
      <c r="Z3077" s="601"/>
      <c r="AA3077" s="601"/>
      <c r="AB3077" s="601"/>
    </row>
    <row r="3078" spans="21:28" x14ac:dyDescent="0.25">
      <c r="U3078" s="601"/>
      <c r="V3078" s="611"/>
      <c r="X3078" s="613"/>
      <c r="Y3078" s="601"/>
      <c r="Z3078" s="601"/>
      <c r="AA3078" s="601"/>
      <c r="AB3078" s="601"/>
    </row>
    <row r="3079" spans="21:28" x14ac:dyDescent="0.25">
      <c r="U3079" s="601"/>
      <c r="V3079" s="611"/>
      <c r="X3079" s="613"/>
      <c r="Y3079" s="601"/>
      <c r="Z3079" s="601"/>
      <c r="AA3079" s="601"/>
      <c r="AB3079" s="601"/>
    </row>
    <row r="3080" spans="21:28" x14ac:dyDescent="0.25">
      <c r="U3080" s="601"/>
      <c r="V3080" s="611"/>
      <c r="X3080" s="613"/>
      <c r="Y3080" s="601"/>
      <c r="Z3080" s="601"/>
      <c r="AA3080" s="601"/>
      <c r="AB3080" s="601"/>
    </row>
    <row r="3081" spans="21:28" x14ac:dyDescent="0.25">
      <c r="U3081" s="601"/>
      <c r="V3081" s="611"/>
      <c r="X3081" s="613"/>
      <c r="Y3081" s="601"/>
      <c r="Z3081" s="601"/>
      <c r="AA3081" s="601"/>
      <c r="AB3081" s="601"/>
    </row>
    <row r="3082" spans="21:28" x14ac:dyDescent="0.25">
      <c r="U3082" s="601"/>
      <c r="V3082" s="611"/>
      <c r="X3082" s="613"/>
      <c r="Y3082" s="601"/>
      <c r="Z3082" s="601"/>
      <c r="AA3082" s="601"/>
      <c r="AB3082" s="601"/>
    </row>
    <row r="3083" spans="21:28" x14ac:dyDescent="0.25">
      <c r="U3083" s="601"/>
      <c r="V3083" s="611"/>
      <c r="X3083" s="613"/>
      <c r="Y3083" s="601"/>
      <c r="Z3083" s="601"/>
      <c r="AA3083" s="601"/>
      <c r="AB3083" s="601"/>
    </row>
    <row r="3084" spans="21:28" x14ac:dyDescent="0.25">
      <c r="U3084" s="601"/>
      <c r="V3084" s="611"/>
      <c r="X3084" s="613"/>
      <c r="Y3084" s="601"/>
      <c r="Z3084" s="601"/>
      <c r="AA3084" s="601"/>
      <c r="AB3084" s="601"/>
    </row>
    <row r="3085" spans="21:28" x14ac:dyDescent="0.25">
      <c r="U3085" s="601"/>
      <c r="V3085" s="611"/>
      <c r="X3085" s="613"/>
      <c r="Y3085" s="601"/>
      <c r="Z3085" s="601"/>
      <c r="AA3085" s="601"/>
      <c r="AB3085" s="601"/>
    </row>
    <row r="3086" spans="21:28" x14ac:dyDescent="0.25">
      <c r="U3086" s="601"/>
      <c r="V3086" s="611"/>
      <c r="X3086" s="613"/>
      <c r="Y3086" s="601"/>
      <c r="Z3086" s="601"/>
      <c r="AA3086" s="601"/>
      <c r="AB3086" s="601"/>
    </row>
    <row r="3087" spans="21:28" x14ac:dyDescent="0.25">
      <c r="U3087" s="601"/>
      <c r="V3087" s="611"/>
      <c r="X3087" s="613"/>
      <c r="Y3087" s="601"/>
      <c r="Z3087" s="601"/>
      <c r="AA3087" s="601"/>
      <c r="AB3087" s="601"/>
    </row>
    <row r="3088" spans="21:28" x14ac:dyDescent="0.25">
      <c r="U3088" s="601"/>
      <c r="V3088" s="611"/>
      <c r="X3088" s="613"/>
      <c r="Y3088" s="601"/>
      <c r="Z3088" s="601"/>
      <c r="AA3088" s="601"/>
      <c r="AB3088" s="601"/>
    </row>
    <row r="3089" spans="21:28" x14ac:dyDescent="0.25">
      <c r="U3089" s="601"/>
      <c r="V3089" s="611"/>
      <c r="X3089" s="613"/>
      <c r="Y3089" s="601"/>
      <c r="Z3089" s="601"/>
      <c r="AA3089" s="601"/>
      <c r="AB3089" s="601"/>
    </row>
    <row r="3090" spans="21:28" x14ac:dyDescent="0.25">
      <c r="U3090" s="601"/>
      <c r="V3090" s="611"/>
      <c r="X3090" s="613"/>
      <c r="Y3090" s="601"/>
      <c r="Z3090" s="601"/>
      <c r="AA3090" s="601"/>
      <c r="AB3090" s="601"/>
    </row>
    <row r="3091" spans="21:28" x14ac:dyDescent="0.25">
      <c r="U3091" s="601"/>
      <c r="V3091" s="611"/>
      <c r="X3091" s="613"/>
      <c r="Y3091" s="601"/>
      <c r="Z3091" s="601"/>
      <c r="AA3091" s="601"/>
      <c r="AB3091" s="601"/>
    </row>
    <row r="3092" spans="21:28" x14ac:dyDescent="0.25">
      <c r="U3092" s="601"/>
      <c r="V3092" s="611"/>
      <c r="X3092" s="613"/>
      <c r="Y3092" s="601"/>
      <c r="Z3092" s="601"/>
      <c r="AA3092" s="601"/>
      <c r="AB3092" s="601"/>
    </row>
    <row r="3093" spans="21:28" x14ac:dyDescent="0.25">
      <c r="U3093" s="601"/>
      <c r="V3093" s="611"/>
      <c r="X3093" s="613"/>
      <c r="Y3093" s="601"/>
      <c r="Z3093" s="601"/>
      <c r="AA3093" s="601"/>
      <c r="AB3093" s="601"/>
    </row>
    <row r="3094" spans="21:28" x14ac:dyDescent="0.25">
      <c r="U3094" s="601"/>
      <c r="V3094" s="611"/>
      <c r="X3094" s="613"/>
      <c r="Y3094" s="601"/>
      <c r="Z3094" s="601"/>
      <c r="AA3094" s="601"/>
      <c r="AB3094" s="601"/>
    </row>
    <row r="3095" spans="21:28" x14ac:dyDescent="0.25">
      <c r="U3095" s="601"/>
      <c r="V3095" s="611"/>
      <c r="X3095" s="613"/>
      <c r="Y3095" s="601"/>
      <c r="Z3095" s="601"/>
      <c r="AA3095" s="601"/>
      <c r="AB3095" s="601"/>
    </row>
    <row r="3096" spans="21:28" x14ac:dyDescent="0.25">
      <c r="U3096" s="601"/>
      <c r="V3096" s="611"/>
      <c r="X3096" s="613"/>
      <c r="Y3096" s="601"/>
      <c r="Z3096" s="601"/>
      <c r="AA3096" s="601"/>
      <c r="AB3096" s="601"/>
    </row>
    <row r="3097" spans="21:28" x14ac:dyDescent="0.25">
      <c r="U3097" s="601"/>
      <c r="V3097" s="611"/>
      <c r="X3097" s="613"/>
      <c r="Y3097" s="601"/>
      <c r="Z3097" s="601"/>
      <c r="AA3097" s="601"/>
      <c r="AB3097" s="601"/>
    </row>
    <row r="3098" spans="21:28" x14ac:dyDescent="0.25">
      <c r="U3098" s="601"/>
      <c r="V3098" s="611"/>
      <c r="X3098" s="613"/>
      <c r="Y3098" s="601"/>
      <c r="Z3098" s="601"/>
      <c r="AA3098" s="601"/>
      <c r="AB3098" s="601"/>
    </row>
    <row r="3099" spans="21:28" x14ac:dyDescent="0.25">
      <c r="U3099" s="601"/>
      <c r="V3099" s="611"/>
      <c r="X3099" s="613"/>
      <c r="Y3099" s="601"/>
      <c r="Z3099" s="601"/>
      <c r="AA3099" s="601"/>
      <c r="AB3099" s="601"/>
    </row>
    <row r="3100" spans="21:28" x14ac:dyDescent="0.25">
      <c r="U3100" s="601"/>
      <c r="V3100" s="611"/>
      <c r="X3100" s="613"/>
      <c r="Y3100" s="601"/>
      <c r="Z3100" s="601"/>
      <c r="AA3100" s="601"/>
      <c r="AB3100" s="601"/>
    </row>
    <row r="3101" spans="21:28" x14ac:dyDescent="0.25">
      <c r="U3101" s="601"/>
      <c r="V3101" s="611"/>
      <c r="X3101" s="613"/>
      <c r="Y3101" s="601"/>
      <c r="Z3101" s="601"/>
      <c r="AA3101" s="601"/>
      <c r="AB3101" s="601"/>
    </row>
    <row r="3102" spans="21:28" x14ac:dyDescent="0.25">
      <c r="U3102" s="601"/>
      <c r="V3102" s="611"/>
      <c r="X3102" s="613"/>
      <c r="Y3102" s="601"/>
      <c r="Z3102" s="601"/>
      <c r="AA3102" s="601"/>
      <c r="AB3102" s="601"/>
    </row>
    <row r="3103" spans="21:28" x14ac:dyDescent="0.25">
      <c r="U3103" s="601"/>
      <c r="V3103" s="611"/>
      <c r="X3103" s="613"/>
      <c r="Y3103" s="601"/>
      <c r="Z3103" s="601"/>
      <c r="AA3103" s="601"/>
      <c r="AB3103" s="601"/>
    </row>
    <row r="3104" spans="21:28" x14ac:dyDescent="0.25">
      <c r="U3104" s="601"/>
      <c r="V3104" s="611"/>
      <c r="X3104" s="613"/>
      <c r="Y3104" s="601"/>
      <c r="Z3104" s="601"/>
      <c r="AA3104" s="601"/>
      <c r="AB3104" s="601"/>
    </row>
    <row r="3105" spans="21:28" x14ac:dyDescent="0.25">
      <c r="U3105" s="601"/>
      <c r="V3105" s="611"/>
      <c r="X3105" s="613"/>
      <c r="Y3105" s="601"/>
      <c r="Z3105" s="601"/>
      <c r="AA3105" s="601"/>
      <c r="AB3105" s="601"/>
    </row>
    <row r="3106" spans="21:28" x14ac:dyDescent="0.25">
      <c r="U3106" s="601"/>
      <c r="V3106" s="611"/>
      <c r="X3106" s="613"/>
      <c r="Y3106" s="601"/>
      <c r="Z3106" s="601"/>
      <c r="AA3106" s="601"/>
      <c r="AB3106" s="601"/>
    </row>
    <row r="3107" spans="21:28" x14ac:dyDescent="0.25">
      <c r="U3107" s="601"/>
      <c r="V3107" s="611"/>
      <c r="X3107" s="613"/>
      <c r="Y3107" s="601"/>
      <c r="Z3107" s="601"/>
      <c r="AA3107" s="601"/>
      <c r="AB3107" s="601"/>
    </row>
    <row r="3108" spans="21:28" x14ac:dyDescent="0.25">
      <c r="U3108" s="601"/>
      <c r="V3108" s="611"/>
      <c r="X3108" s="613"/>
      <c r="Y3108" s="601"/>
      <c r="Z3108" s="601"/>
      <c r="AA3108" s="601"/>
      <c r="AB3108" s="601"/>
    </row>
    <row r="3109" spans="21:28" x14ac:dyDescent="0.25">
      <c r="U3109" s="601"/>
      <c r="V3109" s="611"/>
      <c r="X3109" s="613"/>
      <c r="Y3109" s="601"/>
      <c r="Z3109" s="601"/>
      <c r="AA3109" s="601"/>
      <c r="AB3109" s="601"/>
    </row>
    <row r="3110" spans="21:28" x14ac:dyDescent="0.25">
      <c r="U3110" s="601"/>
      <c r="V3110" s="611"/>
      <c r="X3110" s="613"/>
      <c r="Y3110" s="601"/>
      <c r="Z3110" s="601"/>
      <c r="AA3110" s="601"/>
      <c r="AB3110" s="601"/>
    </row>
    <row r="3111" spans="21:28" x14ac:dyDescent="0.25">
      <c r="U3111" s="601"/>
      <c r="V3111" s="611"/>
      <c r="X3111" s="613"/>
      <c r="Y3111" s="601"/>
      <c r="Z3111" s="601"/>
      <c r="AA3111" s="601"/>
      <c r="AB3111" s="601"/>
    </row>
    <row r="3112" spans="21:28" x14ac:dyDescent="0.25">
      <c r="U3112" s="601"/>
      <c r="V3112" s="611"/>
      <c r="X3112" s="613"/>
      <c r="Y3112" s="601"/>
      <c r="Z3112" s="601"/>
      <c r="AA3112" s="601"/>
      <c r="AB3112" s="601"/>
    </row>
    <row r="3113" spans="21:28" x14ac:dyDescent="0.25">
      <c r="U3113" s="601"/>
      <c r="V3113" s="611"/>
      <c r="X3113" s="613"/>
      <c r="Y3113" s="601"/>
      <c r="Z3113" s="601"/>
      <c r="AA3113" s="601"/>
      <c r="AB3113" s="601"/>
    </row>
    <row r="3114" spans="21:28" x14ac:dyDescent="0.25">
      <c r="U3114" s="601"/>
      <c r="V3114" s="611"/>
      <c r="X3114" s="613"/>
      <c r="Y3114" s="601"/>
      <c r="Z3114" s="601"/>
      <c r="AA3114" s="601"/>
      <c r="AB3114" s="601"/>
    </row>
    <row r="3115" spans="21:28" x14ac:dyDescent="0.25">
      <c r="U3115" s="601"/>
      <c r="V3115" s="611"/>
      <c r="X3115" s="613"/>
      <c r="Y3115" s="601"/>
      <c r="Z3115" s="601"/>
      <c r="AA3115" s="601"/>
      <c r="AB3115" s="601"/>
    </row>
    <row r="3116" spans="21:28" x14ac:dyDescent="0.25">
      <c r="U3116" s="601"/>
      <c r="V3116" s="611"/>
      <c r="X3116" s="613"/>
      <c r="Y3116" s="601"/>
      <c r="Z3116" s="601"/>
      <c r="AA3116" s="601"/>
      <c r="AB3116" s="601"/>
    </row>
    <row r="3117" spans="21:28" x14ac:dyDescent="0.25">
      <c r="U3117" s="601"/>
      <c r="V3117" s="611"/>
      <c r="X3117" s="613"/>
      <c r="Y3117" s="601"/>
      <c r="Z3117" s="601"/>
      <c r="AA3117" s="601"/>
      <c r="AB3117" s="601"/>
    </row>
    <row r="3118" spans="21:28" x14ac:dyDescent="0.25">
      <c r="U3118" s="601"/>
      <c r="V3118" s="611"/>
      <c r="X3118" s="613"/>
      <c r="Y3118" s="601"/>
      <c r="Z3118" s="601"/>
      <c r="AA3118" s="601"/>
      <c r="AB3118" s="601"/>
    </row>
    <row r="3119" spans="21:28" x14ac:dyDescent="0.25">
      <c r="U3119" s="601"/>
      <c r="V3119" s="611"/>
      <c r="X3119" s="613"/>
      <c r="Y3119" s="601"/>
      <c r="Z3119" s="601"/>
      <c r="AA3119" s="601"/>
      <c r="AB3119" s="601"/>
    </row>
    <row r="3120" spans="21:28" x14ac:dyDescent="0.25">
      <c r="U3120" s="601"/>
      <c r="V3120" s="611"/>
      <c r="X3120" s="613"/>
      <c r="Y3120" s="601"/>
      <c r="Z3120" s="601"/>
      <c r="AA3120" s="601"/>
      <c r="AB3120" s="601"/>
    </row>
    <row r="3121" spans="21:28" x14ac:dyDescent="0.25">
      <c r="U3121" s="601"/>
      <c r="V3121" s="611"/>
      <c r="X3121" s="613"/>
      <c r="Y3121" s="601"/>
      <c r="Z3121" s="601"/>
      <c r="AA3121" s="601"/>
      <c r="AB3121" s="601"/>
    </row>
    <row r="3122" spans="21:28" x14ac:dyDescent="0.25">
      <c r="U3122" s="601"/>
      <c r="V3122" s="611"/>
      <c r="X3122" s="613"/>
      <c r="Y3122" s="601"/>
      <c r="Z3122" s="601"/>
      <c r="AA3122" s="601"/>
      <c r="AB3122" s="601"/>
    </row>
    <row r="3123" spans="21:28" x14ac:dyDescent="0.25">
      <c r="U3123" s="601"/>
      <c r="V3123" s="611"/>
      <c r="X3123" s="613"/>
      <c r="Y3123" s="601"/>
      <c r="Z3123" s="601"/>
      <c r="AA3123" s="601"/>
      <c r="AB3123" s="601"/>
    </row>
    <row r="3124" spans="21:28" x14ac:dyDescent="0.25">
      <c r="U3124" s="601"/>
      <c r="V3124" s="611"/>
      <c r="X3124" s="613"/>
      <c r="Y3124" s="601"/>
      <c r="Z3124" s="601"/>
      <c r="AA3124" s="601"/>
      <c r="AB3124" s="601"/>
    </row>
    <row r="3125" spans="21:28" x14ac:dyDescent="0.25">
      <c r="U3125" s="601"/>
      <c r="V3125" s="611"/>
      <c r="X3125" s="613"/>
      <c r="Y3125" s="601"/>
      <c r="Z3125" s="601"/>
      <c r="AA3125" s="601"/>
      <c r="AB3125" s="601"/>
    </row>
    <row r="3126" spans="21:28" x14ac:dyDescent="0.25">
      <c r="U3126" s="601"/>
      <c r="V3126" s="611"/>
      <c r="X3126" s="613"/>
      <c r="Y3126" s="601"/>
      <c r="Z3126" s="601"/>
      <c r="AA3126" s="601"/>
      <c r="AB3126" s="601"/>
    </row>
    <row r="3127" spans="21:28" x14ac:dyDescent="0.25">
      <c r="U3127" s="601"/>
      <c r="V3127" s="611"/>
      <c r="X3127" s="613"/>
      <c r="Y3127" s="601"/>
      <c r="Z3127" s="601"/>
      <c r="AA3127" s="601"/>
      <c r="AB3127" s="601"/>
    </row>
    <row r="3128" spans="21:28" x14ac:dyDescent="0.25">
      <c r="U3128" s="601"/>
      <c r="V3128" s="611"/>
      <c r="X3128" s="613"/>
      <c r="Y3128" s="601"/>
      <c r="Z3128" s="601"/>
      <c r="AA3128" s="601"/>
      <c r="AB3128" s="601"/>
    </row>
    <row r="3129" spans="21:28" x14ac:dyDescent="0.25">
      <c r="U3129" s="601"/>
      <c r="V3129" s="611"/>
      <c r="X3129" s="613"/>
      <c r="Y3129" s="601"/>
      <c r="Z3129" s="601"/>
      <c r="AA3129" s="601"/>
      <c r="AB3129" s="601"/>
    </row>
    <row r="3130" spans="21:28" x14ac:dyDescent="0.25">
      <c r="U3130" s="601"/>
      <c r="V3130" s="611"/>
      <c r="X3130" s="613"/>
      <c r="Y3130" s="601"/>
      <c r="Z3130" s="601"/>
      <c r="AA3130" s="601"/>
      <c r="AB3130" s="601"/>
    </row>
    <row r="3131" spans="21:28" x14ac:dyDescent="0.25">
      <c r="U3131" s="601"/>
      <c r="V3131" s="611"/>
      <c r="X3131" s="613"/>
      <c r="Y3131" s="601"/>
      <c r="Z3131" s="601"/>
      <c r="AA3131" s="601"/>
      <c r="AB3131" s="601"/>
    </row>
    <row r="3132" spans="21:28" x14ac:dyDescent="0.25">
      <c r="U3132" s="601"/>
      <c r="V3132" s="611"/>
      <c r="X3132" s="613"/>
      <c r="Y3132" s="601"/>
      <c r="Z3132" s="601"/>
      <c r="AA3132" s="601"/>
      <c r="AB3132" s="601"/>
    </row>
    <row r="3133" spans="21:28" x14ac:dyDescent="0.25">
      <c r="U3133" s="601"/>
      <c r="V3133" s="611"/>
      <c r="X3133" s="613"/>
      <c r="Y3133" s="601"/>
      <c r="Z3133" s="601"/>
      <c r="AA3133" s="601"/>
      <c r="AB3133" s="601"/>
    </row>
    <row r="3134" spans="21:28" x14ac:dyDescent="0.25">
      <c r="U3134" s="601"/>
      <c r="V3134" s="611"/>
      <c r="X3134" s="613"/>
      <c r="Y3134" s="601"/>
      <c r="Z3134" s="601"/>
      <c r="AA3134" s="601"/>
      <c r="AB3134" s="601"/>
    </row>
    <row r="3135" spans="21:28" x14ac:dyDescent="0.25">
      <c r="U3135" s="601"/>
      <c r="V3135" s="611"/>
      <c r="X3135" s="613"/>
      <c r="Y3135" s="601"/>
      <c r="Z3135" s="601"/>
      <c r="AA3135" s="601"/>
      <c r="AB3135" s="601"/>
    </row>
    <row r="3136" spans="21:28" x14ac:dyDescent="0.25">
      <c r="U3136" s="601"/>
      <c r="V3136" s="611"/>
      <c r="X3136" s="613"/>
      <c r="Y3136" s="601"/>
      <c r="Z3136" s="601"/>
      <c r="AA3136" s="601"/>
      <c r="AB3136" s="601"/>
    </row>
    <row r="3137" spans="21:28" x14ac:dyDescent="0.25">
      <c r="U3137" s="601"/>
      <c r="V3137" s="611"/>
      <c r="X3137" s="613"/>
      <c r="Y3137" s="601"/>
      <c r="Z3137" s="601"/>
      <c r="AA3137" s="601"/>
      <c r="AB3137" s="601"/>
    </row>
    <row r="3138" spans="21:28" x14ac:dyDescent="0.25">
      <c r="U3138" s="601"/>
      <c r="V3138" s="611"/>
      <c r="X3138" s="613"/>
      <c r="Y3138" s="601"/>
      <c r="Z3138" s="601"/>
      <c r="AA3138" s="601"/>
      <c r="AB3138" s="601"/>
    </row>
    <row r="3139" spans="21:28" x14ac:dyDescent="0.25">
      <c r="U3139" s="601"/>
      <c r="V3139" s="611"/>
      <c r="X3139" s="613"/>
      <c r="Y3139" s="601"/>
      <c r="Z3139" s="601"/>
      <c r="AA3139" s="601"/>
      <c r="AB3139" s="601"/>
    </row>
    <row r="3140" spans="21:28" x14ac:dyDescent="0.25">
      <c r="U3140" s="601"/>
      <c r="V3140" s="611"/>
      <c r="X3140" s="613"/>
      <c r="Y3140" s="601"/>
      <c r="Z3140" s="601"/>
      <c r="AA3140" s="601"/>
      <c r="AB3140" s="601"/>
    </row>
    <row r="3141" spans="21:28" x14ac:dyDescent="0.25">
      <c r="U3141" s="601"/>
      <c r="V3141" s="611"/>
      <c r="X3141" s="613"/>
      <c r="Y3141" s="601"/>
      <c r="Z3141" s="601"/>
      <c r="AA3141" s="601"/>
      <c r="AB3141" s="601"/>
    </row>
    <row r="3142" spans="21:28" x14ac:dyDescent="0.25">
      <c r="U3142" s="601"/>
      <c r="V3142" s="611"/>
      <c r="X3142" s="613"/>
      <c r="Y3142" s="601"/>
      <c r="Z3142" s="601"/>
      <c r="AA3142" s="601"/>
      <c r="AB3142" s="601"/>
    </row>
    <row r="3143" spans="21:28" x14ac:dyDescent="0.25">
      <c r="U3143" s="601"/>
      <c r="V3143" s="611"/>
      <c r="X3143" s="613"/>
      <c r="Y3143" s="601"/>
      <c r="Z3143" s="601"/>
      <c r="AA3143" s="601"/>
      <c r="AB3143" s="601"/>
    </row>
    <row r="3144" spans="21:28" x14ac:dyDescent="0.25">
      <c r="U3144" s="601"/>
      <c r="V3144" s="611"/>
      <c r="X3144" s="613"/>
      <c r="Y3144" s="601"/>
      <c r="Z3144" s="601"/>
      <c r="AA3144" s="601"/>
      <c r="AB3144" s="601"/>
    </row>
    <row r="3145" spans="21:28" x14ac:dyDescent="0.25">
      <c r="U3145" s="601"/>
      <c r="V3145" s="611"/>
      <c r="X3145" s="613"/>
      <c r="Y3145" s="601"/>
      <c r="Z3145" s="601"/>
      <c r="AA3145" s="601"/>
      <c r="AB3145" s="601"/>
    </row>
    <row r="3146" spans="21:28" x14ac:dyDescent="0.25">
      <c r="U3146" s="601"/>
      <c r="V3146" s="611"/>
      <c r="X3146" s="613"/>
      <c r="Y3146" s="601"/>
      <c r="Z3146" s="601"/>
      <c r="AA3146" s="601"/>
      <c r="AB3146" s="601"/>
    </row>
    <row r="3147" spans="21:28" x14ac:dyDescent="0.25">
      <c r="U3147" s="601"/>
      <c r="V3147" s="611"/>
      <c r="X3147" s="613"/>
      <c r="Y3147" s="601"/>
      <c r="Z3147" s="601"/>
      <c r="AA3147" s="601"/>
      <c r="AB3147" s="601"/>
    </row>
    <row r="3148" spans="21:28" x14ac:dyDescent="0.25">
      <c r="U3148" s="601"/>
      <c r="V3148" s="611"/>
      <c r="X3148" s="613"/>
      <c r="Y3148" s="601"/>
      <c r="Z3148" s="601"/>
      <c r="AA3148" s="601"/>
      <c r="AB3148" s="601"/>
    </row>
    <row r="3149" spans="21:28" x14ac:dyDescent="0.25">
      <c r="U3149" s="601"/>
      <c r="V3149" s="611"/>
      <c r="X3149" s="613"/>
      <c r="Y3149" s="601"/>
      <c r="Z3149" s="601"/>
      <c r="AA3149" s="601"/>
      <c r="AB3149" s="601"/>
    </row>
    <row r="3150" spans="21:28" x14ac:dyDescent="0.25">
      <c r="U3150" s="601"/>
      <c r="V3150" s="611"/>
      <c r="X3150" s="613"/>
      <c r="Y3150" s="601"/>
      <c r="Z3150" s="601"/>
      <c r="AA3150" s="601"/>
      <c r="AB3150" s="601"/>
    </row>
    <row r="3151" spans="21:28" x14ac:dyDescent="0.25">
      <c r="U3151" s="601"/>
      <c r="V3151" s="611"/>
      <c r="X3151" s="613"/>
      <c r="Y3151" s="601"/>
      <c r="Z3151" s="601"/>
      <c r="AA3151" s="601"/>
      <c r="AB3151" s="601"/>
    </row>
    <row r="3152" spans="21:28" x14ac:dyDescent="0.25">
      <c r="U3152" s="601"/>
      <c r="V3152" s="611"/>
      <c r="X3152" s="613"/>
      <c r="Y3152" s="601"/>
      <c r="Z3152" s="601"/>
      <c r="AA3152" s="601"/>
      <c r="AB3152" s="601"/>
    </row>
    <row r="3153" spans="21:28" x14ac:dyDescent="0.25">
      <c r="U3153" s="601"/>
      <c r="V3153" s="611"/>
      <c r="X3153" s="613"/>
      <c r="Y3153" s="601"/>
      <c r="Z3153" s="601"/>
      <c r="AA3153" s="601"/>
      <c r="AB3153" s="601"/>
    </row>
    <row r="3154" spans="21:28" x14ac:dyDescent="0.25">
      <c r="U3154" s="601"/>
      <c r="V3154" s="611"/>
      <c r="X3154" s="613"/>
      <c r="Y3154" s="601"/>
      <c r="Z3154" s="601"/>
      <c r="AA3154" s="601"/>
      <c r="AB3154" s="601"/>
    </row>
    <row r="3155" spans="21:28" x14ac:dyDescent="0.25">
      <c r="U3155" s="601"/>
      <c r="V3155" s="611"/>
      <c r="X3155" s="613"/>
      <c r="Y3155" s="601"/>
      <c r="Z3155" s="601"/>
      <c r="AA3155" s="601"/>
      <c r="AB3155" s="601"/>
    </row>
    <row r="3156" spans="21:28" x14ac:dyDescent="0.25">
      <c r="U3156" s="601"/>
      <c r="V3156" s="611"/>
      <c r="X3156" s="613"/>
      <c r="Y3156" s="601"/>
      <c r="Z3156" s="601"/>
      <c r="AA3156" s="601"/>
      <c r="AB3156" s="601"/>
    </row>
    <row r="3157" spans="21:28" x14ac:dyDescent="0.25">
      <c r="U3157" s="601"/>
      <c r="V3157" s="611"/>
      <c r="X3157" s="613"/>
      <c r="Y3157" s="601"/>
      <c r="Z3157" s="601"/>
      <c r="AA3157" s="601"/>
      <c r="AB3157" s="601"/>
    </row>
    <row r="3158" spans="21:28" x14ac:dyDescent="0.25">
      <c r="U3158" s="601"/>
      <c r="V3158" s="611"/>
      <c r="X3158" s="613"/>
      <c r="Y3158" s="601"/>
      <c r="Z3158" s="601"/>
      <c r="AA3158" s="601"/>
      <c r="AB3158" s="601"/>
    </row>
    <row r="3159" spans="21:28" x14ac:dyDescent="0.25">
      <c r="U3159" s="601"/>
      <c r="V3159" s="611"/>
      <c r="X3159" s="613"/>
      <c r="Y3159" s="601"/>
      <c r="Z3159" s="601"/>
      <c r="AA3159" s="601"/>
      <c r="AB3159" s="601"/>
    </row>
    <row r="3160" spans="21:28" x14ac:dyDescent="0.25">
      <c r="U3160" s="601"/>
      <c r="V3160" s="611"/>
      <c r="X3160" s="613"/>
      <c r="Y3160" s="601"/>
      <c r="Z3160" s="601"/>
      <c r="AA3160" s="601"/>
      <c r="AB3160" s="601"/>
    </row>
    <row r="3161" spans="21:28" x14ac:dyDescent="0.25">
      <c r="U3161" s="601"/>
      <c r="V3161" s="611"/>
      <c r="X3161" s="613"/>
      <c r="Y3161" s="601"/>
      <c r="Z3161" s="601"/>
      <c r="AA3161" s="601"/>
      <c r="AB3161" s="601"/>
    </row>
    <row r="3162" spans="21:28" x14ac:dyDescent="0.25">
      <c r="U3162" s="601"/>
      <c r="V3162" s="611"/>
      <c r="X3162" s="613"/>
      <c r="Y3162" s="601"/>
      <c r="Z3162" s="601"/>
      <c r="AA3162" s="601"/>
      <c r="AB3162" s="601"/>
    </row>
    <row r="3163" spans="21:28" x14ac:dyDescent="0.25">
      <c r="U3163" s="601"/>
      <c r="V3163" s="611"/>
      <c r="X3163" s="613"/>
      <c r="Y3163" s="601"/>
      <c r="Z3163" s="601"/>
      <c r="AA3163" s="601"/>
      <c r="AB3163" s="601"/>
    </row>
    <row r="3164" spans="21:28" x14ac:dyDescent="0.25">
      <c r="U3164" s="601"/>
      <c r="V3164" s="611"/>
      <c r="X3164" s="613"/>
      <c r="Y3164" s="601"/>
      <c r="Z3164" s="601"/>
      <c r="AA3164" s="601"/>
      <c r="AB3164" s="601"/>
    </row>
    <row r="3165" spans="21:28" x14ac:dyDescent="0.25">
      <c r="U3165" s="601"/>
      <c r="V3165" s="611"/>
      <c r="X3165" s="613"/>
      <c r="Y3165" s="601"/>
      <c r="Z3165" s="601"/>
      <c r="AA3165" s="601"/>
      <c r="AB3165" s="601"/>
    </row>
    <row r="3166" spans="21:28" x14ac:dyDescent="0.25">
      <c r="U3166" s="601"/>
      <c r="V3166" s="611"/>
      <c r="X3166" s="613"/>
      <c r="Y3166" s="601"/>
      <c r="Z3166" s="601"/>
      <c r="AA3166" s="601"/>
      <c r="AB3166" s="601"/>
    </row>
    <row r="3167" spans="21:28" x14ac:dyDescent="0.25">
      <c r="U3167" s="601"/>
      <c r="V3167" s="611"/>
      <c r="X3167" s="613"/>
      <c r="Y3167" s="601"/>
      <c r="Z3167" s="601"/>
      <c r="AA3167" s="601"/>
      <c r="AB3167" s="601"/>
    </row>
    <row r="3168" spans="21:28" x14ac:dyDescent="0.25">
      <c r="U3168" s="601"/>
      <c r="V3168" s="611"/>
      <c r="X3168" s="613"/>
      <c r="Y3168" s="601"/>
      <c r="Z3168" s="601"/>
      <c r="AA3168" s="601"/>
      <c r="AB3168" s="601"/>
    </row>
    <row r="3169" spans="21:28" x14ac:dyDescent="0.25">
      <c r="U3169" s="601"/>
      <c r="V3169" s="611"/>
      <c r="X3169" s="613"/>
      <c r="Y3169" s="601"/>
      <c r="Z3169" s="601"/>
      <c r="AA3169" s="601"/>
      <c r="AB3169" s="601"/>
    </row>
    <row r="3170" spans="21:28" x14ac:dyDescent="0.25">
      <c r="U3170" s="601"/>
      <c r="V3170" s="611"/>
      <c r="X3170" s="613"/>
      <c r="Y3170" s="601"/>
      <c r="Z3170" s="601"/>
      <c r="AA3170" s="601"/>
      <c r="AB3170" s="601"/>
    </row>
    <row r="3171" spans="21:28" x14ac:dyDescent="0.25">
      <c r="U3171" s="601"/>
      <c r="V3171" s="611"/>
      <c r="X3171" s="613"/>
      <c r="Y3171" s="601"/>
      <c r="Z3171" s="601"/>
      <c r="AA3171" s="601"/>
      <c r="AB3171" s="601"/>
    </row>
    <row r="3172" spans="21:28" x14ac:dyDescent="0.25">
      <c r="U3172" s="601"/>
      <c r="V3172" s="611"/>
      <c r="X3172" s="613"/>
      <c r="Y3172" s="601"/>
      <c r="Z3172" s="601"/>
      <c r="AA3172" s="601"/>
      <c r="AB3172" s="601"/>
    </row>
    <row r="3173" spans="21:28" x14ac:dyDescent="0.25">
      <c r="U3173" s="601"/>
      <c r="V3173" s="611"/>
      <c r="X3173" s="613"/>
      <c r="Y3173" s="601"/>
      <c r="Z3173" s="601"/>
      <c r="AA3173" s="601"/>
      <c r="AB3173" s="601"/>
    </row>
    <row r="3174" spans="21:28" x14ac:dyDescent="0.25">
      <c r="U3174" s="601"/>
      <c r="V3174" s="611"/>
      <c r="X3174" s="613"/>
      <c r="Y3174" s="601"/>
      <c r="Z3174" s="601"/>
      <c r="AA3174" s="601"/>
      <c r="AB3174" s="601"/>
    </row>
    <row r="3175" spans="21:28" x14ac:dyDescent="0.25">
      <c r="U3175" s="601"/>
      <c r="V3175" s="611"/>
      <c r="X3175" s="613"/>
      <c r="Y3175" s="601"/>
      <c r="Z3175" s="601"/>
      <c r="AA3175" s="601"/>
      <c r="AB3175" s="601"/>
    </row>
    <row r="3176" spans="21:28" x14ac:dyDescent="0.25">
      <c r="U3176" s="601"/>
      <c r="V3176" s="611"/>
      <c r="X3176" s="613"/>
      <c r="Y3176" s="601"/>
      <c r="Z3176" s="601"/>
      <c r="AA3176" s="601"/>
      <c r="AB3176" s="601"/>
    </row>
    <row r="3177" spans="21:28" x14ac:dyDescent="0.25">
      <c r="U3177" s="601"/>
      <c r="V3177" s="611"/>
      <c r="X3177" s="613"/>
      <c r="Y3177" s="601"/>
      <c r="Z3177" s="601"/>
      <c r="AA3177" s="601"/>
      <c r="AB3177" s="601"/>
    </row>
    <row r="3178" spans="21:28" x14ac:dyDescent="0.25">
      <c r="U3178" s="601"/>
      <c r="V3178" s="611"/>
      <c r="X3178" s="613"/>
      <c r="Y3178" s="601"/>
      <c r="Z3178" s="601"/>
      <c r="AA3178" s="601"/>
      <c r="AB3178" s="601"/>
    </row>
    <row r="3179" spans="21:28" x14ac:dyDescent="0.25">
      <c r="U3179" s="601"/>
      <c r="V3179" s="611"/>
      <c r="X3179" s="613"/>
      <c r="Y3179" s="601"/>
      <c r="Z3179" s="601"/>
      <c r="AA3179" s="601"/>
      <c r="AB3179" s="601"/>
    </row>
    <row r="3180" spans="21:28" x14ac:dyDescent="0.25">
      <c r="U3180" s="601"/>
      <c r="V3180" s="611"/>
      <c r="X3180" s="613"/>
      <c r="Y3180" s="601"/>
      <c r="Z3180" s="601"/>
      <c r="AA3180" s="601"/>
      <c r="AB3180" s="601"/>
    </row>
    <row r="3181" spans="21:28" x14ac:dyDescent="0.25">
      <c r="U3181" s="601"/>
      <c r="V3181" s="611"/>
      <c r="X3181" s="613"/>
      <c r="Y3181" s="601"/>
      <c r="Z3181" s="601"/>
      <c r="AA3181" s="601"/>
      <c r="AB3181" s="601"/>
    </row>
    <row r="3182" spans="21:28" x14ac:dyDescent="0.25">
      <c r="U3182" s="601"/>
      <c r="V3182" s="611"/>
      <c r="X3182" s="613"/>
      <c r="Y3182" s="601"/>
      <c r="Z3182" s="601"/>
      <c r="AA3182" s="601"/>
      <c r="AB3182" s="601"/>
    </row>
    <row r="3183" spans="21:28" x14ac:dyDescent="0.25">
      <c r="U3183" s="601"/>
      <c r="V3183" s="611"/>
      <c r="X3183" s="613"/>
      <c r="Y3183" s="601"/>
      <c r="Z3183" s="601"/>
      <c r="AA3183" s="601"/>
      <c r="AB3183" s="601"/>
    </row>
    <row r="3184" spans="21:28" x14ac:dyDescent="0.25">
      <c r="U3184" s="601"/>
      <c r="V3184" s="611"/>
      <c r="X3184" s="613"/>
      <c r="Y3184" s="601"/>
      <c r="Z3184" s="601"/>
      <c r="AA3184" s="601"/>
      <c r="AB3184" s="601"/>
    </row>
    <row r="3185" spans="21:28" x14ac:dyDescent="0.25">
      <c r="U3185" s="601"/>
      <c r="V3185" s="611"/>
      <c r="X3185" s="613"/>
      <c r="Y3185" s="601"/>
      <c r="Z3185" s="601"/>
      <c r="AA3185" s="601"/>
      <c r="AB3185" s="601"/>
    </row>
    <row r="3186" spans="21:28" x14ac:dyDescent="0.25">
      <c r="U3186" s="601"/>
      <c r="V3186" s="611"/>
      <c r="X3186" s="613"/>
      <c r="Y3186" s="601"/>
      <c r="Z3186" s="601"/>
      <c r="AA3186" s="601"/>
      <c r="AB3186" s="601"/>
    </row>
    <row r="3187" spans="21:28" x14ac:dyDescent="0.25">
      <c r="U3187" s="601"/>
      <c r="V3187" s="611"/>
      <c r="X3187" s="613"/>
      <c r="Y3187" s="601"/>
      <c r="Z3187" s="601"/>
      <c r="AA3187" s="601"/>
      <c r="AB3187" s="601"/>
    </row>
    <row r="3188" spans="21:28" x14ac:dyDescent="0.25">
      <c r="U3188" s="601"/>
      <c r="V3188" s="611"/>
      <c r="X3188" s="613"/>
      <c r="Y3188" s="601"/>
      <c r="Z3188" s="601"/>
      <c r="AA3188" s="601"/>
      <c r="AB3188" s="601"/>
    </row>
    <row r="3189" spans="21:28" x14ac:dyDescent="0.25">
      <c r="U3189" s="601"/>
      <c r="V3189" s="611"/>
      <c r="X3189" s="613"/>
      <c r="Y3189" s="601"/>
      <c r="Z3189" s="601"/>
      <c r="AA3189" s="601"/>
      <c r="AB3189" s="601"/>
    </row>
    <row r="3190" spans="21:28" x14ac:dyDescent="0.25">
      <c r="U3190" s="601"/>
      <c r="V3190" s="611"/>
      <c r="X3190" s="613"/>
      <c r="Y3190" s="601"/>
      <c r="Z3190" s="601"/>
      <c r="AA3190" s="601"/>
      <c r="AB3190" s="601"/>
    </row>
    <row r="3191" spans="21:28" x14ac:dyDescent="0.25">
      <c r="U3191" s="601"/>
      <c r="V3191" s="611"/>
      <c r="X3191" s="613"/>
      <c r="Y3191" s="601"/>
      <c r="Z3191" s="601"/>
      <c r="AA3191" s="601"/>
      <c r="AB3191" s="601"/>
    </row>
    <row r="3192" spans="21:28" x14ac:dyDescent="0.25">
      <c r="U3192" s="601"/>
      <c r="V3192" s="611"/>
      <c r="X3192" s="613"/>
      <c r="Y3192" s="601"/>
      <c r="Z3192" s="601"/>
      <c r="AA3192" s="601"/>
      <c r="AB3192" s="601"/>
    </row>
    <row r="3193" spans="21:28" x14ac:dyDescent="0.25">
      <c r="U3193" s="601"/>
      <c r="V3193" s="611"/>
      <c r="X3193" s="613"/>
      <c r="Y3193" s="601"/>
      <c r="Z3193" s="601"/>
      <c r="AA3193" s="601"/>
      <c r="AB3193" s="601"/>
    </row>
    <row r="3194" spans="21:28" x14ac:dyDescent="0.25">
      <c r="U3194" s="601"/>
      <c r="V3194" s="611"/>
      <c r="X3194" s="613"/>
      <c r="Y3194" s="601"/>
      <c r="Z3194" s="601"/>
      <c r="AA3194" s="601"/>
      <c r="AB3194" s="601"/>
    </row>
    <row r="3195" spans="21:28" x14ac:dyDescent="0.25">
      <c r="U3195" s="601"/>
      <c r="V3195" s="611"/>
      <c r="X3195" s="613"/>
      <c r="Y3195" s="601"/>
      <c r="Z3195" s="601"/>
      <c r="AA3195" s="601"/>
      <c r="AB3195" s="601"/>
    </row>
    <row r="3196" spans="21:28" x14ac:dyDescent="0.25">
      <c r="U3196" s="601"/>
      <c r="V3196" s="611"/>
      <c r="X3196" s="613"/>
      <c r="Y3196" s="601"/>
      <c r="Z3196" s="601"/>
      <c r="AA3196" s="601"/>
      <c r="AB3196" s="601"/>
    </row>
    <row r="3197" spans="21:28" x14ac:dyDescent="0.25">
      <c r="U3197" s="601"/>
      <c r="V3197" s="611"/>
      <c r="X3197" s="613"/>
      <c r="Y3197" s="601"/>
      <c r="Z3197" s="601"/>
      <c r="AA3197" s="601"/>
      <c r="AB3197" s="601"/>
    </row>
    <row r="3198" spans="21:28" x14ac:dyDescent="0.25">
      <c r="U3198" s="601"/>
      <c r="V3198" s="611"/>
      <c r="X3198" s="613"/>
      <c r="Y3198" s="601"/>
      <c r="Z3198" s="601"/>
      <c r="AA3198" s="601"/>
      <c r="AB3198" s="601"/>
    </row>
    <row r="3199" spans="21:28" x14ac:dyDescent="0.25">
      <c r="U3199" s="601"/>
      <c r="V3199" s="611"/>
      <c r="X3199" s="613"/>
      <c r="Y3199" s="601"/>
      <c r="Z3199" s="601"/>
      <c r="AA3199" s="601"/>
      <c r="AB3199" s="601"/>
    </row>
    <row r="3200" spans="21:28" x14ac:dyDescent="0.25">
      <c r="U3200" s="601"/>
      <c r="V3200" s="611"/>
      <c r="X3200" s="613"/>
      <c r="Y3200" s="601"/>
      <c r="Z3200" s="601"/>
      <c r="AA3200" s="601"/>
      <c r="AB3200" s="601"/>
    </row>
    <row r="3201" spans="21:28" x14ac:dyDescent="0.25">
      <c r="U3201" s="601"/>
      <c r="V3201" s="611"/>
      <c r="X3201" s="613"/>
      <c r="Y3201" s="601"/>
      <c r="Z3201" s="601"/>
      <c r="AA3201" s="601"/>
      <c r="AB3201" s="601"/>
    </row>
    <row r="3202" spans="21:28" x14ac:dyDescent="0.25">
      <c r="U3202" s="601"/>
      <c r="V3202" s="611"/>
      <c r="X3202" s="613"/>
      <c r="Y3202" s="601"/>
      <c r="Z3202" s="601"/>
      <c r="AA3202" s="601"/>
      <c r="AB3202" s="601"/>
    </row>
    <row r="3203" spans="21:28" x14ac:dyDescent="0.25">
      <c r="U3203" s="601"/>
      <c r="V3203" s="611"/>
      <c r="X3203" s="613"/>
      <c r="Y3203" s="601"/>
      <c r="Z3203" s="601"/>
      <c r="AA3203" s="601"/>
      <c r="AB3203" s="601"/>
    </row>
    <row r="3204" spans="21:28" x14ac:dyDescent="0.25">
      <c r="U3204" s="601"/>
      <c r="V3204" s="611"/>
      <c r="X3204" s="613"/>
      <c r="Y3204" s="601"/>
      <c r="Z3204" s="601"/>
      <c r="AA3204" s="601"/>
      <c r="AB3204" s="601"/>
    </row>
    <row r="3205" spans="21:28" x14ac:dyDescent="0.25">
      <c r="U3205" s="601"/>
      <c r="V3205" s="611"/>
      <c r="X3205" s="613"/>
      <c r="Y3205" s="601"/>
      <c r="Z3205" s="601"/>
      <c r="AA3205" s="601"/>
      <c r="AB3205" s="601"/>
    </row>
    <row r="3206" spans="21:28" x14ac:dyDescent="0.25">
      <c r="U3206" s="601"/>
      <c r="V3206" s="611"/>
      <c r="X3206" s="613"/>
      <c r="Y3206" s="601"/>
      <c r="Z3206" s="601"/>
      <c r="AA3206" s="601"/>
      <c r="AB3206" s="601"/>
    </row>
    <row r="3207" spans="21:28" x14ac:dyDescent="0.25">
      <c r="U3207" s="601"/>
      <c r="V3207" s="611"/>
      <c r="X3207" s="613"/>
      <c r="Y3207" s="601"/>
      <c r="Z3207" s="601"/>
      <c r="AA3207" s="601"/>
      <c r="AB3207" s="601"/>
    </row>
    <row r="3208" spans="21:28" x14ac:dyDescent="0.25">
      <c r="U3208" s="601"/>
      <c r="V3208" s="611"/>
      <c r="X3208" s="613"/>
      <c r="Y3208" s="601"/>
      <c r="Z3208" s="601"/>
      <c r="AA3208" s="601"/>
      <c r="AB3208" s="601"/>
    </row>
    <row r="3209" spans="21:28" x14ac:dyDescent="0.25">
      <c r="U3209" s="601"/>
      <c r="V3209" s="611"/>
      <c r="X3209" s="613"/>
      <c r="Y3209" s="601"/>
      <c r="Z3209" s="601"/>
      <c r="AA3209" s="601"/>
      <c r="AB3209" s="601"/>
    </row>
    <row r="3210" spans="21:28" x14ac:dyDescent="0.25">
      <c r="U3210" s="601"/>
      <c r="V3210" s="611"/>
      <c r="X3210" s="613"/>
      <c r="Y3210" s="601"/>
      <c r="Z3210" s="601"/>
      <c r="AA3210" s="601"/>
      <c r="AB3210" s="601"/>
    </row>
    <row r="3211" spans="21:28" x14ac:dyDescent="0.25">
      <c r="U3211" s="601"/>
      <c r="V3211" s="611"/>
      <c r="X3211" s="613"/>
      <c r="Y3211" s="601"/>
      <c r="Z3211" s="601"/>
      <c r="AA3211" s="601"/>
      <c r="AB3211" s="601"/>
    </row>
    <row r="3212" spans="21:28" x14ac:dyDescent="0.25">
      <c r="U3212" s="601"/>
      <c r="V3212" s="611"/>
      <c r="X3212" s="613"/>
      <c r="Y3212" s="601"/>
      <c r="Z3212" s="601"/>
      <c r="AA3212" s="601"/>
      <c r="AB3212" s="601"/>
    </row>
    <row r="3213" spans="21:28" x14ac:dyDescent="0.25">
      <c r="U3213" s="601"/>
      <c r="V3213" s="611"/>
      <c r="X3213" s="613"/>
      <c r="Y3213" s="601"/>
      <c r="Z3213" s="601"/>
      <c r="AA3213" s="601"/>
      <c r="AB3213" s="601"/>
    </row>
    <row r="3214" spans="21:28" x14ac:dyDescent="0.25">
      <c r="U3214" s="601"/>
      <c r="V3214" s="611"/>
      <c r="X3214" s="613"/>
      <c r="Y3214" s="601"/>
      <c r="Z3214" s="601"/>
      <c r="AA3214" s="601"/>
      <c r="AB3214" s="601"/>
    </row>
    <row r="3215" spans="21:28" x14ac:dyDescent="0.25">
      <c r="U3215" s="601"/>
      <c r="V3215" s="611"/>
      <c r="X3215" s="613"/>
      <c r="Y3215" s="601"/>
      <c r="Z3215" s="601"/>
      <c r="AA3215" s="601"/>
      <c r="AB3215" s="601"/>
    </row>
    <row r="3216" spans="21:28" x14ac:dyDescent="0.25">
      <c r="U3216" s="601"/>
      <c r="V3216" s="611"/>
      <c r="X3216" s="613"/>
      <c r="Y3216" s="601"/>
      <c r="Z3216" s="601"/>
      <c r="AA3216" s="601"/>
      <c r="AB3216" s="601"/>
    </row>
    <row r="3217" spans="21:28" x14ac:dyDescent="0.25">
      <c r="U3217" s="601"/>
      <c r="V3217" s="611"/>
      <c r="X3217" s="613"/>
      <c r="Y3217" s="601"/>
      <c r="Z3217" s="601"/>
      <c r="AA3217" s="601"/>
      <c r="AB3217" s="601"/>
    </row>
    <row r="3218" spans="21:28" x14ac:dyDescent="0.25">
      <c r="U3218" s="601"/>
      <c r="V3218" s="611"/>
      <c r="X3218" s="613"/>
      <c r="Y3218" s="601"/>
      <c r="Z3218" s="601"/>
      <c r="AA3218" s="601"/>
      <c r="AB3218" s="601"/>
    </row>
    <row r="3219" spans="21:28" x14ac:dyDescent="0.25">
      <c r="U3219" s="601"/>
      <c r="V3219" s="611"/>
      <c r="X3219" s="613"/>
      <c r="Y3219" s="601"/>
      <c r="Z3219" s="601"/>
      <c r="AA3219" s="601"/>
      <c r="AB3219" s="601"/>
    </row>
    <row r="3220" spans="21:28" x14ac:dyDescent="0.25">
      <c r="U3220" s="601"/>
      <c r="V3220" s="611"/>
      <c r="X3220" s="613"/>
      <c r="Y3220" s="601"/>
      <c r="Z3220" s="601"/>
      <c r="AA3220" s="601"/>
      <c r="AB3220" s="601"/>
    </row>
    <row r="3221" spans="21:28" x14ac:dyDescent="0.25">
      <c r="U3221" s="601"/>
      <c r="V3221" s="611"/>
      <c r="X3221" s="613"/>
      <c r="Y3221" s="601"/>
      <c r="Z3221" s="601"/>
      <c r="AA3221" s="601"/>
      <c r="AB3221" s="601"/>
    </row>
    <row r="3222" spans="21:28" x14ac:dyDescent="0.25">
      <c r="U3222" s="601"/>
      <c r="V3222" s="611"/>
      <c r="X3222" s="613"/>
      <c r="Y3222" s="601"/>
      <c r="Z3222" s="601"/>
      <c r="AA3222" s="601"/>
      <c r="AB3222" s="601"/>
    </row>
    <row r="3223" spans="21:28" x14ac:dyDescent="0.25">
      <c r="U3223" s="601"/>
      <c r="V3223" s="611"/>
      <c r="X3223" s="613"/>
      <c r="Y3223" s="601"/>
      <c r="Z3223" s="601"/>
      <c r="AA3223" s="601"/>
      <c r="AB3223" s="601"/>
    </row>
    <row r="3224" spans="21:28" x14ac:dyDescent="0.25">
      <c r="U3224" s="601"/>
      <c r="V3224" s="611"/>
      <c r="X3224" s="613"/>
      <c r="Y3224" s="601"/>
      <c r="Z3224" s="601"/>
      <c r="AA3224" s="601"/>
      <c r="AB3224" s="601"/>
    </row>
    <row r="3225" spans="21:28" x14ac:dyDescent="0.25">
      <c r="U3225" s="601"/>
      <c r="V3225" s="611"/>
      <c r="X3225" s="613"/>
      <c r="Y3225" s="601"/>
      <c r="Z3225" s="601"/>
      <c r="AA3225" s="601"/>
      <c r="AB3225" s="601"/>
    </row>
    <row r="3226" spans="21:28" x14ac:dyDescent="0.25">
      <c r="U3226" s="601"/>
      <c r="V3226" s="611"/>
      <c r="X3226" s="613"/>
      <c r="Y3226" s="601"/>
      <c r="Z3226" s="601"/>
      <c r="AA3226" s="601"/>
      <c r="AB3226" s="601"/>
    </row>
    <row r="3227" spans="21:28" x14ac:dyDescent="0.25">
      <c r="U3227" s="601"/>
      <c r="V3227" s="611"/>
      <c r="X3227" s="613"/>
      <c r="Y3227" s="601"/>
      <c r="Z3227" s="601"/>
      <c r="AA3227" s="601"/>
      <c r="AB3227" s="601"/>
    </row>
    <row r="3228" spans="21:28" x14ac:dyDescent="0.25">
      <c r="U3228" s="601"/>
      <c r="V3228" s="611"/>
      <c r="X3228" s="613"/>
      <c r="Y3228" s="601"/>
      <c r="Z3228" s="601"/>
      <c r="AA3228" s="601"/>
      <c r="AB3228" s="601"/>
    </row>
    <row r="3229" spans="21:28" x14ac:dyDescent="0.25">
      <c r="U3229" s="601"/>
      <c r="V3229" s="611"/>
      <c r="X3229" s="613"/>
      <c r="Y3229" s="601"/>
      <c r="Z3229" s="601"/>
      <c r="AA3229" s="601"/>
      <c r="AB3229" s="601"/>
    </row>
    <row r="3230" spans="21:28" x14ac:dyDescent="0.25">
      <c r="U3230" s="601"/>
      <c r="V3230" s="611"/>
      <c r="X3230" s="613"/>
      <c r="Y3230" s="601"/>
      <c r="Z3230" s="601"/>
      <c r="AA3230" s="601"/>
      <c r="AB3230" s="601"/>
    </row>
    <row r="3231" spans="21:28" x14ac:dyDescent="0.25">
      <c r="U3231" s="601"/>
      <c r="V3231" s="611"/>
      <c r="X3231" s="613"/>
      <c r="Y3231" s="601"/>
      <c r="Z3231" s="601"/>
      <c r="AA3231" s="601"/>
      <c r="AB3231" s="601"/>
    </row>
    <row r="3232" spans="21:28" x14ac:dyDescent="0.25">
      <c r="U3232" s="601"/>
      <c r="V3232" s="611"/>
      <c r="X3232" s="613"/>
      <c r="Y3232" s="601"/>
      <c r="Z3232" s="601"/>
      <c r="AA3232" s="601"/>
      <c r="AB3232" s="601"/>
    </row>
    <row r="3233" spans="21:28" x14ac:dyDescent="0.25">
      <c r="U3233" s="601"/>
      <c r="V3233" s="611"/>
      <c r="X3233" s="613"/>
      <c r="Y3233" s="601"/>
      <c r="Z3233" s="601"/>
      <c r="AA3233" s="601"/>
      <c r="AB3233" s="601"/>
    </row>
    <row r="3234" spans="21:28" x14ac:dyDescent="0.25">
      <c r="U3234" s="601"/>
      <c r="V3234" s="611"/>
      <c r="X3234" s="613"/>
      <c r="Y3234" s="601"/>
      <c r="Z3234" s="601"/>
      <c r="AA3234" s="601"/>
      <c r="AB3234" s="601"/>
    </row>
    <row r="3235" spans="21:28" x14ac:dyDescent="0.25">
      <c r="U3235" s="601"/>
      <c r="V3235" s="611"/>
      <c r="X3235" s="613"/>
      <c r="Y3235" s="601"/>
      <c r="Z3235" s="601"/>
      <c r="AA3235" s="601"/>
      <c r="AB3235" s="601"/>
    </row>
    <row r="3236" spans="21:28" x14ac:dyDescent="0.25">
      <c r="U3236" s="601"/>
      <c r="V3236" s="611"/>
      <c r="X3236" s="613"/>
      <c r="Y3236" s="601"/>
      <c r="Z3236" s="601"/>
      <c r="AA3236" s="601"/>
      <c r="AB3236" s="601"/>
    </row>
    <row r="3237" spans="21:28" x14ac:dyDescent="0.25">
      <c r="U3237" s="601"/>
      <c r="V3237" s="611"/>
      <c r="X3237" s="613"/>
      <c r="Y3237" s="601"/>
      <c r="Z3237" s="601"/>
      <c r="AA3237" s="601"/>
      <c r="AB3237" s="601"/>
    </row>
    <row r="3238" spans="21:28" x14ac:dyDescent="0.25">
      <c r="U3238" s="601"/>
      <c r="V3238" s="611"/>
      <c r="X3238" s="613"/>
      <c r="Y3238" s="601"/>
      <c r="Z3238" s="601"/>
      <c r="AA3238" s="601"/>
      <c r="AB3238" s="601"/>
    </row>
    <row r="3239" spans="21:28" x14ac:dyDescent="0.25">
      <c r="U3239" s="601"/>
      <c r="V3239" s="611"/>
      <c r="X3239" s="613"/>
      <c r="Y3239" s="601"/>
      <c r="Z3239" s="601"/>
      <c r="AA3239" s="601"/>
      <c r="AB3239" s="601"/>
    </row>
    <row r="3240" spans="21:28" x14ac:dyDescent="0.25">
      <c r="U3240" s="601"/>
      <c r="V3240" s="611"/>
      <c r="X3240" s="613"/>
      <c r="Y3240" s="601"/>
      <c r="Z3240" s="601"/>
      <c r="AA3240" s="601"/>
      <c r="AB3240" s="601"/>
    </row>
    <row r="3241" spans="21:28" x14ac:dyDescent="0.25">
      <c r="U3241" s="601"/>
      <c r="V3241" s="611"/>
      <c r="X3241" s="613"/>
      <c r="Y3241" s="601"/>
      <c r="Z3241" s="601"/>
      <c r="AA3241" s="601"/>
      <c r="AB3241" s="601"/>
    </row>
    <row r="3242" spans="21:28" x14ac:dyDescent="0.25">
      <c r="U3242" s="601"/>
      <c r="V3242" s="611"/>
      <c r="X3242" s="613"/>
      <c r="Y3242" s="601"/>
      <c r="Z3242" s="601"/>
      <c r="AA3242" s="601"/>
      <c r="AB3242" s="601"/>
    </row>
    <row r="3243" spans="21:28" x14ac:dyDescent="0.25">
      <c r="U3243" s="601"/>
      <c r="V3243" s="611"/>
      <c r="X3243" s="613"/>
      <c r="Y3243" s="601"/>
      <c r="Z3243" s="601"/>
      <c r="AA3243" s="601"/>
      <c r="AB3243" s="601"/>
    </row>
    <row r="3244" spans="21:28" x14ac:dyDescent="0.25">
      <c r="U3244" s="601"/>
      <c r="V3244" s="611"/>
      <c r="X3244" s="613"/>
      <c r="Y3244" s="601"/>
      <c r="Z3244" s="601"/>
      <c r="AA3244" s="601"/>
      <c r="AB3244" s="601"/>
    </row>
    <row r="3245" spans="21:28" x14ac:dyDescent="0.25">
      <c r="U3245" s="601"/>
      <c r="V3245" s="611"/>
      <c r="X3245" s="613"/>
      <c r="Y3245" s="601"/>
      <c r="Z3245" s="601"/>
      <c r="AA3245" s="601"/>
      <c r="AB3245" s="601"/>
    </row>
    <row r="3246" spans="21:28" x14ac:dyDescent="0.25">
      <c r="U3246" s="601"/>
      <c r="V3246" s="611"/>
      <c r="X3246" s="613"/>
      <c r="Y3246" s="601"/>
      <c r="Z3246" s="601"/>
      <c r="AA3246" s="601"/>
      <c r="AB3246" s="601"/>
    </row>
    <row r="3247" spans="21:28" x14ac:dyDescent="0.25">
      <c r="U3247" s="601"/>
      <c r="V3247" s="611"/>
      <c r="X3247" s="613"/>
      <c r="Y3247" s="601"/>
      <c r="Z3247" s="601"/>
      <c r="AA3247" s="601"/>
      <c r="AB3247" s="601"/>
    </row>
    <row r="3248" spans="21:28" x14ac:dyDescent="0.25">
      <c r="U3248" s="601"/>
      <c r="V3248" s="611"/>
      <c r="X3248" s="613"/>
      <c r="Y3248" s="601"/>
      <c r="Z3248" s="601"/>
      <c r="AA3248" s="601"/>
      <c r="AB3248" s="601"/>
    </row>
    <row r="3249" spans="21:28" x14ac:dyDescent="0.25">
      <c r="U3249" s="601"/>
      <c r="V3249" s="611"/>
      <c r="X3249" s="613"/>
      <c r="Y3249" s="601"/>
      <c r="Z3249" s="601"/>
      <c r="AA3249" s="601"/>
      <c r="AB3249" s="601"/>
    </row>
    <row r="3250" spans="21:28" x14ac:dyDescent="0.25">
      <c r="U3250" s="601"/>
      <c r="V3250" s="611"/>
      <c r="X3250" s="613"/>
      <c r="Y3250" s="601"/>
      <c r="Z3250" s="601"/>
      <c r="AA3250" s="601"/>
      <c r="AB3250" s="601"/>
    </row>
    <row r="3251" spans="21:28" x14ac:dyDescent="0.25">
      <c r="U3251" s="601"/>
      <c r="V3251" s="611"/>
      <c r="X3251" s="613"/>
      <c r="Y3251" s="601"/>
      <c r="Z3251" s="601"/>
      <c r="AA3251" s="601"/>
      <c r="AB3251" s="601"/>
    </row>
    <row r="3252" spans="21:28" x14ac:dyDescent="0.25">
      <c r="U3252" s="601"/>
      <c r="V3252" s="611"/>
      <c r="X3252" s="613"/>
      <c r="Y3252" s="601"/>
      <c r="Z3252" s="601"/>
      <c r="AA3252" s="601"/>
      <c r="AB3252" s="601"/>
    </row>
    <row r="3253" spans="21:28" x14ac:dyDescent="0.25">
      <c r="U3253" s="601"/>
      <c r="V3253" s="611"/>
      <c r="X3253" s="613"/>
      <c r="Y3253" s="601"/>
      <c r="Z3253" s="601"/>
      <c r="AA3253" s="601"/>
      <c r="AB3253" s="601"/>
    </row>
    <row r="3254" spans="21:28" x14ac:dyDescent="0.25">
      <c r="U3254" s="601"/>
      <c r="V3254" s="611"/>
      <c r="X3254" s="613"/>
      <c r="Y3254" s="601"/>
      <c r="Z3254" s="601"/>
      <c r="AA3254" s="601"/>
      <c r="AB3254" s="601"/>
    </row>
    <row r="3255" spans="21:28" x14ac:dyDescent="0.25">
      <c r="U3255" s="601"/>
      <c r="V3255" s="611"/>
      <c r="X3255" s="613"/>
      <c r="Y3255" s="601"/>
      <c r="Z3255" s="601"/>
      <c r="AA3255" s="601"/>
      <c r="AB3255" s="601"/>
    </row>
    <row r="3256" spans="21:28" x14ac:dyDescent="0.25">
      <c r="U3256" s="601"/>
      <c r="V3256" s="611"/>
      <c r="X3256" s="613"/>
      <c r="Y3256" s="601"/>
      <c r="Z3256" s="601"/>
      <c r="AA3256" s="601"/>
      <c r="AB3256" s="601"/>
    </row>
    <row r="3257" spans="21:28" x14ac:dyDescent="0.25">
      <c r="U3257" s="601"/>
      <c r="V3257" s="611"/>
      <c r="X3257" s="613"/>
      <c r="Y3257" s="601"/>
      <c r="Z3257" s="601"/>
      <c r="AA3257" s="601"/>
      <c r="AB3257" s="601"/>
    </row>
    <row r="3258" spans="21:28" x14ac:dyDescent="0.25">
      <c r="U3258" s="601"/>
      <c r="V3258" s="611"/>
      <c r="X3258" s="613"/>
      <c r="Y3258" s="601"/>
      <c r="Z3258" s="601"/>
      <c r="AA3258" s="601"/>
      <c r="AB3258" s="601"/>
    </row>
    <row r="3259" spans="21:28" x14ac:dyDescent="0.25">
      <c r="U3259" s="601"/>
      <c r="V3259" s="611"/>
      <c r="X3259" s="613"/>
      <c r="Y3259" s="601"/>
      <c r="Z3259" s="601"/>
      <c r="AA3259" s="601"/>
      <c r="AB3259" s="601"/>
    </row>
    <row r="3260" spans="21:28" x14ac:dyDescent="0.25">
      <c r="U3260" s="601"/>
      <c r="V3260" s="611"/>
      <c r="X3260" s="613"/>
      <c r="Y3260" s="601"/>
      <c r="Z3260" s="601"/>
      <c r="AA3260" s="601"/>
      <c r="AB3260" s="601"/>
    </row>
    <row r="3261" spans="21:28" x14ac:dyDescent="0.25">
      <c r="U3261" s="601"/>
      <c r="V3261" s="611"/>
      <c r="X3261" s="613"/>
      <c r="Y3261" s="601"/>
      <c r="Z3261" s="601"/>
      <c r="AA3261" s="601"/>
      <c r="AB3261" s="601"/>
    </row>
    <row r="3262" spans="21:28" x14ac:dyDescent="0.25">
      <c r="U3262" s="601"/>
      <c r="V3262" s="611"/>
      <c r="X3262" s="613"/>
      <c r="Y3262" s="601"/>
      <c r="Z3262" s="601"/>
      <c r="AA3262" s="601"/>
      <c r="AB3262" s="601"/>
    </row>
    <row r="3263" spans="21:28" x14ac:dyDescent="0.25">
      <c r="U3263" s="601"/>
      <c r="V3263" s="611"/>
      <c r="X3263" s="613"/>
      <c r="Y3263" s="601"/>
      <c r="Z3263" s="601"/>
      <c r="AA3263" s="601"/>
      <c r="AB3263" s="601"/>
    </row>
    <row r="3264" spans="21:28" x14ac:dyDescent="0.25">
      <c r="U3264" s="601"/>
      <c r="V3264" s="611"/>
      <c r="X3264" s="613"/>
      <c r="Y3264" s="601"/>
      <c r="Z3264" s="601"/>
      <c r="AA3264" s="601"/>
      <c r="AB3264" s="601"/>
    </row>
    <row r="3265" spans="21:28" x14ac:dyDescent="0.25">
      <c r="U3265" s="601"/>
      <c r="V3265" s="611"/>
      <c r="X3265" s="613"/>
      <c r="Y3265" s="601"/>
      <c r="Z3265" s="601"/>
      <c r="AA3265" s="601"/>
      <c r="AB3265" s="601"/>
    </row>
    <row r="3266" spans="21:28" x14ac:dyDescent="0.25">
      <c r="U3266" s="601"/>
      <c r="V3266" s="611"/>
      <c r="X3266" s="613"/>
      <c r="Y3266" s="601"/>
      <c r="Z3266" s="601"/>
      <c r="AA3266" s="601"/>
      <c r="AB3266" s="601"/>
    </row>
    <row r="3267" spans="21:28" x14ac:dyDescent="0.25">
      <c r="U3267" s="601"/>
      <c r="V3267" s="611"/>
      <c r="X3267" s="613"/>
      <c r="Y3267" s="601"/>
      <c r="Z3267" s="601"/>
      <c r="AA3267" s="601"/>
      <c r="AB3267" s="601"/>
    </row>
    <row r="3268" spans="21:28" x14ac:dyDescent="0.25">
      <c r="U3268" s="601"/>
      <c r="V3268" s="611"/>
      <c r="X3268" s="613"/>
      <c r="Y3268" s="601"/>
      <c r="Z3268" s="601"/>
      <c r="AA3268" s="601"/>
      <c r="AB3268" s="601"/>
    </row>
    <row r="3269" spans="21:28" x14ac:dyDescent="0.25">
      <c r="U3269" s="601"/>
      <c r="V3269" s="611"/>
      <c r="X3269" s="613"/>
      <c r="Y3269" s="601"/>
      <c r="Z3269" s="601"/>
      <c r="AA3269" s="601"/>
      <c r="AB3269" s="601"/>
    </row>
    <row r="3270" spans="21:28" x14ac:dyDescent="0.25">
      <c r="U3270" s="601"/>
      <c r="V3270" s="611"/>
      <c r="X3270" s="613"/>
      <c r="Y3270" s="601"/>
      <c r="Z3270" s="601"/>
      <c r="AA3270" s="601"/>
      <c r="AB3270" s="601"/>
    </row>
    <row r="3271" spans="21:28" x14ac:dyDescent="0.25">
      <c r="U3271" s="601"/>
      <c r="V3271" s="611"/>
      <c r="X3271" s="613"/>
      <c r="Y3271" s="601"/>
      <c r="Z3271" s="601"/>
      <c r="AA3271" s="601"/>
      <c r="AB3271" s="601"/>
    </row>
    <row r="3272" spans="21:28" x14ac:dyDescent="0.25">
      <c r="U3272" s="601"/>
      <c r="V3272" s="611"/>
      <c r="X3272" s="613"/>
      <c r="Y3272" s="601"/>
      <c r="Z3272" s="601"/>
      <c r="AA3272" s="601"/>
      <c r="AB3272" s="601"/>
    </row>
    <row r="3273" spans="21:28" x14ac:dyDescent="0.25">
      <c r="U3273" s="601"/>
      <c r="V3273" s="611"/>
      <c r="X3273" s="613"/>
      <c r="Y3273" s="601"/>
      <c r="Z3273" s="601"/>
      <c r="AA3273" s="601"/>
      <c r="AB3273" s="601"/>
    </row>
    <row r="3274" spans="21:28" x14ac:dyDescent="0.25">
      <c r="U3274" s="601"/>
      <c r="V3274" s="611"/>
      <c r="X3274" s="613"/>
      <c r="Y3274" s="601"/>
      <c r="Z3274" s="601"/>
      <c r="AA3274" s="601"/>
      <c r="AB3274" s="601"/>
    </row>
    <row r="3275" spans="21:28" x14ac:dyDescent="0.25">
      <c r="U3275" s="601"/>
      <c r="V3275" s="611"/>
      <c r="X3275" s="613"/>
      <c r="Y3275" s="601"/>
      <c r="Z3275" s="601"/>
      <c r="AA3275" s="601"/>
      <c r="AB3275" s="601"/>
    </row>
    <row r="3276" spans="21:28" x14ac:dyDescent="0.25">
      <c r="U3276" s="601"/>
      <c r="V3276" s="611"/>
      <c r="X3276" s="613"/>
      <c r="Y3276" s="601"/>
      <c r="Z3276" s="601"/>
      <c r="AA3276" s="601"/>
      <c r="AB3276" s="601"/>
    </row>
    <row r="3277" spans="21:28" x14ac:dyDescent="0.25">
      <c r="U3277" s="601"/>
      <c r="V3277" s="611"/>
      <c r="X3277" s="613"/>
      <c r="Y3277" s="601"/>
      <c r="Z3277" s="601"/>
      <c r="AA3277" s="601"/>
      <c r="AB3277" s="601"/>
    </row>
    <row r="3278" spans="21:28" x14ac:dyDescent="0.25">
      <c r="U3278" s="601"/>
      <c r="V3278" s="611"/>
      <c r="X3278" s="613"/>
      <c r="Y3278" s="601"/>
      <c r="Z3278" s="601"/>
      <c r="AA3278" s="601"/>
      <c r="AB3278" s="601"/>
    </row>
    <row r="3279" spans="21:28" x14ac:dyDescent="0.25">
      <c r="U3279" s="601"/>
      <c r="V3279" s="611"/>
      <c r="X3279" s="613"/>
      <c r="Y3279" s="601"/>
      <c r="Z3279" s="601"/>
      <c r="AA3279" s="601"/>
      <c r="AB3279" s="601"/>
    </row>
    <row r="3280" spans="21:28" x14ac:dyDescent="0.25">
      <c r="U3280" s="601"/>
      <c r="V3280" s="611"/>
      <c r="X3280" s="613"/>
      <c r="Y3280" s="601"/>
      <c r="Z3280" s="601"/>
      <c r="AA3280" s="601"/>
      <c r="AB3280" s="601"/>
    </row>
    <row r="3281" spans="21:28" x14ac:dyDescent="0.25">
      <c r="U3281" s="601"/>
      <c r="V3281" s="611"/>
      <c r="X3281" s="613"/>
      <c r="Y3281" s="601"/>
      <c r="Z3281" s="601"/>
      <c r="AA3281" s="601"/>
      <c r="AB3281" s="601"/>
    </row>
    <row r="3282" spans="21:28" x14ac:dyDescent="0.25">
      <c r="U3282" s="601"/>
      <c r="V3282" s="611"/>
      <c r="X3282" s="613"/>
      <c r="Y3282" s="601"/>
      <c r="Z3282" s="601"/>
      <c r="AA3282" s="601"/>
      <c r="AB3282" s="601"/>
    </row>
    <row r="3283" spans="21:28" x14ac:dyDescent="0.25">
      <c r="U3283" s="601"/>
      <c r="V3283" s="611"/>
      <c r="X3283" s="613"/>
      <c r="Y3283" s="601"/>
      <c r="Z3283" s="601"/>
      <c r="AA3283" s="601"/>
      <c r="AB3283" s="601"/>
    </row>
    <row r="3284" spans="21:28" x14ac:dyDescent="0.25">
      <c r="U3284" s="601"/>
      <c r="V3284" s="611"/>
      <c r="X3284" s="613"/>
      <c r="Y3284" s="601"/>
      <c r="Z3284" s="601"/>
      <c r="AA3284" s="601"/>
      <c r="AB3284" s="601"/>
    </row>
    <row r="3285" spans="21:28" x14ac:dyDescent="0.25">
      <c r="U3285" s="601"/>
      <c r="V3285" s="611"/>
      <c r="X3285" s="613"/>
      <c r="Y3285" s="601"/>
      <c r="Z3285" s="601"/>
      <c r="AA3285" s="601"/>
      <c r="AB3285" s="601"/>
    </row>
    <row r="3286" spans="21:28" x14ac:dyDescent="0.25">
      <c r="U3286" s="601"/>
      <c r="V3286" s="611"/>
      <c r="X3286" s="613"/>
      <c r="Y3286" s="601"/>
      <c r="Z3286" s="601"/>
      <c r="AA3286" s="601"/>
      <c r="AB3286" s="601"/>
    </row>
    <row r="3287" spans="21:28" x14ac:dyDescent="0.25">
      <c r="U3287" s="601"/>
      <c r="V3287" s="611"/>
      <c r="X3287" s="613"/>
      <c r="Y3287" s="601"/>
      <c r="Z3287" s="601"/>
      <c r="AA3287" s="601"/>
      <c r="AB3287" s="601"/>
    </row>
    <row r="3288" spans="21:28" x14ac:dyDescent="0.25">
      <c r="U3288" s="601"/>
      <c r="V3288" s="611"/>
      <c r="X3288" s="613"/>
      <c r="Y3288" s="601"/>
      <c r="Z3288" s="601"/>
      <c r="AA3288" s="601"/>
      <c r="AB3288" s="601"/>
    </row>
    <row r="3289" spans="21:28" x14ac:dyDescent="0.25">
      <c r="U3289" s="601"/>
      <c r="V3289" s="611"/>
      <c r="X3289" s="613"/>
      <c r="Y3289" s="601"/>
      <c r="Z3289" s="601"/>
      <c r="AA3289" s="601"/>
      <c r="AB3289" s="601"/>
    </row>
    <row r="3290" spans="21:28" x14ac:dyDescent="0.25">
      <c r="U3290" s="601"/>
      <c r="V3290" s="611"/>
      <c r="X3290" s="613"/>
      <c r="Y3290" s="601"/>
      <c r="Z3290" s="601"/>
      <c r="AA3290" s="601"/>
      <c r="AB3290" s="601"/>
    </row>
    <row r="3291" spans="21:28" x14ac:dyDescent="0.25">
      <c r="U3291" s="601"/>
      <c r="V3291" s="611"/>
      <c r="X3291" s="613"/>
      <c r="Y3291" s="601"/>
      <c r="Z3291" s="601"/>
      <c r="AA3291" s="601"/>
      <c r="AB3291" s="601"/>
    </row>
    <row r="3292" spans="21:28" x14ac:dyDescent="0.25">
      <c r="U3292" s="601"/>
      <c r="V3292" s="611"/>
      <c r="X3292" s="613"/>
      <c r="Y3292" s="601"/>
      <c r="Z3292" s="601"/>
      <c r="AA3292" s="601"/>
      <c r="AB3292" s="601"/>
    </row>
    <row r="3293" spans="21:28" x14ac:dyDescent="0.25">
      <c r="U3293" s="601"/>
      <c r="V3293" s="611"/>
      <c r="X3293" s="613"/>
      <c r="Y3293" s="601"/>
      <c r="Z3293" s="601"/>
      <c r="AA3293" s="601"/>
      <c r="AB3293" s="601"/>
    </row>
    <row r="3294" spans="21:28" x14ac:dyDescent="0.25">
      <c r="U3294" s="601"/>
      <c r="V3294" s="611"/>
      <c r="X3294" s="613"/>
      <c r="Y3294" s="601"/>
      <c r="Z3294" s="601"/>
      <c r="AA3294" s="601"/>
      <c r="AB3294" s="601"/>
    </row>
    <row r="3295" spans="21:28" x14ac:dyDescent="0.25">
      <c r="U3295" s="601"/>
      <c r="V3295" s="611"/>
      <c r="X3295" s="613"/>
      <c r="Y3295" s="601"/>
      <c r="Z3295" s="601"/>
      <c r="AA3295" s="601"/>
      <c r="AB3295" s="601"/>
    </row>
    <row r="3296" spans="21:28" x14ac:dyDescent="0.25">
      <c r="U3296" s="601"/>
      <c r="V3296" s="611"/>
      <c r="X3296" s="613"/>
      <c r="Y3296" s="601"/>
      <c r="Z3296" s="601"/>
      <c r="AA3296" s="601"/>
      <c r="AB3296" s="601"/>
    </row>
    <row r="3297" spans="21:28" x14ac:dyDescent="0.25">
      <c r="U3297" s="601"/>
      <c r="V3297" s="611"/>
      <c r="X3297" s="613"/>
      <c r="Y3297" s="601"/>
      <c r="Z3297" s="601"/>
      <c r="AA3297" s="601"/>
      <c r="AB3297" s="601"/>
    </row>
    <row r="3298" spans="21:28" x14ac:dyDescent="0.25">
      <c r="U3298" s="601"/>
      <c r="V3298" s="611"/>
      <c r="X3298" s="613"/>
      <c r="Y3298" s="601"/>
      <c r="Z3298" s="601"/>
      <c r="AA3298" s="601"/>
      <c r="AB3298" s="601"/>
    </row>
    <row r="3299" spans="21:28" x14ac:dyDescent="0.25">
      <c r="U3299" s="601"/>
      <c r="V3299" s="611"/>
      <c r="X3299" s="613"/>
      <c r="Y3299" s="601"/>
      <c r="Z3299" s="601"/>
      <c r="AA3299" s="601"/>
      <c r="AB3299" s="601"/>
    </row>
    <row r="3300" spans="21:28" x14ac:dyDescent="0.25">
      <c r="U3300" s="601"/>
      <c r="V3300" s="611"/>
      <c r="X3300" s="613"/>
      <c r="Y3300" s="601"/>
      <c r="Z3300" s="601"/>
      <c r="AA3300" s="601"/>
      <c r="AB3300" s="601"/>
    </row>
    <row r="3301" spans="21:28" x14ac:dyDescent="0.25">
      <c r="U3301" s="601"/>
      <c r="V3301" s="611"/>
      <c r="X3301" s="613"/>
      <c r="Y3301" s="601"/>
      <c r="Z3301" s="601"/>
      <c r="AA3301" s="601"/>
      <c r="AB3301" s="601"/>
    </row>
    <row r="3302" spans="21:28" x14ac:dyDescent="0.25">
      <c r="U3302" s="601"/>
      <c r="V3302" s="611"/>
      <c r="X3302" s="613"/>
      <c r="Y3302" s="601"/>
      <c r="Z3302" s="601"/>
      <c r="AA3302" s="601"/>
      <c r="AB3302" s="601"/>
    </row>
    <row r="3303" spans="21:28" x14ac:dyDescent="0.25">
      <c r="U3303" s="601"/>
      <c r="V3303" s="611"/>
      <c r="X3303" s="613"/>
      <c r="Y3303" s="601"/>
      <c r="Z3303" s="601"/>
      <c r="AA3303" s="601"/>
      <c r="AB3303" s="601"/>
    </row>
    <row r="3304" spans="21:28" x14ac:dyDescent="0.25">
      <c r="U3304" s="601"/>
      <c r="V3304" s="611"/>
      <c r="X3304" s="613"/>
      <c r="Y3304" s="601"/>
      <c r="Z3304" s="601"/>
      <c r="AA3304" s="601"/>
      <c r="AB3304" s="601"/>
    </row>
    <row r="3305" spans="21:28" x14ac:dyDescent="0.25">
      <c r="U3305" s="601"/>
      <c r="V3305" s="611"/>
      <c r="X3305" s="613"/>
      <c r="Y3305" s="601"/>
      <c r="Z3305" s="601"/>
      <c r="AA3305" s="601"/>
      <c r="AB3305" s="601"/>
    </row>
    <row r="3306" spans="21:28" x14ac:dyDescent="0.25">
      <c r="U3306" s="601"/>
      <c r="V3306" s="611"/>
      <c r="X3306" s="613"/>
      <c r="Y3306" s="601"/>
      <c r="Z3306" s="601"/>
      <c r="AA3306" s="601"/>
      <c r="AB3306" s="601"/>
    </row>
    <row r="3307" spans="21:28" x14ac:dyDescent="0.25">
      <c r="U3307" s="601"/>
      <c r="V3307" s="611"/>
      <c r="X3307" s="613"/>
      <c r="Y3307" s="601"/>
      <c r="Z3307" s="601"/>
      <c r="AA3307" s="601"/>
      <c r="AB3307" s="601"/>
    </row>
    <row r="3308" spans="21:28" x14ac:dyDescent="0.25">
      <c r="U3308" s="601"/>
      <c r="V3308" s="611"/>
      <c r="X3308" s="613"/>
      <c r="Y3308" s="601"/>
      <c r="Z3308" s="601"/>
      <c r="AA3308" s="601"/>
      <c r="AB3308" s="601"/>
    </row>
    <row r="3309" spans="21:28" x14ac:dyDescent="0.25">
      <c r="U3309" s="601"/>
      <c r="V3309" s="611"/>
      <c r="X3309" s="613"/>
      <c r="Y3309" s="601"/>
      <c r="Z3309" s="601"/>
      <c r="AA3309" s="601"/>
      <c r="AB3309" s="601"/>
    </row>
    <row r="3310" spans="21:28" x14ac:dyDescent="0.25">
      <c r="U3310" s="601"/>
      <c r="V3310" s="611"/>
      <c r="X3310" s="613"/>
      <c r="Y3310" s="601"/>
      <c r="Z3310" s="601"/>
      <c r="AA3310" s="601"/>
      <c r="AB3310" s="601"/>
    </row>
    <row r="3311" spans="21:28" x14ac:dyDescent="0.25">
      <c r="U3311" s="601"/>
      <c r="V3311" s="611"/>
      <c r="X3311" s="613"/>
      <c r="Y3311" s="601"/>
      <c r="Z3311" s="601"/>
      <c r="AA3311" s="601"/>
      <c r="AB3311" s="601"/>
    </row>
    <row r="3312" spans="21:28" x14ac:dyDescent="0.25">
      <c r="U3312" s="601"/>
      <c r="V3312" s="611"/>
      <c r="X3312" s="613"/>
      <c r="Y3312" s="601"/>
      <c r="Z3312" s="601"/>
      <c r="AA3312" s="601"/>
      <c r="AB3312" s="601"/>
    </row>
    <row r="3313" spans="21:28" x14ac:dyDescent="0.25">
      <c r="U3313" s="601"/>
      <c r="V3313" s="611"/>
      <c r="X3313" s="613"/>
      <c r="Y3313" s="601"/>
      <c r="Z3313" s="601"/>
      <c r="AA3313" s="601"/>
      <c r="AB3313" s="601"/>
    </row>
    <row r="3314" spans="21:28" x14ac:dyDescent="0.25">
      <c r="U3314" s="601"/>
      <c r="V3314" s="611"/>
      <c r="X3314" s="613"/>
      <c r="Y3314" s="601"/>
      <c r="Z3314" s="601"/>
      <c r="AA3314" s="601"/>
      <c r="AB3314" s="601"/>
    </row>
    <row r="3315" spans="21:28" x14ac:dyDescent="0.25">
      <c r="U3315" s="601"/>
      <c r="V3315" s="611"/>
      <c r="X3315" s="613"/>
      <c r="Y3315" s="601"/>
      <c r="Z3315" s="601"/>
      <c r="AA3315" s="601"/>
      <c r="AB3315" s="601"/>
    </row>
    <row r="3316" spans="21:28" x14ac:dyDescent="0.25">
      <c r="U3316" s="601"/>
      <c r="V3316" s="611"/>
      <c r="X3316" s="613"/>
      <c r="Y3316" s="601"/>
      <c r="Z3316" s="601"/>
      <c r="AA3316" s="601"/>
      <c r="AB3316" s="601"/>
    </row>
    <row r="3317" spans="21:28" x14ac:dyDescent="0.25">
      <c r="U3317" s="601"/>
      <c r="V3317" s="611"/>
      <c r="X3317" s="613"/>
      <c r="Y3317" s="601"/>
      <c r="Z3317" s="601"/>
      <c r="AA3317" s="601"/>
      <c r="AB3317" s="601"/>
    </row>
    <row r="3318" spans="21:28" x14ac:dyDescent="0.25">
      <c r="U3318" s="601"/>
      <c r="V3318" s="611"/>
      <c r="X3318" s="613"/>
      <c r="Y3318" s="601"/>
      <c r="Z3318" s="601"/>
      <c r="AA3318" s="601"/>
      <c r="AB3318" s="601"/>
    </row>
    <row r="3319" spans="21:28" x14ac:dyDescent="0.25">
      <c r="U3319" s="601"/>
      <c r="V3319" s="611"/>
      <c r="X3319" s="613"/>
      <c r="Y3319" s="601"/>
      <c r="Z3319" s="601"/>
      <c r="AA3319" s="601"/>
      <c r="AB3319" s="601"/>
    </row>
    <row r="3320" spans="21:28" x14ac:dyDescent="0.25">
      <c r="U3320" s="601"/>
      <c r="V3320" s="611"/>
      <c r="X3320" s="613"/>
      <c r="Y3320" s="601"/>
      <c r="Z3320" s="601"/>
      <c r="AA3320" s="601"/>
      <c r="AB3320" s="601"/>
    </row>
    <row r="3321" spans="21:28" x14ac:dyDescent="0.25">
      <c r="U3321" s="601"/>
      <c r="V3321" s="611"/>
      <c r="X3321" s="613"/>
      <c r="Y3321" s="601"/>
      <c r="Z3321" s="601"/>
      <c r="AA3321" s="601"/>
      <c r="AB3321" s="601"/>
    </row>
    <row r="3322" spans="21:28" x14ac:dyDescent="0.25">
      <c r="U3322" s="601"/>
      <c r="V3322" s="611"/>
      <c r="X3322" s="613"/>
      <c r="Y3322" s="601"/>
      <c r="Z3322" s="601"/>
      <c r="AA3322" s="601"/>
      <c r="AB3322" s="601"/>
    </row>
    <row r="3323" spans="21:28" x14ac:dyDescent="0.25">
      <c r="U3323" s="601"/>
      <c r="V3323" s="611"/>
      <c r="X3323" s="613"/>
      <c r="Y3323" s="601"/>
      <c r="Z3323" s="601"/>
      <c r="AA3323" s="601"/>
      <c r="AB3323" s="601"/>
    </row>
    <row r="3324" spans="21:28" x14ac:dyDescent="0.25">
      <c r="U3324" s="601"/>
      <c r="V3324" s="611"/>
      <c r="X3324" s="613"/>
      <c r="Y3324" s="601"/>
      <c r="Z3324" s="601"/>
      <c r="AA3324" s="601"/>
      <c r="AB3324" s="601"/>
    </row>
    <row r="3325" spans="21:28" x14ac:dyDescent="0.25">
      <c r="U3325" s="601"/>
      <c r="V3325" s="611"/>
      <c r="X3325" s="613"/>
      <c r="Y3325" s="601"/>
      <c r="Z3325" s="601"/>
      <c r="AA3325" s="601"/>
      <c r="AB3325" s="601"/>
    </row>
    <row r="3326" spans="21:28" x14ac:dyDescent="0.25">
      <c r="U3326" s="601"/>
      <c r="V3326" s="611"/>
      <c r="X3326" s="613"/>
      <c r="Y3326" s="601"/>
      <c r="Z3326" s="601"/>
      <c r="AA3326" s="601"/>
      <c r="AB3326" s="601"/>
    </row>
    <row r="3327" spans="21:28" x14ac:dyDescent="0.25">
      <c r="U3327" s="601"/>
      <c r="V3327" s="611"/>
      <c r="X3327" s="613"/>
      <c r="Y3327" s="601"/>
      <c r="Z3327" s="601"/>
      <c r="AA3327" s="601"/>
      <c r="AB3327" s="601"/>
    </row>
    <row r="3328" spans="21:28" x14ac:dyDescent="0.25">
      <c r="U3328" s="601"/>
      <c r="V3328" s="611"/>
      <c r="X3328" s="613"/>
      <c r="Y3328" s="601"/>
      <c r="Z3328" s="601"/>
      <c r="AA3328" s="601"/>
      <c r="AB3328" s="601"/>
    </row>
    <row r="3329" spans="21:28" x14ac:dyDescent="0.25">
      <c r="U3329" s="601"/>
      <c r="V3329" s="611"/>
      <c r="X3329" s="613"/>
      <c r="Y3329" s="601"/>
      <c r="Z3329" s="601"/>
      <c r="AA3329" s="601"/>
      <c r="AB3329" s="601"/>
    </row>
    <row r="3330" spans="21:28" x14ac:dyDescent="0.25">
      <c r="U3330" s="601"/>
      <c r="V3330" s="611"/>
      <c r="X3330" s="613"/>
      <c r="Y3330" s="601"/>
      <c r="Z3330" s="601"/>
      <c r="AA3330" s="601"/>
      <c r="AB3330" s="601"/>
    </row>
    <row r="3331" spans="21:28" x14ac:dyDescent="0.25">
      <c r="U3331" s="601"/>
      <c r="V3331" s="611"/>
      <c r="X3331" s="613"/>
      <c r="Y3331" s="601"/>
      <c r="Z3331" s="601"/>
      <c r="AA3331" s="601"/>
      <c r="AB3331" s="601"/>
    </row>
    <row r="3332" spans="21:28" x14ac:dyDescent="0.25">
      <c r="U3332" s="601"/>
      <c r="V3332" s="611"/>
      <c r="X3332" s="613"/>
      <c r="Y3332" s="601"/>
      <c r="Z3332" s="601"/>
      <c r="AA3332" s="601"/>
      <c r="AB3332" s="601"/>
    </row>
    <row r="3333" spans="21:28" x14ac:dyDescent="0.25">
      <c r="U3333" s="601"/>
      <c r="V3333" s="611"/>
      <c r="X3333" s="613"/>
      <c r="Y3333" s="601"/>
      <c r="Z3333" s="601"/>
      <c r="AA3333" s="601"/>
      <c r="AB3333" s="601"/>
    </row>
    <row r="3334" spans="21:28" x14ac:dyDescent="0.25">
      <c r="U3334" s="601"/>
      <c r="V3334" s="611"/>
      <c r="X3334" s="613"/>
      <c r="Y3334" s="601"/>
      <c r="Z3334" s="601"/>
      <c r="AA3334" s="601"/>
      <c r="AB3334" s="601"/>
    </row>
    <row r="3335" spans="21:28" x14ac:dyDescent="0.25">
      <c r="U3335" s="601"/>
      <c r="V3335" s="611"/>
      <c r="X3335" s="613"/>
      <c r="Y3335" s="601"/>
      <c r="Z3335" s="601"/>
      <c r="AA3335" s="601"/>
      <c r="AB3335" s="601"/>
    </row>
    <row r="3336" spans="21:28" x14ac:dyDescent="0.25">
      <c r="U3336" s="601"/>
      <c r="V3336" s="611"/>
      <c r="X3336" s="613"/>
      <c r="Y3336" s="601"/>
      <c r="Z3336" s="601"/>
      <c r="AA3336" s="601"/>
      <c r="AB3336" s="601"/>
    </row>
    <row r="3337" spans="21:28" x14ac:dyDescent="0.25">
      <c r="U3337" s="601"/>
      <c r="V3337" s="611"/>
      <c r="X3337" s="613"/>
      <c r="Y3337" s="601"/>
      <c r="Z3337" s="601"/>
      <c r="AA3337" s="601"/>
      <c r="AB3337" s="601"/>
    </row>
    <row r="3338" spans="21:28" x14ac:dyDescent="0.25">
      <c r="U3338" s="601"/>
      <c r="V3338" s="611"/>
      <c r="X3338" s="613"/>
      <c r="Y3338" s="601"/>
      <c r="Z3338" s="601"/>
      <c r="AA3338" s="601"/>
      <c r="AB3338" s="601"/>
    </row>
    <row r="3339" spans="21:28" x14ac:dyDescent="0.25">
      <c r="U3339" s="601"/>
      <c r="V3339" s="611"/>
      <c r="X3339" s="613"/>
      <c r="Y3339" s="601"/>
      <c r="Z3339" s="601"/>
      <c r="AA3339" s="601"/>
      <c r="AB3339" s="601"/>
    </row>
    <row r="3340" spans="21:28" x14ac:dyDescent="0.25">
      <c r="U3340" s="601"/>
      <c r="V3340" s="611"/>
      <c r="X3340" s="613"/>
      <c r="Y3340" s="601"/>
      <c r="Z3340" s="601"/>
      <c r="AA3340" s="601"/>
      <c r="AB3340" s="601"/>
    </row>
    <row r="3341" spans="21:28" x14ac:dyDescent="0.25">
      <c r="U3341" s="601"/>
      <c r="V3341" s="611"/>
      <c r="X3341" s="613"/>
      <c r="Y3341" s="601"/>
      <c r="Z3341" s="601"/>
      <c r="AA3341" s="601"/>
      <c r="AB3341" s="601"/>
    </row>
    <row r="3342" spans="21:28" x14ac:dyDescent="0.25">
      <c r="U3342" s="601"/>
      <c r="V3342" s="611"/>
      <c r="X3342" s="613"/>
      <c r="Y3342" s="601"/>
      <c r="Z3342" s="601"/>
      <c r="AA3342" s="601"/>
      <c r="AB3342" s="601"/>
    </row>
    <row r="3343" spans="21:28" x14ac:dyDescent="0.25">
      <c r="U3343" s="601"/>
      <c r="V3343" s="611"/>
      <c r="X3343" s="613"/>
      <c r="Y3343" s="601"/>
      <c r="Z3343" s="601"/>
      <c r="AA3343" s="601"/>
      <c r="AB3343" s="601"/>
    </row>
    <row r="3344" spans="21:28" x14ac:dyDescent="0.25">
      <c r="U3344" s="601"/>
      <c r="V3344" s="611"/>
      <c r="X3344" s="613"/>
      <c r="Y3344" s="601"/>
      <c r="Z3344" s="601"/>
      <c r="AA3344" s="601"/>
      <c r="AB3344" s="601"/>
    </row>
    <row r="3345" spans="21:28" x14ac:dyDescent="0.25">
      <c r="U3345" s="601"/>
      <c r="V3345" s="611"/>
      <c r="X3345" s="613"/>
      <c r="Y3345" s="601"/>
      <c r="Z3345" s="601"/>
      <c r="AA3345" s="601"/>
      <c r="AB3345" s="601"/>
    </row>
    <row r="3346" spans="21:28" x14ac:dyDescent="0.25">
      <c r="U3346" s="601"/>
      <c r="V3346" s="611"/>
      <c r="X3346" s="613"/>
      <c r="Y3346" s="601"/>
      <c r="Z3346" s="601"/>
      <c r="AA3346" s="601"/>
      <c r="AB3346" s="601"/>
    </row>
    <row r="3347" spans="21:28" x14ac:dyDescent="0.25">
      <c r="U3347" s="601"/>
      <c r="V3347" s="611"/>
      <c r="X3347" s="613"/>
      <c r="Y3347" s="601"/>
      <c r="Z3347" s="601"/>
      <c r="AA3347" s="601"/>
      <c r="AB3347" s="601"/>
    </row>
    <row r="3348" spans="21:28" x14ac:dyDescent="0.25">
      <c r="U3348" s="601"/>
      <c r="V3348" s="611"/>
      <c r="X3348" s="613"/>
      <c r="Y3348" s="601"/>
      <c r="Z3348" s="601"/>
      <c r="AA3348" s="601"/>
      <c r="AB3348" s="601"/>
    </row>
    <row r="3349" spans="21:28" x14ac:dyDescent="0.25">
      <c r="U3349" s="601"/>
      <c r="V3349" s="611"/>
      <c r="X3349" s="613"/>
      <c r="Y3349" s="601"/>
      <c r="Z3349" s="601"/>
      <c r="AA3349" s="601"/>
      <c r="AB3349" s="601"/>
    </row>
    <row r="3350" spans="21:28" x14ac:dyDescent="0.25">
      <c r="U3350" s="601"/>
      <c r="V3350" s="611"/>
      <c r="X3350" s="613"/>
      <c r="Y3350" s="601"/>
      <c r="Z3350" s="601"/>
      <c r="AA3350" s="601"/>
      <c r="AB3350" s="601"/>
    </row>
    <row r="3351" spans="21:28" x14ac:dyDescent="0.25">
      <c r="U3351" s="601"/>
      <c r="V3351" s="611"/>
      <c r="X3351" s="613"/>
      <c r="Y3351" s="601"/>
      <c r="Z3351" s="601"/>
      <c r="AA3351" s="601"/>
      <c r="AB3351" s="601"/>
    </row>
    <row r="3352" spans="21:28" x14ac:dyDescent="0.25">
      <c r="U3352" s="601"/>
      <c r="V3352" s="611"/>
      <c r="X3352" s="613"/>
      <c r="Y3352" s="601"/>
      <c r="Z3352" s="601"/>
      <c r="AA3352" s="601"/>
      <c r="AB3352" s="601"/>
    </row>
    <row r="3353" spans="21:28" x14ac:dyDescent="0.25">
      <c r="U3353" s="601"/>
      <c r="V3353" s="611"/>
      <c r="X3353" s="613"/>
      <c r="Y3353" s="601"/>
      <c r="Z3353" s="601"/>
      <c r="AA3353" s="601"/>
      <c r="AB3353" s="601"/>
    </row>
    <row r="3354" spans="21:28" x14ac:dyDescent="0.25">
      <c r="U3354" s="601"/>
      <c r="V3354" s="611"/>
      <c r="X3354" s="613"/>
      <c r="Y3354" s="601"/>
      <c r="Z3354" s="601"/>
      <c r="AA3354" s="601"/>
      <c r="AB3354" s="601"/>
    </row>
    <row r="3355" spans="21:28" x14ac:dyDescent="0.25">
      <c r="U3355" s="601"/>
      <c r="V3355" s="611"/>
      <c r="X3355" s="613"/>
      <c r="Y3355" s="601"/>
      <c r="Z3355" s="601"/>
      <c r="AA3355" s="601"/>
      <c r="AB3355" s="601"/>
    </row>
    <row r="3356" spans="21:28" x14ac:dyDescent="0.25">
      <c r="U3356" s="601"/>
      <c r="V3356" s="611"/>
      <c r="X3356" s="613"/>
      <c r="Y3356" s="601"/>
      <c r="Z3356" s="601"/>
      <c r="AA3356" s="601"/>
      <c r="AB3356" s="601"/>
    </row>
    <row r="3357" spans="21:28" x14ac:dyDescent="0.25">
      <c r="U3357" s="601"/>
      <c r="V3357" s="611"/>
      <c r="X3357" s="613"/>
      <c r="Y3357" s="601"/>
      <c r="Z3357" s="601"/>
      <c r="AA3357" s="601"/>
      <c r="AB3357" s="601"/>
    </row>
    <row r="3358" spans="21:28" x14ac:dyDescent="0.25">
      <c r="U3358" s="601"/>
      <c r="V3358" s="611"/>
      <c r="X3358" s="613"/>
      <c r="Y3358" s="601"/>
      <c r="Z3358" s="601"/>
      <c r="AA3358" s="601"/>
      <c r="AB3358" s="601"/>
    </row>
    <row r="3359" spans="21:28" x14ac:dyDescent="0.25">
      <c r="U3359" s="601"/>
      <c r="V3359" s="611"/>
      <c r="X3359" s="613"/>
      <c r="Y3359" s="601"/>
      <c r="Z3359" s="601"/>
      <c r="AA3359" s="601"/>
      <c r="AB3359" s="601"/>
    </row>
    <row r="3360" spans="21:28" x14ac:dyDescent="0.25">
      <c r="U3360" s="601"/>
      <c r="V3360" s="611"/>
      <c r="X3360" s="613"/>
      <c r="Y3360" s="601"/>
      <c r="Z3360" s="601"/>
      <c r="AA3360" s="601"/>
      <c r="AB3360" s="601"/>
    </row>
    <row r="3361" spans="21:28" x14ac:dyDescent="0.25">
      <c r="U3361" s="601"/>
      <c r="V3361" s="611"/>
      <c r="X3361" s="613"/>
      <c r="Y3361" s="601"/>
      <c r="Z3361" s="601"/>
      <c r="AA3361" s="601"/>
      <c r="AB3361" s="601"/>
    </row>
    <row r="3362" spans="21:28" x14ac:dyDescent="0.25">
      <c r="U3362" s="601"/>
      <c r="V3362" s="611"/>
      <c r="X3362" s="613"/>
      <c r="Y3362" s="601"/>
      <c r="Z3362" s="601"/>
      <c r="AA3362" s="601"/>
      <c r="AB3362" s="601"/>
    </row>
    <row r="3363" spans="21:28" x14ac:dyDescent="0.25">
      <c r="U3363" s="601"/>
      <c r="V3363" s="611"/>
      <c r="X3363" s="613"/>
      <c r="Y3363" s="601"/>
      <c r="Z3363" s="601"/>
      <c r="AA3363" s="601"/>
      <c r="AB3363" s="601"/>
    </row>
    <row r="3364" spans="21:28" x14ac:dyDescent="0.25">
      <c r="U3364" s="601"/>
      <c r="V3364" s="611"/>
      <c r="X3364" s="613"/>
      <c r="Y3364" s="601"/>
      <c r="Z3364" s="601"/>
      <c r="AA3364" s="601"/>
      <c r="AB3364" s="601"/>
    </row>
    <row r="3365" spans="21:28" x14ac:dyDescent="0.25">
      <c r="U3365" s="601"/>
      <c r="V3365" s="611"/>
      <c r="X3365" s="613"/>
      <c r="Y3365" s="601"/>
      <c r="Z3365" s="601"/>
      <c r="AA3365" s="601"/>
      <c r="AB3365" s="601"/>
    </row>
    <row r="3366" spans="21:28" x14ac:dyDescent="0.25">
      <c r="U3366" s="601"/>
      <c r="V3366" s="611"/>
      <c r="X3366" s="613"/>
      <c r="Y3366" s="601"/>
      <c r="Z3366" s="601"/>
      <c r="AA3366" s="601"/>
      <c r="AB3366" s="601"/>
    </row>
    <row r="3367" spans="21:28" x14ac:dyDescent="0.25">
      <c r="U3367" s="601"/>
      <c r="V3367" s="611"/>
      <c r="X3367" s="613"/>
      <c r="Y3367" s="601"/>
      <c r="Z3367" s="601"/>
      <c r="AA3367" s="601"/>
      <c r="AB3367" s="601"/>
    </row>
    <row r="3368" spans="21:28" x14ac:dyDescent="0.25">
      <c r="U3368" s="601"/>
      <c r="V3368" s="611"/>
      <c r="X3368" s="613"/>
      <c r="Y3368" s="601"/>
      <c r="Z3368" s="601"/>
      <c r="AA3368" s="601"/>
      <c r="AB3368" s="601"/>
    </row>
    <row r="3369" spans="21:28" x14ac:dyDescent="0.25">
      <c r="U3369" s="601"/>
      <c r="V3369" s="611"/>
      <c r="X3369" s="613"/>
      <c r="Y3369" s="601"/>
      <c r="Z3369" s="601"/>
      <c r="AA3369" s="601"/>
      <c r="AB3369" s="601"/>
    </row>
    <row r="3370" spans="21:28" x14ac:dyDescent="0.25">
      <c r="U3370" s="601"/>
      <c r="V3370" s="611"/>
      <c r="X3370" s="613"/>
      <c r="Y3370" s="601"/>
      <c r="Z3370" s="601"/>
      <c r="AA3370" s="601"/>
      <c r="AB3370" s="601"/>
    </row>
    <row r="3371" spans="21:28" x14ac:dyDescent="0.25">
      <c r="U3371" s="601"/>
      <c r="V3371" s="611"/>
      <c r="X3371" s="613"/>
      <c r="Y3371" s="601"/>
      <c r="Z3371" s="601"/>
      <c r="AA3371" s="601"/>
      <c r="AB3371" s="601"/>
    </row>
    <row r="3372" spans="21:28" x14ac:dyDescent="0.25">
      <c r="U3372" s="601"/>
      <c r="V3372" s="611"/>
      <c r="X3372" s="613"/>
      <c r="Y3372" s="601"/>
      <c r="Z3372" s="601"/>
      <c r="AA3372" s="601"/>
      <c r="AB3372" s="601"/>
    </row>
    <row r="3373" spans="21:28" x14ac:dyDescent="0.25">
      <c r="U3373" s="601"/>
      <c r="V3373" s="611"/>
      <c r="X3373" s="613"/>
      <c r="Y3373" s="601"/>
      <c r="Z3373" s="601"/>
      <c r="AA3373" s="601"/>
      <c r="AB3373" s="601"/>
    </row>
    <row r="3374" spans="21:28" x14ac:dyDescent="0.25">
      <c r="U3374" s="601"/>
      <c r="V3374" s="611"/>
      <c r="X3374" s="613"/>
      <c r="Y3374" s="601"/>
      <c r="Z3374" s="601"/>
      <c r="AA3374" s="601"/>
      <c r="AB3374" s="601"/>
    </row>
    <row r="3375" spans="21:28" x14ac:dyDescent="0.25">
      <c r="U3375" s="601"/>
      <c r="V3375" s="611"/>
      <c r="X3375" s="613"/>
      <c r="Y3375" s="601"/>
      <c r="Z3375" s="601"/>
      <c r="AA3375" s="601"/>
      <c r="AB3375" s="601"/>
    </row>
    <row r="3376" spans="21:28" x14ac:dyDescent="0.25">
      <c r="U3376" s="601"/>
      <c r="V3376" s="611"/>
      <c r="X3376" s="613"/>
      <c r="Y3376" s="601"/>
      <c r="Z3376" s="601"/>
      <c r="AA3376" s="601"/>
      <c r="AB3376" s="601"/>
    </row>
    <row r="3377" spans="21:28" x14ac:dyDescent="0.25">
      <c r="U3377" s="601"/>
      <c r="V3377" s="611"/>
      <c r="X3377" s="613"/>
      <c r="Y3377" s="601"/>
      <c r="Z3377" s="601"/>
      <c r="AA3377" s="601"/>
      <c r="AB3377" s="601"/>
    </row>
    <row r="3378" spans="21:28" x14ac:dyDescent="0.25">
      <c r="U3378" s="601"/>
      <c r="V3378" s="611"/>
      <c r="X3378" s="613"/>
      <c r="Y3378" s="601"/>
      <c r="Z3378" s="601"/>
      <c r="AA3378" s="601"/>
      <c r="AB3378" s="601"/>
    </row>
    <row r="3379" spans="21:28" x14ac:dyDescent="0.25">
      <c r="U3379" s="601"/>
      <c r="V3379" s="611"/>
      <c r="X3379" s="613"/>
      <c r="Y3379" s="601"/>
      <c r="Z3379" s="601"/>
      <c r="AA3379" s="601"/>
      <c r="AB3379" s="601"/>
    </row>
    <row r="3380" spans="21:28" x14ac:dyDescent="0.25">
      <c r="U3380" s="601"/>
      <c r="V3380" s="611"/>
      <c r="X3380" s="613"/>
      <c r="Y3380" s="601"/>
      <c r="Z3380" s="601"/>
      <c r="AA3380" s="601"/>
      <c r="AB3380" s="601"/>
    </row>
    <row r="3381" spans="21:28" x14ac:dyDescent="0.25">
      <c r="U3381" s="601"/>
      <c r="V3381" s="611"/>
      <c r="X3381" s="613"/>
      <c r="Y3381" s="601"/>
      <c r="Z3381" s="601"/>
      <c r="AA3381" s="601"/>
      <c r="AB3381" s="601"/>
    </row>
    <row r="3382" spans="21:28" x14ac:dyDescent="0.25">
      <c r="U3382" s="601"/>
      <c r="V3382" s="611"/>
      <c r="X3382" s="613"/>
      <c r="Y3382" s="601"/>
      <c r="Z3382" s="601"/>
      <c r="AA3382" s="601"/>
      <c r="AB3382" s="601"/>
    </row>
    <row r="3383" spans="21:28" x14ac:dyDescent="0.25">
      <c r="U3383" s="601"/>
      <c r="V3383" s="611"/>
      <c r="X3383" s="613"/>
      <c r="Y3383" s="601"/>
      <c r="Z3383" s="601"/>
      <c r="AA3383" s="601"/>
      <c r="AB3383" s="601"/>
    </row>
    <row r="3384" spans="21:28" x14ac:dyDescent="0.25">
      <c r="U3384" s="601"/>
      <c r="V3384" s="611"/>
      <c r="X3384" s="613"/>
      <c r="Y3384" s="601"/>
      <c r="Z3384" s="601"/>
      <c r="AA3384" s="601"/>
      <c r="AB3384" s="601"/>
    </row>
    <row r="3385" spans="21:28" x14ac:dyDescent="0.25">
      <c r="U3385" s="601"/>
      <c r="V3385" s="611"/>
      <c r="X3385" s="613"/>
      <c r="Y3385" s="601"/>
      <c r="Z3385" s="601"/>
      <c r="AA3385" s="601"/>
      <c r="AB3385" s="601"/>
    </row>
    <row r="3386" spans="21:28" x14ac:dyDescent="0.25">
      <c r="U3386" s="601"/>
      <c r="V3386" s="611"/>
      <c r="X3386" s="613"/>
      <c r="Y3386" s="601"/>
      <c r="Z3386" s="601"/>
      <c r="AA3386" s="601"/>
      <c r="AB3386" s="601"/>
    </row>
    <row r="3387" spans="21:28" x14ac:dyDescent="0.25">
      <c r="U3387" s="601"/>
      <c r="V3387" s="611"/>
      <c r="X3387" s="613"/>
      <c r="Y3387" s="601"/>
      <c r="Z3387" s="601"/>
      <c r="AA3387" s="601"/>
      <c r="AB3387" s="601"/>
    </row>
    <row r="3388" spans="21:28" x14ac:dyDescent="0.25">
      <c r="U3388" s="601"/>
      <c r="V3388" s="611"/>
      <c r="X3388" s="613"/>
      <c r="Y3388" s="601"/>
      <c r="Z3388" s="601"/>
      <c r="AA3388" s="601"/>
      <c r="AB3388" s="601"/>
    </row>
    <row r="3389" spans="21:28" x14ac:dyDescent="0.25">
      <c r="U3389" s="601"/>
      <c r="V3389" s="611"/>
      <c r="X3389" s="613"/>
      <c r="Y3389" s="601"/>
      <c r="Z3389" s="601"/>
      <c r="AA3389" s="601"/>
      <c r="AB3389" s="601"/>
    </row>
    <row r="3390" spans="21:28" x14ac:dyDescent="0.25">
      <c r="U3390" s="601"/>
      <c r="V3390" s="611"/>
      <c r="X3390" s="613"/>
      <c r="Y3390" s="601"/>
      <c r="Z3390" s="601"/>
      <c r="AA3390" s="601"/>
      <c r="AB3390" s="601"/>
    </row>
    <row r="3391" spans="21:28" x14ac:dyDescent="0.25">
      <c r="U3391" s="601"/>
      <c r="V3391" s="611"/>
      <c r="X3391" s="613"/>
      <c r="Y3391" s="601"/>
      <c r="Z3391" s="601"/>
      <c r="AA3391" s="601"/>
      <c r="AB3391" s="601"/>
    </row>
    <row r="3392" spans="21:28" x14ac:dyDescent="0.25">
      <c r="U3392" s="601"/>
      <c r="V3392" s="611"/>
      <c r="X3392" s="613"/>
      <c r="Y3392" s="601"/>
      <c r="Z3392" s="601"/>
      <c r="AA3392" s="601"/>
      <c r="AB3392" s="601"/>
    </row>
    <row r="3393" spans="21:28" x14ac:dyDescent="0.25">
      <c r="U3393" s="601"/>
      <c r="V3393" s="611"/>
      <c r="X3393" s="613"/>
      <c r="Y3393" s="601"/>
      <c r="Z3393" s="601"/>
      <c r="AA3393" s="601"/>
      <c r="AB3393" s="601"/>
    </row>
    <row r="3394" spans="21:28" x14ac:dyDescent="0.25">
      <c r="U3394" s="601"/>
      <c r="V3394" s="611"/>
      <c r="X3394" s="613"/>
      <c r="Y3394" s="601"/>
      <c r="Z3394" s="601"/>
      <c r="AA3394" s="601"/>
      <c r="AB3394" s="601"/>
    </row>
    <row r="3395" spans="21:28" x14ac:dyDescent="0.25">
      <c r="U3395" s="601"/>
      <c r="V3395" s="611"/>
      <c r="X3395" s="613"/>
      <c r="Y3395" s="601"/>
      <c r="Z3395" s="601"/>
      <c r="AA3395" s="601"/>
      <c r="AB3395" s="601"/>
    </row>
    <row r="3396" spans="21:28" x14ac:dyDescent="0.25">
      <c r="U3396" s="601"/>
      <c r="V3396" s="611"/>
      <c r="X3396" s="613"/>
      <c r="Y3396" s="601"/>
      <c r="Z3396" s="601"/>
      <c r="AA3396" s="601"/>
      <c r="AB3396" s="601"/>
    </row>
    <row r="3397" spans="21:28" x14ac:dyDescent="0.25">
      <c r="U3397" s="601"/>
      <c r="V3397" s="611"/>
      <c r="X3397" s="613"/>
      <c r="Y3397" s="601"/>
      <c r="Z3397" s="601"/>
      <c r="AA3397" s="601"/>
      <c r="AB3397" s="601"/>
    </row>
    <row r="3398" spans="21:28" x14ac:dyDescent="0.25">
      <c r="U3398" s="601"/>
      <c r="V3398" s="611"/>
      <c r="X3398" s="613"/>
      <c r="Y3398" s="601"/>
      <c r="Z3398" s="601"/>
      <c r="AA3398" s="601"/>
      <c r="AB3398" s="601"/>
    </row>
    <row r="3399" spans="21:28" x14ac:dyDescent="0.25">
      <c r="U3399" s="601"/>
      <c r="V3399" s="611"/>
      <c r="X3399" s="613"/>
      <c r="Y3399" s="601"/>
      <c r="Z3399" s="601"/>
      <c r="AA3399" s="601"/>
      <c r="AB3399" s="601"/>
    </row>
    <row r="3400" spans="21:28" x14ac:dyDescent="0.25">
      <c r="U3400" s="601"/>
      <c r="V3400" s="611"/>
      <c r="X3400" s="613"/>
      <c r="Y3400" s="601"/>
      <c r="Z3400" s="601"/>
      <c r="AA3400" s="601"/>
      <c r="AB3400" s="601"/>
    </row>
    <row r="3401" spans="21:28" x14ac:dyDescent="0.25">
      <c r="U3401" s="601"/>
      <c r="V3401" s="611"/>
      <c r="X3401" s="613"/>
      <c r="Y3401" s="601"/>
      <c r="Z3401" s="601"/>
      <c r="AA3401" s="601"/>
      <c r="AB3401" s="601"/>
    </row>
    <row r="3402" spans="21:28" x14ac:dyDescent="0.25">
      <c r="U3402" s="601"/>
      <c r="V3402" s="611"/>
      <c r="X3402" s="613"/>
      <c r="Y3402" s="601"/>
      <c r="Z3402" s="601"/>
      <c r="AA3402" s="601"/>
      <c r="AB3402" s="601"/>
    </row>
    <row r="3403" spans="21:28" x14ac:dyDescent="0.25">
      <c r="U3403" s="601"/>
      <c r="V3403" s="611"/>
      <c r="X3403" s="613"/>
      <c r="Y3403" s="601"/>
      <c r="Z3403" s="601"/>
      <c r="AA3403" s="601"/>
      <c r="AB3403" s="601"/>
    </row>
    <row r="3404" spans="21:28" x14ac:dyDescent="0.25">
      <c r="U3404" s="601"/>
      <c r="V3404" s="611"/>
      <c r="X3404" s="613"/>
      <c r="Y3404" s="601"/>
      <c r="Z3404" s="601"/>
      <c r="AA3404" s="601"/>
      <c r="AB3404" s="601"/>
    </row>
    <row r="3405" spans="21:28" x14ac:dyDescent="0.25">
      <c r="U3405" s="601"/>
      <c r="V3405" s="611"/>
      <c r="X3405" s="613"/>
      <c r="Y3405" s="601"/>
      <c r="Z3405" s="601"/>
      <c r="AA3405" s="601"/>
      <c r="AB3405" s="601"/>
    </row>
    <row r="3406" spans="21:28" x14ac:dyDescent="0.25">
      <c r="U3406" s="601"/>
      <c r="V3406" s="611"/>
      <c r="X3406" s="613"/>
      <c r="Y3406" s="601"/>
      <c r="Z3406" s="601"/>
      <c r="AA3406" s="601"/>
      <c r="AB3406" s="601"/>
    </row>
    <row r="3407" spans="21:28" x14ac:dyDescent="0.25">
      <c r="U3407" s="601"/>
      <c r="V3407" s="611"/>
      <c r="X3407" s="613"/>
      <c r="Y3407" s="601"/>
      <c r="Z3407" s="601"/>
      <c r="AA3407" s="601"/>
      <c r="AB3407" s="601"/>
    </row>
    <row r="3408" spans="21:28" x14ac:dyDescent="0.25">
      <c r="U3408" s="601"/>
      <c r="V3408" s="611"/>
      <c r="X3408" s="613"/>
      <c r="Y3408" s="601"/>
      <c r="Z3408" s="601"/>
      <c r="AA3408" s="601"/>
      <c r="AB3408" s="601"/>
    </row>
    <row r="3409" spans="21:28" x14ac:dyDescent="0.25">
      <c r="U3409" s="601"/>
      <c r="V3409" s="611"/>
      <c r="X3409" s="613"/>
      <c r="Y3409" s="601"/>
      <c r="Z3409" s="601"/>
      <c r="AA3409" s="601"/>
      <c r="AB3409" s="601"/>
    </row>
    <row r="3410" spans="21:28" x14ac:dyDescent="0.25">
      <c r="U3410" s="601"/>
      <c r="V3410" s="611"/>
      <c r="X3410" s="613"/>
      <c r="Y3410" s="601"/>
      <c r="Z3410" s="601"/>
      <c r="AA3410" s="601"/>
      <c r="AB3410" s="601"/>
    </row>
    <row r="3411" spans="21:28" x14ac:dyDescent="0.25">
      <c r="U3411" s="601"/>
      <c r="V3411" s="611"/>
      <c r="X3411" s="613"/>
      <c r="Y3411" s="601"/>
      <c r="Z3411" s="601"/>
      <c r="AA3411" s="601"/>
      <c r="AB3411" s="601"/>
    </row>
    <row r="3412" spans="21:28" x14ac:dyDescent="0.25">
      <c r="U3412" s="601"/>
      <c r="V3412" s="611"/>
      <c r="X3412" s="613"/>
      <c r="Y3412" s="601"/>
      <c r="Z3412" s="601"/>
      <c r="AA3412" s="601"/>
      <c r="AB3412" s="601"/>
    </row>
    <row r="3413" spans="21:28" x14ac:dyDescent="0.25">
      <c r="U3413" s="601"/>
      <c r="V3413" s="611"/>
      <c r="X3413" s="613"/>
      <c r="Y3413" s="601"/>
      <c r="Z3413" s="601"/>
      <c r="AA3413" s="601"/>
      <c r="AB3413" s="601"/>
    </row>
    <row r="3414" spans="21:28" x14ac:dyDescent="0.25">
      <c r="U3414" s="601"/>
      <c r="V3414" s="611"/>
      <c r="X3414" s="613"/>
      <c r="Y3414" s="601"/>
      <c r="Z3414" s="601"/>
      <c r="AA3414" s="601"/>
      <c r="AB3414" s="601"/>
    </row>
    <row r="3415" spans="21:28" x14ac:dyDescent="0.25">
      <c r="U3415" s="601"/>
      <c r="V3415" s="611"/>
      <c r="X3415" s="613"/>
      <c r="Y3415" s="601"/>
      <c r="Z3415" s="601"/>
      <c r="AA3415" s="601"/>
      <c r="AB3415" s="601"/>
    </row>
    <row r="3416" spans="21:28" x14ac:dyDescent="0.25">
      <c r="U3416" s="601"/>
      <c r="V3416" s="611"/>
      <c r="X3416" s="613"/>
      <c r="Y3416" s="601"/>
      <c r="Z3416" s="601"/>
      <c r="AA3416" s="601"/>
      <c r="AB3416" s="601"/>
    </row>
    <row r="3417" spans="21:28" x14ac:dyDescent="0.25">
      <c r="U3417" s="601"/>
      <c r="V3417" s="611"/>
      <c r="X3417" s="613"/>
      <c r="Y3417" s="601"/>
      <c r="Z3417" s="601"/>
      <c r="AA3417" s="601"/>
      <c r="AB3417" s="601"/>
    </row>
    <row r="3418" spans="21:28" x14ac:dyDescent="0.25">
      <c r="U3418" s="601"/>
      <c r="V3418" s="611"/>
      <c r="X3418" s="613"/>
      <c r="Y3418" s="601"/>
      <c r="Z3418" s="601"/>
      <c r="AA3418" s="601"/>
      <c r="AB3418" s="601"/>
    </row>
    <row r="3419" spans="21:28" x14ac:dyDescent="0.25">
      <c r="U3419" s="601"/>
      <c r="V3419" s="611"/>
      <c r="X3419" s="613"/>
      <c r="Y3419" s="601"/>
      <c r="Z3419" s="601"/>
      <c r="AA3419" s="601"/>
      <c r="AB3419" s="601"/>
    </row>
    <row r="3420" spans="21:28" x14ac:dyDescent="0.25">
      <c r="U3420" s="601"/>
      <c r="V3420" s="611"/>
      <c r="X3420" s="613"/>
      <c r="Y3420" s="601"/>
      <c r="Z3420" s="601"/>
      <c r="AA3420" s="601"/>
      <c r="AB3420" s="601"/>
    </row>
    <row r="3421" spans="21:28" x14ac:dyDescent="0.25">
      <c r="U3421" s="601"/>
      <c r="V3421" s="611"/>
      <c r="X3421" s="613"/>
      <c r="Y3421" s="601"/>
      <c r="Z3421" s="601"/>
      <c r="AA3421" s="601"/>
      <c r="AB3421" s="601"/>
    </row>
    <row r="3422" spans="21:28" x14ac:dyDescent="0.25">
      <c r="U3422" s="601"/>
      <c r="V3422" s="611"/>
      <c r="X3422" s="613"/>
      <c r="Y3422" s="601"/>
      <c r="Z3422" s="601"/>
      <c r="AA3422" s="601"/>
      <c r="AB3422" s="601"/>
    </row>
    <row r="3423" spans="21:28" x14ac:dyDescent="0.25">
      <c r="U3423" s="601"/>
      <c r="V3423" s="611"/>
      <c r="X3423" s="613"/>
      <c r="Y3423" s="601"/>
      <c r="Z3423" s="601"/>
      <c r="AA3423" s="601"/>
      <c r="AB3423" s="601"/>
    </row>
    <row r="3424" spans="21:28" x14ac:dyDescent="0.25">
      <c r="U3424" s="601"/>
      <c r="V3424" s="611"/>
      <c r="X3424" s="613"/>
      <c r="Y3424" s="601"/>
      <c r="Z3424" s="601"/>
      <c r="AA3424" s="601"/>
      <c r="AB3424" s="601"/>
    </row>
    <row r="3425" spans="21:28" x14ac:dyDescent="0.25">
      <c r="U3425" s="601"/>
      <c r="V3425" s="611"/>
      <c r="X3425" s="613"/>
      <c r="Y3425" s="601"/>
      <c r="Z3425" s="601"/>
      <c r="AA3425" s="601"/>
      <c r="AB3425" s="601"/>
    </row>
    <row r="3426" spans="21:28" x14ac:dyDescent="0.25">
      <c r="U3426" s="601"/>
      <c r="V3426" s="611"/>
      <c r="X3426" s="613"/>
      <c r="Y3426" s="601"/>
      <c r="Z3426" s="601"/>
      <c r="AA3426" s="601"/>
      <c r="AB3426" s="601"/>
    </row>
    <row r="3427" spans="21:28" x14ac:dyDescent="0.25">
      <c r="U3427" s="601"/>
      <c r="V3427" s="611"/>
      <c r="X3427" s="613"/>
      <c r="Y3427" s="601"/>
      <c r="Z3427" s="601"/>
      <c r="AA3427" s="601"/>
      <c r="AB3427" s="601"/>
    </row>
    <row r="3428" spans="21:28" x14ac:dyDescent="0.25">
      <c r="U3428" s="601"/>
      <c r="V3428" s="611"/>
      <c r="X3428" s="613"/>
      <c r="Y3428" s="601"/>
      <c r="Z3428" s="601"/>
      <c r="AA3428" s="601"/>
      <c r="AB3428" s="601"/>
    </row>
    <row r="3429" spans="21:28" x14ac:dyDescent="0.25">
      <c r="U3429" s="601"/>
      <c r="V3429" s="611"/>
      <c r="X3429" s="613"/>
      <c r="Y3429" s="601"/>
      <c r="Z3429" s="601"/>
      <c r="AA3429" s="601"/>
      <c r="AB3429" s="601"/>
    </row>
    <row r="3430" spans="21:28" x14ac:dyDescent="0.25">
      <c r="U3430" s="601"/>
      <c r="V3430" s="611"/>
      <c r="X3430" s="613"/>
      <c r="Y3430" s="601"/>
      <c r="Z3430" s="601"/>
      <c r="AA3430" s="601"/>
      <c r="AB3430" s="601"/>
    </row>
    <row r="3431" spans="21:28" x14ac:dyDescent="0.25">
      <c r="U3431" s="601"/>
      <c r="V3431" s="611"/>
      <c r="X3431" s="613"/>
      <c r="Y3431" s="601"/>
      <c r="Z3431" s="601"/>
      <c r="AA3431" s="601"/>
      <c r="AB3431" s="601"/>
    </row>
    <row r="3432" spans="21:28" x14ac:dyDescent="0.25">
      <c r="U3432" s="601"/>
      <c r="V3432" s="611"/>
      <c r="X3432" s="613"/>
      <c r="Y3432" s="601"/>
      <c r="Z3432" s="601"/>
      <c r="AA3432" s="601"/>
      <c r="AB3432" s="601"/>
    </row>
    <row r="3433" spans="21:28" x14ac:dyDescent="0.25">
      <c r="U3433" s="601"/>
      <c r="V3433" s="611"/>
      <c r="X3433" s="613"/>
      <c r="Y3433" s="601"/>
      <c r="Z3433" s="601"/>
      <c r="AA3433" s="601"/>
      <c r="AB3433" s="601"/>
    </row>
    <row r="3434" spans="21:28" x14ac:dyDescent="0.25">
      <c r="U3434" s="601"/>
      <c r="V3434" s="611"/>
      <c r="X3434" s="613"/>
      <c r="Y3434" s="601"/>
      <c r="Z3434" s="601"/>
      <c r="AA3434" s="601"/>
      <c r="AB3434" s="601"/>
    </row>
    <row r="3435" spans="21:28" x14ac:dyDescent="0.25">
      <c r="U3435" s="601"/>
      <c r="V3435" s="611"/>
      <c r="X3435" s="613"/>
      <c r="Y3435" s="601"/>
      <c r="Z3435" s="601"/>
      <c r="AA3435" s="601"/>
      <c r="AB3435" s="601"/>
    </row>
    <row r="3436" spans="21:28" x14ac:dyDescent="0.25">
      <c r="U3436" s="601"/>
      <c r="V3436" s="611"/>
      <c r="X3436" s="613"/>
      <c r="Y3436" s="601"/>
      <c r="Z3436" s="601"/>
      <c r="AA3436" s="601"/>
      <c r="AB3436" s="601"/>
    </row>
    <row r="3437" spans="21:28" x14ac:dyDescent="0.25">
      <c r="U3437" s="601"/>
      <c r="V3437" s="611"/>
      <c r="X3437" s="613"/>
      <c r="Y3437" s="601"/>
      <c r="Z3437" s="601"/>
      <c r="AA3437" s="601"/>
      <c r="AB3437" s="601"/>
    </row>
    <row r="3438" spans="21:28" x14ac:dyDescent="0.25">
      <c r="U3438" s="601"/>
      <c r="V3438" s="611"/>
      <c r="X3438" s="613"/>
      <c r="Y3438" s="601"/>
      <c r="Z3438" s="601"/>
      <c r="AA3438" s="601"/>
      <c r="AB3438" s="601"/>
    </row>
    <row r="3439" spans="21:28" x14ac:dyDescent="0.25">
      <c r="U3439" s="601"/>
      <c r="V3439" s="611"/>
      <c r="X3439" s="613"/>
      <c r="Y3439" s="601"/>
      <c r="Z3439" s="601"/>
      <c r="AA3439" s="601"/>
      <c r="AB3439" s="601"/>
    </row>
    <row r="3440" spans="21:28" x14ac:dyDescent="0.25">
      <c r="U3440" s="601"/>
      <c r="V3440" s="611"/>
      <c r="X3440" s="613"/>
      <c r="Y3440" s="601"/>
      <c r="Z3440" s="601"/>
      <c r="AA3440" s="601"/>
      <c r="AB3440" s="601"/>
    </row>
    <row r="3441" spans="21:28" x14ac:dyDescent="0.25">
      <c r="U3441" s="601"/>
      <c r="V3441" s="611"/>
      <c r="X3441" s="613"/>
      <c r="Y3441" s="601"/>
      <c r="Z3441" s="601"/>
      <c r="AA3441" s="601"/>
      <c r="AB3441" s="601"/>
    </row>
    <row r="3442" spans="21:28" x14ac:dyDescent="0.25">
      <c r="U3442" s="601"/>
      <c r="V3442" s="611"/>
      <c r="X3442" s="613"/>
      <c r="Y3442" s="601"/>
      <c r="Z3442" s="601"/>
      <c r="AA3442" s="601"/>
      <c r="AB3442" s="601"/>
    </row>
    <row r="3443" spans="21:28" x14ac:dyDescent="0.25">
      <c r="U3443" s="601"/>
      <c r="V3443" s="611"/>
      <c r="X3443" s="613"/>
      <c r="Y3443" s="601"/>
      <c r="Z3443" s="601"/>
      <c r="AA3443" s="601"/>
      <c r="AB3443" s="601"/>
    </row>
    <row r="3444" spans="21:28" x14ac:dyDescent="0.25">
      <c r="U3444" s="601"/>
      <c r="V3444" s="611"/>
      <c r="X3444" s="613"/>
      <c r="Y3444" s="601"/>
      <c r="Z3444" s="601"/>
      <c r="AA3444" s="601"/>
      <c r="AB3444" s="601"/>
    </row>
    <row r="3445" spans="21:28" x14ac:dyDescent="0.25">
      <c r="U3445" s="601"/>
      <c r="V3445" s="611"/>
      <c r="X3445" s="613"/>
      <c r="Y3445" s="601"/>
      <c r="Z3445" s="601"/>
      <c r="AA3445" s="601"/>
      <c r="AB3445" s="601"/>
    </row>
    <row r="3446" spans="21:28" x14ac:dyDescent="0.25">
      <c r="U3446" s="601"/>
      <c r="V3446" s="611"/>
      <c r="X3446" s="613"/>
      <c r="Y3446" s="601"/>
      <c r="Z3446" s="601"/>
      <c r="AA3446" s="601"/>
      <c r="AB3446" s="601"/>
    </row>
    <row r="3447" spans="21:28" x14ac:dyDescent="0.25">
      <c r="U3447" s="601"/>
      <c r="V3447" s="611"/>
      <c r="X3447" s="613"/>
      <c r="Y3447" s="601"/>
      <c r="Z3447" s="601"/>
      <c r="AA3447" s="601"/>
      <c r="AB3447" s="601"/>
    </row>
    <row r="3448" spans="21:28" x14ac:dyDescent="0.25">
      <c r="U3448" s="601"/>
      <c r="V3448" s="611"/>
      <c r="X3448" s="613"/>
      <c r="Y3448" s="601"/>
      <c r="Z3448" s="601"/>
      <c r="AA3448" s="601"/>
      <c r="AB3448" s="601"/>
    </row>
    <row r="3449" spans="21:28" x14ac:dyDescent="0.25">
      <c r="U3449" s="601"/>
      <c r="V3449" s="611"/>
      <c r="X3449" s="613"/>
      <c r="Y3449" s="601"/>
      <c r="Z3449" s="601"/>
      <c r="AA3449" s="601"/>
      <c r="AB3449" s="601"/>
    </row>
    <row r="3450" spans="21:28" x14ac:dyDescent="0.25">
      <c r="U3450" s="601"/>
      <c r="V3450" s="611"/>
      <c r="X3450" s="613"/>
      <c r="Y3450" s="601"/>
      <c r="Z3450" s="601"/>
      <c r="AA3450" s="601"/>
      <c r="AB3450" s="601"/>
    </row>
    <row r="3451" spans="21:28" x14ac:dyDescent="0.25">
      <c r="U3451" s="601"/>
      <c r="V3451" s="611"/>
      <c r="X3451" s="613"/>
      <c r="Y3451" s="601"/>
      <c r="Z3451" s="601"/>
      <c r="AA3451" s="601"/>
      <c r="AB3451" s="601"/>
    </row>
    <row r="3452" spans="21:28" x14ac:dyDescent="0.25">
      <c r="U3452" s="601"/>
      <c r="V3452" s="611"/>
      <c r="X3452" s="613"/>
      <c r="Y3452" s="601"/>
      <c r="Z3452" s="601"/>
      <c r="AA3452" s="601"/>
      <c r="AB3452" s="601"/>
    </row>
    <row r="3453" spans="21:28" x14ac:dyDescent="0.25">
      <c r="U3453" s="601"/>
      <c r="V3453" s="611"/>
      <c r="X3453" s="613"/>
      <c r="Y3453" s="601"/>
      <c r="Z3453" s="601"/>
      <c r="AA3453" s="601"/>
      <c r="AB3453" s="601"/>
    </row>
    <row r="3454" spans="21:28" x14ac:dyDescent="0.25">
      <c r="U3454" s="601"/>
      <c r="V3454" s="611"/>
      <c r="X3454" s="613"/>
      <c r="Y3454" s="601"/>
      <c r="Z3454" s="601"/>
      <c r="AA3454" s="601"/>
      <c r="AB3454" s="601"/>
    </row>
    <row r="3455" spans="21:28" x14ac:dyDescent="0.25">
      <c r="U3455" s="601"/>
      <c r="V3455" s="611"/>
      <c r="X3455" s="613"/>
      <c r="Y3455" s="601"/>
      <c r="Z3455" s="601"/>
      <c r="AA3455" s="601"/>
      <c r="AB3455" s="601"/>
    </row>
    <row r="3456" spans="21:28" x14ac:dyDescent="0.25">
      <c r="U3456" s="601"/>
      <c r="V3456" s="611"/>
      <c r="X3456" s="613"/>
      <c r="Y3456" s="601"/>
      <c r="Z3456" s="601"/>
      <c r="AA3456" s="601"/>
      <c r="AB3456" s="601"/>
    </row>
    <row r="3457" spans="21:28" x14ac:dyDescent="0.25">
      <c r="U3457" s="601"/>
      <c r="V3457" s="611"/>
      <c r="X3457" s="613"/>
      <c r="Y3457" s="601"/>
      <c r="Z3457" s="601"/>
      <c r="AA3457" s="601"/>
      <c r="AB3457" s="601"/>
    </row>
    <row r="3458" spans="21:28" x14ac:dyDescent="0.25">
      <c r="U3458" s="601"/>
      <c r="V3458" s="611"/>
      <c r="X3458" s="613"/>
      <c r="Y3458" s="601"/>
      <c r="Z3458" s="601"/>
      <c r="AA3458" s="601"/>
      <c r="AB3458" s="601"/>
    </row>
    <row r="3459" spans="21:28" x14ac:dyDescent="0.25">
      <c r="U3459" s="601"/>
      <c r="V3459" s="611"/>
      <c r="X3459" s="613"/>
      <c r="Y3459" s="601"/>
      <c r="Z3459" s="601"/>
      <c r="AA3459" s="601"/>
      <c r="AB3459" s="601"/>
    </row>
    <row r="3460" spans="21:28" x14ac:dyDescent="0.25">
      <c r="U3460" s="601"/>
      <c r="V3460" s="611"/>
      <c r="X3460" s="613"/>
      <c r="Y3460" s="601"/>
      <c r="Z3460" s="601"/>
      <c r="AA3460" s="601"/>
      <c r="AB3460" s="601"/>
    </row>
    <row r="3461" spans="21:28" x14ac:dyDescent="0.25">
      <c r="U3461" s="601"/>
      <c r="V3461" s="611"/>
      <c r="X3461" s="613"/>
      <c r="Y3461" s="601"/>
      <c r="Z3461" s="601"/>
      <c r="AA3461" s="601"/>
      <c r="AB3461" s="601"/>
    </row>
    <row r="3462" spans="21:28" x14ac:dyDescent="0.25">
      <c r="U3462" s="601"/>
      <c r="V3462" s="611"/>
      <c r="X3462" s="613"/>
      <c r="Y3462" s="601"/>
      <c r="Z3462" s="601"/>
      <c r="AA3462" s="601"/>
      <c r="AB3462" s="601"/>
    </row>
    <row r="3463" spans="21:28" x14ac:dyDescent="0.25">
      <c r="U3463" s="601"/>
      <c r="V3463" s="611"/>
      <c r="X3463" s="613"/>
      <c r="Y3463" s="601"/>
      <c r="Z3463" s="601"/>
      <c r="AA3463" s="601"/>
      <c r="AB3463" s="601"/>
    </row>
    <row r="3464" spans="21:28" x14ac:dyDescent="0.25">
      <c r="U3464" s="601"/>
      <c r="V3464" s="611"/>
      <c r="X3464" s="613"/>
      <c r="Y3464" s="601"/>
      <c r="Z3464" s="601"/>
      <c r="AA3464" s="601"/>
      <c r="AB3464" s="601"/>
    </row>
    <row r="3465" spans="21:28" x14ac:dyDescent="0.25">
      <c r="U3465" s="601"/>
      <c r="V3465" s="611"/>
      <c r="X3465" s="613"/>
      <c r="Y3465" s="601"/>
      <c r="Z3465" s="601"/>
      <c r="AA3465" s="601"/>
      <c r="AB3465" s="601"/>
    </row>
    <row r="3466" spans="21:28" x14ac:dyDescent="0.25">
      <c r="U3466" s="601"/>
      <c r="V3466" s="611"/>
      <c r="X3466" s="613"/>
      <c r="Y3466" s="601"/>
      <c r="Z3466" s="601"/>
      <c r="AA3466" s="601"/>
      <c r="AB3466" s="601"/>
    </row>
    <row r="3467" spans="21:28" x14ac:dyDescent="0.25">
      <c r="U3467" s="601"/>
      <c r="V3467" s="611"/>
      <c r="X3467" s="613"/>
      <c r="Y3467" s="601"/>
      <c r="Z3467" s="601"/>
      <c r="AA3467" s="601"/>
      <c r="AB3467" s="601"/>
    </row>
    <row r="3468" spans="21:28" x14ac:dyDescent="0.25">
      <c r="U3468" s="601"/>
      <c r="V3468" s="611"/>
      <c r="X3468" s="613"/>
      <c r="Y3468" s="601"/>
      <c r="Z3468" s="601"/>
      <c r="AA3468" s="601"/>
      <c r="AB3468" s="601"/>
    </row>
    <row r="3469" spans="21:28" x14ac:dyDescent="0.25">
      <c r="U3469" s="601"/>
      <c r="V3469" s="611"/>
      <c r="X3469" s="613"/>
      <c r="Y3469" s="601"/>
      <c r="Z3469" s="601"/>
      <c r="AA3469" s="601"/>
      <c r="AB3469" s="601"/>
    </row>
    <row r="3470" spans="21:28" x14ac:dyDescent="0.25">
      <c r="U3470" s="601"/>
      <c r="V3470" s="611"/>
      <c r="X3470" s="613"/>
      <c r="Y3470" s="601"/>
      <c r="Z3470" s="601"/>
      <c r="AA3470" s="601"/>
      <c r="AB3470" s="601"/>
    </row>
    <row r="3471" spans="21:28" x14ac:dyDescent="0.25">
      <c r="U3471" s="601"/>
      <c r="V3471" s="611"/>
      <c r="X3471" s="613"/>
      <c r="Y3471" s="601"/>
      <c r="Z3471" s="601"/>
      <c r="AA3471" s="601"/>
      <c r="AB3471" s="601"/>
    </row>
    <row r="3472" spans="21:28" x14ac:dyDescent="0.25">
      <c r="U3472" s="601"/>
      <c r="V3472" s="611"/>
      <c r="X3472" s="613"/>
      <c r="Y3472" s="601"/>
      <c r="Z3472" s="601"/>
      <c r="AA3472" s="601"/>
      <c r="AB3472" s="601"/>
    </row>
    <row r="3473" spans="21:28" x14ac:dyDescent="0.25">
      <c r="U3473" s="601"/>
      <c r="V3473" s="611"/>
      <c r="X3473" s="613"/>
      <c r="Y3473" s="601"/>
      <c r="Z3473" s="601"/>
      <c r="AA3473" s="601"/>
      <c r="AB3473" s="601"/>
    </row>
    <row r="3474" spans="21:28" x14ac:dyDescent="0.25">
      <c r="U3474" s="601"/>
      <c r="V3474" s="611"/>
      <c r="X3474" s="613"/>
      <c r="Y3474" s="601"/>
      <c r="Z3474" s="601"/>
      <c r="AA3474" s="601"/>
      <c r="AB3474" s="601"/>
    </row>
    <row r="3475" spans="21:28" x14ac:dyDescent="0.25">
      <c r="U3475" s="601"/>
      <c r="V3475" s="611"/>
      <c r="X3475" s="613"/>
      <c r="Y3475" s="601"/>
      <c r="Z3475" s="601"/>
      <c r="AA3475" s="601"/>
      <c r="AB3475" s="601"/>
    </row>
    <row r="3476" spans="21:28" x14ac:dyDescent="0.25">
      <c r="U3476" s="601"/>
      <c r="V3476" s="611"/>
      <c r="X3476" s="613"/>
      <c r="Y3476" s="601"/>
      <c r="Z3476" s="601"/>
      <c r="AA3476" s="601"/>
      <c r="AB3476" s="601"/>
    </row>
    <row r="3477" spans="21:28" x14ac:dyDescent="0.25">
      <c r="U3477" s="601"/>
      <c r="V3477" s="611"/>
      <c r="X3477" s="613"/>
      <c r="Y3477" s="601"/>
      <c r="Z3477" s="601"/>
      <c r="AA3477" s="601"/>
      <c r="AB3477" s="601"/>
    </row>
    <row r="3478" spans="21:28" x14ac:dyDescent="0.25">
      <c r="U3478" s="601"/>
      <c r="V3478" s="611"/>
      <c r="X3478" s="613"/>
      <c r="Y3478" s="601"/>
      <c r="Z3478" s="601"/>
      <c r="AA3478" s="601"/>
      <c r="AB3478" s="601"/>
    </row>
    <row r="3479" spans="21:28" x14ac:dyDescent="0.25">
      <c r="U3479" s="601"/>
      <c r="V3479" s="611"/>
      <c r="X3479" s="613"/>
      <c r="Y3479" s="601"/>
      <c r="Z3479" s="601"/>
      <c r="AA3479" s="601"/>
      <c r="AB3479" s="601"/>
    </row>
    <row r="3480" spans="21:28" x14ac:dyDescent="0.25">
      <c r="U3480" s="601"/>
      <c r="V3480" s="611"/>
      <c r="X3480" s="613"/>
      <c r="Y3480" s="601"/>
      <c r="Z3480" s="601"/>
      <c r="AA3480" s="601"/>
      <c r="AB3480" s="601"/>
    </row>
    <row r="3481" spans="21:28" x14ac:dyDescent="0.25">
      <c r="U3481" s="601"/>
      <c r="V3481" s="611"/>
      <c r="X3481" s="613"/>
      <c r="Y3481" s="601"/>
      <c r="Z3481" s="601"/>
      <c r="AA3481" s="601"/>
      <c r="AB3481" s="601"/>
    </row>
    <row r="3482" spans="21:28" x14ac:dyDescent="0.25">
      <c r="U3482" s="601"/>
      <c r="V3482" s="611"/>
      <c r="X3482" s="613"/>
      <c r="Y3482" s="601"/>
      <c r="Z3482" s="601"/>
      <c r="AA3482" s="601"/>
      <c r="AB3482" s="601"/>
    </row>
    <row r="3483" spans="21:28" x14ac:dyDescent="0.25">
      <c r="U3483" s="601"/>
      <c r="V3483" s="611"/>
      <c r="X3483" s="613"/>
      <c r="Y3483" s="601"/>
      <c r="Z3483" s="601"/>
      <c r="AA3483" s="601"/>
      <c r="AB3483" s="601"/>
    </row>
    <row r="3484" spans="21:28" x14ac:dyDescent="0.25">
      <c r="U3484" s="601"/>
      <c r="V3484" s="611"/>
      <c r="X3484" s="613"/>
      <c r="Y3484" s="601"/>
      <c r="Z3484" s="601"/>
      <c r="AA3484" s="601"/>
      <c r="AB3484" s="601"/>
    </row>
    <row r="3485" spans="21:28" x14ac:dyDescent="0.25">
      <c r="U3485" s="601"/>
      <c r="V3485" s="611"/>
      <c r="X3485" s="613"/>
      <c r="Y3485" s="601"/>
      <c r="Z3485" s="601"/>
      <c r="AA3485" s="601"/>
      <c r="AB3485" s="601"/>
    </row>
    <row r="3486" spans="21:28" x14ac:dyDescent="0.25">
      <c r="U3486" s="601"/>
      <c r="V3486" s="611"/>
      <c r="X3486" s="613"/>
      <c r="Y3486" s="601"/>
      <c r="Z3486" s="601"/>
      <c r="AA3486" s="601"/>
      <c r="AB3486" s="601"/>
    </row>
    <row r="3487" spans="21:28" x14ac:dyDescent="0.25">
      <c r="U3487" s="601"/>
      <c r="V3487" s="611"/>
      <c r="X3487" s="613"/>
      <c r="Y3487" s="601"/>
      <c r="Z3487" s="601"/>
      <c r="AA3487" s="601"/>
      <c r="AB3487" s="601"/>
    </row>
    <row r="3488" spans="21:28" x14ac:dyDescent="0.25">
      <c r="U3488" s="601"/>
      <c r="V3488" s="611"/>
      <c r="X3488" s="613"/>
      <c r="Y3488" s="601"/>
      <c r="Z3488" s="601"/>
      <c r="AA3488" s="601"/>
      <c r="AB3488" s="601"/>
    </row>
    <row r="3489" spans="21:28" x14ac:dyDescent="0.25">
      <c r="U3489" s="601"/>
      <c r="V3489" s="611"/>
      <c r="X3489" s="613"/>
      <c r="Y3489" s="601"/>
      <c r="Z3489" s="601"/>
      <c r="AA3489" s="601"/>
      <c r="AB3489" s="601"/>
    </row>
    <row r="3490" spans="21:28" x14ac:dyDescent="0.25">
      <c r="U3490" s="601"/>
      <c r="V3490" s="611"/>
      <c r="X3490" s="613"/>
      <c r="Y3490" s="601"/>
      <c r="Z3490" s="601"/>
      <c r="AA3490" s="601"/>
      <c r="AB3490" s="601"/>
    </row>
    <row r="3491" spans="21:28" x14ac:dyDescent="0.25">
      <c r="U3491" s="601"/>
      <c r="V3491" s="611"/>
      <c r="X3491" s="613"/>
      <c r="Y3491" s="601"/>
      <c r="Z3491" s="601"/>
      <c r="AA3491" s="601"/>
      <c r="AB3491" s="601"/>
    </row>
    <row r="3492" spans="21:28" x14ac:dyDescent="0.25">
      <c r="U3492" s="601"/>
      <c r="V3492" s="611"/>
      <c r="X3492" s="613"/>
      <c r="Y3492" s="601"/>
      <c r="Z3492" s="601"/>
      <c r="AA3492" s="601"/>
      <c r="AB3492" s="601"/>
    </row>
    <row r="3493" spans="21:28" x14ac:dyDescent="0.25">
      <c r="U3493" s="601"/>
      <c r="V3493" s="611"/>
      <c r="X3493" s="613"/>
      <c r="Y3493" s="601"/>
      <c r="Z3493" s="601"/>
      <c r="AA3493" s="601"/>
      <c r="AB3493" s="601"/>
    </row>
    <row r="3494" spans="21:28" x14ac:dyDescent="0.25">
      <c r="U3494" s="601"/>
      <c r="V3494" s="611"/>
      <c r="X3494" s="613"/>
      <c r="Y3494" s="601"/>
      <c r="Z3494" s="601"/>
      <c r="AA3494" s="601"/>
      <c r="AB3494" s="601"/>
    </row>
    <row r="3495" spans="21:28" x14ac:dyDescent="0.25">
      <c r="U3495" s="601"/>
      <c r="V3495" s="611"/>
      <c r="X3495" s="613"/>
      <c r="Y3495" s="601"/>
      <c r="Z3495" s="601"/>
      <c r="AA3495" s="601"/>
      <c r="AB3495" s="601"/>
    </row>
    <row r="3496" spans="21:28" x14ac:dyDescent="0.25">
      <c r="U3496" s="601"/>
      <c r="V3496" s="611"/>
      <c r="X3496" s="613"/>
      <c r="Y3496" s="601"/>
      <c r="Z3496" s="601"/>
      <c r="AA3496" s="601"/>
      <c r="AB3496" s="601"/>
    </row>
    <row r="3497" spans="21:28" x14ac:dyDescent="0.25">
      <c r="U3497" s="601"/>
      <c r="V3497" s="611"/>
      <c r="X3497" s="613"/>
      <c r="Y3497" s="601"/>
      <c r="Z3497" s="601"/>
      <c r="AA3497" s="601"/>
      <c r="AB3497" s="601"/>
    </row>
    <row r="3498" spans="21:28" x14ac:dyDescent="0.25">
      <c r="U3498" s="601"/>
      <c r="V3498" s="611"/>
      <c r="X3498" s="613"/>
      <c r="Y3498" s="601"/>
      <c r="Z3498" s="601"/>
      <c r="AA3498" s="601"/>
      <c r="AB3498" s="601"/>
    </row>
    <row r="3499" spans="21:28" x14ac:dyDescent="0.25">
      <c r="U3499" s="601"/>
      <c r="V3499" s="611"/>
      <c r="X3499" s="613"/>
      <c r="Y3499" s="601"/>
      <c r="Z3499" s="601"/>
      <c r="AA3499" s="601"/>
      <c r="AB3499" s="601"/>
    </row>
    <row r="3500" spans="21:28" x14ac:dyDescent="0.25">
      <c r="U3500" s="601"/>
      <c r="V3500" s="611"/>
      <c r="X3500" s="613"/>
      <c r="Y3500" s="601"/>
      <c r="Z3500" s="601"/>
      <c r="AA3500" s="601"/>
      <c r="AB3500" s="601"/>
    </row>
    <row r="3501" spans="21:28" x14ac:dyDescent="0.25">
      <c r="U3501" s="601"/>
      <c r="V3501" s="611"/>
      <c r="X3501" s="613"/>
      <c r="Y3501" s="601"/>
      <c r="Z3501" s="601"/>
      <c r="AA3501" s="601"/>
      <c r="AB3501" s="601"/>
    </row>
    <row r="3502" spans="21:28" x14ac:dyDescent="0.25">
      <c r="U3502" s="601"/>
      <c r="V3502" s="611"/>
      <c r="X3502" s="613"/>
      <c r="Y3502" s="601"/>
      <c r="Z3502" s="601"/>
      <c r="AA3502" s="601"/>
      <c r="AB3502" s="601"/>
    </row>
    <row r="3503" spans="21:28" x14ac:dyDescent="0.25">
      <c r="U3503" s="601"/>
      <c r="V3503" s="611"/>
      <c r="X3503" s="613"/>
      <c r="Y3503" s="601"/>
      <c r="Z3503" s="601"/>
      <c r="AA3503" s="601"/>
      <c r="AB3503" s="601"/>
    </row>
    <row r="3504" spans="21:28" x14ac:dyDescent="0.25">
      <c r="U3504" s="601"/>
      <c r="V3504" s="611"/>
      <c r="X3504" s="613"/>
      <c r="Y3504" s="601"/>
      <c r="Z3504" s="601"/>
      <c r="AA3504" s="601"/>
      <c r="AB3504" s="601"/>
    </row>
    <row r="3505" spans="21:28" x14ac:dyDescent="0.25">
      <c r="U3505" s="601"/>
      <c r="V3505" s="611"/>
      <c r="X3505" s="613"/>
      <c r="Y3505" s="601"/>
      <c r="Z3505" s="601"/>
      <c r="AA3505" s="601"/>
      <c r="AB3505" s="601"/>
    </row>
    <row r="3506" spans="21:28" x14ac:dyDescent="0.25">
      <c r="U3506" s="601"/>
      <c r="V3506" s="611"/>
      <c r="X3506" s="613"/>
      <c r="Y3506" s="601"/>
      <c r="Z3506" s="601"/>
      <c r="AA3506" s="601"/>
      <c r="AB3506" s="601"/>
    </row>
    <row r="3507" spans="21:28" x14ac:dyDescent="0.25">
      <c r="U3507" s="601"/>
      <c r="V3507" s="611"/>
      <c r="X3507" s="613"/>
      <c r="Y3507" s="601"/>
      <c r="Z3507" s="601"/>
      <c r="AA3507" s="601"/>
      <c r="AB3507" s="601"/>
    </row>
    <row r="3508" spans="21:28" x14ac:dyDescent="0.25">
      <c r="U3508" s="601"/>
      <c r="V3508" s="611"/>
      <c r="X3508" s="613"/>
      <c r="Y3508" s="601"/>
      <c r="Z3508" s="601"/>
      <c r="AA3508" s="601"/>
      <c r="AB3508" s="601"/>
    </row>
    <row r="3509" spans="21:28" x14ac:dyDescent="0.25">
      <c r="U3509" s="601"/>
      <c r="V3509" s="611"/>
      <c r="X3509" s="613"/>
      <c r="Y3509" s="601"/>
      <c r="Z3509" s="601"/>
      <c r="AA3509" s="601"/>
      <c r="AB3509" s="601"/>
    </row>
    <row r="3510" spans="21:28" x14ac:dyDescent="0.25">
      <c r="U3510" s="601"/>
      <c r="V3510" s="611"/>
      <c r="X3510" s="613"/>
      <c r="Y3510" s="601"/>
      <c r="Z3510" s="601"/>
      <c r="AA3510" s="601"/>
      <c r="AB3510" s="601"/>
    </row>
    <row r="3511" spans="21:28" x14ac:dyDescent="0.25">
      <c r="U3511" s="601"/>
      <c r="V3511" s="611"/>
      <c r="X3511" s="613"/>
      <c r="Y3511" s="601"/>
      <c r="Z3511" s="601"/>
      <c r="AA3511" s="601"/>
      <c r="AB3511" s="601"/>
    </row>
    <row r="3512" spans="21:28" x14ac:dyDescent="0.25">
      <c r="U3512" s="601"/>
      <c r="V3512" s="611"/>
      <c r="X3512" s="613"/>
      <c r="Y3512" s="601"/>
      <c r="Z3512" s="601"/>
      <c r="AA3512" s="601"/>
      <c r="AB3512" s="601"/>
    </row>
    <row r="3513" spans="21:28" x14ac:dyDescent="0.25">
      <c r="U3513" s="601"/>
      <c r="V3513" s="611"/>
      <c r="X3513" s="613"/>
      <c r="Y3513" s="601"/>
      <c r="Z3513" s="601"/>
      <c r="AA3513" s="601"/>
      <c r="AB3513" s="601"/>
    </row>
    <row r="3514" spans="21:28" x14ac:dyDescent="0.25">
      <c r="U3514" s="601"/>
      <c r="V3514" s="611"/>
      <c r="X3514" s="613"/>
      <c r="Y3514" s="601"/>
      <c r="Z3514" s="601"/>
      <c r="AA3514" s="601"/>
      <c r="AB3514" s="601"/>
    </row>
    <row r="3515" spans="21:28" x14ac:dyDescent="0.25">
      <c r="U3515" s="601"/>
      <c r="V3515" s="611"/>
      <c r="X3515" s="613"/>
      <c r="Y3515" s="601"/>
      <c r="Z3515" s="601"/>
      <c r="AA3515" s="601"/>
      <c r="AB3515" s="601"/>
    </row>
    <row r="3516" spans="21:28" x14ac:dyDescent="0.25">
      <c r="U3516" s="601"/>
      <c r="V3516" s="611"/>
      <c r="X3516" s="613"/>
      <c r="Y3516" s="601"/>
      <c r="Z3516" s="601"/>
      <c r="AA3516" s="601"/>
      <c r="AB3516" s="601"/>
    </row>
    <row r="3517" spans="21:28" x14ac:dyDescent="0.25">
      <c r="U3517" s="601"/>
      <c r="V3517" s="611"/>
      <c r="X3517" s="613"/>
      <c r="Y3517" s="601"/>
      <c r="Z3517" s="601"/>
      <c r="AA3517" s="601"/>
      <c r="AB3517" s="601"/>
    </row>
    <row r="3518" spans="21:28" x14ac:dyDescent="0.25">
      <c r="U3518" s="601"/>
      <c r="V3518" s="611"/>
      <c r="X3518" s="613"/>
      <c r="Y3518" s="601"/>
      <c r="Z3518" s="601"/>
      <c r="AA3518" s="601"/>
      <c r="AB3518" s="601"/>
    </row>
    <row r="3519" spans="21:28" x14ac:dyDescent="0.25">
      <c r="U3519" s="601"/>
      <c r="V3519" s="611"/>
      <c r="X3519" s="613"/>
      <c r="Y3519" s="601"/>
      <c r="Z3519" s="601"/>
      <c r="AA3519" s="601"/>
      <c r="AB3519" s="601"/>
    </row>
    <row r="3520" spans="21:28" x14ac:dyDescent="0.25">
      <c r="U3520" s="601"/>
      <c r="V3520" s="611"/>
      <c r="X3520" s="613"/>
      <c r="Y3520" s="601"/>
      <c r="Z3520" s="601"/>
      <c r="AA3520" s="601"/>
      <c r="AB3520" s="601"/>
    </row>
    <row r="3521" spans="21:28" x14ac:dyDescent="0.25">
      <c r="U3521" s="601"/>
      <c r="V3521" s="611"/>
      <c r="X3521" s="613"/>
      <c r="Y3521" s="601"/>
      <c r="Z3521" s="601"/>
      <c r="AA3521" s="601"/>
      <c r="AB3521" s="601"/>
    </row>
    <row r="3522" spans="21:28" x14ac:dyDescent="0.25">
      <c r="U3522" s="601"/>
      <c r="V3522" s="611"/>
      <c r="X3522" s="613"/>
      <c r="Y3522" s="601"/>
      <c r="Z3522" s="601"/>
      <c r="AA3522" s="601"/>
      <c r="AB3522" s="601"/>
    </row>
    <row r="3523" spans="21:28" x14ac:dyDescent="0.25">
      <c r="U3523" s="601"/>
      <c r="V3523" s="611"/>
      <c r="X3523" s="613"/>
      <c r="Y3523" s="601"/>
      <c r="Z3523" s="601"/>
      <c r="AA3523" s="601"/>
      <c r="AB3523" s="601"/>
    </row>
    <row r="3524" spans="21:28" x14ac:dyDescent="0.25">
      <c r="U3524" s="601"/>
      <c r="V3524" s="611"/>
      <c r="X3524" s="613"/>
      <c r="Y3524" s="601"/>
      <c r="Z3524" s="601"/>
      <c r="AA3524" s="601"/>
      <c r="AB3524" s="601"/>
    </row>
    <row r="3525" spans="21:28" x14ac:dyDescent="0.25">
      <c r="U3525" s="601"/>
      <c r="V3525" s="611"/>
      <c r="X3525" s="613"/>
      <c r="Y3525" s="601"/>
      <c r="Z3525" s="601"/>
      <c r="AA3525" s="601"/>
      <c r="AB3525" s="601"/>
    </row>
    <row r="3526" spans="21:28" x14ac:dyDescent="0.25">
      <c r="U3526" s="601"/>
      <c r="V3526" s="611"/>
      <c r="X3526" s="613"/>
      <c r="Y3526" s="601"/>
      <c r="Z3526" s="601"/>
      <c r="AA3526" s="601"/>
      <c r="AB3526" s="601"/>
    </row>
    <row r="3527" spans="21:28" x14ac:dyDescent="0.25">
      <c r="U3527" s="601"/>
      <c r="V3527" s="611"/>
      <c r="X3527" s="613"/>
      <c r="Y3527" s="601"/>
      <c r="Z3527" s="601"/>
      <c r="AA3527" s="601"/>
      <c r="AB3527" s="601"/>
    </row>
    <row r="3528" spans="21:28" x14ac:dyDescent="0.25">
      <c r="U3528" s="601"/>
      <c r="V3528" s="611"/>
      <c r="X3528" s="613"/>
      <c r="Y3528" s="601"/>
      <c r="Z3528" s="601"/>
      <c r="AA3528" s="601"/>
      <c r="AB3528" s="601"/>
    </row>
    <row r="3529" spans="21:28" x14ac:dyDescent="0.25">
      <c r="U3529" s="601"/>
      <c r="V3529" s="611"/>
      <c r="X3529" s="613"/>
      <c r="Y3529" s="601"/>
      <c r="Z3529" s="601"/>
      <c r="AA3529" s="601"/>
      <c r="AB3529" s="601"/>
    </row>
    <row r="3530" spans="21:28" x14ac:dyDescent="0.25">
      <c r="U3530" s="601"/>
      <c r="V3530" s="611"/>
      <c r="X3530" s="613"/>
      <c r="Y3530" s="601"/>
      <c r="Z3530" s="601"/>
      <c r="AA3530" s="601"/>
      <c r="AB3530" s="601"/>
    </row>
    <row r="3531" spans="21:28" x14ac:dyDescent="0.25">
      <c r="U3531" s="601"/>
      <c r="V3531" s="611"/>
      <c r="X3531" s="613"/>
      <c r="Y3531" s="601"/>
      <c r="Z3531" s="601"/>
      <c r="AA3531" s="601"/>
      <c r="AB3531" s="601"/>
    </row>
    <row r="3532" spans="21:28" x14ac:dyDescent="0.25">
      <c r="U3532" s="601"/>
      <c r="V3532" s="611"/>
      <c r="X3532" s="613"/>
      <c r="Y3532" s="601"/>
      <c r="Z3532" s="601"/>
      <c r="AA3532" s="601"/>
      <c r="AB3532" s="601"/>
    </row>
    <row r="3533" spans="21:28" x14ac:dyDescent="0.25">
      <c r="U3533" s="601"/>
      <c r="V3533" s="611"/>
      <c r="X3533" s="613"/>
      <c r="Y3533" s="601"/>
      <c r="Z3533" s="601"/>
      <c r="AA3533" s="601"/>
      <c r="AB3533" s="601"/>
    </row>
    <row r="3534" spans="21:28" x14ac:dyDescent="0.25">
      <c r="U3534" s="601"/>
      <c r="V3534" s="611"/>
      <c r="X3534" s="613"/>
      <c r="Y3534" s="601"/>
      <c r="Z3534" s="601"/>
      <c r="AA3534" s="601"/>
      <c r="AB3534" s="601"/>
    </row>
    <row r="3535" spans="21:28" x14ac:dyDescent="0.25">
      <c r="U3535" s="601"/>
      <c r="V3535" s="611"/>
      <c r="X3535" s="613"/>
      <c r="Y3535" s="601"/>
      <c r="Z3535" s="601"/>
      <c r="AA3535" s="601"/>
      <c r="AB3535" s="601"/>
    </row>
    <row r="3536" spans="21:28" x14ac:dyDescent="0.25">
      <c r="U3536" s="601"/>
      <c r="V3536" s="611"/>
      <c r="X3536" s="613"/>
      <c r="Y3536" s="601"/>
      <c r="Z3536" s="601"/>
      <c r="AA3536" s="601"/>
      <c r="AB3536" s="601"/>
    </row>
    <row r="3537" spans="21:28" x14ac:dyDescent="0.25">
      <c r="U3537" s="601"/>
      <c r="V3537" s="611"/>
      <c r="X3537" s="613"/>
      <c r="Y3537" s="601"/>
      <c r="Z3537" s="601"/>
      <c r="AA3537" s="601"/>
      <c r="AB3537" s="601"/>
    </row>
    <row r="3538" spans="21:28" x14ac:dyDescent="0.25">
      <c r="U3538" s="601"/>
      <c r="V3538" s="611"/>
      <c r="X3538" s="613"/>
      <c r="Y3538" s="601"/>
      <c r="Z3538" s="601"/>
      <c r="AA3538" s="601"/>
      <c r="AB3538" s="601"/>
    </row>
    <row r="3539" spans="21:28" x14ac:dyDescent="0.25">
      <c r="U3539" s="601"/>
      <c r="V3539" s="611"/>
      <c r="X3539" s="613"/>
      <c r="Y3539" s="601"/>
      <c r="Z3539" s="601"/>
      <c r="AA3539" s="601"/>
      <c r="AB3539" s="601"/>
    </row>
    <row r="3540" spans="21:28" x14ac:dyDescent="0.25">
      <c r="U3540" s="601"/>
      <c r="V3540" s="611"/>
      <c r="X3540" s="613"/>
      <c r="Y3540" s="601"/>
      <c r="Z3540" s="601"/>
      <c r="AA3540" s="601"/>
      <c r="AB3540" s="601"/>
    </row>
    <row r="3541" spans="21:28" x14ac:dyDescent="0.25">
      <c r="U3541" s="601"/>
      <c r="V3541" s="611"/>
      <c r="X3541" s="613"/>
      <c r="Y3541" s="601"/>
      <c r="Z3541" s="601"/>
      <c r="AA3541" s="601"/>
      <c r="AB3541" s="601"/>
    </row>
    <row r="3542" spans="21:28" x14ac:dyDescent="0.25">
      <c r="U3542" s="601"/>
      <c r="V3542" s="611"/>
      <c r="X3542" s="613"/>
      <c r="Y3542" s="601"/>
      <c r="Z3542" s="601"/>
      <c r="AA3542" s="601"/>
      <c r="AB3542" s="601"/>
    </row>
    <row r="3543" spans="21:28" x14ac:dyDescent="0.25">
      <c r="U3543" s="601"/>
      <c r="V3543" s="611"/>
      <c r="X3543" s="613"/>
      <c r="Y3543" s="601"/>
      <c r="Z3543" s="601"/>
      <c r="AA3543" s="601"/>
      <c r="AB3543" s="601"/>
    </row>
    <row r="3544" spans="21:28" x14ac:dyDescent="0.25">
      <c r="U3544" s="601"/>
      <c r="V3544" s="611"/>
      <c r="X3544" s="613"/>
      <c r="Y3544" s="601"/>
      <c r="Z3544" s="601"/>
      <c r="AA3544" s="601"/>
      <c r="AB3544" s="601"/>
    </row>
    <row r="3545" spans="21:28" x14ac:dyDescent="0.25">
      <c r="U3545" s="601"/>
      <c r="V3545" s="611"/>
      <c r="X3545" s="613"/>
      <c r="Y3545" s="601"/>
      <c r="Z3545" s="601"/>
      <c r="AA3545" s="601"/>
      <c r="AB3545" s="601"/>
    </row>
    <row r="3546" spans="21:28" x14ac:dyDescent="0.25">
      <c r="U3546" s="601"/>
      <c r="V3546" s="611"/>
      <c r="X3546" s="613"/>
      <c r="Y3546" s="601"/>
      <c r="Z3546" s="601"/>
      <c r="AA3546" s="601"/>
      <c r="AB3546" s="601"/>
    </row>
    <row r="3547" spans="21:28" x14ac:dyDescent="0.25">
      <c r="U3547" s="601"/>
      <c r="V3547" s="611"/>
      <c r="X3547" s="613"/>
      <c r="Y3547" s="601"/>
      <c r="Z3547" s="601"/>
      <c r="AA3547" s="601"/>
      <c r="AB3547" s="601"/>
    </row>
    <row r="3548" spans="21:28" x14ac:dyDescent="0.25">
      <c r="U3548" s="601"/>
      <c r="V3548" s="611"/>
      <c r="X3548" s="613"/>
      <c r="Y3548" s="601"/>
      <c r="Z3548" s="601"/>
      <c r="AA3548" s="601"/>
      <c r="AB3548" s="601"/>
    </row>
    <row r="3549" spans="21:28" x14ac:dyDescent="0.25">
      <c r="U3549" s="601"/>
      <c r="V3549" s="611"/>
      <c r="X3549" s="613"/>
      <c r="Y3549" s="601"/>
      <c r="Z3549" s="601"/>
      <c r="AA3549" s="601"/>
      <c r="AB3549" s="601"/>
    </row>
    <row r="3550" spans="21:28" x14ac:dyDescent="0.25">
      <c r="U3550" s="601"/>
      <c r="V3550" s="611"/>
      <c r="X3550" s="613"/>
      <c r="Y3550" s="601"/>
      <c r="Z3550" s="601"/>
      <c r="AA3550" s="601"/>
      <c r="AB3550" s="601"/>
    </row>
    <row r="3551" spans="21:28" x14ac:dyDescent="0.25">
      <c r="U3551" s="601"/>
      <c r="V3551" s="611"/>
      <c r="X3551" s="613"/>
      <c r="Y3551" s="601"/>
      <c r="Z3551" s="601"/>
      <c r="AA3551" s="601"/>
      <c r="AB3551" s="601"/>
    </row>
    <row r="3552" spans="21:28" x14ac:dyDescent="0.25">
      <c r="U3552" s="601"/>
      <c r="V3552" s="611"/>
      <c r="X3552" s="613"/>
      <c r="Y3552" s="601"/>
      <c r="Z3552" s="601"/>
      <c r="AA3552" s="601"/>
      <c r="AB3552" s="601"/>
    </row>
    <row r="3553" spans="21:28" x14ac:dyDescent="0.25">
      <c r="U3553" s="601"/>
      <c r="V3553" s="611"/>
      <c r="X3553" s="613"/>
      <c r="Y3553" s="601"/>
      <c r="Z3553" s="601"/>
      <c r="AA3553" s="601"/>
      <c r="AB3553" s="601"/>
    </row>
    <row r="3554" spans="21:28" x14ac:dyDescent="0.25">
      <c r="U3554" s="601"/>
      <c r="V3554" s="611"/>
      <c r="X3554" s="613"/>
      <c r="Y3554" s="601"/>
      <c r="Z3554" s="601"/>
      <c r="AA3554" s="601"/>
      <c r="AB3554" s="601"/>
    </row>
    <row r="3555" spans="21:28" x14ac:dyDescent="0.25">
      <c r="U3555" s="601"/>
      <c r="V3555" s="611"/>
      <c r="X3555" s="613"/>
      <c r="Y3555" s="601"/>
      <c r="Z3555" s="601"/>
      <c r="AA3555" s="601"/>
      <c r="AB3555" s="601"/>
    </row>
    <row r="3556" spans="21:28" x14ac:dyDescent="0.25">
      <c r="U3556" s="601"/>
      <c r="V3556" s="611"/>
      <c r="X3556" s="613"/>
      <c r="Y3556" s="601"/>
      <c r="Z3556" s="601"/>
      <c r="AA3556" s="601"/>
      <c r="AB3556" s="601"/>
    </row>
    <row r="3557" spans="21:28" x14ac:dyDescent="0.25">
      <c r="U3557" s="601"/>
      <c r="V3557" s="611"/>
      <c r="X3557" s="613"/>
      <c r="Y3557" s="601"/>
      <c r="Z3557" s="601"/>
      <c r="AA3557" s="601"/>
      <c r="AB3557" s="601"/>
    </row>
    <row r="3558" spans="21:28" x14ac:dyDescent="0.25">
      <c r="U3558" s="601"/>
      <c r="V3558" s="611"/>
      <c r="X3558" s="613"/>
      <c r="Y3558" s="601"/>
      <c r="Z3558" s="601"/>
      <c r="AA3558" s="601"/>
      <c r="AB3558" s="601"/>
    </row>
    <row r="3559" spans="21:28" x14ac:dyDescent="0.25">
      <c r="U3559" s="601"/>
      <c r="V3559" s="611"/>
      <c r="X3559" s="613"/>
      <c r="Y3559" s="601"/>
      <c r="Z3559" s="601"/>
      <c r="AA3559" s="601"/>
      <c r="AB3559" s="601"/>
    </row>
    <row r="3560" spans="21:28" x14ac:dyDescent="0.25">
      <c r="U3560" s="601"/>
      <c r="V3560" s="611"/>
      <c r="X3560" s="613"/>
      <c r="Y3560" s="601"/>
      <c r="Z3560" s="601"/>
      <c r="AA3560" s="601"/>
      <c r="AB3560" s="601"/>
    </row>
    <row r="3561" spans="21:28" x14ac:dyDescent="0.25">
      <c r="U3561" s="601"/>
      <c r="V3561" s="611"/>
      <c r="X3561" s="613"/>
      <c r="Y3561" s="601"/>
      <c r="Z3561" s="601"/>
      <c r="AA3561" s="601"/>
      <c r="AB3561" s="601"/>
    </row>
    <row r="3562" spans="21:28" x14ac:dyDescent="0.25">
      <c r="U3562" s="601"/>
      <c r="V3562" s="611"/>
      <c r="X3562" s="613"/>
      <c r="Y3562" s="601"/>
      <c r="Z3562" s="601"/>
      <c r="AA3562" s="601"/>
      <c r="AB3562" s="601"/>
    </row>
    <row r="3563" spans="21:28" x14ac:dyDescent="0.25">
      <c r="U3563" s="601"/>
      <c r="V3563" s="611"/>
      <c r="X3563" s="613"/>
      <c r="Y3563" s="601"/>
      <c r="Z3563" s="601"/>
      <c r="AA3563" s="601"/>
      <c r="AB3563" s="601"/>
    </row>
    <row r="3564" spans="21:28" x14ac:dyDescent="0.25">
      <c r="U3564" s="601"/>
      <c r="V3564" s="611"/>
      <c r="X3564" s="613"/>
      <c r="Y3564" s="601"/>
      <c r="Z3564" s="601"/>
      <c r="AA3564" s="601"/>
      <c r="AB3564" s="601"/>
    </row>
    <row r="3565" spans="21:28" x14ac:dyDescent="0.25">
      <c r="U3565" s="601"/>
      <c r="V3565" s="611"/>
      <c r="X3565" s="613"/>
      <c r="Y3565" s="601"/>
      <c r="Z3565" s="601"/>
      <c r="AA3565" s="601"/>
      <c r="AB3565" s="601"/>
    </row>
    <row r="3566" spans="21:28" x14ac:dyDescent="0.25">
      <c r="U3566" s="601"/>
      <c r="V3566" s="611"/>
      <c r="X3566" s="613"/>
      <c r="Y3566" s="601"/>
      <c r="Z3566" s="601"/>
      <c r="AA3566" s="601"/>
      <c r="AB3566" s="601"/>
    </row>
    <row r="3567" spans="21:28" x14ac:dyDescent="0.25">
      <c r="U3567" s="601"/>
      <c r="V3567" s="611"/>
      <c r="X3567" s="613"/>
      <c r="Y3567" s="601"/>
      <c r="Z3567" s="601"/>
      <c r="AA3567" s="601"/>
      <c r="AB3567" s="601"/>
    </row>
    <row r="3568" spans="21:28" x14ac:dyDescent="0.25">
      <c r="U3568" s="601"/>
      <c r="V3568" s="611"/>
      <c r="X3568" s="613"/>
      <c r="Y3568" s="601"/>
      <c r="Z3568" s="601"/>
      <c r="AA3568" s="601"/>
      <c r="AB3568" s="601"/>
    </row>
    <row r="3569" spans="21:28" x14ac:dyDescent="0.25">
      <c r="U3569" s="601"/>
      <c r="V3569" s="611"/>
      <c r="X3569" s="613"/>
      <c r="Y3569" s="601"/>
      <c r="Z3569" s="601"/>
      <c r="AA3569" s="601"/>
      <c r="AB3569" s="601"/>
    </row>
    <row r="3570" spans="21:28" x14ac:dyDescent="0.25">
      <c r="U3570" s="601"/>
      <c r="V3570" s="611"/>
      <c r="X3570" s="613"/>
      <c r="Y3570" s="601"/>
      <c r="Z3570" s="601"/>
      <c r="AA3570" s="601"/>
      <c r="AB3570" s="601"/>
    </row>
    <row r="3571" spans="21:28" x14ac:dyDescent="0.25">
      <c r="U3571" s="601"/>
      <c r="V3571" s="611"/>
      <c r="X3571" s="613"/>
      <c r="Y3571" s="601"/>
      <c r="Z3571" s="601"/>
      <c r="AA3571" s="601"/>
      <c r="AB3571" s="601"/>
    </row>
    <row r="3572" spans="21:28" x14ac:dyDescent="0.25">
      <c r="U3572" s="601"/>
      <c r="V3572" s="611"/>
      <c r="X3572" s="613"/>
      <c r="Y3572" s="601"/>
      <c r="Z3572" s="601"/>
      <c r="AA3572" s="601"/>
      <c r="AB3572" s="601"/>
    </row>
    <row r="3573" spans="21:28" x14ac:dyDescent="0.25">
      <c r="U3573" s="601"/>
      <c r="V3573" s="611"/>
      <c r="X3573" s="613"/>
      <c r="Y3573" s="601"/>
      <c r="Z3573" s="601"/>
      <c r="AA3573" s="601"/>
      <c r="AB3573" s="601"/>
    </row>
    <row r="3574" spans="21:28" x14ac:dyDescent="0.25">
      <c r="U3574" s="601"/>
      <c r="V3574" s="611"/>
      <c r="X3574" s="613"/>
      <c r="Y3574" s="601"/>
      <c r="Z3574" s="601"/>
      <c r="AA3574" s="601"/>
      <c r="AB3574" s="601"/>
    </row>
    <row r="3575" spans="21:28" x14ac:dyDescent="0.25">
      <c r="U3575" s="601"/>
      <c r="V3575" s="611"/>
      <c r="X3575" s="613"/>
      <c r="Y3575" s="601"/>
      <c r="Z3575" s="601"/>
      <c r="AA3575" s="601"/>
      <c r="AB3575" s="601"/>
    </row>
    <row r="3576" spans="21:28" x14ac:dyDescent="0.25">
      <c r="U3576" s="601"/>
      <c r="V3576" s="611"/>
      <c r="X3576" s="613"/>
      <c r="Y3576" s="601"/>
      <c r="Z3576" s="601"/>
      <c r="AA3576" s="601"/>
      <c r="AB3576" s="601"/>
    </row>
    <row r="3577" spans="21:28" x14ac:dyDescent="0.25">
      <c r="U3577" s="601"/>
      <c r="V3577" s="611"/>
      <c r="X3577" s="613"/>
      <c r="Y3577" s="601"/>
      <c r="Z3577" s="601"/>
      <c r="AA3577" s="601"/>
      <c r="AB3577" s="601"/>
    </row>
    <row r="3578" spans="21:28" x14ac:dyDescent="0.25">
      <c r="U3578" s="601"/>
      <c r="V3578" s="611"/>
      <c r="X3578" s="613"/>
      <c r="Y3578" s="601"/>
      <c r="Z3578" s="601"/>
      <c r="AA3578" s="601"/>
      <c r="AB3578" s="601"/>
    </row>
    <row r="3579" spans="21:28" x14ac:dyDescent="0.25">
      <c r="U3579" s="601"/>
      <c r="V3579" s="611"/>
      <c r="X3579" s="613"/>
      <c r="Y3579" s="601"/>
      <c r="Z3579" s="601"/>
      <c r="AA3579" s="601"/>
      <c r="AB3579" s="601"/>
    </row>
    <row r="3580" spans="21:28" x14ac:dyDescent="0.25">
      <c r="U3580" s="601"/>
      <c r="V3580" s="611"/>
      <c r="X3580" s="613"/>
      <c r="Y3580" s="601"/>
      <c r="Z3580" s="601"/>
      <c r="AA3580" s="601"/>
      <c r="AB3580" s="601"/>
    </row>
    <row r="3581" spans="21:28" x14ac:dyDescent="0.25">
      <c r="U3581" s="601"/>
      <c r="V3581" s="611"/>
      <c r="X3581" s="613"/>
      <c r="Y3581" s="601"/>
      <c r="Z3581" s="601"/>
      <c r="AA3581" s="601"/>
      <c r="AB3581" s="601"/>
    </row>
    <row r="3582" spans="21:28" x14ac:dyDescent="0.25">
      <c r="U3582" s="601"/>
      <c r="V3582" s="611"/>
      <c r="X3582" s="613"/>
      <c r="Y3582" s="601"/>
      <c r="Z3582" s="601"/>
      <c r="AA3582" s="601"/>
      <c r="AB3582" s="601"/>
    </row>
    <row r="3583" spans="21:28" x14ac:dyDescent="0.25">
      <c r="U3583" s="601"/>
      <c r="V3583" s="611"/>
      <c r="X3583" s="613"/>
      <c r="Y3583" s="601"/>
      <c r="Z3583" s="601"/>
      <c r="AA3583" s="601"/>
      <c r="AB3583" s="601"/>
    </row>
    <row r="3584" spans="21:28" x14ac:dyDescent="0.25">
      <c r="U3584" s="601"/>
      <c r="V3584" s="611"/>
      <c r="X3584" s="613"/>
      <c r="Y3584" s="601"/>
      <c r="Z3584" s="601"/>
      <c r="AA3584" s="601"/>
      <c r="AB3584" s="601"/>
    </row>
    <row r="3585" spans="21:28" x14ac:dyDescent="0.25">
      <c r="U3585" s="601"/>
      <c r="V3585" s="611"/>
      <c r="X3585" s="613"/>
      <c r="Y3585" s="601"/>
      <c r="Z3585" s="601"/>
      <c r="AA3585" s="601"/>
      <c r="AB3585" s="601"/>
    </row>
    <row r="3586" spans="21:28" x14ac:dyDescent="0.25">
      <c r="U3586" s="601"/>
      <c r="V3586" s="611"/>
      <c r="X3586" s="613"/>
      <c r="Y3586" s="601"/>
      <c r="Z3586" s="601"/>
      <c r="AA3586" s="601"/>
      <c r="AB3586" s="601"/>
    </row>
    <row r="3587" spans="21:28" x14ac:dyDescent="0.25">
      <c r="U3587" s="601"/>
      <c r="V3587" s="611"/>
      <c r="X3587" s="613"/>
      <c r="Y3587" s="601"/>
      <c r="Z3587" s="601"/>
      <c r="AA3587" s="601"/>
      <c r="AB3587" s="601"/>
    </row>
    <row r="3588" spans="21:28" x14ac:dyDescent="0.25">
      <c r="U3588" s="601"/>
      <c r="V3588" s="611"/>
      <c r="X3588" s="613"/>
      <c r="Y3588" s="601"/>
      <c r="Z3588" s="601"/>
      <c r="AA3588" s="601"/>
      <c r="AB3588" s="601"/>
    </row>
    <row r="3589" spans="21:28" x14ac:dyDescent="0.25">
      <c r="U3589" s="601"/>
      <c r="V3589" s="611"/>
      <c r="X3589" s="613"/>
      <c r="Y3589" s="601"/>
      <c r="Z3589" s="601"/>
      <c r="AA3589" s="601"/>
      <c r="AB3589" s="601"/>
    </row>
    <row r="3590" spans="21:28" x14ac:dyDescent="0.25">
      <c r="U3590" s="601"/>
      <c r="V3590" s="611"/>
      <c r="X3590" s="613"/>
      <c r="Y3590" s="601"/>
      <c r="Z3590" s="601"/>
      <c r="AA3590" s="601"/>
      <c r="AB3590" s="601"/>
    </row>
    <row r="3591" spans="21:28" x14ac:dyDescent="0.25">
      <c r="U3591" s="601"/>
      <c r="V3591" s="611"/>
      <c r="X3591" s="613"/>
      <c r="Y3591" s="601"/>
      <c r="Z3591" s="601"/>
      <c r="AA3591" s="601"/>
      <c r="AB3591" s="601"/>
    </row>
    <row r="3592" spans="21:28" x14ac:dyDescent="0.25">
      <c r="U3592" s="601"/>
      <c r="V3592" s="611"/>
      <c r="X3592" s="613"/>
      <c r="Y3592" s="601"/>
      <c r="Z3592" s="601"/>
      <c r="AA3592" s="601"/>
      <c r="AB3592" s="601"/>
    </row>
    <row r="3593" spans="21:28" x14ac:dyDescent="0.25">
      <c r="U3593" s="601"/>
      <c r="V3593" s="611"/>
      <c r="X3593" s="613"/>
      <c r="Y3593" s="601"/>
      <c r="Z3593" s="601"/>
      <c r="AA3593" s="601"/>
      <c r="AB3593" s="601"/>
    </row>
    <row r="3594" spans="21:28" x14ac:dyDescent="0.25">
      <c r="U3594" s="601"/>
      <c r="V3594" s="611"/>
      <c r="X3594" s="613"/>
      <c r="Y3594" s="601"/>
      <c r="Z3594" s="601"/>
      <c r="AA3594" s="601"/>
      <c r="AB3594" s="601"/>
    </row>
    <row r="3595" spans="21:28" x14ac:dyDescent="0.25">
      <c r="U3595" s="601"/>
      <c r="V3595" s="611"/>
      <c r="X3595" s="613"/>
      <c r="Y3595" s="601"/>
      <c r="Z3595" s="601"/>
      <c r="AA3595" s="601"/>
      <c r="AB3595" s="601"/>
    </row>
    <row r="3596" spans="21:28" x14ac:dyDescent="0.25">
      <c r="U3596" s="601"/>
      <c r="V3596" s="611"/>
      <c r="X3596" s="613"/>
      <c r="Y3596" s="601"/>
      <c r="Z3596" s="601"/>
      <c r="AA3596" s="601"/>
      <c r="AB3596" s="601"/>
    </row>
    <row r="3597" spans="21:28" x14ac:dyDescent="0.25">
      <c r="U3597" s="601"/>
      <c r="V3597" s="611"/>
      <c r="X3597" s="613"/>
      <c r="Y3597" s="601"/>
      <c r="Z3597" s="601"/>
      <c r="AA3597" s="601"/>
      <c r="AB3597" s="601"/>
    </row>
    <row r="3598" spans="21:28" x14ac:dyDescent="0.25">
      <c r="U3598" s="601"/>
      <c r="V3598" s="611"/>
      <c r="X3598" s="613"/>
      <c r="Y3598" s="601"/>
      <c r="Z3598" s="601"/>
      <c r="AA3598" s="601"/>
      <c r="AB3598" s="601"/>
    </row>
    <row r="3599" spans="21:28" x14ac:dyDescent="0.25">
      <c r="U3599" s="601"/>
      <c r="V3599" s="611"/>
      <c r="X3599" s="613"/>
      <c r="Y3599" s="601"/>
      <c r="Z3599" s="601"/>
      <c r="AA3599" s="601"/>
      <c r="AB3599" s="601"/>
    </row>
    <row r="3600" spans="21:28" x14ac:dyDescent="0.25">
      <c r="U3600" s="601"/>
      <c r="V3600" s="611"/>
      <c r="X3600" s="613"/>
      <c r="Y3600" s="601"/>
      <c r="Z3600" s="601"/>
      <c r="AA3600" s="601"/>
      <c r="AB3600" s="601"/>
    </row>
    <row r="3601" spans="21:28" x14ac:dyDescent="0.25">
      <c r="U3601" s="601"/>
      <c r="V3601" s="611"/>
      <c r="X3601" s="613"/>
      <c r="Y3601" s="601"/>
      <c r="Z3601" s="601"/>
      <c r="AA3601" s="601"/>
      <c r="AB3601" s="601"/>
    </row>
    <row r="3602" spans="21:28" x14ac:dyDescent="0.25">
      <c r="U3602" s="601"/>
      <c r="V3602" s="611"/>
      <c r="X3602" s="613"/>
      <c r="Y3602" s="601"/>
      <c r="Z3602" s="601"/>
      <c r="AA3602" s="601"/>
      <c r="AB3602" s="601"/>
    </row>
    <row r="3603" spans="21:28" x14ac:dyDescent="0.25">
      <c r="U3603" s="601"/>
      <c r="V3603" s="611"/>
      <c r="X3603" s="613"/>
      <c r="Y3603" s="601"/>
      <c r="Z3603" s="601"/>
      <c r="AA3603" s="601"/>
      <c r="AB3603" s="601"/>
    </row>
    <row r="3604" spans="21:28" x14ac:dyDescent="0.25">
      <c r="U3604" s="601"/>
      <c r="V3604" s="611"/>
      <c r="X3604" s="613"/>
      <c r="Y3604" s="601"/>
      <c r="Z3604" s="601"/>
      <c r="AA3604" s="601"/>
      <c r="AB3604" s="601"/>
    </row>
    <row r="3605" spans="21:28" x14ac:dyDescent="0.25">
      <c r="U3605" s="601"/>
      <c r="V3605" s="611"/>
      <c r="X3605" s="613"/>
      <c r="Y3605" s="601"/>
      <c r="Z3605" s="601"/>
      <c r="AA3605" s="601"/>
      <c r="AB3605" s="601"/>
    </row>
    <row r="3606" spans="21:28" x14ac:dyDescent="0.25">
      <c r="U3606" s="601"/>
      <c r="V3606" s="611"/>
      <c r="X3606" s="613"/>
      <c r="Y3606" s="601"/>
      <c r="Z3606" s="601"/>
      <c r="AA3606" s="601"/>
      <c r="AB3606" s="601"/>
    </row>
    <row r="3607" spans="21:28" x14ac:dyDescent="0.25">
      <c r="U3607" s="601"/>
      <c r="V3607" s="611"/>
      <c r="X3607" s="613"/>
      <c r="Y3607" s="601"/>
      <c r="Z3607" s="601"/>
      <c r="AA3607" s="601"/>
      <c r="AB3607" s="601"/>
    </row>
    <row r="3608" spans="21:28" x14ac:dyDescent="0.25">
      <c r="U3608" s="601"/>
      <c r="V3608" s="611"/>
      <c r="X3608" s="613"/>
      <c r="Y3608" s="601"/>
      <c r="Z3608" s="601"/>
      <c r="AA3608" s="601"/>
      <c r="AB3608" s="601"/>
    </row>
    <row r="3609" spans="21:28" x14ac:dyDescent="0.25">
      <c r="U3609" s="601"/>
      <c r="V3609" s="611"/>
      <c r="X3609" s="613"/>
      <c r="Y3609" s="601"/>
      <c r="Z3609" s="601"/>
      <c r="AA3609" s="601"/>
      <c r="AB3609" s="601"/>
    </row>
    <row r="3610" spans="21:28" x14ac:dyDescent="0.25">
      <c r="U3610" s="601"/>
      <c r="V3610" s="611"/>
      <c r="X3610" s="613"/>
      <c r="Y3610" s="601"/>
      <c r="Z3610" s="601"/>
      <c r="AA3610" s="601"/>
      <c r="AB3610" s="601"/>
    </row>
    <row r="3611" spans="21:28" x14ac:dyDescent="0.25">
      <c r="U3611" s="601"/>
      <c r="V3611" s="611"/>
      <c r="X3611" s="613"/>
      <c r="Y3611" s="601"/>
      <c r="Z3611" s="601"/>
      <c r="AA3611" s="601"/>
      <c r="AB3611" s="601"/>
    </row>
    <row r="3612" spans="21:28" x14ac:dyDescent="0.25">
      <c r="U3612" s="601"/>
      <c r="V3612" s="611"/>
      <c r="X3612" s="613"/>
      <c r="Y3612" s="601"/>
      <c r="Z3612" s="601"/>
      <c r="AA3612" s="601"/>
      <c r="AB3612" s="601"/>
    </row>
    <row r="3613" spans="21:28" x14ac:dyDescent="0.25">
      <c r="U3613" s="601"/>
      <c r="V3613" s="611"/>
      <c r="X3613" s="613"/>
      <c r="Y3613" s="601"/>
      <c r="Z3613" s="601"/>
      <c r="AA3613" s="601"/>
      <c r="AB3613" s="601"/>
    </row>
    <row r="3614" spans="21:28" x14ac:dyDescent="0.25">
      <c r="U3614" s="601"/>
      <c r="V3614" s="611"/>
      <c r="X3614" s="613"/>
      <c r="Y3614" s="601"/>
      <c r="Z3614" s="601"/>
      <c r="AA3614" s="601"/>
      <c r="AB3614" s="601"/>
    </row>
    <row r="3615" spans="21:28" x14ac:dyDescent="0.25">
      <c r="U3615" s="601"/>
      <c r="V3615" s="611"/>
      <c r="X3615" s="613"/>
      <c r="Y3615" s="601"/>
      <c r="Z3615" s="601"/>
      <c r="AA3615" s="601"/>
      <c r="AB3615" s="601"/>
    </row>
    <row r="3616" spans="21:28" x14ac:dyDescent="0.25">
      <c r="U3616" s="601"/>
      <c r="V3616" s="611"/>
      <c r="X3616" s="613"/>
      <c r="Y3616" s="601"/>
      <c r="Z3616" s="601"/>
      <c r="AA3616" s="601"/>
      <c r="AB3616" s="601"/>
    </row>
    <row r="3617" spans="21:28" x14ac:dyDescent="0.25">
      <c r="U3617" s="601"/>
      <c r="V3617" s="611"/>
      <c r="X3617" s="613"/>
      <c r="Y3617" s="601"/>
      <c r="Z3617" s="601"/>
      <c r="AA3617" s="601"/>
      <c r="AB3617" s="601"/>
    </row>
    <row r="3618" spans="21:28" x14ac:dyDescent="0.25">
      <c r="U3618" s="601"/>
      <c r="V3618" s="611"/>
      <c r="X3618" s="613"/>
      <c r="Y3618" s="601"/>
      <c r="Z3618" s="601"/>
      <c r="AA3618" s="601"/>
      <c r="AB3618" s="601"/>
    </row>
    <row r="3619" spans="21:28" x14ac:dyDescent="0.25">
      <c r="U3619" s="601"/>
      <c r="V3619" s="611"/>
      <c r="X3619" s="613"/>
      <c r="Y3619" s="601"/>
      <c r="Z3619" s="601"/>
      <c r="AA3619" s="601"/>
      <c r="AB3619" s="601"/>
    </row>
    <row r="3620" spans="21:28" x14ac:dyDescent="0.25">
      <c r="U3620" s="601"/>
      <c r="V3620" s="611"/>
      <c r="X3620" s="613"/>
      <c r="Y3620" s="601"/>
      <c r="Z3620" s="601"/>
      <c r="AA3620" s="601"/>
      <c r="AB3620" s="601"/>
    </row>
    <row r="3621" spans="21:28" x14ac:dyDescent="0.25">
      <c r="U3621" s="601"/>
      <c r="V3621" s="611"/>
      <c r="X3621" s="613"/>
      <c r="Y3621" s="601"/>
      <c r="Z3621" s="601"/>
      <c r="AA3621" s="601"/>
      <c r="AB3621" s="601"/>
    </row>
    <row r="3622" spans="21:28" x14ac:dyDescent="0.25">
      <c r="U3622" s="601"/>
      <c r="V3622" s="611"/>
      <c r="X3622" s="613"/>
      <c r="Y3622" s="601"/>
      <c r="Z3622" s="601"/>
      <c r="AA3622" s="601"/>
      <c r="AB3622" s="601"/>
    </row>
    <row r="3623" spans="21:28" x14ac:dyDescent="0.25">
      <c r="U3623" s="601"/>
      <c r="V3623" s="611"/>
      <c r="X3623" s="613"/>
      <c r="Y3623" s="601"/>
      <c r="Z3623" s="601"/>
      <c r="AA3623" s="601"/>
      <c r="AB3623" s="601"/>
    </row>
    <row r="3624" spans="21:28" x14ac:dyDescent="0.25">
      <c r="U3624" s="601"/>
      <c r="V3624" s="611"/>
      <c r="X3624" s="613"/>
      <c r="Y3624" s="601"/>
      <c r="Z3624" s="601"/>
      <c r="AA3624" s="601"/>
      <c r="AB3624" s="601"/>
    </row>
    <row r="3625" spans="21:28" x14ac:dyDescent="0.25">
      <c r="U3625" s="601"/>
      <c r="V3625" s="611"/>
      <c r="X3625" s="613"/>
      <c r="Y3625" s="601"/>
      <c r="Z3625" s="601"/>
      <c r="AA3625" s="601"/>
      <c r="AB3625" s="601"/>
    </row>
    <row r="3626" spans="21:28" x14ac:dyDescent="0.25">
      <c r="U3626" s="601"/>
      <c r="V3626" s="611"/>
      <c r="X3626" s="613"/>
      <c r="Y3626" s="601"/>
      <c r="Z3626" s="601"/>
      <c r="AA3626" s="601"/>
      <c r="AB3626" s="601"/>
    </row>
    <row r="3627" spans="21:28" x14ac:dyDescent="0.25">
      <c r="U3627" s="601"/>
      <c r="V3627" s="611"/>
      <c r="X3627" s="613"/>
      <c r="Y3627" s="601"/>
      <c r="Z3627" s="601"/>
      <c r="AA3627" s="601"/>
      <c r="AB3627" s="601"/>
    </row>
    <row r="3628" spans="21:28" x14ac:dyDescent="0.25">
      <c r="U3628" s="601"/>
      <c r="V3628" s="611"/>
      <c r="X3628" s="613"/>
      <c r="Y3628" s="601"/>
      <c r="Z3628" s="601"/>
      <c r="AA3628" s="601"/>
      <c r="AB3628" s="601"/>
    </row>
    <row r="3629" spans="21:28" x14ac:dyDescent="0.25">
      <c r="U3629" s="601"/>
      <c r="V3629" s="611"/>
      <c r="X3629" s="613"/>
      <c r="Y3629" s="601"/>
      <c r="Z3629" s="601"/>
      <c r="AA3629" s="601"/>
      <c r="AB3629" s="601"/>
    </row>
    <row r="3630" spans="21:28" x14ac:dyDescent="0.25">
      <c r="U3630" s="601"/>
      <c r="V3630" s="611"/>
      <c r="X3630" s="613"/>
      <c r="Y3630" s="601"/>
      <c r="Z3630" s="601"/>
      <c r="AA3630" s="601"/>
      <c r="AB3630" s="601"/>
    </row>
    <row r="3631" spans="21:28" x14ac:dyDescent="0.25">
      <c r="U3631" s="601"/>
      <c r="V3631" s="611"/>
      <c r="X3631" s="613"/>
      <c r="Y3631" s="601"/>
      <c r="Z3631" s="601"/>
      <c r="AA3631" s="601"/>
      <c r="AB3631" s="601"/>
    </row>
    <row r="3632" spans="21:28" x14ac:dyDescent="0.25">
      <c r="U3632" s="601"/>
      <c r="V3632" s="611"/>
      <c r="X3632" s="613"/>
      <c r="Y3632" s="601"/>
      <c r="Z3632" s="601"/>
      <c r="AA3632" s="601"/>
      <c r="AB3632" s="601"/>
    </row>
    <row r="3633" spans="21:28" x14ac:dyDescent="0.25">
      <c r="U3633" s="601"/>
      <c r="V3633" s="611"/>
      <c r="X3633" s="613"/>
      <c r="Y3633" s="601"/>
      <c r="Z3633" s="601"/>
      <c r="AA3633" s="601"/>
      <c r="AB3633" s="601"/>
    </row>
    <row r="3634" spans="21:28" x14ac:dyDescent="0.25">
      <c r="U3634" s="601"/>
      <c r="V3634" s="611"/>
      <c r="X3634" s="613"/>
      <c r="Y3634" s="601"/>
      <c r="Z3634" s="601"/>
      <c r="AA3634" s="601"/>
      <c r="AB3634" s="601"/>
    </row>
    <row r="3635" spans="21:28" x14ac:dyDescent="0.25">
      <c r="U3635" s="601"/>
      <c r="V3635" s="611"/>
      <c r="X3635" s="613"/>
      <c r="Y3635" s="601"/>
      <c r="Z3635" s="601"/>
      <c r="AA3635" s="601"/>
      <c r="AB3635" s="601"/>
    </row>
    <row r="3636" spans="21:28" x14ac:dyDescent="0.25">
      <c r="U3636" s="601"/>
      <c r="V3636" s="611"/>
      <c r="X3636" s="613"/>
      <c r="Y3636" s="601"/>
      <c r="Z3636" s="601"/>
      <c r="AA3636" s="601"/>
      <c r="AB3636" s="601"/>
    </row>
    <row r="3637" spans="21:28" x14ac:dyDescent="0.25">
      <c r="U3637" s="601"/>
      <c r="V3637" s="611"/>
      <c r="X3637" s="613"/>
      <c r="Y3637" s="601"/>
      <c r="Z3637" s="601"/>
      <c r="AA3637" s="601"/>
      <c r="AB3637" s="601"/>
    </row>
    <row r="3638" spans="21:28" x14ac:dyDescent="0.25">
      <c r="U3638" s="601"/>
      <c r="V3638" s="611"/>
      <c r="X3638" s="613"/>
      <c r="Y3638" s="601"/>
      <c r="Z3638" s="601"/>
      <c r="AA3638" s="601"/>
      <c r="AB3638" s="601"/>
    </row>
    <row r="3639" spans="21:28" x14ac:dyDescent="0.25">
      <c r="U3639" s="601"/>
      <c r="V3639" s="611"/>
      <c r="X3639" s="613"/>
      <c r="Y3639" s="601"/>
      <c r="Z3639" s="601"/>
      <c r="AA3639" s="601"/>
      <c r="AB3639" s="601"/>
    </row>
    <row r="3640" spans="21:28" x14ac:dyDescent="0.25">
      <c r="U3640" s="601"/>
      <c r="V3640" s="611"/>
      <c r="X3640" s="613"/>
      <c r="Y3640" s="601"/>
      <c r="Z3640" s="601"/>
      <c r="AA3640" s="601"/>
      <c r="AB3640" s="601"/>
    </row>
    <row r="3641" spans="21:28" x14ac:dyDescent="0.25">
      <c r="U3641" s="601"/>
      <c r="V3641" s="611"/>
      <c r="X3641" s="613"/>
      <c r="Y3641" s="601"/>
      <c r="Z3641" s="601"/>
      <c r="AA3641" s="601"/>
      <c r="AB3641" s="601"/>
    </row>
    <row r="3642" spans="21:28" x14ac:dyDescent="0.25">
      <c r="U3642" s="601"/>
      <c r="V3642" s="611"/>
      <c r="X3642" s="613"/>
      <c r="Y3642" s="601"/>
      <c r="Z3642" s="601"/>
      <c r="AA3642" s="601"/>
      <c r="AB3642" s="601"/>
    </row>
    <row r="3643" spans="21:28" x14ac:dyDescent="0.25">
      <c r="U3643" s="601"/>
      <c r="V3643" s="611"/>
      <c r="X3643" s="613"/>
      <c r="Y3643" s="601"/>
      <c r="Z3643" s="601"/>
      <c r="AA3643" s="601"/>
      <c r="AB3643" s="601"/>
    </row>
    <row r="3644" spans="21:28" x14ac:dyDescent="0.25">
      <c r="U3644" s="601"/>
      <c r="V3644" s="611"/>
      <c r="X3644" s="613"/>
      <c r="Y3644" s="601"/>
      <c r="Z3644" s="601"/>
      <c r="AA3644" s="601"/>
      <c r="AB3644" s="601"/>
    </row>
    <row r="3645" spans="21:28" x14ac:dyDescent="0.25">
      <c r="U3645" s="601"/>
      <c r="V3645" s="611"/>
      <c r="X3645" s="613"/>
      <c r="Y3645" s="601"/>
      <c r="Z3645" s="601"/>
      <c r="AA3645" s="601"/>
      <c r="AB3645" s="601"/>
    </row>
    <row r="3646" spans="21:28" x14ac:dyDescent="0.25">
      <c r="U3646" s="601"/>
      <c r="V3646" s="611"/>
      <c r="X3646" s="613"/>
      <c r="Y3646" s="601"/>
      <c r="Z3646" s="601"/>
      <c r="AA3646" s="601"/>
      <c r="AB3646" s="601"/>
    </row>
    <row r="3647" spans="21:28" x14ac:dyDescent="0.25">
      <c r="U3647" s="601"/>
      <c r="V3647" s="611"/>
      <c r="X3647" s="613"/>
      <c r="Y3647" s="601"/>
      <c r="Z3647" s="601"/>
      <c r="AA3647" s="601"/>
      <c r="AB3647" s="601"/>
    </row>
    <row r="3648" spans="21:28" x14ac:dyDescent="0.25">
      <c r="U3648" s="601"/>
      <c r="V3648" s="611"/>
      <c r="X3648" s="613"/>
      <c r="Y3648" s="601"/>
      <c r="Z3648" s="601"/>
      <c r="AA3648" s="601"/>
      <c r="AB3648" s="601"/>
    </row>
    <row r="3649" spans="21:28" x14ac:dyDescent="0.25">
      <c r="U3649" s="601"/>
      <c r="V3649" s="611"/>
      <c r="X3649" s="613"/>
      <c r="Y3649" s="601"/>
      <c r="Z3649" s="601"/>
      <c r="AA3649" s="601"/>
      <c r="AB3649" s="601"/>
    </row>
    <row r="3650" spans="21:28" x14ac:dyDescent="0.25">
      <c r="U3650" s="601"/>
      <c r="V3650" s="611"/>
      <c r="X3650" s="613"/>
      <c r="Y3650" s="601"/>
      <c r="Z3650" s="601"/>
      <c r="AA3650" s="601"/>
      <c r="AB3650" s="601"/>
    </row>
    <row r="3651" spans="21:28" x14ac:dyDescent="0.25">
      <c r="U3651" s="601"/>
      <c r="V3651" s="611"/>
      <c r="X3651" s="613"/>
      <c r="Y3651" s="601"/>
      <c r="Z3651" s="601"/>
      <c r="AA3651" s="601"/>
      <c r="AB3651" s="601"/>
    </row>
    <row r="3652" spans="21:28" x14ac:dyDescent="0.25">
      <c r="U3652" s="601"/>
      <c r="V3652" s="611"/>
      <c r="X3652" s="613"/>
      <c r="Y3652" s="601"/>
      <c r="Z3652" s="601"/>
      <c r="AA3652" s="601"/>
      <c r="AB3652" s="601"/>
    </row>
    <row r="3653" spans="21:28" x14ac:dyDescent="0.25">
      <c r="U3653" s="601"/>
      <c r="V3653" s="611"/>
      <c r="X3653" s="613"/>
      <c r="Y3653" s="601"/>
      <c r="Z3653" s="601"/>
      <c r="AA3653" s="601"/>
      <c r="AB3653" s="601"/>
    </row>
    <row r="3654" spans="21:28" x14ac:dyDescent="0.25">
      <c r="U3654" s="601"/>
      <c r="V3654" s="611"/>
      <c r="X3654" s="613"/>
      <c r="Y3654" s="601"/>
      <c r="Z3654" s="601"/>
      <c r="AA3654" s="601"/>
      <c r="AB3654" s="601"/>
    </row>
    <row r="3655" spans="21:28" x14ac:dyDescent="0.25">
      <c r="U3655" s="601"/>
      <c r="V3655" s="611"/>
      <c r="X3655" s="613"/>
      <c r="Y3655" s="601"/>
      <c r="Z3655" s="601"/>
      <c r="AA3655" s="601"/>
      <c r="AB3655" s="601"/>
    </row>
    <row r="3656" spans="21:28" x14ac:dyDescent="0.25">
      <c r="U3656" s="601"/>
      <c r="V3656" s="611"/>
      <c r="X3656" s="613"/>
      <c r="Y3656" s="601"/>
      <c r="Z3656" s="601"/>
      <c r="AA3656" s="601"/>
      <c r="AB3656" s="601"/>
    </row>
    <row r="3657" spans="21:28" x14ac:dyDescent="0.25">
      <c r="U3657" s="601"/>
      <c r="V3657" s="611"/>
      <c r="X3657" s="613"/>
      <c r="Y3657" s="601"/>
      <c r="Z3657" s="601"/>
      <c r="AA3657" s="601"/>
      <c r="AB3657" s="601"/>
    </row>
    <row r="3658" spans="21:28" x14ac:dyDescent="0.25">
      <c r="U3658" s="601"/>
      <c r="V3658" s="611"/>
      <c r="X3658" s="613"/>
      <c r="Y3658" s="601"/>
      <c r="Z3658" s="601"/>
      <c r="AA3658" s="601"/>
      <c r="AB3658" s="601"/>
    </row>
    <row r="3659" spans="21:28" x14ac:dyDescent="0.25">
      <c r="U3659" s="601"/>
      <c r="V3659" s="611"/>
      <c r="X3659" s="613"/>
      <c r="Y3659" s="601"/>
      <c r="Z3659" s="601"/>
      <c r="AA3659" s="601"/>
      <c r="AB3659" s="601"/>
    </row>
    <row r="3660" spans="21:28" x14ac:dyDescent="0.25">
      <c r="U3660" s="601"/>
      <c r="V3660" s="611"/>
      <c r="X3660" s="613"/>
      <c r="Y3660" s="601"/>
      <c r="Z3660" s="601"/>
      <c r="AA3660" s="601"/>
      <c r="AB3660" s="601"/>
    </row>
    <row r="3661" spans="21:28" x14ac:dyDescent="0.25">
      <c r="U3661" s="601"/>
      <c r="V3661" s="611"/>
      <c r="X3661" s="613"/>
      <c r="Y3661" s="601"/>
      <c r="Z3661" s="601"/>
      <c r="AA3661" s="601"/>
      <c r="AB3661" s="601"/>
    </row>
    <row r="3662" spans="21:28" x14ac:dyDescent="0.25">
      <c r="U3662" s="601"/>
      <c r="V3662" s="611"/>
      <c r="X3662" s="613"/>
      <c r="Y3662" s="601"/>
      <c r="Z3662" s="601"/>
      <c r="AA3662" s="601"/>
      <c r="AB3662" s="601"/>
    </row>
    <row r="3663" spans="21:28" x14ac:dyDescent="0.25">
      <c r="U3663" s="601"/>
      <c r="V3663" s="611"/>
      <c r="X3663" s="613"/>
      <c r="Y3663" s="601"/>
      <c r="Z3663" s="601"/>
      <c r="AA3663" s="601"/>
      <c r="AB3663" s="601"/>
    </row>
    <row r="3664" spans="21:28" x14ac:dyDescent="0.25">
      <c r="U3664" s="601"/>
      <c r="V3664" s="611"/>
      <c r="X3664" s="613"/>
      <c r="Y3664" s="601"/>
      <c r="Z3664" s="601"/>
      <c r="AA3664" s="601"/>
      <c r="AB3664" s="601"/>
    </row>
    <row r="3665" spans="21:28" x14ac:dyDescent="0.25">
      <c r="U3665" s="601"/>
      <c r="V3665" s="611"/>
      <c r="X3665" s="613"/>
      <c r="Y3665" s="601"/>
      <c r="Z3665" s="601"/>
      <c r="AA3665" s="601"/>
      <c r="AB3665" s="601"/>
    </row>
    <row r="3666" spans="21:28" x14ac:dyDescent="0.25">
      <c r="U3666" s="601"/>
      <c r="V3666" s="611"/>
      <c r="X3666" s="613"/>
      <c r="Y3666" s="601"/>
      <c r="Z3666" s="601"/>
      <c r="AA3666" s="601"/>
      <c r="AB3666" s="601"/>
    </row>
    <row r="3667" spans="21:28" x14ac:dyDescent="0.25">
      <c r="U3667" s="601"/>
      <c r="V3667" s="611"/>
      <c r="X3667" s="613"/>
      <c r="Y3667" s="601"/>
      <c r="Z3667" s="601"/>
      <c r="AA3667" s="601"/>
      <c r="AB3667" s="601"/>
    </row>
    <row r="3668" spans="21:28" x14ac:dyDescent="0.25">
      <c r="U3668" s="601"/>
      <c r="V3668" s="611"/>
      <c r="X3668" s="613"/>
      <c r="Y3668" s="601"/>
      <c r="Z3668" s="601"/>
      <c r="AA3668" s="601"/>
      <c r="AB3668" s="601"/>
    </row>
    <row r="3669" spans="21:28" x14ac:dyDescent="0.25">
      <c r="U3669" s="601"/>
      <c r="V3669" s="611"/>
      <c r="X3669" s="613"/>
      <c r="Y3669" s="601"/>
      <c r="Z3669" s="601"/>
      <c r="AA3669" s="601"/>
      <c r="AB3669" s="601"/>
    </row>
    <row r="3670" spans="21:28" x14ac:dyDescent="0.25">
      <c r="U3670" s="601"/>
      <c r="V3670" s="611"/>
      <c r="X3670" s="613"/>
      <c r="Y3670" s="601"/>
      <c r="Z3670" s="601"/>
      <c r="AA3670" s="601"/>
      <c r="AB3670" s="601"/>
    </row>
    <row r="3671" spans="21:28" x14ac:dyDescent="0.25">
      <c r="U3671" s="601"/>
      <c r="V3671" s="611"/>
      <c r="X3671" s="613"/>
      <c r="Y3671" s="601"/>
      <c r="Z3671" s="601"/>
      <c r="AA3671" s="601"/>
      <c r="AB3671" s="601"/>
    </row>
    <row r="3672" spans="21:28" x14ac:dyDescent="0.25">
      <c r="U3672" s="601"/>
      <c r="V3672" s="611"/>
      <c r="X3672" s="613"/>
      <c r="Y3672" s="601"/>
      <c r="Z3672" s="601"/>
      <c r="AA3672" s="601"/>
      <c r="AB3672" s="601"/>
    </row>
    <row r="3673" spans="21:28" x14ac:dyDescent="0.25">
      <c r="U3673" s="601"/>
      <c r="V3673" s="611"/>
      <c r="X3673" s="613"/>
      <c r="Y3673" s="601"/>
      <c r="Z3673" s="601"/>
      <c r="AA3673" s="601"/>
      <c r="AB3673" s="601"/>
    </row>
    <row r="3674" spans="21:28" x14ac:dyDescent="0.25">
      <c r="U3674" s="601"/>
      <c r="V3674" s="611"/>
      <c r="X3674" s="613"/>
      <c r="Y3674" s="601"/>
      <c r="Z3674" s="601"/>
      <c r="AA3674" s="601"/>
      <c r="AB3674" s="601"/>
    </row>
    <row r="3675" spans="21:28" x14ac:dyDescent="0.25">
      <c r="U3675" s="601"/>
      <c r="V3675" s="611"/>
      <c r="X3675" s="613"/>
      <c r="Y3675" s="601"/>
      <c r="Z3675" s="601"/>
      <c r="AA3675" s="601"/>
      <c r="AB3675" s="601"/>
    </row>
    <row r="3676" spans="21:28" x14ac:dyDescent="0.25">
      <c r="U3676" s="601"/>
      <c r="V3676" s="611"/>
      <c r="X3676" s="613"/>
      <c r="Y3676" s="601"/>
      <c r="Z3676" s="601"/>
      <c r="AA3676" s="601"/>
      <c r="AB3676" s="601"/>
    </row>
    <row r="3677" spans="21:28" x14ac:dyDescent="0.25">
      <c r="U3677" s="601"/>
      <c r="V3677" s="611"/>
      <c r="X3677" s="613"/>
      <c r="Y3677" s="601"/>
      <c r="Z3677" s="601"/>
      <c r="AA3677" s="601"/>
      <c r="AB3677" s="601"/>
    </row>
    <row r="3678" spans="21:28" x14ac:dyDescent="0.25">
      <c r="U3678" s="601"/>
      <c r="V3678" s="611"/>
      <c r="X3678" s="613"/>
      <c r="Y3678" s="601"/>
      <c r="Z3678" s="601"/>
      <c r="AA3678" s="601"/>
      <c r="AB3678" s="601"/>
    </row>
    <row r="3679" spans="21:28" x14ac:dyDescent="0.25">
      <c r="U3679" s="601"/>
      <c r="V3679" s="611"/>
      <c r="X3679" s="613"/>
      <c r="Y3679" s="601"/>
      <c r="Z3679" s="601"/>
      <c r="AA3679" s="601"/>
      <c r="AB3679" s="601"/>
    </row>
    <row r="3680" spans="21:28" x14ac:dyDescent="0.25">
      <c r="U3680" s="601"/>
      <c r="V3680" s="611"/>
      <c r="X3680" s="613"/>
      <c r="Y3680" s="601"/>
      <c r="Z3680" s="601"/>
      <c r="AA3680" s="601"/>
      <c r="AB3680" s="601"/>
    </row>
    <row r="3681" spans="21:28" x14ac:dyDescent="0.25">
      <c r="U3681" s="601"/>
      <c r="V3681" s="611"/>
      <c r="X3681" s="613"/>
      <c r="Y3681" s="601"/>
      <c r="Z3681" s="601"/>
      <c r="AA3681" s="601"/>
      <c r="AB3681" s="601"/>
    </row>
    <row r="3682" spans="21:28" x14ac:dyDescent="0.25">
      <c r="U3682" s="601"/>
      <c r="V3682" s="611"/>
      <c r="X3682" s="613"/>
      <c r="Y3682" s="601"/>
      <c r="Z3682" s="601"/>
      <c r="AA3682" s="601"/>
      <c r="AB3682" s="601"/>
    </row>
    <row r="3683" spans="21:28" x14ac:dyDescent="0.25">
      <c r="U3683" s="601"/>
      <c r="V3683" s="611"/>
      <c r="X3683" s="613"/>
      <c r="Y3683" s="601"/>
      <c r="Z3683" s="601"/>
      <c r="AA3683" s="601"/>
      <c r="AB3683" s="601"/>
    </row>
    <row r="3684" spans="21:28" x14ac:dyDescent="0.25">
      <c r="U3684" s="601"/>
      <c r="V3684" s="611"/>
      <c r="X3684" s="613"/>
      <c r="Y3684" s="601"/>
      <c r="Z3684" s="601"/>
      <c r="AA3684" s="601"/>
      <c r="AB3684" s="601"/>
    </row>
    <row r="3685" spans="21:28" x14ac:dyDescent="0.25">
      <c r="U3685" s="601"/>
      <c r="V3685" s="611"/>
      <c r="X3685" s="613"/>
      <c r="Y3685" s="601"/>
      <c r="Z3685" s="601"/>
      <c r="AA3685" s="601"/>
      <c r="AB3685" s="601"/>
    </row>
    <row r="3686" spans="21:28" x14ac:dyDescent="0.25">
      <c r="U3686" s="601"/>
      <c r="V3686" s="611"/>
      <c r="X3686" s="613"/>
      <c r="Y3686" s="601"/>
      <c r="Z3686" s="601"/>
      <c r="AA3686" s="601"/>
      <c r="AB3686" s="601"/>
    </row>
    <row r="3687" spans="21:28" x14ac:dyDescent="0.25">
      <c r="U3687" s="601"/>
      <c r="V3687" s="611"/>
      <c r="X3687" s="613"/>
      <c r="Y3687" s="601"/>
      <c r="Z3687" s="601"/>
      <c r="AA3687" s="601"/>
      <c r="AB3687" s="601"/>
    </row>
    <row r="3688" spans="21:28" x14ac:dyDescent="0.25">
      <c r="U3688" s="601"/>
      <c r="V3688" s="611"/>
      <c r="X3688" s="613"/>
      <c r="Y3688" s="601"/>
      <c r="Z3688" s="601"/>
      <c r="AA3688" s="601"/>
      <c r="AB3688" s="601"/>
    </row>
    <row r="3689" spans="21:28" x14ac:dyDescent="0.25">
      <c r="U3689" s="601"/>
      <c r="V3689" s="611"/>
      <c r="X3689" s="613"/>
      <c r="Y3689" s="601"/>
      <c r="Z3689" s="601"/>
      <c r="AA3689" s="601"/>
      <c r="AB3689" s="601"/>
    </row>
    <row r="3690" spans="21:28" x14ac:dyDescent="0.25">
      <c r="U3690" s="601"/>
      <c r="V3690" s="611"/>
      <c r="X3690" s="613"/>
      <c r="Y3690" s="601"/>
      <c r="Z3690" s="601"/>
      <c r="AA3690" s="601"/>
      <c r="AB3690" s="601"/>
    </row>
    <row r="3691" spans="21:28" x14ac:dyDescent="0.25">
      <c r="U3691" s="601"/>
      <c r="V3691" s="611"/>
      <c r="X3691" s="613"/>
      <c r="Y3691" s="601"/>
      <c r="Z3691" s="601"/>
      <c r="AA3691" s="601"/>
      <c r="AB3691" s="601"/>
    </row>
    <row r="3692" spans="21:28" x14ac:dyDescent="0.25">
      <c r="U3692" s="601"/>
      <c r="V3692" s="611"/>
      <c r="X3692" s="613"/>
      <c r="Y3692" s="601"/>
      <c r="Z3692" s="601"/>
      <c r="AA3692" s="601"/>
      <c r="AB3692" s="601"/>
    </row>
    <row r="3693" spans="21:28" x14ac:dyDescent="0.25">
      <c r="U3693" s="601"/>
      <c r="V3693" s="611"/>
      <c r="X3693" s="613"/>
      <c r="Y3693" s="601"/>
      <c r="Z3693" s="601"/>
      <c r="AA3693" s="601"/>
      <c r="AB3693" s="601"/>
    </row>
    <row r="3694" spans="21:28" x14ac:dyDescent="0.25">
      <c r="U3694" s="601"/>
      <c r="V3694" s="611"/>
      <c r="X3694" s="613"/>
      <c r="Y3694" s="601"/>
      <c r="Z3694" s="601"/>
      <c r="AA3694" s="601"/>
      <c r="AB3694" s="601"/>
    </row>
    <row r="3695" spans="21:28" x14ac:dyDescent="0.25">
      <c r="U3695" s="601"/>
      <c r="V3695" s="611"/>
      <c r="X3695" s="613"/>
      <c r="Y3695" s="601"/>
      <c r="Z3695" s="601"/>
      <c r="AA3695" s="601"/>
      <c r="AB3695" s="601"/>
    </row>
    <row r="3696" spans="21:28" x14ac:dyDescent="0.25">
      <c r="U3696" s="601"/>
      <c r="V3696" s="611"/>
      <c r="X3696" s="613"/>
      <c r="Y3696" s="601"/>
      <c r="Z3696" s="601"/>
      <c r="AA3696" s="601"/>
      <c r="AB3696" s="601"/>
    </row>
    <row r="3697" spans="21:28" x14ac:dyDescent="0.25">
      <c r="U3697" s="601"/>
      <c r="V3697" s="611"/>
      <c r="X3697" s="613"/>
      <c r="Y3697" s="601"/>
      <c r="Z3697" s="601"/>
      <c r="AA3697" s="601"/>
      <c r="AB3697" s="601"/>
    </row>
    <row r="3698" spans="21:28" x14ac:dyDescent="0.25">
      <c r="U3698" s="601"/>
      <c r="V3698" s="611"/>
      <c r="X3698" s="613"/>
      <c r="Y3698" s="601"/>
      <c r="Z3698" s="601"/>
      <c r="AA3698" s="601"/>
      <c r="AB3698" s="601"/>
    </row>
    <row r="3699" spans="21:28" x14ac:dyDescent="0.25">
      <c r="U3699" s="601"/>
      <c r="V3699" s="611"/>
      <c r="X3699" s="613"/>
      <c r="Y3699" s="601"/>
      <c r="Z3699" s="601"/>
      <c r="AA3699" s="601"/>
      <c r="AB3699" s="601"/>
    </row>
    <row r="3700" spans="21:28" x14ac:dyDescent="0.25">
      <c r="U3700" s="601"/>
      <c r="V3700" s="611"/>
      <c r="X3700" s="613"/>
      <c r="Y3700" s="601"/>
      <c r="Z3700" s="601"/>
      <c r="AA3700" s="601"/>
      <c r="AB3700" s="601"/>
    </row>
    <row r="3701" spans="21:28" x14ac:dyDescent="0.25">
      <c r="U3701" s="601"/>
      <c r="V3701" s="611"/>
      <c r="X3701" s="613"/>
      <c r="Y3701" s="601"/>
      <c r="Z3701" s="601"/>
      <c r="AA3701" s="601"/>
      <c r="AB3701" s="601"/>
    </row>
    <row r="3702" spans="21:28" x14ac:dyDescent="0.25">
      <c r="U3702" s="601"/>
      <c r="V3702" s="611"/>
      <c r="X3702" s="613"/>
      <c r="Y3702" s="601"/>
      <c r="Z3702" s="601"/>
      <c r="AA3702" s="601"/>
      <c r="AB3702" s="601"/>
    </row>
    <row r="3703" spans="21:28" x14ac:dyDescent="0.25">
      <c r="U3703" s="601"/>
      <c r="V3703" s="611"/>
      <c r="X3703" s="613"/>
      <c r="Y3703" s="601"/>
      <c r="Z3703" s="601"/>
      <c r="AA3703" s="601"/>
      <c r="AB3703" s="601"/>
    </row>
    <row r="3704" spans="21:28" x14ac:dyDescent="0.25">
      <c r="U3704" s="601"/>
      <c r="V3704" s="611"/>
      <c r="X3704" s="613"/>
      <c r="Y3704" s="601"/>
      <c r="Z3704" s="601"/>
      <c r="AA3704" s="601"/>
      <c r="AB3704" s="601"/>
    </row>
    <row r="3705" spans="21:28" x14ac:dyDescent="0.25">
      <c r="U3705" s="601"/>
      <c r="V3705" s="611"/>
      <c r="X3705" s="613"/>
      <c r="Y3705" s="601"/>
      <c r="Z3705" s="601"/>
      <c r="AA3705" s="601"/>
      <c r="AB3705" s="601"/>
    </row>
    <row r="3706" spans="21:28" x14ac:dyDescent="0.25">
      <c r="U3706" s="601"/>
      <c r="V3706" s="611"/>
      <c r="X3706" s="613"/>
      <c r="Y3706" s="601"/>
      <c r="Z3706" s="601"/>
      <c r="AA3706" s="601"/>
      <c r="AB3706" s="601"/>
    </row>
    <row r="3707" spans="21:28" x14ac:dyDescent="0.25">
      <c r="U3707" s="601"/>
      <c r="V3707" s="611"/>
      <c r="X3707" s="613"/>
      <c r="Y3707" s="601"/>
      <c r="Z3707" s="601"/>
      <c r="AA3707" s="601"/>
      <c r="AB3707" s="601"/>
    </row>
    <row r="3708" spans="21:28" x14ac:dyDescent="0.25">
      <c r="U3708" s="601"/>
      <c r="V3708" s="611"/>
      <c r="X3708" s="613"/>
      <c r="Y3708" s="601"/>
      <c r="Z3708" s="601"/>
      <c r="AA3708" s="601"/>
      <c r="AB3708" s="601"/>
    </row>
    <row r="3709" spans="21:28" x14ac:dyDescent="0.25">
      <c r="U3709" s="601"/>
      <c r="V3709" s="611"/>
      <c r="X3709" s="613"/>
      <c r="Y3709" s="601"/>
      <c r="Z3709" s="601"/>
      <c r="AA3709" s="601"/>
      <c r="AB3709" s="601"/>
    </row>
    <row r="3710" spans="21:28" x14ac:dyDescent="0.25">
      <c r="U3710" s="601"/>
      <c r="V3710" s="611"/>
      <c r="X3710" s="613"/>
      <c r="Y3710" s="601"/>
      <c r="Z3710" s="601"/>
      <c r="AA3710" s="601"/>
      <c r="AB3710" s="601"/>
    </row>
    <row r="3711" spans="21:28" x14ac:dyDescent="0.25">
      <c r="U3711" s="601"/>
      <c r="V3711" s="611"/>
      <c r="X3711" s="613"/>
      <c r="Y3711" s="601"/>
      <c r="Z3711" s="601"/>
      <c r="AA3711" s="601"/>
      <c r="AB3711" s="601"/>
    </row>
    <row r="3712" spans="21:28" x14ac:dyDescent="0.25">
      <c r="U3712" s="601"/>
      <c r="V3712" s="611"/>
      <c r="X3712" s="613"/>
      <c r="Y3712" s="601"/>
      <c r="Z3712" s="601"/>
      <c r="AA3712" s="601"/>
      <c r="AB3712" s="601"/>
    </row>
    <row r="3713" spans="21:28" x14ac:dyDescent="0.25">
      <c r="U3713" s="601"/>
      <c r="V3713" s="611"/>
      <c r="X3713" s="613"/>
      <c r="Y3713" s="601"/>
      <c r="Z3713" s="601"/>
      <c r="AA3713" s="601"/>
      <c r="AB3713" s="601"/>
    </row>
    <row r="3714" spans="21:28" x14ac:dyDescent="0.25">
      <c r="U3714" s="601"/>
      <c r="V3714" s="611"/>
      <c r="X3714" s="613"/>
      <c r="Y3714" s="601"/>
      <c r="Z3714" s="601"/>
      <c r="AA3714" s="601"/>
      <c r="AB3714" s="601"/>
    </row>
    <row r="3715" spans="21:28" x14ac:dyDescent="0.25">
      <c r="U3715" s="601"/>
      <c r="V3715" s="611"/>
      <c r="X3715" s="613"/>
      <c r="Y3715" s="601"/>
      <c r="Z3715" s="601"/>
      <c r="AA3715" s="601"/>
      <c r="AB3715" s="601"/>
    </row>
    <row r="3716" spans="21:28" x14ac:dyDescent="0.25">
      <c r="U3716" s="601"/>
      <c r="V3716" s="611"/>
      <c r="X3716" s="613"/>
      <c r="Y3716" s="601"/>
      <c r="Z3716" s="601"/>
      <c r="AA3716" s="601"/>
      <c r="AB3716" s="601"/>
    </row>
    <row r="3717" spans="21:28" x14ac:dyDescent="0.25">
      <c r="U3717" s="601"/>
      <c r="V3717" s="611"/>
      <c r="X3717" s="613"/>
      <c r="Y3717" s="601"/>
      <c r="Z3717" s="601"/>
      <c r="AA3717" s="601"/>
      <c r="AB3717" s="601"/>
    </row>
    <row r="3718" spans="21:28" x14ac:dyDescent="0.25">
      <c r="U3718" s="601"/>
      <c r="V3718" s="611"/>
      <c r="X3718" s="613"/>
      <c r="Y3718" s="601"/>
      <c r="Z3718" s="601"/>
      <c r="AA3718" s="601"/>
      <c r="AB3718" s="601"/>
    </row>
    <row r="3719" spans="21:28" x14ac:dyDescent="0.25">
      <c r="U3719" s="601"/>
      <c r="V3719" s="611"/>
      <c r="X3719" s="613"/>
      <c r="Y3719" s="601"/>
      <c r="Z3719" s="601"/>
      <c r="AA3719" s="601"/>
      <c r="AB3719" s="601"/>
    </row>
    <row r="3720" spans="21:28" x14ac:dyDescent="0.25">
      <c r="U3720" s="601"/>
      <c r="V3720" s="611"/>
      <c r="X3720" s="613"/>
      <c r="Y3720" s="601"/>
      <c r="Z3720" s="601"/>
      <c r="AA3720" s="601"/>
      <c r="AB3720" s="601"/>
    </row>
    <row r="3721" spans="21:28" x14ac:dyDescent="0.25">
      <c r="U3721" s="601"/>
      <c r="V3721" s="611"/>
      <c r="X3721" s="613"/>
      <c r="Y3721" s="601"/>
      <c r="Z3721" s="601"/>
      <c r="AA3721" s="601"/>
      <c r="AB3721" s="601"/>
    </row>
    <row r="3722" spans="21:28" x14ac:dyDescent="0.25">
      <c r="U3722" s="601"/>
      <c r="V3722" s="611"/>
      <c r="X3722" s="613"/>
      <c r="Y3722" s="601"/>
      <c r="Z3722" s="601"/>
      <c r="AA3722" s="601"/>
      <c r="AB3722" s="601"/>
    </row>
    <row r="3723" spans="21:28" x14ac:dyDescent="0.25">
      <c r="U3723" s="601"/>
      <c r="V3723" s="611"/>
      <c r="X3723" s="613"/>
      <c r="Y3723" s="601"/>
      <c r="Z3723" s="601"/>
      <c r="AA3723" s="601"/>
      <c r="AB3723" s="601"/>
    </row>
    <row r="3724" spans="21:28" x14ac:dyDescent="0.25">
      <c r="U3724" s="601"/>
      <c r="V3724" s="611"/>
      <c r="X3724" s="613"/>
      <c r="Y3724" s="601"/>
      <c r="Z3724" s="601"/>
      <c r="AA3724" s="601"/>
      <c r="AB3724" s="601"/>
    </row>
    <row r="3725" spans="21:28" x14ac:dyDescent="0.25">
      <c r="U3725" s="601"/>
      <c r="V3725" s="611"/>
      <c r="X3725" s="613"/>
      <c r="Y3725" s="601"/>
      <c r="Z3725" s="601"/>
      <c r="AA3725" s="601"/>
      <c r="AB3725" s="601"/>
    </row>
    <row r="3726" spans="21:28" x14ac:dyDescent="0.25">
      <c r="U3726" s="601"/>
      <c r="V3726" s="611"/>
      <c r="X3726" s="613"/>
      <c r="Y3726" s="601"/>
      <c r="Z3726" s="601"/>
      <c r="AA3726" s="601"/>
      <c r="AB3726" s="601"/>
    </row>
    <row r="3727" spans="21:28" x14ac:dyDescent="0.25">
      <c r="U3727" s="601"/>
      <c r="V3727" s="611"/>
      <c r="X3727" s="613"/>
      <c r="Y3727" s="601"/>
      <c r="Z3727" s="601"/>
      <c r="AA3727" s="601"/>
      <c r="AB3727" s="601"/>
    </row>
    <row r="3728" spans="21:28" x14ac:dyDescent="0.25">
      <c r="U3728" s="601"/>
      <c r="V3728" s="611"/>
      <c r="X3728" s="613"/>
      <c r="Y3728" s="601"/>
      <c r="Z3728" s="601"/>
      <c r="AA3728" s="601"/>
      <c r="AB3728" s="601"/>
    </row>
    <row r="3729" spans="21:28" x14ac:dyDescent="0.25">
      <c r="U3729" s="601"/>
      <c r="V3729" s="611"/>
      <c r="X3729" s="613"/>
      <c r="Y3729" s="601"/>
      <c r="Z3729" s="601"/>
      <c r="AA3729" s="601"/>
      <c r="AB3729" s="601"/>
    </row>
    <row r="3730" spans="21:28" x14ac:dyDescent="0.25">
      <c r="U3730" s="601"/>
      <c r="V3730" s="611"/>
      <c r="X3730" s="613"/>
      <c r="Y3730" s="601"/>
      <c r="Z3730" s="601"/>
      <c r="AA3730" s="601"/>
      <c r="AB3730" s="601"/>
    </row>
    <row r="3731" spans="21:28" x14ac:dyDescent="0.25">
      <c r="U3731" s="601"/>
      <c r="V3731" s="611"/>
      <c r="X3731" s="613"/>
      <c r="Y3731" s="601"/>
      <c r="Z3731" s="601"/>
      <c r="AA3731" s="601"/>
      <c r="AB3731" s="601"/>
    </row>
    <row r="3732" spans="21:28" x14ac:dyDescent="0.25">
      <c r="U3732" s="601"/>
      <c r="V3732" s="611"/>
      <c r="X3732" s="613"/>
      <c r="Y3732" s="601"/>
      <c r="Z3732" s="601"/>
      <c r="AA3732" s="601"/>
      <c r="AB3732" s="601"/>
    </row>
    <row r="3733" spans="21:28" x14ac:dyDescent="0.25">
      <c r="U3733" s="601"/>
      <c r="V3733" s="611"/>
      <c r="X3733" s="613"/>
      <c r="Y3733" s="601"/>
      <c r="Z3733" s="601"/>
      <c r="AA3733" s="601"/>
      <c r="AB3733" s="601"/>
    </row>
    <row r="3734" spans="21:28" x14ac:dyDescent="0.25">
      <c r="U3734" s="601"/>
      <c r="V3734" s="611"/>
      <c r="X3734" s="613"/>
      <c r="Y3734" s="601"/>
      <c r="Z3734" s="601"/>
      <c r="AA3734" s="601"/>
      <c r="AB3734" s="601"/>
    </row>
    <row r="3735" spans="21:28" x14ac:dyDescent="0.25">
      <c r="U3735" s="601"/>
      <c r="V3735" s="611"/>
      <c r="X3735" s="613"/>
      <c r="Y3735" s="601"/>
      <c r="Z3735" s="601"/>
      <c r="AA3735" s="601"/>
      <c r="AB3735" s="601"/>
    </row>
    <row r="3736" spans="21:28" x14ac:dyDescent="0.25">
      <c r="U3736" s="601"/>
      <c r="V3736" s="611"/>
      <c r="X3736" s="613"/>
      <c r="Y3736" s="601"/>
      <c r="Z3736" s="601"/>
      <c r="AA3736" s="601"/>
      <c r="AB3736" s="601"/>
    </row>
    <row r="3737" spans="21:28" x14ac:dyDescent="0.25">
      <c r="U3737" s="601"/>
      <c r="V3737" s="611"/>
      <c r="X3737" s="613"/>
      <c r="Y3737" s="601"/>
      <c r="Z3737" s="601"/>
      <c r="AA3737" s="601"/>
      <c r="AB3737" s="601"/>
    </row>
    <row r="3738" spans="21:28" x14ac:dyDescent="0.25">
      <c r="U3738" s="601"/>
      <c r="V3738" s="611"/>
      <c r="X3738" s="613"/>
      <c r="Y3738" s="601"/>
      <c r="Z3738" s="601"/>
      <c r="AA3738" s="601"/>
      <c r="AB3738" s="601"/>
    </row>
    <row r="3739" spans="21:28" x14ac:dyDescent="0.25">
      <c r="U3739" s="601"/>
      <c r="V3739" s="611"/>
      <c r="X3739" s="613"/>
      <c r="Y3739" s="601"/>
      <c r="Z3739" s="601"/>
      <c r="AA3739" s="601"/>
      <c r="AB3739" s="601"/>
    </row>
    <row r="3740" spans="21:28" x14ac:dyDescent="0.25">
      <c r="U3740" s="601"/>
      <c r="V3740" s="611"/>
      <c r="X3740" s="613"/>
      <c r="Y3740" s="601"/>
      <c r="Z3740" s="601"/>
      <c r="AA3740" s="601"/>
      <c r="AB3740" s="601"/>
    </row>
    <row r="3741" spans="21:28" x14ac:dyDescent="0.25">
      <c r="U3741" s="601"/>
      <c r="V3741" s="611"/>
      <c r="X3741" s="613"/>
      <c r="Y3741" s="601"/>
      <c r="Z3741" s="601"/>
      <c r="AA3741" s="601"/>
      <c r="AB3741" s="601"/>
    </row>
    <row r="3742" spans="21:28" x14ac:dyDescent="0.25">
      <c r="U3742" s="601"/>
      <c r="V3742" s="611"/>
      <c r="X3742" s="613"/>
      <c r="Y3742" s="601"/>
      <c r="Z3742" s="601"/>
      <c r="AA3742" s="601"/>
      <c r="AB3742" s="601"/>
    </row>
    <row r="3743" spans="21:28" x14ac:dyDescent="0.25">
      <c r="U3743" s="601"/>
      <c r="V3743" s="611"/>
      <c r="X3743" s="613"/>
      <c r="Y3743" s="601"/>
      <c r="Z3743" s="601"/>
      <c r="AA3743" s="601"/>
      <c r="AB3743" s="601"/>
    </row>
    <row r="3744" spans="21:28" x14ac:dyDescent="0.25">
      <c r="U3744" s="601"/>
      <c r="V3744" s="611"/>
      <c r="X3744" s="613"/>
      <c r="Y3744" s="601"/>
      <c r="Z3744" s="601"/>
      <c r="AA3744" s="601"/>
      <c r="AB3744" s="601"/>
    </row>
    <row r="3745" spans="21:28" x14ac:dyDescent="0.25">
      <c r="U3745" s="601"/>
      <c r="V3745" s="611"/>
      <c r="X3745" s="613"/>
      <c r="Y3745" s="601"/>
      <c r="Z3745" s="601"/>
      <c r="AA3745" s="601"/>
      <c r="AB3745" s="601"/>
    </row>
    <row r="3746" spans="21:28" x14ac:dyDescent="0.25">
      <c r="U3746" s="601"/>
      <c r="V3746" s="611"/>
      <c r="X3746" s="613"/>
      <c r="Y3746" s="601"/>
      <c r="Z3746" s="601"/>
      <c r="AA3746" s="601"/>
      <c r="AB3746" s="601"/>
    </row>
    <row r="3747" spans="21:28" x14ac:dyDescent="0.25">
      <c r="U3747" s="601"/>
      <c r="V3747" s="611"/>
      <c r="X3747" s="613"/>
      <c r="Y3747" s="601"/>
      <c r="Z3747" s="601"/>
      <c r="AA3747" s="601"/>
      <c r="AB3747" s="601"/>
    </row>
    <row r="3748" spans="21:28" x14ac:dyDescent="0.25">
      <c r="U3748" s="601"/>
      <c r="V3748" s="611"/>
      <c r="X3748" s="613"/>
      <c r="Y3748" s="601"/>
      <c r="Z3748" s="601"/>
      <c r="AA3748" s="601"/>
      <c r="AB3748" s="601"/>
    </row>
    <row r="3749" spans="21:28" x14ac:dyDescent="0.25">
      <c r="U3749" s="601"/>
      <c r="V3749" s="611"/>
      <c r="X3749" s="613"/>
      <c r="Y3749" s="601"/>
      <c r="Z3749" s="601"/>
      <c r="AA3749" s="601"/>
      <c r="AB3749" s="601"/>
    </row>
    <row r="3750" spans="21:28" x14ac:dyDescent="0.25">
      <c r="U3750" s="601"/>
      <c r="V3750" s="611"/>
      <c r="X3750" s="613"/>
      <c r="Y3750" s="601"/>
      <c r="Z3750" s="601"/>
      <c r="AA3750" s="601"/>
      <c r="AB3750" s="601"/>
    </row>
    <row r="3751" spans="21:28" x14ac:dyDescent="0.25">
      <c r="U3751" s="601"/>
      <c r="V3751" s="611"/>
      <c r="X3751" s="613"/>
      <c r="Y3751" s="601"/>
      <c r="Z3751" s="601"/>
      <c r="AA3751" s="601"/>
      <c r="AB3751" s="601"/>
    </row>
    <row r="3752" spans="21:28" x14ac:dyDescent="0.25">
      <c r="U3752" s="601"/>
      <c r="V3752" s="611"/>
      <c r="X3752" s="613"/>
      <c r="Y3752" s="601"/>
      <c r="Z3752" s="601"/>
      <c r="AA3752" s="601"/>
      <c r="AB3752" s="601"/>
    </row>
    <row r="3753" spans="21:28" x14ac:dyDescent="0.25">
      <c r="U3753" s="601"/>
      <c r="V3753" s="611"/>
      <c r="X3753" s="613"/>
      <c r="Y3753" s="601"/>
      <c r="Z3753" s="601"/>
      <c r="AA3753" s="601"/>
      <c r="AB3753" s="601"/>
    </row>
    <row r="3754" spans="21:28" x14ac:dyDescent="0.25">
      <c r="U3754" s="601"/>
      <c r="V3754" s="611"/>
      <c r="X3754" s="613"/>
      <c r="Y3754" s="601"/>
      <c r="Z3754" s="601"/>
      <c r="AA3754" s="601"/>
      <c r="AB3754" s="601"/>
    </row>
    <row r="3755" spans="21:28" x14ac:dyDescent="0.25">
      <c r="U3755" s="601"/>
      <c r="V3755" s="611"/>
      <c r="X3755" s="613"/>
      <c r="Y3755" s="601"/>
      <c r="Z3755" s="601"/>
      <c r="AA3755" s="601"/>
      <c r="AB3755" s="601"/>
    </row>
    <row r="3756" spans="21:28" x14ac:dyDescent="0.25">
      <c r="U3756" s="601"/>
      <c r="V3756" s="611"/>
      <c r="X3756" s="613"/>
      <c r="Y3756" s="601"/>
      <c r="Z3756" s="601"/>
      <c r="AA3756" s="601"/>
      <c r="AB3756" s="601"/>
    </row>
    <row r="3757" spans="21:28" x14ac:dyDescent="0.25">
      <c r="U3757" s="601"/>
      <c r="V3757" s="611"/>
      <c r="X3757" s="613"/>
      <c r="Y3757" s="601"/>
      <c r="Z3757" s="601"/>
      <c r="AA3757" s="601"/>
      <c r="AB3757" s="601"/>
    </row>
    <row r="3758" spans="21:28" x14ac:dyDescent="0.25">
      <c r="U3758" s="601"/>
      <c r="V3758" s="611"/>
      <c r="X3758" s="613"/>
      <c r="Y3758" s="601"/>
      <c r="Z3758" s="601"/>
      <c r="AA3758" s="601"/>
      <c r="AB3758" s="601"/>
    </row>
    <row r="3759" spans="21:28" x14ac:dyDescent="0.25">
      <c r="U3759" s="601"/>
      <c r="V3759" s="611"/>
      <c r="X3759" s="613"/>
      <c r="Y3759" s="601"/>
      <c r="Z3759" s="601"/>
      <c r="AA3759" s="601"/>
      <c r="AB3759" s="601"/>
    </row>
    <row r="3760" spans="21:28" x14ac:dyDescent="0.25">
      <c r="U3760" s="601"/>
      <c r="V3760" s="611"/>
      <c r="X3760" s="613"/>
      <c r="Y3760" s="601"/>
      <c r="Z3760" s="601"/>
      <c r="AA3760" s="601"/>
      <c r="AB3760" s="601"/>
    </row>
    <row r="3761" spans="21:28" x14ac:dyDescent="0.25">
      <c r="U3761" s="601"/>
      <c r="V3761" s="611"/>
      <c r="X3761" s="613"/>
      <c r="Y3761" s="601"/>
      <c r="Z3761" s="601"/>
      <c r="AA3761" s="601"/>
      <c r="AB3761" s="601"/>
    </row>
    <row r="3762" spans="21:28" x14ac:dyDescent="0.25">
      <c r="U3762" s="601"/>
      <c r="V3762" s="611"/>
      <c r="X3762" s="613"/>
      <c r="Y3762" s="601"/>
      <c r="Z3762" s="601"/>
      <c r="AA3762" s="601"/>
      <c r="AB3762" s="601"/>
    </row>
    <row r="3763" spans="21:28" x14ac:dyDescent="0.25">
      <c r="U3763" s="601"/>
      <c r="V3763" s="611"/>
      <c r="X3763" s="613"/>
      <c r="Y3763" s="601"/>
      <c r="Z3763" s="601"/>
      <c r="AA3763" s="601"/>
      <c r="AB3763" s="601"/>
    </row>
    <row r="3764" spans="21:28" x14ac:dyDescent="0.25">
      <c r="U3764" s="601"/>
      <c r="V3764" s="611"/>
      <c r="X3764" s="613"/>
      <c r="Y3764" s="601"/>
      <c r="Z3764" s="601"/>
      <c r="AA3764" s="601"/>
      <c r="AB3764" s="601"/>
    </row>
    <row r="3765" spans="21:28" x14ac:dyDescent="0.25">
      <c r="U3765" s="601"/>
      <c r="V3765" s="611"/>
      <c r="X3765" s="613"/>
      <c r="Y3765" s="601"/>
      <c r="Z3765" s="601"/>
      <c r="AA3765" s="601"/>
      <c r="AB3765" s="601"/>
    </row>
    <row r="3766" spans="21:28" x14ac:dyDescent="0.25">
      <c r="U3766" s="601"/>
      <c r="V3766" s="611"/>
      <c r="X3766" s="613"/>
      <c r="Y3766" s="601"/>
      <c r="Z3766" s="601"/>
      <c r="AA3766" s="601"/>
      <c r="AB3766" s="601"/>
    </row>
    <row r="3767" spans="21:28" x14ac:dyDescent="0.25">
      <c r="U3767" s="601"/>
      <c r="V3767" s="611"/>
      <c r="X3767" s="613"/>
      <c r="Y3767" s="601"/>
      <c r="Z3767" s="601"/>
      <c r="AA3767" s="601"/>
      <c r="AB3767" s="601"/>
    </row>
    <row r="3768" spans="21:28" x14ac:dyDescent="0.25">
      <c r="U3768" s="601"/>
      <c r="V3768" s="611"/>
      <c r="X3768" s="613"/>
      <c r="Y3768" s="601"/>
      <c r="Z3768" s="601"/>
      <c r="AA3768" s="601"/>
      <c r="AB3768" s="601"/>
    </row>
    <row r="3769" spans="21:28" x14ac:dyDescent="0.25">
      <c r="U3769" s="601"/>
      <c r="V3769" s="611"/>
      <c r="X3769" s="613"/>
      <c r="Y3769" s="601"/>
      <c r="Z3769" s="601"/>
      <c r="AA3769" s="601"/>
      <c r="AB3769" s="601"/>
    </row>
    <row r="3770" spans="21:28" x14ac:dyDescent="0.25">
      <c r="U3770" s="601"/>
      <c r="V3770" s="611"/>
      <c r="X3770" s="613"/>
      <c r="Y3770" s="601"/>
      <c r="Z3770" s="601"/>
      <c r="AA3770" s="601"/>
      <c r="AB3770" s="601"/>
    </row>
    <row r="3771" spans="21:28" x14ac:dyDescent="0.25">
      <c r="U3771" s="601"/>
      <c r="V3771" s="611"/>
      <c r="X3771" s="613"/>
      <c r="Y3771" s="601"/>
      <c r="Z3771" s="601"/>
      <c r="AA3771" s="601"/>
      <c r="AB3771" s="601"/>
    </row>
    <row r="3772" spans="21:28" x14ac:dyDescent="0.25">
      <c r="U3772" s="601"/>
      <c r="V3772" s="611"/>
      <c r="X3772" s="613"/>
      <c r="Y3772" s="601"/>
      <c r="Z3772" s="601"/>
      <c r="AA3772" s="601"/>
      <c r="AB3772" s="601"/>
    </row>
    <row r="3773" spans="21:28" x14ac:dyDescent="0.25">
      <c r="U3773" s="601"/>
      <c r="V3773" s="611"/>
      <c r="X3773" s="613"/>
      <c r="Y3773" s="601"/>
      <c r="Z3773" s="601"/>
      <c r="AA3773" s="601"/>
      <c r="AB3773" s="601"/>
    </row>
    <row r="3774" spans="21:28" x14ac:dyDescent="0.25">
      <c r="U3774" s="601"/>
      <c r="V3774" s="611"/>
      <c r="X3774" s="613"/>
      <c r="Y3774" s="601"/>
      <c r="Z3774" s="601"/>
      <c r="AA3774" s="601"/>
      <c r="AB3774" s="601"/>
    </row>
    <row r="3775" spans="21:28" x14ac:dyDescent="0.25">
      <c r="U3775" s="601"/>
      <c r="V3775" s="611"/>
      <c r="X3775" s="613"/>
      <c r="Y3775" s="601"/>
      <c r="Z3775" s="601"/>
      <c r="AA3775" s="601"/>
      <c r="AB3775" s="601"/>
    </row>
    <row r="3776" spans="21:28" x14ac:dyDescent="0.25">
      <c r="U3776" s="601"/>
      <c r="V3776" s="611"/>
      <c r="X3776" s="613"/>
      <c r="Y3776" s="601"/>
      <c r="Z3776" s="601"/>
      <c r="AA3776" s="601"/>
      <c r="AB3776" s="601"/>
    </row>
    <row r="3777" spans="21:28" x14ac:dyDescent="0.25">
      <c r="U3777" s="601"/>
      <c r="V3777" s="611"/>
      <c r="X3777" s="613"/>
      <c r="Y3777" s="601"/>
      <c r="Z3777" s="601"/>
      <c r="AA3777" s="601"/>
      <c r="AB3777" s="601"/>
    </row>
    <row r="3778" spans="21:28" x14ac:dyDescent="0.25">
      <c r="U3778" s="601"/>
      <c r="V3778" s="611"/>
      <c r="X3778" s="613"/>
      <c r="Y3778" s="601"/>
      <c r="Z3778" s="601"/>
      <c r="AA3778" s="601"/>
      <c r="AB3778" s="601"/>
    </row>
    <row r="3779" spans="21:28" x14ac:dyDescent="0.25">
      <c r="U3779" s="601"/>
      <c r="V3779" s="611"/>
      <c r="X3779" s="613"/>
      <c r="Y3779" s="601"/>
      <c r="Z3779" s="601"/>
      <c r="AA3779" s="601"/>
      <c r="AB3779" s="601"/>
    </row>
    <row r="3780" spans="21:28" x14ac:dyDescent="0.25">
      <c r="U3780" s="601"/>
      <c r="V3780" s="611"/>
      <c r="X3780" s="613"/>
      <c r="Y3780" s="601"/>
      <c r="Z3780" s="601"/>
      <c r="AA3780" s="601"/>
      <c r="AB3780" s="601"/>
    </row>
    <row r="3781" spans="21:28" x14ac:dyDescent="0.25">
      <c r="U3781" s="601"/>
      <c r="V3781" s="611"/>
      <c r="X3781" s="613"/>
      <c r="Y3781" s="601"/>
      <c r="Z3781" s="601"/>
      <c r="AA3781" s="601"/>
      <c r="AB3781" s="601"/>
    </row>
    <row r="3782" spans="21:28" x14ac:dyDescent="0.25">
      <c r="U3782" s="601"/>
      <c r="V3782" s="611"/>
      <c r="X3782" s="613"/>
      <c r="Y3782" s="601"/>
      <c r="Z3782" s="601"/>
      <c r="AA3782" s="601"/>
      <c r="AB3782" s="601"/>
    </row>
    <row r="3783" spans="21:28" x14ac:dyDescent="0.25">
      <c r="U3783" s="601"/>
      <c r="V3783" s="611"/>
      <c r="X3783" s="613"/>
      <c r="Y3783" s="601"/>
      <c r="Z3783" s="601"/>
      <c r="AA3783" s="601"/>
      <c r="AB3783" s="601"/>
    </row>
    <row r="3784" spans="21:28" x14ac:dyDescent="0.25">
      <c r="U3784" s="601"/>
      <c r="V3784" s="611"/>
      <c r="X3784" s="613"/>
      <c r="Y3784" s="601"/>
      <c r="Z3784" s="601"/>
      <c r="AA3784" s="601"/>
      <c r="AB3784" s="601"/>
    </row>
    <row r="3785" spans="21:28" x14ac:dyDescent="0.25">
      <c r="U3785" s="601"/>
      <c r="V3785" s="611"/>
      <c r="X3785" s="613"/>
      <c r="Y3785" s="601"/>
      <c r="Z3785" s="601"/>
      <c r="AA3785" s="601"/>
      <c r="AB3785" s="601"/>
    </row>
    <row r="3786" spans="21:28" x14ac:dyDescent="0.25">
      <c r="U3786" s="601"/>
      <c r="V3786" s="611"/>
      <c r="X3786" s="613"/>
      <c r="Y3786" s="601"/>
      <c r="Z3786" s="601"/>
      <c r="AA3786" s="601"/>
      <c r="AB3786" s="601"/>
    </row>
    <row r="3787" spans="21:28" x14ac:dyDescent="0.25">
      <c r="U3787" s="601"/>
      <c r="V3787" s="611"/>
      <c r="X3787" s="613"/>
      <c r="Y3787" s="601"/>
      <c r="Z3787" s="601"/>
      <c r="AA3787" s="601"/>
      <c r="AB3787" s="601"/>
    </row>
    <row r="3788" spans="21:28" x14ac:dyDescent="0.25">
      <c r="U3788" s="601"/>
      <c r="V3788" s="611"/>
      <c r="X3788" s="613"/>
      <c r="Y3788" s="601"/>
      <c r="Z3788" s="601"/>
      <c r="AA3788" s="601"/>
      <c r="AB3788" s="601"/>
    </row>
    <row r="3789" spans="21:28" x14ac:dyDescent="0.25">
      <c r="U3789" s="601"/>
      <c r="V3789" s="611"/>
      <c r="X3789" s="613"/>
      <c r="Y3789" s="601"/>
      <c r="Z3789" s="601"/>
      <c r="AA3789" s="601"/>
      <c r="AB3789" s="601"/>
    </row>
    <row r="3790" spans="21:28" x14ac:dyDescent="0.25">
      <c r="U3790" s="601"/>
      <c r="V3790" s="611"/>
      <c r="X3790" s="613"/>
      <c r="Y3790" s="601"/>
      <c r="Z3790" s="601"/>
      <c r="AA3790" s="601"/>
      <c r="AB3790" s="601"/>
    </row>
    <row r="3791" spans="21:28" x14ac:dyDescent="0.25">
      <c r="U3791" s="601"/>
      <c r="V3791" s="611"/>
      <c r="X3791" s="613"/>
      <c r="Y3791" s="601"/>
      <c r="Z3791" s="601"/>
      <c r="AA3791" s="601"/>
      <c r="AB3791" s="601"/>
    </row>
    <row r="3792" spans="21:28" x14ac:dyDescent="0.25">
      <c r="U3792" s="601"/>
      <c r="V3792" s="611"/>
      <c r="X3792" s="613"/>
      <c r="Y3792" s="601"/>
      <c r="Z3792" s="601"/>
      <c r="AA3792" s="601"/>
      <c r="AB3792" s="601"/>
    </row>
    <row r="3793" spans="21:28" x14ac:dyDescent="0.25">
      <c r="U3793" s="601"/>
      <c r="V3793" s="611"/>
      <c r="X3793" s="613"/>
      <c r="Y3793" s="601"/>
      <c r="Z3793" s="601"/>
      <c r="AA3793" s="601"/>
      <c r="AB3793" s="601"/>
    </row>
    <row r="3794" spans="21:28" x14ac:dyDescent="0.25">
      <c r="U3794" s="601"/>
      <c r="V3794" s="611"/>
      <c r="X3794" s="613"/>
      <c r="Y3794" s="601"/>
      <c r="Z3794" s="601"/>
      <c r="AA3794" s="601"/>
      <c r="AB3794" s="601"/>
    </row>
    <row r="3795" spans="21:28" x14ac:dyDescent="0.25">
      <c r="U3795" s="601"/>
      <c r="V3795" s="611"/>
      <c r="X3795" s="613"/>
      <c r="Y3795" s="601"/>
      <c r="Z3795" s="601"/>
      <c r="AA3795" s="601"/>
      <c r="AB3795" s="601"/>
    </row>
    <row r="3796" spans="21:28" x14ac:dyDescent="0.25">
      <c r="U3796" s="601"/>
      <c r="V3796" s="611"/>
      <c r="X3796" s="613"/>
      <c r="Y3796" s="601"/>
      <c r="Z3796" s="601"/>
      <c r="AA3796" s="601"/>
      <c r="AB3796" s="601"/>
    </row>
    <row r="3797" spans="21:28" x14ac:dyDescent="0.25">
      <c r="U3797" s="601"/>
      <c r="V3797" s="611"/>
      <c r="X3797" s="613"/>
      <c r="Y3797" s="601"/>
      <c r="Z3797" s="601"/>
      <c r="AA3797" s="601"/>
      <c r="AB3797" s="601"/>
    </row>
    <row r="3798" spans="21:28" x14ac:dyDescent="0.25">
      <c r="U3798" s="601"/>
      <c r="V3798" s="611"/>
      <c r="X3798" s="613"/>
      <c r="Y3798" s="601"/>
      <c r="Z3798" s="601"/>
      <c r="AA3798" s="601"/>
      <c r="AB3798" s="601"/>
    </row>
    <row r="3799" spans="21:28" x14ac:dyDescent="0.25">
      <c r="U3799" s="601"/>
      <c r="V3799" s="611"/>
      <c r="X3799" s="613"/>
      <c r="Y3799" s="601"/>
      <c r="Z3799" s="601"/>
      <c r="AA3799" s="601"/>
      <c r="AB3799" s="601"/>
    </row>
    <row r="3800" spans="21:28" x14ac:dyDescent="0.25">
      <c r="U3800" s="601"/>
      <c r="V3800" s="611"/>
      <c r="X3800" s="613"/>
      <c r="Y3800" s="601"/>
      <c r="Z3800" s="601"/>
      <c r="AA3800" s="601"/>
      <c r="AB3800" s="601"/>
    </row>
    <row r="3801" spans="21:28" x14ac:dyDescent="0.25">
      <c r="U3801" s="601"/>
      <c r="V3801" s="611"/>
      <c r="X3801" s="613"/>
      <c r="Y3801" s="601"/>
      <c r="Z3801" s="601"/>
      <c r="AA3801" s="601"/>
      <c r="AB3801" s="601"/>
    </row>
    <row r="3802" spans="21:28" x14ac:dyDescent="0.25">
      <c r="U3802" s="601"/>
      <c r="V3802" s="611"/>
      <c r="X3802" s="613"/>
      <c r="Y3802" s="601"/>
      <c r="Z3802" s="601"/>
      <c r="AA3802" s="601"/>
      <c r="AB3802" s="601"/>
    </row>
    <row r="3803" spans="21:28" x14ac:dyDescent="0.25">
      <c r="U3803" s="601"/>
      <c r="V3803" s="611"/>
      <c r="X3803" s="613"/>
      <c r="Y3803" s="601"/>
      <c r="Z3803" s="601"/>
      <c r="AA3803" s="601"/>
      <c r="AB3803" s="601"/>
    </row>
    <row r="3804" spans="21:28" x14ac:dyDescent="0.25">
      <c r="U3804" s="601"/>
      <c r="V3804" s="611"/>
      <c r="X3804" s="613"/>
      <c r="Y3804" s="601"/>
      <c r="Z3804" s="601"/>
      <c r="AA3804" s="601"/>
      <c r="AB3804" s="601"/>
    </row>
    <row r="3805" spans="21:28" x14ac:dyDescent="0.25">
      <c r="U3805" s="601"/>
      <c r="V3805" s="611"/>
      <c r="X3805" s="613"/>
      <c r="Y3805" s="601"/>
      <c r="Z3805" s="601"/>
      <c r="AA3805" s="601"/>
      <c r="AB3805" s="601"/>
    </row>
    <row r="3806" spans="21:28" x14ac:dyDescent="0.25">
      <c r="U3806" s="601"/>
      <c r="V3806" s="611"/>
      <c r="X3806" s="613"/>
      <c r="Y3806" s="601"/>
      <c r="Z3806" s="601"/>
      <c r="AA3806" s="601"/>
      <c r="AB3806" s="601"/>
    </row>
    <row r="3807" spans="21:28" x14ac:dyDescent="0.25">
      <c r="U3807" s="601"/>
      <c r="V3807" s="611"/>
      <c r="X3807" s="613"/>
      <c r="Y3807" s="601"/>
      <c r="Z3807" s="601"/>
      <c r="AA3807" s="601"/>
      <c r="AB3807" s="601"/>
    </row>
    <row r="3808" spans="21:28" x14ac:dyDescent="0.25">
      <c r="U3808" s="601"/>
      <c r="V3808" s="611"/>
      <c r="X3808" s="613"/>
      <c r="Y3808" s="601"/>
      <c r="Z3808" s="601"/>
      <c r="AA3808" s="601"/>
      <c r="AB3808" s="601"/>
    </row>
    <row r="3809" spans="21:28" x14ac:dyDescent="0.25">
      <c r="U3809" s="601"/>
      <c r="V3809" s="611"/>
      <c r="X3809" s="613"/>
      <c r="Y3809" s="601"/>
      <c r="Z3809" s="601"/>
      <c r="AA3809" s="601"/>
      <c r="AB3809" s="601"/>
    </row>
    <row r="3810" spans="21:28" x14ac:dyDescent="0.25">
      <c r="U3810" s="601"/>
      <c r="V3810" s="611"/>
      <c r="X3810" s="613"/>
      <c r="Y3810" s="601"/>
      <c r="Z3810" s="601"/>
      <c r="AA3810" s="601"/>
      <c r="AB3810" s="601"/>
    </row>
    <row r="3811" spans="21:28" x14ac:dyDescent="0.25">
      <c r="U3811" s="601"/>
      <c r="V3811" s="611"/>
      <c r="X3811" s="613"/>
      <c r="Y3811" s="601"/>
      <c r="Z3811" s="601"/>
      <c r="AA3811" s="601"/>
      <c r="AB3811" s="601"/>
    </row>
    <row r="3812" spans="21:28" x14ac:dyDescent="0.25">
      <c r="U3812" s="601"/>
      <c r="V3812" s="611"/>
      <c r="X3812" s="613"/>
      <c r="Y3812" s="601"/>
      <c r="Z3812" s="601"/>
      <c r="AA3812" s="601"/>
      <c r="AB3812" s="601"/>
    </row>
    <row r="3813" spans="21:28" x14ac:dyDescent="0.25">
      <c r="U3813" s="601"/>
      <c r="V3813" s="611"/>
      <c r="X3813" s="613"/>
      <c r="Y3813" s="601"/>
      <c r="Z3813" s="601"/>
      <c r="AA3813" s="601"/>
      <c r="AB3813" s="601"/>
    </row>
    <row r="3814" spans="21:28" x14ac:dyDescent="0.25">
      <c r="U3814" s="601"/>
      <c r="V3814" s="611"/>
      <c r="X3814" s="613"/>
      <c r="Y3814" s="601"/>
      <c r="Z3814" s="601"/>
      <c r="AA3814" s="601"/>
      <c r="AB3814" s="601"/>
    </row>
    <row r="3815" spans="21:28" x14ac:dyDescent="0.25">
      <c r="U3815" s="601"/>
      <c r="V3815" s="611"/>
      <c r="X3815" s="613"/>
      <c r="Y3815" s="601"/>
      <c r="Z3815" s="601"/>
      <c r="AA3815" s="601"/>
      <c r="AB3815" s="601"/>
    </row>
    <row r="3816" spans="21:28" x14ac:dyDescent="0.25">
      <c r="U3816" s="601"/>
      <c r="V3816" s="611"/>
      <c r="X3816" s="613"/>
      <c r="Y3816" s="601"/>
      <c r="Z3816" s="601"/>
      <c r="AA3816" s="601"/>
      <c r="AB3816" s="601"/>
    </row>
    <row r="3817" spans="21:28" x14ac:dyDescent="0.25">
      <c r="U3817" s="601"/>
      <c r="V3817" s="611"/>
      <c r="X3817" s="613"/>
      <c r="Y3817" s="601"/>
      <c r="Z3817" s="601"/>
      <c r="AA3817" s="601"/>
      <c r="AB3817" s="601"/>
    </row>
    <row r="3818" spans="21:28" x14ac:dyDescent="0.25">
      <c r="U3818" s="601"/>
      <c r="V3818" s="611"/>
      <c r="X3818" s="613"/>
      <c r="Y3818" s="601"/>
      <c r="Z3818" s="601"/>
      <c r="AA3818" s="601"/>
      <c r="AB3818" s="601"/>
    </row>
    <row r="3819" spans="21:28" x14ac:dyDescent="0.25">
      <c r="U3819" s="601"/>
      <c r="V3819" s="611"/>
      <c r="X3819" s="613"/>
      <c r="Y3819" s="601"/>
      <c r="Z3819" s="601"/>
      <c r="AA3819" s="601"/>
      <c r="AB3819" s="601"/>
    </row>
    <row r="3820" spans="21:28" x14ac:dyDescent="0.25">
      <c r="U3820" s="601"/>
      <c r="V3820" s="611"/>
      <c r="X3820" s="613"/>
      <c r="Y3820" s="601"/>
      <c r="Z3820" s="601"/>
      <c r="AA3820" s="601"/>
      <c r="AB3820" s="601"/>
    </row>
    <row r="3821" spans="21:28" x14ac:dyDescent="0.25">
      <c r="U3821" s="601"/>
      <c r="V3821" s="611"/>
      <c r="X3821" s="613"/>
      <c r="Y3821" s="601"/>
      <c r="Z3821" s="601"/>
      <c r="AA3821" s="601"/>
      <c r="AB3821" s="601"/>
    </row>
    <row r="3822" spans="21:28" x14ac:dyDescent="0.25">
      <c r="U3822" s="601"/>
      <c r="V3822" s="611"/>
      <c r="X3822" s="613"/>
      <c r="Y3822" s="601"/>
      <c r="Z3822" s="601"/>
      <c r="AA3822" s="601"/>
      <c r="AB3822" s="601"/>
    </row>
    <row r="3823" spans="21:28" x14ac:dyDescent="0.25">
      <c r="U3823" s="601"/>
      <c r="V3823" s="611"/>
      <c r="X3823" s="613"/>
      <c r="Y3823" s="601"/>
      <c r="Z3823" s="601"/>
      <c r="AA3823" s="601"/>
      <c r="AB3823" s="601"/>
    </row>
    <row r="3824" spans="21:28" x14ac:dyDescent="0.25">
      <c r="U3824" s="601"/>
      <c r="V3824" s="611"/>
      <c r="X3824" s="613"/>
      <c r="Y3824" s="601"/>
      <c r="Z3824" s="601"/>
      <c r="AA3824" s="601"/>
      <c r="AB3824" s="601"/>
    </row>
    <row r="3825" spans="21:28" x14ac:dyDescent="0.25">
      <c r="U3825" s="601"/>
      <c r="V3825" s="611"/>
      <c r="X3825" s="613"/>
      <c r="Y3825" s="601"/>
      <c r="Z3825" s="601"/>
      <c r="AA3825" s="601"/>
      <c r="AB3825" s="601"/>
    </row>
    <row r="3826" spans="21:28" x14ac:dyDescent="0.25">
      <c r="U3826" s="601"/>
      <c r="V3826" s="611"/>
      <c r="X3826" s="613"/>
      <c r="Y3826" s="601"/>
      <c r="Z3826" s="601"/>
      <c r="AA3826" s="601"/>
      <c r="AB3826" s="601"/>
    </row>
    <row r="3827" spans="21:28" x14ac:dyDescent="0.25">
      <c r="U3827" s="601"/>
      <c r="V3827" s="611"/>
      <c r="X3827" s="613"/>
      <c r="Y3827" s="601"/>
      <c r="Z3827" s="601"/>
      <c r="AA3827" s="601"/>
      <c r="AB3827" s="601"/>
    </row>
    <row r="3828" spans="21:28" x14ac:dyDescent="0.25">
      <c r="U3828" s="601"/>
      <c r="V3828" s="611"/>
      <c r="X3828" s="613"/>
      <c r="Y3828" s="601"/>
      <c r="Z3828" s="601"/>
      <c r="AA3828" s="601"/>
      <c r="AB3828" s="601"/>
    </row>
    <row r="3829" spans="21:28" x14ac:dyDescent="0.25">
      <c r="U3829" s="601"/>
      <c r="V3829" s="611"/>
      <c r="X3829" s="613"/>
      <c r="Y3829" s="601"/>
      <c r="Z3829" s="601"/>
      <c r="AA3829" s="601"/>
      <c r="AB3829" s="601"/>
    </row>
    <row r="3830" spans="21:28" x14ac:dyDescent="0.25">
      <c r="U3830" s="601"/>
      <c r="V3830" s="611"/>
      <c r="X3830" s="613"/>
      <c r="Y3830" s="601"/>
      <c r="Z3830" s="601"/>
      <c r="AA3830" s="601"/>
      <c r="AB3830" s="601"/>
    </row>
    <row r="3831" spans="21:28" x14ac:dyDescent="0.25">
      <c r="U3831" s="601"/>
      <c r="V3831" s="611"/>
      <c r="X3831" s="613"/>
      <c r="Y3831" s="601"/>
      <c r="Z3831" s="601"/>
      <c r="AA3831" s="601"/>
      <c r="AB3831" s="601"/>
    </row>
    <row r="3832" spans="21:28" x14ac:dyDescent="0.25">
      <c r="U3832" s="601"/>
      <c r="V3832" s="611"/>
      <c r="X3832" s="613"/>
      <c r="Y3832" s="601"/>
      <c r="Z3832" s="601"/>
      <c r="AA3832" s="601"/>
      <c r="AB3832" s="601"/>
    </row>
    <row r="3833" spans="21:28" x14ac:dyDescent="0.25">
      <c r="U3833" s="601"/>
      <c r="V3833" s="611"/>
      <c r="X3833" s="613"/>
      <c r="Y3833" s="601"/>
      <c r="Z3833" s="601"/>
      <c r="AA3833" s="601"/>
      <c r="AB3833" s="601"/>
    </row>
    <row r="3834" spans="21:28" x14ac:dyDescent="0.25">
      <c r="U3834" s="601"/>
      <c r="V3834" s="611"/>
      <c r="X3834" s="613"/>
      <c r="Y3834" s="601"/>
      <c r="Z3834" s="601"/>
      <c r="AA3834" s="601"/>
      <c r="AB3834" s="601"/>
    </row>
    <row r="3835" spans="21:28" x14ac:dyDescent="0.25">
      <c r="U3835" s="601"/>
      <c r="V3835" s="611"/>
      <c r="X3835" s="613"/>
      <c r="Y3835" s="601"/>
      <c r="Z3835" s="601"/>
      <c r="AA3835" s="601"/>
      <c r="AB3835" s="601"/>
    </row>
    <row r="3836" spans="21:28" x14ac:dyDescent="0.25">
      <c r="U3836" s="601"/>
      <c r="V3836" s="611"/>
      <c r="X3836" s="613"/>
      <c r="Y3836" s="601"/>
      <c r="Z3836" s="601"/>
      <c r="AA3836" s="601"/>
      <c r="AB3836" s="601"/>
    </row>
    <row r="3837" spans="21:28" x14ac:dyDescent="0.25">
      <c r="U3837" s="601"/>
      <c r="V3837" s="611"/>
      <c r="X3837" s="613"/>
      <c r="Y3837" s="601"/>
      <c r="Z3837" s="601"/>
      <c r="AA3837" s="601"/>
      <c r="AB3837" s="601"/>
    </row>
    <row r="3838" spans="21:28" x14ac:dyDescent="0.25">
      <c r="U3838" s="601"/>
      <c r="V3838" s="611"/>
      <c r="X3838" s="613"/>
      <c r="Y3838" s="601"/>
      <c r="Z3838" s="601"/>
      <c r="AA3838" s="601"/>
      <c r="AB3838" s="601"/>
    </row>
    <row r="3839" spans="21:28" x14ac:dyDescent="0.25">
      <c r="U3839" s="601"/>
      <c r="V3839" s="611"/>
      <c r="X3839" s="613"/>
      <c r="Y3839" s="601"/>
      <c r="Z3839" s="601"/>
      <c r="AA3839" s="601"/>
      <c r="AB3839" s="601"/>
    </row>
    <row r="3840" spans="21:28" x14ac:dyDescent="0.25">
      <c r="U3840" s="601"/>
      <c r="V3840" s="611"/>
      <c r="X3840" s="613"/>
      <c r="Y3840" s="601"/>
      <c r="Z3840" s="601"/>
      <c r="AA3840" s="601"/>
      <c r="AB3840" s="601"/>
    </row>
    <row r="3841" spans="21:28" x14ac:dyDescent="0.25">
      <c r="U3841" s="601"/>
      <c r="V3841" s="611"/>
      <c r="X3841" s="613"/>
      <c r="Y3841" s="601"/>
      <c r="Z3841" s="601"/>
      <c r="AA3841" s="601"/>
      <c r="AB3841" s="601"/>
    </row>
    <row r="3842" spans="21:28" x14ac:dyDescent="0.25">
      <c r="U3842" s="601"/>
      <c r="V3842" s="611"/>
      <c r="X3842" s="613"/>
      <c r="Y3842" s="601"/>
      <c r="Z3842" s="601"/>
      <c r="AA3842" s="601"/>
      <c r="AB3842" s="601"/>
    </row>
    <row r="3843" spans="21:28" x14ac:dyDescent="0.25">
      <c r="U3843" s="601"/>
      <c r="V3843" s="611"/>
      <c r="X3843" s="613"/>
      <c r="Y3843" s="601"/>
      <c r="Z3843" s="601"/>
      <c r="AA3843" s="601"/>
      <c r="AB3843" s="601"/>
    </row>
    <row r="3844" spans="21:28" x14ac:dyDescent="0.25">
      <c r="U3844" s="601"/>
      <c r="V3844" s="611"/>
      <c r="X3844" s="613"/>
      <c r="Y3844" s="601"/>
      <c r="Z3844" s="601"/>
      <c r="AA3844" s="601"/>
      <c r="AB3844" s="601"/>
    </row>
    <row r="3845" spans="21:28" x14ac:dyDescent="0.25">
      <c r="U3845" s="601"/>
      <c r="V3845" s="611"/>
      <c r="X3845" s="613"/>
      <c r="Y3845" s="601"/>
      <c r="Z3845" s="601"/>
      <c r="AA3845" s="601"/>
      <c r="AB3845" s="601"/>
    </row>
    <row r="3846" spans="21:28" x14ac:dyDescent="0.25">
      <c r="U3846" s="601"/>
      <c r="V3846" s="611"/>
      <c r="X3846" s="613"/>
      <c r="Y3846" s="601"/>
      <c r="Z3846" s="601"/>
      <c r="AA3846" s="601"/>
      <c r="AB3846" s="601"/>
    </row>
    <row r="3847" spans="21:28" x14ac:dyDescent="0.25">
      <c r="U3847" s="601"/>
      <c r="V3847" s="611"/>
      <c r="X3847" s="613"/>
      <c r="Y3847" s="601"/>
      <c r="Z3847" s="601"/>
      <c r="AA3847" s="601"/>
      <c r="AB3847" s="601"/>
    </row>
    <row r="3848" spans="21:28" x14ac:dyDescent="0.25">
      <c r="U3848" s="601"/>
      <c r="V3848" s="611"/>
      <c r="X3848" s="613"/>
      <c r="Y3848" s="601"/>
      <c r="Z3848" s="601"/>
      <c r="AA3848" s="601"/>
      <c r="AB3848" s="601"/>
    </row>
    <row r="3849" spans="21:28" x14ac:dyDescent="0.25">
      <c r="U3849" s="601"/>
      <c r="V3849" s="611"/>
      <c r="X3849" s="613"/>
      <c r="Y3849" s="601"/>
      <c r="Z3849" s="601"/>
      <c r="AA3849" s="601"/>
      <c r="AB3849" s="601"/>
    </row>
    <row r="3850" spans="21:28" x14ac:dyDescent="0.25">
      <c r="U3850" s="601"/>
      <c r="V3850" s="611"/>
      <c r="X3850" s="613"/>
      <c r="Y3850" s="601"/>
      <c r="Z3850" s="601"/>
      <c r="AA3850" s="601"/>
      <c r="AB3850" s="601"/>
    </row>
    <row r="3851" spans="21:28" x14ac:dyDescent="0.25">
      <c r="U3851" s="601"/>
      <c r="V3851" s="611"/>
      <c r="X3851" s="613"/>
      <c r="Y3851" s="601"/>
      <c r="Z3851" s="601"/>
      <c r="AA3851" s="601"/>
      <c r="AB3851" s="601"/>
    </row>
    <row r="3852" spans="21:28" x14ac:dyDescent="0.25">
      <c r="U3852" s="601"/>
      <c r="V3852" s="611"/>
      <c r="X3852" s="613"/>
      <c r="Y3852" s="601"/>
      <c r="Z3852" s="601"/>
      <c r="AA3852" s="601"/>
      <c r="AB3852" s="601"/>
    </row>
    <row r="3853" spans="21:28" x14ac:dyDescent="0.25">
      <c r="U3853" s="601"/>
      <c r="V3853" s="611"/>
      <c r="X3853" s="613"/>
      <c r="Y3853" s="601"/>
      <c r="Z3853" s="601"/>
      <c r="AA3853" s="601"/>
      <c r="AB3853" s="601"/>
    </row>
    <row r="3854" spans="21:28" x14ac:dyDescent="0.25">
      <c r="U3854" s="601"/>
      <c r="V3854" s="611"/>
      <c r="X3854" s="613"/>
      <c r="Y3854" s="601"/>
      <c r="Z3854" s="601"/>
      <c r="AA3854" s="601"/>
      <c r="AB3854" s="601"/>
    </row>
    <row r="3855" spans="21:28" x14ac:dyDescent="0.25">
      <c r="U3855" s="601"/>
      <c r="V3855" s="611"/>
      <c r="X3855" s="613"/>
      <c r="Y3855" s="601"/>
      <c r="Z3855" s="601"/>
      <c r="AA3855" s="601"/>
      <c r="AB3855" s="601"/>
    </row>
    <row r="3856" spans="21:28" x14ac:dyDescent="0.25">
      <c r="U3856" s="601"/>
      <c r="V3856" s="611"/>
      <c r="X3856" s="613"/>
      <c r="Y3856" s="601"/>
      <c r="Z3856" s="601"/>
      <c r="AA3856" s="601"/>
      <c r="AB3856" s="601"/>
    </row>
    <row r="3857" spans="21:28" x14ac:dyDescent="0.25">
      <c r="U3857" s="601"/>
      <c r="V3857" s="611"/>
      <c r="X3857" s="613"/>
      <c r="Y3857" s="601"/>
      <c r="Z3857" s="601"/>
      <c r="AA3857" s="601"/>
      <c r="AB3857" s="601"/>
    </row>
    <row r="3858" spans="21:28" x14ac:dyDescent="0.25">
      <c r="U3858" s="601"/>
      <c r="V3858" s="611"/>
      <c r="X3858" s="613"/>
      <c r="Y3858" s="601"/>
      <c r="Z3858" s="601"/>
      <c r="AA3858" s="601"/>
      <c r="AB3858" s="601"/>
    </row>
    <row r="3859" spans="21:28" x14ac:dyDescent="0.25">
      <c r="U3859" s="601"/>
      <c r="V3859" s="611"/>
      <c r="X3859" s="613"/>
      <c r="Y3859" s="601"/>
      <c r="Z3859" s="601"/>
      <c r="AA3859" s="601"/>
      <c r="AB3859" s="601"/>
    </row>
    <row r="3860" spans="21:28" x14ac:dyDescent="0.25">
      <c r="U3860" s="601"/>
      <c r="V3860" s="611"/>
      <c r="X3860" s="613"/>
      <c r="Y3860" s="601"/>
      <c r="Z3860" s="601"/>
      <c r="AA3860" s="601"/>
      <c r="AB3860" s="601"/>
    </row>
    <row r="3861" spans="21:28" x14ac:dyDescent="0.25">
      <c r="U3861" s="601"/>
      <c r="V3861" s="611"/>
      <c r="X3861" s="613"/>
      <c r="Y3861" s="601"/>
      <c r="Z3861" s="601"/>
      <c r="AA3861" s="601"/>
      <c r="AB3861" s="601"/>
    </row>
    <row r="3862" spans="21:28" x14ac:dyDescent="0.25">
      <c r="U3862" s="601"/>
      <c r="V3862" s="611"/>
      <c r="X3862" s="613"/>
      <c r="Y3862" s="601"/>
      <c r="Z3862" s="601"/>
      <c r="AA3862" s="601"/>
      <c r="AB3862" s="601"/>
    </row>
    <row r="3863" spans="21:28" x14ac:dyDescent="0.25">
      <c r="U3863" s="601"/>
      <c r="V3863" s="611"/>
      <c r="X3863" s="613"/>
      <c r="Y3863" s="601"/>
      <c r="Z3863" s="601"/>
      <c r="AA3863" s="601"/>
      <c r="AB3863" s="601"/>
    </row>
    <row r="3864" spans="21:28" x14ac:dyDescent="0.25">
      <c r="U3864" s="601"/>
      <c r="V3864" s="611"/>
      <c r="X3864" s="613"/>
      <c r="Y3864" s="601"/>
      <c r="Z3864" s="601"/>
      <c r="AA3864" s="601"/>
      <c r="AB3864" s="601"/>
    </row>
    <row r="3865" spans="21:28" x14ac:dyDescent="0.25">
      <c r="U3865" s="601"/>
      <c r="V3865" s="611"/>
      <c r="X3865" s="613"/>
      <c r="Y3865" s="601"/>
      <c r="Z3865" s="601"/>
      <c r="AA3865" s="601"/>
      <c r="AB3865" s="601"/>
    </row>
    <row r="3866" spans="21:28" x14ac:dyDescent="0.25">
      <c r="U3866" s="601"/>
      <c r="V3866" s="611"/>
      <c r="X3866" s="613"/>
      <c r="Y3866" s="601"/>
      <c r="Z3866" s="601"/>
      <c r="AA3866" s="601"/>
      <c r="AB3866" s="601"/>
    </row>
    <row r="3867" spans="21:28" x14ac:dyDescent="0.25">
      <c r="U3867" s="601"/>
      <c r="V3867" s="611"/>
      <c r="X3867" s="613"/>
      <c r="Y3867" s="601"/>
      <c r="Z3867" s="601"/>
      <c r="AA3867" s="601"/>
      <c r="AB3867" s="601"/>
    </row>
    <row r="3868" spans="21:28" x14ac:dyDescent="0.25">
      <c r="U3868" s="601"/>
      <c r="V3868" s="611"/>
      <c r="X3868" s="613"/>
      <c r="Y3868" s="601"/>
      <c r="Z3868" s="601"/>
      <c r="AA3868" s="601"/>
      <c r="AB3868" s="601"/>
    </row>
    <row r="3869" spans="21:28" x14ac:dyDescent="0.25">
      <c r="U3869" s="601"/>
      <c r="V3869" s="611"/>
      <c r="X3869" s="613"/>
      <c r="Y3869" s="601"/>
      <c r="Z3869" s="601"/>
      <c r="AA3869" s="601"/>
      <c r="AB3869" s="601"/>
    </row>
    <row r="3870" spans="21:28" x14ac:dyDescent="0.25">
      <c r="U3870" s="601"/>
      <c r="V3870" s="611"/>
      <c r="X3870" s="613"/>
      <c r="Y3870" s="601"/>
      <c r="Z3870" s="601"/>
      <c r="AA3870" s="601"/>
      <c r="AB3870" s="601"/>
    </row>
    <row r="3871" spans="21:28" x14ac:dyDescent="0.25">
      <c r="U3871" s="601"/>
      <c r="V3871" s="611"/>
      <c r="X3871" s="613"/>
      <c r="Y3871" s="601"/>
      <c r="Z3871" s="601"/>
      <c r="AA3871" s="601"/>
      <c r="AB3871" s="601"/>
    </row>
    <row r="3872" spans="21:28" x14ac:dyDescent="0.25">
      <c r="U3872" s="601"/>
      <c r="V3872" s="611"/>
      <c r="X3872" s="613"/>
      <c r="Y3872" s="601"/>
      <c r="Z3872" s="601"/>
      <c r="AA3872" s="601"/>
      <c r="AB3872" s="601"/>
    </row>
    <row r="3873" spans="21:28" x14ac:dyDescent="0.25">
      <c r="U3873" s="601"/>
      <c r="V3873" s="611"/>
      <c r="X3873" s="613"/>
      <c r="Y3873" s="601"/>
      <c r="Z3873" s="601"/>
      <c r="AA3873" s="601"/>
      <c r="AB3873" s="601"/>
    </row>
    <row r="3874" spans="21:28" x14ac:dyDescent="0.25">
      <c r="U3874" s="601"/>
      <c r="V3874" s="611"/>
      <c r="X3874" s="613"/>
      <c r="Y3874" s="601"/>
      <c r="Z3874" s="601"/>
      <c r="AA3874" s="601"/>
      <c r="AB3874" s="601"/>
    </row>
    <row r="3875" spans="21:28" x14ac:dyDescent="0.25">
      <c r="U3875" s="601"/>
      <c r="V3875" s="611"/>
      <c r="X3875" s="613"/>
      <c r="Y3875" s="601"/>
      <c r="Z3875" s="601"/>
      <c r="AA3875" s="601"/>
      <c r="AB3875" s="601"/>
    </row>
    <row r="3876" spans="21:28" x14ac:dyDescent="0.25">
      <c r="U3876" s="601"/>
      <c r="V3876" s="611"/>
      <c r="X3876" s="613"/>
      <c r="Y3876" s="601"/>
      <c r="Z3876" s="601"/>
      <c r="AA3876" s="601"/>
      <c r="AB3876" s="601"/>
    </row>
    <row r="3877" spans="21:28" x14ac:dyDescent="0.25">
      <c r="U3877" s="601"/>
      <c r="V3877" s="611"/>
      <c r="X3877" s="613"/>
      <c r="Y3877" s="601"/>
      <c r="Z3877" s="601"/>
      <c r="AA3877" s="601"/>
      <c r="AB3877" s="601"/>
    </row>
    <row r="3878" spans="21:28" x14ac:dyDescent="0.25">
      <c r="U3878" s="601"/>
      <c r="V3878" s="611"/>
      <c r="X3878" s="613"/>
      <c r="Y3878" s="601"/>
      <c r="Z3878" s="601"/>
      <c r="AA3878" s="601"/>
      <c r="AB3878" s="601"/>
    </row>
    <row r="3879" spans="21:28" x14ac:dyDescent="0.25">
      <c r="U3879" s="601"/>
      <c r="V3879" s="611"/>
      <c r="X3879" s="613"/>
      <c r="Y3879" s="601"/>
      <c r="Z3879" s="601"/>
      <c r="AA3879" s="601"/>
      <c r="AB3879" s="601"/>
    </row>
    <row r="3880" spans="21:28" x14ac:dyDescent="0.25">
      <c r="U3880" s="601"/>
      <c r="V3880" s="611"/>
      <c r="X3880" s="613"/>
      <c r="Y3880" s="601"/>
      <c r="Z3880" s="601"/>
      <c r="AA3880" s="601"/>
      <c r="AB3880" s="601"/>
    </row>
    <row r="3881" spans="21:28" x14ac:dyDescent="0.25">
      <c r="U3881" s="601"/>
      <c r="V3881" s="611"/>
      <c r="X3881" s="613"/>
      <c r="Y3881" s="601"/>
      <c r="Z3881" s="601"/>
      <c r="AA3881" s="601"/>
      <c r="AB3881" s="601"/>
    </row>
    <row r="3882" spans="21:28" x14ac:dyDescent="0.25">
      <c r="U3882" s="601"/>
      <c r="V3882" s="611"/>
      <c r="X3882" s="613"/>
      <c r="Y3882" s="601"/>
      <c r="Z3882" s="601"/>
      <c r="AA3882" s="601"/>
      <c r="AB3882" s="601"/>
    </row>
    <row r="3883" spans="21:28" x14ac:dyDescent="0.25">
      <c r="U3883" s="601"/>
      <c r="V3883" s="611"/>
      <c r="X3883" s="613"/>
      <c r="Y3883" s="601"/>
      <c r="Z3883" s="601"/>
      <c r="AA3883" s="601"/>
      <c r="AB3883" s="601"/>
    </row>
    <row r="3884" spans="21:28" x14ac:dyDescent="0.25">
      <c r="U3884" s="601"/>
      <c r="V3884" s="611"/>
      <c r="X3884" s="613"/>
      <c r="Y3884" s="601"/>
      <c r="Z3884" s="601"/>
      <c r="AA3884" s="601"/>
      <c r="AB3884" s="601"/>
    </row>
    <row r="3885" spans="21:28" x14ac:dyDescent="0.25">
      <c r="U3885" s="601"/>
      <c r="V3885" s="611"/>
      <c r="X3885" s="613"/>
      <c r="Y3885" s="601"/>
      <c r="Z3885" s="601"/>
      <c r="AA3885" s="601"/>
      <c r="AB3885" s="601"/>
    </row>
    <row r="3886" spans="21:28" x14ac:dyDescent="0.25">
      <c r="U3886" s="601"/>
      <c r="V3886" s="611"/>
      <c r="X3886" s="613"/>
      <c r="Y3886" s="601"/>
      <c r="Z3886" s="601"/>
      <c r="AA3886" s="601"/>
      <c r="AB3886" s="601"/>
    </row>
    <row r="3887" spans="21:28" x14ac:dyDescent="0.25">
      <c r="U3887" s="601"/>
      <c r="V3887" s="611"/>
      <c r="X3887" s="613"/>
      <c r="Y3887" s="601"/>
      <c r="Z3887" s="601"/>
      <c r="AA3887" s="601"/>
      <c r="AB3887" s="601"/>
    </row>
    <row r="3888" spans="21:28" x14ac:dyDescent="0.25">
      <c r="U3888" s="601"/>
      <c r="V3888" s="611"/>
      <c r="X3888" s="613"/>
      <c r="Y3888" s="601"/>
      <c r="Z3888" s="601"/>
      <c r="AA3888" s="601"/>
      <c r="AB3888" s="601"/>
    </row>
    <row r="3889" spans="21:28" x14ac:dyDescent="0.25">
      <c r="U3889" s="601"/>
      <c r="V3889" s="611"/>
      <c r="X3889" s="613"/>
      <c r="Y3889" s="601"/>
      <c r="Z3889" s="601"/>
      <c r="AA3889" s="601"/>
      <c r="AB3889" s="601"/>
    </row>
    <row r="3890" spans="21:28" x14ac:dyDescent="0.25">
      <c r="U3890" s="601"/>
      <c r="V3890" s="611"/>
      <c r="X3890" s="613"/>
      <c r="Y3890" s="601"/>
      <c r="Z3890" s="601"/>
      <c r="AA3890" s="601"/>
      <c r="AB3890" s="601"/>
    </row>
    <row r="3891" spans="21:28" x14ac:dyDescent="0.25">
      <c r="U3891" s="601"/>
      <c r="V3891" s="611"/>
      <c r="X3891" s="613"/>
      <c r="Y3891" s="601"/>
      <c r="Z3891" s="601"/>
      <c r="AA3891" s="601"/>
      <c r="AB3891" s="601"/>
    </row>
    <row r="3892" spans="21:28" x14ac:dyDescent="0.25">
      <c r="U3892" s="601"/>
      <c r="V3892" s="611"/>
      <c r="X3892" s="613"/>
      <c r="Y3892" s="601"/>
      <c r="Z3892" s="601"/>
      <c r="AA3892" s="601"/>
      <c r="AB3892" s="601"/>
    </row>
    <row r="3893" spans="21:28" x14ac:dyDescent="0.25">
      <c r="U3893" s="601"/>
      <c r="V3893" s="611"/>
      <c r="X3893" s="613"/>
      <c r="Y3893" s="601"/>
      <c r="Z3893" s="601"/>
      <c r="AA3893" s="601"/>
      <c r="AB3893" s="601"/>
    </row>
    <row r="3894" spans="21:28" x14ac:dyDescent="0.25">
      <c r="U3894" s="601"/>
      <c r="V3894" s="611"/>
      <c r="X3894" s="613"/>
      <c r="Y3894" s="601"/>
      <c r="Z3894" s="601"/>
      <c r="AA3894" s="601"/>
      <c r="AB3894" s="601"/>
    </row>
    <row r="3895" spans="21:28" x14ac:dyDescent="0.25">
      <c r="U3895" s="601"/>
      <c r="V3895" s="611"/>
      <c r="X3895" s="613"/>
      <c r="Y3895" s="601"/>
      <c r="Z3895" s="601"/>
      <c r="AA3895" s="601"/>
      <c r="AB3895" s="601"/>
    </row>
    <row r="3896" spans="21:28" x14ac:dyDescent="0.25">
      <c r="U3896" s="601"/>
      <c r="V3896" s="611"/>
      <c r="X3896" s="613"/>
      <c r="Y3896" s="601"/>
      <c r="Z3896" s="601"/>
      <c r="AA3896" s="601"/>
      <c r="AB3896" s="601"/>
    </row>
    <row r="3897" spans="21:28" x14ac:dyDescent="0.25">
      <c r="U3897" s="601"/>
      <c r="V3897" s="611"/>
      <c r="X3897" s="613"/>
      <c r="Y3897" s="601"/>
      <c r="Z3897" s="601"/>
      <c r="AA3897" s="601"/>
      <c r="AB3897" s="601"/>
    </row>
    <row r="3898" spans="21:28" x14ac:dyDescent="0.25">
      <c r="U3898" s="601"/>
      <c r="V3898" s="611"/>
      <c r="X3898" s="613"/>
      <c r="Y3898" s="601"/>
      <c r="Z3898" s="601"/>
      <c r="AA3898" s="601"/>
      <c r="AB3898" s="601"/>
    </row>
    <row r="3899" spans="21:28" x14ac:dyDescent="0.25">
      <c r="U3899" s="601"/>
      <c r="V3899" s="611"/>
      <c r="X3899" s="613"/>
      <c r="Y3899" s="601"/>
      <c r="Z3899" s="601"/>
      <c r="AA3899" s="601"/>
      <c r="AB3899" s="601"/>
    </row>
    <row r="3900" spans="21:28" x14ac:dyDescent="0.25">
      <c r="U3900" s="601"/>
      <c r="V3900" s="611"/>
      <c r="X3900" s="613"/>
      <c r="Y3900" s="601"/>
      <c r="Z3900" s="601"/>
      <c r="AA3900" s="601"/>
      <c r="AB3900" s="601"/>
    </row>
    <row r="3901" spans="21:28" x14ac:dyDescent="0.25">
      <c r="U3901" s="601"/>
      <c r="V3901" s="611"/>
      <c r="X3901" s="613"/>
      <c r="Y3901" s="601"/>
      <c r="Z3901" s="601"/>
      <c r="AA3901" s="601"/>
      <c r="AB3901" s="601"/>
    </row>
    <row r="3902" spans="21:28" x14ac:dyDescent="0.25">
      <c r="U3902" s="601"/>
      <c r="V3902" s="611"/>
      <c r="X3902" s="613"/>
      <c r="Y3902" s="601"/>
      <c r="Z3902" s="601"/>
      <c r="AA3902" s="601"/>
      <c r="AB3902" s="601"/>
    </row>
    <row r="3903" spans="21:28" x14ac:dyDescent="0.25">
      <c r="U3903" s="601"/>
      <c r="V3903" s="611"/>
      <c r="X3903" s="613"/>
      <c r="Y3903" s="601"/>
      <c r="Z3903" s="601"/>
      <c r="AA3903" s="601"/>
      <c r="AB3903" s="601"/>
    </row>
    <row r="3904" spans="21:28" x14ac:dyDescent="0.25">
      <c r="U3904" s="601"/>
      <c r="V3904" s="611"/>
      <c r="X3904" s="613"/>
      <c r="Y3904" s="601"/>
      <c r="Z3904" s="601"/>
      <c r="AA3904" s="601"/>
      <c r="AB3904" s="601"/>
    </row>
    <row r="3905" spans="21:28" x14ac:dyDescent="0.25">
      <c r="U3905" s="601"/>
      <c r="V3905" s="611"/>
      <c r="X3905" s="613"/>
      <c r="Y3905" s="601"/>
      <c r="Z3905" s="601"/>
      <c r="AA3905" s="601"/>
      <c r="AB3905" s="601"/>
    </row>
    <row r="3906" spans="21:28" x14ac:dyDescent="0.25">
      <c r="U3906" s="601"/>
      <c r="V3906" s="611"/>
      <c r="X3906" s="613"/>
      <c r="Y3906" s="601"/>
      <c r="Z3906" s="601"/>
      <c r="AA3906" s="601"/>
      <c r="AB3906" s="601"/>
    </row>
    <row r="3907" spans="21:28" x14ac:dyDescent="0.25">
      <c r="U3907" s="601"/>
      <c r="V3907" s="611"/>
      <c r="X3907" s="613"/>
      <c r="Y3907" s="601"/>
      <c r="Z3907" s="601"/>
      <c r="AA3907" s="601"/>
      <c r="AB3907" s="601"/>
    </row>
    <row r="3908" spans="21:28" x14ac:dyDescent="0.25">
      <c r="U3908" s="601"/>
      <c r="V3908" s="611"/>
      <c r="X3908" s="613"/>
      <c r="Y3908" s="601"/>
      <c r="Z3908" s="601"/>
      <c r="AA3908" s="601"/>
      <c r="AB3908" s="601"/>
    </row>
    <row r="3909" spans="21:28" x14ac:dyDescent="0.25">
      <c r="U3909" s="601"/>
      <c r="V3909" s="611"/>
      <c r="X3909" s="613"/>
      <c r="Y3909" s="601"/>
      <c r="Z3909" s="601"/>
      <c r="AA3909" s="601"/>
      <c r="AB3909" s="601"/>
    </row>
    <row r="3910" spans="21:28" x14ac:dyDescent="0.25">
      <c r="U3910" s="601"/>
      <c r="V3910" s="611"/>
      <c r="X3910" s="613"/>
      <c r="Y3910" s="601"/>
      <c r="Z3910" s="601"/>
      <c r="AA3910" s="601"/>
      <c r="AB3910" s="601"/>
    </row>
    <row r="3911" spans="21:28" x14ac:dyDescent="0.25">
      <c r="U3911" s="601"/>
      <c r="V3911" s="611"/>
      <c r="X3911" s="613"/>
      <c r="Y3911" s="601"/>
      <c r="Z3911" s="601"/>
      <c r="AA3911" s="601"/>
      <c r="AB3911" s="601"/>
    </row>
    <row r="3912" spans="21:28" x14ac:dyDescent="0.25">
      <c r="U3912" s="601"/>
      <c r="V3912" s="611"/>
      <c r="X3912" s="613"/>
      <c r="Y3912" s="601"/>
      <c r="Z3912" s="601"/>
      <c r="AA3912" s="601"/>
      <c r="AB3912" s="601"/>
    </row>
    <row r="3913" spans="21:28" x14ac:dyDescent="0.25">
      <c r="U3913" s="601"/>
      <c r="V3913" s="611"/>
      <c r="X3913" s="613"/>
      <c r="Y3913" s="601"/>
      <c r="Z3913" s="601"/>
      <c r="AA3913" s="601"/>
      <c r="AB3913" s="601"/>
    </row>
    <row r="3914" spans="21:28" x14ac:dyDescent="0.25">
      <c r="U3914" s="601"/>
      <c r="V3914" s="611"/>
      <c r="X3914" s="613"/>
      <c r="Y3914" s="601"/>
      <c r="Z3914" s="601"/>
      <c r="AA3914" s="601"/>
      <c r="AB3914" s="601"/>
    </row>
    <row r="3915" spans="21:28" x14ac:dyDescent="0.25">
      <c r="U3915" s="601"/>
      <c r="V3915" s="611"/>
      <c r="X3915" s="613"/>
      <c r="Y3915" s="601"/>
      <c r="Z3915" s="601"/>
      <c r="AA3915" s="601"/>
      <c r="AB3915" s="601"/>
    </row>
    <row r="3916" spans="21:28" x14ac:dyDescent="0.25">
      <c r="U3916" s="601"/>
      <c r="V3916" s="611"/>
      <c r="X3916" s="613"/>
      <c r="Y3916" s="601"/>
      <c r="Z3916" s="601"/>
      <c r="AA3916" s="601"/>
      <c r="AB3916" s="601"/>
    </row>
    <row r="3917" spans="21:28" x14ac:dyDescent="0.25">
      <c r="U3917" s="601"/>
      <c r="V3917" s="611"/>
      <c r="X3917" s="613"/>
      <c r="Y3917" s="601"/>
      <c r="Z3917" s="601"/>
      <c r="AA3917" s="601"/>
      <c r="AB3917" s="601"/>
    </row>
    <row r="3918" spans="21:28" x14ac:dyDescent="0.25">
      <c r="U3918" s="601"/>
      <c r="V3918" s="611"/>
      <c r="X3918" s="613"/>
      <c r="Y3918" s="601"/>
      <c r="Z3918" s="601"/>
      <c r="AA3918" s="601"/>
      <c r="AB3918" s="601"/>
    </row>
    <row r="3919" spans="21:28" x14ac:dyDescent="0.25">
      <c r="U3919" s="601"/>
      <c r="V3919" s="611"/>
      <c r="X3919" s="613"/>
      <c r="Y3919" s="601"/>
      <c r="Z3919" s="601"/>
      <c r="AA3919" s="601"/>
      <c r="AB3919" s="601"/>
    </row>
    <row r="3920" spans="21:28" x14ac:dyDescent="0.25">
      <c r="U3920" s="601"/>
      <c r="V3920" s="611"/>
      <c r="X3920" s="613"/>
      <c r="Y3920" s="601"/>
      <c r="Z3920" s="601"/>
      <c r="AA3920" s="601"/>
      <c r="AB3920" s="601"/>
    </row>
    <row r="3921" spans="21:28" x14ac:dyDescent="0.25">
      <c r="U3921" s="601"/>
      <c r="V3921" s="611"/>
      <c r="X3921" s="613"/>
      <c r="Y3921" s="601"/>
      <c r="Z3921" s="601"/>
      <c r="AA3921" s="601"/>
      <c r="AB3921" s="601"/>
    </row>
    <row r="3922" spans="21:28" x14ac:dyDescent="0.25">
      <c r="U3922" s="601"/>
      <c r="V3922" s="611"/>
      <c r="X3922" s="613"/>
      <c r="Y3922" s="601"/>
      <c r="Z3922" s="601"/>
      <c r="AA3922" s="601"/>
      <c r="AB3922" s="601"/>
    </row>
    <row r="3923" spans="21:28" x14ac:dyDescent="0.25">
      <c r="U3923" s="601"/>
      <c r="V3923" s="611"/>
      <c r="X3923" s="613"/>
      <c r="Y3923" s="601"/>
      <c r="Z3923" s="601"/>
      <c r="AA3923" s="601"/>
      <c r="AB3923" s="601"/>
    </row>
    <row r="3924" spans="21:28" x14ac:dyDescent="0.25">
      <c r="U3924" s="601"/>
      <c r="V3924" s="611"/>
      <c r="X3924" s="613"/>
      <c r="Y3924" s="601"/>
      <c r="Z3924" s="601"/>
      <c r="AA3924" s="601"/>
      <c r="AB3924" s="601"/>
    </row>
    <row r="3925" spans="21:28" x14ac:dyDescent="0.25">
      <c r="U3925" s="601"/>
      <c r="V3925" s="611"/>
      <c r="X3925" s="613"/>
      <c r="Y3925" s="601"/>
      <c r="Z3925" s="601"/>
      <c r="AA3925" s="601"/>
      <c r="AB3925" s="601"/>
    </row>
    <row r="3926" spans="21:28" x14ac:dyDescent="0.25">
      <c r="U3926" s="601"/>
      <c r="V3926" s="611"/>
      <c r="X3926" s="613"/>
      <c r="Y3926" s="601"/>
      <c r="Z3926" s="601"/>
      <c r="AA3926" s="601"/>
      <c r="AB3926" s="601"/>
    </row>
    <row r="3927" spans="21:28" x14ac:dyDescent="0.25">
      <c r="U3927" s="601"/>
      <c r="V3927" s="611"/>
      <c r="X3927" s="613"/>
      <c r="Y3927" s="601"/>
      <c r="Z3927" s="601"/>
      <c r="AA3927" s="601"/>
      <c r="AB3927" s="601"/>
    </row>
    <row r="3928" spans="21:28" x14ac:dyDescent="0.25">
      <c r="U3928" s="601"/>
      <c r="V3928" s="611"/>
      <c r="X3928" s="613"/>
      <c r="Y3928" s="601"/>
      <c r="Z3928" s="601"/>
      <c r="AA3928" s="601"/>
      <c r="AB3928" s="601"/>
    </row>
    <row r="3929" spans="21:28" x14ac:dyDescent="0.25">
      <c r="U3929" s="601"/>
      <c r="V3929" s="611"/>
      <c r="X3929" s="613"/>
      <c r="Y3929" s="601"/>
      <c r="Z3929" s="601"/>
      <c r="AA3929" s="601"/>
      <c r="AB3929" s="601"/>
    </row>
    <row r="3930" spans="21:28" x14ac:dyDescent="0.25">
      <c r="U3930" s="601"/>
      <c r="V3930" s="611"/>
      <c r="X3930" s="613"/>
      <c r="Y3930" s="601"/>
      <c r="Z3930" s="601"/>
      <c r="AA3930" s="601"/>
      <c r="AB3930" s="601"/>
    </row>
    <row r="3931" spans="21:28" x14ac:dyDescent="0.25">
      <c r="U3931" s="601"/>
      <c r="V3931" s="611"/>
      <c r="X3931" s="613"/>
      <c r="Y3931" s="601"/>
      <c r="Z3931" s="601"/>
      <c r="AA3931" s="601"/>
      <c r="AB3931" s="601"/>
    </row>
    <row r="3932" spans="21:28" x14ac:dyDescent="0.25">
      <c r="U3932" s="601"/>
      <c r="V3932" s="611"/>
      <c r="X3932" s="613"/>
      <c r="Y3932" s="601"/>
      <c r="Z3932" s="601"/>
      <c r="AA3932" s="601"/>
      <c r="AB3932" s="601"/>
    </row>
    <row r="3933" spans="21:28" x14ac:dyDescent="0.25">
      <c r="U3933" s="601"/>
      <c r="V3933" s="611"/>
      <c r="X3933" s="613"/>
      <c r="Y3933" s="601"/>
      <c r="Z3933" s="601"/>
      <c r="AA3933" s="601"/>
      <c r="AB3933" s="601"/>
    </row>
    <row r="3934" spans="21:28" x14ac:dyDescent="0.25">
      <c r="U3934" s="601"/>
      <c r="V3934" s="611"/>
      <c r="X3934" s="613"/>
      <c r="Y3934" s="601"/>
      <c r="Z3934" s="601"/>
      <c r="AA3934" s="601"/>
      <c r="AB3934" s="601"/>
    </row>
    <row r="3935" spans="21:28" x14ac:dyDescent="0.25">
      <c r="U3935" s="601"/>
      <c r="V3935" s="611"/>
      <c r="X3935" s="613"/>
      <c r="Y3935" s="601"/>
      <c r="Z3935" s="601"/>
      <c r="AA3935" s="601"/>
      <c r="AB3935" s="601"/>
    </row>
    <row r="3936" spans="21:28" x14ac:dyDescent="0.25">
      <c r="U3936" s="601"/>
      <c r="V3936" s="611"/>
      <c r="X3936" s="613"/>
      <c r="Y3936" s="601"/>
      <c r="Z3936" s="601"/>
      <c r="AA3936" s="601"/>
      <c r="AB3936" s="601"/>
    </row>
    <row r="3937" spans="21:28" x14ac:dyDescent="0.25">
      <c r="U3937" s="601"/>
      <c r="V3937" s="611"/>
      <c r="X3937" s="613"/>
      <c r="Y3937" s="601"/>
      <c r="Z3937" s="601"/>
      <c r="AA3937" s="601"/>
      <c r="AB3937" s="601"/>
    </row>
    <row r="3938" spans="21:28" x14ac:dyDescent="0.25">
      <c r="U3938" s="601"/>
      <c r="V3938" s="611"/>
      <c r="X3938" s="613"/>
      <c r="Y3938" s="601"/>
      <c r="Z3938" s="601"/>
      <c r="AA3938" s="601"/>
      <c r="AB3938" s="601"/>
    </row>
    <row r="3939" spans="21:28" x14ac:dyDescent="0.25">
      <c r="U3939" s="601"/>
      <c r="V3939" s="611"/>
      <c r="X3939" s="613"/>
      <c r="Y3939" s="601"/>
      <c r="Z3939" s="601"/>
      <c r="AA3939" s="601"/>
      <c r="AB3939" s="601"/>
    </row>
    <row r="3940" spans="21:28" x14ac:dyDescent="0.25">
      <c r="U3940" s="601"/>
      <c r="V3940" s="611"/>
      <c r="X3940" s="613"/>
      <c r="Y3940" s="601"/>
      <c r="Z3940" s="601"/>
      <c r="AA3940" s="601"/>
      <c r="AB3940" s="601"/>
    </row>
    <row r="3941" spans="21:28" x14ac:dyDescent="0.25">
      <c r="U3941" s="601"/>
      <c r="V3941" s="611"/>
      <c r="X3941" s="613"/>
      <c r="Y3941" s="601"/>
      <c r="Z3941" s="601"/>
      <c r="AA3941" s="601"/>
      <c r="AB3941" s="601"/>
    </row>
    <row r="3942" spans="21:28" x14ac:dyDescent="0.25">
      <c r="U3942" s="601"/>
      <c r="V3942" s="611"/>
      <c r="X3942" s="613"/>
      <c r="Y3942" s="601"/>
      <c r="Z3942" s="601"/>
      <c r="AA3942" s="601"/>
      <c r="AB3942" s="601"/>
    </row>
    <row r="3943" spans="21:28" x14ac:dyDescent="0.25">
      <c r="U3943" s="601"/>
      <c r="V3943" s="611"/>
      <c r="X3943" s="613"/>
      <c r="Y3943" s="601"/>
      <c r="Z3943" s="601"/>
      <c r="AA3943" s="601"/>
      <c r="AB3943" s="601"/>
    </row>
    <row r="3944" spans="21:28" x14ac:dyDescent="0.25">
      <c r="U3944" s="601"/>
      <c r="V3944" s="611"/>
      <c r="X3944" s="613"/>
      <c r="Y3944" s="601"/>
      <c r="Z3944" s="601"/>
      <c r="AA3944" s="601"/>
      <c r="AB3944" s="601"/>
    </row>
    <row r="3945" spans="21:28" x14ac:dyDescent="0.25">
      <c r="U3945" s="601"/>
      <c r="V3945" s="611"/>
      <c r="X3945" s="613"/>
      <c r="Y3945" s="601"/>
      <c r="Z3945" s="601"/>
      <c r="AA3945" s="601"/>
      <c r="AB3945" s="601"/>
    </row>
    <row r="3946" spans="21:28" x14ac:dyDescent="0.25">
      <c r="U3946" s="601"/>
      <c r="V3946" s="611"/>
      <c r="X3946" s="613"/>
      <c r="Y3946" s="601"/>
      <c r="Z3946" s="601"/>
      <c r="AA3946" s="601"/>
      <c r="AB3946" s="601"/>
    </row>
    <row r="3947" spans="21:28" x14ac:dyDescent="0.25">
      <c r="U3947" s="601"/>
      <c r="V3947" s="611"/>
      <c r="X3947" s="613"/>
      <c r="Y3947" s="601"/>
      <c r="Z3947" s="601"/>
      <c r="AA3947" s="601"/>
      <c r="AB3947" s="601"/>
    </row>
    <row r="3948" spans="21:28" x14ac:dyDescent="0.25">
      <c r="U3948" s="601"/>
      <c r="V3948" s="611"/>
      <c r="X3948" s="613"/>
      <c r="Y3948" s="601"/>
      <c r="Z3948" s="601"/>
      <c r="AA3948" s="601"/>
      <c r="AB3948" s="601"/>
    </row>
    <row r="3949" spans="21:28" x14ac:dyDescent="0.25">
      <c r="U3949" s="601"/>
      <c r="V3949" s="611"/>
      <c r="X3949" s="613"/>
      <c r="Y3949" s="601"/>
      <c r="Z3949" s="601"/>
      <c r="AA3949" s="601"/>
      <c r="AB3949" s="601"/>
    </row>
    <row r="3950" spans="21:28" x14ac:dyDescent="0.25">
      <c r="U3950" s="601"/>
      <c r="V3950" s="611"/>
      <c r="X3950" s="613"/>
      <c r="Y3950" s="601"/>
      <c r="Z3950" s="601"/>
      <c r="AA3950" s="601"/>
      <c r="AB3950" s="601"/>
    </row>
    <row r="3951" spans="21:28" x14ac:dyDescent="0.25">
      <c r="U3951" s="601"/>
      <c r="V3951" s="611"/>
      <c r="X3951" s="613"/>
      <c r="Y3951" s="601"/>
      <c r="Z3951" s="601"/>
      <c r="AA3951" s="601"/>
      <c r="AB3951" s="601"/>
    </row>
    <row r="3952" spans="21:28" x14ac:dyDescent="0.25">
      <c r="U3952" s="601"/>
      <c r="V3952" s="611"/>
      <c r="X3952" s="613"/>
      <c r="Y3952" s="601"/>
      <c r="Z3952" s="601"/>
      <c r="AA3952" s="601"/>
      <c r="AB3952" s="601"/>
    </row>
    <row r="3953" spans="21:28" x14ac:dyDescent="0.25">
      <c r="U3953" s="601"/>
      <c r="V3953" s="611"/>
      <c r="X3953" s="613"/>
      <c r="Y3953" s="601"/>
      <c r="Z3953" s="601"/>
      <c r="AA3953" s="601"/>
      <c r="AB3953" s="601"/>
    </row>
    <row r="3954" spans="21:28" x14ac:dyDescent="0.25">
      <c r="U3954" s="601"/>
      <c r="V3954" s="611"/>
      <c r="X3954" s="613"/>
      <c r="Y3954" s="601"/>
      <c r="Z3954" s="601"/>
      <c r="AA3954" s="601"/>
      <c r="AB3954" s="601"/>
    </row>
    <row r="3955" spans="21:28" x14ac:dyDescent="0.25">
      <c r="U3955" s="601"/>
      <c r="V3955" s="611"/>
      <c r="X3955" s="613"/>
      <c r="Y3955" s="601"/>
      <c r="Z3955" s="601"/>
      <c r="AA3955" s="601"/>
      <c r="AB3955" s="601"/>
    </row>
    <row r="3956" spans="21:28" x14ac:dyDescent="0.25">
      <c r="U3956" s="601"/>
      <c r="V3956" s="611"/>
      <c r="X3956" s="613"/>
      <c r="Y3956" s="601"/>
      <c r="Z3956" s="601"/>
      <c r="AA3956" s="601"/>
      <c r="AB3956" s="601"/>
    </row>
    <row r="3957" spans="21:28" x14ac:dyDescent="0.25">
      <c r="U3957" s="601"/>
      <c r="V3957" s="611"/>
      <c r="X3957" s="613"/>
      <c r="Y3957" s="601"/>
      <c r="Z3957" s="601"/>
      <c r="AA3957" s="601"/>
      <c r="AB3957" s="601"/>
    </row>
    <row r="3958" spans="21:28" x14ac:dyDescent="0.25">
      <c r="U3958" s="601"/>
      <c r="V3958" s="611"/>
      <c r="X3958" s="613"/>
      <c r="Y3958" s="601"/>
      <c r="Z3958" s="601"/>
      <c r="AA3958" s="601"/>
      <c r="AB3958" s="601"/>
    </row>
    <row r="3959" spans="21:28" x14ac:dyDescent="0.25">
      <c r="U3959" s="601"/>
      <c r="V3959" s="611"/>
      <c r="X3959" s="613"/>
      <c r="Y3959" s="601"/>
      <c r="Z3959" s="601"/>
      <c r="AA3959" s="601"/>
      <c r="AB3959" s="601"/>
    </row>
    <row r="3960" spans="21:28" x14ac:dyDescent="0.25">
      <c r="U3960" s="601"/>
      <c r="V3960" s="611"/>
      <c r="X3960" s="613"/>
      <c r="Y3960" s="601"/>
      <c r="Z3960" s="601"/>
      <c r="AA3960" s="601"/>
      <c r="AB3960" s="601"/>
    </row>
    <row r="3961" spans="21:28" x14ac:dyDescent="0.25">
      <c r="U3961" s="601"/>
      <c r="V3961" s="611"/>
      <c r="X3961" s="613"/>
      <c r="Y3961" s="601"/>
      <c r="Z3961" s="601"/>
      <c r="AA3961" s="601"/>
      <c r="AB3961" s="601"/>
    </row>
    <row r="3962" spans="21:28" x14ac:dyDescent="0.25">
      <c r="U3962" s="601"/>
      <c r="V3962" s="611"/>
      <c r="X3962" s="613"/>
      <c r="Y3962" s="601"/>
      <c r="Z3962" s="601"/>
      <c r="AA3962" s="601"/>
      <c r="AB3962" s="601"/>
    </row>
    <row r="3963" spans="21:28" x14ac:dyDescent="0.25">
      <c r="U3963" s="601"/>
      <c r="V3963" s="611"/>
      <c r="X3963" s="613"/>
      <c r="Y3963" s="601"/>
      <c r="Z3963" s="601"/>
      <c r="AA3963" s="601"/>
      <c r="AB3963" s="601"/>
    </row>
    <row r="3964" spans="21:28" x14ac:dyDescent="0.25">
      <c r="U3964" s="601"/>
      <c r="V3964" s="611"/>
      <c r="X3964" s="613"/>
      <c r="Y3964" s="601"/>
      <c r="Z3964" s="601"/>
      <c r="AA3964" s="601"/>
      <c r="AB3964" s="601"/>
    </row>
    <row r="3965" spans="21:28" x14ac:dyDescent="0.25">
      <c r="U3965" s="601"/>
      <c r="V3965" s="611"/>
      <c r="X3965" s="613"/>
      <c r="Y3965" s="601"/>
      <c r="Z3965" s="601"/>
      <c r="AA3965" s="601"/>
      <c r="AB3965" s="601"/>
    </row>
    <row r="3966" spans="21:28" x14ac:dyDescent="0.25">
      <c r="U3966" s="601"/>
      <c r="V3966" s="611"/>
      <c r="X3966" s="613"/>
      <c r="Y3966" s="601"/>
      <c r="Z3966" s="601"/>
      <c r="AA3966" s="601"/>
      <c r="AB3966" s="601"/>
    </row>
    <row r="3967" spans="21:28" x14ac:dyDescent="0.25">
      <c r="U3967" s="601"/>
      <c r="V3967" s="611"/>
      <c r="X3967" s="613"/>
      <c r="Y3967" s="601"/>
      <c r="Z3967" s="601"/>
      <c r="AA3967" s="601"/>
      <c r="AB3967" s="601"/>
    </row>
    <row r="3968" spans="21:28" x14ac:dyDescent="0.25">
      <c r="U3968" s="601"/>
      <c r="V3968" s="611"/>
      <c r="X3968" s="613"/>
      <c r="Y3968" s="601"/>
      <c r="Z3968" s="601"/>
      <c r="AA3968" s="601"/>
      <c r="AB3968" s="601"/>
    </row>
    <row r="3969" spans="21:28" x14ac:dyDescent="0.25">
      <c r="U3969" s="601"/>
      <c r="V3969" s="611"/>
      <c r="X3969" s="613"/>
      <c r="Y3969" s="601"/>
      <c r="Z3969" s="601"/>
      <c r="AA3969" s="601"/>
      <c r="AB3969" s="601"/>
    </row>
    <row r="3970" spans="21:28" x14ac:dyDescent="0.25">
      <c r="U3970" s="601"/>
      <c r="V3970" s="611"/>
      <c r="X3970" s="613"/>
      <c r="Y3970" s="601"/>
      <c r="Z3970" s="601"/>
      <c r="AA3970" s="601"/>
      <c r="AB3970" s="601"/>
    </row>
    <row r="3971" spans="21:28" x14ac:dyDescent="0.25">
      <c r="U3971" s="601"/>
      <c r="V3971" s="611"/>
      <c r="X3971" s="613"/>
      <c r="Y3971" s="601"/>
      <c r="Z3971" s="601"/>
      <c r="AA3971" s="601"/>
      <c r="AB3971" s="601"/>
    </row>
    <row r="3972" spans="21:28" x14ac:dyDescent="0.25">
      <c r="U3972" s="601"/>
      <c r="V3972" s="611"/>
      <c r="X3972" s="613"/>
      <c r="Y3972" s="601"/>
      <c r="Z3972" s="601"/>
      <c r="AA3972" s="601"/>
      <c r="AB3972" s="601"/>
    </row>
    <row r="3973" spans="21:28" x14ac:dyDescent="0.25">
      <c r="U3973" s="601"/>
      <c r="V3973" s="611"/>
      <c r="X3973" s="613"/>
      <c r="Y3973" s="601"/>
      <c r="Z3973" s="601"/>
      <c r="AA3973" s="601"/>
      <c r="AB3973" s="601"/>
    </row>
    <row r="3974" spans="21:28" x14ac:dyDescent="0.25">
      <c r="U3974" s="601"/>
      <c r="V3974" s="611"/>
      <c r="X3974" s="613"/>
      <c r="Y3974" s="601"/>
      <c r="Z3974" s="601"/>
      <c r="AA3974" s="601"/>
      <c r="AB3974" s="601"/>
    </row>
    <row r="3975" spans="21:28" x14ac:dyDescent="0.25">
      <c r="U3975" s="601"/>
      <c r="V3975" s="611"/>
      <c r="X3975" s="613"/>
      <c r="Y3975" s="601"/>
      <c r="Z3975" s="601"/>
      <c r="AA3975" s="601"/>
      <c r="AB3975" s="601"/>
    </row>
    <row r="3976" spans="21:28" x14ac:dyDescent="0.25">
      <c r="U3976" s="601"/>
      <c r="V3976" s="611"/>
      <c r="X3976" s="613"/>
      <c r="Y3976" s="601"/>
      <c r="Z3976" s="601"/>
      <c r="AA3976" s="601"/>
      <c r="AB3976" s="601"/>
    </row>
    <row r="3977" spans="21:28" x14ac:dyDescent="0.25">
      <c r="U3977" s="601"/>
      <c r="V3977" s="611"/>
      <c r="X3977" s="613"/>
      <c r="Y3977" s="601"/>
      <c r="Z3977" s="601"/>
      <c r="AA3977" s="601"/>
      <c r="AB3977" s="601"/>
    </row>
    <row r="3978" spans="21:28" x14ac:dyDescent="0.25">
      <c r="U3978" s="601"/>
      <c r="V3978" s="611"/>
      <c r="X3978" s="613"/>
      <c r="Y3978" s="601"/>
      <c r="Z3978" s="601"/>
      <c r="AA3978" s="601"/>
      <c r="AB3978" s="601"/>
    </row>
    <row r="3979" spans="21:28" x14ac:dyDescent="0.25">
      <c r="U3979" s="601"/>
      <c r="V3979" s="611"/>
      <c r="X3979" s="613"/>
      <c r="Y3979" s="601"/>
      <c r="Z3979" s="601"/>
      <c r="AA3979" s="601"/>
      <c r="AB3979" s="601"/>
    </row>
    <row r="3980" spans="21:28" x14ac:dyDescent="0.25">
      <c r="U3980" s="601"/>
      <c r="V3980" s="611"/>
      <c r="X3980" s="613"/>
      <c r="Y3980" s="601"/>
      <c r="Z3980" s="601"/>
      <c r="AA3980" s="601"/>
      <c r="AB3980" s="601"/>
    </row>
    <row r="3981" spans="21:28" x14ac:dyDescent="0.25">
      <c r="U3981" s="601"/>
      <c r="V3981" s="611"/>
      <c r="X3981" s="613"/>
      <c r="Y3981" s="601"/>
      <c r="Z3981" s="601"/>
      <c r="AA3981" s="601"/>
      <c r="AB3981" s="601"/>
    </row>
    <row r="3982" spans="21:28" x14ac:dyDescent="0.25">
      <c r="U3982" s="601"/>
      <c r="V3982" s="611"/>
      <c r="X3982" s="613"/>
      <c r="Y3982" s="601"/>
      <c r="Z3982" s="601"/>
      <c r="AA3982" s="601"/>
      <c r="AB3982" s="601"/>
    </row>
    <row r="3983" spans="21:28" x14ac:dyDescent="0.25">
      <c r="U3983" s="601"/>
      <c r="V3983" s="611"/>
      <c r="X3983" s="613"/>
      <c r="Y3983" s="601"/>
      <c r="Z3983" s="601"/>
      <c r="AA3983" s="601"/>
      <c r="AB3983" s="601"/>
    </row>
    <row r="3984" spans="21:28" x14ac:dyDescent="0.25">
      <c r="U3984" s="601"/>
      <c r="V3984" s="611"/>
      <c r="X3984" s="613"/>
      <c r="Y3984" s="601"/>
      <c r="Z3984" s="601"/>
      <c r="AA3984" s="601"/>
      <c r="AB3984" s="601"/>
    </row>
    <row r="3985" spans="21:28" x14ac:dyDescent="0.25">
      <c r="U3985" s="601"/>
      <c r="V3985" s="611"/>
      <c r="X3985" s="613"/>
      <c r="Y3985" s="601"/>
      <c r="Z3985" s="601"/>
      <c r="AA3985" s="601"/>
      <c r="AB3985" s="601"/>
    </row>
    <row r="3986" spans="21:28" x14ac:dyDescent="0.25">
      <c r="U3986" s="601"/>
      <c r="V3986" s="611"/>
      <c r="X3986" s="613"/>
      <c r="Y3986" s="601"/>
      <c r="Z3986" s="601"/>
      <c r="AA3986" s="601"/>
      <c r="AB3986" s="601"/>
    </row>
    <row r="3987" spans="21:28" x14ac:dyDescent="0.25">
      <c r="U3987" s="601"/>
      <c r="V3987" s="611"/>
      <c r="X3987" s="613"/>
      <c r="Y3987" s="601"/>
      <c r="Z3987" s="601"/>
      <c r="AA3987" s="601"/>
      <c r="AB3987" s="601"/>
    </row>
    <row r="3988" spans="21:28" x14ac:dyDescent="0.25">
      <c r="U3988" s="601"/>
      <c r="V3988" s="611"/>
      <c r="X3988" s="613"/>
      <c r="Y3988" s="601"/>
      <c r="Z3988" s="601"/>
      <c r="AA3988" s="601"/>
      <c r="AB3988" s="601"/>
    </row>
    <row r="3989" spans="21:28" x14ac:dyDescent="0.25">
      <c r="U3989" s="601"/>
      <c r="V3989" s="611"/>
      <c r="X3989" s="613"/>
      <c r="Y3989" s="601"/>
      <c r="Z3989" s="601"/>
      <c r="AA3989" s="601"/>
      <c r="AB3989" s="601"/>
    </row>
    <row r="3990" spans="21:28" x14ac:dyDescent="0.25">
      <c r="U3990" s="601"/>
      <c r="V3990" s="611"/>
      <c r="X3990" s="613"/>
      <c r="Y3990" s="601"/>
      <c r="Z3990" s="601"/>
      <c r="AA3990" s="601"/>
      <c r="AB3990" s="601"/>
    </row>
    <row r="3991" spans="21:28" x14ac:dyDescent="0.25">
      <c r="U3991" s="601"/>
      <c r="V3991" s="611"/>
      <c r="X3991" s="613"/>
      <c r="Y3991" s="601"/>
      <c r="Z3991" s="601"/>
      <c r="AA3991" s="601"/>
      <c r="AB3991" s="601"/>
    </row>
    <row r="3992" spans="21:28" x14ac:dyDescent="0.25">
      <c r="U3992" s="601"/>
      <c r="V3992" s="611"/>
      <c r="X3992" s="613"/>
      <c r="Y3992" s="601"/>
      <c r="Z3992" s="601"/>
      <c r="AA3992" s="601"/>
      <c r="AB3992" s="601"/>
    </row>
    <row r="3993" spans="21:28" x14ac:dyDescent="0.25">
      <c r="U3993" s="601"/>
      <c r="V3993" s="611"/>
      <c r="X3993" s="613"/>
      <c r="Y3993" s="601"/>
      <c r="Z3993" s="601"/>
      <c r="AA3993" s="601"/>
      <c r="AB3993" s="601"/>
    </row>
    <row r="3994" spans="21:28" x14ac:dyDescent="0.25">
      <c r="U3994" s="601"/>
      <c r="V3994" s="611"/>
      <c r="X3994" s="613"/>
      <c r="Y3994" s="601"/>
      <c r="Z3994" s="601"/>
      <c r="AA3994" s="601"/>
      <c r="AB3994" s="601"/>
    </row>
    <row r="3995" spans="21:28" x14ac:dyDescent="0.25">
      <c r="U3995" s="601"/>
      <c r="V3995" s="611"/>
      <c r="X3995" s="613"/>
      <c r="Y3995" s="601"/>
      <c r="Z3995" s="601"/>
      <c r="AA3995" s="601"/>
      <c r="AB3995" s="601"/>
    </row>
    <row r="3996" spans="21:28" x14ac:dyDescent="0.25">
      <c r="U3996" s="601"/>
      <c r="V3996" s="611"/>
      <c r="X3996" s="613"/>
      <c r="Y3996" s="601"/>
      <c r="Z3996" s="601"/>
      <c r="AA3996" s="601"/>
      <c r="AB3996" s="601"/>
    </row>
    <row r="3997" spans="21:28" x14ac:dyDescent="0.25">
      <c r="U3997" s="601"/>
      <c r="V3997" s="611"/>
      <c r="X3997" s="613"/>
      <c r="Y3997" s="601"/>
      <c r="Z3997" s="601"/>
      <c r="AA3997" s="601"/>
      <c r="AB3997" s="601"/>
    </row>
    <row r="3998" spans="21:28" x14ac:dyDescent="0.25">
      <c r="U3998" s="601"/>
      <c r="V3998" s="611"/>
      <c r="X3998" s="613"/>
      <c r="Y3998" s="601"/>
      <c r="Z3998" s="601"/>
      <c r="AA3998" s="601"/>
      <c r="AB3998" s="601"/>
    </row>
    <row r="3999" spans="21:28" x14ac:dyDescent="0.25">
      <c r="U3999" s="601"/>
      <c r="V3999" s="611"/>
      <c r="X3999" s="613"/>
      <c r="Y3999" s="601"/>
      <c r="Z3999" s="601"/>
      <c r="AA3999" s="601"/>
      <c r="AB3999" s="601"/>
    </row>
    <row r="4000" spans="21:28" x14ac:dyDescent="0.25">
      <c r="U4000" s="601"/>
      <c r="V4000" s="611"/>
      <c r="X4000" s="613"/>
      <c r="Y4000" s="601"/>
      <c r="Z4000" s="601"/>
      <c r="AA4000" s="601"/>
      <c r="AB4000" s="601"/>
    </row>
    <row r="4001" spans="21:28" x14ac:dyDescent="0.25">
      <c r="U4001" s="601"/>
      <c r="V4001" s="611"/>
      <c r="X4001" s="613"/>
      <c r="Y4001" s="601"/>
      <c r="Z4001" s="601"/>
      <c r="AA4001" s="601"/>
      <c r="AB4001" s="601"/>
    </row>
    <row r="4002" spans="21:28" x14ac:dyDescent="0.25">
      <c r="U4002" s="601"/>
      <c r="V4002" s="611"/>
      <c r="X4002" s="613"/>
      <c r="Y4002" s="601"/>
      <c r="Z4002" s="601"/>
      <c r="AA4002" s="601"/>
      <c r="AB4002" s="601"/>
    </row>
    <row r="4003" spans="21:28" x14ac:dyDescent="0.25">
      <c r="U4003" s="601"/>
      <c r="V4003" s="611"/>
      <c r="X4003" s="613"/>
      <c r="Y4003" s="601"/>
      <c r="Z4003" s="601"/>
      <c r="AA4003" s="601"/>
      <c r="AB4003" s="601"/>
    </row>
    <row r="4004" spans="21:28" x14ac:dyDescent="0.25">
      <c r="U4004" s="601"/>
      <c r="V4004" s="611"/>
      <c r="X4004" s="613"/>
      <c r="Y4004" s="601"/>
      <c r="Z4004" s="601"/>
      <c r="AA4004" s="601"/>
      <c r="AB4004" s="601"/>
    </row>
    <row r="4005" spans="21:28" x14ac:dyDescent="0.25">
      <c r="U4005" s="601"/>
      <c r="V4005" s="611"/>
      <c r="X4005" s="613"/>
      <c r="Y4005" s="601"/>
      <c r="Z4005" s="601"/>
      <c r="AA4005" s="601"/>
      <c r="AB4005" s="601"/>
    </row>
    <row r="4006" spans="21:28" x14ac:dyDescent="0.25">
      <c r="U4006" s="601"/>
      <c r="V4006" s="611"/>
      <c r="X4006" s="613"/>
      <c r="Y4006" s="601"/>
      <c r="Z4006" s="601"/>
      <c r="AA4006" s="601"/>
      <c r="AB4006" s="601"/>
    </row>
    <row r="4007" spans="21:28" x14ac:dyDescent="0.25">
      <c r="U4007" s="601"/>
      <c r="V4007" s="611"/>
      <c r="X4007" s="613"/>
      <c r="Y4007" s="601"/>
      <c r="Z4007" s="601"/>
      <c r="AA4007" s="601"/>
      <c r="AB4007" s="601"/>
    </row>
    <row r="4008" spans="21:28" x14ac:dyDescent="0.25">
      <c r="U4008" s="601"/>
      <c r="V4008" s="611"/>
      <c r="X4008" s="613"/>
      <c r="Y4008" s="601"/>
      <c r="Z4008" s="601"/>
      <c r="AA4008" s="601"/>
      <c r="AB4008" s="601"/>
    </row>
    <row r="4009" spans="21:28" x14ac:dyDescent="0.25">
      <c r="U4009" s="601"/>
      <c r="V4009" s="611"/>
      <c r="X4009" s="613"/>
      <c r="Y4009" s="601"/>
      <c r="Z4009" s="601"/>
      <c r="AA4009" s="601"/>
      <c r="AB4009" s="601"/>
    </row>
    <row r="4010" spans="21:28" x14ac:dyDescent="0.25">
      <c r="U4010" s="601"/>
      <c r="V4010" s="611"/>
      <c r="X4010" s="613"/>
      <c r="Y4010" s="601"/>
      <c r="Z4010" s="601"/>
      <c r="AA4010" s="601"/>
      <c r="AB4010" s="601"/>
    </row>
    <row r="4011" spans="21:28" x14ac:dyDescent="0.25">
      <c r="U4011" s="601"/>
      <c r="V4011" s="611"/>
      <c r="X4011" s="613"/>
      <c r="Y4011" s="601"/>
      <c r="Z4011" s="601"/>
      <c r="AA4011" s="601"/>
      <c r="AB4011" s="601"/>
    </row>
    <row r="4012" spans="21:28" x14ac:dyDescent="0.25">
      <c r="U4012" s="601"/>
      <c r="V4012" s="611"/>
      <c r="X4012" s="613"/>
      <c r="Y4012" s="601"/>
      <c r="Z4012" s="601"/>
      <c r="AA4012" s="601"/>
      <c r="AB4012" s="601"/>
    </row>
    <row r="4013" spans="21:28" x14ac:dyDescent="0.25">
      <c r="U4013" s="601"/>
      <c r="V4013" s="611"/>
      <c r="X4013" s="613"/>
      <c r="Y4013" s="601"/>
      <c r="Z4013" s="601"/>
      <c r="AA4013" s="601"/>
      <c r="AB4013" s="601"/>
    </row>
    <row r="4014" spans="21:28" x14ac:dyDescent="0.25">
      <c r="U4014" s="601"/>
      <c r="V4014" s="611"/>
      <c r="X4014" s="613"/>
      <c r="Y4014" s="601"/>
      <c r="Z4014" s="601"/>
      <c r="AA4014" s="601"/>
      <c r="AB4014" s="601"/>
    </row>
    <row r="4015" spans="21:28" x14ac:dyDescent="0.25">
      <c r="U4015" s="601"/>
      <c r="V4015" s="611"/>
      <c r="X4015" s="613"/>
      <c r="Y4015" s="601"/>
      <c r="Z4015" s="601"/>
      <c r="AA4015" s="601"/>
      <c r="AB4015" s="601"/>
    </row>
    <row r="4016" spans="21:28" x14ac:dyDescent="0.25">
      <c r="U4016" s="601"/>
      <c r="V4016" s="611"/>
      <c r="X4016" s="613"/>
      <c r="Y4016" s="601"/>
      <c r="Z4016" s="601"/>
      <c r="AA4016" s="601"/>
      <c r="AB4016" s="601"/>
    </row>
    <row r="4017" spans="21:28" x14ac:dyDescent="0.25">
      <c r="U4017" s="601"/>
      <c r="V4017" s="611"/>
      <c r="X4017" s="613"/>
      <c r="Y4017" s="601"/>
      <c r="Z4017" s="601"/>
      <c r="AA4017" s="601"/>
      <c r="AB4017" s="601"/>
    </row>
    <row r="4018" spans="21:28" x14ac:dyDescent="0.25">
      <c r="U4018" s="601"/>
      <c r="V4018" s="611"/>
      <c r="X4018" s="613"/>
      <c r="Y4018" s="601"/>
      <c r="Z4018" s="601"/>
      <c r="AA4018" s="601"/>
      <c r="AB4018" s="601"/>
    </row>
    <row r="4019" spans="21:28" x14ac:dyDescent="0.25">
      <c r="U4019" s="601"/>
      <c r="V4019" s="611"/>
      <c r="X4019" s="613"/>
      <c r="Y4019" s="601"/>
      <c r="Z4019" s="601"/>
      <c r="AA4019" s="601"/>
      <c r="AB4019" s="601"/>
    </row>
    <row r="4020" spans="21:28" x14ac:dyDescent="0.25">
      <c r="U4020" s="601"/>
      <c r="V4020" s="611"/>
      <c r="X4020" s="613"/>
      <c r="Y4020" s="601"/>
      <c r="Z4020" s="601"/>
      <c r="AA4020" s="601"/>
      <c r="AB4020" s="601"/>
    </row>
    <row r="4021" spans="21:28" x14ac:dyDescent="0.25">
      <c r="U4021" s="601"/>
      <c r="V4021" s="611"/>
      <c r="X4021" s="613"/>
      <c r="Y4021" s="601"/>
      <c r="Z4021" s="601"/>
      <c r="AA4021" s="601"/>
      <c r="AB4021" s="601"/>
    </row>
    <row r="4022" spans="21:28" x14ac:dyDescent="0.25">
      <c r="U4022" s="601"/>
      <c r="V4022" s="611"/>
      <c r="X4022" s="613"/>
      <c r="Y4022" s="601"/>
      <c r="Z4022" s="601"/>
      <c r="AA4022" s="601"/>
      <c r="AB4022" s="601"/>
    </row>
    <row r="4023" spans="21:28" x14ac:dyDescent="0.25">
      <c r="U4023" s="601"/>
      <c r="V4023" s="611"/>
      <c r="X4023" s="613"/>
      <c r="Y4023" s="601"/>
      <c r="Z4023" s="601"/>
      <c r="AA4023" s="601"/>
      <c r="AB4023" s="601"/>
    </row>
    <row r="4024" spans="21:28" x14ac:dyDescent="0.25">
      <c r="U4024" s="601"/>
      <c r="V4024" s="611"/>
      <c r="X4024" s="613"/>
      <c r="Y4024" s="601"/>
      <c r="Z4024" s="601"/>
      <c r="AA4024" s="601"/>
      <c r="AB4024" s="601"/>
    </row>
    <row r="4025" spans="21:28" x14ac:dyDescent="0.25">
      <c r="U4025" s="601"/>
      <c r="V4025" s="611"/>
      <c r="X4025" s="613"/>
      <c r="Y4025" s="601"/>
      <c r="Z4025" s="601"/>
      <c r="AA4025" s="601"/>
      <c r="AB4025" s="601"/>
    </row>
    <row r="4026" spans="21:28" x14ac:dyDescent="0.25">
      <c r="U4026" s="601"/>
      <c r="V4026" s="611"/>
      <c r="X4026" s="613"/>
      <c r="Y4026" s="601"/>
      <c r="Z4026" s="601"/>
      <c r="AA4026" s="601"/>
      <c r="AB4026" s="601"/>
    </row>
    <row r="4027" spans="21:28" x14ac:dyDescent="0.25">
      <c r="U4027" s="601"/>
      <c r="V4027" s="611"/>
      <c r="X4027" s="613"/>
      <c r="Y4027" s="601"/>
      <c r="Z4027" s="601"/>
      <c r="AA4027" s="601"/>
      <c r="AB4027" s="601"/>
    </row>
    <row r="4028" spans="21:28" x14ac:dyDescent="0.25">
      <c r="U4028" s="601"/>
      <c r="V4028" s="611"/>
      <c r="X4028" s="613"/>
      <c r="Y4028" s="601"/>
      <c r="Z4028" s="601"/>
      <c r="AA4028" s="601"/>
      <c r="AB4028" s="601"/>
    </row>
    <row r="4029" spans="21:28" x14ac:dyDescent="0.25">
      <c r="U4029" s="601"/>
      <c r="V4029" s="611"/>
      <c r="X4029" s="613"/>
      <c r="Y4029" s="601"/>
      <c r="Z4029" s="601"/>
      <c r="AA4029" s="601"/>
      <c r="AB4029" s="601"/>
    </row>
    <row r="4030" spans="21:28" x14ac:dyDescent="0.25">
      <c r="U4030" s="601"/>
      <c r="V4030" s="611"/>
      <c r="X4030" s="613"/>
      <c r="Y4030" s="601"/>
      <c r="Z4030" s="601"/>
      <c r="AA4030" s="601"/>
      <c r="AB4030" s="601"/>
    </row>
    <row r="4031" spans="21:28" x14ac:dyDescent="0.25">
      <c r="U4031" s="601"/>
      <c r="V4031" s="611"/>
      <c r="X4031" s="613"/>
      <c r="Y4031" s="601"/>
      <c r="Z4031" s="601"/>
      <c r="AA4031" s="601"/>
      <c r="AB4031" s="601"/>
    </row>
    <row r="4032" spans="21:28" x14ac:dyDescent="0.25">
      <c r="U4032" s="601"/>
      <c r="V4032" s="611"/>
      <c r="X4032" s="613"/>
      <c r="Y4032" s="601"/>
      <c r="Z4032" s="601"/>
      <c r="AA4032" s="601"/>
      <c r="AB4032" s="601"/>
    </row>
    <row r="4033" spans="21:28" x14ac:dyDescent="0.25">
      <c r="U4033" s="601"/>
      <c r="V4033" s="611"/>
      <c r="X4033" s="613"/>
      <c r="Y4033" s="601"/>
      <c r="Z4033" s="601"/>
      <c r="AA4033" s="601"/>
      <c r="AB4033" s="601"/>
    </row>
    <row r="4034" spans="21:28" x14ac:dyDescent="0.25">
      <c r="U4034" s="601"/>
      <c r="V4034" s="611"/>
      <c r="X4034" s="613"/>
      <c r="Y4034" s="601"/>
      <c r="Z4034" s="601"/>
      <c r="AA4034" s="601"/>
      <c r="AB4034" s="601"/>
    </row>
    <row r="4035" spans="21:28" x14ac:dyDescent="0.25">
      <c r="U4035" s="601"/>
      <c r="V4035" s="611"/>
      <c r="X4035" s="613"/>
      <c r="Y4035" s="601"/>
      <c r="Z4035" s="601"/>
      <c r="AA4035" s="601"/>
      <c r="AB4035" s="601"/>
    </row>
    <row r="4036" spans="21:28" x14ac:dyDescent="0.25">
      <c r="U4036" s="601"/>
      <c r="V4036" s="611"/>
      <c r="X4036" s="613"/>
      <c r="Y4036" s="601"/>
      <c r="Z4036" s="601"/>
      <c r="AA4036" s="601"/>
      <c r="AB4036" s="601"/>
    </row>
    <row r="4037" spans="21:28" x14ac:dyDescent="0.25">
      <c r="U4037" s="601"/>
      <c r="V4037" s="611"/>
      <c r="X4037" s="613"/>
      <c r="Y4037" s="601"/>
      <c r="Z4037" s="601"/>
      <c r="AA4037" s="601"/>
      <c r="AB4037" s="601"/>
    </row>
    <row r="4038" spans="21:28" x14ac:dyDescent="0.25">
      <c r="U4038" s="601"/>
      <c r="V4038" s="611"/>
      <c r="X4038" s="613"/>
      <c r="Y4038" s="601"/>
      <c r="Z4038" s="601"/>
      <c r="AA4038" s="601"/>
      <c r="AB4038" s="601"/>
    </row>
    <row r="4039" spans="21:28" x14ac:dyDescent="0.25">
      <c r="U4039" s="601"/>
      <c r="V4039" s="611"/>
      <c r="X4039" s="613"/>
      <c r="Y4039" s="601"/>
      <c r="Z4039" s="601"/>
      <c r="AA4039" s="601"/>
      <c r="AB4039" s="601"/>
    </row>
    <row r="4040" spans="21:28" x14ac:dyDescent="0.25">
      <c r="U4040" s="601"/>
      <c r="V4040" s="611"/>
      <c r="X4040" s="613"/>
      <c r="Y4040" s="601"/>
      <c r="Z4040" s="601"/>
      <c r="AA4040" s="601"/>
      <c r="AB4040" s="601"/>
    </row>
    <row r="4041" spans="21:28" x14ac:dyDescent="0.25">
      <c r="U4041" s="601"/>
      <c r="V4041" s="611"/>
      <c r="X4041" s="613"/>
      <c r="Y4041" s="601"/>
      <c r="Z4041" s="601"/>
      <c r="AA4041" s="601"/>
      <c r="AB4041" s="601"/>
    </row>
    <row r="4042" spans="21:28" x14ac:dyDescent="0.25">
      <c r="U4042" s="601"/>
      <c r="V4042" s="611"/>
      <c r="X4042" s="613"/>
      <c r="Y4042" s="601"/>
      <c r="Z4042" s="601"/>
      <c r="AA4042" s="601"/>
      <c r="AB4042" s="601"/>
    </row>
    <row r="4043" spans="21:28" x14ac:dyDescent="0.25">
      <c r="U4043" s="601"/>
      <c r="V4043" s="611"/>
      <c r="X4043" s="613"/>
      <c r="Y4043" s="601"/>
      <c r="Z4043" s="601"/>
      <c r="AA4043" s="601"/>
      <c r="AB4043" s="601"/>
    </row>
    <row r="4044" spans="21:28" x14ac:dyDescent="0.25">
      <c r="U4044" s="601"/>
      <c r="V4044" s="611"/>
      <c r="X4044" s="613"/>
      <c r="Y4044" s="601"/>
      <c r="Z4044" s="601"/>
      <c r="AA4044" s="601"/>
      <c r="AB4044" s="601"/>
    </row>
    <row r="4045" spans="21:28" x14ac:dyDescent="0.25">
      <c r="U4045" s="601"/>
      <c r="V4045" s="611"/>
      <c r="X4045" s="613"/>
      <c r="Y4045" s="601"/>
      <c r="Z4045" s="601"/>
      <c r="AA4045" s="601"/>
      <c r="AB4045" s="601"/>
    </row>
    <row r="4046" spans="21:28" x14ac:dyDescent="0.25">
      <c r="U4046" s="601"/>
      <c r="V4046" s="611"/>
      <c r="X4046" s="613"/>
      <c r="Y4046" s="601"/>
      <c r="Z4046" s="601"/>
      <c r="AA4046" s="601"/>
      <c r="AB4046" s="601"/>
    </row>
    <row r="4047" spans="21:28" x14ac:dyDescent="0.25">
      <c r="U4047" s="601"/>
      <c r="V4047" s="611"/>
      <c r="X4047" s="613"/>
      <c r="Y4047" s="601"/>
      <c r="Z4047" s="601"/>
      <c r="AA4047" s="601"/>
      <c r="AB4047" s="601"/>
    </row>
    <row r="4048" spans="21:28" x14ac:dyDescent="0.25">
      <c r="U4048" s="601"/>
      <c r="V4048" s="611"/>
      <c r="X4048" s="613"/>
      <c r="Y4048" s="601"/>
      <c r="Z4048" s="601"/>
      <c r="AA4048" s="601"/>
      <c r="AB4048" s="601"/>
    </row>
    <row r="4049" spans="21:28" x14ac:dyDescent="0.25">
      <c r="U4049" s="601"/>
      <c r="V4049" s="611"/>
      <c r="X4049" s="613"/>
      <c r="Y4049" s="601"/>
      <c r="Z4049" s="601"/>
      <c r="AA4049" s="601"/>
      <c r="AB4049" s="601"/>
    </row>
    <row r="4050" spans="21:28" x14ac:dyDescent="0.25">
      <c r="U4050" s="601"/>
      <c r="V4050" s="611"/>
      <c r="X4050" s="613"/>
      <c r="Y4050" s="601"/>
      <c r="Z4050" s="601"/>
      <c r="AA4050" s="601"/>
      <c r="AB4050" s="601"/>
    </row>
    <row r="4051" spans="21:28" x14ac:dyDescent="0.25">
      <c r="U4051" s="601"/>
      <c r="V4051" s="611"/>
      <c r="X4051" s="613"/>
      <c r="Y4051" s="601"/>
      <c r="Z4051" s="601"/>
      <c r="AA4051" s="601"/>
      <c r="AB4051" s="601"/>
    </row>
    <row r="4052" spans="21:28" x14ac:dyDescent="0.25">
      <c r="U4052" s="601"/>
      <c r="V4052" s="611"/>
      <c r="X4052" s="613"/>
      <c r="Y4052" s="601"/>
      <c r="Z4052" s="601"/>
      <c r="AA4052" s="601"/>
      <c r="AB4052" s="601"/>
    </row>
    <row r="4053" spans="21:28" x14ac:dyDescent="0.25">
      <c r="U4053" s="601"/>
      <c r="V4053" s="611"/>
      <c r="X4053" s="613"/>
      <c r="Y4053" s="601"/>
      <c r="Z4053" s="601"/>
      <c r="AA4053" s="601"/>
      <c r="AB4053" s="601"/>
    </row>
    <row r="4054" spans="21:28" x14ac:dyDescent="0.25">
      <c r="U4054" s="601"/>
      <c r="V4054" s="611"/>
      <c r="X4054" s="613"/>
      <c r="Y4054" s="601"/>
      <c r="Z4054" s="601"/>
      <c r="AA4054" s="601"/>
      <c r="AB4054" s="601"/>
    </row>
    <row r="4055" spans="21:28" x14ac:dyDescent="0.25">
      <c r="U4055" s="601"/>
      <c r="V4055" s="611"/>
      <c r="X4055" s="613"/>
      <c r="Y4055" s="601"/>
      <c r="Z4055" s="601"/>
      <c r="AA4055" s="601"/>
      <c r="AB4055" s="601"/>
    </row>
    <row r="4056" spans="21:28" x14ac:dyDescent="0.25">
      <c r="U4056" s="601"/>
      <c r="V4056" s="611"/>
      <c r="X4056" s="613"/>
      <c r="Y4056" s="601"/>
      <c r="Z4056" s="601"/>
      <c r="AA4056" s="601"/>
      <c r="AB4056" s="601"/>
    </row>
    <row r="4057" spans="21:28" x14ac:dyDescent="0.25">
      <c r="U4057" s="601"/>
      <c r="V4057" s="611"/>
      <c r="X4057" s="613"/>
      <c r="Y4057" s="601"/>
      <c r="Z4057" s="601"/>
      <c r="AA4057" s="601"/>
      <c r="AB4057" s="601"/>
    </row>
    <row r="4058" spans="21:28" x14ac:dyDescent="0.25">
      <c r="U4058" s="601"/>
      <c r="V4058" s="611"/>
      <c r="X4058" s="613"/>
      <c r="Y4058" s="601"/>
      <c r="Z4058" s="601"/>
      <c r="AA4058" s="601"/>
      <c r="AB4058" s="601"/>
    </row>
    <row r="4059" spans="21:28" x14ac:dyDescent="0.25">
      <c r="U4059" s="601"/>
      <c r="V4059" s="611"/>
      <c r="X4059" s="613"/>
      <c r="Y4059" s="601"/>
      <c r="Z4059" s="601"/>
      <c r="AA4059" s="601"/>
      <c r="AB4059" s="601"/>
    </row>
    <row r="4060" spans="21:28" x14ac:dyDescent="0.25">
      <c r="U4060" s="601"/>
      <c r="V4060" s="611"/>
      <c r="X4060" s="613"/>
      <c r="Y4060" s="601"/>
      <c r="Z4060" s="601"/>
      <c r="AA4060" s="601"/>
      <c r="AB4060" s="601"/>
    </row>
    <row r="4061" spans="21:28" x14ac:dyDescent="0.25">
      <c r="U4061" s="601"/>
      <c r="V4061" s="611"/>
      <c r="X4061" s="613"/>
      <c r="Y4061" s="601"/>
      <c r="Z4061" s="601"/>
      <c r="AA4061" s="601"/>
      <c r="AB4061" s="601"/>
    </row>
    <row r="4062" spans="21:28" x14ac:dyDescent="0.25">
      <c r="U4062" s="601"/>
      <c r="V4062" s="611"/>
      <c r="X4062" s="613"/>
      <c r="Y4062" s="601"/>
      <c r="Z4062" s="601"/>
      <c r="AA4062" s="601"/>
      <c r="AB4062" s="601"/>
    </row>
    <row r="4063" spans="21:28" x14ac:dyDescent="0.25">
      <c r="U4063" s="601"/>
      <c r="V4063" s="611"/>
      <c r="X4063" s="613"/>
      <c r="Y4063" s="601"/>
      <c r="Z4063" s="601"/>
      <c r="AA4063" s="601"/>
      <c r="AB4063" s="601"/>
    </row>
    <row r="4064" spans="21:28" x14ac:dyDescent="0.25">
      <c r="U4064" s="601"/>
      <c r="V4064" s="611"/>
      <c r="X4064" s="613"/>
      <c r="Y4064" s="601"/>
      <c r="Z4064" s="601"/>
      <c r="AA4064" s="601"/>
      <c r="AB4064" s="601"/>
    </row>
    <row r="4065" spans="21:28" x14ac:dyDescent="0.25">
      <c r="U4065" s="601"/>
      <c r="V4065" s="611"/>
      <c r="X4065" s="613"/>
      <c r="Y4065" s="601"/>
      <c r="Z4065" s="601"/>
      <c r="AA4065" s="601"/>
      <c r="AB4065" s="601"/>
    </row>
    <row r="4066" spans="21:28" x14ac:dyDescent="0.25">
      <c r="U4066" s="601"/>
      <c r="V4066" s="611"/>
      <c r="X4066" s="613"/>
      <c r="Y4066" s="601"/>
      <c r="Z4066" s="601"/>
      <c r="AA4066" s="601"/>
      <c r="AB4066" s="601"/>
    </row>
    <row r="4067" spans="21:28" x14ac:dyDescent="0.25">
      <c r="U4067" s="601"/>
      <c r="V4067" s="611"/>
      <c r="X4067" s="613"/>
      <c r="Y4067" s="601"/>
      <c r="Z4067" s="601"/>
      <c r="AA4067" s="601"/>
      <c r="AB4067" s="601"/>
    </row>
    <row r="4068" spans="21:28" x14ac:dyDescent="0.25">
      <c r="U4068" s="601"/>
      <c r="V4068" s="611"/>
      <c r="X4068" s="613"/>
      <c r="Y4068" s="601"/>
      <c r="Z4068" s="601"/>
      <c r="AA4068" s="601"/>
      <c r="AB4068" s="601"/>
    </row>
    <row r="4069" spans="21:28" x14ac:dyDescent="0.25">
      <c r="U4069" s="601"/>
      <c r="V4069" s="611"/>
      <c r="X4069" s="613"/>
      <c r="Y4069" s="601"/>
      <c r="Z4069" s="601"/>
      <c r="AA4069" s="601"/>
      <c r="AB4069" s="601"/>
    </row>
    <row r="4070" spans="21:28" x14ac:dyDescent="0.25">
      <c r="U4070" s="601"/>
      <c r="V4070" s="611"/>
      <c r="X4070" s="613"/>
      <c r="Y4070" s="601"/>
      <c r="Z4070" s="601"/>
      <c r="AA4070" s="601"/>
      <c r="AB4070" s="601"/>
    </row>
    <row r="4071" spans="21:28" x14ac:dyDescent="0.25">
      <c r="U4071" s="601"/>
      <c r="V4071" s="611"/>
      <c r="X4071" s="613"/>
      <c r="Y4071" s="601"/>
      <c r="Z4071" s="601"/>
      <c r="AA4071" s="601"/>
      <c r="AB4071" s="601"/>
    </row>
    <row r="4072" spans="21:28" x14ac:dyDescent="0.25">
      <c r="U4072" s="601"/>
      <c r="V4072" s="611"/>
      <c r="X4072" s="613"/>
      <c r="Y4072" s="601"/>
      <c r="Z4072" s="601"/>
      <c r="AA4072" s="601"/>
      <c r="AB4072" s="601"/>
    </row>
    <row r="4073" spans="21:28" x14ac:dyDescent="0.25">
      <c r="U4073" s="601"/>
      <c r="V4073" s="611"/>
      <c r="X4073" s="613"/>
      <c r="Y4073" s="601"/>
      <c r="Z4073" s="601"/>
      <c r="AA4073" s="601"/>
      <c r="AB4073" s="601"/>
    </row>
    <row r="4074" spans="21:28" x14ac:dyDescent="0.25">
      <c r="U4074" s="601"/>
      <c r="V4074" s="611"/>
      <c r="X4074" s="613"/>
      <c r="Y4074" s="601"/>
      <c r="Z4074" s="601"/>
      <c r="AA4074" s="601"/>
      <c r="AB4074" s="601"/>
    </row>
    <row r="4075" spans="21:28" x14ac:dyDescent="0.25">
      <c r="U4075" s="601"/>
      <c r="V4075" s="611"/>
      <c r="X4075" s="613"/>
      <c r="Y4075" s="601"/>
      <c r="Z4075" s="601"/>
      <c r="AA4075" s="601"/>
      <c r="AB4075" s="601"/>
    </row>
    <row r="4076" spans="21:28" x14ac:dyDescent="0.25">
      <c r="U4076" s="601"/>
      <c r="V4076" s="611"/>
      <c r="X4076" s="613"/>
      <c r="Y4076" s="601"/>
      <c r="Z4076" s="601"/>
      <c r="AA4076" s="601"/>
      <c r="AB4076" s="601"/>
    </row>
    <row r="4077" spans="21:28" x14ac:dyDescent="0.25">
      <c r="U4077" s="601"/>
      <c r="V4077" s="611"/>
      <c r="X4077" s="613"/>
      <c r="Y4077" s="601"/>
      <c r="Z4077" s="601"/>
      <c r="AA4077" s="601"/>
      <c r="AB4077" s="601"/>
    </row>
    <row r="4078" spans="21:28" x14ac:dyDescent="0.25">
      <c r="U4078" s="601"/>
      <c r="V4078" s="611"/>
      <c r="X4078" s="613"/>
      <c r="Y4078" s="601"/>
      <c r="Z4078" s="601"/>
      <c r="AA4078" s="601"/>
      <c r="AB4078" s="601"/>
    </row>
    <row r="4079" spans="21:28" x14ac:dyDescent="0.25">
      <c r="U4079" s="601"/>
      <c r="V4079" s="611"/>
      <c r="X4079" s="613"/>
      <c r="Y4079" s="601"/>
      <c r="Z4079" s="601"/>
      <c r="AA4079" s="601"/>
      <c r="AB4079" s="601"/>
    </row>
    <row r="4080" spans="21:28" x14ac:dyDescent="0.25">
      <c r="U4080" s="601"/>
      <c r="V4080" s="611"/>
      <c r="X4080" s="613"/>
      <c r="Y4080" s="601"/>
      <c r="Z4080" s="601"/>
      <c r="AA4080" s="601"/>
      <c r="AB4080" s="601"/>
    </row>
    <row r="4081" spans="21:28" x14ac:dyDescent="0.25">
      <c r="U4081" s="601"/>
      <c r="V4081" s="611"/>
      <c r="X4081" s="613"/>
      <c r="Y4081" s="601"/>
      <c r="Z4081" s="601"/>
      <c r="AA4081" s="601"/>
      <c r="AB4081" s="601"/>
    </row>
    <row r="4082" spans="21:28" x14ac:dyDescent="0.25">
      <c r="U4082" s="601"/>
      <c r="V4082" s="611"/>
      <c r="X4082" s="613"/>
      <c r="Y4082" s="601"/>
      <c r="Z4082" s="601"/>
      <c r="AA4082" s="601"/>
      <c r="AB4082" s="601"/>
    </row>
    <row r="4083" spans="21:28" x14ac:dyDescent="0.25">
      <c r="U4083" s="601"/>
      <c r="V4083" s="611"/>
      <c r="X4083" s="613"/>
      <c r="Y4083" s="601"/>
      <c r="Z4083" s="601"/>
      <c r="AA4083" s="601"/>
      <c r="AB4083" s="601"/>
    </row>
    <row r="4084" spans="21:28" x14ac:dyDescent="0.25">
      <c r="U4084" s="601"/>
      <c r="V4084" s="611"/>
      <c r="X4084" s="613"/>
      <c r="Y4084" s="601"/>
      <c r="Z4084" s="601"/>
      <c r="AA4084" s="601"/>
      <c r="AB4084" s="601"/>
    </row>
    <row r="4085" spans="21:28" x14ac:dyDescent="0.25">
      <c r="U4085" s="601"/>
      <c r="V4085" s="611"/>
      <c r="X4085" s="613"/>
      <c r="Y4085" s="601"/>
      <c r="Z4085" s="601"/>
      <c r="AA4085" s="601"/>
      <c r="AB4085" s="601"/>
    </row>
    <row r="4086" spans="21:28" x14ac:dyDescent="0.25">
      <c r="U4086" s="601"/>
      <c r="V4086" s="611"/>
      <c r="X4086" s="613"/>
      <c r="Y4086" s="601"/>
      <c r="Z4086" s="601"/>
      <c r="AA4086" s="601"/>
      <c r="AB4086" s="601"/>
    </row>
    <row r="4087" spans="21:28" x14ac:dyDescent="0.25">
      <c r="U4087" s="601"/>
      <c r="V4087" s="611"/>
      <c r="X4087" s="613"/>
      <c r="Y4087" s="601"/>
      <c r="Z4087" s="601"/>
      <c r="AA4087" s="601"/>
      <c r="AB4087" s="601"/>
    </row>
    <row r="4088" spans="21:28" x14ac:dyDescent="0.25">
      <c r="U4088" s="601"/>
      <c r="V4088" s="611"/>
      <c r="X4088" s="613"/>
      <c r="Y4088" s="601"/>
      <c r="Z4088" s="601"/>
      <c r="AA4088" s="601"/>
      <c r="AB4088" s="601"/>
    </row>
    <row r="4089" spans="21:28" x14ac:dyDescent="0.25">
      <c r="U4089" s="601"/>
      <c r="V4089" s="611"/>
      <c r="X4089" s="613"/>
      <c r="Y4089" s="601"/>
      <c r="Z4089" s="601"/>
      <c r="AA4089" s="601"/>
      <c r="AB4089" s="601"/>
    </row>
    <row r="4090" spans="21:28" x14ac:dyDescent="0.25">
      <c r="U4090" s="601"/>
      <c r="V4090" s="611"/>
      <c r="X4090" s="613"/>
      <c r="Y4090" s="601"/>
      <c r="Z4090" s="601"/>
      <c r="AA4090" s="601"/>
      <c r="AB4090" s="601"/>
    </row>
    <row r="4091" spans="21:28" x14ac:dyDescent="0.25">
      <c r="U4091" s="601"/>
      <c r="V4091" s="611"/>
      <c r="X4091" s="613"/>
      <c r="Y4091" s="601"/>
      <c r="Z4091" s="601"/>
      <c r="AA4091" s="601"/>
      <c r="AB4091" s="601"/>
    </row>
    <row r="4092" spans="21:28" x14ac:dyDescent="0.25">
      <c r="U4092" s="601"/>
      <c r="V4092" s="611"/>
      <c r="X4092" s="613"/>
      <c r="Y4092" s="601"/>
      <c r="Z4092" s="601"/>
      <c r="AA4092" s="601"/>
      <c r="AB4092" s="601"/>
    </row>
    <row r="4093" spans="21:28" x14ac:dyDescent="0.25">
      <c r="U4093" s="601"/>
      <c r="V4093" s="611"/>
      <c r="X4093" s="613"/>
      <c r="Y4093" s="601"/>
      <c r="Z4093" s="601"/>
      <c r="AA4093" s="601"/>
      <c r="AB4093" s="601"/>
    </row>
    <row r="4094" spans="21:28" x14ac:dyDescent="0.25">
      <c r="U4094" s="601"/>
      <c r="V4094" s="611"/>
      <c r="X4094" s="613"/>
      <c r="Y4094" s="601"/>
      <c r="Z4094" s="601"/>
      <c r="AA4094" s="601"/>
      <c r="AB4094" s="601"/>
    </row>
    <row r="4095" spans="21:28" x14ac:dyDescent="0.25">
      <c r="U4095" s="601"/>
      <c r="V4095" s="611"/>
      <c r="X4095" s="613"/>
      <c r="Y4095" s="601"/>
      <c r="Z4095" s="601"/>
      <c r="AA4095" s="601"/>
      <c r="AB4095" s="601"/>
    </row>
    <row r="4096" spans="21:28" x14ac:dyDescent="0.25">
      <c r="U4096" s="601"/>
      <c r="V4096" s="611"/>
      <c r="X4096" s="613"/>
      <c r="Y4096" s="601"/>
      <c r="Z4096" s="601"/>
      <c r="AA4096" s="601"/>
      <c r="AB4096" s="601"/>
    </row>
    <row r="4097" spans="21:28" x14ac:dyDescent="0.25">
      <c r="U4097" s="601"/>
      <c r="V4097" s="611"/>
      <c r="X4097" s="613"/>
      <c r="Y4097" s="601"/>
      <c r="Z4097" s="601"/>
      <c r="AA4097" s="601"/>
      <c r="AB4097" s="601"/>
    </row>
    <row r="4098" spans="21:28" x14ac:dyDescent="0.25">
      <c r="U4098" s="601"/>
      <c r="V4098" s="611"/>
      <c r="X4098" s="613"/>
      <c r="Y4098" s="601"/>
      <c r="Z4098" s="601"/>
      <c r="AA4098" s="601"/>
      <c r="AB4098" s="601"/>
    </row>
    <row r="4099" spans="21:28" x14ac:dyDescent="0.25">
      <c r="U4099" s="601"/>
      <c r="V4099" s="611"/>
      <c r="X4099" s="613"/>
      <c r="Y4099" s="601"/>
      <c r="Z4099" s="601"/>
      <c r="AA4099" s="601"/>
      <c r="AB4099" s="601"/>
    </row>
    <row r="4100" spans="21:28" x14ac:dyDescent="0.25">
      <c r="U4100" s="601"/>
      <c r="V4100" s="611"/>
      <c r="X4100" s="613"/>
      <c r="Y4100" s="601"/>
      <c r="Z4100" s="601"/>
      <c r="AA4100" s="601"/>
      <c r="AB4100" s="601"/>
    </row>
    <row r="4101" spans="21:28" x14ac:dyDescent="0.25">
      <c r="U4101" s="601"/>
      <c r="V4101" s="611"/>
      <c r="X4101" s="613"/>
      <c r="Y4101" s="601"/>
      <c r="Z4101" s="601"/>
      <c r="AA4101" s="601"/>
      <c r="AB4101" s="601"/>
    </row>
    <row r="4102" spans="21:28" x14ac:dyDescent="0.25">
      <c r="U4102" s="601"/>
      <c r="V4102" s="611"/>
      <c r="X4102" s="613"/>
      <c r="Y4102" s="601"/>
      <c r="Z4102" s="601"/>
      <c r="AA4102" s="601"/>
      <c r="AB4102" s="601"/>
    </row>
    <row r="4103" spans="21:28" x14ac:dyDescent="0.25">
      <c r="U4103" s="601"/>
      <c r="V4103" s="611"/>
      <c r="X4103" s="613"/>
      <c r="Y4103" s="601"/>
      <c r="Z4103" s="601"/>
      <c r="AA4103" s="601"/>
      <c r="AB4103" s="601"/>
    </row>
    <row r="4104" spans="21:28" x14ac:dyDescent="0.25">
      <c r="U4104" s="601"/>
      <c r="V4104" s="611"/>
      <c r="X4104" s="613"/>
      <c r="Y4104" s="601"/>
      <c r="Z4104" s="601"/>
      <c r="AA4104" s="601"/>
      <c r="AB4104" s="601"/>
    </row>
    <row r="4105" spans="21:28" x14ac:dyDescent="0.25">
      <c r="U4105" s="601"/>
      <c r="V4105" s="611"/>
      <c r="X4105" s="613"/>
      <c r="Y4105" s="601"/>
      <c r="Z4105" s="601"/>
      <c r="AA4105" s="601"/>
      <c r="AB4105" s="601"/>
    </row>
    <row r="4106" spans="21:28" x14ac:dyDescent="0.25">
      <c r="U4106" s="601"/>
      <c r="V4106" s="611"/>
      <c r="X4106" s="613"/>
      <c r="Y4106" s="601"/>
      <c r="Z4106" s="601"/>
      <c r="AA4106" s="601"/>
      <c r="AB4106" s="601"/>
    </row>
    <row r="4107" spans="21:28" x14ac:dyDescent="0.25">
      <c r="U4107" s="601"/>
      <c r="V4107" s="611"/>
      <c r="X4107" s="613"/>
      <c r="Y4107" s="601"/>
      <c r="Z4107" s="601"/>
      <c r="AA4107" s="601"/>
      <c r="AB4107" s="601"/>
    </row>
    <row r="4108" spans="21:28" x14ac:dyDescent="0.25">
      <c r="U4108" s="601"/>
      <c r="V4108" s="611"/>
      <c r="X4108" s="613"/>
      <c r="Y4108" s="601"/>
      <c r="Z4108" s="601"/>
      <c r="AA4108" s="601"/>
      <c r="AB4108" s="601"/>
    </row>
    <row r="4109" spans="21:28" x14ac:dyDescent="0.25">
      <c r="U4109" s="601"/>
      <c r="V4109" s="611"/>
      <c r="X4109" s="613"/>
      <c r="Y4109" s="601"/>
      <c r="Z4109" s="601"/>
      <c r="AA4109" s="601"/>
      <c r="AB4109" s="601"/>
    </row>
    <row r="4110" spans="21:28" x14ac:dyDescent="0.25">
      <c r="U4110" s="601"/>
      <c r="V4110" s="611"/>
      <c r="X4110" s="613"/>
      <c r="Y4110" s="601"/>
      <c r="Z4110" s="601"/>
      <c r="AA4110" s="601"/>
      <c r="AB4110" s="601"/>
    </row>
    <row r="4111" spans="21:28" x14ac:dyDescent="0.25">
      <c r="U4111" s="601"/>
      <c r="V4111" s="611"/>
      <c r="X4111" s="613"/>
      <c r="Y4111" s="601"/>
      <c r="Z4111" s="601"/>
      <c r="AA4111" s="601"/>
      <c r="AB4111" s="601"/>
    </row>
    <row r="4112" spans="21:28" x14ac:dyDescent="0.25">
      <c r="U4112" s="601"/>
      <c r="V4112" s="611"/>
      <c r="X4112" s="613"/>
      <c r="Y4112" s="601"/>
      <c r="Z4112" s="601"/>
      <c r="AA4112" s="601"/>
      <c r="AB4112" s="601"/>
    </row>
    <row r="4113" spans="21:28" x14ac:dyDescent="0.25">
      <c r="U4113" s="601"/>
      <c r="V4113" s="611"/>
      <c r="X4113" s="613"/>
      <c r="Y4113" s="601"/>
      <c r="Z4113" s="601"/>
      <c r="AA4113" s="601"/>
      <c r="AB4113" s="601"/>
    </row>
    <row r="4114" spans="21:28" x14ac:dyDescent="0.25">
      <c r="U4114" s="601"/>
      <c r="V4114" s="611"/>
      <c r="X4114" s="613"/>
      <c r="Y4114" s="601"/>
      <c r="Z4114" s="601"/>
      <c r="AA4114" s="601"/>
      <c r="AB4114" s="601"/>
    </row>
    <row r="4115" spans="21:28" x14ac:dyDescent="0.25">
      <c r="U4115" s="601"/>
      <c r="V4115" s="611"/>
      <c r="X4115" s="613"/>
      <c r="Y4115" s="601"/>
      <c r="Z4115" s="601"/>
      <c r="AA4115" s="601"/>
      <c r="AB4115" s="601"/>
    </row>
    <row r="4116" spans="21:28" x14ac:dyDescent="0.25">
      <c r="U4116" s="601"/>
      <c r="V4116" s="611"/>
      <c r="X4116" s="613"/>
      <c r="Y4116" s="601"/>
      <c r="Z4116" s="601"/>
      <c r="AA4116" s="601"/>
      <c r="AB4116" s="601"/>
    </row>
    <row r="4117" spans="21:28" x14ac:dyDescent="0.25">
      <c r="U4117" s="601"/>
      <c r="V4117" s="611"/>
      <c r="X4117" s="613"/>
      <c r="Y4117" s="601"/>
      <c r="Z4117" s="601"/>
      <c r="AA4117" s="601"/>
      <c r="AB4117" s="601"/>
    </row>
    <row r="4118" spans="21:28" x14ac:dyDescent="0.25">
      <c r="U4118" s="601"/>
      <c r="V4118" s="611"/>
      <c r="X4118" s="613"/>
      <c r="Y4118" s="601"/>
      <c r="Z4118" s="601"/>
      <c r="AA4118" s="601"/>
      <c r="AB4118" s="601"/>
    </row>
    <row r="4119" spans="21:28" x14ac:dyDescent="0.25">
      <c r="U4119" s="601"/>
      <c r="V4119" s="611"/>
      <c r="X4119" s="613"/>
      <c r="Y4119" s="601"/>
      <c r="Z4119" s="601"/>
      <c r="AA4119" s="601"/>
      <c r="AB4119" s="601"/>
    </row>
    <row r="4120" spans="21:28" x14ac:dyDescent="0.25">
      <c r="U4120" s="601"/>
      <c r="V4120" s="611"/>
      <c r="X4120" s="613"/>
      <c r="Y4120" s="601"/>
      <c r="Z4120" s="601"/>
      <c r="AA4120" s="601"/>
      <c r="AB4120" s="601"/>
    </row>
    <row r="4121" spans="21:28" x14ac:dyDescent="0.25">
      <c r="U4121" s="601"/>
      <c r="V4121" s="611"/>
      <c r="X4121" s="613"/>
      <c r="Y4121" s="601"/>
      <c r="Z4121" s="601"/>
      <c r="AA4121" s="601"/>
      <c r="AB4121" s="601"/>
    </row>
    <row r="4122" spans="21:28" x14ac:dyDescent="0.25">
      <c r="U4122" s="601"/>
      <c r="V4122" s="611"/>
      <c r="X4122" s="613"/>
      <c r="Y4122" s="601"/>
      <c r="Z4122" s="601"/>
      <c r="AA4122" s="601"/>
      <c r="AB4122" s="601"/>
    </row>
    <row r="4123" spans="21:28" x14ac:dyDescent="0.25">
      <c r="U4123" s="601"/>
      <c r="V4123" s="611"/>
      <c r="X4123" s="613"/>
      <c r="Y4123" s="601"/>
      <c r="Z4123" s="601"/>
      <c r="AA4123" s="601"/>
      <c r="AB4123" s="601"/>
    </row>
    <row r="4124" spans="21:28" x14ac:dyDescent="0.25">
      <c r="U4124" s="601"/>
      <c r="V4124" s="611"/>
      <c r="X4124" s="613"/>
      <c r="Y4124" s="601"/>
      <c r="Z4124" s="601"/>
      <c r="AA4124" s="601"/>
      <c r="AB4124" s="601"/>
    </row>
    <row r="4125" spans="21:28" x14ac:dyDescent="0.25">
      <c r="U4125" s="601"/>
      <c r="V4125" s="611"/>
      <c r="X4125" s="613"/>
      <c r="Y4125" s="601"/>
      <c r="Z4125" s="601"/>
      <c r="AA4125" s="601"/>
      <c r="AB4125" s="601"/>
    </row>
    <row r="4126" spans="21:28" x14ac:dyDescent="0.25">
      <c r="U4126" s="601"/>
      <c r="V4126" s="611"/>
      <c r="X4126" s="613"/>
      <c r="Y4126" s="601"/>
      <c r="Z4126" s="601"/>
      <c r="AA4126" s="601"/>
      <c r="AB4126" s="601"/>
    </row>
    <row r="4127" spans="21:28" x14ac:dyDescent="0.25">
      <c r="U4127" s="601"/>
      <c r="V4127" s="611"/>
      <c r="X4127" s="613"/>
      <c r="Y4127" s="601"/>
      <c r="Z4127" s="601"/>
      <c r="AA4127" s="601"/>
      <c r="AB4127" s="601"/>
    </row>
    <row r="4128" spans="21:28" x14ac:dyDescent="0.25">
      <c r="U4128" s="601"/>
      <c r="V4128" s="611"/>
      <c r="X4128" s="613"/>
      <c r="Y4128" s="601"/>
      <c r="Z4128" s="601"/>
      <c r="AA4128" s="601"/>
      <c r="AB4128" s="601"/>
    </row>
    <row r="4129" spans="21:28" x14ac:dyDescent="0.25">
      <c r="U4129" s="601"/>
      <c r="V4129" s="611"/>
      <c r="X4129" s="613"/>
      <c r="Y4129" s="601"/>
      <c r="Z4129" s="601"/>
      <c r="AA4129" s="601"/>
      <c r="AB4129" s="601"/>
    </row>
    <row r="4130" spans="21:28" x14ac:dyDescent="0.25">
      <c r="U4130" s="601"/>
      <c r="V4130" s="611"/>
      <c r="X4130" s="613"/>
      <c r="Y4130" s="601"/>
      <c r="Z4130" s="601"/>
      <c r="AA4130" s="601"/>
      <c r="AB4130" s="601"/>
    </row>
    <row r="4131" spans="21:28" x14ac:dyDescent="0.25">
      <c r="U4131" s="601"/>
      <c r="V4131" s="611"/>
      <c r="X4131" s="613"/>
      <c r="Y4131" s="601"/>
      <c r="Z4131" s="601"/>
      <c r="AA4131" s="601"/>
      <c r="AB4131" s="601"/>
    </row>
    <row r="4132" spans="21:28" x14ac:dyDescent="0.25">
      <c r="U4132" s="601"/>
      <c r="V4132" s="611"/>
      <c r="X4132" s="613"/>
      <c r="Y4132" s="601"/>
      <c r="Z4132" s="601"/>
      <c r="AA4132" s="601"/>
      <c r="AB4132" s="601"/>
    </row>
    <row r="4133" spans="21:28" x14ac:dyDescent="0.25">
      <c r="U4133" s="601"/>
      <c r="V4133" s="611"/>
      <c r="X4133" s="613"/>
      <c r="Y4133" s="601"/>
      <c r="Z4133" s="601"/>
      <c r="AA4133" s="601"/>
      <c r="AB4133" s="601"/>
    </row>
    <row r="4134" spans="21:28" x14ac:dyDescent="0.25">
      <c r="U4134" s="601"/>
      <c r="V4134" s="611"/>
      <c r="X4134" s="613"/>
      <c r="Y4134" s="601"/>
      <c r="Z4134" s="601"/>
      <c r="AA4134" s="601"/>
      <c r="AB4134" s="601"/>
    </row>
    <row r="4135" spans="21:28" x14ac:dyDescent="0.25">
      <c r="U4135" s="601"/>
      <c r="V4135" s="611"/>
      <c r="X4135" s="613"/>
      <c r="Y4135" s="601"/>
      <c r="Z4135" s="601"/>
      <c r="AA4135" s="601"/>
      <c r="AB4135" s="601"/>
    </row>
    <row r="4136" spans="21:28" x14ac:dyDescent="0.25">
      <c r="U4136" s="601"/>
      <c r="V4136" s="611"/>
      <c r="X4136" s="613"/>
      <c r="Y4136" s="601"/>
      <c r="Z4136" s="601"/>
      <c r="AA4136" s="601"/>
      <c r="AB4136" s="601"/>
    </row>
    <row r="4137" spans="21:28" x14ac:dyDescent="0.25">
      <c r="U4137" s="601"/>
      <c r="V4137" s="611"/>
      <c r="X4137" s="613"/>
      <c r="Y4137" s="601"/>
      <c r="Z4137" s="601"/>
      <c r="AA4137" s="601"/>
      <c r="AB4137" s="601"/>
    </row>
    <row r="4138" spans="21:28" x14ac:dyDescent="0.25">
      <c r="U4138" s="601"/>
      <c r="V4138" s="611"/>
      <c r="X4138" s="613"/>
      <c r="Y4138" s="601"/>
      <c r="Z4138" s="601"/>
      <c r="AA4138" s="601"/>
      <c r="AB4138" s="601"/>
    </row>
    <row r="4139" spans="21:28" x14ac:dyDescent="0.25">
      <c r="U4139" s="601"/>
      <c r="V4139" s="611"/>
      <c r="X4139" s="613"/>
      <c r="Y4139" s="601"/>
      <c r="Z4139" s="601"/>
      <c r="AA4139" s="601"/>
      <c r="AB4139" s="601"/>
    </row>
    <row r="4140" spans="21:28" x14ac:dyDescent="0.25">
      <c r="U4140" s="601"/>
      <c r="V4140" s="611"/>
      <c r="X4140" s="613"/>
      <c r="Y4140" s="601"/>
      <c r="Z4140" s="601"/>
      <c r="AA4140" s="601"/>
      <c r="AB4140" s="601"/>
    </row>
    <row r="4141" spans="21:28" x14ac:dyDescent="0.25">
      <c r="U4141" s="601"/>
      <c r="V4141" s="611"/>
      <c r="X4141" s="613"/>
      <c r="Y4141" s="601"/>
      <c r="Z4141" s="601"/>
      <c r="AA4141" s="601"/>
      <c r="AB4141" s="601"/>
    </row>
    <row r="4142" spans="21:28" x14ac:dyDescent="0.25">
      <c r="U4142" s="601"/>
      <c r="V4142" s="611"/>
      <c r="X4142" s="613"/>
      <c r="Y4142" s="601"/>
      <c r="Z4142" s="601"/>
      <c r="AA4142" s="601"/>
      <c r="AB4142" s="601"/>
    </row>
    <row r="4143" spans="21:28" x14ac:dyDescent="0.25">
      <c r="U4143" s="601"/>
      <c r="V4143" s="611"/>
      <c r="X4143" s="613"/>
      <c r="Y4143" s="601"/>
      <c r="Z4143" s="601"/>
      <c r="AA4143" s="601"/>
      <c r="AB4143" s="601"/>
    </row>
    <row r="4144" spans="21:28" x14ac:dyDescent="0.25">
      <c r="U4144" s="601"/>
      <c r="V4144" s="611"/>
      <c r="X4144" s="613"/>
      <c r="Y4144" s="601"/>
      <c r="Z4144" s="601"/>
      <c r="AA4144" s="601"/>
      <c r="AB4144" s="601"/>
    </row>
    <row r="4145" spans="21:28" x14ac:dyDescent="0.25">
      <c r="U4145" s="601"/>
      <c r="V4145" s="611"/>
      <c r="X4145" s="613"/>
      <c r="Y4145" s="601"/>
      <c r="Z4145" s="601"/>
      <c r="AA4145" s="601"/>
      <c r="AB4145" s="601"/>
    </row>
    <row r="4146" spans="21:28" x14ac:dyDescent="0.25">
      <c r="U4146" s="601"/>
      <c r="V4146" s="611"/>
      <c r="X4146" s="613"/>
      <c r="Y4146" s="601"/>
      <c r="Z4146" s="601"/>
      <c r="AA4146" s="601"/>
      <c r="AB4146" s="601"/>
    </row>
    <row r="4147" spans="21:28" x14ac:dyDescent="0.25">
      <c r="U4147" s="601"/>
      <c r="V4147" s="611"/>
      <c r="X4147" s="613"/>
      <c r="Y4147" s="601"/>
      <c r="Z4147" s="601"/>
      <c r="AA4147" s="601"/>
      <c r="AB4147" s="601"/>
    </row>
    <row r="4148" spans="21:28" x14ac:dyDescent="0.25">
      <c r="U4148" s="601"/>
      <c r="V4148" s="611"/>
      <c r="X4148" s="613"/>
      <c r="Y4148" s="601"/>
      <c r="Z4148" s="601"/>
      <c r="AA4148" s="601"/>
      <c r="AB4148" s="601"/>
    </row>
    <row r="4149" spans="21:28" x14ac:dyDescent="0.25">
      <c r="U4149" s="601"/>
      <c r="V4149" s="611"/>
      <c r="X4149" s="613"/>
      <c r="Y4149" s="601"/>
      <c r="Z4149" s="601"/>
      <c r="AA4149" s="601"/>
      <c r="AB4149" s="601"/>
    </row>
    <row r="4150" spans="21:28" x14ac:dyDescent="0.25">
      <c r="U4150" s="601"/>
      <c r="V4150" s="611"/>
      <c r="X4150" s="613"/>
      <c r="Y4150" s="601"/>
      <c r="Z4150" s="601"/>
      <c r="AA4150" s="601"/>
      <c r="AB4150" s="601"/>
    </row>
    <row r="4151" spans="21:28" x14ac:dyDescent="0.25">
      <c r="U4151" s="601"/>
      <c r="V4151" s="611"/>
      <c r="X4151" s="613"/>
      <c r="Y4151" s="601"/>
      <c r="Z4151" s="601"/>
      <c r="AA4151" s="601"/>
      <c r="AB4151" s="601"/>
    </row>
    <row r="4152" spans="21:28" x14ac:dyDescent="0.25">
      <c r="U4152" s="601"/>
      <c r="V4152" s="611"/>
      <c r="X4152" s="613"/>
      <c r="Y4152" s="601"/>
      <c r="Z4152" s="601"/>
      <c r="AA4152" s="601"/>
      <c r="AB4152" s="601"/>
    </row>
    <row r="4153" spans="21:28" x14ac:dyDescent="0.25">
      <c r="U4153" s="601"/>
      <c r="V4153" s="611"/>
      <c r="X4153" s="613"/>
      <c r="Y4153" s="601"/>
      <c r="Z4153" s="601"/>
      <c r="AA4153" s="601"/>
      <c r="AB4153" s="601"/>
    </row>
    <row r="4154" spans="21:28" x14ac:dyDescent="0.25">
      <c r="U4154" s="601"/>
      <c r="V4154" s="611"/>
      <c r="X4154" s="613"/>
      <c r="Y4154" s="601"/>
      <c r="Z4154" s="601"/>
      <c r="AA4154" s="601"/>
      <c r="AB4154" s="601"/>
    </row>
    <row r="4155" spans="21:28" x14ac:dyDescent="0.25">
      <c r="U4155" s="601"/>
      <c r="V4155" s="611"/>
      <c r="X4155" s="613"/>
      <c r="Y4155" s="601"/>
      <c r="Z4155" s="601"/>
      <c r="AA4155" s="601"/>
      <c r="AB4155" s="601"/>
    </row>
    <row r="4156" spans="21:28" x14ac:dyDescent="0.25">
      <c r="U4156" s="601"/>
      <c r="V4156" s="611"/>
      <c r="X4156" s="613"/>
      <c r="Y4156" s="601"/>
      <c r="Z4156" s="601"/>
      <c r="AA4156" s="601"/>
      <c r="AB4156" s="601"/>
    </row>
    <row r="4157" spans="21:28" x14ac:dyDescent="0.25">
      <c r="U4157" s="601"/>
      <c r="V4157" s="611"/>
      <c r="X4157" s="613"/>
      <c r="Y4157" s="601"/>
      <c r="Z4157" s="601"/>
      <c r="AA4157" s="601"/>
      <c r="AB4157" s="601"/>
    </row>
    <row r="4158" spans="21:28" x14ac:dyDescent="0.25">
      <c r="U4158" s="601"/>
      <c r="V4158" s="611"/>
      <c r="X4158" s="613"/>
      <c r="Y4158" s="601"/>
      <c r="Z4158" s="601"/>
      <c r="AA4158" s="601"/>
      <c r="AB4158" s="601"/>
    </row>
    <row r="4159" spans="21:28" x14ac:dyDescent="0.25">
      <c r="U4159" s="601"/>
      <c r="V4159" s="611"/>
      <c r="X4159" s="613"/>
      <c r="Y4159" s="601"/>
      <c r="Z4159" s="601"/>
      <c r="AA4159" s="601"/>
      <c r="AB4159" s="601"/>
    </row>
    <row r="4160" spans="21:28" x14ac:dyDescent="0.25">
      <c r="U4160" s="601"/>
      <c r="V4160" s="611"/>
      <c r="X4160" s="613"/>
      <c r="Y4160" s="601"/>
      <c r="Z4160" s="601"/>
      <c r="AA4160" s="601"/>
      <c r="AB4160" s="601"/>
    </row>
    <row r="4161" spans="21:28" x14ac:dyDescent="0.25">
      <c r="U4161" s="601"/>
      <c r="V4161" s="611"/>
      <c r="X4161" s="613"/>
      <c r="Y4161" s="601"/>
      <c r="Z4161" s="601"/>
      <c r="AA4161" s="601"/>
      <c r="AB4161" s="601"/>
    </row>
    <row r="4162" spans="21:28" x14ac:dyDescent="0.25">
      <c r="U4162" s="601"/>
      <c r="V4162" s="611"/>
      <c r="X4162" s="613"/>
      <c r="Y4162" s="601"/>
      <c r="Z4162" s="601"/>
      <c r="AA4162" s="601"/>
      <c r="AB4162" s="601"/>
    </row>
    <row r="4163" spans="21:28" x14ac:dyDescent="0.25">
      <c r="U4163" s="601"/>
      <c r="V4163" s="611"/>
      <c r="X4163" s="613"/>
      <c r="Y4163" s="601"/>
      <c r="Z4163" s="601"/>
      <c r="AA4163" s="601"/>
      <c r="AB4163" s="601"/>
    </row>
    <row r="4164" spans="21:28" x14ac:dyDescent="0.25">
      <c r="U4164" s="601"/>
      <c r="V4164" s="611"/>
      <c r="X4164" s="613"/>
      <c r="Y4164" s="601"/>
      <c r="Z4164" s="601"/>
      <c r="AA4164" s="601"/>
      <c r="AB4164" s="601"/>
    </row>
    <row r="4165" spans="21:28" x14ac:dyDescent="0.25">
      <c r="U4165" s="601"/>
      <c r="V4165" s="611"/>
      <c r="X4165" s="613"/>
      <c r="Y4165" s="601"/>
      <c r="Z4165" s="601"/>
      <c r="AA4165" s="601"/>
      <c r="AB4165" s="601"/>
    </row>
    <row r="4166" spans="21:28" x14ac:dyDescent="0.25">
      <c r="U4166" s="601"/>
      <c r="V4166" s="611"/>
      <c r="X4166" s="613"/>
      <c r="Y4166" s="601"/>
      <c r="Z4166" s="601"/>
      <c r="AA4166" s="601"/>
      <c r="AB4166" s="601"/>
    </row>
    <row r="4167" spans="21:28" x14ac:dyDescent="0.25">
      <c r="U4167" s="601"/>
      <c r="V4167" s="611"/>
      <c r="X4167" s="613"/>
      <c r="Y4167" s="601"/>
      <c r="Z4167" s="601"/>
      <c r="AA4167" s="601"/>
      <c r="AB4167" s="601"/>
    </row>
    <row r="4168" spans="21:28" x14ac:dyDescent="0.25">
      <c r="U4168" s="601"/>
      <c r="V4168" s="611"/>
      <c r="X4168" s="613"/>
      <c r="Y4168" s="601"/>
      <c r="Z4168" s="601"/>
      <c r="AA4168" s="601"/>
      <c r="AB4168" s="601"/>
    </row>
    <row r="4169" spans="21:28" x14ac:dyDescent="0.25">
      <c r="U4169" s="601"/>
      <c r="V4169" s="611"/>
      <c r="X4169" s="613"/>
      <c r="Y4169" s="601"/>
      <c r="Z4169" s="601"/>
      <c r="AA4169" s="601"/>
      <c r="AB4169" s="601"/>
    </row>
    <row r="4170" spans="21:28" x14ac:dyDescent="0.25">
      <c r="U4170" s="601"/>
      <c r="V4170" s="611"/>
      <c r="X4170" s="613"/>
      <c r="Y4170" s="601"/>
      <c r="Z4170" s="601"/>
      <c r="AA4170" s="601"/>
      <c r="AB4170" s="601"/>
    </row>
    <row r="4171" spans="21:28" x14ac:dyDescent="0.25">
      <c r="U4171" s="601"/>
      <c r="V4171" s="611"/>
      <c r="X4171" s="613"/>
      <c r="Y4171" s="601"/>
      <c r="Z4171" s="601"/>
      <c r="AA4171" s="601"/>
      <c r="AB4171" s="601"/>
    </row>
    <row r="4172" spans="21:28" x14ac:dyDescent="0.25">
      <c r="U4172" s="601"/>
      <c r="V4172" s="611"/>
      <c r="X4172" s="613"/>
      <c r="Y4172" s="601"/>
      <c r="Z4172" s="601"/>
      <c r="AA4172" s="601"/>
      <c r="AB4172" s="601"/>
    </row>
    <row r="4173" spans="21:28" x14ac:dyDescent="0.25">
      <c r="U4173" s="601"/>
      <c r="V4173" s="611"/>
      <c r="X4173" s="613"/>
      <c r="Y4173" s="601"/>
      <c r="Z4173" s="601"/>
      <c r="AA4173" s="601"/>
      <c r="AB4173" s="601"/>
    </row>
    <row r="4174" spans="21:28" x14ac:dyDescent="0.25">
      <c r="U4174" s="601"/>
      <c r="V4174" s="611"/>
      <c r="X4174" s="613"/>
      <c r="Y4174" s="601"/>
      <c r="Z4174" s="601"/>
      <c r="AA4174" s="601"/>
      <c r="AB4174" s="601"/>
    </row>
    <row r="4175" spans="21:28" x14ac:dyDescent="0.25">
      <c r="U4175" s="601"/>
      <c r="V4175" s="611"/>
      <c r="X4175" s="613"/>
      <c r="Y4175" s="601"/>
      <c r="Z4175" s="601"/>
      <c r="AA4175" s="601"/>
      <c r="AB4175" s="601"/>
    </row>
    <row r="4176" spans="21:28" x14ac:dyDescent="0.25">
      <c r="U4176" s="601"/>
      <c r="V4176" s="611"/>
      <c r="X4176" s="613"/>
      <c r="Y4176" s="601"/>
      <c r="Z4176" s="601"/>
      <c r="AA4176" s="601"/>
      <c r="AB4176" s="601"/>
    </row>
    <row r="4177" spans="21:28" x14ac:dyDescent="0.25">
      <c r="U4177" s="601"/>
      <c r="V4177" s="611"/>
      <c r="X4177" s="613"/>
      <c r="Y4177" s="601"/>
      <c r="Z4177" s="601"/>
      <c r="AA4177" s="601"/>
      <c r="AB4177" s="601"/>
    </row>
    <row r="4178" spans="21:28" x14ac:dyDescent="0.25">
      <c r="U4178" s="601"/>
      <c r="V4178" s="611"/>
      <c r="X4178" s="613"/>
      <c r="Y4178" s="601"/>
      <c r="Z4178" s="601"/>
      <c r="AA4178" s="601"/>
      <c r="AB4178" s="601"/>
    </row>
    <row r="4179" spans="21:28" x14ac:dyDescent="0.25">
      <c r="U4179" s="601"/>
      <c r="V4179" s="611"/>
      <c r="X4179" s="613"/>
      <c r="Y4179" s="601"/>
      <c r="Z4179" s="601"/>
      <c r="AA4179" s="601"/>
      <c r="AB4179" s="601"/>
    </row>
    <row r="4180" spans="21:28" x14ac:dyDescent="0.25">
      <c r="U4180" s="601"/>
      <c r="V4180" s="611"/>
      <c r="X4180" s="613"/>
      <c r="Y4180" s="601"/>
      <c r="Z4180" s="601"/>
      <c r="AA4180" s="601"/>
      <c r="AB4180" s="601"/>
    </row>
    <row r="4181" spans="21:28" x14ac:dyDescent="0.25">
      <c r="U4181" s="601"/>
      <c r="V4181" s="611"/>
      <c r="X4181" s="613"/>
      <c r="Y4181" s="601"/>
      <c r="Z4181" s="601"/>
      <c r="AA4181" s="601"/>
      <c r="AB4181" s="601"/>
    </row>
    <row r="4182" spans="21:28" x14ac:dyDescent="0.25">
      <c r="U4182" s="601"/>
      <c r="V4182" s="611"/>
      <c r="X4182" s="613"/>
      <c r="Y4182" s="601"/>
      <c r="Z4182" s="601"/>
      <c r="AA4182" s="601"/>
      <c r="AB4182" s="601"/>
    </row>
    <row r="4183" spans="21:28" x14ac:dyDescent="0.25">
      <c r="U4183" s="601"/>
      <c r="V4183" s="611"/>
      <c r="X4183" s="613"/>
      <c r="Y4183" s="601"/>
      <c r="Z4183" s="601"/>
      <c r="AA4183" s="601"/>
      <c r="AB4183" s="601"/>
    </row>
    <row r="4184" spans="21:28" x14ac:dyDescent="0.25">
      <c r="U4184" s="601"/>
      <c r="V4184" s="611"/>
      <c r="X4184" s="613"/>
      <c r="Y4184" s="601"/>
      <c r="Z4184" s="601"/>
      <c r="AA4184" s="601"/>
      <c r="AB4184" s="601"/>
    </row>
    <row r="4185" spans="21:28" x14ac:dyDescent="0.25">
      <c r="U4185" s="601"/>
      <c r="V4185" s="611"/>
      <c r="X4185" s="613"/>
      <c r="Y4185" s="601"/>
      <c r="Z4185" s="601"/>
      <c r="AA4185" s="601"/>
      <c r="AB4185" s="601"/>
    </row>
    <row r="4186" spans="21:28" x14ac:dyDescent="0.25">
      <c r="U4186" s="601"/>
      <c r="V4186" s="611"/>
      <c r="X4186" s="613"/>
      <c r="Y4186" s="601"/>
      <c r="Z4186" s="601"/>
      <c r="AA4186" s="601"/>
      <c r="AB4186" s="601"/>
    </row>
    <row r="4187" spans="21:28" x14ac:dyDescent="0.25">
      <c r="U4187" s="601"/>
      <c r="V4187" s="611"/>
      <c r="X4187" s="613"/>
      <c r="Y4187" s="601"/>
      <c r="Z4187" s="601"/>
      <c r="AA4187" s="601"/>
      <c r="AB4187" s="601"/>
    </row>
    <row r="4188" spans="21:28" x14ac:dyDescent="0.25">
      <c r="U4188" s="601"/>
      <c r="V4188" s="611"/>
      <c r="X4188" s="613"/>
      <c r="Y4188" s="601"/>
      <c r="Z4188" s="601"/>
      <c r="AA4188" s="601"/>
      <c r="AB4188" s="601"/>
    </row>
    <row r="4189" spans="21:28" x14ac:dyDescent="0.25">
      <c r="U4189" s="601"/>
      <c r="V4189" s="611"/>
      <c r="X4189" s="613"/>
      <c r="Y4189" s="601"/>
      <c r="Z4189" s="601"/>
      <c r="AA4189" s="601"/>
      <c r="AB4189" s="601"/>
    </row>
    <row r="4190" spans="21:28" x14ac:dyDescent="0.25">
      <c r="U4190" s="601"/>
      <c r="V4190" s="611"/>
      <c r="X4190" s="613"/>
      <c r="Y4190" s="601"/>
      <c r="Z4190" s="601"/>
      <c r="AA4190" s="601"/>
      <c r="AB4190" s="601"/>
    </row>
    <row r="4191" spans="21:28" x14ac:dyDescent="0.25">
      <c r="U4191" s="601"/>
      <c r="V4191" s="611"/>
      <c r="X4191" s="613"/>
      <c r="Y4191" s="601"/>
      <c r="Z4191" s="601"/>
      <c r="AA4191" s="601"/>
      <c r="AB4191" s="601"/>
    </row>
    <row r="4192" spans="21:28" x14ac:dyDescent="0.25">
      <c r="U4192" s="601"/>
      <c r="V4192" s="611"/>
      <c r="X4192" s="613"/>
      <c r="Y4192" s="601"/>
      <c r="Z4192" s="601"/>
      <c r="AA4192" s="601"/>
      <c r="AB4192" s="601"/>
    </row>
    <row r="4193" spans="21:28" x14ac:dyDescent="0.25">
      <c r="U4193" s="601"/>
      <c r="V4193" s="611"/>
      <c r="X4193" s="613"/>
      <c r="Y4193" s="601"/>
      <c r="Z4193" s="601"/>
      <c r="AA4193" s="601"/>
      <c r="AB4193" s="601"/>
    </row>
    <row r="4194" spans="21:28" x14ac:dyDescent="0.25">
      <c r="U4194" s="601"/>
      <c r="V4194" s="611"/>
      <c r="X4194" s="613"/>
      <c r="Y4194" s="601"/>
      <c r="Z4194" s="601"/>
      <c r="AA4194" s="601"/>
      <c r="AB4194" s="601"/>
    </row>
    <row r="4195" spans="21:28" x14ac:dyDescent="0.25">
      <c r="U4195" s="601"/>
      <c r="V4195" s="611"/>
      <c r="X4195" s="613"/>
      <c r="Y4195" s="601"/>
      <c r="Z4195" s="601"/>
      <c r="AA4195" s="601"/>
      <c r="AB4195" s="601"/>
    </row>
    <row r="4196" spans="21:28" x14ac:dyDescent="0.25">
      <c r="U4196" s="601"/>
      <c r="V4196" s="611"/>
      <c r="X4196" s="613"/>
      <c r="Y4196" s="601"/>
      <c r="Z4196" s="601"/>
      <c r="AA4196" s="601"/>
      <c r="AB4196" s="601"/>
    </row>
    <row r="4197" spans="21:28" x14ac:dyDescent="0.25">
      <c r="U4197" s="601"/>
      <c r="V4197" s="611"/>
      <c r="X4197" s="613"/>
      <c r="Y4197" s="601"/>
      <c r="Z4197" s="601"/>
      <c r="AA4197" s="601"/>
      <c r="AB4197" s="601"/>
    </row>
    <row r="4198" spans="21:28" x14ac:dyDescent="0.25">
      <c r="U4198" s="601"/>
      <c r="V4198" s="611"/>
      <c r="X4198" s="613"/>
      <c r="Y4198" s="601"/>
      <c r="Z4198" s="601"/>
      <c r="AA4198" s="601"/>
      <c r="AB4198" s="601"/>
    </row>
    <row r="4199" spans="21:28" x14ac:dyDescent="0.25">
      <c r="U4199" s="601"/>
      <c r="V4199" s="611"/>
      <c r="X4199" s="613"/>
      <c r="Y4199" s="601"/>
      <c r="Z4199" s="601"/>
      <c r="AA4199" s="601"/>
      <c r="AB4199" s="601"/>
    </row>
    <row r="4200" spans="21:28" x14ac:dyDescent="0.25">
      <c r="U4200" s="601"/>
      <c r="V4200" s="611"/>
      <c r="X4200" s="613"/>
      <c r="Y4200" s="601"/>
      <c r="Z4200" s="601"/>
      <c r="AA4200" s="601"/>
      <c r="AB4200" s="601"/>
    </row>
    <row r="4201" spans="21:28" x14ac:dyDescent="0.25">
      <c r="U4201" s="601"/>
      <c r="V4201" s="611"/>
      <c r="X4201" s="613"/>
      <c r="Y4201" s="601"/>
      <c r="Z4201" s="601"/>
      <c r="AA4201" s="601"/>
      <c r="AB4201" s="601"/>
    </row>
    <row r="4202" spans="21:28" x14ac:dyDescent="0.25">
      <c r="U4202" s="601"/>
      <c r="V4202" s="611"/>
      <c r="X4202" s="613"/>
      <c r="Y4202" s="601"/>
      <c r="Z4202" s="601"/>
      <c r="AA4202" s="601"/>
      <c r="AB4202" s="601"/>
    </row>
    <row r="4203" spans="21:28" x14ac:dyDescent="0.25">
      <c r="U4203" s="601"/>
      <c r="V4203" s="611"/>
      <c r="X4203" s="613"/>
      <c r="Y4203" s="601"/>
      <c r="Z4203" s="601"/>
      <c r="AA4203" s="601"/>
      <c r="AB4203" s="601"/>
    </row>
    <row r="4204" spans="21:28" x14ac:dyDescent="0.25">
      <c r="U4204" s="601"/>
      <c r="V4204" s="611"/>
      <c r="X4204" s="613"/>
      <c r="Y4204" s="601"/>
      <c r="Z4204" s="601"/>
      <c r="AA4204" s="601"/>
      <c r="AB4204" s="601"/>
    </row>
    <row r="4205" spans="21:28" x14ac:dyDescent="0.25">
      <c r="U4205" s="601"/>
      <c r="V4205" s="611"/>
      <c r="X4205" s="613"/>
      <c r="Y4205" s="601"/>
      <c r="Z4205" s="601"/>
      <c r="AA4205" s="601"/>
      <c r="AB4205" s="601"/>
    </row>
    <row r="4206" spans="21:28" x14ac:dyDescent="0.25">
      <c r="U4206" s="601"/>
      <c r="V4206" s="611"/>
      <c r="X4206" s="613"/>
      <c r="Y4206" s="601"/>
      <c r="Z4206" s="601"/>
      <c r="AA4206" s="601"/>
      <c r="AB4206" s="601"/>
    </row>
    <row r="4207" spans="21:28" x14ac:dyDescent="0.25">
      <c r="U4207" s="601"/>
      <c r="V4207" s="611"/>
      <c r="X4207" s="613"/>
      <c r="Y4207" s="601"/>
      <c r="Z4207" s="601"/>
      <c r="AA4207" s="601"/>
      <c r="AB4207" s="601"/>
    </row>
    <row r="4208" spans="21:28" x14ac:dyDescent="0.25">
      <c r="U4208" s="601"/>
      <c r="V4208" s="611"/>
      <c r="X4208" s="613"/>
      <c r="Y4208" s="601"/>
      <c r="Z4208" s="601"/>
      <c r="AA4208" s="601"/>
      <c r="AB4208" s="601"/>
    </row>
    <row r="4209" spans="21:28" x14ac:dyDescent="0.25">
      <c r="U4209" s="601"/>
      <c r="V4209" s="611"/>
      <c r="X4209" s="613"/>
      <c r="Y4209" s="601"/>
      <c r="Z4209" s="601"/>
      <c r="AA4209" s="601"/>
      <c r="AB4209" s="601"/>
    </row>
    <row r="4210" spans="21:28" x14ac:dyDescent="0.25">
      <c r="U4210" s="601"/>
      <c r="V4210" s="611"/>
      <c r="X4210" s="613"/>
      <c r="Y4210" s="601"/>
      <c r="Z4210" s="601"/>
      <c r="AA4210" s="601"/>
      <c r="AB4210" s="601"/>
    </row>
    <row r="4211" spans="21:28" x14ac:dyDescent="0.25">
      <c r="U4211" s="601"/>
      <c r="V4211" s="611"/>
      <c r="X4211" s="613"/>
      <c r="Y4211" s="601"/>
      <c r="Z4211" s="601"/>
      <c r="AA4211" s="601"/>
      <c r="AB4211" s="601"/>
    </row>
    <row r="4212" spans="21:28" x14ac:dyDescent="0.25">
      <c r="U4212" s="601"/>
      <c r="V4212" s="611"/>
      <c r="X4212" s="613"/>
      <c r="Y4212" s="601"/>
      <c r="Z4212" s="601"/>
      <c r="AA4212" s="601"/>
      <c r="AB4212" s="601"/>
    </row>
    <row r="4213" spans="21:28" x14ac:dyDescent="0.25">
      <c r="U4213" s="601"/>
      <c r="V4213" s="611"/>
      <c r="X4213" s="613"/>
      <c r="Y4213" s="601"/>
      <c r="Z4213" s="601"/>
      <c r="AA4213" s="601"/>
      <c r="AB4213" s="601"/>
    </row>
    <row r="4214" spans="21:28" x14ac:dyDescent="0.25">
      <c r="U4214" s="601"/>
      <c r="V4214" s="611"/>
      <c r="X4214" s="613"/>
      <c r="Y4214" s="601"/>
      <c r="Z4214" s="601"/>
      <c r="AA4214" s="601"/>
      <c r="AB4214" s="601"/>
    </row>
    <row r="4215" spans="21:28" x14ac:dyDescent="0.25">
      <c r="U4215" s="601"/>
      <c r="V4215" s="611"/>
      <c r="X4215" s="613"/>
      <c r="Y4215" s="601"/>
      <c r="Z4215" s="601"/>
      <c r="AA4215" s="601"/>
      <c r="AB4215" s="601"/>
    </row>
    <row r="4216" spans="21:28" x14ac:dyDescent="0.25">
      <c r="U4216" s="601"/>
      <c r="V4216" s="611"/>
      <c r="X4216" s="613"/>
      <c r="Y4216" s="601"/>
      <c r="Z4216" s="601"/>
      <c r="AA4216" s="601"/>
      <c r="AB4216" s="601"/>
    </row>
    <row r="4217" spans="21:28" x14ac:dyDescent="0.25">
      <c r="U4217" s="601"/>
      <c r="V4217" s="611"/>
      <c r="X4217" s="613"/>
      <c r="Y4217" s="601"/>
      <c r="Z4217" s="601"/>
      <c r="AA4217" s="601"/>
      <c r="AB4217" s="601"/>
    </row>
    <row r="4218" spans="21:28" x14ac:dyDescent="0.25">
      <c r="U4218" s="601"/>
      <c r="V4218" s="611"/>
      <c r="X4218" s="613"/>
      <c r="Y4218" s="601"/>
      <c r="Z4218" s="601"/>
      <c r="AA4218" s="601"/>
      <c r="AB4218" s="601"/>
    </row>
    <row r="4219" spans="21:28" x14ac:dyDescent="0.25">
      <c r="U4219" s="601"/>
      <c r="V4219" s="611"/>
      <c r="X4219" s="613"/>
      <c r="Y4219" s="601"/>
      <c r="Z4219" s="601"/>
      <c r="AA4219" s="601"/>
      <c r="AB4219" s="601"/>
    </row>
    <row r="4220" spans="21:28" x14ac:dyDescent="0.25">
      <c r="U4220" s="601"/>
      <c r="V4220" s="611"/>
      <c r="X4220" s="613"/>
      <c r="Y4220" s="601"/>
      <c r="Z4220" s="601"/>
      <c r="AA4220" s="601"/>
      <c r="AB4220" s="601"/>
    </row>
    <row r="4221" spans="21:28" x14ac:dyDescent="0.25">
      <c r="U4221" s="601"/>
      <c r="V4221" s="611"/>
      <c r="X4221" s="613"/>
      <c r="Y4221" s="601"/>
      <c r="Z4221" s="601"/>
      <c r="AA4221" s="601"/>
      <c r="AB4221" s="601"/>
    </row>
    <row r="4222" spans="21:28" x14ac:dyDescent="0.25">
      <c r="U4222" s="601"/>
      <c r="V4222" s="611"/>
      <c r="X4222" s="613"/>
      <c r="Y4222" s="601"/>
      <c r="Z4222" s="601"/>
      <c r="AA4222" s="601"/>
      <c r="AB4222" s="601"/>
    </row>
    <row r="4223" spans="21:28" x14ac:dyDescent="0.25">
      <c r="U4223" s="601"/>
      <c r="V4223" s="611"/>
      <c r="X4223" s="613"/>
      <c r="Y4223" s="601"/>
      <c r="Z4223" s="601"/>
      <c r="AA4223" s="601"/>
      <c r="AB4223" s="601"/>
    </row>
    <row r="4224" spans="21:28" x14ac:dyDescent="0.25">
      <c r="U4224" s="601"/>
      <c r="V4224" s="611"/>
      <c r="X4224" s="613"/>
      <c r="Y4224" s="601"/>
      <c r="Z4224" s="601"/>
      <c r="AA4224" s="601"/>
      <c r="AB4224" s="601"/>
    </row>
    <row r="4225" spans="21:28" x14ac:dyDescent="0.25">
      <c r="U4225" s="601"/>
      <c r="V4225" s="611"/>
      <c r="X4225" s="613"/>
      <c r="Y4225" s="601"/>
      <c r="Z4225" s="601"/>
      <c r="AA4225" s="601"/>
      <c r="AB4225" s="601"/>
    </row>
    <row r="4226" spans="21:28" x14ac:dyDescent="0.25">
      <c r="U4226" s="601"/>
      <c r="V4226" s="611"/>
      <c r="X4226" s="613"/>
      <c r="Y4226" s="601"/>
      <c r="Z4226" s="601"/>
      <c r="AA4226" s="601"/>
      <c r="AB4226" s="601"/>
    </row>
    <row r="4227" spans="21:28" x14ac:dyDescent="0.25">
      <c r="U4227" s="601"/>
      <c r="V4227" s="611"/>
      <c r="X4227" s="613"/>
      <c r="Y4227" s="601"/>
      <c r="Z4227" s="601"/>
      <c r="AA4227" s="601"/>
      <c r="AB4227" s="601"/>
    </row>
    <row r="4228" spans="21:28" x14ac:dyDescent="0.25">
      <c r="U4228" s="601"/>
      <c r="V4228" s="611"/>
      <c r="X4228" s="613"/>
      <c r="Y4228" s="601"/>
      <c r="Z4228" s="601"/>
      <c r="AA4228" s="601"/>
      <c r="AB4228" s="601"/>
    </row>
    <row r="4229" spans="21:28" x14ac:dyDescent="0.25">
      <c r="U4229" s="601"/>
      <c r="V4229" s="611"/>
      <c r="X4229" s="613"/>
      <c r="Y4229" s="601"/>
      <c r="Z4229" s="601"/>
      <c r="AA4229" s="601"/>
      <c r="AB4229" s="601"/>
    </row>
    <row r="4230" spans="21:28" x14ac:dyDescent="0.25">
      <c r="U4230" s="601"/>
      <c r="V4230" s="611"/>
      <c r="X4230" s="613"/>
      <c r="Y4230" s="601"/>
      <c r="Z4230" s="601"/>
      <c r="AA4230" s="601"/>
      <c r="AB4230" s="601"/>
    </row>
    <row r="4231" spans="21:28" x14ac:dyDescent="0.25">
      <c r="U4231" s="601"/>
      <c r="V4231" s="611"/>
      <c r="X4231" s="613"/>
      <c r="Y4231" s="601"/>
      <c r="Z4231" s="601"/>
      <c r="AA4231" s="601"/>
      <c r="AB4231" s="601"/>
    </row>
    <row r="4232" spans="21:28" x14ac:dyDescent="0.25">
      <c r="U4232" s="601"/>
      <c r="V4232" s="611"/>
      <c r="X4232" s="613"/>
      <c r="Y4232" s="601"/>
      <c r="Z4232" s="601"/>
      <c r="AA4232" s="601"/>
      <c r="AB4232" s="601"/>
    </row>
    <row r="4233" spans="21:28" x14ac:dyDescent="0.25">
      <c r="U4233" s="601"/>
      <c r="V4233" s="611"/>
      <c r="X4233" s="613"/>
      <c r="Y4233" s="601"/>
      <c r="Z4233" s="601"/>
      <c r="AA4233" s="601"/>
      <c r="AB4233" s="601"/>
    </row>
    <row r="4234" spans="21:28" x14ac:dyDescent="0.25">
      <c r="U4234" s="601"/>
      <c r="V4234" s="611"/>
      <c r="X4234" s="613"/>
      <c r="Y4234" s="601"/>
      <c r="Z4234" s="601"/>
      <c r="AA4234" s="601"/>
      <c r="AB4234" s="601"/>
    </row>
    <row r="4235" spans="21:28" x14ac:dyDescent="0.25">
      <c r="U4235" s="601"/>
      <c r="V4235" s="611"/>
      <c r="X4235" s="613"/>
      <c r="Y4235" s="601"/>
      <c r="Z4235" s="601"/>
      <c r="AA4235" s="601"/>
      <c r="AB4235" s="601"/>
    </row>
    <row r="4236" spans="21:28" x14ac:dyDescent="0.25">
      <c r="U4236" s="601"/>
      <c r="V4236" s="611"/>
      <c r="X4236" s="613"/>
      <c r="Y4236" s="601"/>
      <c r="Z4236" s="601"/>
      <c r="AA4236" s="601"/>
      <c r="AB4236" s="601"/>
    </row>
    <row r="4237" spans="21:28" x14ac:dyDescent="0.25">
      <c r="U4237" s="601"/>
      <c r="V4237" s="611"/>
      <c r="X4237" s="613"/>
      <c r="Y4237" s="601"/>
      <c r="Z4237" s="601"/>
      <c r="AA4237" s="601"/>
      <c r="AB4237" s="601"/>
    </row>
    <row r="4238" spans="21:28" x14ac:dyDescent="0.25">
      <c r="U4238" s="601"/>
      <c r="V4238" s="611"/>
      <c r="X4238" s="613"/>
      <c r="Y4238" s="601"/>
      <c r="Z4238" s="601"/>
      <c r="AA4238" s="601"/>
      <c r="AB4238" s="601"/>
    </row>
    <row r="4239" spans="21:28" x14ac:dyDescent="0.25">
      <c r="U4239" s="601"/>
      <c r="V4239" s="611"/>
      <c r="X4239" s="613"/>
      <c r="Y4239" s="601"/>
      <c r="Z4239" s="601"/>
      <c r="AA4239" s="601"/>
      <c r="AB4239" s="601"/>
    </row>
    <row r="4240" spans="21:28" x14ac:dyDescent="0.25">
      <c r="U4240" s="601"/>
      <c r="V4240" s="611"/>
      <c r="X4240" s="613"/>
      <c r="Y4240" s="601"/>
      <c r="Z4240" s="601"/>
      <c r="AA4240" s="601"/>
      <c r="AB4240" s="601"/>
    </row>
    <row r="4241" spans="21:28" x14ac:dyDescent="0.25">
      <c r="U4241" s="601"/>
      <c r="V4241" s="611"/>
      <c r="X4241" s="613"/>
      <c r="Y4241" s="601"/>
      <c r="Z4241" s="601"/>
      <c r="AA4241" s="601"/>
      <c r="AB4241" s="601"/>
    </row>
    <row r="4242" spans="21:28" x14ac:dyDescent="0.25">
      <c r="U4242" s="601"/>
      <c r="V4242" s="611"/>
      <c r="X4242" s="613"/>
      <c r="Y4242" s="601"/>
      <c r="Z4242" s="601"/>
      <c r="AA4242" s="601"/>
      <c r="AB4242" s="601"/>
    </row>
    <row r="4243" spans="21:28" x14ac:dyDescent="0.25">
      <c r="U4243" s="601"/>
      <c r="V4243" s="611"/>
      <c r="X4243" s="613"/>
      <c r="Y4243" s="601"/>
      <c r="Z4243" s="601"/>
      <c r="AA4243" s="601"/>
      <c r="AB4243" s="601"/>
    </row>
    <row r="4244" spans="21:28" x14ac:dyDescent="0.25">
      <c r="U4244" s="601"/>
      <c r="V4244" s="611"/>
      <c r="X4244" s="613"/>
      <c r="Y4244" s="601"/>
      <c r="Z4244" s="601"/>
      <c r="AA4244" s="601"/>
      <c r="AB4244" s="601"/>
    </row>
    <row r="4245" spans="21:28" x14ac:dyDescent="0.25">
      <c r="U4245" s="601"/>
      <c r="V4245" s="611"/>
      <c r="X4245" s="613"/>
      <c r="Y4245" s="601"/>
      <c r="Z4245" s="601"/>
      <c r="AA4245" s="601"/>
      <c r="AB4245" s="601"/>
    </row>
    <row r="4246" spans="21:28" x14ac:dyDescent="0.25">
      <c r="U4246" s="601"/>
      <c r="V4246" s="611"/>
      <c r="X4246" s="613"/>
      <c r="Y4246" s="601"/>
      <c r="Z4246" s="601"/>
      <c r="AA4246" s="601"/>
      <c r="AB4246" s="601"/>
    </row>
    <row r="4247" spans="21:28" x14ac:dyDescent="0.25">
      <c r="U4247" s="601"/>
      <c r="V4247" s="611"/>
      <c r="X4247" s="613"/>
      <c r="Y4247" s="601"/>
      <c r="Z4247" s="601"/>
      <c r="AA4247" s="601"/>
      <c r="AB4247" s="601"/>
    </row>
    <row r="4248" spans="21:28" x14ac:dyDescent="0.25">
      <c r="U4248" s="601"/>
      <c r="V4248" s="611"/>
      <c r="X4248" s="613"/>
      <c r="Y4248" s="601"/>
      <c r="Z4248" s="601"/>
      <c r="AA4248" s="601"/>
      <c r="AB4248" s="601"/>
    </row>
    <row r="4249" spans="21:28" x14ac:dyDescent="0.25">
      <c r="U4249" s="601"/>
      <c r="V4249" s="611"/>
      <c r="X4249" s="613"/>
      <c r="Y4249" s="601"/>
      <c r="Z4249" s="601"/>
      <c r="AA4249" s="601"/>
      <c r="AB4249" s="601"/>
    </row>
    <row r="4250" spans="21:28" x14ac:dyDescent="0.25">
      <c r="U4250" s="601"/>
      <c r="V4250" s="611"/>
      <c r="X4250" s="613"/>
      <c r="Y4250" s="601"/>
      <c r="Z4250" s="601"/>
      <c r="AA4250" s="601"/>
      <c r="AB4250" s="601"/>
    </row>
    <row r="4251" spans="21:28" x14ac:dyDescent="0.25">
      <c r="U4251" s="601"/>
      <c r="V4251" s="611"/>
      <c r="X4251" s="613"/>
      <c r="Y4251" s="601"/>
      <c r="Z4251" s="601"/>
      <c r="AA4251" s="601"/>
      <c r="AB4251" s="601"/>
    </row>
    <row r="4252" spans="21:28" x14ac:dyDescent="0.25">
      <c r="U4252" s="601"/>
      <c r="V4252" s="611"/>
      <c r="X4252" s="613"/>
      <c r="Y4252" s="601"/>
      <c r="Z4252" s="601"/>
      <c r="AA4252" s="601"/>
      <c r="AB4252" s="601"/>
    </row>
    <row r="4253" spans="21:28" x14ac:dyDescent="0.25">
      <c r="U4253" s="601"/>
      <c r="V4253" s="611"/>
      <c r="X4253" s="613"/>
      <c r="Y4253" s="601"/>
      <c r="Z4253" s="601"/>
      <c r="AA4253" s="601"/>
      <c r="AB4253" s="601"/>
    </row>
    <row r="4254" spans="21:28" x14ac:dyDescent="0.25">
      <c r="U4254" s="601"/>
      <c r="V4254" s="611"/>
      <c r="X4254" s="613"/>
      <c r="Y4254" s="601"/>
      <c r="Z4254" s="601"/>
      <c r="AA4254" s="601"/>
      <c r="AB4254" s="601"/>
    </row>
    <row r="4255" spans="21:28" x14ac:dyDescent="0.25">
      <c r="U4255" s="601"/>
      <c r="V4255" s="611"/>
      <c r="X4255" s="613"/>
      <c r="Y4255" s="601"/>
      <c r="Z4255" s="601"/>
      <c r="AA4255" s="601"/>
      <c r="AB4255" s="601"/>
    </row>
    <row r="4256" spans="21:28" x14ac:dyDescent="0.25">
      <c r="U4256" s="601"/>
      <c r="V4256" s="611"/>
      <c r="X4256" s="613"/>
      <c r="Y4256" s="601"/>
      <c r="Z4256" s="601"/>
      <c r="AA4256" s="601"/>
      <c r="AB4256" s="601"/>
    </row>
    <row r="4257" spans="21:28" x14ac:dyDescent="0.25">
      <c r="U4257" s="601"/>
      <c r="V4257" s="611"/>
      <c r="X4257" s="613"/>
      <c r="Y4257" s="601"/>
      <c r="Z4257" s="601"/>
      <c r="AA4257" s="601"/>
      <c r="AB4257" s="601"/>
    </row>
    <row r="4258" spans="21:28" x14ac:dyDescent="0.25">
      <c r="U4258" s="601"/>
      <c r="V4258" s="611"/>
      <c r="X4258" s="613"/>
      <c r="Y4258" s="601"/>
      <c r="Z4258" s="601"/>
      <c r="AA4258" s="601"/>
      <c r="AB4258" s="601"/>
    </row>
    <row r="4259" spans="21:28" x14ac:dyDescent="0.25">
      <c r="U4259" s="601"/>
      <c r="V4259" s="611"/>
      <c r="X4259" s="613"/>
      <c r="Y4259" s="601"/>
      <c r="Z4259" s="601"/>
      <c r="AA4259" s="601"/>
      <c r="AB4259" s="601"/>
    </row>
    <row r="4260" spans="21:28" x14ac:dyDescent="0.25">
      <c r="U4260" s="601"/>
      <c r="V4260" s="611"/>
      <c r="X4260" s="613"/>
      <c r="Y4260" s="601"/>
      <c r="Z4260" s="601"/>
      <c r="AA4260" s="601"/>
      <c r="AB4260" s="601"/>
    </row>
    <row r="4261" spans="21:28" x14ac:dyDescent="0.25">
      <c r="U4261" s="601"/>
      <c r="V4261" s="611"/>
      <c r="X4261" s="613"/>
      <c r="Y4261" s="601"/>
      <c r="Z4261" s="601"/>
      <c r="AA4261" s="601"/>
      <c r="AB4261" s="601"/>
    </row>
    <row r="4262" spans="21:28" x14ac:dyDescent="0.25">
      <c r="U4262" s="601"/>
      <c r="V4262" s="611"/>
      <c r="X4262" s="613"/>
      <c r="Y4262" s="601"/>
      <c r="Z4262" s="601"/>
      <c r="AA4262" s="601"/>
      <c r="AB4262" s="601"/>
    </row>
    <row r="4263" spans="21:28" x14ac:dyDescent="0.25">
      <c r="U4263" s="601"/>
      <c r="V4263" s="611"/>
      <c r="X4263" s="613"/>
      <c r="Y4263" s="601"/>
      <c r="Z4263" s="601"/>
      <c r="AA4263" s="601"/>
      <c r="AB4263" s="601"/>
    </row>
    <row r="4264" spans="21:28" x14ac:dyDescent="0.25">
      <c r="U4264" s="601"/>
      <c r="V4264" s="611"/>
      <c r="X4264" s="613"/>
      <c r="Y4264" s="601"/>
      <c r="Z4264" s="601"/>
      <c r="AA4264" s="601"/>
      <c r="AB4264" s="601"/>
    </row>
    <row r="4265" spans="21:28" x14ac:dyDescent="0.25">
      <c r="U4265" s="601"/>
      <c r="V4265" s="611"/>
      <c r="X4265" s="613"/>
      <c r="Y4265" s="601"/>
      <c r="Z4265" s="601"/>
      <c r="AA4265" s="601"/>
      <c r="AB4265" s="601"/>
    </row>
    <row r="4266" spans="21:28" x14ac:dyDescent="0.25">
      <c r="U4266" s="601"/>
      <c r="V4266" s="611"/>
      <c r="X4266" s="613"/>
      <c r="Y4266" s="601"/>
      <c r="Z4266" s="601"/>
      <c r="AA4266" s="601"/>
      <c r="AB4266" s="601"/>
    </row>
    <row r="4267" spans="21:28" x14ac:dyDescent="0.25">
      <c r="U4267" s="601"/>
      <c r="V4267" s="611"/>
      <c r="X4267" s="613"/>
      <c r="Y4267" s="601"/>
      <c r="Z4267" s="601"/>
      <c r="AA4267" s="601"/>
      <c r="AB4267" s="601"/>
    </row>
    <row r="4268" spans="21:28" x14ac:dyDescent="0.25">
      <c r="U4268" s="601"/>
      <c r="V4268" s="611"/>
      <c r="X4268" s="613"/>
      <c r="Y4268" s="601"/>
      <c r="Z4268" s="601"/>
      <c r="AA4268" s="601"/>
      <c r="AB4268" s="601"/>
    </row>
    <row r="4269" spans="21:28" x14ac:dyDescent="0.25">
      <c r="U4269" s="601"/>
      <c r="V4269" s="611"/>
      <c r="X4269" s="613"/>
      <c r="Y4269" s="601"/>
      <c r="Z4269" s="601"/>
      <c r="AA4269" s="601"/>
      <c r="AB4269" s="601"/>
    </row>
    <row r="4270" spans="21:28" x14ac:dyDescent="0.25">
      <c r="U4270" s="601"/>
      <c r="V4270" s="611"/>
      <c r="X4270" s="613"/>
      <c r="Y4270" s="601"/>
      <c r="Z4270" s="601"/>
      <c r="AA4270" s="601"/>
      <c r="AB4270" s="601"/>
    </row>
    <row r="4271" spans="21:28" x14ac:dyDescent="0.25">
      <c r="U4271" s="601"/>
      <c r="V4271" s="611"/>
      <c r="X4271" s="613"/>
      <c r="Y4271" s="601"/>
      <c r="Z4271" s="601"/>
      <c r="AA4271" s="601"/>
      <c r="AB4271" s="601"/>
    </row>
    <row r="4272" spans="21:28" x14ac:dyDescent="0.25">
      <c r="U4272" s="601"/>
      <c r="V4272" s="611"/>
      <c r="X4272" s="613"/>
      <c r="Y4272" s="601"/>
      <c r="Z4272" s="601"/>
      <c r="AA4272" s="601"/>
      <c r="AB4272" s="601"/>
    </row>
    <row r="4273" spans="21:28" x14ac:dyDescent="0.25">
      <c r="U4273" s="601"/>
      <c r="V4273" s="611"/>
      <c r="X4273" s="613"/>
      <c r="Y4273" s="601"/>
      <c r="Z4273" s="601"/>
      <c r="AA4273" s="601"/>
      <c r="AB4273" s="601"/>
    </row>
    <row r="4274" spans="21:28" x14ac:dyDescent="0.25">
      <c r="U4274" s="601"/>
      <c r="V4274" s="611"/>
      <c r="X4274" s="613"/>
      <c r="Y4274" s="601"/>
      <c r="Z4274" s="601"/>
      <c r="AA4274" s="601"/>
      <c r="AB4274" s="601"/>
    </row>
    <row r="4275" spans="21:28" x14ac:dyDescent="0.25">
      <c r="U4275" s="601"/>
      <c r="V4275" s="611"/>
      <c r="X4275" s="613"/>
      <c r="Y4275" s="601"/>
      <c r="Z4275" s="601"/>
      <c r="AA4275" s="601"/>
      <c r="AB4275" s="601"/>
    </row>
    <row r="4276" spans="21:28" x14ac:dyDescent="0.25">
      <c r="U4276" s="601"/>
      <c r="V4276" s="611"/>
      <c r="X4276" s="613"/>
      <c r="Y4276" s="601"/>
      <c r="Z4276" s="601"/>
      <c r="AA4276" s="601"/>
      <c r="AB4276" s="601"/>
    </row>
    <row r="4277" spans="21:28" x14ac:dyDescent="0.25">
      <c r="U4277" s="601"/>
      <c r="V4277" s="611"/>
      <c r="X4277" s="613"/>
      <c r="Y4277" s="601"/>
      <c r="Z4277" s="601"/>
      <c r="AA4277" s="601"/>
      <c r="AB4277" s="601"/>
    </row>
    <row r="4278" spans="21:28" x14ac:dyDescent="0.25">
      <c r="U4278" s="601"/>
      <c r="V4278" s="611"/>
      <c r="X4278" s="613"/>
      <c r="Y4278" s="601"/>
      <c r="Z4278" s="601"/>
      <c r="AA4278" s="601"/>
      <c r="AB4278" s="601"/>
    </row>
    <row r="4279" spans="21:28" x14ac:dyDescent="0.25">
      <c r="U4279" s="601"/>
      <c r="V4279" s="611"/>
      <c r="X4279" s="613"/>
      <c r="Y4279" s="601"/>
      <c r="Z4279" s="601"/>
      <c r="AA4279" s="601"/>
      <c r="AB4279" s="601"/>
    </row>
    <row r="4280" spans="21:28" x14ac:dyDescent="0.25">
      <c r="U4280" s="601"/>
      <c r="V4280" s="611"/>
      <c r="X4280" s="613"/>
      <c r="Y4280" s="601"/>
      <c r="Z4280" s="601"/>
      <c r="AA4280" s="601"/>
      <c r="AB4280" s="601"/>
    </row>
    <row r="4281" spans="21:28" x14ac:dyDescent="0.25">
      <c r="U4281" s="601"/>
      <c r="V4281" s="611"/>
      <c r="X4281" s="613"/>
      <c r="Y4281" s="601"/>
      <c r="Z4281" s="601"/>
      <c r="AA4281" s="601"/>
      <c r="AB4281" s="601"/>
    </row>
    <row r="4282" spans="21:28" x14ac:dyDescent="0.25">
      <c r="U4282" s="601"/>
      <c r="V4282" s="611"/>
      <c r="X4282" s="613"/>
      <c r="Y4282" s="601"/>
      <c r="Z4282" s="601"/>
      <c r="AA4282" s="601"/>
      <c r="AB4282" s="601"/>
    </row>
    <row r="4283" spans="21:28" x14ac:dyDescent="0.25">
      <c r="U4283" s="601"/>
      <c r="V4283" s="611"/>
      <c r="X4283" s="613"/>
      <c r="Y4283" s="601"/>
      <c r="Z4283" s="601"/>
      <c r="AA4283" s="601"/>
      <c r="AB4283" s="601"/>
    </row>
    <row r="4284" spans="21:28" x14ac:dyDescent="0.25">
      <c r="U4284" s="601"/>
      <c r="V4284" s="611"/>
      <c r="X4284" s="613"/>
      <c r="Y4284" s="601"/>
      <c r="Z4284" s="601"/>
      <c r="AA4284" s="601"/>
      <c r="AB4284" s="601"/>
    </row>
    <row r="4285" spans="21:28" x14ac:dyDescent="0.25">
      <c r="U4285" s="601"/>
      <c r="V4285" s="611"/>
      <c r="X4285" s="613"/>
      <c r="Y4285" s="601"/>
      <c r="Z4285" s="601"/>
      <c r="AA4285" s="601"/>
      <c r="AB4285" s="601"/>
    </row>
    <row r="4286" spans="21:28" x14ac:dyDescent="0.25">
      <c r="U4286" s="601"/>
      <c r="V4286" s="611"/>
      <c r="X4286" s="613"/>
      <c r="Y4286" s="601"/>
      <c r="Z4286" s="601"/>
      <c r="AA4286" s="601"/>
      <c r="AB4286" s="601"/>
    </row>
    <row r="4287" spans="21:28" x14ac:dyDescent="0.25">
      <c r="U4287" s="601"/>
      <c r="V4287" s="611"/>
      <c r="X4287" s="613"/>
      <c r="Y4287" s="601"/>
      <c r="Z4287" s="601"/>
      <c r="AA4287" s="601"/>
      <c r="AB4287" s="601"/>
    </row>
    <row r="4288" spans="21:28" x14ac:dyDescent="0.25">
      <c r="U4288" s="601"/>
      <c r="V4288" s="611"/>
      <c r="X4288" s="613"/>
      <c r="Y4288" s="601"/>
      <c r="Z4288" s="601"/>
      <c r="AA4288" s="601"/>
      <c r="AB4288" s="601"/>
    </row>
    <row r="4289" spans="21:28" x14ac:dyDescent="0.25">
      <c r="U4289" s="601"/>
      <c r="V4289" s="611"/>
      <c r="X4289" s="613"/>
      <c r="Y4289" s="601"/>
      <c r="Z4289" s="601"/>
      <c r="AA4289" s="601"/>
      <c r="AB4289" s="601"/>
    </row>
    <row r="4290" spans="21:28" x14ac:dyDescent="0.25">
      <c r="U4290" s="601"/>
      <c r="V4290" s="611"/>
      <c r="X4290" s="613"/>
      <c r="Y4290" s="601"/>
      <c r="Z4290" s="601"/>
      <c r="AA4290" s="601"/>
      <c r="AB4290" s="601"/>
    </row>
    <row r="4291" spans="21:28" x14ac:dyDescent="0.25">
      <c r="U4291" s="601"/>
      <c r="V4291" s="611"/>
      <c r="X4291" s="613"/>
      <c r="Y4291" s="601"/>
      <c r="Z4291" s="601"/>
      <c r="AA4291" s="601"/>
      <c r="AB4291" s="601"/>
    </row>
    <row r="4292" spans="21:28" x14ac:dyDescent="0.25">
      <c r="U4292" s="601"/>
      <c r="V4292" s="611"/>
      <c r="X4292" s="613"/>
      <c r="Y4292" s="601"/>
      <c r="Z4292" s="601"/>
      <c r="AA4292" s="601"/>
      <c r="AB4292" s="601"/>
    </row>
    <row r="4293" spans="21:28" x14ac:dyDescent="0.25">
      <c r="U4293" s="601"/>
      <c r="V4293" s="611"/>
      <c r="X4293" s="613"/>
      <c r="Y4293" s="601"/>
      <c r="Z4293" s="601"/>
      <c r="AA4293" s="601"/>
      <c r="AB4293" s="601"/>
    </row>
    <row r="4294" spans="21:28" x14ac:dyDescent="0.25">
      <c r="U4294" s="601"/>
      <c r="V4294" s="611"/>
      <c r="X4294" s="613"/>
      <c r="Y4294" s="601"/>
      <c r="Z4294" s="601"/>
      <c r="AA4294" s="601"/>
      <c r="AB4294" s="601"/>
    </row>
    <row r="4295" spans="21:28" x14ac:dyDescent="0.25">
      <c r="U4295" s="601"/>
      <c r="V4295" s="611"/>
      <c r="X4295" s="613"/>
      <c r="Y4295" s="601"/>
      <c r="Z4295" s="601"/>
      <c r="AA4295" s="601"/>
      <c r="AB4295" s="601"/>
    </row>
    <row r="4296" spans="21:28" x14ac:dyDescent="0.25">
      <c r="U4296" s="601"/>
      <c r="V4296" s="611"/>
      <c r="X4296" s="613"/>
      <c r="Y4296" s="601"/>
      <c r="Z4296" s="601"/>
      <c r="AA4296" s="601"/>
      <c r="AB4296" s="601"/>
    </row>
    <row r="4297" spans="21:28" x14ac:dyDescent="0.25">
      <c r="U4297" s="601"/>
      <c r="V4297" s="611"/>
      <c r="X4297" s="613"/>
      <c r="Y4297" s="601"/>
      <c r="Z4297" s="601"/>
      <c r="AA4297" s="601"/>
      <c r="AB4297" s="601"/>
    </row>
    <row r="4298" spans="21:28" x14ac:dyDescent="0.25">
      <c r="U4298" s="601"/>
      <c r="V4298" s="611"/>
      <c r="X4298" s="613"/>
      <c r="Y4298" s="601"/>
      <c r="Z4298" s="601"/>
      <c r="AA4298" s="601"/>
      <c r="AB4298" s="601"/>
    </row>
    <row r="4299" spans="21:28" x14ac:dyDescent="0.25">
      <c r="U4299" s="601"/>
      <c r="V4299" s="611"/>
      <c r="X4299" s="613"/>
      <c r="Y4299" s="601"/>
      <c r="Z4299" s="601"/>
      <c r="AA4299" s="601"/>
      <c r="AB4299" s="601"/>
    </row>
    <row r="4300" spans="21:28" x14ac:dyDescent="0.25">
      <c r="U4300" s="601"/>
      <c r="V4300" s="611"/>
      <c r="X4300" s="613"/>
      <c r="Y4300" s="601"/>
      <c r="Z4300" s="601"/>
      <c r="AA4300" s="601"/>
      <c r="AB4300" s="601"/>
    </row>
    <row r="4301" spans="21:28" x14ac:dyDescent="0.25">
      <c r="U4301" s="601"/>
      <c r="V4301" s="611"/>
      <c r="X4301" s="613"/>
      <c r="Y4301" s="601"/>
      <c r="Z4301" s="601"/>
      <c r="AA4301" s="601"/>
      <c r="AB4301" s="601"/>
    </row>
    <row r="4302" spans="21:28" x14ac:dyDescent="0.25">
      <c r="U4302" s="601"/>
      <c r="V4302" s="611"/>
      <c r="X4302" s="613"/>
      <c r="Y4302" s="601"/>
      <c r="Z4302" s="601"/>
      <c r="AA4302" s="601"/>
      <c r="AB4302" s="601"/>
    </row>
    <row r="4303" spans="21:28" x14ac:dyDescent="0.25">
      <c r="U4303" s="601"/>
      <c r="V4303" s="611"/>
      <c r="X4303" s="613"/>
      <c r="Y4303" s="601"/>
      <c r="Z4303" s="601"/>
      <c r="AA4303" s="601"/>
      <c r="AB4303" s="601"/>
    </row>
    <row r="4304" spans="21:28" x14ac:dyDescent="0.25">
      <c r="U4304" s="601"/>
      <c r="V4304" s="611"/>
      <c r="X4304" s="613"/>
      <c r="Y4304" s="601"/>
      <c r="Z4304" s="601"/>
      <c r="AA4304" s="601"/>
      <c r="AB4304" s="601"/>
    </row>
    <row r="4305" spans="21:28" x14ac:dyDescent="0.25">
      <c r="U4305" s="601"/>
      <c r="V4305" s="611"/>
      <c r="X4305" s="613"/>
      <c r="Y4305" s="601"/>
      <c r="Z4305" s="601"/>
      <c r="AA4305" s="601"/>
      <c r="AB4305" s="601"/>
    </row>
    <row r="4306" spans="21:28" x14ac:dyDescent="0.25">
      <c r="U4306" s="601"/>
      <c r="V4306" s="611"/>
      <c r="X4306" s="613"/>
      <c r="Y4306" s="601"/>
      <c r="Z4306" s="601"/>
      <c r="AA4306" s="601"/>
      <c r="AB4306" s="601"/>
    </row>
    <row r="4307" spans="21:28" x14ac:dyDescent="0.25">
      <c r="U4307" s="601"/>
      <c r="V4307" s="611"/>
      <c r="X4307" s="613"/>
      <c r="Y4307" s="601"/>
      <c r="Z4307" s="601"/>
      <c r="AA4307" s="601"/>
      <c r="AB4307" s="601"/>
    </row>
    <row r="4308" spans="21:28" x14ac:dyDescent="0.25">
      <c r="U4308" s="601"/>
      <c r="V4308" s="611"/>
      <c r="X4308" s="613"/>
      <c r="Y4308" s="601"/>
      <c r="Z4308" s="601"/>
      <c r="AA4308" s="601"/>
      <c r="AB4308" s="601"/>
    </row>
    <row r="4309" spans="21:28" x14ac:dyDescent="0.25">
      <c r="U4309" s="601"/>
      <c r="V4309" s="611"/>
      <c r="X4309" s="613"/>
      <c r="Y4309" s="601"/>
      <c r="Z4309" s="601"/>
      <c r="AA4309" s="601"/>
      <c r="AB4309" s="601"/>
    </row>
    <row r="4310" spans="21:28" x14ac:dyDescent="0.25">
      <c r="U4310" s="601"/>
      <c r="V4310" s="611"/>
      <c r="X4310" s="613"/>
      <c r="Y4310" s="601"/>
      <c r="Z4310" s="601"/>
      <c r="AA4310" s="601"/>
      <c r="AB4310" s="601"/>
    </row>
    <row r="4311" spans="21:28" x14ac:dyDescent="0.25">
      <c r="U4311" s="601"/>
      <c r="V4311" s="611"/>
      <c r="X4311" s="613"/>
      <c r="Y4311" s="601"/>
      <c r="Z4311" s="601"/>
      <c r="AA4311" s="601"/>
      <c r="AB4311" s="601"/>
    </row>
    <row r="4312" spans="21:28" x14ac:dyDescent="0.25">
      <c r="U4312" s="601"/>
      <c r="V4312" s="611"/>
      <c r="X4312" s="613"/>
      <c r="Y4312" s="601"/>
      <c r="Z4312" s="601"/>
      <c r="AA4312" s="601"/>
      <c r="AB4312" s="601"/>
    </row>
    <row r="4313" spans="21:28" x14ac:dyDescent="0.25">
      <c r="U4313" s="601"/>
      <c r="V4313" s="611"/>
      <c r="X4313" s="613"/>
      <c r="Y4313" s="601"/>
      <c r="Z4313" s="601"/>
      <c r="AA4313" s="601"/>
      <c r="AB4313" s="601"/>
    </row>
    <row r="4314" spans="21:28" x14ac:dyDescent="0.25">
      <c r="U4314" s="601"/>
      <c r="V4314" s="611"/>
      <c r="X4314" s="613"/>
      <c r="Y4314" s="601"/>
      <c r="Z4314" s="601"/>
      <c r="AA4314" s="601"/>
      <c r="AB4314" s="601"/>
    </row>
    <row r="4315" spans="21:28" x14ac:dyDescent="0.25">
      <c r="U4315" s="601"/>
      <c r="V4315" s="611"/>
      <c r="X4315" s="613"/>
      <c r="Y4315" s="601"/>
      <c r="Z4315" s="601"/>
      <c r="AA4315" s="601"/>
      <c r="AB4315" s="601"/>
    </row>
    <row r="4316" spans="21:28" x14ac:dyDescent="0.25">
      <c r="U4316" s="601"/>
      <c r="V4316" s="611"/>
      <c r="X4316" s="613"/>
      <c r="Y4316" s="601"/>
      <c r="Z4316" s="601"/>
      <c r="AA4316" s="601"/>
      <c r="AB4316" s="601"/>
    </row>
    <row r="4317" spans="21:28" x14ac:dyDescent="0.25">
      <c r="U4317" s="601"/>
      <c r="V4317" s="611"/>
      <c r="X4317" s="613"/>
      <c r="Y4317" s="601"/>
      <c r="Z4317" s="601"/>
      <c r="AA4317" s="601"/>
      <c r="AB4317" s="601"/>
    </row>
    <row r="4318" spans="21:28" x14ac:dyDescent="0.25">
      <c r="U4318" s="601"/>
      <c r="V4318" s="611"/>
      <c r="X4318" s="613"/>
      <c r="Y4318" s="601"/>
      <c r="Z4318" s="601"/>
      <c r="AA4318" s="601"/>
      <c r="AB4318" s="601"/>
    </row>
    <row r="4319" spans="21:28" x14ac:dyDescent="0.25">
      <c r="U4319" s="601"/>
      <c r="V4319" s="611"/>
      <c r="X4319" s="613"/>
      <c r="Y4319" s="601"/>
      <c r="Z4319" s="601"/>
      <c r="AA4319" s="601"/>
      <c r="AB4319" s="601"/>
    </row>
    <row r="4320" spans="21:28" x14ac:dyDescent="0.25">
      <c r="U4320" s="601"/>
      <c r="V4320" s="611"/>
      <c r="X4320" s="613"/>
      <c r="Y4320" s="601"/>
      <c r="Z4320" s="601"/>
      <c r="AA4320" s="601"/>
      <c r="AB4320" s="601"/>
    </row>
    <row r="4321" spans="21:28" x14ac:dyDescent="0.25">
      <c r="U4321" s="601"/>
      <c r="V4321" s="611"/>
      <c r="X4321" s="613"/>
      <c r="Y4321" s="601"/>
      <c r="Z4321" s="601"/>
      <c r="AA4321" s="601"/>
      <c r="AB4321" s="601"/>
    </row>
    <row r="4322" spans="21:28" x14ac:dyDescent="0.25">
      <c r="U4322" s="601"/>
      <c r="V4322" s="611"/>
      <c r="X4322" s="613"/>
      <c r="Y4322" s="601"/>
      <c r="Z4322" s="601"/>
      <c r="AA4322" s="601"/>
      <c r="AB4322" s="601"/>
    </row>
    <row r="4323" spans="21:28" x14ac:dyDescent="0.25">
      <c r="U4323" s="601"/>
      <c r="V4323" s="611"/>
      <c r="X4323" s="613"/>
      <c r="Y4323" s="601"/>
      <c r="Z4323" s="601"/>
      <c r="AA4323" s="601"/>
      <c r="AB4323" s="601"/>
    </row>
    <row r="4324" spans="21:28" x14ac:dyDescent="0.25">
      <c r="U4324" s="601"/>
      <c r="V4324" s="611"/>
      <c r="X4324" s="613"/>
      <c r="Y4324" s="601"/>
      <c r="Z4324" s="601"/>
      <c r="AA4324" s="601"/>
      <c r="AB4324" s="601"/>
    </row>
    <row r="4325" spans="21:28" x14ac:dyDescent="0.25">
      <c r="U4325" s="601"/>
      <c r="V4325" s="611"/>
      <c r="X4325" s="613"/>
      <c r="Y4325" s="601"/>
      <c r="Z4325" s="601"/>
      <c r="AA4325" s="601"/>
      <c r="AB4325" s="601"/>
    </row>
    <row r="4326" spans="21:28" x14ac:dyDescent="0.25">
      <c r="U4326" s="601"/>
      <c r="V4326" s="611"/>
      <c r="X4326" s="613"/>
      <c r="Y4326" s="601"/>
      <c r="Z4326" s="601"/>
      <c r="AA4326" s="601"/>
      <c r="AB4326" s="601"/>
    </row>
    <row r="4327" spans="21:28" x14ac:dyDescent="0.25">
      <c r="U4327" s="601"/>
      <c r="V4327" s="611"/>
      <c r="X4327" s="613"/>
      <c r="Y4327" s="601"/>
      <c r="Z4327" s="601"/>
      <c r="AA4327" s="601"/>
      <c r="AB4327" s="601"/>
    </row>
    <row r="4328" spans="21:28" x14ac:dyDescent="0.25">
      <c r="U4328" s="601"/>
      <c r="V4328" s="611"/>
      <c r="X4328" s="613"/>
      <c r="Y4328" s="601"/>
      <c r="Z4328" s="601"/>
      <c r="AA4328" s="601"/>
      <c r="AB4328" s="601"/>
    </row>
    <row r="4329" spans="21:28" x14ac:dyDescent="0.25">
      <c r="U4329" s="601"/>
      <c r="V4329" s="611"/>
      <c r="X4329" s="613"/>
      <c r="Y4329" s="601"/>
      <c r="Z4329" s="601"/>
      <c r="AA4329" s="601"/>
      <c r="AB4329" s="601"/>
    </row>
    <row r="4330" spans="21:28" x14ac:dyDescent="0.25">
      <c r="U4330" s="601"/>
      <c r="V4330" s="611"/>
      <c r="X4330" s="613"/>
      <c r="Y4330" s="601"/>
      <c r="Z4330" s="601"/>
      <c r="AA4330" s="601"/>
      <c r="AB4330" s="601"/>
    </row>
    <row r="4331" spans="21:28" x14ac:dyDescent="0.25">
      <c r="U4331" s="601"/>
      <c r="V4331" s="611"/>
      <c r="X4331" s="613"/>
      <c r="Y4331" s="601"/>
      <c r="Z4331" s="601"/>
      <c r="AA4331" s="601"/>
      <c r="AB4331" s="601"/>
    </row>
    <row r="4332" spans="21:28" x14ac:dyDescent="0.25">
      <c r="U4332" s="601"/>
      <c r="V4332" s="611"/>
      <c r="X4332" s="613"/>
      <c r="Y4332" s="601"/>
      <c r="Z4332" s="601"/>
      <c r="AA4332" s="601"/>
      <c r="AB4332" s="601"/>
    </row>
    <row r="4333" spans="21:28" x14ac:dyDescent="0.25">
      <c r="U4333" s="601"/>
      <c r="V4333" s="611"/>
      <c r="X4333" s="613"/>
      <c r="Y4333" s="601"/>
      <c r="Z4333" s="601"/>
      <c r="AA4333" s="601"/>
      <c r="AB4333" s="601"/>
    </row>
    <row r="4334" spans="21:28" x14ac:dyDescent="0.25">
      <c r="U4334" s="601"/>
      <c r="V4334" s="611"/>
      <c r="X4334" s="613"/>
      <c r="Y4334" s="601"/>
      <c r="Z4334" s="601"/>
      <c r="AA4334" s="601"/>
      <c r="AB4334" s="601"/>
    </row>
    <row r="4335" spans="21:28" x14ac:dyDescent="0.25">
      <c r="U4335" s="601"/>
      <c r="V4335" s="611"/>
      <c r="X4335" s="613"/>
      <c r="Y4335" s="601"/>
      <c r="Z4335" s="601"/>
      <c r="AA4335" s="601"/>
      <c r="AB4335" s="601"/>
    </row>
    <row r="4336" spans="21:28" x14ac:dyDescent="0.25">
      <c r="U4336" s="601"/>
      <c r="V4336" s="611"/>
      <c r="X4336" s="613"/>
      <c r="Y4336" s="601"/>
      <c r="Z4336" s="601"/>
      <c r="AA4336" s="601"/>
      <c r="AB4336" s="601"/>
    </row>
    <row r="4337" spans="21:28" x14ac:dyDescent="0.25">
      <c r="U4337" s="601"/>
      <c r="V4337" s="611"/>
      <c r="X4337" s="613"/>
      <c r="Y4337" s="601"/>
      <c r="Z4337" s="601"/>
      <c r="AA4337" s="601"/>
      <c r="AB4337" s="601"/>
    </row>
    <row r="4338" spans="21:28" x14ac:dyDescent="0.25">
      <c r="U4338" s="601"/>
      <c r="V4338" s="611"/>
      <c r="X4338" s="613"/>
      <c r="Y4338" s="601"/>
      <c r="Z4338" s="601"/>
      <c r="AA4338" s="601"/>
      <c r="AB4338" s="601"/>
    </row>
    <row r="4339" spans="21:28" x14ac:dyDescent="0.25">
      <c r="U4339" s="601"/>
      <c r="V4339" s="611"/>
      <c r="X4339" s="613"/>
      <c r="Y4339" s="601"/>
      <c r="Z4339" s="601"/>
      <c r="AA4339" s="601"/>
      <c r="AB4339" s="601"/>
    </row>
    <row r="4340" spans="21:28" x14ac:dyDescent="0.25">
      <c r="U4340" s="601"/>
      <c r="V4340" s="611"/>
      <c r="X4340" s="613"/>
      <c r="Y4340" s="601"/>
      <c r="Z4340" s="601"/>
      <c r="AA4340" s="601"/>
      <c r="AB4340" s="601"/>
    </row>
    <row r="4341" spans="21:28" x14ac:dyDescent="0.25">
      <c r="U4341" s="601"/>
      <c r="V4341" s="611"/>
      <c r="X4341" s="613"/>
      <c r="Y4341" s="601"/>
      <c r="Z4341" s="601"/>
      <c r="AA4341" s="601"/>
      <c r="AB4341" s="601"/>
    </row>
    <row r="4342" spans="21:28" x14ac:dyDescent="0.25">
      <c r="U4342" s="601"/>
      <c r="V4342" s="611"/>
      <c r="X4342" s="613"/>
      <c r="Y4342" s="601"/>
      <c r="Z4342" s="601"/>
      <c r="AA4342" s="601"/>
      <c r="AB4342" s="601"/>
    </row>
    <row r="4343" spans="21:28" x14ac:dyDescent="0.25">
      <c r="U4343" s="601"/>
      <c r="V4343" s="611"/>
      <c r="X4343" s="613"/>
      <c r="Y4343" s="601"/>
      <c r="Z4343" s="601"/>
      <c r="AA4343" s="601"/>
      <c r="AB4343" s="601"/>
    </row>
    <row r="4344" spans="21:28" x14ac:dyDescent="0.25">
      <c r="U4344" s="601"/>
      <c r="V4344" s="611"/>
      <c r="X4344" s="613"/>
      <c r="Y4344" s="601"/>
      <c r="Z4344" s="601"/>
      <c r="AA4344" s="601"/>
      <c r="AB4344" s="601"/>
    </row>
    <row r="4345" spans="21:28" x14ac:dyDescent="0.25">
      <c r="U4345" s="601"/>
      <c r="V4345" s="611"/>
      <c r="X4345" s="613"/>
      <c r="Y4345" s="601"/>
      <c r="Z4345" s="601"/>
      <c r="AA4345" s="601"/>
      <c r="AB4345" s="601"/>
    </row>
    <row r="4346" spans="21:28" x14ac:dyDescent="0.25">
      <c r="U4346" s="601"/>
      <c r="V4346" s="611"/>
      <c r="X4346" s="613"/>
      <c r="Y4346" s="601"/>
      <c r="Z4346" s="601"/>
      <c r="AA4346" s="601"/>
      <c r="AB4346" s="601"/>
    </row>
    <row r="4347" spans="21:28" x14ac:dyDescent="0.25">
      <c r="U4347" s="601"/>
      <c r="V4347" s="611"/>
      <c r="X4347" s="613"/>
      <c r="Y4347" s="601"/>
      <c r="Z4347" s="601"/>
      <c r="AA4347" s="601"/>
      <c r="AB4347" s="601"/>
    </row>
    <row r="4348" spans="21:28" x14ac:dyDescent="0.25">
      <c r="U4348" s="601"/>
      <c r="V4348" s="611"/>
      <c r="X4348" s="613"/>
      <c r="Y4348" s="601"/>
      <c r="Z4348" s="601"/>
      <c r="AA4348" s="601"/>
      <c r="AB4348" s="601"/>
    </row>
    <row r="4349" spans="21:28" x14ac:dyDescent="0.25">
      <c r="U4349" s="601"/>
      <c r="V4349" s="611"/>
      <c r="X4349" s="613"/>
      <c r="Y4349" s="601"/>
      <c r="Z4349" s="601"/>
      <c r="AA4349" s="601"/>
      <c r="AB4349" s="601"/>
    </row>
    <row r="4350" spans="21:28" x14ac:dyDescent="0.25">
      <c r="U4350" s="601"/>
      <c r="V4350" s="611"/>
      <c r="X4350" s="613"/>
      <c r="Y4350" s="601"/>
      <c r="Z4350" s="601"/>
      <c r="AA4350" s="601"/>
      <c r="AB4350" s="601"/>
    </row>
    <row r="4351" spans="21:28" x14ac:dyDescent="0.25">
      <c r="U4351" s="601"/>
      <c r="V4351" s="611"/>
      <c r="X4351" s="613"/>
      <c r="Y4351" s="601"/>
      <c r="Z4351" s="601"/>
      <c r="AA4351" s="601"/>
      <c r="AB4351" s="601"/>
    </row>
    <row r="4352" spans="21:28" x14ac:dyDescent="0.25">
      <c r="U4352" s="601"/>
      <c r="V4352" s="611"/>
      <c r="X4352" s="613"/>
      <c r="Y4352" s="601"/>
      <c r="Z4352" s="601"/>
      <c r="AA4352" s="601"/>
      <c r="AB4352" s="601"/>
    </row>
    <row r="4353" spans="21:28" x14ac:dyDescent="0.25">
      <c r="U4353" s="601"/>
      <c r="V4353" s="611"/>
      <c r="X4353" s="613"/>
      <c r="Y4353" s="601"/>
      <c r="Z4353" s="601"/>
      <c r="AA4353" s="601"/>
      <c r="AB4353" s="601"/>
    </row>
    <row r="4354" spans="21:28" x14ac:dyDescent="0.25">
      <c r="U4354" s="601"/>
      <c r="V4354" s="611"/>
      <c r="X4354" s="613"/>
      <c r="Y4354" s="601"/>
      <c r="Z4354" s="601"/>
      <c r="AA4354" s="601"/>
      <c r="AB4354" s="601"/>
    </row>
    <row r="4355" spans="21:28" x14ac:dyDescent="0.25">
      <c r="U4355" s="601"/>
      <c r="V4355" s="611"/>
      <c r="X4355" s="613"/>
      <c r="Y4355" s="601"/>
      <c r="Z4355" s="601"/>
      <c r="AA4355" s="601"/>
      <c r="AB4355" s="601"/>
    </row>
    <row r="4356" spans="21:28" x14ac:dyDescent="0.25">
      <c r="U4356" s="601"/>
      <c r="V4356" s="611"/>
      <c r="X4356" s="613"/>
      <c r="Y4356" s="601"/>
      <c r="Z4356" s="601"/>
      <c r="AA4356" s="601"/>
      <c r="AB4356" s="601"/>
    </row>
    <row r="4357" spans="21:28" x14ac:dyDescent="0.25">
      <c r="U4357" s="601"/>
      <c r="V4357" s="611"/>
      <c r="X4357" s="613"/>
      <c r="Y4357" s="601"/>
      <c r="Z4357" s="601"/>
      <c r="AA4357" s="601"/>
      <c r="AB4357" s="601"/>
    </row>
    <row r="4358" spans="21:28" x14ac:dyDescent="0.25">
      <c r="U4358" s="601"/>
      <c r="V4358" s="611"/>
      <c r="X4358" s="613"/>
      <c r="Y4358" s="601"/>
      <c r="Z4358" s="601"/>
      <c r="AA4358" s="601"/>
      <c r="AB4358" s="601"/>
    </row>
    <row r="4359" spans="21:28" x14ac:dyDescent="0.25">
      <c r="U4359" s="601"/>
      <c r="V4359" s="611"/>
      <c r="X4359" s="613"/>
      <c r="Y4359" s="601"/>
      <c r="Z4359" s="601"/>
      <c r="AA4359" s="601"/>
      <c r="AB4359" s="601"/>
    </row>
    <row r="4360" spans="21:28" x14ac:dyDescent="0.25">
      <c r="U4360" s="601"/>
      <c r="V4360" s="611"/>
      <c r="X4360" s="613"/>
      <c r="Y4360" s="601"/>
      <c r="Z4360" s="601"/>
      <c r="AA4360" s="601"/>
      <c r="AB4360" s="601"/>
    </row>
    <row r="4361" spans="21:28" x14ac:dyDescent="0.25">
      <c r="U4361" s="601"/>
      <c r="V4361" s="611"/>
      <c r="X4361" s="613"/>
      <c r="Y4361" s="601"/>
      <c r="Z4361" s="601"/>
      <c r="AA4361" s="601"/>
      <c r="AB4361" s="601"/>
    </row>
    <row r="4362" spans="21:28" x14ac:dyDescent="0.25">
      <c r="U4362" s="601"/>
      <c r="V4362" s="611"/>
      <c r="X4362" s="613"/>
      <c r="Y4362" s="601"/>
      <c r="Z4362" s="601"/>
      <c r="AA4362" s="601"/>
      <c r="AB4362" s="601"/>
    </row>
    <row r="4363" spans="21:28" x14ac:dyDescent="0.25">
      <c r="U4363" s="601"/>
      <c r="V4363" s="611"/>
      <c r="X4363" s="613"/>
      <c r="Y4363" s="601"/>
      <c r="Z4363" s="601"/>
      <c r="AA4363" s="601"/>
      <c r="AB4363" s="601"/>
    </row>
    <row r="4364" spans="21:28" x14ac:dyDescent="0.25">
      <c r="U4364" s="601"/>
      <c r="V4364" s="611"/>
      <c r="X4364" s="613"/>
      <c r="Y4364" s="601"/>
      <c r="Z4364" s="601"/>
      <c r="AA4364" s="601"/>
      <c r="AB4364" s="601"/>
    </row>
    <row r="4365" spans="21:28" x14ac:dyDescent="0.25">
      <c r="U4365" s="601"/>
      <c r="V4365" s="611"/>
      <c r="X4365" s="613"/>
      <c r="Y4365" s="601"/>
      <c r="Z4365" s="601"/>
      <c r="AA4365" s="601"/>
      <c r="AB4365" s="601"/>
    </row>
    <row r="4366" spans="21:28" x14ac:dyDescent="0.25">
      <c r="U4366" s="601"/>
      <c r="V4366" s="611"/>
      <c r="X4366" s="613"/>
      <c r="Y4366" s="601"/>
      <c r="Z4366" s="601"/>
      <c r="AA4366" s="601"/>
      <c r="AB4366" s="601"/>
    </row>
    <row r="4367" spans="21:28" x14ac:dyDescent="0.25">
      <c r="U4367" s="601"/>
      <c r="V4367" s="611"/>
      <c r="X4367" s="613"/>
      <c r="Y4367" s="601"/>
      <c r="Z4367" s="601"/>
      <c r="AA4367" s="601"/>
      <c r="AB4367" s="601"/>
    </row>
    <row r="4368" spans="21:28" x14ac:dyDescent="0.25">
      <c r="U4368" s="601"/>
      <c r="V4368" s="611"/>
      <c r="X4368" s="613"/>
      <c r="Y4368" s="601"/>
      <c r="Z4368" s="601"/>
      <c r="AA4368" s="601"/>
      <c r="AB4368" s="601"/>
    </row>
    <row r="4369" spans="21:28" x14ac:dyDescent="0.25">
      <c r="U4369" s="601"/>
      <c r="V4369" s="611"/>
      <c r="X4369" s="613"/>
      <c r="Y4369" s="601"/>
      <c r="Z4369" s="601"/>
      <c r="AA4369" s="601"/>
      <c r="AB4369" s="601"/>
    </row>
    <row r="4370" spans="21:28" x14ac:dyDescent="0.25">
      <c r="U4370" s="601"/>
      <c r="V4370" s="611"/>
      <c r="X4370" s="613"/>
      <c r="Y4370" s="601"/>
      <c r="Z4370" s="601"/>
      <c r="AA4370" s="601"/>
      <c r="AB4370" s="601"/>
    </row>
    <row r="4371" spans="21:28" x14ac:dyDescent="0.25">
      <c r="U4371" s="601"/>
      <c r="V4371" s="611"/>
      <c r="X4371" s="613"/>
      <c r="Y4371" s="601"/>
      <c r="Z4371" s="601"/>
      <c r="AA4371" s="601"/>
      <c r="AB4371" s="601"/>
    </row>
    <row r="4372" spans="21:28" x14ac:dyDescent="0.25">
      <c r="U4372" s="601"/>
      <c r="V4372" s="611"/>
      <c r="X4372" s="613"/>
      <c r="Y4372" s="601"/>
      <c r="Z4372" s="601"/>
      <c r="AA4372" s="601"/>
      <c r="AB4372" s="601"/>
    </row>
    <row r="4373" spans="21:28" x14ac:dyDescent="0.25">
      <c r="U4373" s="601"/>
      <c r="V4373" s="611"/>
      <c r="X4373" s="613"/>
      <c r="Y4373" s="601"/>
      <c r="Z4373" s="601"/>
      <c r="AA4373" s="601"/>
      <c r="AB4373" s="601"/>
    </row>
    <row r="4374" spans="21:28" x14ac:dyDescent="0.25">
      <c r="U4374" s="601"/>
      <c r="V4374" s="611"/>
      <c r="X4374" s="613"/>
      <c r="Y4374" s="601"/>
      <c r="Z4374" s="601"/>
      <c r="AA4374" s="601"/>
      <c r="AB4374" s="601"/>
    </row>
    <row r="4375" spans="21:28" x14ac:dyDescent="0.25">
      <c r="U4375" s="601"/>
      <c r="V4375" s="611"/>
      <c r="X4375" s="613"/>
      <c r="Y4375" s="601"/>
      <c r="Z4375" s="601"/>
      <c r="AA4375" s="601"/>
      <c r="AB4375" s="601"/>
    </row>
    <row r="4376" spans="21:28" x14ac:dyDescent="0.25">
      <c r="U4376" s="601"/>
      <c r="V4376" s="611"/>
      <c r="X4376" s="613"/>
      <c r="Y4376" s="601"/>
      <c r="Z4376" s="601"/>
      <c r="AA4376" s="601"/>
      <c r="AB4376" s="601"/>
    </row>
    <row r="4377" spans="21:28" x14ac:dyDescent="0.25">
      <c r="U4377" s="601"/>
      <c r="V4377" s="611"/>
      <c r="X4377" s="613"/>
      <c r="Y4377" s="601"/>
      <c r="Z4377" s="601"/>
      <c r="AA4377" s="601"/>
      <c r="AB4377" s="601"/>
    </row>
    <row r="4378" spans="21:28" x14ac:dyDescent="0.25">
      <c r="U4378" s="601"/>
      <c r="V4378" s="611"/>
      <c r="X4378" s="613"/>
      <c r="Y4378" s="601"/>
      <c r="Z4378" s="601"/>
      <c r="AA4378" s="601"/>
      <c r="AB4378" s="601"/>
    </row>
    <row r="4379" spans="21:28" x14ac:dyDescent="0.25">
      <c r="U4379" s="601"/>
      <c r="V4379" s="611"/>
      <c r="X4379" s="613"/>
      <c r="Y4379" s="601"/>
      <c r="Z4379" s="601"/>
      <c r="AA4379" s="601"/>
      <c r="AB4379" s="601"/>
    </row>
    <row r="4380" spans="21:28" x14ac:dyDescent="0.25">
      <c r="U4380" s="601"/>
      <c r="V4380" s="611"/>
      <c r="X4380" s="613"/>
      <c r="Y4380" s="601"/>
      <c r="Z4380" s="601"/>
      <c r="AA4380" s="601"/>
      <c r="AB4380" s="601"/>
    </row>
    <row r="4381" spans="21:28" x14ac:dyDescent="0.25">
      <c r="U4381" s="601"/>
      <c r="V4381" s="611"/>
      <c r="X4381" s="613"/>
      <c r="Y4381" s="601"/>
      <c r="Z4381" s="601"/>
      <c r="AA4381" s="601"/>
      <c r="AB4381" s="601"/>
    </row>
    <row r="4382" spans="21:28" x14ac:dyDescent="0.25">
      <c r="U4382" s="601"/>
      <c r="V4382" s="611"/>
      <c r="X4382" s="613"/>
      <c r="Y4382" s="601"/>
      <c r="Z4382" s="601"/>
      <c r="AA4382" s="601"/>
      <c r="AB4382" s="601"/>
    </row>
    <row r="4383" spans="21:28" x14ac:dyDescent="0.25">
      <c r="U4383" s="601"/>
      <c r="V4383" s="611"/>
      <c r="X4383" s="613"/>
      <c r="Y4383" s="601"/>
      <c r="Z4383" s="601"/>
      <c r="AA4383" s="601"/>
      <c r="AB4383" s="601"/>
    </row>
    <row r="4384" spans="21:28" x14ac:dyDescent="0.25">
      <c r="U4384" s="601"/>
      <c r="V4384" s="611"/>
      <c r="X4384" s="613"/>
      <c r="Y4384" s="601"/>
      <c r="Z4384" s="601"/>
      <c r="AA4384" s="601"/>
      <c r="AB4384" s="601"/>
    </row>
    <row r="4385" spans="21:28" x14ac:dyDescent="0.25">
      <c r="U4385" s="601"/>
      <c r="V4385" s="611"/>
      <c r="X4385" s="613"/>
      <c r="Y4385" s="601"/>
      <c r="Z4385" s="601"/>
      <c r="AA4385" s="601"/>
      <c r="AB4385" s="601"/>
    </row>
    <row r="4386" spans="21:28" x14ac:dyDescent="0.25">
      <c r="U4386" s="601"/>
      <c r="V4386" s="611"/>
      <c r="X4386" s="613"/>
      <c r="Y4386" s="601"/>
      <c r="Z4386" s="601"/>
      <c r="AA4386" s="601"/>
      <c r="AB4386" s="601"/>
    </row>
    <row r="4387" spans="21:28" x14ac:dyDescent="0.25">
      <c r="U4387" s="601"/>
      <c r="V4387" s="611"/>
      <c r="X4387" s="613"/>
      <c r="Y4387" s="601"/>
      <c r="Z4387" s="601"/>
      <c r="AA4387" s="601"/>
      <c r="AB4387" s="601"/>
    </row>
    <row r="4388" spans="21:28" x14ac:dyDescent="0.25">
      <c r="U4388" s="601"/>
      <c r="V4388" s="611"/>
      <c r="X4388" s="613"/>
      <c r="Y4388" s="601"/>
      <c r="Z4388" s="601"/>
      <c r="AA4388" s="601"/>
      <c r="AB4388" s="601"/>
    </row>
    <row r="4389" spans="21:28" x14ac:dyDescent="0.25">
      <c r="U4389" s="601"/>
      <c r="V4389" s="611"/>
      <c r="X4389" s="613"/>
      <c r="Y4389" s="601"/>
      <c r="Z4389" s="601"/>
      <c r="AA4389" s="601"/>
      <c r="AB4389" s="601"/>
    </row>
    <row r="4390" spans="21:28" x14ac:dyDescent="0.25">
      <c r="U4390" s="601"/>
      <c r="V4390" s="611"/>
      <c r="X4390" s="613"/>
      <c r="Y4390" s="601"/>
      <c r="Z4390" s="601"/>
      <c r="AA4390" s="601"/>
      <c r="AB4390" s="601"/>
    </row>
    <row r="4391" spans="21:28" x14ac:dyDescent="0.25">
      <c r="U4391" s="601"/>
      <c r="V4391" s="611"/>
      <c r="X4391" s="613"/>
      <c r="Y4391" s="601"/>
      <c r="Z4391" s="601"/>
      <c r="AA4391" s="601"/>
      <c r="AB4391" s="601"/>
    </row>
    <row r="4392" spans="21:28" x14ac:dyDescent="0.25">
      <c r="U4392" s="601"/>
      <c r="V4392" s="611"/>
      <c r="X4392" s="613"/>
      <c r="Y4392" s="601"/>
      <c r="Z4392" s="601"/>
      <c r="AA4392" s="601"/>
      <c r="AB4392" s="601"/>
    </row>
    <row r="4393" spans="21:28" x14ac:dyDescent="0.25">
      <c r="U4393" s="601"/>
      <c r="V4393" s="611"/>
      <c r="X4393" s="613"/>
      <c r="Y4393" s="601"/>
      <c r="Z4393" s="601"/>
      <c r="AA4393" s="601"/>
      <c r="AB4393" s="601"/>
    </row>
    <row r="4394" spans="21:28" x14ac:dyDescent="0.25">
      <c r="U4394" s="601"/>
      <c r="V4394" s="611"/>
      <c r="X4394" s="613"/>
      <c r="Y4394" s="601"/>
      <c r="Z4394" s="601"/>
      <c r="AA4394" s="601"/>
      <c r="AB4394" s="601"/>
    </row>
    <row r="4395" spans="21:28" x14ac:dyDescent="0.25">
      <c r="U4395" s="601"/>
      <c r="V4395" s="611"/>
      <c r="X4395" s="613"/>
      <c r="Y4395" s="601"/>
      <c r="Z4395" s="601"/>
      <c r="AA4395" s="601"/>
      <c r="AB4395" s="601"/>
    </row>
    <row r="4396" spans="21:28" x14ac:dyDescent="0.25">
      <c r="U4396" s="601"/>
      <c r="V4396" s="611"/>
      <c r="X4396" s="613"/>
      <c r="Y4396" s="601"/>
      <c r="Z4396" s="601"/>
      <c r="AA4396" s="601"/>
      <c r="AB4396" s="601"/>
    </row>
    <row r="4397" spans="21:28" x14ac:dyDescent="0.25">
      <c r="U4397" s="601"/>
      <c r="V4397" s="611"/>
      <c r="X4397" s="613"/>
      <c r="Y4397" s="601"/>
      <c r="Z4397" s="601"/>
      <c r="AA4397" s="601"/>
      <c r="AB4397" s="601"/>
    </row>
    <row r="4398" spans="21:28" x14ac:dyDescent="0.25">
      <c r="U4398" s="601"/>
      <c r="V4398" s="611"/>
      <c r="X4398" s="613"/>
      <c r="Y4398" s="601"/>
      <c r="Z4398" s="601"/>
      <c r="AA4398" s="601"/>
      <c r="AB4398" s="601"/>
    </row>
    <row r="4399" spans="21:28" x14ac:dyDescent="0.25">
      <c r="U4399" s="601"/>
      <c r="V4399" s="611"/>
      <c r="X4399" s="613"/>
      <c r="Y4399" s="601"/>
      <c r="Z4399" s="601"/>
      <c r="AA4399" s="601"/>
      <c r="AB4399" s="601"/>
    </row>
    <row r="4400" spans="21:28" x14ac:dyDescent="0.25">
      <c r="U4400" s="601"/>
      <c r="V4400" s="611"/>
      <c r="X4400" s="613"/>
      <c r="Y4400" s="601"/>
      <c r="Z4400" s="601"/>
      <c r="AA4400" s="601"/>
      <c r="AB4400" s="601"/>
    </row>
    <row r="4401" spans="21:28" x14ac:dyDescent="0.25">
      <c r="U4401" s="601"/>
      <c r="V4401" s="611"/>
      <c r="X4401" s="613"/>
      <c r="Y4401" s="601"/>
      <c r="Z4401" s="601"/>
      <c r="AA4401" s="601"/>
      <c r="AB4401" s="601"/>
    </row>
    <row r="4402" spans="21:28" x14ac:dyDescent="0.25">
      <c r="U4402" s="601"/>
      <c r="V4402" s="611"/>
      <c r="X4402" s="613"/>
      <c r="Y4402" s="601"/>
      <c r="Z4402" s="601"/>
      <c r="AA4402" s="601"/>
      <c r="AB4402" s="601"/>
    </row>
    <row r="4403" spans="21:28" x14ac:dyDescent="0.25">
      <c r="U4403" s="601"/>
      <c r="V4403" s="611"/>
      <c r="X4403" s="613"/>
      <c r="Y4403" s="601"/>
      <c r="Z4403" s="601"/>
      <c r="AA4403" s="601"/>
      <c r="AB4403" s="601"/>
    </row>
    <row r="4404" spans="21:28" x14ac:dyDescent="0.25">
      <c r="U4404" s="601"/>
      <c r="V4404" s="611"/>
      <c r="X4404" s="613"/>
      <c r="Y4404" s="601"/>
      <c r="Z4404" s="601"/>
      <c r="AA4404" s="601"/>
      <c r="AB4404" s="601"/>
    </row>
    <row r="4405" spans="21:28" x14ac:dyDescent="0.25">
      <c r="U4405" s="601"/>
      <c r="V4405" s="611"/>
      <c r="X4405" s="613"/>
      <c r="Y4405" s="601"/>
      <c r="Z4405" s="601"/>
      <c r="AA4405" s="601"/>
      <c r="AB4405" s="601"/>
    </row>
    <row r="4406" spans="21:28" x14ac:dyDescent="0.25">
      <c r="U4406" s="601"/>
      <c r="V4406" s="611"/>
      <c r="X4406" s="613"/>
      <c r="Y4406" s="601"/>
      <c r="Z4406" s="601"/>
      <c r="AA4406" s="601"/>
      <c r="AB4406" s="601"/>
    </row>
    <row r="4407" spans="21:28" x14ac:dyDescent="0.25">
      <c r="U4407" s="601"/>
      <c r="V4407" s="611"/>
      <c r="X4407" s="613"/>
      <c r="Y4407" s="601"/>
      <c r="Z4407" s="601"/>
      <c r="AA4407" s="601"/>
      <c r="AB4407" s="601"/>
    </row>
    <row r="4408" spans="21:28" x14ac:dyDescent="0.25">
      <c r="U4408" s="601"/>
      <c r="V4408" s="611"/>
      <c r="X4408" s="613"/>
      <c r="Y4408" s="601"/>
      <c r="Z4408" s="601"/>
      <c r="AA4408" s="601"/>
      <c r="AB4408" s="601"/>
    </row>
    <row r="4409" spans="21:28" x14ac:dyDescent="0.25">
      <c r="U4409" s="601"/>
      <c r="V4409" s="611"/>
      <c r="X4409" s="613"/>
      <c r="Y4409" s="601"/>
      <c r="Z4409" s="601"/>
      <c r="AA4409" s="601"/>
      <c r="AB4409" s="601"/>
    </row>
    <row r="4410" spans="21:28" x14ac:dyDescent="0.25">
      <c r="U4410" s="601"/>
      <c r="V4410" s="611"/>
      <c r="X4410" s="613"/>
      <c r="Y4410" s="601"/>
      <c r="Z4410" s="601"/>
      <c r="AA4410" s="601"/>
      <c r="AB4410" s="601"/>
    </row>
    <row r="4411" spans="21:28" x14ac:dyDescent="0.25">
      <c r="U4411" s="601"/>
      <c r="V4411" s="611"/>
      <c r="X4411" s="613"/>
      <c r="Y4411" s="601"/>
      <c r="Z4411" s="601"/>
      <c r="AA4411" s="601"/>
      <c r="AB4411" s="601"/>
    </row>
    <row r="4412" spans="21:28" x14ac:dyDescent="0.25">
      <c r="U4412" s="601"/>
      <c r="V4412" s="611"/>
      <c r="X4412" s="613"/>
      <c r="Y4412" s="601"/>
      <c r="Z4412" s="601"/>
      <c r="AA4412" s="601"/>
      <c r="AB4412" s="601"/>
    </row>
    <row r="4413" spans="21:28" x14ac:dyDescent="0.25">
      <c r="U4413" s="601"/>
      <c r="V4413" s="611"/>
      <c r="X4413" s="613"/>
      <c r="Y4413" s="601"/>
      <c r="Z4413" s="601"/>
      <c r="AA4413" s="601"/>
      <c r="AB4413" s="601"/>
    </row>
    <row r="4414" spans="21:28" x14ac:dyDescent="0.25">
      <c r="U4414" s="601"/>
      <c r="V4414" s="611"/>
      <c r="X4414" s="613"/>
      <c r="Y4414" s="601"/>
      <c r="Z4414" s="601"/>
      <c r="AA4414" s="601"/>
      <c r="AB4414" s="601"/>
    </row>
    <row r="4415" spans="21:28" x14ac:dyDescent="0.25">
      <c r="U4415" s="601"/>
      <c r="V4415" s="611"/>
      <c r="X4415" s="613"/>
      <c r="Y4415" s="601"/>
      <c r="Z4415" s="601"/>
      <c r="AA4415" s="601"/>
      <c r="AB4415" s="601"/>
    </row>
    <row r="4416" spans="21:28" x14ac:dyDescent="0.25">
      <c r="U4416" s="601"/>
      <c r="V4416" s="611"/>
      <c r="X4416" s="613"/>
      <c r="Y4416" s="601"/>
      <c r="Z4416" s="601"/>
      <c r="AA4416" s="601"/>
      <c r="AB4416" s="601"/>
    </row>
    <row r="4417" spans="21:28" x14ac:dyDescent="0.25">
      <c r="U4417" s="601"/>
      <c r="V4417" s="611"/>
      <c r="X4417" s="613"/>
      <c r="Y4417" s="601"/>
      <c r="Z4417" s="601"/>
      <c r="AA4417" s="601"/>
      <c r="AB4417" s="601"/>
    </row>
    <row r="4418" spans="21:28" x14ac:dyDescent="0.25">
      <c r="U4418" s="601"/>
      <c r="V4418" s="611"/>
      <c r="X4418" s="613"/>
      <c r="Y4418" s="601"/>
      <c r="Z4418" s="601"/>
      <c r="AA4418" s="601"/>
      <c r="AB4418" s="601"/>
    </row>
    <row r="4419" spans="21:28" x14ac:dyDescent="0.25">
      <c r="U4419" s="601"/>
      <c r="V4419" s="611"/>
      <c r="X4419" s="613"/>
      <c r="Y4419" s="601"/>
      <c r="Z4419" s="601"/>
      <c r="AA4419" s="601"/>
      <c r="AB4419" s="601"/>
    </row>
    <row r="4420" spans="21:28" x14ac:dyDescent="0.25">
      <c r="U4420" s="601"/>
      <c r="V4420" s="611"/>
      <c r="X4420" s="613"/>
      <c r="Y4420" s="601"/>
      <c r="Z4420" s="601"/>
      <c r="AA4420" s="601"/>
      <c r="AB4420" s="601"/>
    </row>
    <row r="4421" spans="21:28" x14ac:dyDescent="0.25">
      <c r="U4421" s="601"/>
      <c r="V4421" s="611"/>
      <c r="X4421" s="613"/>
      <c r="Y4421" s="601"/>
      <c r="Z4421" s="601"/>
      <c r="AA4421" s="601"/>
      <c r="AB4421" s="601"/>
    </row>
    <row r="4422" spans="21:28" x14ac:dyDescent="0.25">
      <c r="U4422" s="601"/>
      <c r="V4422" s="611"/>
      <c r="X4422" s="613"/>
      <c r="Y4422" s="601"/>
      <c r="Z4422" s="601"/>
      <c r="AA4422" s="601"/>
      <c r="AB4422" s="601"/>
    </row>
    <row r="4423" spans="21:28" x14ac:dyDescent="0.25">
      <c r="U4423" s="601"/>
      <c r="V4423" s="611"/>
      <c r="X4423" s="613"/>
      <c r="Y4423" s="601"/>
      <c r="Z4423" s="601"/>
      <c r="AA4423" s="601"/>
      <c r="AB4423" s="601"/>
    </row>
    <row r="4424" spans="21:28" x14ac:dyDescent="0.25">
      <c r="U4424" s="601"/>
      <c r="V4424" s="611"/>
      <c r="X4424" s="613"/>
      <c r="Y4424" s="601"/>
      <c r="Z4424" s="601"/>
      <c r="AA4424" s="601"/>
      <c r="AB4424" s="601"/>
    </row>
    <row r="4425" spans="21:28" x14ac:dyDescent="0.25">
      <c r="U4425" s="601"/>
      <c r="V4425" s="611"/>
      <c r="X4425" s="613"/>
      <c r="Y4425" s="601"/>
      <c r="Z4425" s="601"/>
      <c r="AA4425" s="601"/>
      <c r="AB4425" s="601"/>
    </row>
    <row r="4426" spans="21:28" x14ac:dyDescent="0.25">
      <c r="U4426" s="601"/>
      <c r="V4426" s="611"/>
      <c r="X4426" s="613"/>
      <c r="Y4426" s="601"/>
      <c r="Z4426" s="601"/>
      <c r="AA4426" s="601"/>
      <c r="AB4426" s="601"/>
    </row>
    <row r="4427" spans="21:28" x14ac:dyDescent="0.25">
      <c r="U4427" s="601"/>
      <c r="V4427" s="611"/>
      <c r="X4427" s="613"/>
      <c r="Y4427" s="601"/>
      <c r="Z4427" s="601"/>
      <c r="AA4427" s="601"/>
      <c r="AB4427" s="601"/>
    </row>
    <row r="4428" spans="21:28" x14ac:dyDescent="0.25">
      <c r="U4428" s="601"/>
      <c r="V4428" s="611"/>
      <c r="X4428" s="613"/>
      <c r="Y4428" s="601"/>
      <c r="Z4428" s="601"/>
      <c r="AA4428" s="601"/>
      <c r="AB4428" s="601"/>
    </row>
    <row r="4429" spans="21:28" x14ac:dyDescent="0.25">
      <c r="U4429" s="601"/>
      <c r="V4429" s="611"/>
      <c r="X4429" s="613"/>
      <c r="Y4429" s="601"/>
      <c r="Z4429" s="601"/>
      <c r="AA4429" s="601"/>
      <c r="AB4429" s="601"/>
    </row>
    <row r="4430" spans="21:28" x14ac:dyDescent="0.25">
      <c r="U4430" s="601"/>
      <c r="V4430" s="611"/>
      <c r="X4430" s="613"/>
      <c r="Y4430" s="601"/>
      <c r="Z4430" s="601"/>
      <c r="AA4430" s="601"/>
      <c r="AB4430" s="601"/>
    </row>
    <row r="4431" spans="21:28" x14ac:dyDescent="0.25">
      <c r="U4431" s="601"/>
      <c r="V4431" s="611"/>
      <c r="X4431" s="613"/>
      <c r="Y4431" s="601"/>
      <c r="Z4431" s="601"/>
      <c r="AA4431" s="601"/>
      <c r="AB4431" s="601"/>
    </row>
    <row r="4432" spans="21:28" x14ac:dyDescent="0.25">
      <c r="U4432" s="601"/>
      <c r="V4432" s="611"/>
      <c r="X4432" s="613"/>
      <c r="Y4432" s="601"/>
      <c r="Z4432" s="601"/>
      <c r="AA4432" s="601"/>
      <c r="AB4432" s="601"/>
    </row>
    <row r="4433" spans="21:28" x14ac:dyDescent="0.25">
      <c r="U4433" s="601"/>
      <c r="V4433" s="611"/>
      <c r="X4433" s="613"/>
      <c r="Y4433" s="601"/>
      <c r="Z4433" s="601"/>
      <c r="AA4433" s="601"/>
      <c r="AB4433" s="601"/>
    </row>
    <row r="4434" spans="21:28" x14ac:dyDescent="0.25">
      <c r="U4434" s="601"/>
      <c r="V4434" s="611"/>
      <c r="X4434" s="613"/>
      <c r="Y4434" s="601"/>
      <c r="Z4434" s="601"/>
      <c r="AA4434" s="601"/>
      <c r="AB4434" s="601"/>
    </row>
    <row r="4435" spans="21:28" x14ac:dyDescent="0.25">
      <c r="U4435" s="601"/>
      <c r="V4435" s="611"/>
      <c r="X4435" s="613"/>
      <c r="Y4435" s="601"/>
      <c r="Z4435" s="601"/>
      <c r="AA4435" s="601"/>
      <c r="AB4435" s="601"/>
    </row>
    <row r="4436" spans="21:28" x14ac:dyDescent="0.25">
      <c r="U4436" s="601"/>
      <c r="V4436" s="611"/>
      <c r="X4436" s="613"/>
      <c r="Y4436" s="601"/>
      <c r="Z4436" s="601"/>
      <c r="AA4436" s="601"/>
      <c r="AB4436" s="601"/>
    </row>
    <row r="4437" spans="21:28" x14ac:dyDescent="0.25">
      <c r="U4437" s="601"/>
      <c r="V4437" s="611"/>
      <c r="X4437" s="613"/>
      <c r="Y4437" s="601"/>
      <c r="Z4437" s="601"/>
      <c r="AA4437" s="601"/>
      <c r="AB4437" s="601"/>
    </row>
    <row r="4438" spans="21:28" x14ac:dyDescent="0.25">
      <c r="U4438" s="601"/>
      <c r="V4438" s="611"/>
      <c r="X4438" s="613"/>
      <c r="Y4438" s="601"/>
      <c r="Z4438" s="601"/>
      <c r="AA4438" s="601"/>
      <c r="AB4438" s="601"/>
    </row>
    <row r="4439" spans="21:28" x14ac:dyDescent="0.25">
      <c r="U4439" s="601"/>
      <c r="V4439" s="611"/>
      <c r="X4439" s="613"/>
      <c r="Y4439" s="601"/>
      <c r="Z4439" s="601"/>
      <c r="AA4439" s="601"/>
      <c r="AB4439" s="601"/>
    </row>
    <row r="4440" spans="21:28" x14ac:dyDescent="0.25">
      <c r="U4440" s="601"/>
      <c r="V4440" s="611"/>
      <c r="X4440" s="613"/>
      <c r="Y4440" s="601"/>
      <c r="Z4440" s="601"/>
      <c r="AA4440" s="601"/>
      <c r="AB4440" s="601"/>
    </row>
    <row r="4441" spans="21:28" x14ac:dyDescent="0.25">
      <c r="U4441" s="601"/>
      <c r="V4441" s="611"/>
      <c r="X4441" s="613"/>
      <c r="Y4441" s="601"/>
      <c r="Z4441" s="601"/>
      <c r="AA4441" s="601"/>
      <c r="AB4441" s="601"/>
    </row>
    <row r="4442" spans="21:28" x14ac:dyDescent="0.25">
      <c r="U4442" s="601"/>
      <c r="V4442" s="611"/>
      <c r="X4442" s="613"/>
      <c r="Y4442" s="601"/>
      <c r="Z4442" s="601"/>
      <c r="AA4442" s="601"/>
      <c r="AB4442" s="601"/>
    </row>
    <row r="4443" spans="21:28" x14ac:dyDescent="0.25">
      <c r="U4443" s="601"/>
      <c r="V4443" s="611"/>
      <c r="X4443" s="613"/>
      <c r="Y4443" s="601"/>
      <c r="Z4443" s="601"/>
      <c r="AA4443" s="601"/>
      <c r="AB4443" s="601"/>
    </row>
    <row r="4444" spans="21:28" x14ac:dyDescent="0.25">
      <c r="U4444" s="601"/>
      <c r="V4444" s="611"/>
      <c r="X4444" s="613"/>
      <c r="Y4444" s="601"/>
      <c r="Z4444" s="601"/>
      <c r="AA4444" s="601"/>
      <c r="AB4444" s="601"/>
    </row>
    <row r="4445" spans="21:28" x14ac:dyDescent="0.25">
      <c r="U4445" s="601"/>
      <c r="V4445" s="611"/>
      <c r="X4445" s="613"/>
      <c r="Y4445" s="601"/>
      <c r="Z4445" s="601"/>
      <c r="AA4445" s="601"/>
      <c r="AB4445" s="601"/>
    </row>
    <row r="4446" spans="21:28" x14ac:dyDescent="0.25">
      <c r="U4446" s="601"/>
      <c r="V4446" s="611"/>
      <c r="X4446" s="613"/>
      <c r="Y4446" s="601"/>
      <c r="Z4446" s="601"/>
      <c r="AA4446" s="601"/>
      <c r="AB4446" s="601"/>
    </row>
    <row r="4447" spans="21:28" x14ac:dyDescent="0.25">
      <c r="U4447" s="601"/>
      <c r="V4447" s="611"/>
      <c r="X4447" s="613"/>
      <c r="Y4447" s="601"/>
      <c r="Z4447" s="601"/>
      <c r="AA4447" s="601"/>
      <c r="AB4447" s="601"/>
    </row>
    <row r="4448" spans="21:28" x14ac:dyDescent="0.25">
      <c r="U4448" s="601"/>
      <c r="V4448" s="611"/>
      <c r="X4448" s="613"/>
      <c r="Y4448" s="601"/>
      <c r="Z4448" s="601"/>
      <c r="AA4448" s="601"/>
      <c r="AB4448" s="601"/>
    </row>
    <row r="4449" spans="21:28" x14ac:dyDescent="0.25">
      <c r="U4449" s="601"/>
      <c r="V4449" s="611"/>
      <c r="X4449" s="613"/>
      <c r="Y4449" s="601"/>
      <c r="Z4449" s="601"/>
      <c r="AA4449" s="601"/>
      <c r="AB4449" s="601"/>
    </row>
    <row r="4450" spans="21:28" x14ac:dyDescent="0.25">
      <c r="U4450" s="601"/>
      <c r="V4450" s="611"/>
      <c r="X4450" s="613"/>
      <c r="Y4450" s="601"/>
      <c r="Z4450" s="601"/>
      <c r="AA4450" s="601"/>
      <c r="AB4450" s="601"/>
    </row>
    <row r="4451" spans="21:28" x14ac:dyDescent="0.25">
      <c r="U4451" s="601"/>
      <c r="V4451" s="611"/>
      <c r="X4451" s="613"/>
      <c r="Y4451" s="601"/>
      <c r="Z4451" s="601"/>
      <c r="AA4451" s="601"/>
      <c r="AB4451" s="601"/>
    </row>
    <row r="4452" spans="21:28" x14ac:dyDescent="0.25">
      <c r="U4452" s="601"/>
      <c r="V4452" s="611"/>
      <c r="X4452" s="613"/>
      <c r="Y4452" s="601"/>
      <c r="Z4452" s="601"/>
      <c r="AA4452" s="601"/>
      <c r="AB4452" s="601"/>
    </row>
    <row r="4453" spans="21:28" x14ac:dyDescent="0.25">
      <c r="U4453" s="601"/>
      <c r="V4453" s="611"/>
      <c r="X4453" s="613"/>
      <c r="Y4453" s="601"/>
      <c r="Z4453" s="601"/>
      <c r="AA4453" s="601"/>
      <c r="AB4453" s="601"/>
    </row>
    <row r="4454" spans="21:28" x14ac:dyDescent="0.25">
      <c r="U4454" s="601"/>
      <c r="V4454" s="611"/>
      <c r="X4454" s="613"/>
      <c r="Y4454" s="601"/>
      <c r="Z4454" s="601"/>
      <c r="AA4454" s="601"/>
      <c r="AB4454" s="601"/>
    </row>
    <row r="4455" spans="21:28" x14ac:dyDescent="0.25">
      <c r="U4455" s="601"/>
      <c r="V4455" s="611"/>
      <c r="X4455" s="613"/>
      <c r="Y4455" s="601"/>
      <c r="Z4455" s="601"/>
      <c r="AA4455" s="601"/>
      <c r="AB4455" s="601"/>
    </row>
    <row r="4456" spans="21:28" x14ac:dyDescent="0.25">
      <c r="U4456" s="601"/>
      <c r="V4456" s="611"/>
      <c r="X4456" s="613"/>
      <c r="Y4456" s="601"/>
      <c r="Z4456" s="601"/>
      <c r="AA4456" s="601"/>
      <c r="AB4456" s="601"/>
    </row>
    <row r="4457" spans="21:28" x14ac:dyDescent="0.25">
      <c r="U4457" s="601"/>
      <c r="V4457" s="611"/>
      <c r="X4457" s="613"/>
      <c r="Y4457" s="601"/>
      <c r="Z4457" s="601"/>
      <c r="AA4457" s="601"/>
      <c r="AB4457" s="601"/>
    </row>
    <row r="4458" spans="21:28" x14ac:dyDescent="0.25">
      <c r="U4458" s="601"/>
      <c r="V4458" s="611"/>
      <c r="X4458" s="613"/>
      <c r="Y4458" s="601"/>
      <c r="Z4458" s="601"/>
      <c r="AA4458" s="601"/>
      <c r="AB4458" s="601"/>
    </row>
    <row r="4459" spans="21:28" x14ac:dyDescent="0.25">
      <c r="U4459" s="601"/>
      <c r="V4459" s="611"/>
      <c r="X4459" s="613"/>
      <c r="Y4459" s="601"/>
      <c r="Z4459" s="601"/>
      <c r="AA4459" s="601"/>
      <c r="AB4459" s="601"/>
    </row>
    <row r="4460" spans="21:28" x14ac:dyDescent="0.25">
      <c r="U4460" s="601"/>
      <c r="V4460" s="611"/>
      <c r="X4460" s="613"/>
      <c r="Y4460" s="601"/>
      <c r="Z4460" s="601"/>
      <c r="AA4460" s="601"/>
      <c r="AB4460" s="601"/>
    </row>
    <row r="4461" spans="21:28" x14ac:dyDescent="0.25">
      <c r="U4461" s="601"/>
      <c r="V4461" s="611"/>
      <c r="X4461" s="613"/>
      <c r="Y4461" s="601"/>
      <c r="Z4461" s="601"/>
      <c r="AA4461" s="601"/>
      <c r="AB4461" s="601"/>
    </row>
    <row r="4462" spans="21:28" x14ac:dyDescent="0.25">
      <c r="U4462" s="601"/>
      <c r="V4462" s="611"/>
      <c r="X4462" s="613"/>
      <c r="Y4462" s="601"/>
      <c r="Z4462" s="601"/>
      <c r="AA4462" s="601"/>
      <c r="AB4462" s="601"/>
    </row>
    <row r="4463" spans="21:28" x14ac:dyDescent="0.25">
      <c r="U4463" s="601"/>
      <c r="V4463" s="611"/>
      <c r="X4463" s="613"/>
      <c r="Y4463" s="601"/>
      <c r="Z4463" s="601"/>
      <c r="AA4463" s="601"/>
      <c r="AB4463" s="601"/>
    </row>
    <row r="4464" spans="21:28" x14ac:dyDescent="0.25">
      <c r="U4464" s="601"/>
      <c r="V4464" s="611"/>
      <c r="X4464" s="613"/>
      <c r="Y4464" s="601"/>
      <c r="Z4464" s="601"/>
      <c r="AA4464" s="601"/>
      <c r="AB4464" s="601"/>
    </row>
    <row r="4465" spans="21:28" x14ac:dyDescent="0.25">
      <c r="U4465" s="601"/>
      <c r="V4465" s="611"/>
      <c r="X4465" s="613"/>
      <c r="Y4465" s="601"/>
      <c r="Z4465" s="601"/>
      <c r="AA4465" s="601"/>
      <c r="AB4465" s="601"/>
    </row>
    <row r="4466" spans="21:28" x14ac:dyDescent="0.25">
      <c r="U4466" s="601"/>
      <c r="V4466" s="611"/>
      <c r="X4466" s="613"/>
      <c r="Y4466" s="601"/>
      <c r="Z4466" s="601"/>
      <c r="AA4466" s="601"/>
      <c r="AB4466" s="601"/>
    </row>
    <row r="4467" spans="21:28" x14ac:dyDescent="0.25">
      <c r="U4467" s="601"/>
      <c r="V4467" s="611"/>
      <c r="X4467" s="613"/>
      <c r="Y4467" s="601"/>
      <c r="Z4467" s="601"/>
      <c r="AA4467" s="601"/>
      <c r="AB4467" s="601"/>
    </row>
    <row r="4468" spans="21:28" x14ac:dyDescent="0.25">
      <c r="U4468" s="601"/>
      <c r="V4468" s="611"/>
      <c r="X4468" s="613"/>
      <c r="Y4468" s="601"/>
      <c r="Z4468" s="601"/>
      <c r="AA4468" s="601"/>
      <c r="AB4468" s="601"/>
    </row>
    <row r="4469" spans="21:28" x14ac:dyDescent="0.25">
      <c r="U4469" s="601"/>
      <c r="V4469" s="611"/>
      <c r="X4469" s="613"/>
      <c r="Y4469" s="601"/>
      <c r="Z4469" s="601"/>
      <c r="AA4469" s="601"/>
      <c r="AB4469" s="601"/>
    </row>
    <row r="4470" spans="21:28" x14ac:dyDescent="0.25">
      <c r="U4470" s="601"/>
      <c r="V4470" s="611"/>
      <c r="X4470" s="613"/>
      <c r="Y4470" s="601"/>
      <c r="Z4470" s="601"/>
      <c r="AA4470" s="601"/>
      <c r="AB4470" s="601"/>
    </row>
    <row r="4471" spans="21:28" x14ac:dyDescent="0.25">
      <c r="U4471" s="601"/>
      <c r="V4471" s="611"/>
      <c r="X4471" s="613"/>
      <c r="Y4471" s="601"/>
      <c r="Z4471" s="601"/>
      <c r="AA4471" s="601"/>
      <c r="AB4471" s="601"/>
    </row>
    <row r="4472" spans="21:28" x14ac:dyDescent="0.25">
      <c r="U4472" s="601"/>
      <c r="V4472" s="611"/>
      <c r="X4472" s="613"/>
      <c r="Y4472" s="601"/>
      <c r="Z4472" s="601"/>
      <c r="AA4472" s="601"/>
      <c r="AB4472" s="601"/>
    </row>
    <row r="4473" spans="21:28" x14ac:dyDescent="0.25">
      <c r="U4473" s="601"/>
      <c r="V4473" s="611"/>
      <c r="X4473" s="613"/>
      <c r="Y4473" s="601"/>
      <c r="Z4473" s="601"/>
      <c r="AA4473" s="601"/>
      <c r="AB4473" s="601"/>
    </row>
    <row r="4474" spans="21:28" x14ac:dyDescent="0.25">
      <c r="U4474" s="601"/>
      <c r="V4474" s="611"/>
      <c r="X4474" s="613"/>
      <c r="Y4474" s="601"/>
      <c r="Z4474" s="601"/>
      <c r="AA4474" s="601"/>
      <c r="AB4474" s="601"/>
    </row>
    <row r="4475" spans="21:28" x14ac:dyDescent="0.25">
      <c r="U4475" s="601"/>
      <c r="V4475" s="611"/>
      <c r="X4475" s="613"/>
      <c r="Y4475" s="601"/>
      <c r="Z4475" s="601"/>
      <c r="AA4475" s="601"/>
      <c r="AB4475" s="601"/>
    </row>
    <row r="4476" spans="21:28" x14ac:dyDescent="0.25">
      <c r="U4476" s="601"/>
      <c r="V4476" s="611"/>
      <c r="X4476" s="613"/>
      <c r="Y4476" s="601"/>
      <c r="Z4476" s="601"/>
      <c r="AA4476" s="601"/>
      <c r="AB4476" s="601"/>
    </row>
    <row r="4477" spans="21:28" x14ac:dyDescent="0.25">
      <c r="U4477" s="601"/>
      <c r="V4477" s="611"/>
      <c r="X4477" s="613"/>
      <c r="Y4477" s="601"/>
      <c r="Z4477" s="601"/>
      <c r="AA4477" s="601"/>
      <c r="AB4477" s="601"/>
    </row>
    <row r="4478" spans="21:28" x14ac:dyDescent="0.25">
      <c r="U4478" s="601"/>
      <c r="V4478" s="611"/>
      <c r="X4478" s="613"/>
      <c r="Y4478" s="601"/>
      <c r="Z4478" s="601"/>
      <c r="AA4478" s="601"/>
      <c r="AB4478" s="601"/>
    </row>
    <row r="4479" spans="21:28" x14ac:dyDescent="0.25">
      <c r="U4479" s="601"/>
      <c r="V4479" s="611"/>
      <c r="X4479" s="613"/>
      <c r="Y4479" s="601"/>
      <c r="Z4479" s="601"/>
      <c r="AA4479" s="601"/>
      <c r="AB4479" s="601"/>
    </row>
    <row r="4480" spans="21:28" x14ac:dyDescent="0.25">
      <c r="U4480" s="601"/>
      <c r="V4480" s="611"/>
      <c r="X4480" s="613"/>
      <c r="Y4480" s="601"/>
      <c r="Z4480" s="601"/>
      <c r="AA4480" s="601"/>
      <c r="AB4480" s="601"/>
    </row>
    <row r="4481" spans="21:28" x14ac:dyDescent="0.25">
      <c r="U4481" s="601"/>
      <c r="V4481" s="611"/>
      <c r="X4481" s="613"/>
      <c r="Y4481" s="601"/>
      <c r="Z4481" s="601"/>
      <c r="AA4481" s="601"/>
      <c r="AB4481" s="601"/>
    </row>
    <row r="4482" spans="21:28" x14ac:dyDescent="0.25">
      <c r="U4482" s="601"/>
      <c r="V4482" s="611"/>
      <c r="X4482" s="613"/>
      <c r="Y4482" s="601"/>
      <c r="Z4482" s="601"/>
      <c r="AA4482" s="601"/>
      <c r="AB4482" s="601"/>
    </row>
    <row r="4483" spans="21:28" x14ac:dyDescent="0.25">
      <c r="U4483" s="601"/>
      <c r="V4483" s="611"/>
      <c r="X4483" s="613"/>
      <c r="Y4483" s="601"/>
      <c r="Z4483" s="601"/>
      <c r="AA4483" s="601"/>
      <c r="AB4483" s="601"/>
    </row>
    <row r="4484" spans="21:28" x14ac:dyDescent="0.25">
      <c r="U4484" s="601"/>
      <c r="V4484" s="611"/>
      <c r="X4484" s="613"/>
      <c r="Y4484" s="601"/>
      <c r="Z4484" s="601"/>
      <c r="AA4484" s="601"/>
      <c r="AB4484" s="601"/>
    </row>
    <row r="4485" spans="21:28" x14ac:dyDescent="0.25">
      <c r="U4485" s="601"/>
      <c r="V4485" s="611"/>
      <c r="X4485" s="613"/>
      <c r="Y4485" s="601"/>
      <c r="Z4485" s="601"/>
      <c r="AA4485" s="601"/>
      <c r="AB4485" s="601"/>
    </row>
    <row r="4486" spans="21:28" x14ac:dyDescent="0.25">
      <c r="U4486" s="601"/>
      <c r="V4486" s="611"/>
      <c r="X4486" s="613"/>
      <c r="Y4486" s="601"/>
      <c r="Z4486" s="601"/>
      <c r="AA4486" s="601"/>
      <c r="AB4486" s="601"/>
    </row>
    <row r="4487" spans="21:28" x14ac:dyDescent="0.25">
      <c r="U4487" s="601"/>
      <c r="V4487" s="611"/>
      <c r="X4487" s="613"/>
      <c r="Y4487" s="601"/>
      <c r="Z4487" s="601"/>
      <c r="AA4487" s="601"/>
      <c r="AB4487" s="601"/>
    </row>
    <row r="4488" spans="21:28" x14ac:dyDescent="0.25">
      <c r="U4488" s="601"/>
      <c r="V4488" s="611"/>
      <c r="X4488" s="613"/>
      <c r="Y4488" s="601"/>
      <c r="Z4488" s="601"/>
      <c r="AA4488" s="601"/>
      <c r="AB4488" s="601"/>
    </row>
    <row r="4489" spans="21:28" x14ac:dyDescent="0.25">
      <c r="U4489" s="601"/>
      <c r="V4489" s="611"/>
      <c r="X4489" s="613"/>
      <c r="Y4489" s="601"/>
      <c r="Z4489" s="601"/>
      <c r="AA4489" s="601"/>
      <c r="AB4489" s="601"/>
    </row>
    <row r="4490" spans="21:28" x14ac:dyDescent="0.25">
      <c r="U4490" s="601"/>
      <c r="V4490" s="611"/>
      <c r="X4490" s="613"/>
      <c r="Y4490" s="601"/>
      <c r="Z4490" s="601"/>
      <c r="AA4490" s="601"/>
      <c r="AB4490" s="601"/>
    </row>
    <row r="4491" spans="21:28" x14ac:dyDescent="0.25">
      <c r="U4491" s="601"/>
      <c r="V4491" s="611"/>
      <c r="X4491" s="613"/>
      <c r="Y4491" s="601"/>
      <c r="Z4491" s="601"/>
      <c r="AA4491" s="601"/>
      <c r="AB4491" s="601"/>
    </row>
    <row r="4492" spans="21:28" x14ac:dyDescent="0.25">
      <c r="U4492" s="601"/>
      <c r="V4492" s="611"/>
      <c r="X4492" s="613"/>
      <c r="Y4492" s="601"/>
      <c r="Z4492" s="601"/>
      <c r="AA4492" s="601"/>
      <c r="AB4492" s="601"/>
    </row>
    <row r="4493" spans="21:28" x14ac:dyDescent="0.25">
      <c r="U4493" s="601"/>
      <c r="V4493" s="611"/>
      <c r="X4493" s="613"/>
      <c r="Y4493" s="601"/>
      <c r="Z4493" s="601"/>
      <c r="AA4493" s="601"/>
      <c r="AB4493" s="601"/>
    </row>
    <row r="4494" spans="21:28" x14ac:dyDescent="0.25">
      <c r="U4494" s="601"/>
      <c r="V4494" s="611"/>
      <c r="X4494" s="613"/>
      <c r="Y4494" s="601"/>
      <c r="Z4494" s="601"/>
      <c r="AA4494" s="601"/>
      <c r="AB4494" s="601"/>
    </row>
    <row r="4495" spans="21:28" x14ac:dyDescent="0.25">
      <c r="U4495" s="601"/>
      <c r="V4495" s="611"/>
      <c r="X4495" s="613"/>
      <c r="Y4495" s="601"/>
      <c r="Z4495" s="601"/>
      <c r="AA4495" s="601"/>
      <c r="AB4495" s="601"/>
    </row>
    <row r="4496" spans="21:28" x14ac:dyDescent="0.25">
      <c r="U4496" s="601"/>
      <c r="V4496" s="611"/>
      <c r="X4496" s="613"/>
      <c r="Y4496" s="601"/>
      <c r="Z4496" s="601"/>
      <c r="AA4496" s="601"/>
      <c r="AB4496" s="601"/>
    </row>
    <row r="4497" spans="21:28" x14ac:dyDescent="0.25">
      <c r="U4497" s="601"/>
      <c r="V4497" s="611"/>
      <c r="X4497" s="613"/>
      <c r="Y4497" s="601"/>
      <c r="Z4497" s="601"/>
      <c r="AA4497" s="601"/>
      <c r="AB4497" s="601"/>
    </row>
    <row r="4498" spans="21:28" x14ac:dyDescent="0.25">
      <c r="U4498" s="601"/>
      <c r="V4498" s="611"/>
      <c r="X4498" s="613"/>
      <c r="Y4498" s="601"/>
      <c r="Z4498" s="601"/>
      <c r="AA4498" s="601"/>
      <c r="AB4498" s="601"/>
    </row>
    <row r="4499" spans="21:28" x14ac:dyDescent="0.25">
      <c r="U4499" s="601"/>
      <c r="V4499" s="611"/>
      <c r="X4499" s="613"/>
      <c r="Y4499" s="601"/>
      <c r="Z4499" s="601"/>
      <c r="AA4499" s="601"/>
      <c r="AB4499" s="601"/>
    </row>
    <row r="4500" spans="21:28" x14ac:dyDescent="0.25">
      <c r="U4500" s="601"/>
      <c r="V4500" s="611"/>
      <c r="X4500" s="613"/>
      <c r="Y4500" s="601"/>
      <c r="Z4500" s="601"/>
      <c r="AA4500" s="601"/>
      <c r="AB4500" s="601"/>
    </row>
    <row r="4501" spans="21:28" x14ac:dyDescent="0.25">
      <c r="U4501" s="601"/>
      <c r="V4501" s="611"/>
      <c r="X4501" s="613"/>
      <c r="Y4501" s="601"/>
      <c r="Z4501" s="601"/>
      <c r="AA4501" s="601"/>
      <c r="AB4501" s="601"/>
    </row>
    <row r="4502" spans="21:28" x14ac:dyDescent="0.25">
      <c r="U4502" s="601"/>
      <c r="V4502" s="611"/>
      <c r="X4502" s="613"/>
      <c r="Y4502" s="601"/>
      <c r="Z4502" s="601"/>
      <c r="AA4502" s="601"/>
      <c r="AB4502" s="601"/>
    </row>
    <row r="4503" spans="21:28" x14ac:dyDescent="0.25">
      <c r="U4503" s="601"/>
      <c r="V4503" s="611"/>
      <c r="X4503" s="613"/>
      <c r="Y4503" s="601"/>
      <c r="Z4503" s="601"/>
      <c r="AA4503" s="601"/>
      <c r="AB4503" s="601"/>
    </row>
    <row r="4504" spans="21:28" x14ac:dyDescent="0.25">
      <c r="U4504" s="601"/>
      <c r="V4504" s="611"/>
      <c r="X4504" s="613"/>
      <c r="Y4504" s="601"/>
      <c r="Z4504" s="601"/>
      <c r="AA4504" s="601"/>
      <c r="AB4504" s="601"/>
    </row>
    <row r="4505" spans="21:28" x14ac:dyDescent="0.25">
      <c r="U4505" s="601"/>
      <c r="V4505" s="611"/>
      <c r="X4505" s="613"/>
      <c r="Y4505" s="601"/>
      <c r="Z4505" s="601"/>
      <c r="AA4505" s="601"/>
      <c r="AB4505" s="601"/>
    </row>
    <row r="4506" spans="21:28" x14ac:dyDescent="0.25">
      <c r="U4506" s="601"/>
      <c r="V4506" s="611"/>
      <c r="X4506" s="613"/>
      <c r="Y4506" s="601"/>
      <c r="Z4506" s="601"/>
      <c r="AA4506" s="601"/>
      <c r="AB4506" s="601"/>
    </row>
    <row r="4507" spans="21:28" x14ac:dyDescent="0.25">
      <c r="U4507" s="601"/>
      <c r="V4507" s="611"/>
      <c r="X4507" s="613"/>
      <c r="Y4507" s="601"/>
      <c r="Z4507" s="601"/>
      <c r="AA4507" s="601"/>
      <c r="AB4507" s="601"/>
    </row>
    <row r="4508" spans="21:28" x14ac:dyDescent="0.25">
      <c r="U4508" s="601"/>
      <c r="V4508" s="611"/>
      <c r="X4508" s="613"/>
      <c r="Y4508" s="601"/>
      <c r="Z4508" s="601"/>
      <c r="AA4508" s="601"/>
      <c r="AB4508" s="601"/>
    </row>
    <row r="4509" spans="21:28" x14ac:dyDescent="0.25">
      <c r="U4509" s="601"/>
      <c r="V4509" s="611"/>
      <c r="X4509" s="613"/>
      <c r="Y4509" s="601"/>
      <c r="Z4509" s="601"/>
      <c r="AA4509" s="601"/>
      <c r="AB4509" s="601"/>
    </row>
    <row r="4510" spans="21:28" x14ac:dyDescent="0.25">
      <c r="U4510" s="601"/>
      <c r="V4510" s="611"/>
      <c r="X4510" s="613"/>
      <c r="Y4510" s="601"/>
      <c r="Z4510" s="601"/>
      <c r="AA4510" s="601"/>
      <c r="AB4510" s="601"/>
    </row>
    <row r="4511" spans="21:28" x14ac:dyDescent="0.25">
      <c r="U4511" s="601"/>
      <c r="V4511" s="611"/>
      <c r="X4511" s="613"/>
      <c r="Y4511" s="601"/>
      <c r="Z4511" s="601"/>
      <c r="AA4511" s="601"/>
      <c r="AB4511" s="601"/>
    </row>
    <row r="4512" spans="21:28" x14ac:dyDescent="0.25">
      <c r="U4512" s="601"/>
      <c r="V4512" s="611"/>
      <c r="X4512" s="613"/>
      <c r="Y4512" s="601"/>
      <c r="Z4512" s="601"/>
      <c r="AA4512" s="601"/>
      <c r="AB4512" s="601"/>
    </row>
    <row r="4513" spans="21:28" x14ac:dyDescent="0.25">
      <c r="U4513" s="601"/>
      <c r="V4513" s="611"/>
      <c r="X4513" s="613"/>
      <c r="Y4513" s="601"/>
      <c r="Z4513" s="601"/>
      <c r="AA4513" s="601"/>
      <c r="AB4513" s="601"/>
    </row>
    <row r="4514" spans="21:28" x14ac:dyDescent="0.25">
      <c r="U4514" s="601"/>
      <c r="V4514" s="611"/>
      <c r="X4514" s="613"/>
      <c r="Y4514" s="601"/>
      <c r="Z4514" s="601"/>
      <c r="AA4514" s="601"/>
      <c r="AB4514" s="601"/>
    </row>
    <row r="4515" spans="21:28" x14ac:dyDescent="0.25">
      <c r="U4515" s="601"/>
      <c r="V4515" s="611"/>
      <c r="X4515" s="613"/>
      <c r="Y4515" s="601"/>
      <c r="Z4515" s="601"/>
      <c r="AA4515" s="601"/>
      <c r="AB4515" s="601"/>
    </row>
    <row r="4516" spans="21:28" x14ac:dyDescent="0.25">
      <c r="U4516" s="601"/>
      <c r="V4516" s="611"/>
      <c r="X4516" s="613"/>
      <c r="Y4516" s="601"/>
      <c r="Z4516" s="601"/>
      <c r="AA4516" s="601"/>
      <c r="AB4516" s="601"/>
    </row>
    <row r="4517" spans="21:28" x14ac:dyDescent="0.25">
      <c r="U4517" s="601"/>
      <c r="V4517" s="611"/>
      <c r="X4517" s="613"/>
      <c r="Y4517" s="601"/>
      <c r="Z4517" s="601"/>
      <c r="AA4517" s="601"/>
      <c r="AB4517" s="601"/>
    </row>
    <row r="4518" spans="21:28" x14ac:dyDescent="0.25">
      <c r="U4518" s="601"/>
      <c r="V4518" s="611"/>
      <c r="X4518" s="613"/>
      <c r="Y4518" s="601"/>
      <c r="Z4518" s="601"/>
      <c r="AA4518" s="601"/>
      <c r="AB4518" s="601"/>
    </row>
    <row r="4519" spans="21:28" x14ac:dyDescent="0.25">
      <c r="U4519" s="601"/>
      <c r="V4519" s="611"/>
      <c r="X4519" s="613"/>
      <c r="Y4519" s="601"/>
      <c r="Z4519" s="601"/>
      <c r="AA4519" s="601"/>
      <c r="AB4519" s="601"/>
    </row>
    <row r="4520" spans="21:28" x14ac:dyDescent="0.25">
      <c r="U4520" s="601"/>
      <c r="V4520" s="611"/>
      <c r="X4520" s="613"/>
      <c r="Y4520" s="601"/>
      <c r="Z4520" s="601"/>
      <c r="AA4520" s="601"/>
      <c r="AB4520" s="601"/>
    </row>
    <row r="4521" spans="21:28" x14ac:dyDescent="0.25">
      <c r="U4521" s="601"/>
      <c r="V4521" s="611"/>
      <c r="X4521" s="613"/>
      <c r="Y4521" s="601"/>
      <c r="Z4521" s="601"/>
      <c r="AA4521" s="601"/>
      <c r="AB4521" s="601"/>
    </row>
    <row r="4522" spans="21:28" x14ac:dyDescent="0.25">
      <c r="U4522" s="601"/>
      <c r="V4522" s="611"/>
      <c r="X4522" s="613"/>
      <c r="Y4522" s="601"/>
      <c r="Z4522" s="601"/>
      <c r="AA4522" s="601"/>
      <c r="AB4522" s="601"/>
    </row>
    <row r="4523" spans="21:28" x14ac:dyDescent="0.25">
      <c r="U4523" s="601"/>
      <c r="V4523" s="611"/>
      <c r="X4523" s="613"/>
      <c r="Y4523" s="601"/>
      <c r="Z4523" s="601"/>
      <c r="AA4523" s="601"/>
      <c r="AB4523" s="601"/>
    </row>
    <row r="4524" spans="21:28" x14ac:dyDescent="0.25">
      <c r="U4524" s="601"/>
      <c r="V4524" s="611"/>
      <c r="X4524" s="613"/>
      <c r="Y4524" s="601"/>
      <c r="Z4524" s="601"/>
      <c r="AA4524" s="601"/>
      <c r="AB4524" s="601"/>
    </row>
    <row r="4525" spans="21:28" x14ac:dyDescent="0.25">
      <c r="U4525" s="601"/>
      <c r="V4525" s="611"/>
      <c r="X4525" s="613"/>
      <c r="Y4525" s="601"/>
      <c r="Z4525" s="601"/>
      <c r="AA4525" s="601"/>
      <c r="AB4525" s="601"/>
    </row>
    <row r="4526" spans="21:28" x14ac:dyDescent="0.25">
      <c r="U4526" s="601"/>
      <c r="V4526" s="611"/>
      <c r="X4526" s="613"/>
      <c r="Y4526" s="601"/>
      <c r="Z4526" s="601"/>
      <c r="AA4526" s="601"/>
      <c r="AB4526" s="601"/>
    </row>
    <row r="4527" spans="21:28" x14ac:dyDescent="0.25">
      <c r="U4527" s="601"/>
      <c r="V4527" s="611"/>
      <c r="X4527" s="613"/>
      <c r="Y4527" s="601"/>
      <c r="Z4527" s="601"/>
      <c r="AA4527" s="601"/>
      <c r="AB4527" s="601"/>
    </row>
    <row r="4528" spans="21:28" x14ac:dyDescent="0.25">
      <c r="U4528" s="601"/>
      <c r="V4528" s="611"/>
      <c r="X4528" s="613"/>
      <c r="Y4528" s="601"/>
      <c r="Z4528" s="601"/>
      <c r="AA4528" s="601"/>
      <c r="AB4528" s="601"/>
    </row>
    <row r="4529" spans="21:28" x14ac:dyDescent="0.25">
      <c r="U4529" s="601"/>
      <c r="V4529" s="611"/>
      <c r="X4529" s="613"/>
      <c r="Y4529" s="601"/>
      <c r="Z4529" s="601"/>
      <c r="AA4529" s="601"/>
      <c r="AB4529" s="601"/>
    </row>
    <row r="4530" spans="21:28" x14ac:dyDescent="0.25">
      <c r="U4530" s="601"/>
      <c r="V4530" s="611"/>
      <c r="X4530" s="613"/>
      <c r="Y4530" s="601"/>
      <c r="Z4530" s="601"/>
      <c r="AA4530" s="601"/>
      <c r="AB4530" s="601"/>
    </row>
    <row r="4531" spans="21:28" x14ac:dyDescent="0.25">
      <c r="U4531" s="601"/>
      <c r="V4531" s="611"/>
      <c r="X4531" s="613"/>
      <c r="Y4531" s="601"/>
      <c r="Z4531" s="601"/>
      <c r="AA4531" s="601"/>
      <c r="AB4531" s="601"/>
    </row>
    <row r="4532" spans="21:28" x14ac:dyDescent="0.25">
      <c r="U4532" s="601"/>
      <c r="V4532" s="611"/>
      <c r="X4532" s="613"/>
      <c r="Y4532" s="601"/>
      <c r="Z4532" s="601"/>
      <c r="AA4532" s="601"/>
      <c r="AB4532" s="601"/>
    </row>
    <row r="4533" spans="21:28" x14ac:dyDescent="0.25">
      <c r="U4533" s="601"/>
      <c r="V4533" s="611"/>
      <c r="X4533" s="613"/>
      <c r="Y4533" s="601"/>
      <c r="Z4533" s="601"/>
      <c r="AA4533" s="601"/>
      <c r="AB4533" s="601"/>
    </row>
    <row r="4534" spans="21:28" x14ac:dyDescent="0.25">
      <c r="U4534" s="601"/>
      <c r="V4534" s="611"/>
      <c r="X4534" s="613"/>
      <c r="Y4534" s="601"/>
      <c r="Z4534" s="601"/>
      <c r="AA4534" s="601"/>
      <c r="AB4534" s="601"/>
    </row>
    <row r="4535" spans="21:28" x14ac:dyDescent="0.25">
      <c r="U4535" s="601"/>
      <c r="V4535" s="611"/>
      <c r="X4535" s="613"/>
      <c r="Y4535" s="601"/>
      <c r="Z4535" s="601"/>
      <c r="AA4535" s="601"/>
      <c r="AB4535" s="601"/>
    </row>
    <row r="4536" spans="21:28" x14ac:dyDescent="0.25">
      <c r="U4536" s="601"/>
      <c r="V4536" s="611"/>
      <c r="X4536" s="613"/>
      <c r="Y4536" s="601"/>
      <c r="Z4536" s="601"/>
      <c r="AA4536" s="601"/>
      <c r="AB4536" s="601"/>
    </row>
    <row r="4537" spans="21:28" x14ac:dyDescent="0.25">
      <c r="U4537" s="601"/>
      <c r="V4537" s="611"/>
      <c r="X4537" s="613"/>
      <c r="Y4537" s="601"/>
      <c r="Z4537" s="601"/>
      <c r="AA4537" s="601"/>
      <c r="AB4537" s="601"/>
    </row>
    <row r="4538" spans="21:28" x14ac:dyDescent="0.25">
      <c r="U4538" s="601"/>
      <c r="V4538" s="611"/>
      <c r="X4538" s="613"/>
      <c r="Y4538" s="601"/>
      <c r="Z4538" s="601"/>
      <c r="AA4538" s="601"/>
      <c r="AB4538" s="601"/>
    </row>
    <row r="4539" spans="21:28" x14ac:dyDescent="0.25">
      <c r="U4539" s="601"/>
      <c r="V4539" s="611"/>
      <c r="X4539" s="613"/>
      <c r="Y4539" s="601"/>
      <c r="Z4539" s="601"/>
      <c r="AA4539" s="601"/>
      <c r="AB4539" s="601"/>
    </row>
    <row r="4540" spans="21:28" x14ac:dyDescent="0.25">
      <c r="U4540" s="601"/>
      <c r="V4540" s="611"/>
      <c r="X4540" s="613"/>
      <c r="Y4540" s="601"/>
      <c r="Z4540" s="601"/>
      <c r="AA4540" s="601"/>
      <c r="AB4540" s="601"/>
    </row>
    <row r="4541" spans="21:28" x14ac:dyDescent="0.25">
      <c r="U4541" s="601"/>
      <c r="V4541" s="611"/>
      <c r="X4541" s="613"/>
      <c r="Y4541" s="601"/>
      <c r="Z4541" s="601"/>
      <c r="AA4541" s="601"/>
      <c r="AB4541" s="601"/>
    </row>
    <row r="4542" spans="21:28" x14ac:dyDescent="0.25">
      <c r="U4542" s="601"/>
      <c r="V4542" s="611"/>
      <c r="X4542" s="613"/>
      <c r="Y4542" s="601"/>
      <c r="Z4542" s="601"/>
      <c r="AA4542" s="601"/>
      <c r="AB4542" s="601"/>
    </row>
    <row r="4543" spans="21:28" x14ac:dyDescent="0.25">
      <c r="U4543" s="601"/>
      <c r="V4543" s="611"/>
      <c r="X4543" s="613"/>
      <c r="Y4543" s="601"/>
      <c r="Z4543" s="601"/>
      <c r="AA4543" s="601"/>
      <c r="AB4543" s="601"/>
    </row>
    <row r="4544" spans="21:28" x14ac:dyDescent="0.25">
      <c r="U4544" s="601"/>
      <c r="V4544" s="611"/>
      <c r="X4544" s="613"/>
      <c r="Y4544" s="601"/>
      <c r="Z4544" s="601"/>
      <c r="AA4544" s="601"/>
      <c r="AB4544" s="601"/>
    </row>
    <row r="4545" spans="21:28" x14ac:dyDescent="0.25">
      <c r="U4545" s="601"/>
      <c r="V4545" s="611"/>
      <c r="X4545" s="613"/>
      <c r="Y4545" s="601"/>
      <c r="Z4545" s="601"/>
      <c r="AA4545" s="601"/>
      <c r="AB4545" s="601"/>
    </row>
    <row r="4546" spans="21:28" x14ac:dyDescent="0.25">
      <c r="U4546" s="601"/>
      <c r="V4546" s="611"/>
      <c r="X4546" s="613"/>
      <c r="Y4546" s="601"/>
      <c r="Z4546" s="601"/>
      <c r="AA4546" s="601"/>
      <c r="AB4546" s="601"/>
    </row>
    <row r="4547" spans="21:28" x14ac:dyDescent="0.25">
      <c r="U4547" s="601"/>
      <c r="V4547" s="611"/>
      <c r="X4547" s="613"/>
      <c r="Y4547" s="601"/>
      <c r="Z4547" s="601"/>
      <c r="AA4547" s="601"/>
      <c r="AB4547" s="601"/>
    </row>
    <row r="4548" spans="21:28" x14ac:dyDescent="0.25">
      <c r="U4548" s="601"/>
      <c r="V4548" s="611"/>
      <c r="X4548" s="613"/>
      <c r="Y4548" s="601"/>
      <c r="Z4548" s="601"/>
      <c r="AA4548" s="601"/>
      <c r="AB4548" s="601"/>
    </row>
    <row r="4549" spans="21:28" x14ac:dyDescent="0.25">
      <c r="U4549" s="601"/>
      <c r="V4549" s="611"/>
      <c r="X4549" s="613"/>
      <c r="Y4549" s="601"/>
      <c r="Z4549" s="601"/>
      <c r="AA4549" s="601"/>
      <c r="AB4549" s="601"/>
    </row>
    <row r="4550" spans="21:28" x14ac:dyDescent="0.25">
      <c r="U4550" s="601"/>
      <c r="V4550" s="611"/>
      <c r="X4550" s="613"/>
      <c r="Y4550" s="601"/>
      <c r="Z4550" s="601"/>
      <c r="AA4550" s="601"/>
      <c r="AB4550" s="601"/>
    </row>
    <row r="4551" spans="21:28" x14ac:dyDescent="0.25">
      <c r="U4551" s="601"/>
      <c r="V4551" s="611"/>
      <c r="X4551" s="613"/>
      <c r="Y4551" s="601"/>
      <c r="Z4551" s="601"/>
      <c r="AA4551" s="601"/>
      <c r="AB4551" s="601"/>
    </row>
    <row r="4552" spans="21:28" x14ac:dyDescent="0.25">
      <c r="U4552" s="601"/>
      <c r="V4552" s="611"/>
      <c r="X4552" s="613"/>
      <c r="Y4552" s="601"/>
      <c r="Z4552" s="601"/>
      <c r="AA4552" s="601"/>
      <c r="AB4552" s="601"/>
    </row>
    <row r="4553" spans="21:28" x14ac:dyDescent="0.25">
      <c r="U4553" s="601"/>
      <c r="V4553" s="611"/>
      <c r="X4553" s="613"/>
      <c r="Y4553" s="601"/>
      <c r="Z4553" s="601"/>
      <c r="AA4553" s="601"/>
      <c r="AB4553" s="601"/>
    </row>
    <row r="4554" spans="21:28" x14ac:dyDescent="0.25">
      <c r="U4554" s="601"/>
      <c r="V4554" s="611"/>
      <c r="X4554" s="613"/>
      <c r="Y4554" s="601"/>
      <c r="Z4554" s="601"/>
      <c r="AA4554" s="601"/>
      <c r="AB4554" s="601"/>
    </row>
    <row r="4555" spans="21:28" x14ac:dyDescent="0.25">
      <c r="U4555" s="601"/>
      <c r="V4555" s="611"/>
      <c r="X4555" s="613"/>
      <c r="Y4555" s="601"/>
      <c r="Z4555" s="601"/>
      <c r="AA4555" s="601"/>
      <c r="AB4555" s="601"/>
    </row>
    <row r="4556" spans="21:28" x14ac:dyDescent="0.25">
      <c r="U4556" s="601"/>
      <c r="V4556" s="611"/>
      <c r="X4556" s="613"/>
      <c r="Y4556" s="601"/>
      <c r="Z4556" s="601"/>
      <c r="AA4556" s="601"/>
      <c r="AB4556" s="601"/>
    </row>
    <row r="4557" spans="21:28" x14ac:dyDescent="0.25">
      <c r="U4557" s="601"/>
      <c r="V4557" s="611"/>
      <c r="X4557" s="613"/>
      <c r="Y4557" s="601"/>
      <c r="Z4557" s="601"/>
      <c r="AA4557" s="601"/>
      <c r="AB4557" s="601"/>
    </row>
    <row r="4558" spans="21:28" x14ac:dyDescent="0.25">
      <c r="U4558" s="601"/>
      <c r="V4558" s="611"/>
      <c r="X4558" s="613"/>
      <c r="Y4558" s="601"/>
      <c r="Z4558" s="601"/>
      <c r="AA4558" s="601"/>
      <c r="AB4558" s="601"/>
    </row>
    <row r="4559" spans="21:28" x14ac:dyDescent="0.25">
      <c r="U4559" s="601"/>
      <c r="V4559" s="611"/>
      <c r="X4559" s="613"/>
      <c r="Y4559" s="601"/>
      <c r="Z4559" s="601"/>
      <c r="AA4559" s="601"/>
      <c r="AB4559" s="601"/>
    </row>
    <row r="4560" spans="21:28" x14ac:dyDescent="0.25">
      <c r="U4560" s="601"/>
      <c r="V4560" s="611"/>
      <c r="X4560" s="613"/>
      <c r="Y4560" s="601"/>
      <c r="Z4560" s="601"/>
      <c r="AA4560" s="601"/>
      <c r="AB4560" s="601"/>
    </row>
    <row r="4561" spans="21:28" x14ac:dyDescent="0.25">
      <c r="U4561" s="601"/>
      <c r="V4561" s="611"/>
      <c r="X4561" s="613"/>
      <c r="Y4561" s="601"/>
      <c r="Z4561" s="601"/>
      <c r="AA4561" s="601"/>
      <c r="AB4561" s="601"/>
    </row>
    <row r="4562" spans="21:28" x14ac:dyDescent="0.25">
      <c r="U4562" s="601"/>
      <c r="V4562" s="611"/>
      <c r="X4562" s="613"/>
      <c r="Y4562" s="601"/>
      <c r="Z4562" s="601"/>
      <c r="AA4562" s="601"/>
      <c r="AB4562" s="601"/>
    </row>
    <row r="4563" spans="21:28" x14ac:dyDescent="0.25">
      <c r="U4563" s="601"/>
      <c r="V4563" s="611"/>
      <c r="X4563" s="613"/>
      <c r="Y4563" s="601"/>
      <c r="Z4563" s="601"/>
      <c r="AA4563" s="601"/>
      <c r="AB4563" s="601"/>
    </row>
    <row r="4564" spans="21:28" x14ac:dyDescent="0.25">
      <c r="U4564" s="601"/>
      <c r="V4564" s="611"/>
      <c r="X4564" s="613"/>
      <c r="Y4564" s="601"/>
      <c r="Z4564" s="601"/>
      <c r="AA4564" s="601"/>
      <c r="AB4564" s="601"/>
    </row>
    <row r="4565" spans="21:28" x14ac:dyDescent="0.25">
      <c r="U4565" s="601"/>
      <c r="V4565" s="611"/>
      <c r="X4565" s="613"/>
      <c r="Y4565" s="601"/>
      <c r="Z4565" s="601"/>
      <c r="AA4565" s="601"/>
      <c r="AB4565" s="601"/>
    </row>
    <row r="4566" spans="21:28" x14ac:dyDescent="0.25">
      <c r="U4566" s="601"/>
      <c r="V4566" s="611"/>
      <c r="X4566" s="613"/>
      <c r="Y4566" s="601"/>
      <c r="Z4566" s="601"/>
      <c r="AA4566" s="601"/>
      <c r="AB4566" s="601"/>
    </row>
    <row r="4567" spans="21:28" x14ac:dyDescent="0.25">
      <c r="U4567" s="601"/>
      <c r="V4567" s="611"/>
      <c r="X4567" s="613"/>
      <c r="Y4567" s="601"/>
      <c r="Z4567" s="601"/>
      <c r="AA4567" s="601"/>
      <c r="AB4567" s="601"/>
    </row>
    <row r="4568" spans="21:28" x14ac:dyDescent="0.25">
      <c r="U4568" s="601"/>
      <c r="V4568" s="611"/>
      <c r="X4568" s="613"/>
      <c r="Y4568" s="601"/>
      <c r="Z4568" s="601"/>
      <c r="AA4568" s="601"/>
      <c r="AB4568" s="601"/>
    </row>
    <row r="4569" spans="21:28" x14ac:dyDescent="0.25">
      <c r="U4569" s="601"/>
      <c r="V4569" s="611"/>
      <c r="X4569" s="613"/>
      <c r="Y4569" s="601"/>
      <c r="Z4569" s="601"/>
      <c r="AA4569" s="601"/>
      <c r="AB4569" s="601"/>
    </row>
    <row r="4570" spans="21:28" x14ac:dyDescent="0.25">
      <c r="U4570" s="601"/>
      <c r="V4570" s="611"/>
      <c r="X4570" s="613"/>
      <c r="Y4570" s="601"/>
      <c r="Z4570" s="601"/>
      <c r="AA4570" s="601"/>
      <c r="AB4570" s="601"/>
    </row>
    <row r="4571" spans="21:28" x14ac:dyDescent="0.25">
      <c r="U4571" s="601"/>
      <c r="V4571" s="611"/>
      <c r="X4571" s="613"/>
      <c r="Y4571" s="601"/>
      <c r="Z4571" s="601"/>
      <c r="AA4571" s="601"/>
      <c r="AB4571" s="601"/>
    </row>
    <row r="4572" spans="21:28" x14ac:dyDescent="0.25">
      <c r="U4572" s="601"/>
      <c r="V4572" s="611"/>
      <c r="X4572" s="613"/>
      <c r="Y4572" s="601"/>
      <c r="Z4572" s="601"/>
      <c r="AA4572" s="601"/>
      <c r="AB4572" s="601"/>
    </row>
    <row r="4573" spans="21:28" x14ac:dyDescent="0.25">
      <c r="U4573" s="601"/>
      <c r="V4573" s="611"/>
      <c r="X4573" s="613"/>
      <c r="Y4573" s="601"/>
      <c r="Z4573" s="601"/>
      <c r="AA4573" s="601"/>
      <c r="AB4573" s="601"/>
    </row>
    <row r="4574" spans="21:28" x14ac:dyDescent="0.25">
      <c r="U4574" s="601"/>
      <c r="V4574" s="611"/>
      <c r="X4574" s="613"/>
      <c r="Y4574" s="601"/>
      <c r="Z4574" s="601"/>
      <c r="AA4574" s="601"/>
      <c r="AB4574" s="601"/>
    </row>
    <row r="4575" spans="21:28" x14ac:dyDescent="0.25">
      <c r="U4575" s="601"/>
      <c r="V4575" s="611"/>
      <c r="X4575" s="613"/>
      <c r="Y4575" s="601"/>
      <c r="Z4575" s="601"/>
      <c r="AA4575" s="601"/>
      <c r="AB4575" s="601"/>
    </row>
    <row r="4576" spans="21:28" x14ac:dyDescent="0.25">
      <c r="U4576" s="601"/>
      <c r="V4576" s="611"/>
      <c r="X4576" s="613"/>
      <c r="Y4576" s="601"/>
      <c r="Z4576" s="601"/>
      <c r="AA4576" s="601"/>
      <c r="AB4576" s="601"/>
    </row>
    <row r="4577" spans="21:28" x14ac:dyDescent="0.25">
      <c r="U4577" s="601"/>
      <c r="V4577" s="611"/>
      <c r="X4577" s="613"/>
      <c r="Y4577" s="601"/>
      <c r="Z4577" s="601"/>
      <c r="AA4577" s="601"/>
      <c r="AB4577" s="601"/>
    </row>
    <row r="4578" spans="21:28" x14ac:dyDescent="0.25">
      <c r="U4578" s="601"/>
      <c r="V4578" s="611"/>
      <c r="X4578" s="613"/>
      <c r="Y4578" s="601"/>
      <c r="Z4578" s="601"/>
      <c r="AA4578" s="601"/>
      <c r="AB4578" s="601"/>
    </row>
    <row r="4579" spans="21:28" x14ac:dyDescent="0.25">
      <c r="U4579" s="601"/>
      <c r="V4579" s="611"/>
      <c r="X4579" s="613"/>
      <c r="Y4579" s="601"/>
      <c r="Z4579" s="601"/>
      <c r="AA4579" s="601"/>
      <c r="AB4579" s="601"/>
    </row>
    <row r="4580" spans="21:28" x14ac:dyDescent="0.25">
      <c r="U4580" s="601"/>
      <c r="V4580" s="611"/>
      <c r="X4580" s="613"/>
      <c r="Y4580" s="601"/>
      <c r="Z4580" s="601"/>
      <c r="AA4580" s="601"/>
      <c r="AB4580" s="601"/>
    </row>
    <row r="4581" spans="21:28" x14ac:dyDescent="0.25">
      <c r="U4581" s="601"/>
      <c r="V4581" s="611"/>
      <c r="X4581" s="613"/>
      <c r="Y4581" s="601"/>
      <c r="Z4581" s="601"/>
      <c r="AA4581" s="601"/>
      <c r="AB4581" s="601"/>
    </row>
    <row r="4582" spans="21:28" x14ac:dyDescent="0.25">
      <c r="U4582" s="601"/>
      <c r="V4582" s="611"/>
      <c r="X4582" s="613"/>
      <c r="Y4582" s="601"/>
      <c r="Z4582" s="601"/>
      <c r="AA4582" s="601"/>
      <c r="AB4582" s="601"/>
    </row>
    <row r="4583" spans="21:28" x14ac:dyDescent="0.25">
      <c r="U4583" s="601"/>
      <c r="V4583" s="611"/>
      <c r="X4583" s="613"/>
      <c r="Y4583" s="601"/>
      <c r="Z4583" s="601"/>
      <c r="AA4583" s="601"/>
      <c r="AB4583" s="601"/>
    </row>
    <row r="4584" spans="21:28" x14ac:dyDescent="0.25">
      <c r="U4584" s="601"/>
      <c r="V4584" s="611"/>
      <c r="X4584" s="613"/>
      <c r="Y4584" s="601"/>
      <c r="Z4584" s="601"/>
      <c r="AA4584" s="601"/>
      <c r="AB4584" s="601"/>
    </row>
    <row r="4585" spans="21:28" x14ac:dyDescent="0.25">
      <c r="U4585" s="601"/>
      <c r="V4585" s="611"/>
      <c r="X4585" s="613"/>
      <c r="Y4585" s="601"/>
      <c r="Z4585" s="601"/>
      <c r="AA4585" s="601"/>
      <c r="AB4585" s="601"/>
    </row>
    <row r="4586" spans="21:28" x14ac:dyDescent="0.25">
      <c r="U4586" s="601"/>
      <c r="V4586" s="611"/>
      <c r="X4586" s="613"/>
      <c r="Y4586" s="601"/>
      <c r="Z4586" s="601"/>
      <c r="AA4586" s="601"/>
      <c r="AB4586" s="601"/>
    </row>
    <row r="4587" spans="21:28" x14ac:dyDescent="0.25">
      <c r="U4587" s="601"/>
      <c r="V4587" s="611"/>
      <c r="X4587" s="613"/>
      <c r="Y4587" s="601"/>
      <c r="Z4587" s="601"/>
      <c r="AA4587" s="601"/>
      <c r="AB4587" s="601"/>
    </row>
    <row r="4588" spans="21:28" x14ac:dyDescent="0.25">
      <c r="U4588" s="601"/>
      <c r="V4588" s="611"/>
      <c r="X4588" s="613"/>
      <c r="Y4588" s="601"/>
      <c r="Z4588" s="601"/>
      <c r="AA4588" s="601"/>
      <c r="AB4588" s="601"/>
    </row>
    <row r="4589" spans="21:28" x14ac:dyDescent="0.25">
      <c r="U4589" s="601"/>
      <c r="V4589" s="611"/>
      <c r="X4589" s="613"/>
      <c r="Y4589" s="601"/>
      <c r="Z4589" s="601"/>
      <c r="AA4589" s="601"/>
      <c r="AB4589" s="601"/>
    </row>
    <row r="4590" spans="21:28" x14ac:dyDescent="0.25">
      <c r="U4590" s="601"/>
      <c r="V4590" s="611"/>
      <c r="X4590" s="613"/>
      <c r="Y4590" s="601"/>
      <c r="Z4590" s="601"/>
      <c r="AA4590" s="601"/>
      <c r="AB4590" s="601"/>
    </row>
    <row r="4591" spans="21:28" x14ac:dyDescent="0.25">
      <c r="U4591" s="601"/>
      <c r="V4591" s="611"/>
      <c r="X4591" s="613"/>
      <c r="Y4591" s="601"/>
      <c r="Z4591" s="601"/>
      <c r="AA4591" s="601"/>
      <c r="AB4591" s="601"/>
    </row>
    <row r="4592" spans="21:28" x14ac:dyDescent="0.25">
      <c r="U4592" s="601"/>
      <c r="V4592" s="611"/>
      <c r="X4592" s="613"/>
      <c r="Y4592" s="601"/>
      <c r="Z4592" s="601"/>
      <c r="AA4592" s="601"/>
      <c r="AB4592" s="601"/>
    </row>
    <row r="4593" spans="21:28" x14ac:dyDescent="0.25">
      <c r="U4593" s="601"/>
      <c r="V4593" s="611"/>
      <c r="X4593" s="613"/>
      <c r="Y4593" s="601"/>
      <c r="Z4593" s="601"/>
      <c r="AA4593" s="601"/>
      <c r="AB4593" s="601"/>
    </row>
    <row r="4594" spans="21:28" x14ac:dyDescent="0.25">
      <c r="U4594" s="601"/>
      <c r="V4594" s="611"/>
      <c r="X4594" s="613"/>
      <c r="Y4594" s="601"/>
      <c r="Z4594" s="601"/>
      <c r="AA4594" s="601"/>
      <c r="AB4594" s="601"/>
    </row>
    <row r="4595" spans="21:28" x14ac:dyDescent="0.25">
      <c r="U4595" s="601"/>
      <c r="V4595" s="611"/>
      <c r="X4595" s="613"/>
      <c r="Y4595" s="601"/>
      <c r="Z4595" s="601"/>
      <c r="AA4595" s="601"/>
      <c r="AB4595" s="601"/>
    </row>
    <row r="4596" spans="21:28" x14ac:dyDescent="0.25">
      <c r="U4596" s="601"/>
      <c r="V4596" s="611"/>
      <c r="X4596" s="613"/>
      <c r="Y4596" s="601"/>
      <c r="Z4596" s="601"/>
      <c r="AA4596" s="601"/>
      <c r="AB4596" s="601"/>
    </row>
    <row r="4597" spans="21:28" x14ac:dyDescent="0.25">
      <c r="U4597" s="601"/>
      <c r="V4597" s="611"/>
      <c r="X4597" s="613"/>
      <c r="Y4597" s="601"/>
      <c r="Z4597" s="601"/>
      <c r="AA4597" s="601"/>
      <c r="AB4597" s="601"/>
    </row>
    <row r="4598" spans="21:28" x14ac:dyDescent="0.25">
      <c r="U4598" s="601"/>
      <c r="V4598" s="611"/>
      <c r="X4598" s="613"/>
      <c r="Y4598" s="601"/>
      <c r="Z4598" s="601"/>
      <c r="AA4598" s="601"/>
      <c r="AB4598" s="601"/>
    </row>
    <row r="4599" spans="21:28" x14ac:dyDescent="0.25">
      <c r="U4599" s="601"/>
      <c r="V4599" s="611"/>
      <c r="X4599" s="613"/>
      <c r="Y4599" s="601"/>
      <c r="Z4599" s="601"/>
      <c r="AA4599" s="601"/>
      <c r="AB4599" s="601"/>
    </row>
    <row r="4600" spans="21:28" x14ac:dyDescent="0.25">
      <c r="U4600" s="601"/>
      <c r="V4600" s="611"/>
      <c r="X4600" s="613"/>
      <c r="Y4600" s="601"/>
      <c r="Z4600" s="601"/>
      <c r="AA4600" s="601"/>
      <c r="AB4600" s="601"/>
    </row>
    <row r="4601" spans="21:28" x14ac:dyDescent="0.25">
      <c r="U4601" s="601"/>
      <c r="V4601" s="611"/>
      <c r="X4601" s="613"/>
      <c r="Y4601" s="601"/>
      <c r="Z4601" s="601"/>
      <c r="AA4601" s="601"/>
      <c r="AB4601" s="601"/>
    </row>
    <row r="4602" spans="21:28" x14ac:dyDescent="0.25">
      <c r="U4602" s="601"/>
      <c r="V4602" s="611"/>
      <c r="X4602" s="613"/>
      <c r="Y4602" s="601"/>
      <c r="Z4602" s="601"/>
      <c r="AA4602" s="601"/>
      <c r="AB4602" s="601"/>
    </row>
    <row r="4603" spans="21:28" x14ac:dyDescent="0.25">
      <c r="U4603" s="601"/>
      <c r="V4603" s="611"/>
      <c r="X4603" s="613"/>
      <c r="Y4603" s="601"/>
      <c r="Z4603" s="601"/>
      <c r="AA4603" s="601"/>
      <c r="AB4603" s="601"/>
    </row>
    <row r="4604" spans="21:28" x14ac:dyDescent="0.25">
      <c r="U4604" s="601"/>
      <c r="V4604" s="611"/>
      <c r="X4604" s="613"/>
      <c r="Y4604" s="601"/>
      <c r="Z4604" s="601"/>
      <c r="AA4604" s="601"/>
      <c r="AB4604" s="601"/>
    </row>
    <row r="4605" spans="21:28" x14ac:dyDescent="0.25">
      <c r="U4605" s="601"/>
      <c r="V4605" s="611"/>
      <c r="X4605" s="613"/>
      <c r="Y4605" s="601"/>
      <c r="Z4605" s="601"/>
      <c r="AA4605" s="601"/>
      <c r="AB4605" s="601"/>
    </row>
    <row r="4606" spans="21:28" x14ac:dyDescent="0.25">
      <c r="U4606" s="601"/>
      <c r="V4606" s="611"/>
      <c r="X4606" s="613"/>
      <c r="Y4606" s="601"/>
      <c r="Z4606" s="601"/>
      <c r="AA4606" s="601"/>
      <c r="AB4606" s="601"/>
    </row>
    <row r="4607" spans="21:28" x14ac:dyDescent="0.25">
      <c r="U4607" s="601"/>
      <c r="V4607" s="611"/>
      <c r="X4607" s="613"/>
      <c r="Y4607" s="601"/>
      <c r="Z4607" s="601"/>
      <c r="AA4607" s="601"/>
      <c r="AB4607" s="601"/>
    </row>
    <row r="4608" spans="21:28" x14ac:dyDescent="0.25">
      <c r="U4608" s="601"/>
      <c r="V4608" s="611"/>
      <c r="X4608" s="613"/>
      <c r="Y4608" s="601"/>
      <c r="Z4608" s="601"/>
      <c r="AA4608" s="601"/>
      <c r="AB4608" s="601"/>
    </row>
    <row r="4609" spans="21:28" x14ac:dyDescent="0.25">
      <c r="U4609" s="601"/>
      <c r="V4609" s="611"/>
      <c r="X4609" s="613"/>
      <c r="Y4609" s="601"/>
      <c r="Z4609" s="601"/>
      <c r="AA4609" s="601"/>
      <c r="AB4609" s="601"/>
    </row>
    <row r="4610" spans="21:28" x14ac:dyDescent="0.25">
      <c r="U4610" s="601"/>
      <c r="V4610" s="611"/>
      <c r="X4610" s="613"/>
      <c r="Y4610" s="601"/>
      <c r="Z4610" s="601"/>
      <c r="AA4610" s="601"/>
      <c r="AB4610" s="601"/>
    </row>
    <row r="4611" spans="21:28" x14ac:dyDescent="0.25">
      <c r="U4611" s="601"/>
      <c r="V4611" s="611"/>
      <c r="X4611" s="613"/>
      <c r="Y4611" s="601"/>
      <c r="Z4611" s="601"/>
      <c r="AA4611" s="601"/>
      <c r="AB4611" s="601"/>
    </row>
    <row r="4612" spans="21:28" x14ac:dyDescent="0.25">
      <c r="U4612" s="601"/>
      <c r="V4612" s="611"/>
      <c r="X4612" s="613"/>
      <c r="Y4612" s="601"/>
      <c r="Z4612" s="601"/>
      <c r="AA4612" s="601"/>
      <c r="AB4612" s="601"/>
    </row>
    <row r="4613" spans="21:28" x14ac:dyDescent="0.25">
      <c r="U4613" s="601"/>
      <c r="V4613" s="611"/>
      <c r="X4613" s="613"/>
      <c r="Y4613" s="601"/>
      <c r="Z4613" s="601"/>
      <c r="AA4613" s="601"/>
      <c r="AB4613" s="601"/>
    </row>
    <row r="4614" spans="21:28" x14ac:dyDescent="0.25">
      <c r="U4614" s="601"/>
      <c r="V4614" s="611"/>
      <c r="X4614" s="613"/>
      <c r="Y4614" s="601"/>
      <c r="Z4614" s="601"/>
      <c r="AA4614" s="601"/>
      <c r="AB4614" s="601"/>
    </row>
    <row r="4615" spans="21:28" x14ac:dyDescent="0.25">
      <c r="U4615" s="601"/>
      <c r="V4615" s="611"/>
      <c r="X4615" s="613"/>
      <c r="Y4615" s="601"/>
      <c r="Z4615" s="601"/>
      <c r="AA4615" s="601"/>
      <c r="AB4615" s="601"/>
    </row>
    <row r="4616" spans="21:28" x14ac:dyDescent="0.25">
      <c r="U4616" s="601"/>
      <c r="V4616" s="611"/>
      <c r="X4616" s="613"/>
      <c r="Y4616" s="601"/>
      <c r="Z4616" s="601"/>
      <c r="AA4616" s="601"/>
      <c r="AB4616" s="601"/>
    </row>
    <row r="4617" spans="21:28" x14ac:dyDescent="0.25">
      <c r="U4617" s="601"/>
      <c r="V4617" s="611"/>
      <c r="X4617" s="613"/>
      <c r="Y4617" s="601"/>
      <c r="Z4617" s="601"/>
      <c r="AA4617" s="601"/>
      <c r="AB4617" s="601"/>
    </row>
    <row r="4618" spans="21:28" x14ac:dyDescent="0.25">
      <c r="U4618" s="601"/>
      <c r="V4618" s="611"/>
      <c r="X4618" s="613"/>
      <c r="Y4618" s="601"/>
      <c r="Z4618" s="601"/>
      <c r="AA4618" s="601"/>
      <c r="AB4618" s="601"/>
    </row>
    <row r="4619" spans="21:28" x14ac:dyDescent="0.25">
      <c r="U4619" s="601"/>
      <c r="V4619" s="611"/>
      <c r="X4619" s="613"/>
      <c r="Y4619" s="601"/>
      <c r="Z4619" s="601"/>
      <c r="AA4619" s="601"/>
      <c r="AB4619" s="601"/>
    </row>
    <row r="4620" spans="21:28" x14ac:dyDescent="0.25">
      <c r="U4620" s="601"/>
      <c r="V4620" s="611"/>
      <c r="X4620" s="613"/>
      <c r="Y4620" s="601"/>
      <c r="Z4620" s="601"/>
      <c r="AA4620" s="601"/>
      <c r="AB4620" s="601"/>
    </row>
    <row r="4621" spans="21:28" x14ac:dyDescent="0.25">
      <c r="U4621" s="601"/>
      <c r="V4621" s="611"/>
      <c r="X4621" s="613"/>
      <c r="Y4621" s="601"/>
      <c r="Z4621" s="601"/>
      <c r="AA4621" s="601"/>
      <c r="AB4621" s="601"/>
    </row>
    <row r="4622" spans="21:28" x14ac:dyDescent="0.25">
      <c r="U4622" s="601"/>
      <c r="V4622" s="611"/>
      <c r="X4622" s="613"/>
      <c r="Y4622" s="601"/>
      <c r="Z4622" s="601"/>
      <c r="AA4622" s="601"/>
      <c r="AB4622" s="601"/>
    </row>
    <row r="4623" spans="21:28" x14ac:dyDescent="0.25">
      <c r="U4623" s="601"/>
      <c r="V4623" s="611"/>
      <c r="X4623" s="613"/>
      <c r="Y4623" s="601"/>
      <c r="Z4623" s="601"/>
      <c r="AA4623" s="601"/>
      <c r="AB4623" s="601"/>
    </row>
    <row r="4624" spans="21:28" x14ac:dyDescent="0.25">
      <c r="U4624" s="601"/>
      <c r="V4624" s="611"/>
      <c r="X4624" s="613"/>
      <c r="Y4624" s="601"/>
      <c r="Z4624" s="601"/>
      <c r="AA4624" s="601"/>
      <c r="AB4624" s="601"/>
    </row>
    <row r="4625" spans="21:28" x14ac:dyDescent="0.25">
      <c r="U4625" s="601"/>
      <c r="V4625" s="611"/>
      <c r="X4625" s="613"/>
      <c r="Y4625" s="601"/>
      <c r="Z4625" s="601"/>
      <c r="AA4625" s="601"/>
      <c r="AB4625" s="601"/>
    </row>
    <row r="4626" spans="21:28" x14ac:dyDescent="0.25">
      <c r="U4626" s="601"/>
      <c r="V4626" s="611"/>
      <c r="X4626" s="613"/>
      <c r="Y4626" s="601"/>
      <c r="Z4626" s="601"/>
      <c r="AA4626" s="601"/>
      <c r="AB4626" s="601"/>
    </row>
    <row r="4627" spans="21:28" x14ac:dyDescent="0.25">
      <c r="U4627" s="601"/>
      <c r="V4627" s="611"/>
      <c r="X4627" s="613"/>
      <c r="Y4627" s="601"/>
      <c r="Z4627" s="601"/>
      <c r="AA4627" s="601"/>
      <c r="AB4627" s="601"/>
    </row>
    <row r="4628" spans="21:28" x14ac:dyDescent="0.25">
      <c r="U4628" s="601"/>
      <c r="V4628" s="611"/>
      <c r="X4628" s="613"/>
      <c r="Y4628" s="601"/>
      <c r="Z4628" s="601"/>
      <c r="AA4628" s="601"/>
      <c r="AB4628" s="601"/>
    </row>
    <row r="4629" spans="21:28" x14ac:dyDescent="0.25">
      <c r="U4629" s="601"/>
      <c r="V4629" s="611"/>
      <c r="X4629" s="613"/>
      <c r="Y4629" s="601"/>
      <c r="Z4629" s="601"/>
      <c r="AA4629" s="601"/>
      <c r="AB4629" s="601"/>
    </row>
    <row r="4630" spans="21:28" x14ac:dyDescent="0.25">
      <c r="U4630" s="601"/>
      <c r="V4630" s="611"/>
      <c r="X4630" s="613"/>
      <c r="Y4630" s="601"/>
      <c r="Z4630" s="601"/>
      <c r="AA4630" s="601"/>
      <c r="AB4630" s="601"/>
    </row>
    <row r="4631" spans="21:28" x14ac:dyDescent="0.25">
      <c r="U4631" s="601"/>
      <c r="V4631" s="611"/>
      <c r="X4631" s="613"/>
      <c r="Y4631" s="601"/>
      <c r="Z4631" s="601"/>
      <c r="AA4631" s="601"/>
      <c r="AB4631" s="601"/>
    </row>
    <row r="4632" spans="21:28" x14ac:dyDescent="0.25">
      <c r="U4632" s="601"/>
      <c r="V4632" s="611"/>
      <c r="X4632" s="613"/>
      <c r="Y4632" s="601"/>
      <c r="Z4632" s="601"/>
      <c r="AA4632" s="601"/>
      <c r="AB4632" s="601"/>
    </row>
    <row r="4633" spans="21:28" x14ac:dyDescent="0.25">
      <c r="U4633" s="601"/>
      <c r="V4633" s="611"/>
      <c r="X4633" s="613"/>
      <c r="Y4633" s="601"/>
      <c r="Z4633" s="601"/>
      <c r="AA4633" s="601"/>
      <c r="AB4633" s="601"/>
    </row>
    <row r="4634" spans="21:28" x14ac:dyDescent="0.25">
      <c r="U4634" s="601"/>
      <c r="V4634" s="611"/>
      <c r="X4634" s="613"/>
      <c r="Y4634" s="601"/>
      <c r="Z4634" s="601"/>
      <c r="AA4634" s="601"/>
      <c r="AB4634" s="601"/>
    </row>
    <row r="4635" spans="21:28" x14ac:dyDescent="0.25">
      <c r="U4635" s="601"/>
      <c r="V4635" s="611"/>
      <c r="X4635" s="613"/>
      <c r="Y4635" s="601"/>
      <c r="Z4635" s="601"/>
      <c r="AA4635" s="601"/>
      <c r="AB4635" s="601"/>
    </row>
    <row r="4636" spans="21:28" x14ac:dyDescent="0.25">
      <c r="U4636" s="601"/>
      <c r="V4636" s="611"/>
      <c r="X4636" s="613"/>
      <c r="Y4636" s="601"/>
      <c r="Z4636" s="601"/>
      <c r="AA4636" s="601"/>
      <c r="AB4636" s="601"/>
    </row>
    <row r="4637" spans="21:28" x14ac:dyDescent="0.25">
      <c r="U4637" s="601"/>
      <c r="V4637" s="611"/>
      <c r="X4637" s="613"/>
      <c r="Y4637" s="601"/>
      <c r="Z4637" s="601"/>
      <c r="AA4637" s="601"/>
      <c r="AB4637" s="601"/>
    </row>
    <row r="4638" spans="21:28" x14ac:dyDescent="0.25">
      <c r="U4638" s="601"/>
      <c r="V4638" s="611"/>
      <c r="X4638" s="613"/>
      <c r="Y4638" s="601"/>
      <c r="Z4638" s="601"/>
      <c r="AA4638" s="601"/>
      <c r="AB4638" s="601"/>
    </row>
    <row r="4639" spans="21:28" x14ac:dyDescent="0.25">
      <c r="U4639" s="601"/>
      <c r="V4639" s="611"/>
      <c r="X4639" s="613"/>
      <c r="Y4639" s="601"/>
      <c r="Z4639" s="601"/>
      <c r="AA4639" s="601"/>
      <c r="AB4639" s="601"/>
    </row>
    <row r="4640" spans="21:28" x14ac:dyDescent="0.25">
      <c r="U4640" s="601"/>
      <c r="V4640" s="611"/>
      <c r="X4640" s="613"/>
      <c r="Y4640" s="601"/>
      <c r="Z4640" s="601"/>
      <c r="AA4640" s="601"/>
      <c r="AB4640" s="601"/>
    </row>
    <row r="4641" spans="21:28" x14ac:dyDescent="0.25">
      <c r="U4641" s="601"/>
      <c r="V4641" s="611"/>
      <c r="X4641" s="613"/>
      <c r="Y4641" s="601"/>
      <c r="Z4641" s="601"/>
      <c r="AA4641" s="601"/>
      <c r="AB4641" s="601"/>
    </row>
    <row r="4642" spans="21:28" x14ac:dyDescent="0.25">
      <c r="U4642" s="601"/>
      <c r="V4642" s="611"/>
      <c r="X4642" s="613"/>
      <c r="Y4642" s="601"/>
      <c r="Z4642" s="601"/>
      <c r="AA4642" s="601"/>
      <c r="AB4642" s="601"/>
    </row>
    <row r="4643" spans="21:28" x14ac:dyDescent="0.25">
      <c r="U4643" s="601"/>
      <c r="V4643" s="611"/>
      <c r="X4643" s="613"/>
      <c r="Y4643" s="601"/>
      <c r="Z4643" s="601"/>
      <c r="AA4643" s="601"/>
      <c r="AB4643" s="601"/>
    </row>
    <row r="4644" spans="21:28" x14ac:dyDescent="0.25">
      <c r="U4644" s="601"/>
      <c r="V4644" s="611"/>
      <c r="X4644" s="613"/>
      <c r="Y4644" s="601"/>
      <c r="Z4644" s="601"/>
      <c r="AA4644" s="601"/>
      <c r="AB4644" s="601"/>
    </row>
    <row r="4645" spans="21:28" x14ac:dyDescent="0.25">
      <c r="U4645" s="601"/>
      <c r="V4645" s="611"/>
      <c r="X4645" s="613"/>
      <c r="Y4645" s="601"/>
      <c r="Z4645" s="601"/>
      <c r="AA4645" s="601"/>
      <c r="AB4645" s="601"/>
    </row>
    <row r="4646" spans="21:28" x14ac:dyDescent="0.25">
      <c r="U4646" s="601"/>
      <c r="V4646" s="611"/>
      <c r="X4646" s="613"/>
      <c r="Y4646" s="601"/>
      <c r="Z4646" s="601"/>
      <c r="AA4646" s="601"/>
      <c r="AB4646" s="601"/>
    </row>
    <row r="4647" spans="21:28" x14ac:dyDescent="0.25">
      <c r="U4647" s="601"/>
      <c r="V4647" s="611"/>
      <c r="X4647" s="613"/>
      <c r="Y4647" s="601"/>
      <c r="Z4647" s="601"/>
      <c r="AA4647" s="601"/>
      <c r="AB4647" s="601"/>
    </row>
    <row r="4648" spans="21:28" x14ac:dyDescent="0.25">
      <c r="U4648" s="601"/>
      <c r="V4648" s="611"/>
      <c r="X4648" s="613"/>
      <c r="Y4648" s="601"/>
      <c r="Z4648" s="601"/>
      <c r="AA4648" s="601"/>
      <c r="AB4648" s="601"/>
    </row>
    <row r="4649" spans="21:28" x14ac:dyDescent="0.25">
      <c r="U4649" s="601"/>
      <c r="V4649" s="611"/>
      <c r="X4649" s="613"/>
      <c r="Y4649" s="601"/>
      <c r="Z4649" s="601"/>
      <c r="AA4649" s="601"/>
      <c r="AB4649" s="601"/>
    </row>
    <row r="4650" spans="21:28" x14ac:dyDescent="0.25">
      <c r="U4650" s="601"/>
      <c r="V4650" s="611"/>
      <c r="X4650" s="613"/>
      <c r="Y4650" s="601"/>
      <c r="Z4650" s="601"/>
      <c r="AA4650" s="601"/>
      <c r="AB4650" s="601"/>
    </row>
    <row r="4651" spans="21:28" x14ac:dyDescent="0.25">
      <c r="U4651" s="601"/>
      <c r="V4651" s="611"/>
      <c r="X4651" s="613"/>
      <c r="Y4651" s="601"/>
      <c r="Z4651" s="601"/>
      <c r="AA4651" s="601"/>
      <c r="AB4651" s="601"/>
    </row>
    <row r="4652" spans="21:28" x14ac:dyDescent="0.25">
      <c r="U4652" s="601"/>
      <c r="V4652" s="611"/>
      <c r="X4652" s="613"/>
      <c r="Y4652" s="601"/>
      <c r="Z4652" s="601"/>
      <c r="AA4652" s="601"/>
      <c r="AB4652" s="601"/>
    </row>
    <row r="4653" spans="21:28" x14ac:dyDescent="0.25">
      <c r="U4653" s="601"/>
      <c r="V4653" s="611"/>
      <c r="X4653" s="613"/>
      <c r="Y4653" s="601"/>
      <c r="Z4653" s="601"/>
      <c r="AA4653" s="601"/>
      <c r="AB4653" s="601"/>
    </row>
    <row r="4654" spans="21:28" x14ac:dyDescent="0.25">
      <c r="U4654" s="601"/>
      <c r="V4654" s="611"/>
      <c r="X4654" s="613"/>
      <c r="Y4654" s="601"/>
      <c r="Z4654" s="601"/>
      <c r="AA4654" s="601"/>
      <c r="AB4654" s="601"/>
    </row>
    <row r="4655" spans="21:28" x14ac:dyDescent="0.25">
      <c r="U4655" s="601"/>
      <c r="V4655" s="611"/>
      <c r="X4655" s="613"/>
      <c r="Y4655" s="601"/>
      <c r="Z4655" s="601"/>
      <c r="AA4655" s="601"/>
      <c r="AB4655" s="601"/>
    </row>
    <row r="4656" spans="21:28" x14ac:dyDescent="0.25">
      <c r="U4656" s="601"/>
      <c r="V4656" s="611"/>
      <c r="X4656" s="613"/>
      <c r="Y4656" s="601"/>
      <c r="Z4656" s="601"/>
      <c r="AA4656" s="601"/>
      <c r="AB4656" s="601"/>
    </row>
    <row r="4657" spans="21:28" x14ac:dyDescent="0.25">
      <c r="U4657" s="601"/>
      <c r="V4657" s="611"/>
      <c r="X4657" s="613"/>
      <c r="Y4657" s="601"/>
      <c r="Z4657" s="601"/>
      <c r="AA4657" s="601"/>
      <c r="AB4657" s="601"/>
    </row>
    <row r="4658" spans="21:28" x14ac:dyDescent="0.25">
      <c r="U4658" s="601"/>
      <c r="V4658" s="611"/>
      <c r="X4658" s="613"/>
      <c r="Y4658" s="601"/>
      <c r="Z4658" s="601"/>
      <c r="AA4658" s="601"/>
      <c r="AB4658" s="601"/>
    </row>
    <row r="4659" spans="21:28" x14ac:dyDescent="0.25">
      <c r="U4659" s="601"/>
      <c r="V4659" s="611"/>
      <c r="X4659" s="613"/>
      <c r="Y4659" s="601"/>
      <c r="Z4659" s="601"/>
      <c r="AA4659" s="601"/>
      <c r="AB4659" s="601"/>
    </row>
    <row r="4660" spans="21:28" x14ac:dyDescent="0.25">
      <c r="U4660" s="601"/>
      <c r="V4660" s="611"/>
      <c r="X4660" s="613"/>
      <c r="Y4660" s="601"/>
      <c r="Z4660" s="601"/>
      <c r="AA4660" s="601"/>
      <c r="AB4660" s="601"/>
    </row>
    <row r="4661" spans="21:28" x14ac:dyDescent="0.25">
      <c r="U4661" s="601"/>
      <c r="V4661" s="611"/>
      <c r="X4661" s="613"/>
      <c r="Y4661" s="601"/>
      <c r="Z4661" s="601"/>
      <c r="AA4661" s="601"/>
      <c r="AB4661" s="601"/>
    </row>
    <row r="4662" spans="21:28" x14ac:dyDescent="0.25">
      <c r="U4662" s="601"/>
      <c r="V4662" s="611"/>
      <c r="X4662" s="613"/>
      <c r="Y4662" s="601"/>
      <c r="Z4662" s="601"/>
      <c r="AA4662" s="601"/>
      <c r="AB4662" s="601"/>
    </row>
    <row r="4663" spans="21:28" x14ac:dyDescent="0.25">
      <c r="U4663" s="601"/>
      <c r="V4663" s="611"/>
      <c r="X4663" s="613"/>
      <c r="Y4663" s="601"/>
      <c r="Z4663" s="601"/>
      <c r="AA4663" s="601"/>
      <c r="AB4663" s="601"/>
    </row>
    <row r="4664" spans="21:28" x14ac:dyDescent="0.25">
      <c r="U4664" s="601"/>
      <c r="V4664" s="611"/>
      <c r="X4664" s="613"/>
      <c r="Y4664" s="601"/>
      <c r="Z4664" s="601"/>
      <c r="AA4664" s="601"/>
      <c r="AB4664" s="601"/>
    </row>
    <row r="4665" spans="21:28" x14ac:dyDescent="0.25">
      <c r="U4665" s="601"/>
      <c r="V4665" s="611"/>
      <c r="X4665" s="613"/>
      <c r="Y4665" s="601"/>
      <c r="Z4665" s="601"/>
      <c r="AA4665" s="601"/>
      <c r="AB4665" s="601"/>
    </row>
    <row r="4666" spans="21:28" x14ac:dyDescent="0.25">
      <c r="U4666" s="601"/>
      <c r="V4666" s="611"/>
      <c r="X4666" s="613"/>
      <c r="Y4666" s="601"/>
      <c r="Z4666" s="601"/>
      <c r="AA4666" s="601"/>
      <c r="AB4666" s="601"/>
    </row>
    <row r="4667" spans="21:28" x14ac:dyDescent="0.25">
      <c r="U4667" s="601"/>
      <c r="V4667" s="611"/>
      <c r="X4667" s="613"/>
      <c r="Y4667" s="601"/>
      <c r="Z4667" s="601"/>
      <c r="AA4667" s="601"/>
      <c r="AB4667" s="601"/>
    </row>
    <row r="4668" spans="21:28" x14ac:dyDescent="0.25">
      <c r="U4668" s="601"/>
      <c r="V4668" s="611"/>
      <c r="X4668" s="613"/>
      <c r="Y4668" s="601"/>
      <c r="Z4668" s="601"/>
      <c r="AA4668" s="601"/>
      <c r="AB4668" s="601"/>
    </row>
    <row r="4669" spans="21:28" x14ac:dyDescent="0.25">
      <c r="U4669" s="601"/>
      <c r="V4669" s="611"/>
      <c r="X4669" s="613"/>
      <c r="Y4669" s="601"/>
      <c r="Z4669" s="601"/>
      <c r="AA4669" s="601"/>
      <c r="AB4669" s="601"/>
    </row>
    <row r="4670" spans="21:28" x14ac:dyDescent="0.25">
      <c r="U4670" s="601"/>
      <c r="V4670" s="611"/>
      <c r="X4670" s="613"/>
      <c r="Y4670" s="601"/>
      <c r="Z4670" s="601"/>
      <c r="AA4670" s="601"/>
      <c r="AB4670" s="601"/>
    </row>
    <row r="4671" spans="21:28" x14ac:dyDescent="0.25">
      <c r="U4671" s="601"/>
      <c r="V4671" s="611"/>
      <c r="X4671" s="613"/>
      <c r="Y4671" s="601"/>
      <c r="Z4671" s="601"/>
      <c r="AA4671" s="601"/>
      <c r="AB4671" s="601"/>
    </row>
    <row r="4672" spans="21:28" x14ac:dyDescent="0.25">
      <c r="U4672" s="601"/>
      <c r="V4672" s="611"/>
      <c r="X4672" s="613"/>
      <c r="Y4672" s="601"/>
      <c r="Z4672" s="601"/>
      <c r="AA4672" s="601"/>
      <c r="AB4672" s="601"/>
    </row>
    <row r="4673" spans="21:28" x14ac:dyDescent="0.25">
      <c r="U4673" s="601"/>
      <c r="V4673" s="611"/>
      <c r="X4673" s="613"/>
      <c r="Y4673" s="601"/>
      <c r="Z4673" s="601"/>
      <c r="AA4673" s="601"/>
      <c r="AB4673" s="601"/>
    </row>
    <row r="4674" spans="21:28" x14ac:dyDescent="0.25">
      <c r="U4674" s="601"/>
      <c r="V4674" s="611"/>
      <c r="X4674" s="613"/>
      <c r="Y4674" s="601"/>
      <c r="Z4674" s="601"/>
      <c r="AA4674" s="601"/>
      <c r="AB4674" s="601"/>
    </row>
    <row r="4675" spans="21:28" x14ac:dyDescent="0.25">
      <c r="U4675" s="601"/>
      <c r="V4675" s="611"/>
      <c r="X4675" s="613"/>
      <c r="Y4675" s="601"/>
      <c r="Z4675" s="601"/>
      <c r="AA4675" s="601"/>
      <c r="AB4675" s="601"/>
    </row>
    <row r="4676" spans="21:28" x14ac:dyDescent="0.25">
      <c r="U4676" s="601"/>
      <c r="V4676" s="611"/>
      <c r="X4676" s="613"/>
      <c r="Y4676" s="601"/>
      <c r="Z4676" s="601"/>
      <c r="AA4676" s="601"/>
      <c r="AB4676" s="601"/>
    </row>
    <row r="4677" spans="21:28" x14ac:dyDescent="0.25">
      <c r="U4677" s="601"/>
      <c r="V4677" s="611"/>
      <c r="X4677" s="613"/>
      <c r="Y4677" s="601"/>
      <c r="Z4677" s="601"/>
      <c r="AA4677" s="601"/>
      <c r="AB4677" s="601"/>
    </row>
    <row r="4678" spans="21:28" x14ac:dyDescent="0.25">
      <c r="U4678" s="601"/>
      <c r="V4678" s="611"/>
      <c r="X4678" s="613"/>
      <c r="Y4678" s="601"/>
      <c r="Z4678" s="601"/>
      <c r="AA4678" s="601"/>
      <c r="AB4678" s="601"/>
    </row>
    <row r="4679" spans="21:28" x14ac:dyDescent="0.25">
      <c r="U4679" s="601"/>
      <c r="V4679" s="611"/>
      <c r="X4679" s="613"/>
      <c r="Y4679" s="601"/>
      <c r="Z4679" s="601"/>
      <c r="AA4679" s="601"/>
      <c r="AB4679" s="601"/>
    </row>
    <row r="4680" spans="21:28" x14ac:dyDescent="0.25">
      <c r="U4680" s="601"/>
      <c r="V4680" s="611"/>
      <c r="X4680" s="613"/>
      <c r="Y4680" s="601"/>
      <c r="Z4680" s="601"/>
      <c r="AA4680" s="601"/>
      <c r="AB4680" s="601"/>
    </row>
    <row r="4681" spans="21:28" x14ac:dyDescent="0.25">
      <c r="U4681" s="601"/>
      <c r="V4681" s="611"/>
      <c r="X4681" s="613"/>
      <c r="Y4681" s="601"/>
      <c r="Z4681" s="601"/>
      <c r="AA4681" s="601"/>
      <c r="AB4681" s="601"/>
    </row>
    <row r="4682" spans="21:28" x14ac:dyDescent="0.25">
      <c r="U4682" s="601"/>
      <c r="V4682" s="611"/>
      <c r="X4682" s="613"/>
      <c r="Y4682" s="601"/>
      <c r="Z4682" s="601"/>
      <c r="AA4682" s="601"/>
      <c r="AB4682" s="601"/>
    </row>
    <row r="4683" spans="21:28" x14ac:dyDescent="0.25">
      <c r="U4683" s="601"/>
      <c r="V4683" s="611"/>
      <c r="X4683" s="613"/>
      <c r="Y4683" s="601"/>
      <c r="Z4683" s="601"/>
      <c r="AA4683" s="601"/>
      <c r="AB4683" s="601"/>
    </row>
    <row r="4684" spans="21:28" x14ac:dyDescent="0.25">
      <c r="U4684" s="601"/>
      <c r="V4684" s="611"/>
      <c r="X4684" s="613"/>
      <c r="Y4684" s="601"/>
      <c r="Z4684" s="601"/>
      <c r="AA4684" s="601"/>
      <c r="AB4684" s="601"/>
    </row>
    <row r="4685" spans="21:28" x14ac:dyDescent="0.25">
      <c r="U4685" s="601"/>
      <c r="V4685" s="611"/>
      <c r="X4685" s="613"/>
      <c r="Y4685" s="601"/>
      <c r="Z4685" s="601"/>
      <c r="AA4685" s="601"/>
      <c r="AB4685" s="601"/>
    </row>
    <row r="4686" spans="21:28" x14ac:dyDescent="0.25">
      <c r="U4686" s="601"/>
      <c r="V4686" s="611"/>
      <c r="X4686" s="613"/>
      <c r="Y4686" s="601"/>
      <c r="Z4686" s="601"/>
      <c r="AA4686" s="601"/>
      <c r="AB4686" s="601"/>
    </row>
    <row r="4687" spans="21:28" x14ac:dyDescent="0.25">
      <c r="U4687" s="601"/>
      <c r="V4687" s="611"/>
      <c r="X4687" s="613"/>
      <c r="Y4687" s="601"/>
      <c r="Z4687" s="601"/>
      <c r="AA4687" s="601"/>
      <c r="AB4687" s="601"/>
    </row>
    <row r="4688" spans="21:28" x14ac:dyDescent="0.25">
      <c r="U4688" s="601"/>
      <c r="V4688" s="611"/>
      <c r="X4688" s="613"/>
      <c r="Y4688" s="601"/>
      <c r="Z4688" s="601"/>
      <c r="AA4688" s="601"/>
      <c r="AB4688" s="601"/>
    </row>
    <row r="4689" spans="21:28" x14ac:dyDescent="0.25">
      <c r="U4689" s="601"/>
      <c r="V4689" s="611"/>
      <c r="X4689" s="613"/>
      <c r="Y4689" s="601"/>
      <c r="Z4689" s="601"/>
      <c r="AA4689" s="601"/>
      <c r="AB4689" s="601"/>
    </row>
    <row r="4690" spans="21:28" x14ac:dyDescent="0.25">
      <c r="U4690" s="601"/>
      <c r="V4690" s="611"/>
      <c r="X4690" s="613"/>
      <c r="Y4690" s="601"/>
      <c r="Z4690" s="601"/>
      <c r="AA4690" s="601"/>
      <c r="AB4690" s="601"/>
    </row>
    <row r="4691" spans="21:28" x14ac:dyDescent="0.25">
      <c r="U4691" s="601"/>
      <c r="V4691" s="611"/>
      <c r="X4691" s="613"/>
      <c r="Y4691" s="601"/>
      <c r="Z4691" s="601"/>
      <c r="AA4691" s="601"/>
      <c r="AB4691" s="601"/>
    </row>
    <row r="4692" spans="21:28" x14ac:dyDescent="0.25">
      <c r="U4692" s="601"/>
      <c r="V4692" s="611"/>
      <c r="X4692" s="613"/>
      <c r="Y4692" s="601"/>
      <c r="Z4692" s="601"/>
      <c r="AA4692" s="601"/>
      <c r="AB4692" s="601"/>
    </row>
    <row r="4693" spans="21:28" x14ac:dyDescent="0.25">
      <c r="U4693" s="601"/>
      <c r="V4693" s="611"/>
      <c r="X4693" s="613"/>
      <c r="Y4693" s="601"/>
      <c r="Z4693" s="601"/>
      <c r="AA4693" s="601"/>
      <c r="AB4693" s="601"/>
    </row>
    <row r="4694" spans="21:28" x14ac:dyDescent="0.25">
      <c r="U4694" s="601"/>
      <c r="V4694" s="611"/>
      <c r="X4694" s="613"/>
      <c r="Y4694" s="601"/>
      <c r="Z4694" s="601"/>
      <c r="AA4694" s="601"/>
      <c r="AB4694" s="601"/>
    </row>
    <row r="4695" spans="21:28" x14ac:dyDescent="0.25">
      <c r="U4695" s="601"/>
      <c r="V4695" s="611"/>
      <c r="X4695" s="613"/>
      <c r="Y4695" s="601"/>
      <c r="Z4695" s="601"/>
      <c r="AA4695" s="601"/>
      <c r="AB4695" s="601"/>
    </row>
    <row r="4696" spans="21:28" x14ac:dyDescent="0.25">
      <c r="U4696" s="601"/>
      <c r="V4696" s="611"/>
      <c r="X4696" s="613"/>
      <c r="Y4696" s="601"/>
      <c r="Z4696" s="601"/>
      <c r="AA4696" s="601"/>
      <c r="AB4696" s="601"/>
    </row>
    <row r="4697" spans="21:28" x14ac:dyDescent="0.25">
      <c r="U4697" s="601"/>
      <c r="V4697" s="611"/>
      <c r="X4697" s="613"/>
      <c r="Y4697" s="601"/>
      <c r="Z4697" s="601"/>
      <c r="AA4697" s="601"/>
      <c r="AB4697" s="601"/>
    </row>
    <row r="4698" spans="21:28" x14ac:dyDescent="0.25">
      <c r="U4698" s="601"/>
      <c r="V4698" s="611"/>
      <c r="X4698" s="613"/>
      <c r="Y4698" s="601"/>
      <c r="Z4698" s="601"/>
      <c r="AA4698" s="601"/>
      <c r="AB4698" s="601"/>
    </row>
    <row r="4699" spans="21:28" x14ac:dyDescent="0.25">
      <c r="U4699" s="601"/>
      <c r="V4699" s="611"/>
      <c r="X4699" s="613"/>
      <c r="Y4699" s="601"/>
      <c r="Z4699" s="601"/>
      <c r="AA4699" s="601"/>
      <c r="AB4699" s="601"/>
    </row>
    <row r="4700" spans="21:28" x14ac:dyDescent="0.25">
      <c r="U4700" s="601"/>
      <c r="V4700" s="611"/>
      <c r="X4700" s="613"/>
      <c r="Y4700" s="601"/>
      <c r="Z4700" s="601"/>
      <c r="AA4700" s="601"/>
      <c r="AB4700" s="601"/>
    </row>
    <row r="4701" spans="21:28" x14ac:dyDescent="0.25">
      <c r="U4701" s="601"/>
      <c r="V4701" s="611"/>
      <c r="X4701" s="613"/>
      <c r="Y4701" s="601"/>
      <c r="Z4701" s="601"/>
      <c r="AA4701" s="601"/>
      <c r="AB4701" s="601"/>
    </row>
    <row r="4702" spans="21:28" x14ac:dyDescent="0.25">
      <c r="U4702" s="601"/>
      <c r="V4702" s="611"/>
      <c r="X4702" s="613"/>
      <c r="Y4702" s="601"/>
      <c r="Z4702" s="601"/>
      <c r="AA4702" s="601"/>
      <c r="AB4702" s="601"/>
    </row>
    <row r="4703" spans="21:28" x14ac:dyDescent="0.25">
      <c r="U4703" s="601"/>
      <c r="V4703" s="611"/>
      <c r="X4703" s="613"/>
      <c r="Y4703" s="601"/>
      <c r="Z4703" s="601"/>
      <c r="AA4703" s="601"/>
      <c r="AB4703" s="601"/>
    </row>
    <row r="4704" spans="21:28" x14ac:dyDescent="0.25">
      <c r="U4704" s="601"/>
      <c r="V4704" s="611"/>
      <c r="X4704" s="613"/>
      <c r="Y4704" s="601"/>
      <c r="Z4704" s="601"/>
      <c r="AA4704" s="601"/>
      <c r="AB4704" s="601"/>
    </row>
    <row r="4705" spans="21:28" x14ac:dyDescent="0.25">
      <c r="U4705" s="601"/>
      <c r="V4705" s="611"/>
      <c r="X4705" s="613"/>
      <c r="Y4705" s="601"/>
      <c r="Z4705" s="601"/>
      <c r="AA4705" s="601"/>
      <c r="AB4705" s="601"/>
    </row>
    <row r="4706" spans="21:28" x14ac:dyDescent="0.25">
      <c r="U4706" s="601"/>
      <c r="V4706" s="611"/>
      <c r="X4706" s="613"/>
      <c r="Y4706" s="601"/>
      <c r="Z4706" s="601"/>
      <c r="AA4706" s="601"/>
      <c r="AB4706" s="601"/>
    </row>
    <row r="4707" spans="21:28" x14ac:dyDescent="0.25">
      <c r="U4707" s="601"/>
      <c r="V4707" s="611"/>
      <c r="X4707" s="613"/>
      <c r="Y4707" s="601"/>
      <c r="Z4707" s="601"/>
      <c r="AA4707" s="601"/>
      <c r="AB4707" s="601"/>
    </row>
    <row r="4708" spans="21:28" x14ac:dyDescent="0.25">
      <c r="U4708" s="601"/>
      <c r="V4708" s="611"/>
      <c r="X4708" s="613"/>
      <c r="Y4708" s="601"/>
      <c r="Z4708" s="601"/>
      <c r="AA4708" s="601"/>
      <c r="AB4708" s="601"/>
    </row>
    <row r="4709" spans="21:28" x14ac:dyDescent="0.25">
      <c r="U4709" s="601"/>
      <c r="V4709" s="611"/>
      <c r="X4709" s="613"/>
      <c r="Y4709" s="601"/>
      <c r="Z4709" s="601"/>
      <c r="AA4709" s="601"/>
      <c r="AB4709" s="601"/>
    </row>
    <row r="4710" spans="21:28" x14ac:dyDescent="0.25">
      <c r="U4710" s="601"/>
      <c r="V4710" s="611"/>
      <c r="X4710" s="613"/>
      <c r="Y4710" s="601"/>
      <c r="Z4710" s="601"/>
      <c r="AA4710" s="601"/>
      <c r="AB4710" s="601"/>
    </row>
    <row r="4711" spans="21:28" x14ac:dyDescent="0.25">
      <c r="U4711" s="601"/>
      <c r="V4711" s="611"/>
      <c r="X4711" s="613"/>
      <c r="Y4711" s="601"/>
      <c r="Z4711" s="601"/>
      <c r="AA4711" s="601"/>
      <c r="AB4711" s="601"/>
    </row>
    <row r="4712" spans="21:28" x14ac:dyDescent="0.25">
      <c r="U4712" s="601"/>
      <c r="V4712" s="611"/>
      <c r="X4712" s="613"/>
      <c r="Y4712" s="601"/>
      <c r="Z4712" s="601"/>
      <c r="AA4712" s="601"/>
      <c r="AB4712" s="601"/>
    </row>
    <row r="4713" spans="21:28" x14ac:dyDescent="0.25">
      <c r="U4713" s="601"/>
      <c r="V4713" s="611"/>
      <c r="X4713" s="613"/>
      <c r="Y4713" s="601"/>
      <c r="Z4713" s="601"/>
      <c r="AA4713" s="601"/>
      <c r="AB4713" s="601"/>
    </row>
    <row r="4714" spans="21:28" x14ac:dyDescent="0.25">
      <c r="U4714" s="601"/>
      <c r="V4714" s="611"/>
      <c r="X4714" s="613"/>
      <c r="Y4714" s="601"/>
      <c r="Z4714" s="601"/>
      <c r="AA4714" s="601"/>
      <c r="AB4714" s="601"/>
    </row>
    <row r="4715" spans="21:28" x14ac:dyDescent="0.25">
      <c r="U4715" s="601"/>
      <c r="V4715" s="611"/>
      <c r="X4715" s="613"/>
      <c r="Y4715" s="601"/>
      <c r="Z4715" s="601"/>
      <c r="AA4715" s="601"/>
      <c r="AB4715" s="601"/>
    </row>
    <row r="4716" spans="21:28" x14ac:dyDescent="0.25">
      <c r="U4716" s="601"/>
      <c r="V4716" s="611"/>
      <c r="X4716" s="613"/>
      <c r="Y4716" s="601"/>
      <c r="Z4716" s="601"/>
      <c r="AA4716" s="601"/>
      <c r="AB4716" s="601"/>
    </row>
    <row r="4717" spans="21:28" x14ac:dyDescent="0.25">
      <c r="U4717" s="601"/>
      <c r="V4717" s="611"/>
      <c r="X4717" s="613"/>
      <c r="Y4717" s="601"/>
      <c r="Z4717" s="601"/>
      <c r="AA4717" s="601"/>
      <c r="AB4717" s="601"/>
    </row>
    <row r="4718" spans="21:28" x14ac:dyDescent="0.25">
      <c r="U4718" s="601"/>
      <c r="V4718" s="611"/>
      <c r="X4718" s="613"/>
      <c r="Y4718" s="601"/>
      <c r="Z4718" s="601"/>
      <c r="AA4718" s="601"/>
      <c r="AB4718" s="601"/>
    </row>
    <row r="4719" spans="21:28" x14ac:dyDescent="0.25">
      <c r="U4719" s="601"/>
      <c r="V4719" s="611"/>
      <c r="X4719" s="613"/>
      <c r="Y4719" s="601"/>
      <c r="Z4719" s="601"/>
      <c r="AA4719" s="601"/>
      <c r="AB4719" s="601"/>
    </row>
    <row r="4720" spans="21:28" x14ac:dyDescent="0.25">
      <c r="U4720" s="601"/>
      <c r="V4720" s="611"/>
      <c r="X4720" s="613"/>
      <c r="Y4720" s="601"/>
      <c r="Z4720" s="601"/>
      <c r="AA4720" s="601"/>
      <c r="AB4720" s="601"/>
    </row>
    <row r="4721" spans="21:28" x14ac:dyDescent="0.25">
      <c r="U4721" s="601"/>
      <c r="V4721" s="611"/>
      <c r="X4721" s="613"/>
      <c r="Y4721" s="601"/>
      <c r="Z4721" s="601"/>
      <c r="AA4721" s="601"/>
      <c r="AB4721" s="601"/>
    </row>
    <row r="4722" spans="21:28" x14ac:dyDescent="0.25">
      <c r="U4722" s="601"/>
      <c r="V4722" s="611"/>
      <c r="X4722" s="613"/>
      <c r="Y4722" s="601"/>
      <c r="Z4722" s="601"/>
      <c r="AA4722" s="601"/>
      <c r="AB4722" s="601"/>
    </row>
    <row r="4723" spans="21:28" x14ac:dyDescent="0.25">
      <c r="U4723" s="601"/>
      <c r="V4723" s="611"/>
      <c r="X4723" s="613"/>
      <c r="Y4723" s="601"/>
      <c r="Z4723" s="601"/>
      <c r="AA4723" s="601"/>
      <c r="AB4723" s="601"/>
    </row>
    <row r="4724" spans="21:28" x14ac:dyDescent="0.25">
      <c r="U4724" s="601"/>
      <c r="V4724" s="611"/>
      <c r="X4724" s="613"/>
      <c r="Y4724" s="601"/>
      <c r="Z4724" s="601"/>
      <c r="AA4724" s="601"/>
      <c r="AB4724" s="601"/>
    </row>
    <row r="4725" spans="21:28" x14ac:dyDescent="0.25">
      <c r="U4725" s="601"/>
      <c r="V4725" s="611"/>
      <c r="X4725" s="613"/>
      <c r="Y4725" s="601"/>
      <c r="Z4725" s="601"/>
      <c r="AA4725" s="601"/>
      <c r="AB4725" s="601"/>
    </row>
    <row r="4726" spans="21:28" x14ac:dyDescent="0.25">
      <c r="U4726" s="601"/>
      <c r="V4726" s="611"/>
      <c r="X4726" s="613"/>
      <c r="Y4726" s="601"/>
      <c r="Z4726" s="601"/>
      <c r="AA4726" s="601"/>
      <c r="AB4726" s="601"/>
    </row>
    <row r="4727" spans="21:28" x14ac:dyDescent="0.25">
      <c r="U4727" s="601"/>
      <c r="V4727" s="611"/>
      <c r="X4727" s="613"/>
      <c r="Y4727" s="601"/>
      <c r="Z4727" s="601"/>
      <c r="AA4727" s="601"/>
      <c r="AB4727" s="601"/>
    </row>
    <row r="4728" spans="21:28" x14ac:dyDescent="0.25">
      <c r="U4728" s="601"/>
      <c r="V4728" s="611"/>
      <c r="X4728" s="613"/>
      <c r="Y4728" s="601"/>
      <c r="Z4728" s="601"/>
      <c r="AA4728" s="601"/>
      <c r="AB4728" s="601"/>
    </row>
    <row r="4729" spans="21:28" x14ac:dyDescent="0.25">
      <c r="U4729" s="601"/>
      <c r="V4729" s="611"/>
      <c r="X4729" s="613"/>
      <c r="Y4729" s="601"/>
      <c r="Z4729" s="601"/>
      <c r="AA4729" s="601"/>
      <c r="AB4729" s="601"/>
    </row>
    <row r="4730" spans="21:28" x14ac:dyDescent="0.25">
      <c r="U4730" s="601"/>
      <c r="V4730" s="611"/>
      <c r="X4730" s="613"/>
      <c r="Y4730" s="601"/>
      <c r="Z4730" s="601"/>
      <c r="AA4730" s="601"/>
      <c r="AB4730" s="601"/>
    </row>
    <row r="4731" spans="21:28" x14ac:dyDescent="0.25">
      <c r="U4731" s="601"/>
      <c r="V4731" s="611"/>
      <c r="X4731" s="613"/>
      <c r="Y4731" s="601"/>
      <c r="Z4731" s="601"/>
      <c r="AA4731" s="601"/>
      <c r="AB4731" s="601"/>
    </row>
    <row r="4732" spans="21:28" x14ac:dyDescent="0.25">
      <c r="U4732" s="601"/>
      <c r="V4732" s="611"/>
      <c r="X4732" s="613"/>
      <c r="Y4732" s="601"/>
      <c r="Z4732" s="601"/>
      <c r="AA4732" s="601"/>
      <c r="AB4732" s="601"/>
    </row>
    <row r="4733" spans="21:28" x14ac:dyDescent="0.25">
      <c r="U4733" s="601"/>
      <c r="V4733" s="611"/>
      <c r="X4733" s="613"/>
      <c r="Y4733" s="601"/>
      <c r="Z4733" s="601"/>
      <c r="AA4733" s="601"/>
      <c r="AB4733" s="601"/>
    </row>
    <row r="4734" spans="21:28" x14ac:dyDescent="0.25">
      <c r="U4734" s="601"/>
      <c r="V4734" s="611"/>
      <c r="X4734" s="613"/>
      <c r="Y4734" s="601"/>
      <c r="Z4734" s="601"/>
      <c r="AA4734" s="601"/>
      <c r="AB4734" s="601"/>
    </row>
    <row r="4735" spans="21:28" x14ac:dyDescent="0.25">
      <c r="U4735" s="601"/>
      <c r="V4735" s="611"/>
      <c r="X4735" s="613"/>
      <c r="Y4735" s="601"/>
      <c r="Z4735" s="601"/>
      <c r="AA4735" s="601"/>
      <c r="AB4735" s="601"/>
    </row>
    <row r="4736" spans="21:28" x14ac:dyDescent="0.25">
      <c r="U4736" s="601"/>
      <c r="V4736" s="611"/>
      <c r="X4736" s="613"/>
      <c r="Y4736" s="601"/>
      <c r="Z4736" s="601"/>
      <c r="AA4736" s="601"/>
      <c r="AB4736" s="601"/>
    </row>
    <row r="4737" spans="21:28" x14ac:dyDescent="0.25">
      <c r="U4737" s="601"/>
      <c r="V4737" s="611"/>
      <c r="X4737" s="613"/>
      <c r="Y4737" s="601"/>
      <c r="Z4737" s="601"/>
      <c r="AA4737" s="601"/>
      <c r="AB4737" s="601"/>
    </row>
    <row r="4738" spans="21:28" x14ac:dyDescent="0.25">
      <c r="U4738" s="601"/>
      <c r="V4738" s="611"/>
      <c r="X4738" s="613"/>
      <c r="Y4738" s="601"/>
      <c r="Z4738" s="601"/>
      <c r="AA4738" s="601"/>
      <c r="AB4738" s="601"/>
    </row>
    <row r="4739" spans="21:28" x14ac:dyDescent="0.25">
      <c r="U4739" s="601"/>
      <c r="V4739" s="611"/>
      <c r="X4739" s="613"/>
      <c r="Y4739" s="601"/>
      <c r="Z4739" s="601"/>
      <c r="AA4739" s="601"/>
      <c r="AB4739" s="601"/>
    </row>
    <row r="4740" spans="21:28" x14ac:dyDescent="0.25">
      <c r="U4740" s="601"/>
      <c r="V4740" s="611"/>
      <c r="X4740" s="613"/>
      <c r="Y4740" s="601"/>
      <c r="Z4740" s="601"/>
      <c r="AA4740" s="601"/>
      <c r="AB4740" s="601"/>
    </row>
    <row r="4741" spans="21:28" x14ac:dyDescent="0.25">
      <c r="U4741" s="601"/>
      <c r="V4741" s="611"/>
      <c r="X4741" s="613"/>
      <c r="Y4741" s="601"/>
      <c r="Z4741" s="601"/>
      <c r="AA4741" s="601"/>
      <c r="AB4741" s="601"/>
    </row>
    <row r="4742" spans="21:28" x14ac:dyDescent="0.25">
      <c r="U4742" s="601"/>
      <c r="V4742" s="611"/>
      <c r="X4742" s="613"/>
      <c r="Y4742" s="601"/>
      <c r="Z4742" s="601"/>
      <c r="AA4742" s="601"/>
      <c r="AB4742" s="601"/>
    </row>
    <row r="4743" spans="21:28" x14ac:dyDescent="0.25">
      <c r="U4743" s="601"/>
      <c r="V4743" s="611"/>
      <c r="X4743" s="613"/>
      <c r="Y4743" s="601"/>
      <c r="Z4743" s="601"/>
      <c r="AA4743" s="601"/>
      <c r="AB4743" s="601"/>
    </row>
    <row r="4744" spans="21:28" x14ac:dyDescent="0.25">
      <c r="U4744" s="601"/>
      <c r="V4744" s="611"/>
      <c r="X4744" s="613"/>
      <c r="Y4744" s="601"/>
      <c r="Z4744" s="601"/>
      <c r="AA4744" s="601"/>
      <c r="AB4744" s="601"/>
    </row>
    <row r="4745" spans="21:28" x14ac:dyDescent="0.25">
      <c r="U4745" s="601"/>
      <c r="V4745" s="611"/>
      <c r="X4745" s="613"/>
      <c r="Y4745" s="601"/>
      <c r="Z4745" s="601"/>
      <c r="AA4745" s="601"/>
      <c r="AB4745" s="601"/>
    </row>
    <row r="4746" spans="21:28" x14ac:dyDescent="0.25">
      <c r="U4746" s="601"/>
      <c r="V4746" s="611"/>
      <c r="X4746" s="613"/>
      <c r="Y4746" s="601"/>
      <c r="Z4746" s="601"/>
      <c r="AA4746" s="601"/>
      <c r="AB4746" s="601"/>
    </row>
    <row r="4747" spans="21:28" x14ac:dyDescent="0.25">
      <c r="U4747" s="601"/>
      <c r="V4747" s="611"/>
      <c r="X4747" s="613"/>
      <c r="Y4747" s="601"/>
      <c r="Z4747" s="601"/>
      <c r="AA4747" s="601"/>
      <c r="AB4747" s="601"/>
    </row>
    <row r="4748" spans="21:28" x14ac:dyDescent="0.25">
      <c r="U4748" s="601"/>
      <c r="V4748" s="611"/>
      <c r="X4748" s="613"/>
      <c r="Y4748" s="601"/>
      <c r="Z4748" s="601"/>
      <c r="AA4748" s="601"/>
      <c r="AB4748" s="601"/>
    </row>
    <row r="4749" spans="21:28" x14ac:dyDescent="0.25">
      <c r="U4749" s="601"/>
      <c r="V4749" s="611"/>
      <c r="X4749" s="613"/>
      <c r="Y4749" s="601"/>
      <c r="Z4749" s="601"/>
      <c r="AA4749" s="601"/>
      <c r="AB4749" s="601"/>
    </row>
    <row r="4750" spans="21:28" x14ac:dyDescent="0.25">
      <c r="U4750" s="601"/>
      <c r="V4750" s="611"/>
      <c r="X4750" s="613"/>
      <c r="Y4750" s="601"/>
      <c r="Z4750" s="601"/>
      <c r="AA4750" s="601"/>
      <c r="AB4750" s="601"/>
    </row>
    <row r="4751" spans="21:28" x14ac:dyDescent="0.25">
      <c r="U4751" s="601"/>
      <c r="V4751" s="611"/>
      <c r="X4751" s="613"/>
      <c r="Y4751" s="601"/>
      <c r="Z4751" s="601"/>
      <c r="AA4751" s="601"/>
      <c r="AB4751" s="601"/>
    </row>
    <row r="4752" spans="21:28" x14ac:dyDescent="0.25">
      <c r="U4752" s="601"/>
      <c r="V4752" s="611"/>
      <c r="X4752" s="613"/>
      <c r="Y4752" s="601"/>
      <c r="Z4752" s="601"/>
      <c r="AA4752" s="601"/>
      <c r="AB4752" s="601"/>
    </row>
    <row r="4753" spans="21:28" x14ac:dyDescent="0.25">
      <c r="U4753" s="601"/>
      <c r="V4753" s="611"/>
      <c r="X4753" s="613"/>
      <c r="Y4753" s="601"/>
      <c r="Z4753" s="601"/>
      <c r="AA4753" s="601"/>
      <c r="AB4753" s="601"/>
    </row>
    <row r="4754" spans="21:28" x14ac:dyDescent="0.25">
      <c r="U4754" s="601"/>
      <c r="V4754" s="611"/>
      <c r="X4754" s="613"/>
      <c r="Y4754" s="601"/>
      <c r="Z4754" s="601"/>
      <c r="AA4754" s="601"/>
      <c r="AB4754" s="601"/>
    </row>
    <row r="4755" spans="21:28" x14ac:dyDescent="0.25">
      <c r="U4755" s="601"/>
      <c r="V4755" s="611"/>
      <c r="X4755" s="613"/>
      <c r="Y4755" s="601"/>
      <c r="Z4755" s="601"/>
      <c r="AA4755" s="601"/>
      <c r="AB4755" s="601"/>
    </row>
    <row r="4756" spans="21:28" x14ac:dyDescent="0.25">
      <c r="U4756" s="601"/>
      <c r="V4756" s="611"/>
      <c r="X4756" s="613"/>
      <c r="Y4756" s="601"/>
      <c r="Z4756" s="601"/>
      <c r="AA4756" s="601"/>
      <c r="AB4756" s="601"/>
    </row>
    <row r="4757" spans="21:28" x14ac:dyDescent="0.25">
      <c r="U4757" s="601"/>
      <c r="V4757" s="611"/>
      <c r="X4757" s="613"/>
      <c r="Y4757" s="601"/>
      <c r="Z4757" s="601"/>
      <c r="AA4757" s="601"/>
      <c r="AB4757" s="601"/>
    </row>
    <row r="4758" spans="21:28" x14ac:dyDescent="0.25">
      <c r="U4758" s="601"/>
      <c r="V4758" s="611"/>
      <c r="X4758" s="613"/>
      <c r="Y4758" s="601"/>
      <c r="Z4758" s="601"/>
      <c r="AA4758" s="601"/>
      <c r="AB4758" s="601"/>
    </row>
    <row r="4759" spans="21:28" x14ac:dyDescent="0.25">
      <c r="U4759" s="601"/>
      <c r="V4759" s="611"/>
      <c r="X4759" s="613"/>
      <c r="Y4759" s="601"/>
      <c r="Z4759" s="601"/>
      <c r="AA4759" s="601"/>
      <c r="AB4759" s="601"/>
    </row>
    <row r="4760" spans="21:28" x14ac:dyDescent="0.25">
      <c r="U4760" s="601"/>
      <c r="V4760" s="611"/>
      <c r="X4760" s="613"/>
      <c r="Y4760" s="601"/>
      <c r="Z4760" s="601"/>
      <c r="AA4760" s="601"/>
      <c r="AB4760" s="601"/>
    </row>
    <row r="4761" spans="21:28" x14ac:dyDescent="0.25">
      <c r="U4761" s="601"/>
      <c r="V4761" s="611"/>
      <c r="X4761" s="613"/>
      <c r="Y4761" s="601"/>
      <c r="Z4761" s="601"/>
      <c r="AA4761" s="601"/>
      <c r="AB4761" s="601"/>
    </row>
    <row r="4762" spans="21:28" x14ac:dyDescent="0.25">
      <c r="U4762" s="601"/>
      <c r="V4762" s="611"/>
      <c r="X4762" s="613"/>
      <c r="Y4762" s="601"/>
      <c r="Z4762" s="601"/>
      <c r="AA4762" s="601"/>
      <c r="AB4762" s="601"/>
    </row>
    <row r="4763" spans="21:28" x14ac:dyDescent="0.25">
      <c r="U4763" s="601"/>
      <c r="V4763" s="611"/>
      <c r="X4763" s="613"/>
      <c r="Y4763" s="601"/>
      <c r="Z4763" s="601"/>
      <c r="AA4763" s="601"/>
      <c r="AB4763" s="601"/>
    </row>
    <row r="4764" spans="21:28" x14ac:dyDescent="0.25">
      <c r="U4764" s="601"/>
      <c r="V4764" s="611"/>
      <c r="X4764" s="613"/>
      <c r="Y4764" s="601"/>
      <c r="Z4764" s="601"/>
      <c r="AA4764" s="601"/>
      <c r="AB4764" s="601"/>
    </row>
    <row r="4765" spans="21:28" x14ac:dyDescent="0.25">
      <c r="U4765" s="601"/>
      <c r="V4765" s="611"/>
      <c r="X4765" s="613"/>
      <c r="Y4765" s="601"/>
      <c r="Z4765" s="601"/>
      <c r="AA4765" s="601"/>
      <c r="AB4765" s="601"/>
    </row>
    <row r="4766" spans="21:28" x14ac:dyDescent="0.25">
      <c r="U4766" s="601"/>
      <c r="V4766" s="611"/>
      <c r="X4766" s="613"/>
      <c r="Y4766" s="601"/>
      <c r="Z4766" s="601"/>
      <c r="AA4766" s="601"/>
      <c r="AB4766" s="601"/>
    </row>
    <row r="4767" spans="21:28" x14ac:dyDescent="0.25">
      <c r="U4767" s="601"/>
      <c r="V4767" s="611"/>
      <c r="X4767" s="613"/>
      <c r="Y4767" s="601"/>
      <c r="Z4767" s="601"/>
      <c r="AA4767" s="601"/>
      <c r="AB4767" s="601"/>
    </row>
    <row r="4768" spans="21:28" x14ac:dyDescent="0.25">
      <c r="U4768" s="601"/>
      <c r="V4768" s="611"/>
      <c r="X4768" s="613"/>
      <c r="Y4768" s="601"/>
      <c r="Z4768" s="601"/>
      <c r="AA4768" s="601"/>
      <c r="AB4768" s="601"/>
    </row>
    <row r="4769" spans="21:28" x14ac:dyDescent="0.25">
      <c r="U4769" s="601"/>
      <c r="V4769" s="611"/>
      <c r="X4769" s="613"/>
      <c r="Y4769" s="601"/>
      <c r="Z4769" s="601"/>
      <c r="AA4769" s="601"/>
      <c r="AB4769" s="601"/>
    </row>
    <row r="4770" spans="21:28" x14ac:dyDescent="0.25">
      <c r="U4770" s="601"/>
      <c r="V4770" s="611"/>
      <c r="X4770" s="613"/>
      <c r="Y4770" s="601"/>
      <c r="Z4770" s="601"/>
      <c r="AA4770" s="601"/>
      <c r="AB4770" s="601"/>
    </row>
    <row r="4771" spans="21:28" x14ac:dyDescent="0.25">
      <c r="U4771" s="601"/>
      <c r="V4771" s="611"/>
      <c r="X4771" s="613"/>
      <c r="Y4771" s="601"/>
      <c r="Z4771" s="601"/>
      <c r="AA4771" s="601"/>
      <c r="AB4771" s="601"/>
    </row>
    <row r="4772" spans="21:28" x14ac:dyDescent="0.25">
      <c r="U4772" s="601"/>
      <c r="V4772" s="611"/>
      <c r="X4772" s="613"/>
      <c r="Y4772" s="601"/>
      <c r="Z4772" s="601"/>
      <c r="AA4772" s="601"/>
      <c r="AB4772" s="601"/>
    </row>
    <row r="4773" spans="21:28" x14ac:dyDescent="0.25">
      <c r="U4773" s="601"/>
      <c r="V4773" s="611"/>
      <c r="X4773" s="613"/>
      <c r="Y4773" s="601"/>
      <c r="Z4773" s="601"/>
      <c r="AA4773" s="601"/>
      <c r="AB4773" s="601"/>
    </row>
    <row r="4774" spans="21:28" x14ac:dyDescent="0.25">
      <c r="U4774" s="601"/>
      <c r="V4774" s="611"/>
      <c r="X4774" s="613"/>
      <c r="Y4774" s="601"/>
      <c r="Z4774" s="601"/>
      <c r="AA4774" s="601"/>
      <c r="AB4774" s="601"/>
    </row>
    <row r="4775" spans="21:28" x14ac:dyDescent="0.25">
      <c r="U4775" s="601"/>
      <c r="V4775" s="611"/>
      <c r="X4775" s="613"/>
      <c r="Y4775" s="601"/>
      <c r="Z4775" s="601"/>
      <c r="AA4775" s="601"/>
      <c r="AB4775" s="601"/>
    </row>
    <row r="4776" spans="21:28" x14ac:dyDescent="0.25">
      <c r="U4776" s="601"/>
      <c r="V4776" s="611"/>
      <c r="X4776" s="613"/>
      <c r="Y4776" s="601"/>
      <c r="Z4776" s="601"/>
      <c r="AA4776" s="601"/>
      <c r="AB4776" s="601"/>
    </row>
    <row r="4777" spans="21:28" x14ac:dyDescent="0.25">
      <c r="U4777" s="601"/>
      <c r="V4777" s="611"/>
      <c r="X4777" s="613"/>
      <c r="Y4777" s="601"/>
      <c r="Z4777" s="601"/>
      <c r="AA4777" s="601"/>
      <c r="AB4777" s="601"/>
    </row>
    <row r="4778" spans="21:28" x14ac:dyDescent="0.25">
      <c r="U4778" s="601"/>
      <c r="V4778" s="611"/>
      <c r="X4778" s="613"/>
      <c r="Y4778" s="601"/>
      <c r="Z4778" s="601"/>
      <c r="AA4778" s="601"/>
      <c r="AB4778" s="601"/>
    </row>
    <row r="4779" spans="21:28" x14ac:dyDescent="0.25">
      <c r="U4779" s="601"/>
      <c r="V4779" s="611"/>
      <c r="X4779" s="613"/>
      <c r="Y4779" s="601"/>
      <c r="Z4779" s="601"/>
      <c r="AA4779" s="601"/>
      <c r="AB4779" s="601"/>
    </row>
    <row r="4780" spans="21:28" x14ac:dyDescent="0.25">
      <c r="U4780" s="601"/>
      <c r="V4780" s="611"/>
      <c r="X4780" s="613"/>
      <c r="Y4780" s="601"/>
      <c r="Z4780" s="601"/>
      <c r="AA4780" s="601"/>
      <c r="AB4780" s="601"/>
    </row>
    <row r="4781" spans="21:28" x14ac:dyDescent="0.25">
      <c r="U4781" s="601"/>
      <c r="V4781" s="611"/>
      <c r="X4781" s="613"/>
      <c r="Y4781" s="601"/>
      <c r="Z4781" s="601"/>
      <c r="AA4781" s="601"/>
      <c r="AB4781" s="601"/>
    </row>
    <row r="4782" spans="21:28" x14ac:dyDescent="0.25">
      <c r="U4782" s="601"/>
      <c r="V4782" s="611"/>
      <c r="X4782" s="613"/>
      <c r="Y4782" s="601"/>
      <c r="Z4782" s="601"/>
      <c r="AA4782" s="601"/>
      <c r="AB4782" s="601"/>
    </row>
    <row r="4783" spans="21:28" x14ac:dyDescent="0.25">
      <c r="U4783" s="601"/>
      <c r="V4783" s="611"/>
      <c r="X4783" s="613"/>
      <c r="Y4783" s="601"/>
      <c r="Z4783" s="601"/>
      <c r="AA4783" s="601"/>
      <c r="AB4783" s="601"/>
    </row>
    <row r="4784" spans="21:28" x14ac:dyDescent="0.25">
      <c r="U4784" s="601"/>
      <c r="V4784" s="611"/>
      <c r="X4784" s="613"/>
      <c r="Y4784" s="601"/>
      <c r="Z4784" s="601"/>
      <c r="AA4784" s="601"/>
      <c r="AB4784" s="601"/>
    </row>
    <row r="4785" spans="21:28" x14ac:dyDescent="0.25">
      <c r="U4785" s="601"/>
      <c r="V4785" s="611"/>
      <c r="X4785" s="613"/>
      <c r="Y4785" s="601"/>
      <c r="Z4785" s="601"/>
      <c r="AA4785" s="601"/>
      <c r="AB4785" s="601"/>
    </row>
    <row r="4786" spans="21:28" x14ac:dyDescent="0.25">
      <c r="U4786" s="601"/>
      <c r="V4786" s="611"/>
      <c r="X4786" s="613"/>
      <c r="Y4786" s="601"/>
      <c r="Z4786" s="601"/>
      <c r="AA4786" s="601"/>
      <c r="AB4786" s="601"/>
    </row>
    <row r="4787" spans="21:28" x14ac:dyDescent="0.25">
      <c r="U4787" s="601"/>
      <c r="V4787" s="611"/>
      <c r="X4787" s="613"/>
      <c r="Y4787" s="601"/>
      <c r="Z4787" s="601"/>
      <c r="AA4787" s="601"/>
      <c r="AB4787" s="601"/>
    </row>
    <row r="4788" spans="21:28" x14ac:dyDescent="0.25">
      <c r="U4788" s="601"/>
      <c r="V4788" s="611"/>
      <c r="X4788" s="613"/>
      <c r="Y4788" s="601"/>
      <c r="Z4788" s="601"/>
      <c r="AA4788" s="601"/>
      <c r="AB4788" s="601"/>
    </row>
    <row r="4789" spans="21:28" x14ac:dyDescent="0.25">
      <c r="U4789" s="601"/>
      <c r="V4789" s="611"/>
      <c r="X4789" s="613"/>
      <c r="Y4789" s="601"/>
      <c r="Z4789" s="601"/>
      <c r="AA4789" s="601"/>
      <c r="AB4789" s="601"/>
    </row>
    <row r="4790" spans="21:28" x14ac:dyDescent="0.25">
      <c r="U4790" s="601"/>
      <c r="V4790" s="611"/>
      <c r="X4790" s="613"/>
      <c r="Y4790" s="601"/>
      <c r="Z4790" s="601"/>
      <c r="AA4790" s="601"/>
      <c r="AB4790" s="601"/>
    </row>
    <row r="4791" spans="21:28" x14ac:dyDescent="0.25">
      <c r="U4791" s="601"/>
      <c r="V4791" s="611"/>
      <c r="X4791" s="613"/>
      <c r="Y4791" s="601"/>
      <c r="Z4791" s="601"/>
      <c r="AA4791" s="601"/>
      <c r="AB4791" s="601"/>
    </row>
    <row r="4792" spans="21:28" x14ac:dyDescent="0.25">
      <c r="U4792" s="601"/>
      <c r="V4792" s="611"/>
      <c r="X4792" s="613"/>
      <c r="Y4792" s="601"/>
      <c r="Z4792" s="601"/>
      <c r="AA4792" s="601"/>
      <c r="AB4792" s="601"/>
    </row>
    <row r="4793" spans="21:28" x14ac:dyDescent="0.25">
      <c r="U4793" s="601"/>
      <c r="V4793" s="611"/>
      <c r="X4793" s="613"/>
      <c r="Y4793" s="601"/>
      <c r="Z4793" s="601"/>
      <c r="AA4793" s="601"/>
      <c r="AB4793" s="601"/>
    </row>
    <row r="4794" spans="21:28" x14ac:dyDescent="0.25">
      <c r="U4794" s="601"/>
      <c r="V4794" s="611"/>
      <c r="X4794" s="613"/>
      <c r="Y4794" s="601"/>
      <c r="Z4794" s="601"/>
      <c r="AA4794" s="601"/>
      <c r="AB4794" s="601"/>
    </row>
    <row r="4795" spans="21:28" x14ac:dyDescent="0.25">
      <c r="U4795" s="601"/>
      <c r="V4795" s="611"/>
      <c r="X4795" s="613"/>
      <c r="Y4795" s="601"/>
      <c r="Z4795" s="601"/>
      <c r="AA4795" s="601"/>
      <c r="AB4795" s="601"/>
    </row>
    <row r="4796" spans="21:28" x14ac:dyDescent="0.25">
      <c r="U4796" s="601"/>
      <c r="V4796" s="611"/>
      <c r="X4796" s="613"/>
      <c r="Y4796" s="601"/>
      <c r="Z4796" s="601"/>
      <c r="AA4796" s="601"/>
      <c r="AB4796" s="601"/>
    </row>
    <row r="4797" spans="21:28" x14ac:dyDescent="0.25">
      <c r="U4797" s="601"/>
      <c r="V4797" s="611"/>
      <c r="X4797" s="613"/>
      <c r="Y4797" s="601"/>
      <c r="Z4797" s="601"/>
      <c r="AA4797" s="601"/>
      <c r="AB4797" s="601"/>
    </row>
    <row r="4798" spans="21:28" x14ac:dyDescent="0.25">
      <c r="U4798" s="601"/>
      <c r="V4798" s="611"/>
      <c r="X4798" s="613"/>
      <c r="Y4798" s="601"/>
      <c r="Z4798" s="601"/>
      <c r="AA4798" s="601"/>
      <c r="AB4798" s="601"/>
    </row>
    <row r="4799" spans="21:28" x14ac:dyDescent="0.25">
      <c r="U4799" s="601"/>
      <c r="V4799" s="611"/>
      <c r="X4799" s="613"/>
      <c r="Y4799" s="601"/>
      <c r="Z4799" s="601"/>
      <c r="AA4799" s="601"/>
      <c r="AB4799" s="601"/>
    </row>
    <row r="4800" spans="21:28" x14ac:dyDescent="0.25">
      <c r="U4800" s="601"/>
      <c r="V4800" s="611"/>
      <c r="X4800" s="613"/>
      <c r="Y4800" s="601"/>
      <c r="Z4800" s="601"/>
      <c r="AA4800" s="601"/>
      <c r="AB4800" s="601"/>
    </row>
    <row r="4801" spans="21:28" x14ac:dyDescent="0.25">
      <c r="U4801" s="601"/>
      <c r="V4801" s="611"/>
      <c r="X4801" s="613"/>
      <c r="Y4801" s="601"/>
      <c r="Z4801" s="601"/>
      <c r="AA4801" s="601"/>
      <c r="AB4801" s="601"/>
    </row>
    <row r="4802" spans="21:28" x14ac:dyDescent="0.25">
      <c r="U4802" s="601"/>
      <c r="V4802" s="611"/>
      <c r="X4802" s="613"/>
      <c r="Y4802" s="601"/>
      <c r="Z4802" s="601"/>
      <c r="AA4802" s="601"/>
      <c r="AB4802" s="601"/>
    </row>
    <row r="4803" spans="21:28" x14ac:dyDescent="0.25">
      <c r="U4803" s="601"/>
      <c r="V4803" s="611"/>
      <c r="X4803" s="613"/>
      <c r="Y4803" s="601"/>
      <c r="Z4803" s="601"/>
      <c r="AA4803" s="601"/>
      <c r="AB4803" s="601"/>
    </row>
    <row r="4804" spans="21:28" x14ac:dyDescent="0.25">
      <c r="U4804" s="601"/>
      <c r="V4804" s="611"/>
      <c r="X4804" s="613"/>
      <c r="Y4804" s="601"/>
      <c r="Z4804" s="601"/>
      <c r="AA4804" s="601"/>
      <c r="AB4804" s="601"/>
    </row>
    <row r="4805" spans="21:28" x14ac:dyDescent="0.25">
      <c r="U4805" s="601"/>
      <c r="V4805" s="611"/>
      <c r="X4805" s="613"/>
      <c r="Y4805" s="601"/>
      <c r="Z4805" s="601"/>
      <c r="AA4805" s="601"/>
      <c r="AB4805" s="601"/>
    </row>
    <row r="4806" spans="21:28" x14ac:dyDescent="0.25">
      <c r="U4806" s="601"/>
      <c r="V4806" s="611"/>
      <c r="X4806" s="613"/>
      <c r="Y4806" s="601"/>
      <c r="Z4806" s="601"/>
      <c r="AA4806" s="601"/>
      <c r="AB4806" s="601"/>
    </row>
    <row r="4807" spans="21:28" x14ac:dyDescent="0.25">
      <c r="U4807" s="601"/>
      <c r="V4807" s="611"/>
      <c r="X4807" s="613"/>
      <c r="Y4807" s="601"/>
      <c r="Z4807" s="601"/>
      <c r="AA4807" s="601"/>
      <c r="AB4807" s="601"/>
    </row>
    <row r="4808" spans="21:28" x14ac:dyDescent="0.25">
      <c r="U4808" s="601"/>
      <c r="V4808" s="611"/>
      <c r="X4808" s="613"/>
      <c r="Y4808" s="601"/>
      <c r="Z4808" s="601"/>
      <c r="AA4808" s="601"/>
      <c r="AB4808" s="601"/>
    </row>
    <row r="4809" spans="21:28" x14ac:dyDescent="0.25">
      <c r="U4809" s="601"/>
      <c r="V4809" s="611"/>
      <c r="X4809" s="613"/>
      <c r="Y4809" s="601"/>
      <c r="Z4809" s="601"/>
      <c r="AA4809" s="601"/>
      <c r="AB4809" s="601"/>
    </row>
    <row r="4810" spans="21:28" x14ac:dyDescent="0.25">
      <c r="U4810" s="601"/>
      <c r="V4810" s="611"/>
      <c r="X4810" s="613"/>
      <c r="Y4810" s="601"/>
      <c r="Z4810" s="601"/>
      <c r="AA4810" s="601"/>
      <c r="AB4810" s="601"/>
    </row>
    <row r="4811" spans="21:28" x14ac:dyDescent="0.25">
      <c r="U4811" s="601"/>
      <c r="V4811" s="611"/>
      <c r="X4811" s="613"/>
      <c r="Y4811" s="601"/>
      <c r="Z4811" s="601"/>
      <c r="AA4811" s="601"/>
      <c r="AB4811" s="601"/>
    </row>
    <row r="4812" spans="21:28" x14ac:dyDescent="0.25">
      <c r="U4812" s="601"/>
      <c r="V4812" s="611"/>
      <c r="X4812" s="613"/>
      <c r="Y4812" s="601"/>
      <c r="Z4812" s="601"/>
      <c r="AA4812" s="601"/>
      <c r="AB4812" s="601"/>
    </row>
    <row r="4813" spans="21:28" x14ac:dyDescent="0.25">
      <c r="U4813" s="601"/>
      <c r="V4813" s="611"/>
      <c r="X4813" s="613"/>
      <c r="Y4813" s="601"/>
      <c r="Z4813" s="601"/>
      <c r="AA4813" s="601"/>
      <c r="AB4813" s="601"/>
    </row>
    <row r="4814" spans="21:28" x14ac:dyDescent="0.25">
      <c r="U4814" s="601"/>
      <c r="V4814" s="611"/>
      <c r="X4814" s="613"/>
      <c r="Y4814" s="601"/>
      <c r="Z4814" s="601"/>
      <c r="AA4814" s="601"/>
      <c r="AB4814" s="601"/>
    </row>
    <row r="4815" spans="21:28" x14ac:dyDescent="0.25">
      <c r="U4815" s="601"/>
      <c r="V4815" s="611"/>
      <c r="X4815" s="613"/>
      <c r="Y4815" s="601"/>
      <c r="Z4815" s="601"/>
      <c r="AA4815" s="601"/>
      <c r="AB4815" s="601"/>
    </row>
    <row r="4816" spans="21:28" x14ac:dyDescent="0.25">
      <c r="U4816" s="601"/>
      <c r="V4816" s="611"/>
      <c r="X4816" s="613"/>
      <c r="Y4816" s="601"/>
      <c r="Z4816" s="601"/>
      <c r="AA4816" s="601"/>
      <c r="AB4816" s="601"/>
    </row>
    <row r="4817" spans="21:28" x14ac:dyDescent="0.25">
      <c r="U4817" s="601"/>
      <c r="V4817" s="611"/>
      <c r="X4817" s="613"/>
      <c r="Y4817" s="601"/>
      <c r="Z4817" s="601"/>
      <c r="AA4817" s="601"/>
      <c r="AB4817" s="601"/>
    </row>
    <row r="4818" spans="21:28" x14ac:dyDescent="0.25">
      <c r="U4818" s="601"/>
      <c r="V4818" s="611"/>
      <c r="X4818" s="613"/>
      <c r="Y4818" s="601"/>
      <c r="Z4818" s="601"/>
      <c r="AA4818" s="601"/>
      <c r="AB4818" s="601"/>
    </row>
    <row r="4819" spans="21:28" x14ac:dyDescent="0.25">
      <c r="U4819" s="601"/>
      <c r="V4819" s="611"/>
      <c r="X4819" s="613"/>
      <c r="Y4819" s="601"/>
      <c r="Z4819" s="601"/>
      <c r="AA4819" s="601"/>
      <c r="AB4819" s="601"/>
    </row>
    <row r="4820" spans="21:28" x14ac:dyDescent="0.25">
      <c r="U4820" s="601"/>
      <c r="V4820" s="611"/>
      <c r="X4820" s="613"/>
      <c r="Y4820" s="601"/>
      <c r="Z4820" s="601"/>
      <c r="AA4820" s="601"/>
      <c r="AB4820" s="601"/>
    </row>
    <row r="4821" spans="21:28" x14ac:dyDescent="0.25">
      <c r="U4821" s="601"/>
      <c r="V4821" s="611"/>
      <c r="X4821" s="613"/>
      <c r="Y4821" s="601"/>
      <c r="Z4821" s="601"/>
      <c r="AA4821" s="601"/>
      <c r="AB4821" s="601"/>
    </row>
    <row r="4822" spans="21:28" x14ac:dyDescent="0.25">
      <c r="U4822" s="601"/>
      <c r="V4822" s="611"/>
      <c r="X4822" s="613"/>
      <c r="Y4822" s="601"/>
      <c r="Z4822" s="601"/>
      <c r="AA4822" s="601"/>
      <c r="AB4822" s="601"/>
    </row>
    <row r="4823" spans="21:28" x14ac:dyDescent="0.25">
      <c r="U4823" s="601"/>
      <c r="V4823" s="611"/>
      <c r="X4823" s="613"/>
      <c r="Y4823" s="601"/>
      <c r="Z4823" s="601"/>
      <c r="AA4823" s="601"/>
      <c r="AB4823" s="601"/>
    </row>
    <row r="4824" spans="21:28" x14ac:dyDescent="0.25">
      <c r="U4824" s="601"/>
      <c r="V4824" s="611"/>
      <c r="X4824" s="613"/>
      <c r="Y4824" s="601"/>
      <c r="Z4824" s="601"/>
      <c r="AA4824" s="601"/>
      <c r="AB4824" s="601"/>
    </row>
    <row r="4825" spans="21:28" x14ac:dyDescent="0.25">
      <c r="U4825" s="601"/>
      <c r="V4825" s="611"/>
      <c r="X4825" s="613"/>
      <c r="Y4825" s="601"/>
      <c r="Z4825" s="601"/>
      <c r="AA4825" s="601"/>
      <c r="AB4825" s="601"/>
    </row>
    <row r="4826" spans="21:28" x14ac:dyDescent="0.25">
      <c r="U4826" s="601"/>
      <c r="V4826" s="611"/>
      <c r="X4826" s="613"/>
      <c r="Y4826" s="601"/>
      <c r="Z4826" s="601"/>
      <c r="AA4826" s="601"/>
      <c r="AB4826" s="601"/>
    </row>
    <row r="4827" spans="21:28" x14ac:dyDescent="0.25">
      <c r="U4827" s="601"/>
      <c r="V4827" s="611"/>
      <c r="X4827" s="613"/>
      <c r="Y4827" s="601"/>
      <c r="Z4827" s="601"/>
      <c r="AA4827" s="601"/>
      <c r="AB4827" s="601"/>
    </row>
    <row r="4828" spans="21:28" x14ac:dyDescent="0.25">
      <c r="U4828" s="601"/>
      <c r="V4828" s="611"/>
      <c r="X4828" s="613"/>
      <c r="Y4828" s="601"/>
      <c r="Z4828" s="601"/>
      <c r="AA4828" s="601"/>
      <c r="AB4828" s="601"/>
    </row>
    <row r="4829" spans="21:28" x14ac:dyDescent="0.25">
      <c r="U4829" s="601"/>
      <c r="V4829" s="611"/>
      <c r="X4829" s="613"/>
      <c r="Y4829" s="601"/>
      <c r="Z4829" s="601"/>
      <c r="AA4829" s="601"/>
      <c r="AB4829" s="601"/>
    </row>
    <row r="4830" spans="21:28" x14ac:dyDescent="0.25">
      <c r="U4830" s="601"/>
      <c r="V4830" s="611"/>
      <c r="X4830" s="613"/>
      <c r="Y4830" s="601"/>
      <c r="Z4830" s="601"/>
      <c r="AA4830" s="601"/>
      <c r="AB4830" s="601"/>
    </row>
    <row r="4831" spans="21:28" x14ac:dyDescent="0.25">
      <c r="U4831" s="601"/>
      <c r="V4831" s="611"/>
      <c r="X4831" s="613"/>
      <c r="Y4831" s="601"/>
      <c r="Z4831" s="601"/>
      <c r="AA4831" s="601"/>
      <c r="AB4831" s="601"/>
    </row>
    <row r="4832" spans="21:28" x14ac:dyDescent="0.25">
      <c r="U4832" s="601"/>
      <c r="V4832" s="611"/>
      <c r="X4832" s="613"/>
      <c r="Y4832" s="601"/>
      <c r="Z4832" s="601"/>
      <c r="AA4832" s="601"/>
      <c r="AB4832" s="601"/>
    </row>
    <row r="4833" spans="21:28" x14ac:dyDescent="0.25">
      <c r="U4833" s="601"/>
      <c r="V4833" s="611"/>
      <c r="X4833" s="613"/>
      <c r="Y4833" s="601"/>
      <c r="Z4833" s="601"/>
      <c r="AA4833" s="601"/>
      <c r="AB4833" s="601"/>
    </row>
    <row r="4834" spans="21:28" x14ac:dyDescent="0.25">
      <c r="U4834" s="601"/>
      <c r="V4834" s="611"/>
      <c r="X4834" s="613"/>
      <c r="Y4834" s="601"/>
      <c r="Z4834" s="601"/>
      <c r="AA4834" s="601"/>
      <c r="AB4834" s="601"/>
    </row>
    <row r="4835" spans="21:28" x14ac:dyDescent="0.25">
      <c r="U4835" s="601"/>
      <c r="V4835" s="611"/>
      <c r="X4835" s="613"/>
      <c r="Y4835" s="601"/>
      <c r="Z4835" s="601"/>
      <c r="AA4835" s="601"/>
      <c r="AB4835" s="601"/>
    </row>
    <row r="4836" spans="21:28" x14ac:dyDescent="0.25">
      <c r="U4836" s="601"/>
      <c r="V4836" s="611"/>
      <c r="X4836" s="613"/>
      <c r="Y4836" s="601"/>
      <c r="Z4836" s="601"/>
      <c r="AA4836" s="601"/>
      <c r="AB4836" s="601"/>
    </row>
    <row r="4837" spans="21:28" x14ac:dyDescent="0.25">
      <c r="U4837" s="601"/>
      <c r="V4837" s="611"/>
      <c r="X4837" s="613"/>
      <c r="Y4837" s="601"/>
      <c r="Z4837" s="601"/>
      <c r="AA4837" s="601"/>
      <c r="AB4837" s="601"/>
    </row>
    <row r="4838" spans="21:28" x14ac:dyDescent="0.25">
      <c r="U4838" s="601"/>
      <c r="V4838" s="611"/>
      <c r="X4838" s="613"/>
      <c r="Y4838" s="601"/>
      <c r="Z4838" s="601"/>
      <c r="AA4838" s="601"/>
      <c r="AB4838" s="601"/>
    </row>
    <row r="4839" spans="21:28" x14ac:dyDescent="0.25">
      <c r="U4839" s="601"/>
      <c r="V4839" s="611"/>
      <c r="X4839" s="613"/>
      <c r="Y4839" s="601"/>
      <c r="Z4839" s="601"/>
      <c r="AA4839" s="601"/>
      <c r="AB4839" s="601"/>
    </row>
    <row r="4840" spans="21:28" x14ac:dyDescent="0.25">
      <c r="U4840" s="601"/>
      <c r="V4840" s="611"/>
      <c r="X4840" s="613"/>
      <c r="Y4840" s="601"/>
      <c r="Z4840" s="601"/>
      <c r="AA4840" s="601"/>
      <c r="AB4840" s="601"/>
    </row>
    <row r="4841" spans="21:28" x14ac:dyDescent="0.25">
      <c r="U4841" s="601"/>
      <c r="V4841" s="611"/>
      <c r="X4841" s="613"/>
      <c r="Y4841" s="601"/>
      <c r="Z4841" s="601"/>
      <c r="AA4841" s="601"/>
      <c r="AB4841" s="601"/>
    </row>
    <row r="4842" spans="21:28" x14ac:dyDescent="0.25">
      <c r="U4842" s="601"/>
      <c r="V4842" s="611"/>
      <c r="X4842" s="613"/>
      <c r="Y4842" s="601"/>
      <c r="Z4842" s="601"/>
      <c r="AA4842" s="601"/>
      <c r="AB4842" s="601"/>
    </row>
    <row r="4843" spans="21:28" x14ac:dyDescent="0.25">
      <c r="U4843" s="601"/>
      <c r="V4843" s="611"/>
      <c r="X4843" s="613"/>
      <c r="Y4843" s="601"/>
      <c r="Z4843" s="601"/>
      <c r="AA4843" s="601"/>
      <c r="AB4843" s="601"/>
    </row>
    <row r="4844" spans="21:28" x14ac:dyDescent="0.25">
      <c r="U4844" s="601"/>
      <c r="V4844" s="611"/>
      <c r="X4844" s="613"/>
      <c r="Y4844" s="601"/>
      <c r="Z4844" s="601"/>
      <c r="AA4844" s="601"/>
      <c r="AB4844" s="601"/>
    </row>
    <row r="4845" spans="21:28" x14ac:dyDescent="0.25">
      <c r="U4845" s="601"/>
      <c r="V4845" s="611"/>
      <c r="X4845" s="613"/>
      <c r="Y4845" s="601"/>
      <c r="Z4845" s="601"/>
      <c r="AA4845" s="601"/>
      <c r="AB4845" s="601"/>
    </row>
    <row r="4846" spans="21:28" x14ac:dyDescent="0.25">
      <c r="U4846" s="601"/>
      <c r="V4846" s="611"/>
      <c r="X4846" s="613"/>
      <c r="Y4846" s="601"/>
      <c r="Z4846" s="601"/>
      <c r="AA4846" s="601"/>
      <c r="AB4846" s="601"/>
    </row>
    <row r="4847" spans="21:28" x14ac:dyDescent="0.25">
      <c r="U4847" s="601"/>
      <c r="V4847" s="611"/>
      <c r="X4847" s="613"/>
      <c r="Y4847" s="601"/>
      <c r="Z4847" s="601"/>
      <c r="AA4847" s="601"/>
      <c r="AB4847" s="601"/>
    </row>
    <row r="4848" spans="21:28" x14ac:dyDescent="0.25">
      <c r="U4848" s="601"/>
      <c r="V4848" s="611"/>
      <c r="X4848" s="613"/>
      <c r="Y4848" s="601"/>
      <c r="Z4848" s="601"/>
      <c r="AA4848" s="601"/>
      <c r="AB4848" s="601"/>
    </row>
    <row r="4849" spans="21:28" x14ac:dyDescent="0.25">
      <c r="U4849" s="601"/>
      <c r="V4849" s="611"/>
      <c r="X4849" s="613"/>
      <c r="Y4849" s="601"/>
      <c r="Z4849" s="601"/>
      <c r="AA4849" s="601"/>
      <c r="AB4849" s="601"/>
    </row>
    <row r="4850" spans="21:28" x14ac:dyDescent="0.25">
      <c r="U4850" s="601"/>
      <c r="V4850" s="611"/>
      <c r="X4850" s="613"/>
      <c r="Y4850" s="601"/>
      <c r="Z4850" s="601"/>
      <c r="AA4850" s="601"/>
      <c r="AB4850" s="601"/>
    </row>
    <row r="4851" spans="21:28" x14ac:dyDescent="0.25">
      <c r="U4851" s="601"/>
      <c r="V4851" s="611"/>
      <c r="X4851" s="613"/>
      <c r="Y4851" s="601"/>
      <c r="Z4851" s="601"/>
      <c r="AA4851" s="601"/>
      <c r="AB4851" s="601"/>
    </row>
    <row r="4852" spans="21:28" x14ac:dyDescent="0.25">
      <c r="U4852" s="601"/>
      <c r="V4852" s="611"/>
      <c r="X4852" s="613"/>
      <c r="Y4852" s="601"/>
      <c r="Z4852" s="601"/>
      <c r="AA4852" s="601"/>
      <c r="AB4852" s="601"/>
    </row>
    <row r="4853" spans="21:28" x14ac:dyDescent="0.25">
      <c r="U4853" s="601"/>
      <c r="V4853" s="611"/>
      <c r="X4853" s="613"/>
      <c r="Y4853" s="601"/>
      <c r="Z4853" s="601"/>
      <c r="AA4853" s="601"/>
      <c r="AB4853" s="601"/>
    </row>
    <row r="4854" spans="21:28" x14ac:dyDescent="0.25">
      <c r="U4854" s="601"/>
      <c r="V4854" s="611"/>
      <c r="X4854" s="613"/>
      <c r="Y4854" s="601"/>
      <c r="Z4854" s="601"/>
      <c r="AA4854" s="601"/>
      <c r="AB4854" s="601"/>
    </row>
    <row r="4855" spans="21:28" x14ac:dyDescent="0.25">
      <c r="U4855" s="601"/>
      <c r="V4855" s="611"/>
      <c r="X4855" s="613"/>
      <c r="Y4855" s="601"/>
      <c r="Z4855" s="601"/>
      <c r="AA4855" s="601"/>
      <c r="AB4855" s="601"/>
    </row>
    <row r="4856" spans="21:28" x14ac:dyDescent="0.25">
      <c r="U4856" s="601"/>
      <c r="V4856" s="611"/>
      <c r="X4856" s="613"/>
      <c r="Y4856" s="601"/>
      <c r="Z4856" s="601"/>
      <c r="AA4856" s="601"/>
      <c r="AB4856" s="601"/>
    </row>
    <row r="4857" spans="21:28" x14ac:dyDescent="0.25">
      <c r="U4857" s="601"/>
      <c r="V4857" s="611"/>
      <c r="X4857" s="613"/>
      <c r="Y4857" s="601"/>
      <c r="Z4857" s="601"/>
      <c r="AA4857" s="601"/>
      <c r="AB4857" s="601"/>
    </row>
    <row r="4858" spans="21:28" x14ac:dyDescent="0.25">
      <c r="U4858" s="601"/>
      <c r="V4858" s="611"/>
      <c r="X4858" s="613"/>
      <c r="Y4858" s="601"/>
      <c r="Z4858" s="601"/>
      <c r="AA4858" s="601"/>
      <c r="AB4858" s="601"/>
    </row>
    <row r="4859" spans="21:28" x14ac:dyDescent="0.25">
      <c r="U4859" s="601"/>
      <c r="V4859" s="611"/>
      <c r="X4859" s="613"/>
      <c r="Y4859" s="601"/>
      <c r="Z4859" s="601"/>
      <c r="AA4859" s="601"/>
      <c r="AB4859" s="601"/>
    </row>
    <row r="4860" spans="21:28" x14ac:dyDescent="0.25">
      <c r="U4860" s="601"/>
      <c r="V4860" s="611"/>
      <c r="X4860" s="613"/>
      <c r="Y4860" s="601"/>
      <c r="Z4860" s="601"/>
      <c r="AA4860" s="601"/>
      <c r="AB4860" s="601"/>
    </row>
    <row r="4861" spans="21:28" x14ac:dyDescent="0.25">
      <c r="U4861" s="601"/>
      <c r="V4861" s="611"/>
      <c r="X4861" s="613"/>
      <c r="Y4861" s="601"/>
      <c r="Z4861" s="601"/>
      <c r="AA4861" s="601"/>
      <c r="AB4861" s="601"/>
    </row>
    <row r="4862" spans="21:28" x14ac:dyDescent="0.25">
      <c r="U4862" s="601"/>
      <c r="V4862" s="611"/>
      <c r="X4862" s="613"/>
      <c r="Y4862" s="601"/>
      <c r="Z4862" s="601"/>
      <c r="AA4862" s="601"/>
      <c r="AB4862" s="601"/>
    </row>
    <row r="4863" spans="21:28" x14ac:dyDescent="0.25">
      <c r="U4863" s="601"/>
      <c r="V4863" s="611"/>
      <c r="X4863" s="613"/>
      <c r="Y4863" s="601"/>
      <c r="Z4863" s="601"/>
      <c r="AA4863" s="601"/>
      <c r="AB4863" s="601"/>
    </row>
    <row r="4864" spans="21:28" x14ac:dyDescent="0.25">
      <c r="U4864" s="601"/>
      <c r="V4864" s="611"/>
      <c r="X4864" s="613"/>
      <c r="Y4864" s="601"/>
      <c r="Z4864" s="601"/>
      <c r="AA4864" s="601"/>
      <c r="AB4864" s="601"/>
    </row>
    <row r="4865" spans="21:28" x14ac:dyDescent="0.25">
      <c r="U4865" s="601"/>
      <c r="V4865" s="611"/>
      <c r="X4865" s="613"/>
      <c r="Y4865" s="601"/>
      <c r="Z4865" s="601"/>
      <c r="AA4865" s="601"/>
      <c r="AB4865" s="601"/>
    </row>
    <row r="4866" spans="21:28" x14ac:dyDescent="0.25">
      <c r="U4866" s="601"/>
      <c r="V4866" s="611"/>
      <c r="X4866" s="613"/>
      <c r="Y4866" s="601"/>
      <c r="Z4866" s="601"/>
      <c r="AA4866" s="601"/>
      <c r="AB4866" s="601"/>
    </row>
    <row r="4867" spans="21:28" x14ac:dyDescent="0.25">
      <c r="U4867" s="601"/>
      <c r="V4867" s="611"/>
      <c r="X4867" s="613"/>
      <c r="Y4867" s="601"/>
      <c r="Z4867" s="601"/>
      <c r="AA4867" s="601"/>
      <c r="AB4867" s="601"/>
    </row>
    <row r="4868" spans="21:28" x14ac:dyDescent="0.25">
      <c r="U4868" s="601"/>
      <c r="V4868" s="611"/>
      <c r="X4868" s="613"/>
      <c r="Y4868" s="601"/>
      <c r="Z4868" s="601"/>
      <c r="AA4868" s="601"/>
      <c r="AB4868" s="601"/>
    </row>
    <row r="4869" spans="21:28" x14ac:dyDescent="0.25">
      <c r="U4869" s="601"/>
      <c r="V4869" s="611"/>
      <c r="X4869" s="613"/>
      <c r="Y4869" s="601"/>
      <c r="Z4869" s="601"/>
      <c r="AA4869" s="601"/>
      <c r="AB4869" s="601"/>
    </row>
    <row r="4870" spans="21:28" x14ac:dyDescent="0.25">
      <c r="U4870" s="601"/>
      <c r="V4870" s="611"/>
      <c r="X4870" s="613"/>
      <c r="Y4870" s="601"/>
      <c r="Z4870" s="601"/>
      <c r="AA4870" s="601"/>
      <c r="AB4870" s="601"/>
    </row>
    <row r="4871" spans="21:28" x14ac:dyDescent="0.25">
      <c r="U4871" s="601"/>
      <c r="V4871" s="611"/>
      <c r="X4871" s="613"/>
      <c r="Y4871" s="601"/>
      <c r="Z4871" s="601"/>
      <c r="AA4871" s="601"/>
      <c r="AB4871" s="601"/>
    </row>
    <row r="4872" spans="21:28" x14ac:dyDescent="0.25">
      <c r="U4872" s="601"/>
      <c r="V4872" s="611"/>
      <c r="X4872" s="613"/>
      <c r="Y4872" s="601"/>
      <c r="Z4872" s="601"/>
      <c r="AA4872" s="601"/>
      <c r="AB4872" s="601"/>
    </row>
    <row r="4873" spans="21:28" x14ac:dyDescent="0.25">
      <c r="U4873" s="601"/>
      <c r="V4873" s="611"/>
      <c r="X4873" s="613"/>
      <c r="Y4873" s="601"/>
      <c r="Z4873" s="601"/>
      <c r="AA4873" s="601"/>
      <c r="AB4873" s="601"/>
    </row>
    <row r="4874" spans="21:28" x14ac:dyDescent="0.25">
      <c r="U4874" s="601"/>
      <c r="V4874" s="611"/>
      <c r="X4874" s="613"/>
      <c r="Y4874" s="601"/>
      <c r="Z4874" s="601"/>
      <c r="AA4874" s="601"/>
      <c r="AB4874" s="601"/>
    </row>
    <row r="4875" spans="21:28" x14ac:dyDescent="0.25">
      <c r="U4875" s="601"/>
      <c r="V4875" s="611"/>
      <c r="X4875" s="613"/>
      <c r="Y4875" s="601"/>
      <c r="Z4875" s="601"/>
      <c r="AA4875" s="601"/>
      <c r="AB4875" s="601"/>
    </row>
    <row r="4876" spans="21:28" x14ac:dyDescent="0.25">
      <c r="U4876" s="601"/>
      <c r="V4876" s="611"/>
      <c r="X4876" s="613"/>
      <c r="Y4876" s="601"/>
      <c r="Z4876" s="601"/>
      <c r="AA4876" s="601"/>
      <c r="AB4876" s="601"/>
    </row>
    <row r="4877" spans="21:28" x14ac:dyDescent="0.25">
      <c r="U4877" s="601"/>
      <c r="V4877" s="611"/>
      <c r="X4877" s="613"/>
      <c r="Y4877" s="601"/>
      <c r="Z4877" s="601"/>
      <c r="AA4877" s="601"/>
      <c r="AB4877" s="601"/>
    </row>
    <row r="4878" spans="21:28" x14ac:dyDescent="0.25">
      <c r="U4878" s="601"/>
      <c r="V4878" s="611"/>
      <c r="X4878" s="613"/>
      <c r="Y4878" s="601"/>
      <c r="Z4878" s="601"/>
      <c r="AA4878" s="601"/>
      <c r="AB4878" s="601"/>
    </row>
    <row r="4879" spans="21:28" x14ac:dyDescent="0.25">
      <c r="U4879" s="601"/>
      <c r="V4879" s="611"/>
      <c r="X4879" s="613"/>
      <c r="Y4879" s="601"/>
      <c r="Z4879" s="601"/>
      <c r="AA4879" s="601"/>
      <c r="AB4879" s="601"/>
    </row>
    <row r="4880" spans="21:28" x14ac:dyDescent="0.25">
      <c r="U4880" s="601"/>
      <c r="V4880" s="611"/>
      <c r="X4880" s="613"/>
      <c r="Y4880" s="601"/>
      <c r="Z4880" s="601"/>
      <c r="AA4880" s="601"/>
      <c r="AB4880" s="601"/>
    </row>
    <row r="4881" spans="21:28" x14ac:dyDescent="0.25">
      <c r="U4881" s="601"/>
      <c r="V4881" s="611"/>
      <c r="X4881" s="613"/>
      <c r="Y4881" s="601"/>
      <c r="Z4881" s="601"/>
      <c r="AA4881" s="601"/>
      <c r="AB4881" s="601"/>
    </row>
    <row r="4882" spans="21:28" x14ac:dyDescent="0.25">
      <c r="U4882" s="601"/>
      <c r="V4882" s="611"/>
      <c r="X4882" s="613"/>
      <c r="Y4882" s="601"/>
      <c r="Z4882" s="601"/>
      <c r="AA4882" s="601"/>
      <c r="AB4882" s="601"/>
    </row>
    <row r="4883" spans="21:28" x14ac:dyDescent="0.25">
      <c r="U4883" s="601"/>
      <c r="V4883" s="611"/>
      <c r="X4883" s="613"/>
      <c r="Y4883" s="601"/>
      <c r="Z4883" s="601"/>
      <c r="AA4883" s="601"/>
      <c r="AB4883" s="601"/>
    </row>
    <row r="4884" spans="21:28" x14ac:dyDescent="0.25">
      <c r="U4884" s="601"/>
      <c r="V4884" s="611"/>
      <c r="X4884" s="613"/>
      <c r="Y4884" s="601"/>
      <c r="Z4884" s="601"/>
      <c r="AA4884" s="601"/>
      <c r="AB4884" s="601"/>
    </row>
    <row r="4885" spans="21:28" x14ac:dyDescent="0.25">
      <c r="U4885" s="601"/>
      <c r="V4885" s="611"/>
      <c r="X4885" s="613"/>
      <c r="Y4885" s="601"/>
      <c r="Z4885" s="601"/>
      <c r="AA4885" s="601"/>
      <c r="AB4885" s="601"/>
    </row>
    <row r="4886" spans="21:28" x14ac:dyDescent="0.25">
      <c r="U4886" s="601"/>
      <c r="V4886" s="611"/>
      <c r="X4886" s="613"/>
      <c r="Y4886" s="601"/>
      <c r="Z4886" s="601"/>
      <c r="AA4886" s="601"/>
      <c r="AB4886" s="601"/>
    </row>
    <row r="4887" spans="21:28" x14ac:dyDescent="0.25">
      <c r="U4887" s="601"/>
      <c r="V4887" s="611"/>
      <c r="X4887" s="613"/>
      <c r="Y4887" s="601"/>
      <c r="Z4887" s="601"/>
      <c r="AA4887" s="601"/>
      <c r="AB4887" s="601"/>
    </row>
    <row r="4888" spans="21:28" x14ac:dyDescent="0.25">
      <c r="U4888" s="601"/>
      <c r="V4888" s="611"/>
      <c r="X4888" s="613"/>
      <c r="Y4888" s="601"/>
      <c r="Z4888" s="601"/>
      <c r="AA4888" s="601"/>
      <c r="AB4888" s="601"/>
    </row>
    <row r="4889" spans="21:28" x14ac:dyDescent="0.25">
      <c r="U4889" s="601"/>
      <c r="V4889" s="611"/>
      <c r="X4889" s="613"/>
      <c r="Y4889" s="601"/>
      <c r="Z4889" s="601"/>
      <c r="AA4889" s="601"/>
      <c r="AB4889" s="601"/>
    </row>
    <row r="4890" spans="21:28" x14ac:dyDescent="0.25">
      <c r="U4890" s="601"/>
      <c r="V4890" s="611"/>
      <c r="X4890" s="613"/>
      <c r="Y4890" s="601"/>
      <c r="Z4890" s="601"/>
      <c r="AA4890" s="601"/>
      <c r="AB4890" s="601"/>
    </row>
    <row r="4891" spans="21:28" x14ac:dyDescent="0.25">
      <c r="U4891" s="601"/>
      <c r="V4891" s="611"/>
      <c r="X4891" s="613"/>
      <c r="Y4891" s="601"/>
      <c r="Z4891" s="601"/>
      <c r="AA4891" s="601"/>
      <c r="AB4891" s="601"/>
    </row>
    <row r="4892" spans="21:28" x14ac:dyDescent="0.25">
      <c r="U4892" s="601"/>
      <c r="V4892" s="611"/>
      <c r="X4892" s="613"/>
      <c r="Y4892" s="601"/>
      <c r="Z4892" s="601"/>
      <c r="AA4892" s="601"/>
      <c r="AB4892" s="601"/>
    </row>
    <row r="4893" spans="21:28" x14ac:dyDescent="0.25">
      <c r="U4893" s="601"/>
      <c r="V4893" s="611"/>
      <c r="X4893" s="613"/>
      <c r="Y4893" s="601"/>
      <c r="Z4893" s="601"/>
      <c r="AA4893" s="601"/>
      <c r="AB4893" s="601"/>
    </row>
    <row r="4894" spans="21:28" x14ac:dyDescent="0.25">
      <c r="U4894" s="601"/>
      <c r="V4894" s="611"/>
      <c r="X4894" s="613"/>
      <c r="Y4894" s="601"/>
      <c r="Z4894" s="601"/>
      <c r="AA4894" s="601"/>
      <c r="AB4894" s="601"/>
    </row>
    <row r="4895" spans="21:28" x14ac:dyDescent="0.25">
      <c r="U4895" s="601"/>
      <c r="V4895" s="611"/>
      <c r="X4895" s="613"/>
      <c r="Y4895" s="601"/>
      <c r="Z4895" s="601"/>
      <c r="AA4895" s="601"/>
      <c r="AB4895" s="601"/>
    </row>
    <row r="4896" spans="21:28" x14ac:dyDescent="0.25">
      <c r="U4896" s="601"/>
      <c r="V4896" s="611"/>
      <c r="X4896" s="613"/>
      <c r="Y4896" s="601"/>
      <c r="Z4896" s="601"/>
      <c r="AA4896" s="601"/>
      <c r="AB4896" s="601"/>
    </row>
    <row r="4897" spans="21:28" x14ac:dyDescent="0.25">
      <c r="U4897" s="601"/>
      <c r="V4897" s="611"/>
      <c r="X4897" s="613"/>
      <c r="Y4897" s="601"/>
      <c r="Z4897" s="601"/>
      <c r="AA4897" s="601"/>
      <c r="AB4897" s="601"/>
    </row>
    <row r="4898" spans="21:28" x14ac:dyDescent="0.25">
      <c r="U4898" s="601"/>
      <c r="V4898" s="611"/>
      <c r="X4898" s="613"/>
      <c r="Y4898" s="601"/>
      <c r="Z4898" s="601"/>
      <c r="AA4898" s="601"/>
      <c r="AB4898" s="601"/>
    </row>
    <row r="4899" spans="21:28" x14ac:dyDescent="0.25">
      <c r="U4899" s="601"/>
      <c r="V4899" s="611"/>
      <c r="X4899" s="613"/>
      <c r="Y4899" s="601"/>
      <c r="Z4899" s="601"/>
      <c r="AA4899" s="601"/>
      <c r="AB4899" s="601"/>
    </row>
    <row r="4900" spans="21:28" x14ac:dyDescent="0.25">
      <c r="U4900" s="601"/>
      <c r="V4900" s="611"/>
      <c r="X4900" s="613"/>
      <c r="Y4900" s="601"/>
      <c r="Z4900" s="601"/>
      <c r="AA4900" s="601"/>
      <c r="AB4900" s="601"/>
    </row>
    <row r="4901" spans="21:28" x14ac:dyDescent="0.25">
      <c r="U4901" s="601"/>
      <c r="V4901" s="611"/>
      <c r="X4901" s="613"/>
      <c r="Y4901" s="601"/>
      <c r="Z4901" s="601"/>
      <c r="AA4901" s="601"/>
      <c r="AB4901" s="601"/>
    </row>
    <row r="4902" spans="21:28" x14ac:dyDescent="0.25">
      <c r="U4902" s="601"/>
      <c r="V4902" s="611"/>
      <c r="X4902" s="613"/>
      <c r="Y4902" s="601"/>
      <c r="Z4902" s="601"/>
      <c r="AA4902" s="601"/>
      <c r="AB4902" s="601"/>
    </row>
    <row r="4903" spans="21:28" x14ac:dyDescent="0.25">
      <c r="U4903" s="601"/>
      <c r="V4903" s="611"/>
      <c r="X4903" s="613"/>
      <c r="Y4903" s="601"/>
      <c r="Z4903" s="601"/>
      <c r="AA4903" s="601"/>
      <c r="AB4903" s="601"/>
    </row>
    <row r="4904" spans="21:28" x14ac:dyDescent="0.25">
      <c r="U4904" s="601"/>
      <c r="V4904" s="611"/>
      <c r="X4904" s="613"/>
      <c r="Y4904" s="601"/>
      <c r="Z4904" s="601"/>
      <c r="AA4904" s="601"/>
      <c r="AB4904" s="601"/>
    </row>
    <row r="4905" spans="21:28" x14ac:dyDescent="0.25">
      <c r="U4905" s="601"/>
      <c r="V4905" s="611"/>
      <c r="X4905" s="613"/>
      <c r="Y4905" s="601"/>
      <c r="Z4905" s="601"/>
      <c r="AA4905" s="601"/>
      <c r="AB4905" s="601"/>
    </row>
    <row r="4906" spans="21:28" x14ac:dyDescent="0.25">
      <c r="U4906" s="601"/>
      <c r="V4906" s="611"/>
      <c r="X4906" s="613"/>
      <c r="Y4906" s="601"/>
      <c r="Z4906" s="601"/>
      <c r="AA4906" s="601"/>
      <c r="AB4906" s="601"/>
    </row>
    <row r="4907" spans="21:28" x14ac:dyDescent="0.25">
      <c r="U4907" s="601"/>
      <c r="V4907" s="611"/>
      <c r="X4907" s="613"/>
      <c r="Y4907" s="601"/>
      <c r="Z4907" s="601"/>
      <c r="AA4907" s="601"/>
      <c r="AB4907" s="601"/>
    </row>
    <row r="4908" spans="21:28" x14ac:dyDescent="0.25">
      <c r="U4908" s="601"/>
      <c r="V4908" s="611"/>
      <c r="X4908" s="613"/>
      <c r="Y4908" s="601"/>
      <c r="Z4908" s="601"/>
      <c r="AA4908" s="601"/>
      <c r="AB4908" s="601"/>
    </row>
    <row r="4909" spans="21:28" x14ac:dyDescent="0.25">
      <c r="U4909" s="601"/>
      <c r="V4909" s="611"/>
      <c r="X4909" s="613"/>
      <c r="Y4909" s="601"/>
      <c r="Z4909" s="601"/>
      <c r="AA4909" s="601"/>
      <c r="AB4909" s="601"/>
    </row>
    <row r="4910" spans="21:28" x14ac:dyDescent="0.25">
      <c r="U4910" s="601"/>
      <c r="V4910" s="611"/>
      <c r="X4910" s="613"/>
      <c r="Y4910" s="601"/>
      <c r="Z4910" s="601"/>
      <c r="AA4910" s="601"/>
      <c r="AB4910" s="601"/>
    </row>
    <row r="4911" spans="21:28" x14ac:dyDescent="0.25">
      <c r="U4911" s="601"/>
      <c r="V4911" s="611"/>
      <c r="X4911" s="613"/>
      <c r="Y4911" s="601"/>
      <c r="Z4911" s="601"/>
      <c r="AA4911" s="601"/>
      <c r="AB4911" s="601"/>
    </row>
    <row r="4912" spans="21:28" x14ac:dyDescent="0.25">
      <c r="U4912" s="601"/>
      <c r="V4912" s="611"/>
      <c r="X4912" s="613"/>
      <c r="Y4912" s="601"/>
      <c r="Z4912" s="601"/>
      <c r="AA4912" s="601"/>
      <c r="AB4912" s="601"/>
    </row>
    <row r="4913" spans="21:28" x14ac:dyDescent="0.25">
      <c r="U4913" s="601"/>
      <c r="V4913" s="611"/>
      <c r="X4913" s="613"/>
      <c r="Y4913" s="601"/>
      <c r="Z4913" s="601"/>
      <c r="AA4913" s="601"/>
      <c r="AB4913" s="601"/>
    </row>
    <row r="4914" spans="21:28" x14ac:dyDescent="0.25">
      <c r="U4914" s="601"/>
      <c r="V4914" s="611"/>
      <c r="X4914" s="613"/>
      <c r="Y4914" s="601"/>
      <c r="Z4914" s="601"/>
      <c r="AA4914" s="601"/>
      <c r="AB4914" s="601"/>
    </row>
    <row r="4915" spans="21:28" x14ac:dyDescent="0.25">
      <c r="U4915" s="601"/>
      <c r="V4915" s="611"/>
      <c r="X4915" s="613"/>
      <c r="Y4915" s="601"/>
      <c r="Z4915" s="601"/>
      <c r="AA4915" s="601"/>
      <c r="AB4915" s="601"/>
    </row>
    <row r="4916" spans="21:28" x14ac:dyDescent="0.25">
      <c r="U4916" s="601"/>
      <c r="V4916" s="611"/>
      <c r="X4916" s="613"/>
      <c r="Y4916" s="601"/>
      <c r="Z4916" s="601"/>
      <c r="AA4916" s="601"/>
      <c r="AB4916" s="601"/>
    </row>
    <row r="4917" spans="21:28" x14ac:dyDescent="0.25">
      <c r="U4917" s="601"/>
      <c r="V4917" s="611"/>
      <c r="X4917" s="613"/>
      <c r="Y4917" s="601"/>
      <c r="Z4917" s="601"/>
      <c r="AA4917" s="601"/>
      <c r="AB4917" s="601"/>
    </row>
    <row r="4918" spans="21:28" x14ac:dyDescent="0.25">
      <c r="U4918" s="601"/>
      <c r="V4918" s="611"/>
      <c r="X4918" s="613"/>
      <c r="Y4918" s="601"/>
      <c r="Z4918" s="601"/>
      <c r="AA4918" s="601"/>
      <c r="AB4918" s="601"/>
    </row>
    <row r="4919" spans="21:28" x14ac:dyDescent="0.25">
      <c r="U4919" s="601"/>
      <c r="V4919" s="611"/>
      <c r="X4919" s="613"/>
      <c r="Y4919" s="601"/>
      <c r="Z4919" s="601"/>
      <c r="AA4919" s="601"/>
      <c r="AB4919" s="601"/>
    </row>
    <row r="4920" spans="21:28" x14ac:dyDescent="0.25">
      <c r="U4920" s="601"/>
      <c r="V4920" s="611"/>
      <c r="X4920" s="613"/>
      <c r="Y4920" s="601"/>
      <c r="Z4920" s="601"/>
      <c r="AA4920" s="601"/>
      <c r="AB4920" s="601"/>
    </row>
    <row r="4921" spans="21:28" x14ac:dyDescent="0.25">
      <c r="U4921" s="601"/>
      <c r="V4921" s="611"/>
      <c r="X4921" s="613"/>
      <c r="Y4921" s="601"/>
      <c r="Z4921" s="601"/>
      <c r="AA4921" s="601"/>
      <c r="AB4921" s="601"/>
    </row>
    <row r="4922" spans="21:28" x14ac:dyDescent="0.25">
      <c r="U4922" s="601"/>
      <c r="V4922" s="611"/>
      <c r="X4922" s="613"/>
      <c r="Y4922" s="601"/>
      <c r="Z4922" s="601"/>
      <c r="AA4922" s="601"/>
      <c r="AB4922" s="601"/>
    </row>
    <row r="4923" spans="21:28" x14ac:dyDescent="0.25">
      <c r="U4923" s="601"/>
      <c r="V4923" s="611"/>
      <c r="X4923" s="613"/>
      <c r="Y4923" s="601"/>
      <c r="Z4923" s="601"/>
      <c r="AA4923" s="601"/>
      <c r="AB4923" s="601"/>
    </row>
    <row r="4924" spans="21:28" x14ac:dyDescent="0.25">
      <c r="U4924" s="601"/>
      <c r="V4924" s="611"/>
      <c r="X4924" s="613"/>
      <c r="Y4924" s="601"/>
      <c r="Z4924" s="601"/>
      <c r="AA4924" s="601"/>
      <c r="AB4924" s="601"/>
    </row>
    <row r="4925" spans="21:28" x14ac:dyDescent="0.25">
      <c r="U4925" s="601"/>
      <c r="V4925" s="611"/>
      <c r="X4925" s="613"/>
      <c r="Y4925" s="601"/>
      <c r="Z4925" s="601"/>
      <c r="AA4925" s="601"/>
      <c r="AB4925" s="601"/>
    </row>
    <row r="4926" spans="21:28" x14ac:dyDescent="0.25">
      <c r="U4926" s="601"/>
      <c r="V4926" s="611"/>
      <c r="X4926" s="613"/>
      <c r="Y4926" s="601"/>
      <c r="Z4926" s="601"/>
      <c r="AA4926" s="601"/>
      <c r="AB4926" s="601"/>
    </row>
    <row r="4927" spans="21:28" x14ac:dyDescent="0.25">
      <c r="U4927" s="601"/>
      <c r="V4927" s="611"/>
      <c r="X4927" s="613"/>
      <c r="Y4927" s="601"/>
      <c r="Z4927" s="601"/>
      <c r="AA4927" s="601"/>
      <c r="AB4927" s="601"/>
    </row>
    <row r="4928" spans="21:28" x14ac:dyDescent="0.25">
      <c r="U4928" s="601"/>
      <c r="V4928" s="611"/>
      <c r="X4928" s="613"/>
      <c r="Y4928" s="601"/>
      <c r="Z4928" s="601"/>
      <c r="AA4928" s="601"/>
      <c r="AB4928" s="601"/>
    </row>
    <row r="4929" spans="21:28" x14ac:dyDescent="0.25">
      <c r="U4929" s="601"/>
      <c r="V4929" s="611"/>
      <c r="X4929" s="613"/>
      <c r="Y4929" s="601"/>
      <c r="Z4929" s="601"/>
      <c r="AA4929" s="601"/>
      <c r="AB4929" s="601"/>
    </row>
    <row r="4930" spans="21:28" x14ac:dyDescent="0.25">
      <c r="U4930" s="601"/>
      <c r="V4930" s="611"/>
      <c r="X4930" s="613"/>
      <c r="Y4930" s="601"/>
      <c r="Z4930" s="601"/>
      <c r="AA4930" s="601"/>
      <c r="AB4930" s="601"/>
    </row>
    <row r="4931" spans="21:28" x14ac:dyDescent="0.25">
      <c r="U4931" s="601"/>
      <c r="V4931" s="611"/>
      <c r="X4931" s="613"/>
      <c r="Y4931" s="601"/>
      <c r="Z4931" s="601"/>
      <c r="AA4931" s="601"/>
      <c r="AB4931" s="601"/>
    </row>
    <row r="4932" spans="21:28" x14ac:dyDescent="0.25">
      <c r="U4932" s="601"/>
      <c r="V4932" s="611"/>
      <c r="X4932" s="613"/>
      <c r="Y4932" s="601"/>
      <c r="Z4932" s="601"/>
      <c r="AA4932" s="601"/>
      <c r="AB4932" s="601"/>
    </row>
    <row r="4933" spans="21:28" x14ac:dyDescent="0.25">
      <c r="U4933" s="601"/>
      <c r="V4933" s="611"/>
      <c r="X4933" s="613"/>
      <c r="Y4933" s="601"/>
      <c r="Z4933" s="601"/>
      <c r="AA4933" s="601"/>
      <c r="AB4933" s="601"/>
    </row>
    <row r="4934" spans="21:28" x14ac:dyDescent="0.25">
      <c r="U4934" s="601"/>
      <c r="V4934" s="611"/>
      <c r="X4934" s="613"/>
      <c r="Y4934" s="601"/>
      <c r="Z4934" s="601"/>
      <c r="AA4934" s="601"/>
      <c r="AB4934" s="601"/>
    </row>
    <row r="4935" spans="21:28" x14ac:dyDescent="0.25">
      <c r="U4935" s="601"/>
      <c r="V4935" s="611"/>
      <c r="X4935" s="613"/>
      <c r="Y4935" s="601"/>
      <c r="Z4935" s="601"/>
      <c r="AA4935" s="601"/>
      <c r="AB4935" s="601"/>
    </row>
    <row r="4936" spans="21:28" x14ac:dyDescent="0.25">
      <c r="U4936" s="601"/>
      <c r="V4936" s="611"/>
      <c r="X4936" s="613"/>
      <c r="Y4936" s="601"/>
      <c r="Z4936" s="601"/>
      <c r="AA4936" s="601"/>
      <c r="AB4936" s="601"/>
    </row>
    <row r="4937" spans="21:28" x14ac:dyDescent="0.25">
      <c r="U4937" s="601"/>
      <c r="V4937" s="611"/>
      <c r="X4937" s="613"/>
      <c r="Y4937" s="601"/>
      <c r="Z4937" s="601"/>
      <c r="AA4937" s="601"/>
      <c r="AB4937" s="601"/>
    </row>
    <row r="4938" spans="21:28" x14ac:dyDescent="0.25">
      <c r="U4938" s="601"/>
      <c r="V4938" s="611"/>
      <c r="X4938" s="613"/>
      <c r="Y4938" s="601"/>
      <c r="Z4938" s="601"/>
      <c r="AA4938" s="601"/>
      <c r="AB4938" s="601"/>
    </row>
    <row r="4939" spans="21:28" x14ac:dyDescent="0.25">
      <c r="U4939" s="601"/>
      <c r="V4939" s="611"/>
      <c r="X4939" s="613"/>
      <c r="Y4939" s="601"/>
      <c r="Z4939" s="601"/>
      <c r="AA4939" s="601"/>
      <c r="AB4939" s="601"/>
    </row>
    <row r="4940" spans="21:28" x14ac:dyDescent="0.25">
      <c r="U4940" s="601"/>
      <c r="V4940" s="611"/>
      <c r="X4940" s="613"/>
      <c r="Y4940" s="601"/>
      <c r="Z4940" s="601"/>
      <c r="AA4940" s="601"/>
      <c r="AB4940" s="601"/>
    </row>
    <row r="4941" spans="21:28" x14ac:dyDescent="0.25">
      <c r="U4941" s="601"/>
      <c r="V4941" s="611"/>
      <c r="X4941" s="613"/>
      <c r="Y4941" s="601"/>
      <c r="Z4941" s="601"/>
      <c r="AA4941" s="601"/>
      <c r="AB4941" s="601"/>
    </row>
    <row r="4942" spans="21:28" x14ac:dyDescent="0.25">
      <c r="U4942" s="601"/>
      <c r="V4942" s="611"/>
      <c r="X4942" s="613"/>
      <c r="Y4942" s="601"/>
      <c r="Z4942" s="601"/>
      <c r="AA4942" s="601"/>
      <c r="AB4942" s="601"/>
    </row>
    <row r="4943" spans="21:28" x14ac:dyDescent="0.25">
      <c r="U4943" s="601"/>
      <c r="V4943" s="611"/>
      <c r="X4943" s="613"/>
      <c r="Y4943" s="601"/>
      <c r="Z4943" s="601"/>
      <c r="AA4943" s="601"/>
      <c r="AB4943" s="601"/>
    </row>
    <row r="4944" spans="21:28" x14ac:dyDescent="0.25">
      <c r="U4944" s="601"/>
      <c r="V4944" s="611"/>
      <c r="X4944" s="613"/>
      <c r="Y4944" s="601"/>
      <c r="Z4944" s="601"/>
      <c r="AA4944" s="601"/>
      <c r="AB4944" s="601"/>
    </row>
    <row r="4945" spans="21:28" x14ac:dyDescent="0.25">
      <c r="U4945" s="601"/>
      <c r="V4945" s="611"/>
      <c r="X4945" s="613"/>
      <c r="Y4945" s="601"/>
      <c r="Z4945" s="601"/>
      <c r="AA4945" s="601"/>
      <c r="AB4945" s="601"/>
    </row>
    <row r="4946" spans="21:28" x14ac:dyDescent="0.25">
      <c r="U4946" s="601"/>
      <c r="V4946" s="611"/>
      <c r="X4946" s="613"/>
      <c r="Y4946" s="601"/>
      <c r="Z4946" s="601"/>
      <c r="AA4946" s="601"/>
      <c r="AB4946" s="601"/>
    </row>
    <row r="4947" spans="21:28" x14ac:dyDescent="0.25">
      <c r="U4947" s="601"/>
      <c r="V4947" s="611"/>
      <c r="X4947" s="613"/>
      <c r="Y4947" s="601"/>
      <c r="Z4947" s="601"/>
      <c r="AA4947" s="601"/>
      <c r="AB4947" s="601"/>
    </row>
    <row r="4948" spans="21:28" x14ac:dyDescent="0.25">
      <c r="U4948" s="601"/>
      <c r="V4948" s="611"/>
      <c r="X4948" s="613"/>
      <c r="Y4948" s="601"/>
      <c r="Z4948" s="601"/>
      <c r="AA4948" s="601"/>
      <c r="AB4948" s="601"/>
    </row>
    <row r="4949" spans="21:28" x14ac:dyDescent="0.25">
      <c r="U4949" s="601"/>
      <c r="V4949" s="611"/>
      <c r="X4949" s="613"/>
      <c r="Y4949" s="601"/>
      <c r="Z4949" s="601"/>
      <c r="AA4949" s="601"/>
      <c r="AB4949" s="601"/>
    </row>
    <row r="4950" spans="21:28" x14ac:dyDescent="0.25">
      <c r="U4950" s="601"/>
      <c r="V4950" s="611"/>
      <c r="X4950" s="613"/>
      <c r="Y4950" s="601"/>
      <c r="Z4950" s="601"/>
      <c r="AA4950" s="601"/>
      <c r="AB4950" s="601"/>
    </row>
    <row r="4951" spans="21:28" x14ac:dyDescent="0.25">
      <c r="U4951" s="601"/>
      <c r="V4951" s="611"/>
      <c r="X4951" s="613"/>
      <c r="Y4951" s="601"/>
      <c r="Z4951" s="601"/>
      <c r="AA4951" s="601"/>
      <c r="AB4951" s="601"/>
    </row>
    <row r="4952" spans="21:28" x14ac:dyDescent="0.25">
      <c r="U4952" s="601"/>
      <c r="V4952" s="611"/>
      <c r="X4952" s="613"/>
      <c r="Y4952" s="601"/>
      <c r="Z4952" s="601"/>
      <c r="AA4952" s="601"/>
      <c r="AB4952" s="601"/>
    </row>
    <row r="4953" spans="21:28" x14ac:dyDescent="0.25">
      <c r="U4953" s="601"/>
      <c r="V4953" s="611"/>
      <c r="X4953" s="613"/>
      <c r="Y4953" s="601"/>
      <c r="Z4953" s="601"/>
      <c r="AA4953" s="601"/>
      <c r="AB4953" s="601"/>
    </row>
    <row r="4954" spans="21:28" x14ac:dyDescent="0.25">
      <c r="U4954" s="601"/>
      <c r="V4954" s="611"/>
      <c r="X4954" s="613"/>
      <c r="Y4954" s="601"/>
      <c r="Z4954" s="601"/>
      <c r="AA4954" s="601"/>
      <c r="AB4954" s="601"/>
    </row>
    <row r="4955" spans="21:28" x14ac:dyDescent="0.25">
      <c r="U4955" s="601"/>
      <c r="V4955" s="611"/>
      <c r="X4955" s="613"/>
      <c r="Y4955" s="601"/>
      <c r="Z4955" s="601"/>
      <c r="AA4955" s="601"/>
      <c r="AB4955" s="601"/>
    </row>
    <row r="4956" spans="21:28" x14ac:dyDescent="0.25">
      <c r="U4956" s="601"/>
      <c r="V4956" s="611"/>
      <c r="X4956" s="613"/>
      <c r="Y4956" s="601"/>
      <c r="Z4956" s="601"/>
      <c r="AA4956" s="601"/>
      <c r="AB4956" s="601"/>
    </row>
    <row r="4957" spans="21:28" x14ac:dyDescent="0.25">
      <c r="U4957" s="601"/>
      <c r="V4957" s="611"/>
      <c r="X4957" s="613"/>
      <c r="Y4957" s="601"/>
      <c r="Z4957" s="601"/>
      <c r="AA4957" s="601"/>
      <c r="AB4957" s="601"/>
    </row>
    <row r="4958" spans="21:28" x14ac:dyDescent="0.25">
      <c r="U4958" s="601"/>
      <c r="V4958" s="611"/>
      <c r="X4958" s="613"/>
      <c r="Y4958" s="601"/>
      <c r="Z4958" s="601"/>
      <c r="AA4958" s="601"/>
      <c r="AB4958" s="601"/>
    </row>
    <row r="4959" spans="21:28" x14ac:dyDescent="0.25">
      <c r="U4959" s="601"/>
      <c r="V4959" s="611"/>
      <c r="X4959" s="613"/>
      <c r="Y4959" s="601"/>
      <c r="Z4959" s="601"/>
      <c r="AA4959" s="601"/>
      <c r="AB4959" s="601"/>
    </row>
    <row r="4960" spans="21:28" x14ac:dyDescent="0.25">
      <c r="U4960" s="601"/>
      <c r="V4960" s="611"/>
      <c r="X4960" s="613"/>
      <c r="Y4960" s="601"/>
      <c r="Z4960" s="601"/>
      <c r="AA4960" s="601"/>
      <c r="AB4960" s="601"/>
    </row>
    <row r="4961" spans="21:28" x14ac:dyDescent="0.25">
      <c r="U4961" s="601"/>
      <c r="V4961" s="611"/>
      <c r="X4961" s="613"/>
      <c r="Y4961" s="601"/>
      <c r="Z4961" s="601"/>
      <c r="AA4961" s="601"/>
      <c r="AB4961" s="601"/>
    </row>
    <row r="4962" spans="21:28" x14ac:dyDescent="0.25">
      <c r="U4962" s="601"/>
      <c r="V4962" s="611"/>
      <c r="X4962" s="613"/>
      <c r="Y4962" s="601"/>
      <c r="Z4962" s="601"/>
      <c r="AA4962" s="601"/>
      <c r="AB4962" s="601"/>
    </row>
    <row r="4963" spans="21:28" x14ac:dyDescent="0.25">
      <c r="U4963" s="601"/>
      <c r="V4963" s="611"/>
      <c r="X4963" s="613"/>
      <c r="Y4963" s="601"/>
      <c r="Z4963" s="601"/>
      <c r="AA4963" s="601"/>
      <c r="AB4963" s="601"/>
    </row>
    <row r="4964" spans="21:28" x14ac:dyDescent="0.25">
      <c r="U4964" s="601"/>
      <c r="V4964" s="611"/>
      <c r="X4964" s="613"/>
      <c r="Y4964" s="601"/>
      <c r="Z4964" s="601"/>
      <c r="AA4964" s="601"/>
      <c r="AB4964" s="601"/>
    </row>
    <row r="4965" spans="21:28" x14ac:dyDescent="0.25">
      <c r="U4965" s="601"/>
      <c r="V4965" s="611"/>
      <c r="X4965" s="613"/>
      <c r="Y4965" s="601"/>
      <c r="Z4965" s="601"/>
      <c r="AA4965" s="601"/>
      <c r="AB4965" s="601"/>
    </row>
    <row r="4966" spans="21:28" x14ac:dyDescent="0.25">
      <c r="U4966" s="601"/>
      <c r="V4966" s="611"/>
      <c r="X4966" s="613"/>
      <c r="Y4966" s="601"/>
      <c r="Z4966" s="601"/>
      <c r="AA4966" s="601"/>
      <c r="AB4966" s="601"/>
    </row>
    <row r="4967" spans="21:28" x14ac:dyDescent="0.25">
      <c r="U4967" s="601"/>
      <c r="V4967" s="611"/>
      <c r="X4967" s="613"/>
      <c r="Y4967" s="601"/>
      <c r="Z4967" s="601"/>
      <c r="AA4967" s="601"/>
      <c r="AB4967" s="601"/>
    </row>
    <row r="4968" spans="21:28" x14ac:dyDescent="0.25">
      <c r="U4968" s="601"/>
      <c r="V4968" s="611"/>
      <c r="X4968" s="613"/>
      <c r="Y4968" s="601"/>
      <c r="Z4968" s="601"/>
      <c r="AA4968" s="601"/>
      <c r="AB4968" s="601"/>
    </row>
    <row r="4969" spans="21:28" x14ac:dyDescent="0.25">
      <c r="U4969" s="601"/>
      <c r="V4969" s="611"/>
      <c r="X4969" s="613"/>
      <c r="Y4969" s="601"/>
      <c r="Z4969" s="601"/>
      <c r="AA4969" s="601"/>
      <c r="AB4969" s="601"/>
    </row>
    <row r="4970" spans="21:28" x14ac:dyDescent="0.25">
      <c r="U4970" s="601"/>
      <c r="V4970" s="611"/>
      <c r="X4970" s="613"/>
      <c r="Y4970" s="601"/>
      <c r="Z4970" s="601"/>
      <c r="AA4970" s="601"/>
      <c r="AB4970" s="601"/>
    </row>
    <row r="4971" spans="21:28" x14ac:dyDescent="0.25">
      <c r="U4971" s="601"/>
      <c r="V4971" s="611"/>
      <c r="X4971" s="613"/>
      <c r="Y4971" s="601"/>
      <c r="Z4971" s="601"/>
      <c r="AA4971" s="601"/>
      <c r="AB4971" s="601"/>
    </row>
    <row r="4972" spans="21:28" x14ac:dyDescent="0.25">
      <c r="U4972" s="601"/>
      <c r="V4972" s="611"/>
      <c r="X4972" s="613"/>
      <c r="Y4972" s="601"/>
      <c r="Z4972" s="601"/>
      <c r="AA4972" s="601"/>
      <c r="AB4972" s="601"/>
    </row>
    <row r="4973" spans="21:28" x14ac:dyDescent="0.25">
      <c r="U4973" s="601"/>
      <c r="V4973" s="611"/>
      <c r="X4973" s="613"/>
      <c r="Y4973" s="601"/>
      <c r="Z4973" s="601"/>
      <c r="AA4973" s="601"/>
      <c r="AB4973" s="601"/>
    </row>
    <row r="4974" spans="21:28" x14ac:dyDescent="0.25">
      <c r="U4974" s="601"/>
      <c r="V4974" s="611"/>
      <c r="X4974" s="613"/>
      <c r="Y4974" s="601"/>
      <c r="Z4974" s="601"/>
      <c r="AA4974" s="601"/>
      <c r="AB4974" s="601"/>
    </row>
    <row r="4975" spans="21:28" x14ac:dyDescent="0.25">
      <c r="U4975" s="601"/>
      <c r="V4975" s="611"/>
      <c r="X4975" s="613"/>
      <c r="Y4975" s="601"/>
      <c r="Z4975" s="601"/>
      <c r="AA4975" s="601"/>
      <c r="AB4975" s="601"/>
    </row>
    <row r="4976" spans="21:28" x14ac:dyDescent="0.25">
      <c r="U4976" s="601"/>
      <c r="V4976" s="611"/>
      <c r="X4976" s="613"/>
      <c r="Y4976" s="601"/>
      <c r="Z4976" s="601"/>
      <c r="AA4976" s="601"/>
      <c r="AB4976" s="601"/>
    </row>
    <row r="4977" spans="21:28" x14ac:dyDescent="0.25">
      <c r="U4977" s="601"/>
      <c r="V4977" s="611"/>
      <c r="X4977" s="613"/>
      <c r="Y4977" s="601"/>
      <c r="Z4977" s="601"/>
      <c r="AA4977" s="601"/>
      <c r="AB4977" s="601"/>
    </row>
    <row r="4978" spans="21:28" x14ac:dyDescent="0.25">
      <c r="U4978" s="601"/>
      <c r="V4978" s="611"/>
      <c r="X4978" s="613"/>
      <c r="Y4978" s="601"/>
      <c r="Z4978" s="601"/>
      <c r="AA4978" s="601"/>
      <c r="AB4978" s="601"/>
    </row>
    <row r="4979" spans="21:28" x14ac:dyDescent="0.25">
      <c r="U4979" s="601"/>
      <c r="V4979" s="611"/>
      <c r="X4979" s="613"/>
      <c r="Y4979" s="601"/>
      <c r="Z4979" s="601"/>
      <c r="AA4979" s="601"/>
      <c r="AB4979" s="601"/>
    </row>
    <row r="4980" spans="21:28" x14ac:dyDescent="0.25">
      <c r="U4980" s="601"/>
      <c r="V4980" s="611"/>
      <c r="X4980" s="613"/>
      <c r="Y4980" s="601"/>
      <c r="Z4980" s="601"/>
      <c r="AA4980" s="601"/>
      <c r="AB4980" s="601"/>
    </row>
    <row r="4981" spans="21:28" x14ac:dyDescent="0.25">
      <c r="U4981" s="601"/>
      <c r="V4981" s="611"/>
      <c r="X4981" s="613"/>
      <c r="Y4981" s="601"/>
      <c r="Z4981" s="601"/>
      <c r="AA4981" s="601"/>
      <c r="AB4981" s="601"/>
    </row>
    <row r="4982" spans="21:28" x14ac:dyDescent="0.25">
      <c r="U4982" s="601"/>
      <c r="V4982" s="611"/>
      <c r="X4982" s="613"/>
      <c r="Y4982" s="601"/>
      <c r="Z4982" s="601"/>
      <c r="AA4982" s="601"/>
      <c r="AB4982" s="601"/>
    </row>
    <row r="4983" spans="21:28" x14ac:dyDescent="0.25">
      <c r="U4983" s="601"/>
      <c r="V4983" s="611"/>
      <c r="X4983" s="613"/>
      <c r="Y4983" s="601"/>
      <c r="Z4983" s="601"/>
      <c r="AA4983" s="601"/>
      <c r="AB4983" s="601"/>
    </row>
    <row r="4984" spans="21:28" x14ac:dyDescent="0.25">
      <c r="U4984" s="601"/>
      <c r="V4984" s="611"/>
      <c r="X4984" s="613"/>
      <c r="Y4984" s="601"/>
      <c r="Z4984" s="601"/>
      <c r="AA4984" s="601"/>
      <c r="AB4984" s="601"/>
    </row>
    <row r="4985" spans="21:28" x14ac:dyDescent="0.25">
      <c r="U4985" s="601"/>
      <c r="V4985" s="611"/>
      <c r="X4985" s="613"/>
      <c r="Y4985" s="601"/>
      <c r="Z4985" s="601"/>
      <c r="AA4985" s="601"/>
      <c r="AB4985" s="601"/>
    </row>
    <row r="4986" spans="21:28" x14ac:dyDescent="0.25">
      <c r="U4986" s="601"/>
      <c r="V4986" s="611"/>
      <c r="X4986" s="613"/>
      <c r="Y4986" s="601"/>
      <c r="Z4986" s="601"/>
      <c r="AA4986" s="601"/>
      <c r="AB4986" s="601"/>
    </row>
    <row r="4987" spans="21:28" x14ac:dyDescent="0.25">
      <c r="U4987" s="601"/>
      <c r="V4987" s="611"/>
      <c r="X4987" s="613"/>
      <c r="Y4987" s="601"/>
      <c r="Z4987" s="601"/>
      <c r="AA4987" s="601"/>
      <c r="AB4987" s="601"/>
    </row>
    <row r="4988" spans="21:28" x14ac:dyDescent="0.25">
      <c r="U4988" s="601"/>
      <c r="V4988" s="611"/>
      <c r="X4988" s="613"/>
      <c r="Y4988" s="601"/>
      <c r="Z4988" s="601"/>
      <c r="AA4988" s="601"/>
      <c r="AB4988" s="601"/>
    </row>
    <row r="4989" spans="21:28" x14ac:dyDescent="0.25">
      <c r="U4989" s="601"/>
      <c r="V4989" s="611"/>
      <c r="X4989" s="613"/>
      <c r="Y4989" s="601"/>
      <c r="Z4989" s="601"/>
      <c r="AA4989" s="601"/>
      <c r="AB4989" s="601"/>
    </row>
    <row r="4990" spans="21:28" x14ac:dyDescent="0.25">
      <c r="U4990" s="601"/>
      <c r="V4990" s="611"/>
      <c r="X4990" s="613"/>
      <c r="Y4990" s="601"/>
      <c r="Z4990" s="601"/>
      <c r="AA4990" s="601"/>
      <c r="AB4990" s="601"/>
    </row>
    <row r="4991" spans="21:28" x14ac:dyDescent="0.25">
      <c r="U4991" s="601"/>
      <c r="V4991" s="611"/>
      <c r="X4991" s="613"/>
      <c r="Y4991" s="601"/>
      <c r="Z4991" s="601"/>
      <c r="AA4991" s="601"/>
      <c r="AB4991" s="601"/>
    </row>
    <row r="4992" spans="21:28" x14ac:dyDescent="0.25">
      <c r="U4992" s="601"/>
      <c r="V4992" s="611"/>
      <c r="X4992" s="613"/>
      <c r="Y4992" s="601"/>
      <c r="Z4992" s="601"/>
      <c r="AA4992" s="601"/>
      <c r="AB4992" s="601"/>
    </row>
    <row r="4993" spans="21:28" x14ac:dyDescent="0.25">
      <c r="U4993" s="601"/>
      <c r="V4993" s="611"/>
      <c r="X4993" s="613"/>
      <c r="Y4993" s="601"/>
      <c r="Z4993" s="601"/>
      <c r="AA4993" s="601"/>
      <c r="AB4993" s="601"/>
    </row>
    <row r="4994" spans="21:28" x14ac:dyDescent="0.25">
      <c r="U4994" s="601"/>
      <c r="V4994" s="611"/>
      <c r="X4994" s="613"/>
      <c r="Y4994" s="601"/>
      <c r="Z4994" s="601"/>
      <c r="AA4994" s="601"/>
      <c r="AB4994" s="601"/>
    </row>
    <row r="4995" spans="21:28" x14ac:dyDescent="0.25">
      <c r="U4995" s="601"/>
      <c r="V4995" s="611"/>
      <c r="X4995" s="613"/>
      <c r="Y4995" s="601"/>
      <c r="Z4995" s="601"/>
      <c r="AA4995" s="601"/>
      <c r="AB4995" s="601"/>
    </row>
    <row r="4996" spans="21:28" x14ac:dyDescent="0.25">
      <c r="U4996" s="601"/>
      <c r="V4996" s="611"/>
      <c r="X4996" s="613"/>
      <c r="Y4996" s="601"/>
      <c r="Z4996" s="601"/>
      <c r="AA4996" s="601"/>
      <c r="AB4996" s="601"/>
    </row>
    <row r="4997" spans="21:28" x14ac:dyDescent="0.25">
      <c r="U4997" s="601"/>
      <c r="V4997" s="611"/>
      <c r="X4997" s="613"/>
      <c r="Y4997" s="601"/>
      <c r="Z4997" s="601"/>
      <c r="AA4997" s="601"/>
      <c r="AB4997" s="601"/>
    </row>
    <row r="4998" spans="21:28" x14ac:dyDescent="0.25">
      <c r="U4998" s="601"/>
      <c r="V4998" s="611"/>
      <c r="X4998" s="613"/>
      <c r="Y4998" s="601"/>
      <c r="Z4998" s="601"/>
      <c r="AA4998" s="601"/>
      <c r="AB4998" s="601"/>
    </row>
    <row r="4999" spans="21:28" x14ac:dyDescent="0.25">
      <c r="U4999" s="601"/>
      <c r="V4999" s="611"/>
      <c r="X4999" s="613"/>
      <c r="Y4999" s="601"/>
      <c r="Z4999" s="601"/>
      <c r="AA4999" s="601"/>
      <c r="AB4999" s="601"/>
    </row>
    <row r="5000" spans="21:28" x14ac:dyDescent="0.25">
      <c r="U5000" s="601"/>
      <c r="V5000" s="611"/>
      <c r="X5000" s="613"/>
      <c r="Y5000" s="601"/>
      <c r="Z5000" s="601"/>
      <c r="AA5000" s="601"/>
      <c r="AB5000" s="601"/>
    </row>
    <row r="5001" spans="21:28" x14ac:dyDescent="0.25">
      <c r="U5001" s="601"/>
      <c r="V5001" s="611"/>
      <c r="X5001" s="613"/>
      <c r="Y5001" s="601"/>
      <c r="Z5001" s="601"/>
      <c r="AA5001" s="601"/>
      <c r="AB5001" s="601"/>
    </row>
    <row r="5002" spans="21:28" x14ac:dyDescent="0.25">
      <c r="U5002" s="601"/>
      <c r="V5002" s="611"/>
      <c r="X5002" s="613"/>
      <c r="Y5002" s="601"/>
      <c r="Z5002" s="601"/>
      <c r="AA5002" s="601"/>
      <c r="AB5002" s="601"/>
    </row>
    <row r="5003" spans="21:28" x14ac:dyDescent="0.25">
      <c r="U5003" s="601"/>
      <c r="V5003" s="611"/>
      <c r="X5003" s="613"/>
      <c r="Y5003" s="601"/>
      <c r="Z5003" s="601"/>
      <c r="AA5003" s="601"/>
      <c r="AB5003" s="601"/>
    </row>
    <row r="5004" spans="21:28" x14ac:dyDescent="0.25">
      <c r="U5004" s="601"/>
      <c r="V5004" s="611"/>
      <c r="X5004" s="613"/>
      <c r="Y5004" s="601"/>
      <c r="Z5004" s="601"/>
      <c r="AA5004" s="601"/>
      <c r="AB5004" s="601"/>
    </row>
    <row r="5005" spans="21:28" x14ac:dyDescent="0.25">
      <c r="U5005" s="601"/>
      <c r="V5005" s="611"/>
      <c r="X5005" s="613"/>
      <c r="Y5005" s="601"/>
      <c r="Z5005" s="601"/>
      <c r="AA5005" s="601"/>
      <c r="AB5005" s="601"/>
    </row>
    <row r="5006" spans="21:28" x14ac:dyDescent="0.25">
      <c r="U5006" s="601"/>
      <c r="V5006" s="611"/>
      <c r="X5006" s="613"/>
      <c r="Y5006" s="601"/>
      <c r="Z5006" s="601"/>
      <c r="AA5006" s="601"/>
      <c r="AB5006" s="601"/>
    </row>
    <row r="5007" spans="21:28" x14ac:dyDescent="0.25">
      <c r="U5007" s="601"/>
      <c r="V5007" s="611"/>
      <c r="X5007" s="613"/>
      <c r="Y5007" s="601"/>
      <c r="Z5007" s="601"/>
      <c r="AA5007" s="601"/>
      <c r="AB5007" s="601"/>
    </row>
    <row r="5008" spans="21:28" x14ac:dyDescent="0.25">
      <c r="U5008" s="601"/>
      <c r="V5008" s="611"/>
      <c r="X5008" s="613"/>
      <c r="Y5008" s="601"/>
      <c r="Z5008" s="601"/>
      <c r="AA5008" s="601"/>
      <c r="AB5008" s="601"/>
    </row>
    <row r="5009" spans="21:28" x14ac:dyDescent="0.25">
      <c r="U5009" s="601"/>
      <c r="V5009" s="611"/>
      <c r="X5009" s="613"/>
      <c r="Y5009" s="601"/>
      <c r="Z5009" s="601"/>
      <c r="AA5009" s="601"/>
      <c r="AB5009" s="601"/>
    </row>
    <row r="5010" spans="21:28" x14ac:dyDescent="0.25">
      <c r="U5010" s="601"/>
      <c r="V5010" s="611"/>
      <c r="X5010" s="613"/>
      <c r="Y5010" s="601"/>
      <c r="Z5010" s="601"/>
      <c r="AA5010" s="601"/>
      <c r="AB5010" s="601"/>
    </row>
    <row r="5011" spans="21:28" x14ac:dyDescent="0.25">
      <c r="U5011" s="601"/>
      <c r="V5011" s="611"/>
      <c r="X5011" s="613"/>
      <c r="Y5011" s="601"/>
      <c r="Z5011" s="601"/>
      <c r="AA5011" s="601"/>
      <c r="AB5011" s="601"/>
    </row>
    <row r="5012" spans="21:28" x14ac:dyDescent="0.25">
      <c r="U5012" s="601"/>
      <c r="V5012" s="611"/>
      <c r="X5012" s="613"/>
      <c r="Y5012" s="601"/>
      <c r="Z5012" s="601"/>
      <c r="AA5012" s="601"/>
      <c r="AB5012" s="601"/>
    </row>
    <row r="5013" spans="21:28" x14ac:dyDescent="0.25">
      <c r="U5013" s="601"/>
      <c r="V5013" s="611"/>
      <c r="X5013" s="613"/>
      <c r="Y5013" s="601"/>
      <c r="Z5013" s="601"/>
      <c r="AA5013" s="601"/>
      <c r="AB5013" s="601"/>
    </row>
    <row r="5014" spans="21:28" x14ac:dyDescent="0.25">
      <c r="U5014" s="601"/>
      <c r="V5014" s="611"/>
      <c r="X5014" s="613"/>
      <c r="Y5014" s="601"/>
      <c r="Z5014" s="601"/>
      <c r="AA5014" s="601"/>
      <c r="AB5014" s="601"/>
    </row>
    <row r="5015" spans="21:28" x14ac:dyDescent="0.25">
      <c r="U5015" s="601"/>
      <c r="V5015" s="611"/>
      <c r="X5015" s="613"/>
      <c r="Y5015" s="601"/>
      <c r="Z5015" s="601"/>
      <c r="AA5015" s="601"/>
      <c r="AB5015" s="601"/>
    </row>
    <row r="5016" spans="21:28" x14ac:dyDescent="0.25">
      <c r="U5016" s="601"/>
      <c r="V5016" s="611"/>
      <c r="X5016" s="613"/>
      <c r="Y5016" s="601"/>
      <c r="Z5016" s="601"/>
      <c r="AA5016" s="601"/>
      <c r="AB5016" s="601"/>
    </row>
    <row r="5017" spans="21:28" x14ac:dyDescent="0.25">
      <c r="U5017" s="601"/>
      <c r="V5017" s="611"/>
      <c r="X5017" s="613"/>
      <c r="Y5017" s="601"/>
      <c r="Z5017" s="601"/>
      <c r="AA5017" s="601"/>
      <c r="AB5017" s="601"/>
    </row>
    <row r="5018" spans="21:28" x14ac:dyDescent="0.25">
      <c r="U5018" s="601"/>
      <c r="V5018" s="611"/>
      <c r="X5018" s="613"/>
      <c r="Y5018" s="601"/>
      <c r="Z5018" s="601"/>
      <c r="AA5018" s="601"/>
      <c r="AB5018" s="601"/>
    </row>
    <row r="5019" spans="21:28" x14ac:dyDescent="0.25">
      <c r="U5019" s="601"/>
      <c r="V5019" s="611"/>
      <c r="X5019" s="613"/>
      <c r="Y5019" s="601"/>
      <c r="Z5019" s="601"/>
      <c r="AA5019" s="601"/>
      <c r="AB5019" s="601"/>
    </row>
    <row r="5020" spans="21:28" x14ac:dyDescent="0.25">
      <c r="U5020" s="601"/>
      <c r="V5020" s="611"/>
      <c r="X5020" s="613"/>
      <c r="Y5020" s="601"/>
      <c r="Z5020" s="601"/>
      <c r="AA5020" s="601"/>
      <c r="AB5020" s="601"/>
    </row>
    <row r="5021" spans="21:28" x14ac:dyDescent="0.25">
      <c r="U5021" s="601"/>
      <c r="V5021" s="611"/>
      <c r="X5021" s="613"/>
      <c r="Y5021" s="601"/>
      <c r="Z5021" s="601"/>
      <c r="AA5021" s="601"/>
      <c r="AB5021" s="601"/>
    </row>
    <row r="5022" spans="21:28" x14ac:dyDescent="0.25">
      <c r="U5022" s="601"/>
      <c r="V5022" s="611"/>
      <c r="X5022" s="613"/>
      <c r="Y5022" s="601"/>
      <c r="Z5022" s="601"/>
      <c r="AA5022" s="601"/>
      <c r="AB5022" s="601"/>
    </row>
    <row r="5023" spans="21:28" x14ac:dyDescent="0.25">
      <c r="U5023" s="601"/>
      <c r="V5023" s="611"/>
      <c r="X5023" s="613"/>
      <c r="Y5023" s="601"/>
      <c r="Z5023" s="601"/>
      <c r="AA5023" s="601"/>
      <c r="AB5023" s="601"/>
    </row>
    <row r="5024" spans="21:28" x14ac:dyDescent="0.25">
      <c r="U5024" s="601"/>
      <c r="V5024" s="611"/>
      <c r="X5024" s="613"/>
      <c r="Y5024" s="601"/>
      <c r="Z5024" s="601"/>
      <c r="AA5024" s="601"/>
      <c r="AB5024" s="601"/>
    </row>
    <row r="5025" spans="21:28" x14ac:dyDescent="0.25">
      <c r="U5025" s="601"/>
      <c r="V5025" s="611"/>
      <c r="X5025" s="613"/>
      <c r="Y5025" s="601"/>
      <c r="Z5025" s="601"/>
      <c r="AA5025" s="601"/>
      <c r="AB5025" s="601"/>
    </row>
    <row r="5026" spans="21:28" x14ac:dyDescent="0.25">
      <c r="U5026" s="601"/>
      <c r="V5026" s="611"/>
      <c r="X5026" s="613"/>
      <c r="Y5026" s="601"/>
      <c r="Z5026" s="601"/>
      <c r="AA5026" s="601"/>
      <c r="AB5026" s="601"/>
    </row>
    <row r="5027" spans="21:28" x14ac:dyDescent="0.25">
      <c r="U5027" s="601"/>
      <c r="V5027" s="611"/>
      <c r="X5027" s="613"/>
      <c r="Y5027" s="601"/>
      <c r="Z5027" s="601"/>
      <c r="AA5027" s="601"/>
      <c r="AB5027" s="601"/>
    </row>
    <row r="5028" spans="21:28" x14ac:dyDescent="0.25">
      <c r="U5028" s="601"/>
      <c r="V5028" s="611"/>
      <c r="X5028" s="613"/>
      <c r="Y5028" s="601"/>
      <c r="Z5028" s="601"/>
      <c r="AA5028" s="601"/>
      <c r="AB5028" s="601"/>
    </row>
    <row r="5029" spans="21:28" x14ac:dyDescent="0.25">
      <c r="U5029" s="601"/>
      <c r="V5029" s="611"/>
      <c r="X5029" s="613"/>
      <c r="Y5029" s="601"/>
      <c r="Z5029" s="601"/>
      <c r="AA5029" s="601"/>
      <c r="AB5029" s="601"/>
    </row>
    <row r="5030" spans="21:28" x14ac:dyDescent="0.25">
      <c r="U5030" s="601"/>
      <c r="V5030" s="611"/>
      <c r="X5030" s="613"/>
      <c r="Y5030" s="601"/>
      <c r="Z5030" s="601"/>
      <c r="AA5030" s="601"/>
      <c r="AB5030" s="601"/>
    </row>
    <row r="5031" spans="21:28" x14ac:dyDescent="0.25">
      <c r="U5031" s="601"/>
      <c r="V5031" s="611"/>
      <c r="X5031" s="613"/>
      <c r="Y5031" s="601"/>
      <c r="Z5031" s="601"/>
      <c r="AA5031" s="601"/>
      <c r="AB5031" s="601"/>
    </row>
    <row r="5032" spans="21:28" x14ac:dyDescent="0.25">
      <c r="U5032" s="601"/>
      <c r="V5032" s="611"/>
      <c r="X5032" s="613"/>
      <c r="Y5032" s="601"/>
      <c r="Z5032" s="601"/>
      <c r="AA5032" s="601"/>
      <c r="AB5032" s="601"/>
    </row>
    <row r="5033" spans="21:28" x14ac:dyDescent="0.25">
      <c r="U5033" s="601"/>
      <c r="V5033" s="611"/>
      <c r="X5033" s="613"/>
      <c r="Y5033" s="601"/>
      <c r="Z5033" s="601"/>
      <c r="AA5033" s="601"/>
      <c r="AB5033" s="601"/>
    </row>
    <row r="5034" spans="21:28" x14ac:dyDescent="0.25">
      <c r="U5034" s="601"/>
      <c r="V5034" s="611"/>
      <c r="X5034" s="613"/>
      <c r="Y5034" s="601"/>
      <c r="Z5034" s="601"/>
      <c r="AA5034" s="601"/>
      <c r="AB5034" s="601"/>
    </row>
    <row r="5035" spans="21:28" x14ac:dyDescent="0.25">
      <c r="U5035" s="601"/>
      <c r="V5035" s="611"/>
      <c r="X5035" s="613"/>
      <c r="Y5035" s="601"/>
      <c r="Z5035" s="601"/>
      <c r="AA5035" s="601"/>
      <c r="AB5035" s="601"/>
    </row>
    <row r="5036" spans="21:28" x14ac:dyDescent="0.25">
      <c r="U5036" s="601"/>
      <c r="V5036" s="611"/>
      <c r="X5036" s="613"/>
      <c r="Y5036" s="601"/>
      <c r="Z5036" s="601"/>
      <c r="AA5036" s="601"/>
      <c r="AB5036" s="601"/>
    </row>
    <row r="5037" spans="21:28" x14ac:dyDescent="0.25">
      <c r="U5037" s="601"/>
      <c r="V5037" s="611"/>
      <c r="X5037" s="613"/>
      <c r="Y5037" s="601"/>
      <c r="Z5037" s="601"/>
      <c r="AA5037" s="601"/>
      <c r="AB5037" s="601"/>
    </row>
    <row r="5038" spans="21:28" x14ac:dyDescent="0.25">
      <c r="U5038" s="601"/>
      <c r="V5038" s="611"/>
      <c r="X5038" s="613"/>
      <c r="Y5038" s="601"/>
      <c r="Z5038" s="601"/>
      <c r="AA5038" s="601"/>
      <c r="AB5038" s="601"/>
    </row>
    <row r="5039" spans="21:28" x14ac:dyDescent="0.25">
      <c r="U5039" s="601"/>
      <c r="V5039" s="611"/>
      <c r="X5039" s="613"/>
      <c r="Y5039" s="601"/>
      <c r="Z5039" s="601"/>
      <c r="AA5039" s="601"/>
      <c r="AB5039" s="601"/>
    </row>
    <row r="5040" spans="21:28" x14ac:dyDescent="0.25">
      <c r="U5040" s="601"/>
      <c r="V5040" s="611"/>
      <c r="X5040" s="613"/>
      <c r="Y5040" s="601"/>
      <c r="Z5040" s="601"/>
      <c r="AA5040" s="601"/>
      <c r="AB5040" s="601"/>
    </row>
    <row r="5041" spans="21:28" x14ac:dyDescent="0.25">
      <c r="U5041" s="601"/>
      <c r="V5041" s="611"/>
      <c r="X5041" s="613"/>
      <c r="Y5041" s="601"/>
      <c r="Z5041" s="601"/>
      <c r="AA5041" s="601"/>
      <c r="AB5041" s="601"/>
    </row>
    <row r="5042" spans="21:28" x14ac:dyDescent="0.25">
      <c r="U5042" s="601"/>
      <c r="V5042" s="611"/>
      <c r="X5042" s="613"/>
      <c r="Y5042" s="601"/>
      <c r="Z5042" s="601"/>
      <c r="AA5042" s="601"/>
      <c r="AB5042" s="601"/>
    </row>
    <row r="5043" spans="21:28" x14ac:dyDescent="0.25">
      <c r="U5043" s="601"/>
      <c r="V5043" s="611"/>
      <c r="X5043" s="613"/>
      <c r="Y5043" s="601"/>
      <c r="Z5043" s="601"/>
      <c r="AA5043" s="601"/>
      <c r="AB5043" s="601"/>
    </row>
    <row r="5044" spans="21:28" x14ac:dyDescent="0.25">
      <c r="U5044" s="601"/>
      <c r="V5044" s="611"/>
      <c r="X5044" s="613"/>
      <c r="Y5044" s="601"/>
      <c r="Z5044" s="601"/>
      <c r="AA5044" s="601"/>
      <c r="AB5044" s="601"/>
    </row>
    <row r="5045" spans="21:28" x14ac:dyDescent="0.25">
      <c r="U5045" s="601"/>
      <c r="V5045" s="611"/>
      <c r="X5045" s="613"/>
      <c r="Y5045" s="601"/>
      <c r="Z5045" s="601"/>
      <c r="AA5045" s="601"/>
      <c r="AB5045" s="601"/>
    </row>
    <row r="5046" spans="21:28" x14ac:dyDescent="0.25">
      <c r="U5046" s="601"/>
      <c r="V5046" s="611"/>
      <c r="X5046" s="613"/>
      <c r="Y5046" s="601"/>
      <c r="Z5046" s="601"/>
      <c r="AA5046" s="601"/>
      <c r="AB5046" s="601"/>
    </row>
    <row r="5047" spans="21:28" x14ac:dyDescent="0.25">
      <c r="U5047" s="601"/>
      <c r="V5047" s="611"/>
      <c r="X5047" s="613"/>
      <c r="Y5047" s="601"/>
      <c r="Z5047" s="601"/>
      <c r="AA5047" s="601"/>
      <c r="AB5047" s="601"/>
    </row>
    <row r="5048" spans="21:28" x14ac:dyDescent="0.25">
      <c r="U5048" s="601"/>
      <c r="V5048" s="611"/>
      <c r="X5048" s="613"/>
      <c r="Y5048" s="601"/>
      <c r="Z5048" s="601"/>
      <c r="AA5048" s="601"/>
      <c r="AB5048" s="601"/>
    </row>
    <row r="5049" spans="21:28" x14ac:dyDescent="0.25">
      <c r="U5049" s="601"/>
      <c r="V5049" s="611"/>
      <c r="X5049" s="613"/>
      <c r="Y5049" s="601"/>
      <c r="Z5049" s="601"/>
      <c r="AA5049" s="601"/>
      <c r="AB5049" s="601"/>
    </row>
    <row r="5050" spans="21:28" x14ac:dyDescent="0.25">
      <c r="U5050" s="601"/>
      <c r="V5050" s="611"/>
      <c r="X5050" s="613"/>
      <c r="Y5050" s="601"/>
      <c r="Z5050" s="601"/>
      <c r="AA5050" s="601"/>
      <c r="AB5050" s="601"/>
    </row>
    <row r="5051" spans="21:28" x14ac:dyDescent="0.25">
      <c r="U5051" s="601"/>
      <c r="V5051" s="611"/>
      <c r="X5051" s="613"/>
      <c r="Y5051" s="601"/>
      <c r="Z5051" s="601"/>
      <c r="AA5051" s="601"/>
      <c r="AB5051" s="601"/>
    </row>
    <row r="5052" spans="21:28" x14ac:dyDescent="0.25">
      <c r="U5052" s="601"/>
      <c r="V5052" s="611"/>
      <c r="X5052" s="613"/>
      <c r="Y5052" s="601"/>
      <c r="Z5052" s="601"/>
      <c r="AA5052" s="601"/>
      <c r="AB5052" s="601"/>
    </row>
    <row r="5053" spans="21:28" x14ac:dyDescent="0.25">
      <c r="U5053" s="601"/>
      <c r="V5053" s="611"/>
      <c r="X5053" s="613"/>
      <c r="Y5053" s="601"/>
      <c r="Z5053" s="601"/>
      <c r="AA5053" s="601"/>
      <c r="AB5053" s="601"/>
    </row>
    <row r="5054" spans="21:28" x14ac:dyDescent="0.25">
      <c r="U5054" s="601"/>
      <c r="V5054" s="611"/>
      <c r="X5054" s="613"/>
      <c r="Y5054" s="601"/>
      <c r="Z5054" s="601"/>
      <c r="AA5054" s="601"/>
      <c r="AB5054" s="601"/>
    </row>
    <row r="5055" spans="21:28" x14ac:dyDescent="0.25">
      <c r="U5055" s="601"/>
      <c r="V5055" s="611"/>
      <c r="X5055" s="613"/>
      <c r="Y5055" s="601"/>
      <c r="Z5055" s="601"/>
      <c r="AA5055" s="601"/>
      <c r="AB5055" s="601"/>
    </row>
    <row r="5056" spans="21:28" x14ac:dyDescent="0.25">
      <c r="U5056" s="601"/>
      <c r="V5056" s="611"/>
      <c r="X5056" s="613"/>
      <c r="Y5056" s="601"/>
      <c r="Z5056" s="601"/>
      <c r="AA5056" s="601"/>
      <c r="AB5056" s="601"/>
    </row>
    <row r="5057" spans="21:28" x14ac:dyDescent="0.25">
      <c r="U5057" s="601"/>
      <c r="V5057" s="611"/>
      <c r="X5057" s="613"/>
      <c r="Y5057" s="601"/>
      <c r="Z5057" s="601"/>
      <c r="AA5057" s="601"/>
      <c r="AB5057" s="601"/>
    </row>
    <row r="5058" spans="21:28" x14ac:dyDescent="0.25">
      <c r="U5058" s="601"/>
      <c r="V5058" s="611"/>
      <c r="X5058" s="613"/>
      <c r="Y5058" s="601"/>
      <c r="Z5058" s="601"/>
      <c r="AA5058" s="601"/>
      <c r="AB5058" s="601"/>
    </row>
    <row r="5059" spans="21:28" x14ac:dyDescent="0.25">
      <c r="U5059" s="601"/>
      <c r="V5059" s="611"/>
      <c r="X5059" s="613"/>
      <c r="Y5059" s="601"/>
      <c r="Z5059" s="601"/>
      <c r="AA5059" s="601"/>
      <c r="AB5059" s="601"/>
    </row>
    <row r="5060" spans="21:28" x14ac:dyDescent="0.25">
      <c r="U5060" s="601"/>
      <c r="V5060" s="611"/>
      <c r="X5060" s="613"/>
      <c r="Y5060" s="601"/>
      <c r="Z5060" s="601"/>
      <c r="AA5060" s="601"/>
      <c r="AB5060" s="601"/>
    </row>
    <row r="5061" spans="21:28" x14ac:dyDescent="0.25">
      <c r="U5061" s="601"/>
      <c r="V5061" s="611"/>
      <c r="X5061" s="613"/>
      <c r="Y5061" s="601"/>
      <c r="Z5061" s="601"/>
      <c r="AA5061" s="601"/>
      <c r="AB5061" s="601"/>
    </row>
    <row r="5062" spans="21:28" x14ac:dyDescent="0.25">
      <c r="U5062" s="601"/>
      <c r="V5062" s="611"/>
      <c r="X5062" s="613"/>
      <c r="Y5062" s="601"/>
      <c r="Z5062" s="601"/>
      <c r="AA5062" s="601"/>
      <c r="AB5062" s="601"/>
    </row>
    <row r="5063" spans="21:28" x14ac:dyDescent="0.25">
      <c r="U5063" s="601"/>
      <c r="V5063" s="611"/>
      <c r="X5063" s="613"/>
      <c r="Y5063" s="601"/>
      <c r="Z5063" s="601"/>
      <c r="AA5063" s="601"/>
      <c r="AB5063" s="601"/>
    </row>
    <row r="5064" spans="21:28" x14ac:dyDescent="0.25">
      <c r="U5064" s="601"/>
      <c r="V5064" s="611"/>
      <c r="X5064" s="613"/>
      <c r="Y5064" s="601"/>
      <c r="Z5064" s="601"/>
      <c r="AA5064" s="601"/>
      <c r="AB5064" s="601"/>
    </row>
    <row r="5065" spans="21:28" x14ac:dyDescent="0.25">
      <c r="U5065" s="601"/>
      <c r="V5065" s="611"/>
      <c r="X5065" s="613"/>
      <c r="Y5065" s="601"/>
      <c r="Z5065" s="601"/>
      <c r="AA5065" s="601"/>
      <c r="AB5065" s="601"/>
    </row>
    <row r="5066" spans="21:28" x14ac:dyDescent="0.25">
      <c r="U5066" s="601"/>
      <c r="V5066" s="611"/>
      <c r="X5066" s="613"/>
      <c r="Y5066" s="601"/>
      <c r="Z5066" s="601"/>
      <c r="AA5066" s="601"/>
      <c r="AB5066" s="601"/>
    </row>
    <row r="5067" spans="21:28" x14ac:dyDescent="0.25">
      <c r="U5067" s="601"/>
      <c r="V5067" s="611"/>
      <c r="X5067" s="613"/>
      <c r="Y5067" s="601"/>
      <c r="Z5067" s="601"/>
      <c r="AA5067" s="601"/>
      <c r="AB5067" s="601"/>
    </row>
    <row r="5068" spans="21:28" x14ac:dyDescent="0.25">
      <c r="U5068" s="601"/>
      <c r="V5068" s="611"/>
      <c r="X5068" s="613"/>
      <c r="Y5068" s="601"/>
      <c r="Z5068" s="601"/>
      <c r="AA5068" s="601"/>
      <c r="AB5068" s="601"/>
    </row>
    <row r="5069" spans="21:28" x14ac:dyDescent="0.25">
      <c r="U5069" s="601"/>
      <c r="V5069" s="611"/>
      <c r="X5069" s="613"/>
      <c r="Y5069" s="601"/>
      <c r="Z5069" s="601"/>
      <c r="AA5069" s="601"/>
      <c r="AB5069" s="601"/>
    </row>
    <row r="5070" spans="21:28" x14ac:dyDescent="0.25">
      <c r="U5070" s="601"/>
      <c r="V5070" s="611"/>
      <c r="X5070" s="613"/>
      <c r="Y5070" s="601"/>
      <c r="Z5070" s="601"/>
      <c r="AA5070" s="601"/>
      <c r="AB5070" s="601"/>
    </row>
    <row r="5071" spans="21:28" x14ac:dyDescent="0.25">
      <c r="U5071" s="601"/>
      <c r="V5071" s="611"/>
      <c r="X5071" s="613"/>
      <c r="Y5071" s="601"/>
      <c r="Z5071" s="601"/>
      <c r="AA5071" s="601"/>
      <c r="AB5071" s="601"/>
    </row>
    <row r="5072" spans="21:28" x14ac:dyDescent="0.25">
      <c r="U5072" s="601"/>
      <c r="V5072" s="611"/>
      <c r="X5072" s="613"/>
      <c r="Y5072" s="601"/>
      <c r="Z5072" s="601"/>
      <c r="AA5072" s="601"/>
      <c r="AB5072" s="601"/>
    </row>
    <row r="5073" spans="21:28" x14ac:dyDescent="0.25">
      <c r="U5073" s="601"/>
      <c r="V5073" s="611"/>
      <c r="X5073" s="613"/>
      <c r="Y5073" s="601"/>
      <c r="Z5073" s="601"/>
      <c r="AA5073" s="601"/>
      <c r="AB5073" s="601"/>
    </row>
    <row r="5074" spans="21:28" x14ac:dyDescent="0.25">
      <c r="U5074" s="601"/>
      <c r="V5074" s="611"/>
      <c r="X5074" s="613"/>
      <c r="Y5074" s="601"/>
      <c r="Z5074" s="601"/>
      <c r="AA5074" s="601"/>
      <c r="AB5074" s="601"/>
    </row>
    <row r="5075" spans="21:28" x14ac:dyDescent="0.25">
      <c r="U5075" s="601"/>
      <c r="V5075" s="611"/>
      <c r="X5075" s="613"/>
      <c r="Y5075" s="601"/>
      <c r="Z5075" s="601"/>
      <c r="AA5075" s="601"/>
      <c r="AB5075" s="601"/>
    </row>
    <row r="5076" spans="21:28" x14ac:dyDescent="0.25">
      <c r="U5076" s="601"/>
      <c r="V5076" s="611"/>
      <c r="X5076" s="613"/>
      <c r="Y5076" s="601"/>
      <c r="Z5076" s="601"/>
      <c r="AA5076" s="601"/>
      <c r="AB5076" s="601"/>
    </row>
    <row r="5077" spans="21:28" x14ac:dyDescent="0.25">
      <c r="U5077" s="601"/>
      <c r="V5077" s="611"/>
      <c r="X5077" s="613"/>
      <c r="Y5077" s="601"/>
      <c r="Z5077" s="601"/>
      <c r="AA5077" s="601"/>
      <c r="AB5077" s="601"/>
    </row>
    <row r="5078" spans="21:28" x14ac:dyDescent="0.25">
      <c r="U5078" s="601"/>
      <c r="V5078" s="611"/>
      <c r="X5078" s="613"/>
      <c r="Y5078" s="601"/>
      <c r="Z5078" s="601"/>
      <c r="AA5078" s="601"/>
      <c r="AB5078" s="601"/>
    </row>
    <row r="5079" spans="21:28" x14ac:dyDescent="0.25">
      <c r="U5079" s="601"/>
      <c r="V5079" s="611"/>
      <c r="X5079" s="613"/>
      <c r="Y5079" s="601"/>
      <c r="Z5079" s="601"/>
      <c r="AA5079" s="601"/>
      <c r="AB5079" s="601"/>
    </row>
    <row r="5080" spans="21:28" x14ac:dyDescent="0.25">
      <c r="U5080" s="601"/>
      <c r="V5080" s="611"/>
      <c r="X5080" s="613"/>
      <c r="Y5080" s="601"/>
      <c r="Z5080" s="601"/>
      <c r="AA5080" s="601"/>
      <c r="AB5080" s="601"/>
    </row>
    <row r="5081" spans="21:28" x14ac:dyDescent="0.25">
      <c r="U5081" s="601"/>
      <c r="V5081" s="611"/>
      <c r="X5081" s="613"/>
      <c r="Y5081" s="601"/>
      <c r="Z5081" s="601"/>
      <c r="AA5081" s="601"/>
      <c r="AB5081" s="601"/>
    </row>
    <row r="5082" spans="21:28" x14ac:dyDescent="0.25">
      <c r="U5082" s="601"/>
      <c r="V5082" s="611"/>
      <c r="X5082" s="613"/>
      <c r="Y5082" s="601"/>
      <c r="Z5082" s="601"/>
      <c r="AA5082" s="601"/>
      <c r="AB5082" s="601"/>
    </row>
    <row r="5083" spans="21:28" x14ac:dyDescent="0.25">
      <c r="U5083" s="601"/>
      <c r="V5083" s="611"/>
      <c r="X5083" s="613"/>
      <c r="Y5083" s="601"/>
      <c r="Z5083" s="601"/>
      <c r="AA5083" s="601"/>
      <c r="AB5083" s="601"/>
    </row>
    <row r="5084" spans="21:28" x14ac:dyDescent="0.25">
      <c r="U5084" s="601"/>
      <c r="V5084" s="611"/>
      <c r="X5084" s="613"/>
      <c r="Y5084" s="601"/>
      <c r="Z5084" s="601"/>
      <c r="AA5084" s="601"/>
      <c r="AB5084" s="601"/>
    </row>
    <row r="5085" spans="21:28" x14ac:dyDescent="0.25">
      <c r="U5085" s="601"/>
      <c r="V5085" s="611"/>
      <c r="X5085" s="613"/>
      <c r="Y5085" s="601"/>
      <c r="Z5085" s="601"/>
      <c r="AA5085" s="601"/>
      <c r="AB5085" s="601"/>
    </row>
    <row r="5086" spans="21:28" x14ac:dyDescent="0.25">
      <c r="U5086" s="601"/>
      <c r="V5086" s="611"/>
      <c r="X5086" s="613"/>
      <c r="Y5086" s="601"/>
      <c r="Z5086" s="601"/>
      <c r="AA5086" s="601"/>
      <c r="AB5086" s="601"/>
    </row>
    <row r="5087" spans="21:28" x14ac:dyDescent="0.25">
      <c r="U5087" s="601"/>
      <c r="V5087" s="611"/>
      <c r="X5087" s="613"/>
      <c r="Y5087" s="601"/>
      <c r="Z5087" s="601"/>
      <c r="AA5087" s="601"/>
      <c r="AB5087" s="601"/>
    </row>
    <row r="5088" spans="21:28" x14ac:dyDescent="0.25">
      <c r="U5088" s="601"/>
      <c r="V5088" s="611"/>
      <c r="X5088" s="613"/>
      <c r="Y5088" s="601"/>
      <c r="Z5088" s="601"/>
      <c r="AA5088" s="601"/>
      <c r="AB5088" s="601"/>
    </row>
    <row r="5089" spans="21:28" x14ac:dyDescent="0.25">
      <c r="U5089" s="601"/>
      <c r="V5089" s="611"/>
      <c r="X5089" s="613"/>
      <c r="Y5089" s="601"/>
      <c r="Z5089" s="601"/>
      <c r="AA5089" s="601"/>
      <c r="AB5089" s="601"/>
    </row>
    <row r="5090" spans="21:28" x14ac:dyDescent="0.25">
      <c r="U5090" s="601"/>
      <c r="V5090" s="611"/>
      <c r="X5090" s="613"/>
      <c r="Y5090" s="601"/>
      <c r="Z5090" s="601"/>
      <c r="AA5090" s="601"/>
      <c r="AB5090" s="601"/>
    </row>
    <row r="5091" spans="21:28" x14ac:dyDescent="0.25">
      <c r="U5091" s="601"/>
      <c r="V5091" s="611"/>
      <c r="X5091" s="613"/>
      <c r="Y5091" s="601"/>
      <c r="Z5091" s="601"/>
      <c r="AA5091" s="601"/>
      <c r="AB5091" s="601"/>
    </row>
    <row r="5092" spans="21:28" x14ac:dyDescent="0.25">
      <c r="U5092" s="601"/>
      <c r="V5092" s="611"/>
      <c r="X5092" s="613"/>
      <c r="Y5092" s="601"/>
      <c r="Z5092" s="601"/>
      <c r="AA5092" s="601"/>
      <c r="AB5092" s="601"/>
    </row>
    <row r="5093" spans="21:28" x14ac:dyDescent="0.25">
      <c r="U5093" s="601"/>
      <c r="V5093" s="611"/>
      <c r="X5093" s="613"/>
      <c r="Y5093" s="601"/>
      <c r="Z5093" s="601"/>
      <c r="AA5093" s="601"/>
      <c r="AB5093" s="601"/>
    </row>
    <row r="5094" spans="21:28" x14ac:dyDescent="0.25">
      <c r="U5094" s="601"/>
      <c r="V5094" s="611"/>
      <c r="X5094" s="613"/>
      <c r="Y5094" s="601"/>
      <c r="Z5094" s="601"/>
      <c r="AA5094" s="601"/>
      <c r="AB5094" s="601"/>
    </row>
    <row r="5095" spans="21:28" x14ac:dyDescent="0.25">
      <c r="U5095" s="601"/>
      <c r="V5095" s="611"/>
      <c r="X5095" s="613"/>
      <c r="Y5095" s="601"/>
      <c r="Z5095" s="601"/>
      <c r="AA5095" s="601"/>
      <c r="AB5095" s="601"/>
    </row>
    <row r="5096" spans="21:28" x14ac:dyDescent="0.25">
      <c r="U5096" s="601"/>
      <c r="V5096" s="611"/>
      <c r="X5096" s="613"/>
      <c r="Y5096" s="601"/>
      <c r="Z5096" s="601"/>
      <c r="AA5096" s="601"/>
      <c r="AB5096" s="601"/>
    </row>
    <row r="5097" spans="21:28" x14ac:dyDescent="0.25">
      <c r="U5097" s="601"/>
      <c r="V5097" s="611"/>
      <c r="X5097" s="613"/>
      <c r="Y5097" s="601"/>
      <c r="Z5097" s="601"/>
      <c r="AA5097" s="601"/>
      <c r="AB5097" s="601"/>
    </row>
    <row r="5098" spans="21:28" x14ac:dyDescent="0.25">
      <c r="U5098" s="601"/>
      <c r="V5098" s="611"/>
      <c r="X5098" s="613"/>
      <c r="Y5098" s="601"/>
      <c r="Z5098" s="601"/>
      <c r="AA5098" s="601"/>
      <c r="AB5098" s="601"/>
    </row>
    <row r="5099" spans="21:28" x14ac:dyDescent="0.25">
      <c r="U5099" s="601"/>
      <c r="V5099" s="611"/>
      <c r="X5099" s="613"/>
      <c r="Y5099" s="601"/>
      <c r="Z5099" s="601"/>
      <c r="AA5099" s="601"/>
      <c r="AB5099" s="601"/>
    </row>
    <row r="5100" spans="21:28" x14ac:dyDescent="0.25">
      <c r="U5100" s="601"/>
      <c r="V5100" s="611"/>
      <c r="X5100" s="613"/>
      <c r="Y5100" s="601"/>
      <c r="Z5100" s="601"/>
      <c r="AA5100" s="601"/>
      <c r="AB5100" s="601"/>
    </row>
    <row r="5101" spans="21:28" x14ac:dyDescent="0.25">
      <c r="U5101" s="601"/>
      <c r="V5101" s="611"/>
      <c r="X5101" s="613"/>
      <c r="Y5101" s="601"/>
      <c r="Z5101" s="601"/>
      <c r="AA5101" s="601"/>
      <c r="AB5101" s="601"/>
    </row>
    <row r="5102" spans="21:28" x14ac:dyDescent="0.25">
      <c r="U5102" s="601"/>
      <c r="V5102" s="611"/>
      <c r="X5102" s="613"/>
      <c r="Y5102" s="601"/>
      <c r="Z5102" s="601"/>
      <c r="AA5102" s="601"/>
      <c r="AB5102" s="601"/>
    </row>
    <row r="5103" spans="21:28" x14ac:dyDescent="0.25">
      <c r="U5103" s="601"/>
      <c r="V5103" s="611"/>
      <c r="X5103" s="613"/>
      <c r="Y5103" s="601"/>
      <c r="Z5103" s="601"/>
      <c r="AA5103" s="601"/>
      <c r="AB5103" s="601"/>
    </row>
    <row r="5104" spans="21:28" x14ac:dyDescent="0.25">
      <c r="U5104" s="601"/>
      <c r="V5104" s="611"/>
      <c r="X5104" s="613"/>
      <c r="Y5104" s="601"/>
      <c r="Z5104" s="601"/>
      <c r="AA5104" s="601"/>
      <c r="AB5104" s="601"/>
    </row>
    <row r="5105" spans="21:28" x14ac:dyDescent="0.25">
      <c r="U5105" s="601"/>
      <c r="V5105" s="611"/>
      <c r="X5105" s="613"/>
      <c r="Y5105" s="601"/>
      <c r="Z5105" s="601"/>
      <c r="AA5105" s="601"/>
      <c r="AB5105" s="601"/>
    </row>
    <row r="5106" spans="21:28" x14ac:dyDescent="0.25">
      <c r="U5106" s="601"/>
      <c r="V5106" s="611"/>
      <c r="X5106" s="613"/>
      <c r="Y5106" s="601"/>
      <c r="Z5106" s="601"/>
      <c r="AA5106" s="601"/>
      <c r="AB5106" s="601"/>
    </row>
    <row r="5107" spans="21:28" x14ac:dyDescent="0.25">
      <c r="U5107" s="601"/>
      <c r="V5107" s="611"/>
      <c r="X5107" s="613"/>
      <c r="Y5107" s="601"/>
      <c r="Z5107" s="601"/>
      <c r="AA5107" s="601"/>
      <c r="AB5107" s="601"/>
    </row>
    <row r="5108" spans="21:28" x14ac:dyDescent="0.25">
      <c r="U5108" s="601"/>
      <c r="V5108" s="611"/>
      <c r="X5108" s="613"/>
      <c r="Y5108" s="601"/>
      <c r="Z5108" s="601"/>
      <c r="AA5108" s="601"/>
      <c r="AB5108" s="601"/>
    </row>
    <row r="5109" spans="21:28" x14ac:dyDescent="0.25">
      <c r="U5109" s="601"/>
      <c r="V5109" s="611"/>
      <c r="X5109" s="613"/>
      <c r="Y5109" s="601"/>
      <c r="Z5109" s="601"/>
      <c r="AA5109" s="601"/>
      <c r="AB5109" s="601"/>
    </row>
    <row r="5110" spans="21:28" x14ac:dyDescent="0.25">
      <c r="U5110" s="601"/>
      <c r="V5110" s="611"/>
      <c r="X5110" s="613"/>
      <c r="Y5110" s="601"/>
      <c r="Z5110" s="601"/>
      <c r="AA5110" s="601"/>
      <c r="AB5110" s="601"/>
    </row>
    <row r="5111" spans="21:28" x14ac:dyDescent="0.25">
      <c r="U5111" s="601"/>
      <c r="V5111" s="611"/>
      <c r="X5111" s="613"/>
      <c r="Y5111" s="601"/>
      <c r="Z5111" s="601"/>
      <c r="AA5111" s="601"/>
      <c r="AB5111" s="601"/>
    </row>
    <row r="5112" spans="21:28" x14ac:dyDescent="0.25">
      <c r="U5112" s="601"/>
      <c r="V5112" s="611"/>
      <c r="X5112" s="613"/>
      <c r="Y5112" s="601"/>
      <c r="Z5112" s="601"/>
      <c r="AA5112" s="601"/>
      <c r="AB5112" s="601"/>
    </row>
    <row r="5113" spans="21:28" x14ac:dyDescent="0.25">
      <c r="U5113" s="601"/>
      <c r="V5113" s="611"/>
      <c r="X5113" s="613"/>
      <c r="Y5113" s="601"/>
      <c r="Z5113" s="601"/>
      <c r="AA5113" s="601"/>
      <c r="AB5113" s="601"/>
    </row>
    <row r="5114" spans="21:28" x14ac:dyDescent="0.25">
      <c r="U5114" s="601"/>
      <c r="V5114" s="611"/>
      <c r="X5114" s="613"/>
      <c r="Y5114" s="601"/>
      <c r="Z5114" s="601"/>
      <c r="AA5114" s="601"/>
      <c r="AB5114" s="601"/>
    </row>
    <row r="5115" spans="21:28" x14ac:dyDescent="0.25">
      <c r="U5115" s="601"/>
      <c r="V5115" s="611"/>
      <c r="X5115" s="613"/>
      <c r="Y5115" s="601"/>
      <c r="Z5115" s="601"/>
      <c r="AA5115" s="601"/>
      <c r="AB5115" s="601"/>
    </row>
    <row r="5116" spans="21:28" x14ac:dyDescent="0.25">
      <c r="U5116" s="601"/>
      <c r="V5116" s="611"/>
      <c r="X5116" s="613"/>
      <c r="Y5116" s="601"/>
      <c r="Z5116" s="601"/>
      <c r="AA5116" s="601"/>
      <c r="AB5116" s="601"/>
    </row>
    <row r="5117" spans="21:28" x14ac:dyDescent="0.25">
      <c r="U5117" s="601"/>
      <c r="V5117" s="611"/>
      <c r="X5117" s="613"/>
      <c r="Y5117" s="601"/>
      <c r="Z5117" s="601"/>
      <c r="AA5117" s="601"/>
      <c r="AB5117" s="601"/>
    </row>
    <row r="5118" spans="21:28" x14ac:dyDescent="0.25">
      <c r="U5118" s="601"/>
      <c r="V5118" s="611"/>
      <c r="X5118" s="613"/>
      <c r="Y5118" s="601"/>
      <c r="Z5118" s="601"/>
      <c r="AA5118" s="601"/>
      <c r="AB5118" s="601"/>
    </row>
    <row r="5119" spans="21:28" x14ac:dyDescent="0.25">
      <c r="U5119" s="601"/>
      <c r="V5119" s="611"/>
      <c r="X5119" s="613"/>
      <c r="Y5119" s="601"/>
      <c r="Z5119" s="601"/>
      <c r="AA5119" s="601"/>
      <c r="AB5119" s="601"/>
    </row>
    <row r="5120" spans="21:28" x14ac:dyDescent="0.25">
      <c r="U5120" s="601"/>
      <c r="V5120" s="611"/>
      <c r="X5120" s="613"/>
      <c r="Y5120" s="601"/>
      <c r="Z5120" s="601"/>
      <c r="AA5120" s="601"/>
      <c r="AB5120" s="601"/>
    </row>
    <row r="5121" spans="21:28" x14ac:dyDescent="0.25">
      <c r="U5121" s="601"/>
      <c r="V5121" s="611"/>
      <c r="X5121" s="613"/>
      <c r="Y5121" s="601"/>
      <c r="Z5121" s="601"/>
      <c r="AA5121" s="601"/>
      <c r="AB5121" s="601"/>
    </row>
    <row r="5122" spans="21:28" x14ac:dyDescent="0.25">
      <c r="U5122" s="601"/>
      <c r="V5122" s="611"/>
      <c r="X5122" s="613"/>
      <c r="Y5122" s="601"/>
      <c r="Z5122" s="601"/>
      <c r="AA5122" s="601"/>
      <c r="AB5122" s="601"/>
    </row>
    <row r="5123" spans="21:28" x14ac:dyDescent="0.25">
      <c r="U5123" s="601"/>
      <c r="V5123" s="611"/>
      <c r="X5123" s="613"/>
      <c r="Y5123" s="601"/>
      <c r="Z5123" s="601"/>
      <c r="AA5123" s="601"/>
      <c r="AB5123" s="601"/>
    </row>
    <row r="5124" spans="21:28" x14ac:dyDescent="0.25">
      <c r="U5124" s="601"/>
      <c r="V5124" s="611"/>
      <c r="X5124" s="613"/>
      <c r="Y5124" s="601"/>
      <c r="Z5124" s="601"/>
      <c r="AA5124" s="601"/>
      <c r="AB5124" s="601"/>
    </row>
    <row r="5125" spans="21:28" x14ac:dyDescent="0.25">
      <c r="U5125" s="601"/>
      <c r="V5125" s="611"/>
      <c r="X5125" s="613"/>
      <c r="Y5125" s="601"/>
      <c r="Z5125" s="601"/>
      <c r="AA5125" s="601"/>
      <c r="AB5125" s="601"/>
    </row>
    <row r="5126" spans="21:28" x14ac:dyDescent="0.25">
      <c r="U5126" s="601"/>
      <c r="V5126" s="611"/>
      <c r="X5126" s="613"/>
      <c r="Y5126" s="601"/>
      <c r="Z5126" s="601"/>
      <c r="AA5126" s="601"/>
      <c r="AB5126" s="601"/>
    </row>
    <row r="5127" spans="21:28" x14ac:dyDescent="0.25">
      <c r="U5127" s="601"/>
      <c r="V5127" s="611"/>
      <c r="X5127" s="613"/>
      <c r="Y5127" s="601"/>
      <c r="Z5127" s="601"/>
      <c r="AA5127" s="601"/>
      <c r="AB5127" s="601"/>
    </row>
    <row r="5128" spans="21:28" x14ac:dyDescent="0.25">
      <c r="U5128" s="601"/>
      <c r="V5128" s="611"/>
      <c r="X5128" s="613"/>
      <c r="Y5128" s="601"/>
      <c r="Z5128" s="601"/>
      <c r="AA5128" s="601"/>
      <c r="AB5128" s="601"/>
    </row>
    <row r="5129" spans="21:28" x14ac:dyDescent="0.25">
      <c r="U5129" s="601"/>
      <c r="V5129" s="611"/>
      <c r="X5129" s="613"/>
      <c r="Y5129" s="601"/>
      <c r="Z5129" s="601"/>
      <c r="AA5129" s="601"/>
      <c r="AB5129" s="601"/>
    </row>
    <row r="5130" spans="21:28" x14ac:dyDescent="0.25">
      <c r="U5130" s="601"/>
      <c r="V5130" s="611"/>
      <c r="X5130" s="613"/>
      <c r="Y5130" s="601"/>
      <c r="Z5130" s="601"/>
      <c r="AA5130" s="601"/>
      <c r="AB5130" s="601"/>
    </row>
    <row r="5131" spans="21:28" x14ac:dyDescent="0.25">
      <c r="U5131" s="601"/>
      <c r="V5131" s="611"/>
      <c r="X5131" s="613"/>
      <c r="Y5131" s="601"/>
      <c r="Z5131" s="601"/>
      <c r="AA5131" s="601"/>
      <c r="AB5131" s="601"/>
    </row>
    <row r="5132" spans="21:28" x14ac:dyDescent="0.25">
      <c r="U5132" s="601"/>
      <c r="V5132" s="611"/>
      <c r="X5132" s="613"/>
      <c r="Y5132" s="601"/>
      <c r="Z5132" s="601"/>
      <c r="AA5132" s="601"/>
      <c r="AB5132" s="601"/>
    </row>
    <row r="5133" spans="21:28" x14ac:dyDescent="0.25">
      <c r="U5133" s="601"/>
      <c r="V5133" s="611"/>
      <c r="X5133" s="613"/>
      <c r="Y5133" s="601"/>
      <c r="Z5133" s="601"/>
      <c r="AA5133" s="601"/>
      <c r="AB5133" s="601"/>
    </row>
    <row r="5134" spans="21:28" x14ac:dyDescent="0.25">
      <c r="U5134" s="601"/>
      <c r="V5134" s="611"/>
      <c r="X5134" s="613"/>
      <c r="Y5134" s="601"/>
      <c r="Z5134" s="601"/>
      <c r="AA5134" s="601"/>
      <c r="AB5134" s="601"/>
    </row>
    <row r="5135" spans="21:28" x14ac:dyDescent="0.25">
      <c r="U5135" s="601"/>
      <c r="V5135" s="611"/>
      <c r="X5135" s="613"/>
      <c r="Y5135" s="601"/>
      <c r="Z5135" s="601"/>
      <c r="AA5135" s="601"/>
      <c r="AB5135" s="601"/>
    </row>
    <row r="5136" spans="21:28" x14ac:dyDescent="0.25">
      <c r="U5136" s="601"/>
      <c r="V5136" s="611"/>
      <c r="X5136" s="613"/>
      <c r="Y5136" s="601"/>
      <c r="Z5136" s="601"/>
      <c r="AA5136" s="601"/>
      <c r="AB5136" s="601"/>
    </row>
    <row r="5137" spans="21:28" x14ac:dyDescent="0.25">
      <c r="U5137" s="601"/>
      <c r="V5137" s="611"/>
      <c r="X5137" s="613"/>
      <c r="Y5137" s="601"/>
      <c r="Z5137" s="601"/>
      <c r="AA5137" s="601"/>
      <c r="AB5137" s="601"/>
    </row>
    <row r="5138" spans="21:28" x14ac:dyDescent="0.25">
      <c r="U5138" s="601"/>
      <c r="V5138" s="611"/>
      <c r="X5138" s="613"/>
      <c r="Y5138" s="601"/>
      <c r="Z5138" s="601"/>
      <c r="AA5138" s="601"/>
      <c r="AB5138" s="601"/>
    </row>
    <row r="5139" spans="21:28" x14ac:dyDescent="0.25">
      <c r="U5139" s="601"/>
      <c r="V5139" s="611"/>
      <c r="X5139" s="613"/>
      <c r="Y5139" s="601"/>
      <c r="Z5139" s="601"/>
      <c r="AA5139" s="601"/>
      <c r="AB5139" s="601"/>
    </row>
    <row r="5140" spans="21:28" x14ac:dyDescent="0.25">
      <c r="U5140" s="601"/>
      <c r="V5140" s="611"/>
      <c r="X5140" s="613"/>
      <c r="Y5140" s="601"/>
      <c r="Z5140" s="601"/>
      <c r="AA5140" s="601"/>
      <c r="AB5140" s="601"/>
    </row>
    <row r="5141" spans="21:28" x14ac:dyDescent="0.25">
      <c r="U5141" s="601"/>
      <c r="V5141" s="611"/>
      <c r="X5141" s="613"/>
      <c r="Y5141" s="601"/>
      <c r="Z5141" s="601"/>
      <c r="AA5141" s="601"/>
      <c r="AB5141" s="601"/>
    </row>
    <row r="5142" spans="21:28" x14ac:dyDescent="0.25">
      <c r="U5142" s="601"/>
      <c r="V5142" s="611"/>
      <c r="X5142" s="613"/>
      <c r="Y5142" s="601"/>
      <c r="Z5142" s="601"/>
      <c r="AA5142" s="601"/>
      <c r="AB5142" s="601"/>
    </row>
    <row r="5143" spans="21:28" x14ac:dyDescent="0.25">
      <c r="U5143" s="601"/>
      <c r="V5143" s="611"/>
      <c r="X5143" s="613"/>
      <c r="Y5143" s="601"/>
      <c r="Z5143" s="601"/>
      <c r="AA5143" s="601"/>
      <c r="AB5143" s="601"/>
    </row>
    <row r="5144" spans="21:28" x14ac:dyDescent="0.25">
      <c r="U5144" s="601"/>
      <c r="V5144" s="611"/>
      <c r="X5144" s="613"/>
      <c r="Y5144" s="601"/>
      <c r="Z5144" s="601"/>
      <c r="AA5144" s="601"/>
      <c r="AB5144" s="601"/>
    </row>
    <row r="5145" spans="21:28" x14ac:dyDescent="0.25">
      <c r="U5145" s="601"/>
      <c r="V5145" s="611"/>
      <c r="X5145" s="613"/>
      <c r="Y5145" s="601"/>
      <c r="Z5145" s="601"/>
      <c r="AA5145" s="601"/>
      <c r="AB5145" s="601"/>
    </row>
    <row r="5146" spans="21:28" x14ac:dyDescent="0.25">
      <c r="U5146" s="601"/>
      <c r="V5146" s="611"/>
      <c r="X5146" s="613"/>
      <c r="Y5146" s="601"/>
      <c r="Z5146" s="601"/>
      <c r="AA5146" s="601"/>
      <c r="AB5146" s="601"/>
    </row>
    <row r="5147" spans="21:28" x14ac:dyDescent="0.25">
      <c r="U5147" s="601"/>
      <c r="V5147" s="611"/>
      <c r="X5147" s="613"/>
      <c r="Y5147" s="601"/>
      <c r="Z5147" s="601"/>
      <c r="AA5147" s="601"/>
      <c r="AB5147" s="601"/>
    </row>
    <row r="5148" spans="21:28" x14ac:dyDescent="0.25">
      <c r="U5148" s="601"/>
      <c r="V5148" s="611"/>
      <c r="X5148" s="613"/>
      <c r="Y5148" s="601"/>
      <c r="Z5148" s="601"/>
      <c r="AA5148" s="601"/>
      <c r="AB5148" s="601"/>
    </row>
    <row r="5149" spans="21:28" x14ac:dyDescent="0.25">
      <c r="U5149" s="601"/>
      <c r="V5149" s="611"/>
      <c r="X5149" s="613"/>
      <c r="Y5149" s="601"/>
      <c r="Z5149" s="601"/>
      <c r="AA5149" s="601"/>
      <c r="AB5149" s="601"/>
    </row>
    <row r="5150" spans="21:28" x14ac:dyDescent="0.25">
      <c r="U5150" s="601"/>
      <c r="V5150" s="611"/>
      <c r="X5150" s="613"/>
      <c r="Y5150" s="601"/>
      <c r="Z5150" s="601"/>
      <c r="AA5150" s="601"/>
      <c r="AB5150" s="601"/>
    </row>
    <row r="5151" spans="21:28" x14ac:dyDescent="0.25">
      <c r="U5151" s="601"/>
      <c r="V5151" s="611"/>
      <c r="X5151" s="613"/>
      <c r="Y5151" s="601"/>
      <c r="Z5151" s="601"/>
      <c r="AA5151" s="601"/>
      <c r="AB5151" s="601"/>
    </row>
    <row r="5152" spans="21:28" x14ac:dyDescent="0.25">
      <c r="U5152" s="601"/>
      <c r="V5152" s="611"/>
      <c r="X5152" s="613"/>
      <c r="Y5152" s="601"/>
      <c r="Z5152" s="601"/>
      <c r="AA5152" s="601"/>
      <c r="AB5152" s="601"/>
    </row>
    <row r="5153" spans="21:28" x14ac:dyDescent="0.25">
      <c r="U5153" s="601"/>
      <c r="V5153" s="611"/>
      <c r="X5153" s="613"/>
      <c r="Y5153" s="601"/>
      <c r="Z5153" s="601"/>
      <c r="AA5153" s="601"/>
      <c r="AB5153" s="601"/>
    </row>
    <row r="5154" spans="21:28" x14ac:dyDescent="0.25">
      <c r="U5154" s="601"/>
      <c r="V5154" s="611"/>
      <c r="X5154" s="613"/>
      <c r="Y5154" s="601"/>
      <c r="Z5154" s="601"/>
      <c r="AA5154" s="601"/>
      <c r="AB5154" s="601"/>
    </row>
    <row r="5155" spans="21:28" x14ac:dyDescent="0.25">
      <c r="U5155" s="601"/>
      <c r="V5155" s="611"/>
      <c r="X5155" s="613"/>
      <c r="Y5155" s="601"/>
      <c r="Z5155" s="601"/>
      <c r="AA5155" s="601"/>
      <c r="AB5155" s="601"/>
    </row>
    <row r="5156" spans="21:28" x14ac:dyDescent="0.25">
      <c r="U5156" s="601"/>
      <c r="V5156" s="611"/>
      <c r="X5156" s="613"/>
      <c r="Y5156" s="601"/>
      <c r="Z5156" s="601"/>
      <c r="AA5156" s="601"/>
      <c r="AB5156" s="601"/>
    </row>
    <row r="5157" spans="21:28" x14ac:dyDescent="0.25">
      <c r="U5157" s="601"/>
      <c r="V5157" s="611"/>
      <c r="X5157" s="613"/>
      <c r="Y5157" s="601"/>
      <c r="Z5157" s="601"/>
      <c r="AA5157" s="601"/>
      <c r="AB5157" s="601"/>
    </row>
    <row r="5158" spans="21:28" x14ac:dyDescent="0.25">
      <c r="U5158" s="601"/>
      <c r="V5158" s="611"/>
      <c r="X5158" s="613"/>
      <c r="Y5158" s="601"/>
      <c r="Z5158" s="601"/>
      <c r="AA5158" s="601"/>
      <c r="AB5158" s="601"/>
    </row>
    <row r="5159" spans="21:28" x14ac:dyDescent="0.25">
      <c r="U5159" s="601"/>
      <c r="V5159" s="611"/>
      <c r="X5159" s="613"/>
      <c r="Y5159" s="601"/>
      <c r="Z5159" s="601"/>
      <c r="AA5159" s="601"/>
      <c r="AB5159" s="601"/>
    </row>
    <row r="5160" spans="21:28" x14ac:dyDescent="0.25">
      <c r="U5160" s="601"/>
      <c r="V5160" s="611"/>
      <c r="X5160" s="613"/>
      <c r="Y5160" s="601"/>
      <c r="Z5160" s="601"/>
      <c r="AA5160" s="601"/>
      <c r="AB5160" s="601"/>
    </row>
    <row r="5161" spans="21:28" x14ac:dyDescent="0.25">
      <c r="U5161" s="601"/>
      <c r="V5161" s="611"/>
      <c r="X5161" s="613"/>
      <c r="Y5161" s="601"/>
      <c r="Z5161" s="601"/>
      <c r="AA5161" s="601"/>
      <c r="AB5161" s="601"/>
    </row>
    <row r="5162" spans="21:28" x14ac:dyDescent="0.25">
      <c r="U5162" s="601"/>
      <c r="V5162" s="611"/>
      <c r="X5162" s="613"/>
      <c r="Y5162" s="601"/>
      <c r="Z5162" s="601"/>
      <c r="AA5162" s="601"/>
      <c r="AB5162" s="601"/>
    </row>
    <row r="5163" spans="21:28" x14ac:dyDescent="0.25">
      <c r="U5163" s="601"/>
      <c r="V5163" s="611"/>
      <c r="X5163" s="613"/>
      <c r="Y5163" s="601"/>
      <c r="Z5163" s="601"/>
      <c r="AA5163" s="601"/>
      <c r="AB5163" s="601"/>
    </row>
    <row r="5164" spans="21:28" x14ac:dyDescent="0.25">
      <c r="U5164" s="601"/>
      <c r="V5164" s="611"/>
      <c r="X5164" s="613"/>
      <c r="Y5164" s="601"/>
      <c r="Z5164" s="601"/>
      <c r="AA5164" s="601"/>
      <c r="AB5164" s="601"/>
    </row>
    <row r="5165" spans="21:28" x14ac:dyDescent="0.25">
      <c r="U5165" s="601"/>
      <c r="V5165" s="611"/>
      <c r="X5165" s="613"/>
      <c r="Y5165" s="601"/>
      <c r="Z5165" s="601"/>
      <c r="AA5165" s="601"/>
      <c r="AB5165" s="601"/>
    </row>
    <row r="5166" spans="21:28" x14ac:dyDescent="0.25">
      <c r="U5166" s="601"/>
      <c r="V5166" s="611"/>
      <c r="X5166" s="613"/>
      <c r="Y5166" s="601"/>
      <c r="Z5166" s="601"/>
      <c r="AA5166" s="601"/>
      <c r="AB5166" s="601"/>
    </row>
    <row r="5167" spans="21:28" x14ac:dyDescent="0.25">
      <c r="U5167" s="601"/>
      <c r="V5167" s="611"/>
      <c r="X5167" s="613"/>
      <c r="Y5167" s="601"/>
      <c r="Z5167" s="601"/>
      <c r="AA5167" s="601"/>
      <c r="AB5167" s="601"/>
    </row>
    <row r="5168" spans="21:28" x14ac:dyDescent="0.25">
      <c r="U5168" s="601"/>
      <c r="V5168" s="611"/>
      <c r="X5168" s="613"/>
      <c r="Y5168" s="601"/>
      <c r="Z5168" s="601"/>
      <c r="AA5168" s="601"/>
      <c r="AB5168" s="601"/>
    </row>
    <row r="5169" spans="21:28" x14ac:dyDescent="0.25">
      <c r="U5169" s="601"/>
      <c r="V5169" s="611"/>
      <c r="X5169" s="613"/>
      <c r="Y5169" s="601"/>
      <c r="Z5169" s="601"/>
      <c r="AA5169" s="601"/>
      <c r="AB5169" s="601"/>
    </row>
    <row r="5170" spans="21:28" x14ac:dyDescent="0.25">
      <c r="U5170" s="601"/>
      <c r="V5170" s="611"/>
      <c r="X5170" s="613"/>
      <c r="Y5170" s="601"/>
      <c r="Z5170" s="601"/>
      <c r="AA5170" s="601"/>
      <c r="AB5170" s="601"/>
    </row>
    <row r="5171" spans="21:28" x14ac:dyDescent="0.25">
      <c r="U5171" s="601"/>
      <c r="V5171" s="611"/>
      <c r="X5171" s="613"/>
      <c r="Y5171" s="601"/>
      <c r="Z5171" s="601"/>
      <c r="AA5171" s="601"/>
      <c r="AB5171" s="601"/>
    </row>
    <row r="5172" spans="21:28" x14ac:dyDescent="0.25">
      <c r="U5172" s="601"/>
      <c r="V5172" s="611"/>
      <c r="X5172" s="613"/>
      <c r="Y5172" s="601"/>
      <c r="Z5172" s="601"/>
      <c r="AA5172" s="601"/>
      <c r="AB5172" s="601"/>
    </row>
    <row r="5173" spans="21:28" x14ac:dyDescent="0.25">
      <c r="U5173" s="601"/>
      <c r="V5173" s="611"/>
      <c r="X5173" s="613"/>
      <c r="Y5173" s="601"/>
      <c r="Z5173" s="601"/>
      <c r="AA5173" s="601"/>
      <c r="AB5173" s="601"/>
    </row>
    <row r="5174" spans="21:28" x14ac:dyDescent="0.25">
      <c r="U5174" s="601"/>
      <c r="V5174" s="611"/>
      <c r="X5174" s="613"/>
      <c r="Y5174" s="601"/>
      <c r="Z5174" s="601"/>
      <c r="AA5174" s="601"/>
      <c r="AB5174" s="601"/>
    </row>
    <row r="5175" spans="21:28" x14ac:dyDescent="0.25">
      <c r="U5175" s="601"/>
      <c r="V5175" s="611"/>
      <c r="X5175" s="613"/>
      <c r="Y5175" s="601"/>
      <c r="Z5175" s="601"/>
      <c r="AA5175" s="601"/>
      <c r="AB5175" s="601"/>
    </row>
    <row r="5176" spans="21:28" x14ac:dyDescent="0.25">
      <c r="U5176" s="601"/>
      <c r="V5176" s="611"/>
      <c r="X5176" s="613"/>
      <c r="Y5176" s="601"/>
      <c r="Z5176" s="601"/>
      <c r="AA5176" s="601"/>
      <c r="AB5176" s="601"/>
    </row>
    <row r="5177" spans="21:28" x14ac:dyDescent="0.25">
      <c r="U5177" s="601"/>
      <c r="V5177" s="611"/>
      <c r="X5177" s="613"/>
      <c r="Y5177" s="601"/>
      <c r="Z5177" s="601"/>
      <c r="AA5177" s="601"/>
      <c r="AB5177" s="601"/>
    </row>
    <row r="5178" spans="21:28" x14ac:dyDescent="0.25">
      <c r="U5178" s="601"/>
      <c r="V5178" s="611"/>
      <c r="X5178" s="613"/>
      <c r="Y5178" s="601"/>
      <c r="Z5178" s="601"/>
      <c r="AA5178" s="601"/>
      <c r="AB5178" s="601"/>
    </row>
    <row r="5179" spans="21:28" x14ac:dyDescent="0.25">
      <c r="U5179" s="601"/>
      <c r="V5179" s="611"/>
      <c r="X5179" s="613"/>
      <c r="Y5179" s="601"/>
      <c r="Z5179" s="601"/>
      <c r="AA5179" s="601"/>
      <c r="AB5179" s="601"/>
    </row>
    <row r="5180" spans="21:28" x14ac:dyDescent="0.25">
      <c r="U5180" s="601"/>
      <c r="V5180" s="611"/>
      <c r="X5180" s="613"/>
      <c r="Y5180" s="601"/>
      <c r="Z5180" s="601"/>
      <c r="AA5180" s="601"/>
      <c r="AB5180" s="601"/>
    </row>
    <row r="5181" spans="21:28" x14ac:dyDescent="0.25">
      <c r="U5181" s="601"/>
      <c r="V5181" s="611"/>
      <c r="X5181" s="613"/>
      <c r="Y5181" s="601"/>
      <c r="Z5181" s="601"/>
      <c r="AA5181" s="601"/>
      <c r="AB5181" s="601"/>
    </row>
    <row r="5182" spans="21:28" x14ac:dyDescent="0.25">
      <c r="U5182" s="601"/>
      <c r="V5182" s="611"/>
      <c r="X5182" s="613"/>
      <c r="Y5182" s="601"/>
      <c r="Z5182" s="601"/>
      <c r="AA5182" s="601"/>
      <c r="AB5182" s="601"/>
    </row>
    <row r="5183" spans="21:28" x14ac:dyDescent="0.25">
      <c r="U5183" s="601"/>
      <c r="V5183" s="611"/>
      <c r="X5183" s="613"/>
      <c r="Y5183" s="601"/>
      <c r="Z5183" s="601"/>
      <c r="AA5183" s="601"/>
      <c r="AB5183" s="601"/>
    </row>
    <row r="5184" spans="21:28" x14ac:dyDescent="0.25">
      <c r="U5184" s="601"/>
      <c r="V5184" s="611"/>
      <c r="X5184" s="613"/>
      <c r="Y5184" s="601"/>
      <c r="Z5184" s="601"/>
      <c r="AA5184" s="601"/>
      <c r="AB5184" s="601"/>
    </row>
    <row r="5185" spans="21:28" x14ac:dyDescent="0.25">
      <c r="U5185" s="601"/>
      <c r="V5185" s="611"/>
      <c r="X5185" s="613"/>
      <c r="Y5185" s="601"/>
      <c r="Z5185" s="601"/>
      <c r="AA5185" s="601"/>
      <c r="AB5185" s="601"/>
    </row>
    <row r="5186" spans="21:28" x14ac:dyDescent="0.25">
      <c r="U5186" s="601"/>
      <c r="V5186" s="611"/>
      <c r="X5186" s="613"/>
      <c r="Y5186" s="601"/>
      <c r="Z5186" s="601"/>
      <c r="AA5186" s="601"/>
      <c r="AB5186" s="601"/>
    </row>
    <row r="5187" spans="21:28" x14ac:dyDescent="0.25">
      <c r="U5187" s="601"/>
      <c r="V5187" s="611"/>
      <c r="X5187" s="613"/>
      <c r="Y5187" s="601"/>
      <c r="Z5187" s="601"/>
      <c r="AA5187" s="601"/>
      <c r="AB5187" s="601"/>
    </row>
    <row r="5188" spans="21:28" x14ac:dyDescent="0.25">
      <c r="U5188" s="601"/>
      <c r="V5188" s="611"/>
      <c r="X5188" s="613"/>
      <c r="Y5188" s="601"/>
      <c r="Z5188" s="601"/>
      <c r="AA5188" s="601"/>
      <c r="AB5188" s="601"/>
    </row>
    <row r="5189" spans="21:28" x14ac:dyDescent="0.25">
      <c r="U5189" s="601"/>
      <c r="V5189" s="611"/>
      <c r="X5189" s="613"/>
      <c r="Y5189" s="601"/>
      <c r="Z5189" s="601"/>
      <c r="AA5189" s="601"/>
      <c r="AB5189" s="601"/>
    </row>
    <row r="5190" spans="21:28" x14ac:dyDescent="0.25">
      <c r="U5190" s="601"/>
      <c r="V5190" s="611"/>
      <c r="X5190" s="613"/>
      <c r="Y5190" s="601"/>
      <c r="Z5190" s="601"/>
      <c r="AA5190" s="601"/>
      <c r="AB5190" s="601"/>
    </row>
    <row r="5191" spans="21:28" x14ac:dyDescent="0.25">
      <c r="U5191" s="601"/>
      <c r="V5191" s="611"/>
      <c r="X5191" s="613"/>
      <c r="Y5191" s="601"/>
      <c r="Z5191" s="601"/>
      <c r="AA5191" s="601"/>
      <c r="AB5191" s="601"/>
    </row>
    <row r="5192" spans="21:28" x14ac:dyDescent="0.25">
      <c r="U5192" s="601"/>
      <c r="V5192" s="611"/>
      <c r="X5192" s="613"/>
      <c r="Y5192" s="601"/>
      <c r="Z5192" s="601"/>
      <c r="AA5192" s="601"/>
      <c r="AB5192" s="601"/>
    </row>
    <row r="5193" spans="21:28" x14ac:dyDescent="0.25">
      <c r="U5193" s="601"/>
      <c r="V5193" s="611"/>
      <c r="X5193" s="613"/>
      <c r="Y5193" s="601"/>
      <c r="Z5193" s="601"/>
      <c r="AA5193" s="601"/>
      <c r="AB5193" s="601"/>
    </row>
    <row r="5194" spans="21:28" x14ac:dyDescent="0.25">
      <c r="U5194" s="601"/>
      <c r="V5194" s="611"/>
      <c r="X5194" s="613"/>
      <c r="Y5194" s="601"/>
      <c r="Z5194" s="601"/>
      <c r="AA5194" s="601"/>
      <c r="AB5194" s="601"/>
    </row>
    <row r="5195" spans="21:28" x14ac:dyDescent="0.25">
      <c r="U5195" s="601"/>
      <c r="V5195" s="611"/>
      <c r="X5195" s="613"/>
      <c r="Y5195" s="601"/>
      <c r="Z5195" s="601"/>
      <c r="AA5195" s="601"/>
      <c r="AB5195" s="601"/>
    </row>
    <row r="5196" spans="21:28" x14ac:dyDescent="0.25">
      <c r="U5196" s="601"/>
      <c r="V5196" s="611"/>
      <c r="X5196" s="613"/>
      <c r="Y5196" s="601"/>
      <c r="Z5196" s="601"/>
      <c r="AA5196" s="601"/>
      <c r="AB5196" s="601"/>
    </row>
    <row r="5197" spans="21:28" x14ac:dyDescent="0.25">
      <c r="U5197" s="601"/>
      <c r="V5197" s="611"/>
      <c r="X5197" s="613"/>
      <c r="Y5197" s="601"/>
      <c r="Z5197" s="601"/>
      <c r="AA5197" s="601"/>
      <c r="AB5197" s="601"/>
    </row>
    <row r="5198" spans="21:28" x14ac:dyDescent="0.25">
      <c r="U5198" s="601"/>
      <c r="V5198" s="611"/>
      <c r="X5198" s="613"/>
      <c r="Y5198" s="601"/>
      <c r="Z5198" s="601"/>
      <c r="AA5198" s="601"/>
      <c r="AB5198" s="601"/>
    </row>
    <row r="5199" spans="21:28" x14ac:dyDescent="0.25">
      <c r="U5199" s="601"/>
      <c r="V5199" s="611"/>
      <c r="X5199" s="613"/>
      <c r="Y5199" s="601"/>
      <c r="Z5199" s="601"/>
      <c r="AA5199" s="601"/>
      <c r="AB5199" s="601"/>
    </row>
    <row r="5200" spans="21:28" x14ac:dyDescent="0.25">
      <c r="U5200" s="601"/>
      <c r="V5200" s="611"/>
      <c r="X5200" s="613"/>
      <c r="Y5200" s="601"/>
      <c r="Z5200" s="601"/>
      <c r="AA5200" s="601"/>
      <c r="AB5200" s="601"/>
    </row>
    <row r="5201" spans="21:28" x14ac:dyDescent="0.25">
      <c r="U5201" s="601"/>
      <c r="V5201" s="611"/>
      <c r="X5201" s="613"/>
      <c r="Y5201" s="601"/>
      <c r="Z5201" s="601"/>
      <c r="AA5201" s="601"/>
      <c r="AB5201" s="601"/>
    </row>
    <row r="5202" spans="21:28" x14ac:dyDescent="0.25">
      <c r="U5202" s="601"/>
      <c r="V5202" s="611"/>
      <c r="X5202" s="613"/>
      <c r="Y5202" s="601"/>
      <c r="Z5202" s="601"/>
      <c r="AA5202" s="601"/>
      <c r="AB5202" s="601"/>
    </row>
    <row r="5203" spans="21:28" x14ac:dyDescent="0.25">
      <c r="U5203" s="601"/>
      <c r="V5203" s="611"/>
      <c r="X5203" s="613"/>
      <c r="Y5203" s="601"/>
      <c r="Z5203" s="601"/>
      <c r="AA5203" s="601"/>
      <c r="AB5203" s="601"/>
    </row>
    <row r="5204" spans="21:28" x14ac:dyDescent="0.25">
      <c r="U5204" s="601"/>
      <c r="V5204" s="611"/>
      <c r="X5204" s="613"/>
      <c r="Y5204" s="601"/>
      <c r="Z5204" s="601"/>
      <c r="AA5204" s="601"/>
      <c r="AB5204" s="601"/>
    </row>
    <row r="5205" spans="21:28" x14ac:dyDescent="0.25">
      <c r="U5205" s="601"/>
      <c r="V5205" s="611"/>
      <c r="X5205" s="613"/>
      <c r="Y5205" s="601"/>
      <c r="Z5205" s="601"/>
      <c r="AA5205" s="601"/>
      <c r="AB5205" s="601"/>
    </row>
    <row r="5206" spans="21:28" x14ac:dyDescent="0.25">
      <c r="U5206" s="601"/>
      <c r="V5206" s="611"/>
      <c r="X5206" s="613"/>
      <c r="Y5206" s="601"/>
      <c r="Z5206" s="601"/>
      <c r="AA5206" s="601"/>
      <c r="AB5206" s="601"/>
    </row>
    <row r="5207" spans="21:28" x14ac:dyDescent="0.25">
      <c r="U5207" s="601"/>
      <c r="V5207" s="611"/>
      <c r="X5207" s="613"/>
      <c r="Y5207" s="601"/>
      <c r="Z5207" s="601"/>
      <c r="AA5207" s="601"/>
      <c r="AB5207" s="601"/>
    </row>
    <row r="5208" spans="21:28" x14ac:dyDescent="0.25">
      <c r="U5208" s="601"/>
      <c r="V5208" s="611"/>
      <c r="X5208" s="613"/>
      <c r="Y5208" s="601"/>
      <c r="Z5208" s="601"/>
      <c r="AA5208" s="601"/>
      <c r="AB5208" s="601"/>
    </row>
    <row r="5209" spans="21:28" x14ac:dyDescent="0.25">
      <c r="U5209" s="601"/>
      <c r="V5209" s="611"/>
      <c r="X5209" s="613"/>
      <c r="Y5209" s="601"/>
      <c r="Z5209" s="601"/>
      <c r="AA5209" s="601"/>
      <c r="AB5209" s="601"/>
    </row>
    <row r="5210" spans="21:28" x14ac:dyDescent="0.25">
      <c r="U5210" s="601"/>
      <c r="V5210" s="611"/>
      <c r="X5210" s="613"/>
      <c r="Y5210" s="601"/>
      <c r="Z5210" s="601"/>
      <c r="AA5210" s="601"/>
      <c r="AB5210" s="601"/>
    </row>
    <row r="5211" spans="21:28" x14ac:dyDescent="0.25">
      <c r="U5211" s="601"/>
      <c r="V5211" s="611"/>
      <c r="X5211" s="613"/>
      <c r="Y5211" s="601"/>
      <c r="Z5211" s="601"/>
      <c r="AA5211" s="601"/>
      <c r="AB5211" s="601"/>
    </row>
    <row r="5212" spans="21:28" x14ac:dyDescent="0.25">
      <c r="U5212" s="601"/>
      <c r="V5212" s="611"/>
      <c r="X5212" s="613"/>
      <c r="Y5212" s="601"/>
      <c r="Z5212" s="601"/>
      <c r="AA5212" s="601"/>
      <c r="AB5212" s="601"/>
    </row>
    <row r="5213" spans="21:28" x14ac:dyDescent="0.25">
      <c r="U5213" s="601"/>
      <c r="V5213" s="611"/>
      <c r="X5213" s="613"/>
      <c r="Y5213" s="601"/>
      <c r="Z5213" s="601"/>
      <c r="AA5213" s="601"/>
      <c r="AB5213" s="601"/>
    </row>
    <row r="5214" spans="21:28" x14ac:dyDescent="0.25">
      <c r="U5214" s="601"/>
      <c r="V5214" s="611"/>
      <c r="X5214" s="613"/>
      <c r="Y5214" s="601"/>
      <c r="Z5214" s="601"/>
      <c r="AA5214" s="601"/>
      <c r="AB5214" s="601"/>
    </row>
    <row r="5215" spans="21:28" x14ac:dyDescent="0.25">
      <c r="U5215" s="601"/>
      <c r="V5215" s="611"/>
      <c r="X5215" s="613"/>
      <c r="Y5215" s="601"/>
      <c r="Z5215" s="601"/>
      <c r="AA5215" s="601"/>
      <c r="AB5215" s="601"/>
    </row>
    <row r="5216" spans="21:28" x14ac:dyDescent="0.25">
      <c r="U5216" s="601"/>
      <c r="V5216" s="611"/>
      <c r="X5216" s="613"/>
      <c r="Y5216" s="601"/>
      <c r="Z5216" s="601"/>
      <c r="AA5216" s="601"/>
      <c r="AB5216" s="601"/>
    </row>
    <row r="5217" spans="21:28" x14ac:dyDescent="0.25">
      <c r="U5217" s="601"/>
      <c r="V5217" s="611"/>
      <c r="X5217" s="613"/>
      <c r="Y5217" s="601"/>
      <c r="Z5217" s="601"/>
      <c r="AA5217" s="601"/>
      <c r="AB5217" s="601"/>
    </row>
    <row r="5218" spans="21:28" x14ac:dyDescent="0.25">
      <c r="U5218" s="601"/>
      <c r="V5218" s="611"/>
      <c r="X5218" s="613"/>
      <c r="Y5218" s="601"/>
      <c r="Z5218" s="601"/>
      <c r="AA5218" s="601"/>
      <c r="AB5218" s="601"/>
    </row>
    <row r="5219" spans="21:28" x14ac:dyDescent="0.25">
      <c r="U5219" s="601"/>
      <c r="V5219" s="611"/>
      <c r="X5219" s="613"/>
      <c r="Y5219" s="601"/>
      <c r="Z5219" s="601"/>
      <c r="AA5219" s="601"/>
      <c r="AB5219" s="601"/>
    </row>
    <row r="5220" spans="21:28" x14ac:dyDescent="0.25">
      <c r="U5220" s="601"/>
      <c r="V5220" s="611"/>
      <c r="X5220" s="613"/>
      <c r="Y5220" s="601"/>
      <c r="Z5220" s="601"/>
      <c r="AA5220" s="601"/>
      <c r="AB5220" s="601"/>
    </row>
    <row r="5221" spans="21:28" x14ac:dyDescent="0.25">
      <c r="U5221" s="601"/>
      <c r="V5221" s="611"/>
      <c r="X5221" s="613"/>
      <c r="Y5221" s="601"/>
      <c r="Z5221" s="601"/>
      <c r="AA5221" s="601"/>
      <c r="AB5221" s="601"/>
    </row>
    <row r="5222" spans="21:28" x14ac:dyDescent="0.25">
      <c r="U5222" s="601"/>
      <c r="V5222" s="611"/>
      <c r="X5222" s="613"/>
      <c r="Y5222" s="601"/>
      <c r="Z5222" s="601"/>
      <c r="AA5222" s="601"/>
      <c r="AB5222" s="601"/>
    </row>
    <row r="5223" spans="21:28" x14ac:dyDescent="0.25">
      <c r="U5223" s="601"/>
      <c r="V5223" s="611"/>
      <c r="X5223" s="613"/>
      <c r="Y5223" s="601"/>
      <c r="Z5223" s="601"/>
      <c r="AA5223" s="601"/>
      <c r="AB5223" s="601"/>
    </row>
    <row r="5224" spans="21:28" x14ac:dyDescent="0.25">
      <c r="U5224" s="601"/>
      <c r="V5224" s="611"/>
      <c r="X5224" s="613"/>
      <c r="Y5224" s="601"/>
      <c r="Z5224" s="601"/>
      <c r="AA5224" s="601"/>
      <c r="AB5224" s="601"/>
    </row>
    <row r="5225" spans="21:28" x14ac:dyDescent="0.25">
      <c r="U5225" s="601"/>
      <c r="V5225" s="611"/>
      <c r="X5225" s="613"/>
      <c r="Y5225" s="601"/>
      <c r="Z5225" s="601"/>
      <c r="AA5225" s="601"/>
      <c r="AB5225" s="601"/>
    </row>
    <row r="5226" spans="21:28" x14ac:dyDescent="0.25">
      <c r="U5226" s="601"/>
      <c r="V5226" s="611"/>
      <c r="X5226" s="613"/>
      <c r="Y5226" s="601"/>
      <c r="Z5226" s="601"/>
      <c r="AA5226" s="601"/>
      <c r="AB5226" s="601"/>
    </row>
    <row r="5227" spans="21:28" x14ac:dyDescent="0.25">
      <c r="U5227" s="601"/>
      <c r="V5227" s="611"/>
      <c r="X5227" s="613"/>
      <c r="Y5227" s="601"/>
      <c r="Z5227" s="601"/>
      <c r="AA5227" s="601"/>
      <c r="AB5227" s="601"/>
    </row>
    <row r="5228" spans="21:28" x14ac:dyDescent="0.25">
      <c r="U5228" s="601"/>
      <c r="V5228" s="611"/>
      <c r="X5228" s="613"/>
      <c r="Y5228" s="601"/>
      <c r="Z5228" s="601"/>
      <c r="AA5228" s="601"/>
      <c r="AB5228" s="601"/>
    </row>
    <row r="5229" spans="21:28" x14ac:dyDescent="0.25">
      <c r="U5229" s="601"/>
      <c r="V5229" s="611"/>
      <c r="X5229" s="613"/>
      <c r="Y5229" s="601"/>
      <c r="Z5229" s="601"/>
      <c r="AA5229" s="601"/>
      <c r="AB5229" s="601"/>
    </row>
    <row r="5230" spans="21:28" x14ac:dyDescent="0.25">
      <c r="U5230" s="601"/>
      <c r="V5230" s="611"/>
      <c r="X5230" s="613"/>
      <c r="Y5230" s="601"/>
      <c r="Z5230" s="601"/>
      <c r="AA5230" s="601"/>
      <c r="AB5230" s="601"/>
    </row>
    <row r="5231" spans="21:28" x14ac:dyDescent="0.25">
      <c r="U5231" s="601"/>
      <c r="V5231" s="611"/>
      <c r="X5231" s="613"/>
      <c r="Y5231" s="601"/>
      <c r="Z5231" s="601"/>
      <c r="AA5231" s="601"/>
      <c r="AB5231" s="601"/>
    </row>
    <row r="5232" spans="21:28" x14ac:dyDescent="0.25">
      <c r="U5232" s="601"/>
      <c r="V5232" s="611"/>
      <c r="X5232" s="613"/>
      <c r="Y5232" s="601"/>
      <c r="Z5232" s="601"/>
      <c r="AA5232" s="601"/>
      <c r="AB5232" s="601"/>
    </row>
    <row r="5233" spans="21:28" x14ac:dyDescent="0.25">
      <c r="U5233" s="601"/>
      <c r="V5233" s="611"/>
      <c r="X5233" s="613"/>
      <c r="Y5233" s="601"/>
      <c r="Z5233" s="601"/>
      <c r="AA5233" s="601"/>
      <c r="AB5233" s="601"/>
    </row>
    <row r="5234" spans="21:28" x14ac:dyDescent="0.25">
      <c r="U5234" s="601"/>
      <c r="V5234" s="611"/>
      <c r="X5234" s="613"/>
      <c r="Y5234" s="601"/>
      <c r="Z5234" s="601"/>
      <c r="AA5234" s="601"/>
      <c r="AB5234" s="601"/>
    </row>
    <row r="5235" spans="21:28" x14ac:dyDescent="0.25">
      <c r="U5235" s="601"/>
      <c r="V5235" s="611"/>
      <c r="X5235" s="613"/>
      <c r="Y5235" s="601"/>
      <c r="Z5235" s="601"/>
      <c r="AA5235" s="601"/>
      <c r="AB5235" s="601"/>
    </row>
    <row r="5236" spans="21:28" x14ac:dyDescent="0.25">
      <c r="U5236" s="601"/>
      <c r="V5236" s="611"/>
      <c r="X5236" s="613"/>
      <c r="Y5236" s="601"/>
      <c r="Z5236" s="601"/>
      <c r="AA5236" s="601"/>
      <c r="AB5236" s="601"/>
    </row>
    <row r="5237" spans="21:28" x14ac:dyDescent="0.25">
      <c r="U5237" s="601"/>
      <c r="V5237" s="611"/>
      <c r="X5237" s="613"/>
      <c r="Y5237" s="601"/>
      <c r="Z5237" s="601"/>
      <c r="AA5237" s="601"/>
      <c r="AB5237" s="601"/>
    </row>
    <row r="5238" spans="21:28" x14ac:dyDescent="0.25">
      <c r="U5238" s="601"/>
      <c r="V5238" s="611"/>
      <c r="X5238" s="613"/>
      <c r="Y5238" s="601"/>
      <c r="Z5238" s="601"/>
      <c r="AA5238" s="601"/>
      <c r="AB5238" s="601"/>
    </row>
    <row r="5239" spans="21:28" x14ac:dyDescent="0.25">
      <c r="U5239" s="601"/>
      <c r="V5239" s="611"/>
      <c r="X5239" s="613"/>
      <c r="Y5239" s="601"/>
      <c r="Z5239" s="601"/>
      <c r="AA5239" s="601"/>
      <c r="AB5239" s="601"/>
    </row>
    <row r="5240" spans="21:28" x14ac:dyDescent="0.25">
      <c r="U5240" s="601"/>
      <c r="V5240" s="611"/>
      <c r="X5240" s="613"/>
      <c r="Y5240" s="601"/>
      <c r="Z5240" s="601"/>
      <c r="AA5240" s="601"/>
      <c r="AB5240" s="601"/>
    </row>
    <row r="5241" spans="21:28" x14ac:dyDescent="0.25">
      <c r="U5241" s="601"/>
      <c r="V5241" s="611"/>
      <c r="X5241" s="613"/>
      <c r="Y5241" s="601"/>
      <c r="Z5241" s="601"/>
      <c r="AA5241" s="601"/>
      <c r="AB5241" s="601"/>
    </row>
    <row r="5242" spans="21:28" x14ac:dyDescent="0.25">
      <c r="U5242" s="601"/>
      <c r="V5242" s="611"/>
      <c r="X5242" s="613"/>
      <c r="Y5242" s="601"/>
      <c r="Z5242" s="601"/>
      <c r="AA5242" s="601"/>
      <c r="AB5242" s="601"/>
    </row>
    <row r="5243" spans="21:28" x14ac:dyDescent="0.25">
      <c r="U5243" s="601"/>
      <c r="V5243" s="611"/>
      <c r="X5243" s="613"/>
      <c r="Y5243" s="601"/>
      <c r="Z5243" s="601"/>
      <c r="AA5243" s="601"/>
      <c r="AB5243" s="601"/>
    </row>
    <row r="5244" spans="21:28" x14ac:dyDescent="0.25">
      <c r="U5244" s="601"/>
      <c r="V5244" s="611"/>
      <c r="X5244" s="613"/>
      <c r="Y5244" s="601"/>
      <c r="Z5244" s="601"/>
      <c r="AA5244" s="601"/>
      <c r="AB5244" s="601"/>
    </row>
    <row r="5245" spans="21:28" x14ac:dyDescent="0.25">
      <c r="U5245" s="601"/>
      <c r="V5245" s="611"/>
      <c r="X5245" s="613"/>
      <c r="Y5245" s="601"/>
      <c r="Z5245" s="601"/>
      <c r="AA5245" s="601"/>
      <c r="AB5245" s="601"/>
    </row>
    <row r="5246" spans="21:28" x14ac:dyDescent="0.25">
      <c r="U5246" s="601"/>
      <c r="V5246" s="611"/>
      <c r="X5246" s="613"/>
      <c r="Y5246" s="601"/>
      <c r="Z5246" s="601"/>
      <c r="AA5246" s="601"/>
      <c r="AB5246" s="601"/>
    </row>
    <row r="5247" spans="21:28" x14ac:dyDescent="0.25">
      <c r="U5247" s="601"/>
      <c r="V5247" s="611"/>
      <c r="X5247" s="613"/>
      <c r="Y5247" s="601"/>
      <c r="Z5247" s="601"/>
      <c r="AA5247" s="601"/>
      <c r="AB5247" s="601"/>
    </row>
    <row r="5248" spans="21:28" x14ac:dyDescent="0.25">
      <c r="U5248" s="601"/>
      <c r="V5248" s="611"/>
      <c r="X5248" s="613"/>
      <c r="Y5248" s="601"/>
      <c r="Z5248" s="601"/>
      <c r="AA5248" s="601"/>
      <c r="AB5248" s="601"/>
    </row>
    <row r="5249" spans="21:28" x14ac:dyDescent="0.25">
      <c r="U5249" s="601"/>
      <c r="V5249" s="611"/>
      <c r="X5249" s="613"/>
      <c r="Y5249" s="601"/>
      <c r="Z5249" s="601"/>
      <c r="AA5249" s="601"/>
      <c r="AB5249" s="601"/>
    </row>
    <row r="5250" spans="21:28" x14ac:dyDescent="0.25">
      <c r="U5250" s="601"/>
      <c r="V5250" s="611"/>
      <c r="X5250" s="613"/>
      <c r="Y5250" s="601"/>
      <c r="Z5250" s="601"/>
      <c r="AA5250" s="601"/>
      <c r="AB5250" s="601"/>
    </row>
    <row r="5251" spans="21:28" x14ac:dyDescent="0.25">
      <c r="U5251" s="601"/>
      <c r="V5251" s="611"/>
      <c r="X5251" s="613"/>
      <c r="Y5251" s="601"/>
      <c r="Z5251" s="601"/>
      <c r="AA5251" s="601"/>
      <c r="AB5251" s="601"/>
    </row>
    <row r="5252" spans="21:28" x14ac:dyDescent="0.25">
      <c r="U5252" s="601"/>
      <c r="V5252" s="611"/>
      <c r="X5252" s="613"/>
      <c r="Y5252" s="601"/>
      <c r="Z5252" s="601"/>
      <c r="AA5252" s="601"/>
      <c r="AB5252" s="601"/>
    </row>
    <row r="5253" spans="21:28" x14ac:dyDescent="0.25">
      <c r="U5253" s="601"/>
      <c r="V5253" s="611"/>
      <c r="X5253" s="613"/>
      <c r="Y5253" s="601"/>
      <c r="Z5253" s="601"/>
      <c r="AA5253" s="601"/>
      <c r="AB5253" s="601"/>
    </row>
    <row r="5254" spans="21:28" x14ac:dyDescent="0.25">
      <c r="U5254" s="601"/>
      <c r="V5254" s="611"/>
      <c r="X5254" s="613"/>
      <c r="Y5254" s="601"/>
      <c r="Z5254" s="601"/>
      <c r="AA5254" s="601"/>
      <c r="AB5254" s="601"/>
    </row>
    <row r="5255" spans="21:28" x14ac:dyDescent="0.25">
      <c r="U5255" s="601"/>
      <c r="V5255" s="611"/>
      <c r="X5255" s="613"/>
      <c r="Y5255" s="601"/>
      <c r="Z5255" s="601"/>
      <c r="AA5255" s="601"/>
      <c r="AB5255" s="601"/>
    </row>
    <row r="5256" spans="21:28" x14ac:dyDescent="0.25">
      <c r="U5256" s="601"/>
      <c r="V5256" s="611"/>
      <c r="X5256" s="613"/>
      <c r="Y5256" s="601"/>
      <c r="Z5256" s="601"/>
      <c r="AA5256" s="601"/>
      <c r="AB5256" s="601"/>
    </row>
    <row r="5257" spans="21:28" x14ac:dyDescent="0.25">
      <c r="U5257" s="601"/>
      <c r="V5257" s="611"/>
      <c r="X5257" s="613"/>
      <c r="Y5257" s="601"/>
      <c r="Z5257" s="601"/>
      <c r="AA5257" s="601"/>
      <c r="AB5257" s="601"/>
    </row>
    <row r="5258" spans="21:28" x14ac:dyDescent="0.25">
      <c r="U5258" s="601"/>
      <c r="V5258" s="611"/>
      <c r="X5258" s="613"/>
      <c r="Y5258" s="601"/>
      <c r="Z5258" s="601"/>
      <c r="AA5258" s="601"/>
      <c r="AB5258" s="601"/>
    </row>
    <row r="5259" spans="21:28" x14ac:dyDescent="0.25">
      <c r="U5259" s="601"/>
      <c r="V5259" s="611"/>
      <c r="X5259" s="613"/>
      <c r="Y5259" s="601"/>
      <c r="Z5259" s="601"/>
      <c r="AA5259" s="601"/>
      <c r="AB5259" s="601"/>
    </row>
    <row r="5260" spans="21:28" x14ac:dyDescent="0.25">
      <c r="U5260" s="601"/>
      <c r="V5260" s="611"/>
      <c r="X5260" s="613"/>
      <c r="Y5260" s="601"/>
      <c r="Z5260" s="601"/>
      <c r="AA5260" s="601"/>
      <c r="AB5260" s="601"/>
    </row>
    <row r="5261" spans="21:28" x14ac:dyDescent="0.25">
      <c r="U5261" s="601"/>
      <c r="V5261" s="611"/>
      <c r="X5261" s="613"/>
      <c r="Y5261" s="601"/>
      <c r="Z5261" s="601"/>
      <c r="AA5261" s="601"/>
      <c r="AB5261" s="601"/>
    </row>
    <row r="5262" spans="21:28" x14ac:dyDescent="0.25">
      <c r="U5262" s="601"/>
      <c r="V5262" s="611"/>
      <c r="X5262" s="613"/>
      <c r="Y5262" s="601"/>
      <c r="Z5262" s="601"/>
      <c r="AA5262" s="601"/>
      <c r="AB5262" s="601"/>
    </row>
    <row r="5263" spans="21:28" x14ac:dyDescent="0.25">
      <c r="U5263" s="601"/>
      <c r="V5263" s="611"/>
      <c r="X5263" s="613"/>
      <c r="Y5263" s="601"/>
      <c r="Z5263" s="601"/>
      <c r="AA5263" s="601"/>
      <c r="AB5263" s="601"/>
    </row>
    <row r="5264" spans="21:28" x14ac:dyDescent="0.25">
      <c r="U5264" s="601"/>
      <c r="V5264" s="611"/>
      <c r="X5264" s="613"/>
      <c r="Y5264" s="601"/>
      <c r="Z5264" s="601"/>
      <c r="AA5264" s="601"/>
      <c r="AB5264" s="601"/>
    </row>
    <row r="5265" spans="21:28" x14ac:dyDescent="0.25">
      <c r="U5265" s="601"/>
      <c r="V5265" s="611"/>
      <c r="X5265" s="613"/>
      <c r="Y5265" s="601"/>
      <c r="Z5265" s="601"/>
      <c r="AA5265" s="601"/>
      <c r="AB5265" s="601"/>
    </row>
    <row r="5266" spans="21:28" x14ac:dyDescent="0.25">
      <c r="U5266" s="601"/>
      <c r="V5266" s="611"/>
      <c r="X5266" s="613"/>
      <c r="Y5266" s="601"/>
      <c r="Z5266" s="601"/>
      <c r="AA5266" s="601"/>
      <c r="AB5266" s="601"/>
    </row>
    <row r="5267" spans="21:28" x14ac:dyDescent="0.25">
      <c r="U5267" s="601"/>
      <c r="V5267" s="611"/>
      <c r="X5267" s="613"/>
      <c r="Y5267" s="601"/>
      <c r="Z5267" s="601"/>
      <c r="AA5267" s="601"/>
      <c r="AB5267" s="601"/>
    </row>
    <row r="5268" spans="21:28" x14ac:dyDescent="0.25">
      <c r="U5268" s="601"/>
      <c r="V5268" s="611"/>
      <c r="X5268" s="613"/>
      <c r="Y5268" s="601"/>
      <c r="Z5268" s="601"/>
      <c r="AA5268" s="601"/>
      <c r="AB5268" s="601"/>
    </row>
    <row r="5269" spans="21:28" x14ac:dyDescent="0.25">
      <c r="U5269" s="601"/>
      <c r="V5269" s="611"/>
      <c r="X5269" s="613"/>
      <c r="Y5269" s="601"/>
      <c r="Z5269" s="601"/>
      <c r="AA5269" s="601"/>
      <c r="AB5269" s="601"/>
    </row>
    <row r="5270" spans="21:28" x14ac:dyDescent="0.25">
      <c r="U5270" s="601"/>
      <c r="V5270" s="611"/>
      <c r="X5270" s="613"/>
      <c r="Y5270" s="601"/>
      <c r="Z5270" s="601"/>
      <c r="AA5270" s="601"/>
      <c r="AB5270" s="601"/>
    </row>
    <row r="5271" spans="21:28" x14ac:dyDescent="0.25">
      <c r="U5271" s="601"/>
      <c r="V5271" s="611"/>
      <c r="X5271" s="613"/>
      <c r="Y5271" s="601"/>
      <c r="Z5271" s="601"/>
      <c r="AA5271" s="601"/>
      <c r="AB5271" s="601"/>
    </row>
    <row r="5272" spans="21:28" x14ac:dyDescent="0.25">
      <c r="U5272" s="601"/>
      <c r="V5272" s="611"/>
      <c r="X5272" s="613"/>
      <c r="Y5272" s="601"/>
      <c r="Z5272" s="601"/>
      <c r="AA5272" s="601"/>
      <c r="AB5272" s="601"/>
    </row>
    <row r="5273" spans="21:28" x14ac:dyDescent="0.25">
      <c r="U5273" s="601"/>
      <c r="V5273" s="611"/>
      <c r="X5273" s="613"/>
      <c r="Y5273" s="601"/>
      <c r="Z5273" s="601"/>
      <c r="AA5273" s="601"/>
      <c r="AB5273" s="601"/>
    </row>
    <row r="5274" spans="21:28" x14ac:dyDescent="0.25">
      <c r="U5274" s="601"/>
      <c r="V5274" s="611"/>
      <c r="X5274" s="613"/>
      <c r="Y5274" s="601"/>
      <c r="Z5274" s="601"/>
      <c r="AA5274" s="601"/>
      <c r="AB5274" s="601"/>
    </row>
    <row r="5275" spans="21:28" x14ac:dyDescent="0.25">
      <c r="U5275" s="601"/>
      <c r="V5275" s="611"/>
      <c r="X5275" s="613"/>
      <c r="Y5275" s="601"/>
      <c r="Z5275" s="601"/>
      <c r="AA5275" s="601"/>
      <c r="AB5275" s="601"/>
    </row>
    <row r="5276" spans="21:28" x14ac:dyDescent="0.25">
      <c r="U5276" s="601"/>
      <c r="V5276" s="611"/>
      <c r="X5276" s="613"/>
      <c r="Y5276" s="601"/>
      <c r="Z5276" s="601"/>
      <c r="AA5276" s="601"/>
      <c r="AB5276" s="601"/>
    </row>
    <row r="5277" spans="21:28" x14ac:dyDescent="0.25">
      <c r="U5277" s="601"/>
      <c r="V5277" s="611"/>
      <c r="X5277" s="613"/>
      <c r="Y5277" s="601"/>
      <c r="Z5277" s="601"/>
      <c r="AA5277" s="601"/>
      <c r="AB5277" s="601"/>
    </row>
    <row r="5278" spans="21:28" x14ac:dyDescent="0.25">
      <c r="U5278" s="601"/>
      <c r="V5278" s="611"/>
      <c r="X5278" s="613"/>
      <c r="Y5278" s="601"/>
      <c r="Z5278" s="601"/>
      <c r="AA5278" s="601"/>
      <c r="AB5278" s="601"/>
    </row>
    <row r="5279" spans="21:28" x14ac:dyDescent="0.25">
      <c r="U5279" s="601"/>
      <c r="V5279" s="611"/>
      <c r="X5279" s="613"/>
      <c r="Y5279" s="601"/>
      <c r="Z5279" s="601"/>
      <c r="AA5279" s="601"/>
      <c r="AB5279" s="601"/>
    </row>
    <row r="5280" spans="21:28" x14ac:dyDescent="0.25">
      <c r="U5280" s="601"/>
      <c r="V5280" s="611"/>
      <c r="X5280" s="613"/>
      <c r="Y5280" s="601"/>
      <c r="Z5280" s="601"/>
      <c r="AA5280" s="601"/>
      <c r="AB5280" s="601"/>
    </row>
    <row r="5281" spans="21:28" x14ac:dyDescent="0.25">
      <c r="U5281" s="601"/>
      <c r="V5281" s="611"/>
      <c r="X5281" s="613"/>
      <c r="Y5281" s="601"/>
      <c r="Z5281" s="601"/>
      <c r="AA5281" s="601"/>
      <c r="AB5281" s="601"/>
    </row>
    <row r="5282" spans="21:28" x14ac:dyDescent="0.25">
      <c r="U5282" s="601"/>
      <c r="V5282" s="611"/>
      <c r="X5282" s="613"/>
      <c r="Y5282" s="601"/>
      <c r="Z5282" s="601"/>
      <c r="AA5282" s="601"/>
      <c r="AB5282" s="601"/>
    </row>
    <row r="5283" spans="21:28" x14ac:dyDescent="0.25">
      <c r="U5283" s="601"/>
      <c r="V5283" s="611"/>
      <c r="X5283" s="613"/>
      <c r="Y5283" s="601"/>
      <c r="Z5283" s="601"/>
      <c r="AA5283" s="601"/>
      <c r="AB5283" s="601"/>
    </row>
    <row r="5284" spans="21:28" x14ac:dyDescent="0.25">
      <c r="U5284" s="601"/>
      <c r="V5284" s="611"/>
      <c r="X5284" s="613"/>
      <c r="Y5284" s="601"/>
      <c r="Z5284" s="601"/>
      <c r="AA5284" s="601"/>
      <c r="AB5284" s="601"/>
    </row>
    <row r="5285" spans="21:28" x14ac:dyDescent="0.25">
      <c r="U5285" s="601"/>
      <c r="V5285" s="611"/>
      <c r="X5285" s="613"/>
      <c r="Y5285" s="601"/>
      <c r="Z5285" s="601"/>
      <c r="AA5285" s="601"/>
      <c r="AB5285" s="601"/>
    </row>
    <row r="5286" spans="21:28" x14ac:dyDescent="0.25">
      <c r="U5286" s="601"/>
      <c r="V5286" s="611"/>
      <c r="X5286" s="613"/>
      <c r="Y5286" s="601"/>
      <c r="Z5286" s="601"/>
      <c r="AA5286" s="601"/>
      <c r="AB5286" s="601"/>
    </row>
    <row r="5287" spans="21:28" x14ac:dyDescent="0.25">
      <c r="U5287" s="601"/>
      <c r="V5287" s="611"/>
      <c r="X5287" s="613"/>
      <c r="Y5287" s="601"/>
      <c r="Z5287" s="601"/>
      <c r="AA5287" s="601"/>
      <c r="AB5287" s="601"/>
    </row>
    <row r="5288" spans="21:28" x14ac:dyDescent="0.25">
      <c r="U5288" s="601"/>
      <c r="V5288" s="611"/>
      <c r="X5288" s="613"/>
      <c r="Y5288" s="601"/>
      <c r="Z5288" s="601"/>
      <c r="AA5288" s="601"/>
      <c r="AB5288" s="601"/>
    </row>
    <row r="5289" spans="21:28" x14ac:dyDescent="0.25">
      <c r="U5289" s="601"/>
      <c r="V5289" s="611"/>
      <c r="X5289" s="613"/>
      <c r="Y5289" s="601"/>
      <c r="Z5289" s="601"/>
      <c r="AA5289" s="601"/>
      <c r="AB5289" s="601"/>
    </row>
    <row r="5290" spans="21:28" x14ac:dyDescent="0.25">
      <c r="U5290" s="601"/>
      <c r="V5290" s="611"/>
      <c r="X5290" s="613"/>
      <c r="Y5290" s="601"/>
      <c r="Z5290" s="601"/>
      <c r="AA5290" s="601"/>
      <c r="AB5290" s="601"/>
    </row>
    <row r="5291" spans="21:28" x14ac:dyDescent="0.25">
      <c r="U5291" s="601"/>
      <c r="V5291" s="611"/>
      <c r="X5291" s="613"/>
      <c r="Y5291" s="601"/>
      <c r="Z5291" s="601"/>
      <c r="AA5291" s="601"/>
      <c r="AB5291" s="601"/>
    </row>
    <row r="5292" spans="21:28" x14ac:dyDescent="0.25">
      <c r="U5292" s="601"/>
      <c r="V5292" s="611"/>
      <c r="X5292" s="613"/>
      <c r="Y5292" s="601"/>
      <c r="Z5292" s="601"/>
      <c r="AA5292" s="601"/>
      <c r="AB5292" s="601"/>
    </row>
    <row r="5293" spans="21:28" x14ac:dyDescent="0.25">
      <c r="U5293" s="601"/>
      <c r="V5293" s="611"/>
      <c r="X5293" s="613"/>
      <c r="Y5293" s="601"/>
      <c r="Z5293" s="601"/>
      <c r="AA5293" s="601"/>
      <c r="AB5293" s="601"/>
    </row>
    <row r="5294" spans="21:28" x14ac:dyDescent="0.25">
      <c r="U5294" s="601"/>
      <c r="V5294" s="611"/>
      <c r="X5294" s="613"/>
      <c r="Y5294" s="601"/>
      <c r="Z5294" s="601"/>
      <c r="AA5294" s="601"/>
      <c r="AB5294" s="601"/>
    </row>
    <row r="5295" spans="21:28" x14ac:dyDescent="0.25">
      <c r="U5295" s="601"/>
      <c r="V5295" s="611"/>
      <c r="X5295" s="613"/>
      <c r="Y5295" s="601"/>
      <c r="Z5295" s="601"/>
      <c r="AA5295" s="601"/>
      <c r="AB5295" s="601"/>
    </row>
    <row r="5296" spans="21:28" x14ac:dyDescent="0.25">
      <c r="U5296" s="601"/>
      <c r="V5296" s="611"/>
      <c r="X5296" s="613"/>
      <c r="Y5296" s="601"/>
      <c r="Z5296" s="601"/>
      <c r="AA5296" s="601"/>
      <c r="AB5296" s="601"/>
    </row>
    <row r="5297" spans="21:28" x14ac:dyDescent="0.25">
      <c r="U5297" s="601"/>
      <c r="V5297" s="611"/>
      <c r="X5297" s="613"/>
      <c r="Y5297" s="601"/>
      <c r="Z5297" s="601"/>
      <c r="AA5297" s="601"/>
      <c r="AB5297" s="601"/>
    </row>
    <row r="5298" spans="21:28" x14ac:dyDescent="0.25">
      <c r="U5298" s="601"/>
      <c r="V5298" s="611"/>
      <c r="X5298" s="613"/>
      <c r="Y5298" s="601"/>
      <c r="Z5298" s="601"/>
      <c r="AA5298" s="601"/>
      <c r="AB5298" s="601"/>
    </row>
    <row r="5299" spans="21:28" x14ac:dyDescent="0.25">
      <c r="U5299" s="601"/>
      <c r="V5299" s="611"/>
      <c r="X5299" s="613"/>
      <c r="Y5299" s="601"/>
      <c r="Z5299" s="601"/>
      <c r="AA5299" s="601"/>
      <c r="AB5299" s="601"/>
    </row>
    <row r="5300" spans="21:28" x14ac:dyDescent="0.25">
      <c r="U5300" s="601"/>
      <c r="V5300" s="611"/>
      <c r="X5300" s="613"/>
      <c r="Y5300" s="601"/>
      <c r="Z5300" s="601"/>
      <c r="AA5300" s="601"/>
      <c r="AB5300" s="601"/>
    </row>
    <row r="5301" spans="21:28" x14ac:dyDescent="0.25">
      <c r="U5301" s="601"/>
      <c r="V5301" s="611"/>
      <c r="X5301" s="613"/>
      <c r="Y5301" s="601"/>
      <c r="Z5301" s="601"/>
      <c r="AA5301" s="601"/>
      <c r="AB5301" s="601"/>
    </row>
    <row r="5302" spans="21:28" x14ac:dyDescent="0.25">
      <c r="U5302" s="601"/>
      <c r="V5302" s="611"/>
      <c r="X5302" s="613"/>
      <c r="Y5302" s="601"/>
      <c r="Z5302" s="601"/>
      <c r="AA5302" s="601"/>
      <c r="AB5302" s="601"/>
    </row>
    <row r="5303" spans="21:28" x14ac:dyDescent="0.25">
      <c r="U5303" s="601"/>
      <c r="V5303" s="611"/>
      <c r="X5303" s="613"/>
      <c r="Y5303" s="601"/>
      <c r="Z5303" s="601"/>
      <c r="AA5303" s="601"/>
      <c r="AB5303" s="601"/>
    </row>
    <row r="5304" spans="21:28" x14ac:dyDescent="0.25">
      <c r="U5304" s="601"/>
      <c r="V5304" s="611"/>
      <c r="X5304" s="613"/>
      <c r="Y5304" s="601"/>
      <c r="Z5304" s="601"/>
      <c r="AA5304" s="601"/>
      <c r="AB5304" s="601"/>
    </row>
    <row r="5305" spans="21:28" x14ac:dyDescent="0.25">
      <c r="U5305" s="601"/>
      <c r="V5305" s="611"/>
      <c r="X5305" s="613"/>
      <c r="Y5305" s="601"/>
      <c r="Z5305" s="601"/>
      <c r="AA5305" s="601"/>
      <c r="AB5305" s="601"/>
    </row>
    <row r="5306" spans="21:28" x14ac:dyDescent="0.25">
      <c r="U5306" s="601"/>
      <c r="V5306" s="611"/>
      <c r="X5306" s="613"/>
      <c r="Y5306" s="601"/>
      <c r="Z5306" s="601"/>
      <c r="AA5306" s="601"/>
      <c r="AB5306" s="601"/>
    </row>
    <row r="5307" spans="21:28" x14ac:dyDescent="0.25">
      <c r="U5307" s="601"/>
      <c r="V5307" s="611"/>
      <c r="X5307" s="613"/>
      <c r="Y5307" s="601"/>
      <c r="Z5307" s="601"/>
      <c r="AA5307" s="601"/>
      <c r="AB5307" s="601"/>
    </row>
    <row r="5308" spans="21:28" x14ac:dyDescent="0.25">
      <c r="U5308" s="601"/>
      <c r="V5308" s="611"/>
      <c r="X5308" s="613"/>
      <c r="Y5308" s="601"/>
      <c r="Z5308" s="601"/>
      <c r="AA5308" s="601"/>
      <c r="AB5308" s="601"/>
    </row>
    <row r="5309" spans="21:28" x14ac:dyDescent="0.25">
      <c r="U5309" s="601"/>
      <c r="V5309" s="611"/>
      <c r="X5309" s="613"/>
      <c r="Y5309" s="601"/>
      <c r="Z5309" s="601"/>
      <c r="AA5309" s="601"/>
      <c r="AB5309" s="601"/>
    </row>
    <row r="5310" spans="21:28" x14ac:dyDescent="0.25">
      <c r="U5310" s="601"/>
      <c r="V5310" s="611"/>
      <c r="X5310" s="613"/>
      <c r="Y5310" s="601"/>
      <c r="Z5310" s="601"/>
      <c r="AA5310" s="601"/>
      <c r="AB5310" s="601"/>
    </row>
    <row r="5311" spans="21:28" x14ac:dyDescent="0.25">
      <c r="U5311" s="601"/>
      <c r="V5311" s="611"/>
      <c r="X5311" s="613"/>
      <c r="Y5311" s="601"/>
      <c r="Z5311" s="601"/>
      <c r="AA5311" s="601"/>
      <c r="AB5311" s="601"/>
    </row>
    <row r="5312" spans="21:28" x14ac:dyDescent="0.25">
      <c r="U5312" s="601"/>
      <c r="V5312" s="611"/>
      <c r="X5312" s="613"/>
      <c r="Y5312" s="601"/>
      <c r="Z5312" s="601"/>
      <c r="AA5312" s="601"/>
      <c r="AB5312" s="601"/>
    </row>
    <row r="5313" spans="21:28" x14ac:dyDescent="0.25">
      <c r="U5313" s="601"/>
      <c r="V5313" s="611"/>
      <c r="X5313" s="613"/>
      <c r="Y5313" s="601"/>
      <c r="Z5313" s="601"/>
      <c r="AA5313" s="601"/>
      <c r="AB5313" s="601"/>
    </row>
    <row r="5314" spans="21:28" x14ac:dyDescent="0.25">
      <c r="U5314" s="601"/>
      <c r="V5314" s="611"/>
      <c r="X5314" s="613"/>
      <c r="Y5314" s="601"/>
      <c r="Z5314" s="601"/>
      <c r="AA5314" s="601"/>
      <c r="AB5314" s="601"/>
    </row>
    <row r="5315" spans="21:28" x14ac:dyDescent="0.25">
      <c r="U5315" s="601"/>
      <c r="V5315" s="611"/>
      <c r="X5315" s="613"/>
      <c r="Y5315" s="601"/>
      <c r="Z5315" s="601"/>
      <c r="AA5315" s="601"/>
      <c r="AB5315" s="601"/>
    </row>
    <row r="5316" spans="21:28" x14ac:dyDescent="0.25">
      <c r="U5316" s="601"/>
      <c r="V5316" s="611"/>
      <c r="X5316" s="613"/>
      <c r="Y5316" s="601"/>
      <c r="Z5316" s="601"/>
      <c r="AA5316" s="601"/>
      <c r="AB5316" s="601"/>
    </row>
    <row r="5317" spans="21:28" x14ac:dyDescent="0.25">
      <c r="U5317" s="601"/>
      <c r="V5317" s="611"/>
      <c r="X5317" s="613"/>
      <c r="Y5317" s="601"/>
      <c r="Z5317" s="601"/>
      <c r="AA5317" s="601"/>
      <c r="AB5317" s="601"/>
    </row>
    <row r="5318" spans="21:28" x14ac:dyDescent="0.25">
      <c r="U5318" s="601"/>
      <c r="V5318" s="611"/>
      <c r="X5318" s="613"/>
      <c r="Y5318" s="601"/>
      <c r="Z5318" s="601"/>
      <c r="AA5318" s="601"/>
      <c r="AB5318" s="601"/>
    </row>
    <row r="5319" spans="21:28" x14ac:dyDescent="0.25">
      <c r="U5319" s="601"/>
      <c r="V5319" s="611"/>
      <c r="X5319" s="613"/>
      <c r="Y5319" s="601"/>
      <c r="Z5319" s="601"/>
      <c r="AA5319" s="601"/>
      <c r="AB5319" s="601"/>
    </row>
    <row r="5320" spans="21:28" x14ac:dyDescent="0.25">
      <c r="U5320" s="601"/>
      <c r="V5320" s="611"/>
      <c r="X5320" s="613"/>
      <c r="Y5320" s="601"/>
      <c r="Z5320" s="601"/>
      <c r="AA5320" s="601"/>
      <c r="AB5320" s="601"/>
    </row>
    <row r="5321" spans="21:28" x14ac:dyDescent="0.25">
      <c r="U5321" s="601"/>
      <c r="V5321" s="611"/>
      <c r="X5321" s="613"/>
      <c r="Y5321" s="601"/>
      <c r="Z5321" s="601"/>
      <c r="AA5321" s="601"/>
      <c r="AB5321" s="601"/>
    </row>
    <row r="5322" spans="21:28" x14ac:dyDescent="0.25">
      <c r="U5322" s="601"/>
      <c r="V5322" s="611"/>
      <c r="X5322" s="613"/>
      <c r="Y5322" s="601"/>
      <c r="Z5322" s="601"/>
      <c r="AA5322" s="601"/>
      <c r="AB5322" s="601"/>
    </row>
    <row r="5323" spans="21:28" x14ac:dyDescent="0.25">
      <c r="U5323" s="601"/>
      <c r="V5323" s="611"/>
      <c r="X5323" s="613"/>
      <c r="Y5323" s="601"/>
      <c r="Z5323" s="601"/>
      <c r="AA5323" s="601"/>
      <c r="AB5323" s="601"/>
    </row>
    <row r="5324" spans="21:28" x14ac:dyDescent="0.25">
      <c r="U5324" s="601"/>
      <c r="V5324" s="611"/>
      <c r="X5324" s="613"/>
      <c r="Y5324" s="601"/>
      <c r="Z5324" s="601"/>
      <c r="AA5324" s="601"/>
      <c r="AB5324" s="601"/>
    </row>
    <row r="5325" spans="21:28" x14ac:dyDescent="0.25">
      <c r="U5325" s="601"/>
      <c r="V5325" s="611"/>
      <c r="X5325" s="613"/>
      <c r="Y5325" s="601"/>
      <c r="Z5325" s="601"/>
      <c r="AA5325" s="601"/>
      <c r="AB5325" s="601"/>
    </row>
    <row r="5326" spans="21:28" x14ac:dyDescent="0.25">
      <c r="U5326" s="601"/>
      <c r="V5326" s="611"/>
      <c r="X5326" s="613"/>
      <c r="Y5326" s="601"/>
      <c r="Z5326" s="601"/>
      <c r="AA5326" s="601"/>
      <c r="AB5326" s="601"/>
    </row>
    <row r="5327" spans="21:28" x14ac:dyDescent="0.25">
      <c r="U5327" s="601"/>
      <c r="V5327" s="611"/>
      <c r="X5327" s="613"/>
      <c r="Y5327" s="601"/>
      <c r="Z5327" s="601"/>
      <c r="AA5327" s="601"/>
      <c r="AB5327" s="601"/>
    </row>
    <row r="5328" spans="21:28" x14ac:dyDescent="0.25">
      <c r="U5328" s="601"/>
      <c r="V5328" s="611"/>
      <c r="X5328" s="613"/>
      <c r="Y5328" s="601"/>
      <c r="Z5328" s="601"/>
      <c r="AA5328" s="601"/>
      <c r="AB5328" s="601"/>
    </row>
    <row r="5329" spans="21:28" x14ac:dyDescent="0.25">
      <c r="U5329" s="601"/>
      <c r="V5329" s="611"/>
      <c r="X5329" s="613"/>
      <c r="Y5329" s="601"/>
      <c r="Z5329" s="601"/>
      <c r="AA5329" s="601"/>
      <c r="AB5329" s="601"/>
    </row>
    <row r="5330" spans="21:28" x14ac:dyDescent="0.25">
      <c r="U5330" s="601"/>
      <c r="V5330" s="611"/>
      <c r="X5330" s="613"/>
      <c r="Y5330" s="601"/>
      <c r="Z5330" s="601"/>
      <c r="AA5330" s="601"/>
      <c r="AB5330" s="601"/>
    </row>
    <row r="5331" spans="21:28" x14ac:dyDescent="0.25">
      <c r="U5331" s="601"/>
      <c r="V5331" s="611"/>
      <c r="X5331" s="613"/>
      <c r="Y5331" s="601"/>
      <c r="Z5331" s="601"/>
      <c r="AA5331" s="601"/>
      <c r="AB5331" s="601"/>
    </row>
    <row r="5332" spans="21:28" x14ac:dyDescent="0.25">
      <c r="U5332" s="601"/>
      <c r="V5332" s="611"/>
      <c r="X5332" s="613"/>
      <c r="Y5332" s="601"/>
      <c r="Z5332" s="601"/>
      <c r="AA5332" s="601"/>
      <c r="AB5332" s="601"/>
    </row>
    <row r="5333" spans="21:28" x14ac:dyDescent="0.25">
      <c r="U5333" s="601"/>
      <c r="V5333" s="611"/>
      <c r="X5333" s="613"/>
      <c r="Y5333" s="601"/>
      <c r="Z5333" s="601"/>
      <c r="AA5333" s="601"/>
      <c r="AB5333" s="601"/>
    </row>
    <row r="5334" spans="21:28" x14ac:dyDescent="0.25">
      <c r="U5334" s="601"/>
      <c r="V5334" s="611"/>
      <c r="X5334" s="613"/>
      <c r="Y5334" s="601"/>
      <c r="Z5334" s="601"/>
      <c r="AA5334" s="601"/>
      <c r="AB5334" s="601"/>
    </row>
    <row r="5335" spans="21:28" x14ac:dyDescent="0.25">
      <c r="U5335" s="601"/>
      <c r="V5335" s="611"/>
      <c r="X5335" s="613"/>
      <c r="Y5335" s="601"/>
      <c r="Z5335" s="601"/>
      <c r="AA5335" s="601"/>
      <c r="AB5335" s="601"/>
    </row>
    <row r="5336" spans="21:28" x14ac:dyDescent="0.25">
      <c r="U5336" s="601"/>
      <c r="V5336" s="611"/>
      <c r="X5336" s="613"/>
      <c r="Y5336" s="601"/>
      <c r="Z5336" s="601"/>
      <c r="AA5336" s="601"/>
      <c r="AB5336" s="601"/>
    </row>
    <row r="5337" spans="21:28" x14ac:dyDescent="0.25">
      <c r="U5337" s="601"/>
      <c r="V5337" s="611"/>
      <c r="X5337" s="613"/>
      <c r="Y5337" s="601"/>
      <c r="Z5337" s="601"/>
      <c r="AA5337" s="601"/>
      <c r="AB5337" s="601"/>
    </row>
    <row r="5338" spans="21:28" x14ac:dyDescent="0.25">
      <c r="U5338" s="601"/>
      <c r="V5338" s="611"/>
      <c r="X5338" s="613"/>
      <c r="Y5338" s="601"/>
      <c r="Z5338" s="601"/>
      <c r="AA5338" s="601"/>
      <c r="AB5338" s="601"/>
    </row>
    <row r="5339" spans="21:28" x14ac:dyDescent="0.25">
      <c r="U5339" s="601"/>
      <c r="V5339" s="611"/>
      <c r="X5339" s="613"/>
      <c r="Y5339" s="601"/>
      <c r="Z5339" s="601"/>
      <c r="AA5339" s="601"/>
      <c r="AB5339" s="601"/>
    </row>
    <row r="5340" spans="21:28" x14ac:dyDescent="0.25">
      <c r="U5340" s="601"/>
      <c r="V5340" s="611"/>
      <c r="X5340" s="613"/>
      <c r="Y5340" s="601"/>
      <c r="Z5340" s="601"/>
      <c r="AA5340" s="601"/>
      <c r="AB5340" s="601"/>
    </row>
    <row r="5341" spans="21:28" x14ac:dyDescent="0.25">
      <c r="U5341" s="601"/>
      <c r="V5341" s="611"/>
      <c r="X5341" s="613"/>
      <c r="Y5341" s="601"/>
      <c r="Z5341" s="601"/>
      <c r="AA5341" s="601"/>
      <c r="AB5341" s="601"/>
    </row>
    <row r="5342" spans="21:28" x14ac:dyDescent="0.25">
      <c r="U5342" s="601"/>
      <c r="V5342" s="611"/>
      <c r="X5342" s="613"/>
      <c r="Y5342" s="601"/>
      <c r="Z5342" s="601"/>
      <c r="AA5342" s="601"/>
      <c r="AB5342" s="601"/>
    </row>
    <row r="5343" spans="21:28" x14ac:dyDescent="0.25">
      <c r="U5343" s="601"/>
      <c r="V5343" s="611"/>
      <c r="X5343" s="613"/>
      <c r="Y5343" s="601"/>
      <c r="Z5343" s="601"/>
      <c r="AA5343" s="601"/>
      <c r="AB5343" s="601"/>
    </row>
    <row r="5344" spans="21:28" x14ac:dyDescent="0.25">
      <c r="U5344" s="601"/>
      <c r="V5344" s="611"/>
      <c r="X5344" s="613"/>
      <c r="Y5344" s="601"/>
      <c r="Z5344" s="601"/>
      <c r="AA5344" s="601"/>
      <c r="AB5344" s="601"/>
    </row>
    <row r="5345" spans="21:28" x14ac:dyDescent="0.25">
      <c r="U5345" s="601"/>
      <c r="V5345" s="611"/>
      <c r="X5345" s="613"/>
      <c r="Y5345" s="601"/>
      <c r="Z5345" s="601"/>
      <c r="AA5345" s="601"/>
      <c r="AB5345" s="601"/>
    </row>
    <row r="5346" spans="21:28" x14ac:dyDescent="0.25">
      <c r="U5346" s="601"/>
      <c r="V5346" s="611"/>
      <c r="X5346" s="613"/>
      <c r="Y5346" s="601"/>
      <c r="Z5346" s="601"/>
      <c r="AA5346" s="601"/>
      <c r="AB5346" s="601"/>
    </row>
    <row r="5347" spans="21:28" x14ac:dyDescent="0.25">
      <c r="U5347" s="601"/>
      <c r="V5347" s="611"/>
      <c r="X5347" s="613"/>
      <c r="Y5347" s="601"/>
      <c r="Z5347" s="601"/>
      <c r="AA5347" s="601"/>
      <c r="AB5347" s="601"/>
    </row>
    <row r="5348" spans="21:28" x14ac:dyDescent="0.25">
      <c r="U5348" s="601"/>
      <c r="V5348" s="611"/>
      <c r="X5348" s="613"/>
      <c r="Y5348" s="601"/>
      <c r="Z5348" s="601"/>
      <c r="AA5348" s="601"/>
      <c r="AB5348" s="601"/>
    </row>
    <row r="5349" spans="21:28" x14ac:dyDescent="0.25">
      <c r="U5349" s="601"/>
      <c r="V5349" s="611"/>
      <c r="X5349" s="613"/>
      <c r="Y5349" s="601"/>
      <c r="Z5349" s="601"/>
      <c r="AA5349" s="601"/>
      <c r="AB5349" s="601"/>
    </row>
    <row r="5350" spans="21:28" x14ac:dyDescent="0.25">
      <c r="U5350" s="601"/>
      <c r="V5350" s="611"/>
      <c r="X5350" s="613"/>
      <c r="Y5350" s="601"/>
      <c r="Z5350" s="601"/>
      <c r="AA5350" s="601"/>
      <c r="AB5350" s="601"/>
    </row>
    <row r="5351" spans="21:28" x14ac:dyDescent="0.25">
      <c r="U5351" s="601"/>
      <c r="V5351" s="611"/>
      <c r="X5351" s="613"/>
      <c r="Y5351" s="601"/>
      <c r="Z5351" s="601"/>
      <c r="AA5351" s="601"/>
      <c r="AB5351" s="601"/>
    </row>
    <row r="5352" spans="21:28" x14ac:dyDescent="0.25">
      <c r="U5352" s="601"/>
      <c r="V5352" s="611"/>
      <c r="X5352" s="613"/>
      <c r="Y5352" s="601"/>
      <c r="Z5352" s="601"/>
      <c r="AA5352" s="601"/>
      <c r="AB5352" s="601"/>
    </row>
    <row r="5353" spans="21:28" x14ac:dyDescent="0.25">
      <c r="U5353" s="601"/>
      <c r="V5353" s="611"/>
      <c r="X5353" s="613"/>
      <c r="Y5353" s="601"/>
      <c r="Z5353" s="601"/>
      <c r="AA5353" s="601"/>
      <c r="AB5353" s="601"/>
    </row>
    <row r="5354" spans="21:28" x14ac:dyDescent="0.25">
      <c r="U5354" s="601"/>
      <c r="V5354" s="611"/>
      <c r="X5354" s="613"/>
      <c r="Y5354" s="601"/>
      <c r="Z5354" s="601"/>
      <c r="AA5354" s="601"/>
      <c r="AB5354" s="601"/>
    </row>
    <row r="5355" spans="21:28" x14ac:dyDescent="0.25">
      <c r="U5355" s="601"/>
      <c r="V5355" s="611"/>
      <c r="X5355" s="613"/>
      <c r="Y5355" s="601"/>
      <c r="Z5355" s="601"/>
      <c r="AA5355" s="601"/>
      <c r="AB5355" s="601"/>
    </row>
    <row r="5356" spans="21:28" x14ac:dyDescent="0.25">
      <c r="U5356" s="601"/>
      <c r="V5356" s="611"/>
      <c r="X5356" s="613"/>
      <c r="Y5356" s="601"/>
      <c r="Z5356" s="601"/>
      <c r="AA5356" s="601"/>
      <c r="AB5356" s="601"/>
    </row>
    <row r="5357" spans="21:28" x14ac:dyDescent="0.25">
      <c r="U5357" s="601"/>
      <c r="V5357" s="611"/>
      <c r="X5357" s="613"/>
      <c r="Y5357" s="601"/>
      <c r="Z5357" s="601"/>
      <c r="AA5357" s="601"/>
      <c r="AB5357" s="601"/>
    </row>
    <row r="5358" spans="21:28" x14ac:dyDescent="0.25">
      <c r="U5358" s="601"/>
      <c r="V5358" s="611"/>
      <c r="X5358" s="613"/>
      <c r="Y5358" s="601"/>
      <c r="Z5358" s="601"/>
      <c r="AA5358" s="601"/>
      <c r="AB5358" s="601"/>
    </row>
    <row r="5359" spans="21:28" x14ac:dyDescent="0.25">
      <c r="U5359" s="601"/>
      <c r="V5359" s="611"/>
      <c r="X5359" s="613"/>
      <c r="Y5359" s="601"/>
      <c r="Z5359" s="601"/>
      <c r="AA5359" s="601"/>
      <c r="AB5359" s="601"/>
    </row>
    <row r="5360" spans="21:28" x14ac:dyDescent="0.25">
      <c r="U5360" s="601"/>
      <c r="V5360" s="611"/>
      <c r="X5360" s="613"/>
      <c r="Y5360" s="601"/>
      <c r="Z5360" s="601"/>
      <c r="AA5360" s="601"/>
      <c r="AB5360" s="601"/>
    </row>
    <row r="5361" spans="21:28" x14ac:dyDescent="0.25">
      <c r="U5361" s="601"/>
      <c r="V5361" s="611"/>
      <c r="X5361" s="613"/>
      <c r="Y5361" s="601"/>
      <c r="Z5361" s="601"/>
      <c r="AA5361" s="601"/>
      <c r="AB5361" s="601"/>
    </row>
    <row r="5362" spans="21:28" x14ac:dyDescent="0.25">
      <c r="U5362" s="601"/>
      <c r="V5362" s="611"/>
      <c r="X5362" s="613"/>
      <c r="Y5362" s="601"/>
      <c r="Z5362" s="601"/>
      <c r="AA5362" s="601"/>
      <c r="AB5362" s="601"/>
    </row>
    <row r="5363" spans="21:28" x14ac:dyDescent="0.25">
      <c r="U5363" s="601"/>
      <c r="V5363" s="611"/>
      <c r="X5363" s="613"/>
      <c r="Y5363" s="601"/>
      <c r="Z5363" s="601"/>
      <c r="AA5363" s="601"/>
      <c r="AB5363" s="601"/>
    </row>
    <row r="5364" spans="21:28" x14ac:dyDescent="0.25">
      <c r="U5364" s="601"/>
      <c r="V5364" s="611"/>
      <c r="X5364" s="613"/>
      <c r="Y5364" s="601"/>
      <c r="Z5364" s="601"/>
      <c r="AA5364" s="601"/>
      <c r="AB5364" s="601"/>
    </row>
    <row r="5365" spans="21:28" x14ac:dyDescent="0.25">
      <c r="U5365" s="601"/>
      <c r="V5365" s="611"/>
      <c r="X5365" s="613"/>
      <c r="Y5365" s="601"/>
      <c r="Z5365" s="601"/>
      <c r="AA5365" s="601"/>
      <c r="AB5365" s="601"/>
    </row>
    <row r="5366" spans="21:28" x14ac:dyDescent="0.25">
      <c r="U5366" s="601"/>
      <c r="V5366" s="611"/>
      <c r="X5366" s="613"/>
      <c r="Y5366" s="601"/>
      <c r="Z5366" s="601"/>
      <c r="AA5366" s="601"/>
      <c r="AB5366" s="601"/>
    </row>
    <row r="5367" spans="21:28" x14ac:dyDescent="0.25">
      <c r="U5367" s="601"/>
      <c r="V5367" s="611"/>
      <c r="X5367" s="613"/>
      <c r="Y5367" s="601"/>
      <c r="Z5367" s="601"/>
      <c r="AA5367" s="601"/>
      <c r="AB5367" s="601"/>
    </row>
    <row r="5368" spans="21:28" x14ac:dyDescent="0.25">
      <c r="U5368" s="601"/>
      <c r="V5368" s="611"/>
      <c r="X5368" s="613"/>
      <c r="Y5368" s="601"/>
      <c r="Z5368" s="601"/>
      <c r="AA5368" s="601"/>
      <c r="AB5368" s="601"/>
    </row>
    <row r="5369" spans="21:28" x14ac:dyDescent="0.25">
      <c r="U5369" s="601"/>
      <c r="V5369" s="611"/>
      <c r="X5369" s="613"/>
      <c r="Y5369" s="601"/>
      <c r="Z5369" s="601"/>
      <c r="AA5369" s="601"/>
      <c r="AB5369" s="601"/>
    </row>
    <row r="5370" spans="21:28" x14ac:dyDescent="0.25">
      <c r="U5370" s="601"/>
      <c r="V5370" s="611"/>
      <c r="X5370" s="613"/>
      <c r="Y5370" s="601"/>
      <c r="Z5370" s="601"/>
      <c r="AA5370" s="601"/>
      <c r="AB5370" s="601"/>
    </row>
    <row r="5371" spans="21:28" x14ac:dyDescent="0.25">
      <c r="U5371" s="601"/>
      <c r="V5371" s="611"/>
      <c r="X5371" s="613"/>
      <c r="Y5371" s="601"/>
      <c r="Z5371" s="601"/>
      <c r="AA5371" s="601"/>
      <c r="AB5371" s="601"/>
    </row>
    <row r="5372" spans="21:28" x14ac:dyDescent="0.25">
      <c r="U5372" s="601"/>
      <c r="V5372" s="611"/>
      <c r="X5372" s="613"/>
      <c r="Y5372" s="601"/>
      <c r="Z5372" s="601"/>
      <c r="AA5372" s="601"/>
      <c r="AB5372" s="601"/>
    </row>
    <row r="5373" spans="21:28" x14ac:dyDescent="0.25">
      <c r="U5373" s="601"/>
      <c r="V5373" s="611"/>
      <c r="X5373" s="613"/>
      <c r="Y5373" s="601"/>
      <c r="Z5373" s="601"/>
      <c r="AA5373" s="601"/>
      <c r="AB5373" s="601"/>
    </row>
    <row r="5374" spans="21:28" x14ac:dyDescent="0.25">
      <c r="U5374" s="601"/>
      <c r="V5374" s="611"/>
      <c r="X5374" s="613"/>
      <c r="Y5374" s="601"/>
      <c r="Z5374" s="601"/>
      <c r="AA5374" s="601"/>
      <c r="AB5374" s="601"/>
    </row>
    <row r="5375" spans="21:28" x14ac:dyDescent="0.25">
      <c r="U5375" s="601"/>
      <c r="V5375" s="611"/>
      <c r="X5375" s="613"/>
      <c r="Y5375" s="601"/>
      <c r="Z5375" s="601"/>
      <c r="AA5375" s="601"/>
      <c r="AB5375" s="601"/>
    </row>
    <row r="5376" spans="21:28" x14ac:dyDescent="0.25">
      <c r="U5376" s="601"/>
      <c r="V5376" s="611"/>
      <c r="X5376" s="613"/>
      <c r="Y5376" s="601"/>
      <c r="Z5376" s="601"/>
      <c r="AA5376" s="601"/>
      <c r="AB5376" s="601"/>
    </row>
    <row r="5377" spans="21:28" x14ac:dyDescent="0.25">
      <c r="U5377" s="601"/>
      <c r="V5377" s="611"/>
      <c r="X5377" s="613"/>
      <c r="Y5377" s="601"/>
      <c r="Z5377" s="601"/>
      <c r="AA5377" s="601"/>
      <c r="AB5377" s="601"/>
    </row>
    <row r="5378" spans="21:28" x14ac:dyDescent="0.25">
      <c r="U5378" s="601"/>
      <c r="V5378" s="611"/>
      <c r="X5378" s="613"/>
      <c r="Y5378" s="601"/>
      <c r="Z5378" s="601"/>
      <c r="AA5378" s="601"/>
      <c r="AB5378" s="601"/>
    </row>
    <row r="5379" spans="21:28" x14ac:dyDescent="0.25">
      <c r="U5379" s="601"/>
      <c r="V5379" s="611"/>
      <c r="X5379" s="613"/>
      <c r="Y5379" s="601"/>
      <c r="Z5379" s="601"/>
      <c r="AA5379" s="601"/>
      <c r="AB5379" s="601"/>
    </row>
    <row r="5380" spans="21:28" x14ac:dyDescent="0.25">
      <c r="U5380" s="601"/>
      <c r="V5380" s="611"/>
      <c r="X5380" s="613"/>
      <c r="Y5380" s="601"/>
      <c r="Z5380" s="601"/>
      <c r="AA5380" s="601"/>
      <c r="AB5380" s="601"/>
    </row>
    <row r="5381" spans="21:28" x14ac:dyDescent="0.25">
      <c r="U5381" s="601"/>
      <c r="V5381" s="611"/>
      <c r="X5381" s="613"/>
      <c r="Y5381" s="601"/>
      <c r="Z5381" s="601"/>
      <c r="AA5381" s="601"/>
      <c r="AB5381" s="601"/>
    </row>
    <row r="5382" spans="21:28" x14ac:dyDescent="0.25">
      <c r="U5382" s="601"/>
      <c r="V5382" s="611"/>
      <c r="X5382" s="613"/>
      <c r="Y5382" s="601"/>
      <c r="Z5382" s="601"/>
      <c r="AA5382" s="601"/>
      <c r="AB5382" s="601"/>
    </row>
    <row r="5383" spans="21:28" x14ac:dyDescent="0.25">
      <c r="U5383" s="601"/>
      <c r="V5383" s="611"/>
      <c r="X5383" s="613"/>
      <c r="Y5383" s="601"/>
      <c r="Z5383" s="601"/>
      <c r="AA5383" s="601"/>
      <c r="AB5383" s="601"/>
    </row>
    <row r="5384" spans="21:28" x14ac:dyDescent="0.25">
      <c r="U5384" s="601"/>
      <c r="V5384" s="611"/>
      <c r="X5384" s="613"/>
      <c r="Y5384" s="601"/>
      <c r="Z5384" s="601"/>
      <c r="AA5384" s="601"/>
      <c r="AB5384" s="601"/>
    </row>
    <row r="5385" spans="21:28" x14ac:dyDescent="0.25">
      <c r="U5385" s="601"/>
      <c r="V5385" s="611"/>
      <c r="X5385" s="613"/>
      <c r="Y5385" s="601"/>
      <c r="Z5385" s="601"/>
      <c r="AA5385" s="601"/>
      <c r="AB5385" s="601"/>
    </row>
    <row r="5386" spans="21:28" x14ac:dyDescent="0.25">
      <c r="U5386" s="601"/>
      <c r="V5386" s="611"/>
      <c r="X5386" s="613"/>
      <c r="Y5386" s="601"/>
      <c r="Z5386" s="601"/>
      <c r="AA5386" s="601"/>
      <c r="AB5386" s="601"/>
    </row>
    <row r="5387" spans="21:28" x14ac:dyDescent="0.25">
      <c r="U5387" s="601"/>
      <c r="V5387" s="611"/>
      <c r="X5387" s="613"/>
      <c r="Y5387" s="601"/>
      <c r="Z5387" s="601"/>
      <c r="AA5387" s="601"/>
      <c r="AB5387" s="601"/>
    </row>
    <row r="5388" spans="21:28" x14ac:dyDescent="0.25">
      <c r="U5388" s="601"/>
      <c r="V5388" s="611"/>
      <c r="X5388" s="613"/>
      <c r="Y5388" s="601"/>
      <c r="Z5388" s="601"/>
      <c r="AA5388" s="601"/>
      <c r="AB5388" s="601"/>
    </row>
    <row r="5389" spans="21:28" x14ac:dyDescent="0.25">
      <c r="U5389" s="601"/>
      <c r="V5389" s="611"/>
      <c r="X5389" s="613"/>
      <c r="Y5389" s="601"/>
      <c r="Z5389" s="601"/>
      <c r="AA5389" s="601"/>
      <c r="AB5389" s="601"/>
    </row>
    <row r="5390" spans="21:28" x14ac:dyDescent="0.25">
      <c r="U5390" s="601"/>
      <c r="V5390" s="611"/>
      <c r="X5390" s="613"/>
      <c r="Y5390" s="601"/>
      <c r="Z5390" s="601"/>
      <c r="AA5390" s="601"/>
      <c r="AB5390" s="601"/>
    </row>
    <row r="5391" spans="21:28" x14ac:dyDescent="0.25">
      <c r="U5391" s="601"/>
      <c r="V5391" s="611"/>
      <c r="X5391" s="613"/>
      <c r="Y5391" s="601"/>
      <c r="Z5391" s="601"/>
      <c r="AA5391" s="601"/>
      <c r="AB5391" s="601"/>
    </row>
    <row r="5392" spans="21:28" x14ac:dyDescent="0.25">
      <c r="U5392" s="601"/>
      <c r="V5392" s="611"/>
      <c r="X5392" s="613"/>
      <c r="Y5392" s="601"/>
      <c r="Z5392" s="601"/>
      <c r="AA5392" s="601"/>
      <c r="AB5392" s="601"/>
    </row>
    <row r="5393" spans="21:28" x14ac:dyDescent="0.25">
      <c r="U5393" s="601"/>
      <c r="V5393" s="611"/>
      <c r="X5393" s="613"/>
      <c r="Y5393" s="601"/>
      <c r="Z5393" s="601"/>
      <c r="AA5393" s="601"/>
      <c r="AB5393" s="601"/>
    </row>
    <row r="5394" spans="21:28" x14ac:dyDescent="0.25">
      <c r="U5394" s="601"/>
      <c r="V5394" s="611"/>
      <c r="X5394" s="613"/>
      <c r="Y5394" s="601"/>
      <c r="Z5394" s="601"/>
      <c r="AA5394" s="601"/>
      <c r="AB5394" s="601"/>
    </row>
    <row r="5395" spans="21:28" x14ac:dyDescent="0.25">
      <c r="U5395" s="601"/>
      <c r="V5395" s="611"/>
      <c r="X5395" s="613"/>
      <c r="Y5395" s="601"/>
      <c r="Z5395" s="601"/>
      <c r="AA5395" s="601"/>
      <c r="AB5395" s="601"/>
    </row>
    <row r="5396" spans="21:28" x14ac:dyDescent="0.25">
      <c r="U5396" s="601"/>
      <c r="V5396" s="611"/>
      <c r="X5396" s="613"/>
      <c r="Y5396" s="601"/>
      <c r="Z5396" s="601"/>
      <c r="AA5396" s="601"/>
      <c r="AB5396" s="601"/>
    </row>
    <row r="5397" spans="21:28" x14ac:dyDescent="0.25">
      <c r="U5397" s="601"/>
      <c r="V5397" s="611"/>
      <c r="X5397" s="613"/>
      <c r="Y5397" s="601"/>
      <c r="Z5397" s="601"/>
      <c r="AA5397" s="601"/>
      <c r="AB5397" s="601"/>
    </row>
    <row r="5398" spans="21:28" x14ac:dyDescent="0.25">
      <c r="U5398" s="601"/>
      <c r="V5398" s="611"/>
      <c r="X5398" s="613"/>
      <c r="Y5398" s="601"/>
      <c r="Z5398" s="601"/>
      <c r="AA5398" s="601"/>
      <c r="AB5398" s="601"/>
    </row>
    <row r="5399" spans="21:28" x14ac:dyDescent="0.25">
      <c r="U5399" s="601"/>
      <c r="V5399" s="611"/>
      <c r="X5399" s="613"/>
      <c r="Y5399" s="601"/>
      <c r="Z5399" s="601"/>
      <c r="AA5399" s="601"/>
      <c r="AB5399" s="601"/>
    </row>
    <row r="5400" spans="21:28" x14ac:dyDescent="0.25">
      <c r="U5400" s="601"/>
      <c r="V5400" s="611"/>
      <c r="X5400" s="613"/>
      <c r="Y5400" s="601"/>
      <c r="Z5400" s="601"/>
      <c r="AA5400" s="601"/>
      <c r="AB5400" s="601"/>
    </row>
    <row r="5401" spans="21:28" x14ac:dyDescent="0.25">
      <c r="U5401" s="601"/>
      <c r="V5401" s="611"/>
      <c r="X5401" s="613"/>
      <c r="Y5401" s="601"/>
      <c r="Z5401" s="601"/>
      <c r="AA5401" s="601"/>
      <c r="AB5401" s="601"/>
    </row>
    <row r="5402" spans="21:28" x14ac:dyDescent="0.25">
      <c r="U5402" s="601"/>
      <c r="V5402" s="611"/>
      <c r="X5402" s="613"/>
      <c r="Y5402" s="601"/>
      <c r="Z5402" s="601"/>
      <c r="AA5402" s="601"/>
      <c r="AB5402" s="601"/>
    </row>
    <row r="5403" spans="21:28" x14ac:dyDescent="0.25">
      <c r="U5403" s="601"/>
      <c r="V5403" s="611"/>
      <c r="X5403" s="613"/>
      <c r="Y5403" s="601"/>
      <c r="Z5403" s="601"/>
      <c r="AA5403" s="601"/>
      <c r="AB5403" s="601"/>
    </row>
    <row r="5404" spans="21:28" x14ac:dyDescent="0.25">
      <c r="U5404" s="601"/>
      <c r="V5404" s="611"/>
      <c r="X5404" s="613"/>
      <c r="Y5404" s="601"/>
      <c r="Z5404" s="601"/>
      <c r="AA5404" s="601"/>
      <c r="AB5404" s="601"/>
    </row>
    <row r="5405" spans="21:28" x14ac:dyDescent="0.25">
      <c r="U5405" s="601"/>
      <c r="V5405" s="611"/>
      <c r="X5405" s="613"/>
      <c r="Y5405" s="601"/>
      <c r="Z5405" s="601"/>
      <c r="AA5405" s="601"/>
      <c r="AB5405" s="601"/>
    </row>
    <row r="5406" spans="21:28" x14ac:dyDescent="0.25">
      <c r="U5406" s="601"/>
      <c r="V5406" s="611"/>
      <c r="X5406" s="613"/>
      <c r="Y5406" s="601"/>
      <c r="Z5406" s="601"/>
      <c r="AA5406" s="601"/>
      <c r="AB5406" s="601"/>
    </row>
    <row r="5407" spans="21:28" x14ac:dyDescent="0.25">
      <c r="U5407" s="601"/>
      <c r="V5407" s="611"/>
      <c r="X5407" s="613"/>
      <c r="Y5407" s="601"/>
      <c r="Z5407" s="601"/>
      <c r="AA5407" s="601"/>
      <c r="AB5407" s="601"/>
    </row>
    <row r="5408" spans="21:28" x14ac:dyDescent="0.25">
      <c r="U5408" s="601"/>
      <c r="V5408" s="611"/>
      <c r="X5408" s="613"/>
      <c r="Y5408" s="601"/>
      <c r="Z5408" s="601"/>
      <c r="AA5408" s="601"/>
      <c r="AB5408" s="601"/>
    </row>
    <row r="5409" spans="21:28" x14ac:dyDescent="0.25">
      <c r="U5409" s="601"/>
      <c r="V5409" s="611"/>
      <c r="X5409" s="613"/>
      <c r="Y5409" s="601"/>
      <c r="Z5409" s="601"/>
      <c r="AA5409" s="601"/>
      <c r="AB5409" s="601"/>
    </row>
    <row r="5410" spans="21:28" x14ac:dyDescent="0.25">
      <c r="U5410" s="601"/>
      <c r="V5410" s="611"/>
      <c r="X5410" s="613"/>
      <c r="Y5410" s="601"/>
      <c r="Z5410" s="601"/>
      <c r="AA5410" s="601"/>
      <c r="AB5410" s="601"/>
    </row>
    <row r="5411" spans="21:28" x14ac:dyDescent="0.25">
      <c r="U5411" s="601"/>
      <c r="V5411" s="611"/>
      <c r="X5411" s="613"/>
      <c r="Y5411" s="601"/>
      <c r="Z5411" s="601"/>
      <c r="AA5411" s="601"/>
      <c r="AB5411" s="601"/>
    </row>
    <row r="5412" spans="21:28" x14ac:dyDescent="0.25">
      <c r="U5412" s="601"/>
      <c r="V5412" s="611"/>
      <c r="X5412" s="613"/>
      <c r="Y5412" s="601"/>
      <c r="Z5412" s="601"/>
      <c r="AA5412" s="601"/>
      <c r="AB5412" s="601"/>
    </row>
    <row r="5413" spans="21:28" x14ac:dyDescent="0.25">
      <c r="U5413" s="601"/>
      <c r="V5413" s="611"/>
      <c r="X5413" s="613"/>
      <c r="Y5413" s="601"/>
      <c r="Z5413" s="601"/>
      <c r="AA5413" s="601"/>
      <c r="AB5413" s="601"/>
    </row>
    <row r="5414" spans="21:28" x14ac:dyDescent="0.25">
      <c r="U5414" s="601"/>
      <c r="V5414" s="611"/>
      <c r="X5414" s="613"/>
      <c r="Y5414" s="601"/>
      <c r="Z5414" s="601"/>
      <c r="AA5414" s="601"/>
      <c r="AB5414" s="601"/>
    </row>
    <row r="5415" spans="21:28" x14ac:dyDescent="0.25">
      <c r="U5415" s="601"/>
      <c r="V5415" s="611"/>
      <c r="X5415" s="613"/>
      <c r="Y5415" s="601"/>
      <c r="Z5415" s="601"/>
      <c r="AA5415" s="601"/>
      <c r="AB5415" s="601"/>
    </row>
    <row r="5416" spans="21:28" x14ac:dyDescent="0.25">
      <c r="U5416" s="601"/>
      <c r="V5416" s="611"/>
      <c r="X5416" s="613"/>
      <c r="Y5416" s="601"/>
      <c r="Z5416" s="601"/>
      <c r="AA5416" s="601"/>
      <c r="AB5416" s="601"/>
    </row>
    <row r="5417" spans="21:28" x14ac:dyDescent="0.25">
      <c r="U5417" s="601"/>
      <c r="V5417" s="611"/>
      <c r="X5417" s="613"/>
      <c r="Y5417" s="601"/>
      <c r="Z5417" s="601"/>
      <c r="AA5417" s="601"/>
      <c r="AB5417" s="601"/>
    </row>
    <row r="5418" spans="21:28" x14ac:dyDescent="0.25">
      <c r="U5418" s="601"/>
      <c r="V5418" s="611"/>
      <c r="X5418" s="613"/>
      <c r="Y5418" s="601"/>
      <c r="Z5418" s="601"/>
      <c r="AA5418" s="601"/>
      <c r="AB5418" s="601"/>
    </row>
    <row r="5419" spans="21:28" x14ac:dyDescent="0.25">
      <c r="U5419" s="601"/>
      <c r="V5419" s="611"/>
      <c r="X5419" s="613"/>
      <c r="Y5419" s="601"/>
      <c r="Z5419" s="601"/>
      <c r="AA5419" s="601"/>
      <c r="AB5419" s="601"/>
    </row>
    <row r="5420" spans="21:28" x14ac:dyDescent="0.25">
      <c r="U5420" s="601"/>
      <c r="V5420" s="611"/>
      <c r="X5420" s="613"/>
      <c r="Y5420" s="601"/>
      <c r="Z5420" s="601"/>
      <c r="AA5420" s="601"/>
      <c r="AB5420" s="601"/>
    </row>
    <row r="5421" spans="21:28" x14ac:dyDescent="0.25">
      <c r="U5421" s="601"/>
      <c r="V5421" s="611"/>
      <c r="X5421" s="613"/>
      <c r="Y5421" s="601"/>
      <c r="Z5421" s="601"/>
      <c r="AA5421" s="601"/>
      <c r="AB5421" s="601"/>
    </row>
    <row r="5422" spans="21:28" x14ac:dyDescent="0.25">
      <c r="U5422" s="601"/>
      <c r="V5422" s="611"/>
      <c r="X5422" s="613"/>
      <c r="Y5422" s="601"/>
      <c r="Z5422" s="601"/>
      <c r="AA5422" s="601"/>
      <c r="AB5422" s="601"/>
    </row>
    <row r="5423" spans="21:28" x14ac:dyDescent="0.25">
      <c r="U5423" s="601"/>
      <c r="V5423" s="611"/>
      <c r="X5423" s="613"/>
      <c r="Y5423" s="601"/>
      <c r="Z5423" s="601"/>
      <c r="AA5423" s="601"/>
      <c r="AB5423" s="601"/>
    </row>
    <row r="5424" spans="21:28" x14ac:dyDescent="0.25">
      <c r="U5424" s="601"/>
      <c r="V5424" s="611"/>
      <c r="X5424" s="613"/>
      <c r="Y5424" s="601"/>
      <c r="Z5424" s="601"/>
      <c r="AA5424" s="601"/>
      <c r="AB5424" s="601"/>
    </row>
    <row r="5425" spans="21:28" x14ac:dyDescent="0.25">
      <c r="U5425" s="601"/>
      <c r="V5425" s="611"/>
      <c r="X5425" s="613"/>
      <c r="Y5425" s="601"/>
      <c r="Z5425" s="601"/>
      <c r="AA5425" s="601"/>
      <c r="AB5425" s="601"/>
    </row>
    <row r="5426" spans="21:28" x14ac:dyDescent="0.25">
      <c r="U5426" s="601"/>
      <c r="V5426" s="611"/>
      <c r="X5426" s="613"/>
      <c r="Y5426" s="601"/>
      <c r="Z5426" s="601"/>
      <c r="AA5426" s="601"/>
      <c r="AB5426" s="601"/>
    </row>
    <row r="5427" spans="21:28" x14ac:dyDescent="0.25">
      <c r="U5427" s="601"/>
      <c r="V5427" s="611"/>
      <c r="X5427" s="613"/>
      <c r="Y5427" s="601"/>
      <c r="Z5427" s="601"/>
      <c r="AA5427" s="601"/>
      <c r="AB5427" s="601"/>
    </row>
    <row r="5428" spans="21:28" x14ac:dyDescent="0.25">
      <c r="U5428" s="601"/>
      <c r="V5428" s="611"/>
      <c r="X5428" s="613"/>
      <c r="Y5428" s="601"/>
      <c r="Z5428" s="601"/>
      <c r="AA5428" s="601"/>
      <c r="AB5428" s="601"/>
    </row>
    <row r="5429" spans="21:28" x14ac:dyDescent="0.25">
      <c r="U5429" s="601"/>
      <c r="V5429" s="611"/>
      <c r="X5429" s="613"/>
      <c r="Y5429" s="601"/>
      <c r="Z5429" s="601"/>
      <c r="AA5429" s="601"/>
      <c r="AB5429" s="601"/>
    </row>
    <row r="5430" spans="21:28" x14ac:dyDescent="0.25">
      <c r="U5430" s="601"/>
      <c r="V5430" s="611"/>
      <c r="X5430" s="613"/>
      <c r="Y5430" s="601"/>
      <c r="Z5430" s="601"/>
      <c r="AA5430" s="601"/>
      <c r="AB5430" s="601"/>
    </row>
    <row r="5431" spans="21:28" x14ac:dyDescent="0.25">
      <c r="U5431" s="601"/>
      <c r="V5431" s="611"/>
      <c r="X5431" s="613"/>
      <c r="Y5431" s="601"/>
      <c r="Z5431" s="601"/>
      <c r="AA5431" s="601"/>
      <c r="AB5431" s="601"/>
    </row>
    <row r="5432" spans="21:28" x14ac:dyDescent="0.25">
      <c r="U5432" s="601"/>
      <c r="V5432" s="611"/>
      <c r="X5432" s="613"/>
      <c r="Y5432" s="601"/>
      <c r="Z5432" s="601"/>
      <c r="AA5432" s="601"/>
      <c r="AB5432" s="601"/>
    </row>
    <row r="5433" spans="21:28" x14ac:dyDescent="0.25">
      <c r="U5433" s="601"/>
      <c r="V5433" s="611"/>
      <c r="X5433" s="613"/>
      <c r="Y5433" s="601"/>
      <c r="Z5433" s="601"/>
      <c r="AA5433" s="601"/>
      <c r="AB5433" s="601"/>
    </row>
    <row r="5434" spans="21:28" x14ac:dyDescent="0.25">
      <c r="U5434" s="601"/>
      <c r="V5434" s="611"/>
      <c r="X5434" s="613"/>
      <c r="Y5434" s="601"/>
      <c r="Z5434" s="601"/>
      <c r="AA5434" s="601"/>
      <c r="AB5434" s="601"/>
    </row>
    <row r="5435" spans="21:28" x14ac:dyDescent="0.25">
      <c r="U5435" s="601"/>
      <c r="V5435" s="611"/>
      <c r="X5435" s="613"/>
      <c r="Y5435" s="601"/>
      <c r="Z5435" s="601"/>
      <c r="AA5435" s="601"/>
      <c r="AB5435" s="601"/>
    </row>
    <row r="5436" spans="21:28" x14ac:dyDescent="0.25">
      <c r="U5436" s="601"/>
      <c r="V5436" s="611"/>
      <c r="X5436" s="613"/>
      <c r="Y5436" s="601"/>
      <c r="Z5436" s="601"/>
      <c r="AA5436" s="601"/>
      <c r="AB5436" s="601"/>
    </row>
    <row r="5437" spans="21:28" x14ac:dyDescent="0.25">
      <c r="U5437" s="601"/>
      <c r="V5437" s="611"/>
      <c r="X5437" s="613"/>
      <c r="Y5437" s="601"/>
      <c r="Z5437" s="601"/>
      <c r="AA5437" s="601"/>
      <c r="AB5437" s="601"/>
    </row>
    <row r="5438" spans="21:28" x14ac:dyDescent="0.25">
      <c r="U5438" s="601"/>
      <c r="V5438" s="611"/>
      <c r="X5438" s="613"/>
      <c r="Y5438" s="601"/>
      <c r="Z5438" s="601"/>
      <c r="AA5438" s="601"/>
      <c r="AB5438" s="601"/>
    </row>
    <row r="5439" spans="21:28" x14ac:dyDescent="0.25">
      <c r="U5439" s="601"/>
      <c r="V5439" s="611"/>
      <c r="X5439" s="613"/>
      <c r="Y5439" s="601"/>
      <c r="Z5439" s="601"/>
      <c r="AA5439" s="601"/>
      <c r="AB5439" s="601"/>
    </row>
    <row r="5440" spans="21:28" x14ac:dyDescent="0.25">
      <c r="U5440" s="601"/>
      <c r="V5440" s="611"/>
      <c r="X5440" s="613"/>
      <c r="Y5440" s="601"/>
      <c r="Z5440" s="601"/>
      <c r="AA5440" s="601"/>
      <c r="AB5440" s="601"/>
    </row>
    <row r="5441" spans="21:28" x14ac:dyDescent="0.25">
      <c r="U5441" s="601"/>
      <c r="V5441" s="611"/>
      <c r="X5441" s="613"/>
      <c r="Y5441" s="601"/>
      <c r="Z5441" s="601"/>
      <c r="AA5441" s="601"/>
      <c r="AB5441" s="601"/>
    </row>
    <row r="5442" spans="21:28" x14ac:dyDescent="0.25">
      <c r="U5442" s="601"/>
      <c r="V5442" s="611"/>
      <c r="X5442" s="613"/>
      <c r="Y5442" s="601"/>
      <c r="Z5442" s="601"/>
      <c r="AA5442" s="601"/>
      <c r="AB5442" s="601"/>
    </row>
    <row r="5443" spans="21:28" x14ac:dyDescent="0.25">
      <c r="U5443" s="601"/>
      <c r="V5443" s="611"/>
      <c r="X5443" s="613"/>
      <c r="Y5443" s="601"/>
      <c r="Z5443" s="601"/>
      <c r="AA5443" s="601"/>
      <c r="AB5443" s="601"/>
    </row>
    <row r="5444" spans="21:28" x14ac:dyDescent="0.25">
      <c r="U5444" s="601"/>
      <c r="V5444" s="611"/>
      <c r="X5444" s="613"/>
      <c r="Y5444" s="601"/>
      <c r="Z5444" s="601"/>
      <c r="AA5444" s="601"/>
      <c r="AB5444" s="601"/>
    </row>
    <row r="5445" spans="21:28" x14ac:dyDescent="0.25">
      <c r="U5445" s="601"/>
      <c r="V5445" s="611"/>
      <c r="X5445" s="613"/>
      <c r="Y5445" s="601"/>
      <c r="Z5445" s="601"/>
      <c r="AA5445" s="601"/>
      <c r="AB5445" s="601"/>
    </row>
    <row r="5446" spans="21:28" x14ac:dyDescent="0.25">
      <c r="U5446" s="601"/>
      <c r="V5446" s="611"/>
      <c r="X5446" s="613"/>
      <c r="Y5446" s="601"/>
      <c r="Z5446" s="601"/>
      <c r="AA5446" s="601"/>
      <c r="AB5446" s="601"/>
    </row>
    <row r="5447" spans="21:28" x14ac:dyDescent="0.25">
      <c r="U5447" s="601"/>
      <c r="V5447" s="611"/>
      <c r="X5447" s="613"/>
      <c r="Y5447" s="601"/>
      <c r="Z5447" s="601"/>
      <c r="AA5447" s="601"/>
      <c r="AB5447" s="601"/>
    </row>
    <row r="5448" spans="21:28" x14ac:dyDescent="0.25">
      <c r="U5448" s="601"/>
      <c r="V5448" s="611"/>
      <c r="X5448" s="613"/>
      <c r="Y5448" s="601"/>
      <c r="Z5448" s="601"/>
      <c r="AA5448" s="601"/>
      <c r="AB5448" s="601"/>
    </row>
    <row r="5449" spans="21:28" x14ac:dyDescent="0.25">
      <c r="U5449" s="601"/>
      <c r="V5449" s="611"/>
      <c r="X5449" s="613"/>
      <c r="Y5449" s="601"/>
      <c r="Z5449" s="601"/>
      <c r="AA5449" s="601"/>
      <c r="AB5449" s="601"/>
    </row>
    <row r="5450" spans="21:28" x14ac:dyDescent="0.25">
      <c r="U5450" s="601"/>
      <c r="V5450" s="611"/>
      <c r="X5450" s="613"/>
      <c r="Y5450" s="601"/>
      <c r="Z5450" s="601"/>
      <c r="AA5450" s="601"/>
      <c r="AB5450" s="601"/>
    </row>
    <row r="5451" spans="21:28" x14ac:dyDescent="0.25">
      <c r="U5451" s="601"/>
      <c r="V5451" s="611"/>
      <c r="X5451" s="613"/>
      <c r="Y5451" s="601"/>
      <c r="Z5451" s="601"/>
      <c r="AA5451" s="601"/>
      <c r="AB5451" s="601"/>
    </row>
    <row r="5452" spans="21:28" x14ac:dyDescent="0.25">
      <c r="U5452" s="601"/>
      <c r="V5452" s="611"/>
      <c r="X5452" s="613"/>
      <c r="Y5452" s="601"/>
      <c r="Z5452" s="601"/>
      <c r="AA5452" s="601"/>
      <c r="AB5452" s="601"/>
    </row>
    <row r="5453" spans="21:28" x14ac:dyDescent="0.25">
      <c r="U5453" s="601"/>
      <c r="V5453" s="611"/>
      <c r="X5453" s="613"/>
      <c r="Y5453" s="601"/>
      <c r="Z5453" s="601"/>
      <c r="AA5453" s="601"/>
      <c r="AB5453" s="601"/>
    </row>
    <row r="5454" spans="21:28" x14ac:dyDescent="0.25">
      <c r="U5454" s="601"/>
      <c r="V5454" s="611"/>
      <c r="X5454" s="613"/>
      <c r="Y5454" s="601"/>
      <c r="Z5454" s="601"/>
      <c r="AA5454" s="601"/>
      <c r="AB5454" s="601"/>
    </row>
    <row r="5455" spans="21:28" x14ac:dyDescent="0.25">
      <c r="U5455" s="601"/>
      <c r="V5455" s="611"/>
      <c r="X5455" s="613"/>
      <c r="Y5455" s="601"/>
      <c r="Z5455" s="601"/>
      <c r="AA5455" s="601"/>
      <c r="AB5455" s="601"/>
    </row>
    <row r="5456" spans="21:28" x14ac:dyDescent="0.25">
      <c r="U5456" s="601"/>
      <c r="V5456" s="611"/>
      <c r="X5456" s="613"/>
      <c r="Y5456" s="601"/>
      <c r="Z5456" s="601"/>
      <c r="AA5456" s="601"/>
      <c r="AB5456" s="601"/>
    </row>
    <row r="5457" spans="21:28" x14ac:dyDescent="0.25">
      <c r="U5457" s="601"/>
      <c r="V5457" s="611"/>
      <c r="X5457" s="613"/>
      <c r="Y5457" s="601"/>
      <c r="Z5457" s="601"/>
      <c r="AA5457" s="601"/>
      <c r="AB5457" s="601"/>
    </row>
    <row r="5458" spans="21:28" x14ac:dyDescent="0.25">
      <c r="U5458" s="601"/>
      <c r="V5458" s="611"/>
      <c r="X5458" s="613"/>
      <c r="Y5458" s="601"/>
      <c r="Z5458" s="601"/>
      <c r="AA5458" s="601"/>
      <c r="AB5458" s="601"/>
    </row>
    <row r="5459" spans="21:28" x14ac:dyDescent="0.25">
      <c r="U5459" s="601"/>
      <c r="V5459" s="611"/>
      <c r="X5459" s="613"/>
      <c r="Y5459" s="601"/>
      <c r="Z5459" s="601"/>
      <c r="AA5459" s="601"/>
      <c r="AB5459" s="601"/>
    </row>
    <row r="5460" spans="21:28" x14ac:dyDescent="0.25">
      <c r="U5460" s="601"/>
      <c r="V5460" s="611"/>
      <c r="X5460" s="613"/>
      <c r="Y5460" s="601"/>
      <c r="Z5460" s="601"/>
      <c r="AA5460" s="601"/>
      <c r="AB5460" s="601"/>
    </row>
    <row r="5461" spans="21:28" x14ac:dyDescent="0.25">
      <c r="U5461" s="601"/>
      <c r="V5461" s="611"/>
      <c r="X5461" s="613"/>
      <c r="Y5461" s="601"/>
      <c r="Z5461" s="601"/>
      <c r="AA5461" s="601"/>
      <c r="AB5461" s="601"/>
    </row>
    <row r="5462" spans="21:28" x14ac:dyDescent="0.25">
      <c r="U5462" s="601"/>
      <c r="V5462" s="611"/>
      <c r="X5462" s="613"/>
      <c r="Y5462" s="601"/>
      <c r="Z5462" s="601"/>
      <c r="AA5462" s="601"/>
      <c r="AB5462" s="601"/>
    </row>
    <row r="5463" spans="21:28" x14ac:dyDescent="0.25">
      <c r="U5463" s="601"/>
      <c r="V5463" s="611"/>
      <c r="X5463" s="613"/>
      <c r="Y5463" s="601"/>
      <c r="Z5463" s="601"/>
      <c r="AA5463" s="601"/>
      <c r="AB5463" s="601"/>
    </row>
    <row r="5464" spans="21:28" x14ac:dyDescent="0.25">
      <c r="U5464" s="601"/>
      <c r="V5464" s="611"/>
      <c r="X5464" s="613"/>
      <c r="Y5464" s="601"/>
      <c r="Z5464" s="601"/>
      <c r="AA5464" s="601"/>
      <c r="AB5464" s="601"/>
    </row>
    <row r="5465" spans="21:28" x14ac:dyDescent="0.25">
      <c r="U5465" s="601"/>
      <c r="V5465" s="611"/>
      <c r="X5465" s="613"/>
      <c r="Y5465" s="601"/>
      <c r="Z5465" s="601"/>
      <c r="AA5465" s="601"/>
      <c r="AB5465" s="601"/>
    </row>
    <row r="5466" spans="21:28" x14ac:dyDescent="0.25">
      <c r="U5466" s="601"/>
      <c r="V5466" s="611"/>
      <c r="X5466" s="613"/>
      <c r="Y5466" s="601"/>
      <c r="Z5466" s="601"/>
      <c r="AA5466" s="601"/>
      <c r="AB5466" s="601"/>
    </row>
    <row r="5467" spans="21:28" x14ac:dyDescent="0.25">
      <c r="U5467" s="601"/>
      <c r="V5467" s="611"/>
      <c r="X5467" s="613"/>
      <c r="Y5467" s="601"/>
      <c r="Z5467" s="601"/>
      <c r="AA5467" s="601"/>
      <c r="AB5467" s="601"/>
    </row>
    <row r="5468" spans="21:28" x14ac:dyDescent="0.25">
      <c r="U5468" s="601"/>
      <c r="V5468" s="611"/>
      <c r="X5468" s="613"/>
      <c r="Y5468" s="601"/>
      <c r="Z5468" s="601"/>
      <c r="AA5468" s="601"/>
      <c r="AB5468" s="601"/>
    </row>
    <row r="5469" spans="21:28" x14ac:dyDescent="0.25">
      <c r="U5469" s="601"/>
      <c r="V5469" s="611"/>
      <c r="X5469" s="613"/>
      <c r="Y5469" s="601"/>
      <c r="Z5469" s="601"/>
      <c r="AA5469" s="601"/>
      <c r="AB5469" s="601"/>
    </row>
    <row r="5470" spans="21:28" x14ac:dyDescent="0.25">
      <c r="U5470" s="601"/>
      <c r="V5470" s="611"/>
      <c r="X5470" s="613"/>
      <c r="Y5470" s="601"/>
      <c r="Z5470" s="601"/>
      <c r="AA5470" s="601"/>
      <c r="AB5470" s="601"/>
    </row>
    <row r="5471" spans="21:28" x14ac:dyDescent="0.25">
      <c r="U5471" s="601"/>
      <c r="V5471" s="611"/>
      <c r="X5471" s="613"/>
      <c r="Y5471" s="601"/>
      <c r="Z5471" s="601"/>
      <c r="AA5471" s="601"/>
      <c r="AB5471" s="601"/>
    </row>
    <row r="5472" spans="21:28" x14ac:dyDescent="0.25">
      <c r="U5472" s="601"/>
      <c r="V5472" s="611"/>
      <c r="X5472" s="613"/>
      <c r="Y5472" s="601"/>
      <c r="Z5472" s="601"/>
      <c r="AA5472" s="601"/>
      <c r="AB5472" s="601"/>
    </row>
    <row r="5473" spans="21:28" x14ac:dyDescent="0.25">
      <c r="U5473" s="601"/>
      <c r="V5473" s="611"/>
      <c r="X5473" s="613"/>
      <c r="Y5473" s="601"/>
      <c r="Z5473" s="601"/>
      <c r="AA5473" s="601"/>
      <c r="AB5473" s="601"/>
    </row>
    <row r="5474" spans="21:28" x14ac:dyDescent="0.25">
      <c r="U5474" s="601"/>
      <c r="V5474" s="611"/>
      <c r="X5474" s="613"/>
      <c r="Y5474" s="601"/>
      <c r="Z5474" s="601"/>
      <c r="AA5474" s="601"/>
      <c r="AB5474" s="601"/>
    </row>
    <row r="5475" spans="21:28" x14ac:dyDescent="0.25">
      <c r="U5475" s="601"/>
      <c r="V5475" s="611"/>
      <c r="X5475" s="613"/>
      <c r="Y5475" s="601"/>
      <c r="Z5475" s="601"/>
      <c r="AA5475" s="601"/>
      <c r="AB5475" s="601"/>
    </row>
    <row r="5476" spans="21:28" x14ac:dyDescent="0.25">
      <c r="U5476" s="601"/>
      <c r="V5476" s="611"/>
      <c r="X5476" s="613"/>
      <c r="Y5476" s="601"/>
      <c r="Z5476" s="601"/>
      <c r="AA5476" s="601"/>
      <c r="AB5476" s="601"/>
    </row>
    <row r="5477" spans="21:28" x14ac:dyDescent="0.25">
      <c r="U5477" s="601"/>
      <c r="V5477" s="611"/>
      <c r="X5477" s="613"/>
      <c r="Y5477" s="601"/>
      <c r="Z5477" s="601"/>
      <c r="AA5477" s="601"/>
      <c r="AB5477" s="601"/>
    </row>
    <row r="5478" spans="21:28" x14ac:dyDescent="0.25">
      <c r="U5478" s="601"/>
      <c r="V5478" s="611"/>
      <c r="X5478" s="613"/>
      <c r="Y5478" s="601"/>
      <c r="Z5478" s="601"/>
      <c r="AA5478" s="601"/>
      <c r="AB5478" s="601"/>
    </row>
    <row r="5479" spans="21:28" x14ac:dyDescent="0.25">
      <c r="U5479" s="601"/>
      <c r="V5479" s="611"/>
      <c r="X5479" s="613"/>
      <c r="Y5479" s="601"/>
      <c r="Z5479" s="601"/>
      <c r="AA5479" s="601"/>
      <c r="AB5479" s="601"/>
    </row>
    <row r="5480" spans="21:28" x14ac:dyDescent="0.25">
      <c r="U5480" s="601"/>
      <c r="V5480" s="611"/>
      <c r="X5480" s="613"/>
      <c r="Y5480" s="601"/>
      <c r="Z5480" s="601"/>
      <c r="AA5480" s="601"/>
      <c r="AB5480" s="601"/>
    </row>
    <row r="5481" spans="21:28" x14ac:dyDescent="0.25">
      <c r="U5481" s="601"/>
      <c r="V5481" s="611"/>
      <c r="X5481" s="613"/>
      <c r="Y5481" s="601"/>
      <c r="Z5481" s="601"/>
      <c r="AA5481" s="601"/>
      <c r="AB5481" s="601"/>
    </row>
    <row r="5482" spans="21:28" x14ac:dyDescent="0.25">
      <c r="U5482" s="601"/>
      <c r="V5482" s="611"/>
      <c r="X5482" s="613"/>
      <c r="Y5482" s="601"/>
      <c r="Z5482" s="601"/>
      <c r="AA5482" s="601"/>
      <c r="AB5482" s="601"/>
    </row>
    <row r="5483" spans="21:28" x14ac:dyDescent="0.25">
      <c r="U5483" s="601"/>
      <c r="V5483" s="611"/>
      <c r="X5483" s="613"/>
      <c r="Y5483" s="601"/>
      <c r="Z5483" s="601"/>
      <c r="AA5483" s="601"/>
      <c r="AB5483" s="601"/>
    </row>
    <row r="5484" spans="21:28" x14ac:dyDescent="0.25">
      <c r="U5484" s="601"/>
      <c r="V5484" s="611"/>
      <c r="X5484" s="613"/>
      <c r="Y5484" s="601"/>
      <c r="Z5484" s="601"/>
      <c r="AA5484" s="601"/>
      <c r="AB5484" s="601"/>
    </row>
    <row r="5485" spans="21:28" x14ac:dyDescent="0.25">
      <c r="U5485" s="601"/>
      <c r="V5485" s="611"/>
      <c r="X5485" s="613"/>
      <c r="Y5485" s="601"/>
      <c r="Z5485" s="601"/>
      <c r="AA5485" s="601"/>
      <c r="AB5485" s="601"/>
    </row>
    <row r="5486" spans="21:28" x14ac:dyDescent="0.25">
      <c r="U5486" s="601"/>
      <c r="V5486" s="611"/>
      <c r="X5486" s="613"/>
      <c r="Y5486" s="601"/>
      <c r="Z5486" s="601"/>
      <c r="AA5486" s="601"/>
      <c r="AB5486" s="601"/>
    </row>
    <row r="5487" spans="21:28" x14ac:dyDescent="0.25">
      <c r="U5487" s="601"/>
      <c r="V5487" s="611"/>
      <c r="X5487" s="613"/>
      <c r="Y5487" s="601"/>
      <c r="Z5487" s="601"/>
      <c r="AA5487" s="601"/>
      <c r="AB5487" s="601"/>
    </row>
    <row r="5488" spans="21:28" x14ac:dyDescent="0.25">
      <c r="U5488" s="601"/>
      <c r="V5488" s="611"/>
      <c r="X5488" s="613"/>
      <c r="Y5488" s="601"/>
      <c r="Z5488" s="601"/>
      <c r="AA5488" s="601"/>
      <c r="AB5488" s="601"/>
    </row>
    <row r="5489" spans="21:28" x14ac:dyDescent="0.25">
      <c r="U5489" s="601"/>
      <c r="V5489" s="611"/>
      <c r="X5489" s="613"/>
      <c r="Y5489" s="601"/>
      <c r="Z5489" s="601"/>
      <c r="AA5489" s="601"/>
      <c r="AB5489" s="601"/>
    </row>
    <row r="5490" spans="21:28" x14ac:dyDescent="0.25">
      <c r="U5490" s="601"/>
      <c r="V5490" s="611"/>
      <c r="X5490" s="613"/>
      <c r="Y5490" s="601"/>
      <c r="Z5490" s="601"/>
      <c r="AA5490" s="601"/>
      <c r="AB5490" s="601"/>
    </row>
    <row r="5491" spans="21:28" x14ac:dyDescent="0.25">
      <c r="U5491" s="601"/>
      <c r="V5491" s="611"/>
      <c r="X5491" s="613"/>
      <c r="Y5491" s="601"/>
      <c r="Z5491" s="601"/>
      <c r="AA5491" s="601"/>
      <c r="AB5491" s="601"/>
    </row>
    <row r="5492" spans="21:28" x14ac:dyDescent="0.25">
      <c r="U5492" s="601"/>
      <c r="V5492" s="611"/>
      <c r="X5492" s="613"/>
      <c r="Y5492" s="601"/>
      <c r="Z5492" s="601"/>
      <c r="AA5492" s="601"/>
      <c r="AB5492" s="601"/>
    </row>
    <row r="5493" spans="21:28" x14ac:dyDescent="0.25">
      <c r="U5493" s="601"/>
      <c r="V5493" s="611"/>
      <c r="X5493" s="613"/>
      <c r="Y5493" s="601"/>
      <c r="Z5493" s="601"/>
      <c r="AA5493" s="601"/>
      <c r="AB5493" s="601"/>
    </row>
    <row r="5494" spans="21:28" x14ac:dyDescent="0.25">
      <c r="U5494" s="601"/>
      <c r="V5494" s="611"/>
      <c r="X5494" s="613"/>
      <c r="Y5494" s="601"/>
      <c r="Z5494" s="601"/>
      <c r="AA5494" s="601"/>
      <c r="AB5494" s="601"/>
    </row>
    <row r="5495" spans="21:28" x14ac:dyDescent="0.25">
      <c r="U5495" s="601"/>
      <c r="V5495" s="611"/>
      <c r="X5495" s="613"/>
      <c r="Y5495" s="601"/>
      <c r="Z5495" s="601"/>
      <c r="AA5495" s="601"/>
      <c r="AB5495" s="601"/>
    </row>
    <row r="5496" spans="21:28" x14ac:dyDescent="0.25">
      <c r="U5496" s="601"/>
      <c r="V5496" s="611"/>
      <c r="X5496" s="613"/>
      <c r="Y5496" s="601"/>
      <c r="Z5496" s="601"/>
      <c r="AA5496" s="601"/>
      <c r="AB5496" s="601"/>
    </row>
    <row r="5497" spans="21:28" x14ac:dyDescent="0.25">
      <c r="U5497" s="601"/>
      <c r="V5497" s="611"/>
      <c r="X5497" s="613"/>
      <c r="Y5497" s="601"/>
      <c r="Z5497" s="601"/>
      <c r="AA5497" s="601"/>
      <c r="AB5497" s="601"/>
    </row>
    <row r="5498" spans="21:28" x14ac:dyDescent="0.25">
      <c r="U5498" s="601"/>
      <c r="V5498" s="611"/>
      <c r="X5498" s="613"/>
      <c r="Y5498" s="601"/>
      <c r="Z5498" s="601"/>
      <c r="AA5498" s="601"/>
      <c r="AB5498" s="601"/>
    </row>
    <row r="5499" spans="21:28" x14ac:dyDescent="0.25">
      <c r="U5499" s="601"/>
      <c r="V5499" s="611"/>
      <c r="X5499" s="613"/>
      <c r="Y5499" s="601"/>
      <c r="Z5499" s="601"/>
      <c r="AA5499" s="601"/>
      <c r="AB5499" s="601"/>
    </row>
    <row r="5500" spans="21:28" x14ac:dyDescent="0.25">
      <c r="U5500" s="601"/>
      <c r="V5500" s="611"/>
      <c r="X5500" s="613"/>
      <c r="Y5500" s="601"/>
      <c r="Z5500" s="601"/>
      <c r="AA5500" s="601"/>
      <c r="AB5500" s="601"/>
    </row>
    <row r="5501" spans="21:28" x14ac:dyDescent="0.25">
      <c r="U5501" s="601"/>
      <c r="V5501" s="611"/>
      <c r="X5501" s="613"/>
      <c r="Y5501" s="601"/>
      <c r="Z5501" s="601"/>
      <c r="AA5501" s="601"/>
      <c r="AB5501" s="601"/>
    </row>
    <row r="5502" spans="21:28" x14ac:dyDescent="0.25">
      <c r="U5502" s="601"/>
      <c r="V5502" s="611"/>
      <c r="X5502" s="613"/>
      <c r="Y5502" s="601"/>
      <c r="Z5502" s="601"/>
      <c r="AA5502" s="601"/>
      <c r="AB5502" s="601"/>
    </row>
    <row r="5503" spans="21:28" x14ac:dyDescent="0.25">
      <c r="U5503" s="601"/>
      <c r="V5503" s="611"/>
      <c r="X5503" s="613"/>
      <c r="Y5503" s="601"/>
      <c r="Z5503" s="601"/>
      <c r="AA5503" s="601"/>
      <c r="AB5503" s="601"/>
    </row>
    <row r="5504" spans="21:28" x14ac:dyDescent="0.25">
      <c r="U5504" s="601"/>
      <c r="V5504" s="611"/>
      <c r="X5504" s="613"/>
      <c r="Y5504" s="601"/>
      <c r="Z5504" s="601"/>
      <c r="AA5504" s="601"/>
      <c r="AB5504" s="601"/>
    </row>
    <row r="5505" spans="21:28" x14ac:dyDescent="0.25">
      <c r="U5505" s="601"/>
      <c r="V5505" s="611"/>
      <c r="X5505" s="613"/>
      <c r="Y5505" s="601"/>
      <c r="Z5505" s="601"/>
      <c r="AA5505" s="601"/>
      <c r="AB5505" s="601"/>
    </row>
    <row r="5506" spans="21:28" x14ac:dyDescent="0.25">
      <c r="U5506" s="601"/>
      <c r="V5506" s="611"/>
      <c r="X5506" s="613"/>
      <c r="Y5506" s="601"/>
      <c r="Z5506" s="601"/>
      <c r="AA5506" s="601"/>
      <c r="AB5506" s="601"/>
    </row>
    <row r="5507" spans="21:28" x14ac:dyDescent="0.25">
      <c r="U5507" s="601"/>
      <c r="V5507" s="611"/>
      <c r="X5507" s="613"/>
      <c r="Y5507" s="601"/>
      <c r="Z5507" s="601"/>
      <c r="AA5507" s="601"/>
      <c r="AB5507" s="601"/>
    </row>
    <row r="5508" spans="21:28" x14ac:dyDescent="0.25">
      <c r="U5508" s="601"/>
      <c r="V5508" s="611"/>
      <c r="X5508" s="613"/>
      <c r="Y5508" s="601"/>
      <c r="Z5508" s="601"/>
      <c r="AA5508" s="601"/>
      <c r="AB5508" s="601"/>
    </row>
    <row r="5509" spans="21:28" x14ac:dyDescent="0.25">
      <c r="U5509" s="601"/>
      <c r="V5509" s="611"/>
      <c r="X5509" s="613"/>
      <c r="Y5509" s="601"/>
      <c r="Z5509" s="601"/>
      <c r="AA5509" s="601"/>
      <c r="AB5509" s="601"/>
    </row>
    <row r="5510" spans="21:28" x14ac:dyDescent="0.25">
      <c r="U5510" s="601"/>
      <c r="V5510" s="611"/>
      <c r="X5510" s="613"/>
      <c r="Y5510" s="601"/>
      <c r="Z5510" s="601"/>
      <c r="AA5510" s="601"/>
      <c r="AB5510" s="601"/>
    </row>
    <row r="5511" spans="21:28" x14ac:dyDescent="0.25">
      <c r="U5511" s="601"/>
      <c r="V5511" s="611"/>
      <c r="X5511" s="613"/>
      <c r="Y5511" s="601"/>
      <c r="Z5511" s="601"/>
      <c r="AA5511" s="601"/>
      <c r="AB5511" s="601"/>
    </row>
    <row r="5512" spans="21:28" x14ac:dyDescent="0.25">
      <c r="U5512" s="601"/>
      <c r="V5512" s="611"/>
      <c r="X5512" s="613"/>
      <c r="Y5512" s="601"/>
      <c r="Z5512" s="601"/>
      <c r="AA5512" s="601"/>
      <c r="AB5512" s="601"/>
    </row>
    <row r="5513" spans="21:28" x14ac:dyDescent="0.25">
      <c r="U5513" s="601"/>
      <c r="V5513" s="611"/>
      <c r="X5513" s="613"/>
      <c r="Y5513" s="601"/>
      <c r="Z5513" s="601"/>
      <c r="AA5513" s="601"/>
      <c r="AB5513" s="601"/>
    </row>
    <row r="5514" spans="21:28" x14ac:dyDescent="0.25">
      <c r="U5514" s="601"/>
      <c r="V5514" s="611"/>
      <c r="X5514" s="613"/>
      <c r="Y5514" s="601"/>
      <c r="Z5514" s="601"/>
      <c r="AA5514" s="601"/>
      <c r="AB5514" s="601"/>
    </row>
    <row r="5515" spans="21:28" x14ac:dyDescent="0.25">
      <c r="U5515" s="601"/>
      <c r="V5515" s="611"/>
      <c r="X5515" s="613"/>
      <c r="Y5515" s="601"/>
      <c r="Z5515" s="601"/>
      <c r="AA5515" s="601"/>
      <c r="AB5515" s="601"/>
    </row>
    <row r="5516" spans="21:28" x14ac:dyDescent="0.25">
      <c r="U5516" s="601"/>
      <c r="V5516" s="611"/>
      <c r="X5516" s="613"/>
      <c r="Y5516" s="601"/>
      <c r="Z5516" s="601"/>
      <c r="AA5516" s="601"/>
      <c r="AB5516" s="601"/>
    </row>
    <row r="5517" spans="21:28" x14ac:dyDescent="0.25">
      <c r="U5517" s="601"/>
      <c r="V5517" s="611"/>
      <c r="X5517" s="613"/>
      <c r="Y5517" s="601"/>
      <c r="Z5517" s="601"/>
      <c r="AA5517" s="601"/>
      <c r="AB5517" s="601"/>
    </row>
    <row r="5518" spans="21:28" x14ac:dyDescent="0.25">
      <c r="U5518" s="601"/>
      <c r="V5518" s="611"/>
      <c r="X5518" s="613"/>
      <c r="Y5518" s="601"/>
      <c r="Z5518" s="601"/>
      <c r="AA5518" s="601"/>
      <c r="AB5518" s="601"/>
    </row>
    <row r="5519" spans="21:28" x14ac:dyDescent="0.25">
      <c r="U5519" s="601"/>
      <c r="V5519" s="611"/>
      <c r="X5519" s="613"/>
      <c r="Y5519" s="601"/>
      <c r="Z5519" s="601"/>
      <c r="AA5519" s="601"/>
      <c r="AB5519" s="601"/>
    </row>
    <row r="5520" spans="21:28" x14ac:dyDescent="0.25">
      <c r="U5520" s="601"/>
      <c r="V5520" s="611"/>
      <c r="X5520" s="613"/>
      <c r="Y5520" s="601"/>
      <c r="Z5520" s="601"/>
      <c r="AA5520" s="601"/>
      <c r="AB5520" s="601"/>
    </row>
    <row r="5521" spans="21:28" x14ac:dyDescent="0.25">
      <c r="U5521" s="601"/>
      <c r="V5521" s="611"/>
      <c r="X5521" s="613"/>
      <c r="Y5521" s="601"/>
      <c r="Z5521" s="601"/>
      <c r="AA5521" s="601"/>
      <c r="AB5521" s="601"/>
    </row>
    <row r="5522" spans="21:28" x14ac:dyDescent="0.25">
      <c r="U5522" s="601"/>
      <c r="V5522" s="611"/>
      <c r="X5522" s="613"/>
      <c r="Y5522" s="601"/>
      <c r="Z5522" s="601"/>
      <c r="AA5522" s="601"/>
      <c r="AB5522" s="601"/>
    </row>
    <row r="5523" spans="21:28" x14ac:dyDescent="0.25">
      <c r="U5523" s="601"/>
      <c r="V5523" s="611"/>
      <c r="X5523" s="613"/>
      <c r="Y5523" s="601"/>
      <c r="Z5523" s="601"/>
      <c r="AA5523" s="601"/>
      <c r="AB5523" s="601"/>
    </row>
    <row r="5524" spans="21:28" x14ac:dyDescent="0.25">
      <c r="U5524" s="601"/>
      <c r="V5524" s="611"/>
      <c r="X5524" s="613"/>
      <c r="Y5524" s="601"/>
      <c r="Z5524" s="601"/>
      <c r="AA5524" s="601"/>
      <c r="AB5524" s="601"/>
    </row>
    <row r="5525" spans="21:28" x14ac:dyDescent="0.25">
      <c r="U5525" s="601"/>
      <c r="V5525" s="611"/>
      <c r="X5525" s="613"/>
      <c r="Y5525" s="601"/>
      <c r="Z5525" s="601"/>
      <c r="AA5525" s="601"/>
      <c r="AB5525" s="601"/>
    </row>
    <row r="5526" spans="21:28" x14ac:dyDescent="0.25">
      <c r="U5526" s="601"/>
      <c r="V5526" s="611"/>
      <c r="X5526" s="613"/>
      <c r="Y5526" s="601"/>
      <c r="Z5526" s="601"/>
      <c r="AA5526" s="601"/>
      <c r="AB5526" s="601"/>
    </row>
    <row r="5527" spans="21:28" x14ac:dyDescent="0.25">
      <c r="U5527" s="601"/>
      <c r="V5527" s="611"/>
      <c r="X5527" s="613"/>
      <c r="Y5527" s="601"/>
      <c r="Z5527" s="601"/>
      <c r="AA5527" s="601"/>
      <c r="AB5527" s="601"/>
    </row>
    <row r="5528" spans="21:28" x14ac:dyDescent="0.25">
      <c r="U5528" s="601"/>
      <c r="V5528" s="611"/>
      <c r="X5528" s="613"/>
      <c r="Y5528" s="601"/>
      <c r="Z5528" s="601"/>
      <c r="AA5528" s="601"/>
      <c r="AB5528" s="601"/>
    </row>
    <row r="5529" spans="21:28" x14ac:dyDescent="0.25">
      <c r="U5529" s="601"/>
      <c r="V5529" s="611"/>
      <c r="X5529" s="613"/>
      <c r="Y5529" s="601"/>
      <c r="Z5529" s="601"/>
      <c r="AA5529" s="601"/>
      <c r="AB5529" s="601"/>
    </row>
    <row r="5530" spans="21:28" x14ac:dyDescent="0.25">
      <c r="U5530" s="601"/>
      <c r="V5530" s="611"/>
      <c r="X5530" s="613"/>
      <c r="Y5530" s="601"/>
      <c r="Z5530" s="601"/>
      <c r="AA5530" s="601"/>
      <c r="AB5530" s="601"/>
    </row>
    <row r="5531" spans="21:28" x14ac:dyDescent="0.25">
      <c r="U5531" s="601"/>
      <c r="V5531" s="611"/>
      <c r="X5531" s="613"/>
      <c r="Y5531" s="601"/>
      <c r="Z5531" s="601"/>
      <c r="AA5531" s="601"/>
      <c r="AB5531" s="601"/>
    </row>
    <row r="5532" spans="21:28" x14ac:dyDescent="0.25">
      <c r="U5532" s="601"/>
      <c r="V5532" s="611"/>
      <c r="X5532" s="613"/>
      <c r="Y5532" s="601"/>
      <c r="Z5532" s="601"/>
      <c r="AA5532" s="601"/>
      <c r="AB5532" s="601"/>
    </row>
    <row r="5533" spans="21:28" x14ac:dyDescent="0.25">
      <c r="U5533" s="601"/>
      <c r="V5533" s="611"/>
      <c r="X5533" s="613"/>
      <c r="Y5533" s="601"/>
      <c r="Z5533" s="601"/>
      <c r="AA5533" s="601"/>
      <c r="AB5533" s="601"/>
    </row>
    <row r="5534" spans="21:28" x14ac:dyDescent="0.25">
      <c r="U5534" s="601"/>
      <c r="V5534" s="611"/>
      <c r="X5534" s="613"/>
      <c r="Y5534" s="601"/>
      <c r="Z5534" s="601"/>
      <c r="AA5534" s="601"/>
      <c r="AB5534" s="601"/>
    </row>
    <row r="5535" spans="21:28" x14ac:dyDescent="0.25">
      <c r="U5535" s="601"/>
      <c r="V5535" s="611"/>
      <c r="X5535" s="613"/>
      <c r="Y5535" s="601"/>
      <c r="Z5535" s="601"/>
      <c r="AA5535" s="601"/>
      <c r="AB5535" s="601"/>
    </row>
    <row r="5536" spans="21:28" x14ac:dyDescent="0.25">
      <c r="U5536" s="601"/>
      <c r="V5536" s="611"/>
      <c r="X5536" s="613"/>
      <c r="Y5536" s="601"/>
      <c r="Z5536" s="601"/>
      <c r="AA5536" s="601"/>
      <c r="AB5536" s="601"/>
    </row>
    <row r="5537" spans="21:28" x14ac:dyDescent="0.25">
      <c r="U5537" s="601"/>
      <c r="V5537" s="611"/>
      <c r="X5537" s="613"/>
      <c r="Y5537" s="601"/>
      <c r="Z5537" s="601"/>
      <c r="AA5537" s="601"/>
      <c r="AB5537" s="601"/>
    </row>
    <row r="5538" spans="21:28" x14ac:dyDescent="0.25">
      <c r="U5538" s="601"/>
      <c r="V5538" s="611"/>
      <c r="X5538" s="613"/>
      <c r="Y5538" s="601"/>
      <c r="Z5538" s="601"/>
      <c r="AA5538" s="601"/>
      <c r="AB5538" s="601"/>
    </row>
    <row r="5539" spans="21:28" x14ac:dyDescent="0.25">
      <c r="U5539" s="601"/>
      <c r="V5539" s="611"/>
      <c r="X5539" s="613"/>
      <c r="Y5539" s="601"/>
      <c r="Z5539" s="601"/>
      <c r="AA5539" s="601"/>
      <c r="AB5539" s="601"/>
    </row>
    <row r="5540" spans="21:28" x14ac:dyDescent="0.25">
      <c r="U5540" s="601"/>
      <c r="V5540" s="611"/>
      <c r="X5540" s="613"/>
      <c r="Y5540" s="601"/>
      <c r="Z5540" s="601"/>
      <c r="AA5540" s="601"/>
      <c r="AB5540" s="601"/>
    </row>
    <row r="5541" spans="21:28" x14ac:dyDescent="0.25">
      <c r="U5541" s="601"/>
      <c r="V5541" s="611"/>
      <c r="X5541" s="613"/>
      <c r="Y5541" s="601"/>
      <c r="Z5541" s="601"/>
      <c r="AA5541" s="601"/>
      <c r="AB5541" s="601"/>
    </row>
    <row r="5542" spans="21:28" x14ac:dyDescent="0.25">
      <c r="U5542" s="601"/>
      <c r="V5542" s="611"/>
      <c r="X5542" s="613"/>
      <c r="Y5542" s="601"/>
      <c r="Z5542" s="601"/>
      <c r="AA5542" s="601"/>
      <c r="AB5542" s="601"/>
    </row>
    <row r="5543" spans="21:28" x14ac:dyDescent="0.25">
      <c r="U5543" s="601"/>
      <c r="V5543" s="611"/>
      <c r="X5543" s="613"/>
      <c r="Y5543" s="601"/>
      <c r="Z5543" s="601"/>
      <c r="AA5543" s="601"/>
      <c r="AB5543" s="601"/>
    </row>
    <row r="5544" spans="21:28" x14ac:dyDescent="0.25">
      <c r="U5544" s="601"/>
      <c r="V5544" s="611"/>
      <c r="X5544" s="613"/>
      <c r="Y5544" s="601"/>
      <c r="Z5544" s="601"/>
      <c r="AA5544" s="601"/>
      <c r="AB5544" s="601"/>
    </row>
    <row r="5545" spans="21:28" x14ac:dyDescent="0.25">
      <c r="U5545" s="601"/>
      <c r="V5545" s="611"/>
      <c r="X5545" s="613"/>
      <c r="Y5545" s="601"/>
      <c r="Z5545" s="601"/>
      <c r="AA5545" s="601"/>
      <c r="AB5545" s="601"/>
    </row>
    <row r="5546" spans="21:28" x14ac:dyDescent="0.25">
      <c r="U5546" s="601"/>
      <c r="V5546" s="611"/>
      <c r="X5546" s="613"/>
      <c r="Y5546" s="601"/>
      <c r="Z5546" s="601"/>
      <c r="AA5546" s="601"/>
      <c r="AB5546" s="601"/>
    </row>
    <row r="5547" spans="21:28" x14ac:dyDescent="0.25">
      <c r="U5547" s="601"/>
      <c r="V5547" s="611"/>
      <c r="X5547" s="613"/>
      <c r="Y5547" s="601"/>
      <c r="Z5547" s="601"/>
      <c r="AA5547" s="601"/>
      <c r="AB5547" s="601"/>
    </row>
    <row r="5548" spans="21:28" x14ac:dyDescent="0.25">
      <c r="U5548" s="601"/>
      <c r="V5548" s="611"/>
      <c r="X5548" s="613"/>
      <c r="Y5548" s="601"/>
      <c r="Z5548" s="601"/>
      <c r="AA5548" s="601"/>
      <c r="AB5548" s="601"/>
    </row>
    <row r="5549" spans="21:28" x14ac:dyDescent="0.25">
      <c r="U5549" s="601"/>
      <c r="V5549" s="611"/>
      <c r="X5549" s="613"/>
      <c r="Y5549" s="601"/>
      <c r="Z5549" s="601"/>
      <c r="AA5549" s="601"/>
      <c r="AB5549" s="601"/>
    </row>
    <row r="5550" spans="21:28" x14ac:dyDescent="0.25">
      <c r="U5550" s="601"/>
      <c r="V5550" s="611"/>
      <c r="X5550" s="613"/>
      <c r="Y5550" s="601"/>
      <c r="Z5550" s="601"/>
      <c r="AA5550" s="601"/>
      <c r="AB5550" s="601"/>
    </row>
    <row r="5551" spans="21:28" x14ac:dyDescent="0.25">
      <c r="U5551" s="601"/>
      <c r="V5551" s="611"/>
      <c r="X5551" s="613"/>
      <c r="Y5551" s="601"/>
      <c r="Z5551" s="601"/>
      <c r="AA5551" s="601"/>
      <c r="AB5551" s="601"/>
    </row>
    <row r="5552" spans="21:28" x14ac:dyDescent="0.25">
      <c r="U5552" s="601"/>
      <c r="V5552" s="611"/>
      <c r="X5552" s="613"/>
      <c r="Y5552" s="601"/>
      <c r="Z5552" s="601"/>
      <c r="AA5552" s="601"/>
      <c r="AB5552" s="601"/>
    </row>
    <row r="5553" spans="21:28" x14ac:dyDescent="0.25">
      <c r="U5553" s="601"/>
      <c r="V5553" s="611"/>
      <c r="X5553" s="613"/>
      <c r="Y5553" s="601"/>
      <c r="Z5553" s="601"/>
      <c r="AA5553" s="601"/>
      <c r="AB5553" s="601"/>
    </row>
    <row r="5554" spans="21:28" x14ac:dyDescent="0.25">
      <c r="U5554" s="601"/>
      <c r="V5554" s="611"/>
      <c r="X5554" s="613"/>
      <c r="Y5554" s="601"/>
      <c r="Z5554" s="601"/>
      <c r="AA5554" s="601"/>
      <c r="AB5554" s="601"/>
    </row>
    <row r="5555" spans="21:28" x14ac:dyDescent="0.25">
      <c r="U5555" s="601"/>
      <c r="V5555" s="611"/>
      <c r="X5555" s="613"/>
      <c r="Y5555" s="601"/>
      <c r="Z5555" s="601"/>
      <c r="AA5555" s="601"/>
      <c r="AB5555" s="601"/>
    </row>
    <row r="5556" spans="21:28" x14ac:dyDescent="0.25">
      <c r="U5556" s="601"/>
      <c r="V5556" s="611"/>
      <c r="X5556" s="613"/>
      <c r="Y5556" s="601"/>
      <c r="Z5556" s="601"/>
      <c r="AA5556" s="601"/>
      <c r="AB5556" s="601"/>
    </row>
    <row r="5557" spans="21:28" x14ac:dyDescent="0.25">
      <c r="U5557" s="601"/>
      <c r="V5557" s="611"/>
      <c r="X5557" s="613"/>
      <c r="Y5557" s="601"/>
      <c r="Z5557" s="601"/>
      <c r="AA5557" s="601"/>
      <c r="AB5557" s="601"/>
    </row>
    <row r="5558" spans="21:28" x14ac:dyDescent="0.25">
      <c r="U5558" s="601"/>
      <c r="V5558" s="611"/>
      <c r="X5558" s="613"/>
      <c r="Y5558" s="601"/>
      <c r="Z5558" s="601"/>
      <c r="AA5558" s="601"/>
      <c r="AB5558" s="601"/>
    </row>
    <row r="5559" spans="21:28" x14ac:dyDescent="0.25">
      <c r="U5559" s="601"/>
      <c r="V5559" s="611"/>
      <c r="X5559" s="613"/>
      <c r="Y5559" s="601"/>
      <c r="Z5559" s="601"/>
      <c r="AA5559" s="601"/>
      <c r="AB5559" s="601"/>
    </row>
    <row r="5560" spans="21:28" x14ac:dyDescent="0.25">
      <c r="U5560" s="601"/>
      <c r="V5560" s="611"/>
      <c r="X5560" s="613"/>
      <c r="Y5560" s="601"/>
      <c r="Z5560" s="601"/>
      <c r="AA5560" s="601"/>
      <c r="AB5560" s="601"/>
    </row>
    <row r="5561" spans="21:28" x14ac:dyDescent="0.25">
      <c r="U5561" s="601"/>
      <c r="V5561" s="611"/>
      <c r="X5561" s="613"/>
      <c r="Y5561" s="601"/>
      <c r="Z5561" s="601"/>
      <c r="AA5561" s="601"/>
      <c r="AB5561" s="601"/>
    </row>
    <row r="5562" spans="21:28" x14ac:dyDescent="0.25">
      <c r="U5562" s="601"/>
      <c r="V5562" s="611"/>
      <c r="X5562" s="613"/>
      <c r="Y5562" s="601"/>
      <c r="Z5562" s="601"/>
      <c r="AA5562" s="601"/>
      <c r="AB5562" s="601"/>
    </row>
    <row r="5563" spans="21:28" x14ac:dyDescent="0.25">
      <c r="U5563" s="601"/>
      <c r="V5563" s="611"/>
      <c r="X5563" s="613"/>
      <c r="Y5563" s="601"/>
      <c r="Z5563" s="601"/>
      <c r="AA5563" s="601"/>
      <c r="AB5563" s="601"/>
    </row>
    <row r="5564" spans="21:28" x14ac:dyDescent="0.25">
      <c r="U5564" s="601"/>
      <c r="V5564" s="611"/>
      <c r="X5564" s="613"/>
      <c r="Y5564" s="601"/>
      <c r="Z5564" s="601"/>
      <c r="AA5564" s="601"/>
      <c r="AB5564" s="601"/>
    </row>
    <row r="5565" spans="21:28" x14ac:dyDescent="0.25">
      <c r="U5565" s="601"/>
      <c r="V5565" s="611"/>
      <c r="X5565" s="613"/>
      <c r="Y5565" s="601"/>
      <c r="Z5565" s="601"/>
      <c r="AA5565" s="601"/>
      <c r="AB5565" s="601"/>
    </row>
    <row r="5566" spans="21:28" x14ac:dyDescent="0.25">
      <c r="U5566" s="601"/>
      <c r="V5566" s="611"/>
      <c r="X5566" s="613"/>
      <c r="Y5566" s="601"/>
      <c r="Z5566" s="601"/>
      <c r="AA5566" s="601"/>
      <c r="AB5566" s="601"/>
    </row>
    <row r="5567" spans="21:28" x14ac:dyDescent="0.25">
      <c r="U5567" s="601"/>
      <c r="V5567" s="611"/>
      <c r="X5567" s="613"/>
      <c r="Y5567" s="601"/>
      <c r="Z5567" s="601"/>
      <c r="AA5567" s="601"/>
      <c r="AB5567" s="601"/>
    </row>
    <row r="5568" spans="21:28" x14ac:dyDescent="0.25">
      <c r="U5568" s="601"/>
      <c r="V5568" s="611"/>
      <c r="X5568" s="613"/>
      <c r="Y5568" s="601"/>
      <c r="Z5568" s="601"/>
      <c r="AA5568" s="601"/>
      <c r="AB5568" s="601"/>
    </row>
    <row r="5569" spans="21:28" x14ac:dyDescent="0.25">
      <c r="U5569" s="601"/>
      <c r="V5569" s="611"/>
      <c r="X5569" s="613"/>
      <c r="Y5569" s="601"/>
      <c r="Z5569" s="601"/>
      <c r="AA5569" s="601"/>
      <c r="AB5569" s="601"/>
    </row>
    <row r="5570" spans="21:28" x14ac:dyDescent="0.25">
      <c r="U5570" s="601"/>
      <c r="V5570" s="611"/>
      <c r="X5570" s="613"/>
      <c r="Y5570" s="601"/>
      <c r="Z5570" s="601"/>
      <c r="AA5570" s="601"/>
      <c r="AB5570" s="601"/>
    </row>
    <row r="5571" spans="21:28" x14ac:dyDescent="0.25">
      <c r="U5571" s="601"/>
      <c r="V5571" s="611"/>
      <c r="X5571" s="613"/>
      <c r="Y5571" s="601"/>
      <c r="Z5571" s="601"/>
      <c r="AA5571" s="601"/>
      <c r="AB5571" s="601"/>
    </row>
    <row r="5572" spans="21:28" x14ac:dyDescent="0.25">
      <c r="U5572" s="601"/>
      <c r="V5572" s="611"/>
      <c r="X5572" s="613"/>
      <c r="Y5572" s="601"/>
      <c r="Z5572" s="601"/>
      <c r="AA5572" s="601"/>
      <c r="AB5572" s="601"/>
    </row>
    <row r="5573" spans="21:28" x14ac:dyDescent="0.25">
      <c r="U5573" s="601"/>
      <c r="V5573" s="611"/>
      <c r="X5573" s="613"/>
      <c r="Y5573" s="601"/>
      <c r="Z5573" s="601"/>
      <c r="AA5573" s="601"/>
      <c r="AB5573" s="601"/>
    </row>
    <row r="5574" spans="21:28" x14ac:dyDescent="0.25">
      <c r="U5574" s="601"/>
      <c r="V5574" s="611"/>
      <c r="X5574" s="613"/>
      <c r="Y5574" s="601"/>
      <c r="Z5574" s="601"/>
      <c r="AA5574" s="601"/>
      <c r="AB5574" s="601"/>
    </row>
    <row r="5575" spans="21:28" x14ac:dyDescent="0.25">
      <c r="U5575" s="601"/>
      <c r="V5575" s="611"/>
      <c r="X5575" s="613"/>
      <c r="Y5575" s="601"/>
      <c r="Z5575" s="601"/>
      <c r="AA5575" s="601"/>
      <c r="AB5575" s="601"/>
    </row>
    <row r="5576" spans="21:28" x14ac:dyDescent="0.25">
      <c r="U5576" s="601"/>
      <c r="V5576" s="611"/>
      <c r="X5576" s="613"/>
      <c r="Y5576" s="601"/>
      <c r="Z5576" s="601"/>
      <c r="AA5576" s="601"/>
      <c r="AB5576" s="601"/>
    </row>
    <row r="5577" spans="21:28" x14ac:dyDescent="0.25">
      <c r="U5577" s="601"/>
      <c r="V5577" s="611"/>
      <c r="X5577" s="613"/>
      <c r="Y5577" s="601"/>
      <c r="Z5577" s="601"/>
      <c r="AA5577" s="601"/>
      <c r="AB5577" s="601"/>
    </row>
    <row r="5578" spans="21:28" x14ac:dyDescent="0.25">
      <c r="U5578" s="601"/>
      <c r="V5578" s="611"/>
      <c r="X5578" s="613"/>
      <c r="Y5578" s="601"/>
      <c r="Z5578" s="601"/>
      <c r="AA5578" s="601"/>
      <c r="AB5578" s="601"/>
    </row>
    <row r="5579" spans="21:28" x14ac:dyDescent="0.25">
      <c r="U5579" s="601"/>
      <c r="V5579" s="611"/>
      <c r="X5579" s="613"/>
      <c r="Y5579" s="601"/>
      <c r="Z5579" s="601"/>
      <c r="AA5579" s="601"/>
      <c r="AB5579" s="601"/>
    </row>
    <row r="5580" spans="21:28" x14ac:dyDescent="0.25">
      <c r="U5580" s="601"/>
      <c r="V5580" s="611"/>
      <c r="X5580" s="613"/>
      <c r="Y5580" s="601"/>
      <c r="Z5580" s="601"/>
      <c r="AA5580" s="601"/>
      <c r="AB5580" s="601"/>
    </row>
    <row r="5581" spans="21:28" x14ac:dyDescent="0.25">
      <c r="U5581" s="601"/>
      <c r="V5581" s="611"/>
      <c r="X5581" s="613"/>
      <c r="Y5581" s="601"/>
      <c r="Z5581" s="601"/>
      <c r="AA5581" s="601"/>
      <c r="AB5581" s="601"/>
    </row>
    <row r="5582" spans="21:28" x14ac:dyDescent="0.25">
      <c r="U5582" s="601"/>
      <c r="V5582" s="611"/>
      <c r="X5582" s="613"/>
      <c r="Y5582" s="601"/>
      <c r="Z5582" s="601"/>
      <c r="AA5582" s="601"/>
      <c r="AB5582" s="601"/>
    </row>
    <row r="5583" spans="21:28" x14ac:dyDescent="0.25">
      <c r="U5583" s="601"/>
      <c r="V5583" s="611"/>
      <c r="X5583" s="613"/>
      <c r="Y5583" s="601"/>
      <c r="Z5583" s="601"/>
      <c r="AA5583" s="601"/>
      <c r="AB5583" s="601"/>
    </row>
    <row r="5584" spans="21:28" x14ac:dyDescent="0.25">
      <c r="U5584" s="601"/>
      <c r="V5584" s="611"/>
      <c r="X5584" s="613"/>
      <c r="Y5584" s="601"/>
      <c r="Z5584" s="601"/>
      <c r="AA5584" s="601"/>
      <c r="AB5584" s="601"/>
    </row>
    <row r="5585" spans="21:28" x14ac:dyDescent="0.25">
      <c r="U5585" s="601"/>
      <c r="V5585" s="611"/>
      <c r="X5585" s="613"/>
      <c r="Y5585" s="601"/>
      <c r="Z5585" s="601"/>
      <c r="AA5585" s="601"/>
      <c r="AB5585" s="601"/>
    </row>
    <row r="5586" spans="21:28" x14ac:dyDescent="0.25">
      <c r="U5586" s="601"/>
      <c r="V5586" s="611"/>
      <c r="X5586" s="613"/>
      <c r="Y5586" s="601"/>
      <c r="Z5586" s="601"/>
      <c r="AA5586" s="601"/>
      <c r="AB5586" s="601"/>
    </row>
    <row r="5587" spans="21:28" x14ac:dyDescent="0.25">
      <c r="U5587" s="601"/>
      <c r="V5587" s="611"/>
      <c r="X5587" s="613"/>
      <c r="Y5587" s="601"/>
      <c r="Z5587" s="601"/>
      <c r="AA5587" s="601"/>
      <c r="AB5587" s="601"/>
    </row>
    <row r="5588" spans="21:28" x14ac:dyDescent="0.25">
      <c r="U5588" s="601"/>
      <c r="V5588" s="611"/>
      <c r="X5588" s="613"/>
      <c r="Y5588" s="601"/>
      <c r="Z5588" s="601"/>
      <c r="AA5588" s="601"/>
      <c r="AB5588" s="601"/>
    </row>
    <row r="5589" spans="21:28" x14ac:dyDescent="0.25">
      <c r="U5589" s="601"/>
      <c r="V5589" s="611"/>
      <c r="X5589" s="613"/>
      <c r="Y5589" s="601"/>
      <c r="Z5589" s="601"/>
      <c r="AA5589" s="601"/>
      <c r="AB5589" s="601"/>
    </row>
    <row r="5590" spans="21:28" x14ac:dyDescent="0.25">
      <c r="U5590" s="601"/>
      <c r="V5590" s="611"/>
      <c r="X5590" s="613"/>
      <c r="Y5590" s="601"/>
      <c r="Z5590" s="601"/>
      <c r="AA5590" s="601"/>
      <c r="AB5590" s="601"/>
    </row>
    <row r="5591" spans="21:28" x14ac:dyDescent="0.25">
      <c r="U5591" s="601"/>
      <c r="V5591" s="611"/>
      <c r="X5591" s="613"/>
      <c r="Y5591" s="601"/>
      <c r="Z5591" s="601"/>
      <c r="AA5591" s="601"/>
      <c r="AB5591" s="601"/>
    </row>
    <row r="5592" spans="21:28" x14ac:dyDescent="0.25">
      <c r="U5592" s="601"/>
      <c r="V5592" s="611"/>
      <c r="X5592" s="613"/>
      <c r="Y5592" s="601"/>
      <c r="Z5592" s="601"/>
      <c r="AA5592" s="601"/>
      <c r="AB5592" s="601"/>
    </row>
    <row r="5593" spans="21:28" x14ac:dyDescent="0.25">
      <c r="U5593" s="601"/>
      <c r="V5593" s="611"/>
      <c r="X5593" s="613"/>
      <c r="Y5593" s="601"/>
      <c r="Z5593" s="601"/>
      <c r="AA5593" s="601"/>
      <c r="AB5593" s="601"/>
    </row>
    <row r="5594" spans="21:28" x14ac:dyDescent="0.25">
      <c r="U5594" s="601"/>
      <c r="V5594" s="611"/>
      <c r="X5594" s="613"/>
      <c r="Y5594" s="601"/>
      <c r="Z5594" s="601"/>
      <c r="AA5594" s="601"/>
      <c r="AB5594" s="601"/>
    </row>
    <row r="5595" spans="21:28" x14ac:dyDescent="0.25">
      <c r="U5595" s="601"/>
      <c r="V5595" s="611"/>
      <c r="X5595" s="613"/>
      <c r="Y5595" s="601"/>
      <c r="Z5595" s="601"/>
      <c r="AA5595" s="601"/>
      <c r="AB5595" s="601"/>
    </row>
    <row r="5596" spans="21:28" x14ac:dyDescent="0.25">
      <c r="U5596" s="601"/>
      <c r="V5596" s="611"/>
      <c r="X5596" s="613"/>
      <c r="Y5596" s="601"/>
      <c r="Z5596" s="601"/>
      <c r="AA5596" s="601"/>
      <c r="AB5596" s="601"/>
    </row>
    <row r="5597" spans="21:28" x14ac:dyDescent="0.25">
      <c r="U5597" s="601"/>
      <c r="V5597" s="611"/>
      <c r="X5597" s="613"/>
      <c r="Y5597" s="601"/>
      <c r="Z5597" s="601"/>
      <c r="AA5597" s="601"/>
      <c r="AB5597" s="601"/>
    </row>
    <row r="5598" spans="21:28" x14ac:dyDescent="0.25">
      <c r="U5598" s="601"/>
      <c r="V5598" s="611"/>
      <c r="X5598" s="613"/>
      <c r="Y5598" s="601"/>
      <c r="Z5598" s="601"/>
      <c r="AA5598" s="601"/>
      <c r="AB5598" s="601"/>
    </row>
    <row r="5599" spans="21:28" x14ac:dyDescent="0.25">
      <c r="U5599" s="601"/>
      <c r="V5599" s="611"/>
      <c r="X5599" s="613"/>
      <c r="Y5599" s="601"/>
      <c r="Z5599" s="601"/>
      <c r="AA5599" s="601"/>
      <c r="AB5599" s="601"/>
    </row>
    <row r="5600" spans="21:28" x14ac:dyDescent="0.25">
      <c r="U5600" s="601"/>
      <c r="V5600" s="611"/>
      <c r="X5600" s="613"/>
      <c r="Y5600" s="601"/>
      <c r="Z5600" s="601"/>
      <c r="AA5600" s="601"/>
      <c r="AB5600" s="601"/>
    </row>
    <row r="5601" spans="21:28" x14ac:dyDescent="0.25">
      <c r="U5601" s="601"/>
      <c r="V5601" s="611"/>
      <c r="X5601" s="613"/>
      <c r="Y5601" s="601"/>
      <c r="Z5601" s="601"/>
      <c r="AA5601" s="601"/>
      <c r="AB5601" s="601"/>
    </row>
    <row r="5602" spans="21:28" x14ac:dyDescent="0.25">
      <c r="U5602" s="601"/>
      <c r="V5602" s="611"/>
      <c r="X5602" s="613"/>
      <c r="Y5602" s="601"/>
      <c r="Z5602" s="601"/>
      <c r="AA5602" s="601"/>
      <c r="AB5602" s="601"/>
    </row>
    <row r="5603" spans="21:28" x14ac:dyDescent="0.25">
      <c r="U5603" s="601"/>
      <c r="V5603" s="611"/>
      <c r="X5603" s="613"/>
      <c r="Y5603" s="601"/>
      <c r="Z5603" s="601"/>
      <c r="AA5603" s="601"/>
      <c r="AB5603" s="601"/>
    </row>
    <row r="5604" spans="21:28" x14ac:dyDescent="0.25">
      <c r="U5604" s="601"/>
      <c r="V5604" s="611"/>
      <c r="X5604" s="613"/>
      <c r="Y5604" s="601"/>
      <c r="Z5604" s="601"/>
      <c r="AA5604" s="601"/>
      <c r="AB5604" s="601"/>
    </row>
    <row r="5605" spans="21:28" x14ac:dyDescent="0.25">
      <c r="U5605" s="601"/>
      <c r="V5605" s="611"/>
      <c r="X5605" s="613"/>
      <c r="Y5605" s="601"/>
      <c r="Z5605" s="601"/>
      <c r="AA5605" s="601"/>
      <c r="AB5605" s="601"/>
    </row>
    <row r="5606" spans="21:28" x14ac:dyDescent="0.25">
      <c r="U5606" s="601"/>
      <c r="V5606" s="611"/>
      <c r="X5606" s="613"/>
      <c r="Y5606" s="601"/>
      <c r="Z5606" s="601"/>
      <c r="AA5606" s="601"/>
      <c r="AB5606" s="601"/>
    </row>
    <row r="5607" spans="21:28" x14ac:dyDescent="0.25">
      <c r="U5607" s="601"/>
      <c r="V5607" s="611"/>
      <c r="X5607" s="613"/>
      <c r="Y5607" s="601"/>
      <c r="Z5607" s="601"/>
      <c r="AA5607" s="601"/>
      <c r="AB5607" s="601"/>
    </row>
    <row r="5608" spans="21:28" x14ac:dyDescent="0.25">
      <c r="U5608" s="601"/>
      <c r="V5608" s="611"/>
      <c r="X5608" s="613"/>
      <c r="Y5608" s="601"/>
      <c r="Z5608" s="601"/>
      <c r="AA5608" s="601"/>
      <c r="AB5608" s="601"/>
    </row>
    <row r="5609" spans="21:28" x14ac:dyDescent="0.25">
      <c r="U5609" s="601"/>
      <c r="V5609" s="611"/>
      <c r="X5609" s="613"/>
      <c r="Y5609" s="601"/>
      <c r="Z5609" s="601"/>
      <c r="AA5609" s="601"/>
      <c r="AB5609" s="601"/>
    </row>
    <row r="5610" spans="21:28" x14ac:dyDescent="0.25">
      <c r="U5610" s="601"/>
      <c r="V5610" s="611"/>
      <c r="X5610" s="613"/>
      <c r="Y5610" s="601"/>
      <c r="Z5610" s="601"/>
      <c r="AA5610" s="601"/>
      <c r="AB5610" s="601"/>
    </row>
    <row r="5611" spans="21:28" x14ac:dyDescent="0.25">
      <c r="U5611" s="601"/>
      <c r="V5611" s="611"/>
      <c r="X5611" s="613"/>
      <c r="Y5611" s="601"/>
      <c r="Z5611" s="601"/>
      <c r="AA5611" s="601"/>
      <c r="AB5611" s="601"/>
    </row>
    <row r="5612" spans="21:28" x14ac:dyDescent="0.25">
      <c r="U5612" s="601"/>
      <c r="V5612" s="611"/>
      <c r="X5612" s="613"/>
      <c r="Y5612" s="601"/>
      <c r="Z5612" s="601"/>
      <c r="AA5612" s="601"/>
      <c r="AB5612" s="601"/>
    </row>
    <row r="5613" spans="21:28" x14ac:dyDescent="0.25">
      <c r="U5613" s="601"/>
      <c r="V5613" s="611"/>
      <c r="X5613" s="613"/>
      <c r="Y5613" s="601"/>
      <c r="Z5613" s="601"/>
      <c r="AA5613" s="601"/>
      <c r="AB5613" s="601"/>
    </row>
    <row r="5614" spans="21:28" x14ac:dyDescent="0.25">
      <c r="U5614" s="601"/>
      <c r="V5614" s="611"/>
      <c r="X5614" s="613"/>
      <c r="Y5614" s="601"/>
      <c r="Z5614" s="601"/>
      <c r="AA5614" s="601"/>
      <c r="AB5614" s="601"/>
    </row>
    <row r="5615" spans="21:28" x14ac:dyDescent="0.25">
      <c r="U5615" s="601"/>
      <c r="V5615" s="611"/>
      <c r="X5615" s="613"/>
      <c r="Y5615" s="601"/>
      <c r="Z5615" s="601"/>
      <c r="AA5615" s="601"/>
      <c r="AB5615" s="601"/>
    </row>
    <row r="5616" spans="21:28" x14ac:dyDescent="0.25">
      <c r="U5616" s="601"/>
      <c r="V5616" s="611"/>
      <c r="X5616" s="613"/>
      <c r="Y5616" s="601"/>
      <c r="Z5616" s="601"/>
      <c r="AA5616" s="601"/>
      <c r="AB5616" s="601"/>
    </row>
    <row r="5617" spans="21:28" x14ac:dyDescent="0.25">
      <c r="U5617" s="601"/>
      <c r="V5617" s="611"/>
      <c r="X5617" s="613"/>
      <c r="Y5617" s="601"/>
      <c r="Z5617" s="601"/>
      <c r="AA5617" s="601"/>
      <c r="AB5617" s="601"/>
    </row>
    <row r="5618" spans="21:28" x14ac:dyDescent="0.25">
      <c r="U5618" s="601"/>
      <c r="V5618" s="611"/>
      <c r="X5618" s="613"/>
      <c r="Y5618" s="601"/>
      <c r="Z5618" s="601"/>
      <c r="AA5618" s="601"/>
      <c r="AB5618" s="601"/>
    </row>
    <row r="5619" spans="21:28" x14ac:dyDescent="0.25">
      <c r="U5619" s="601"/>
      <c r="V5619" s="611"/>
      <c r="X5619" s="613"/>
      <c r="Y5619" s="601"/>
      <c r="Z5619" s="601"/>
      <c r="AA5619" s="601"/>
      <c r="AB5619" s="601"/>
    </row>
    <row r="5620" spans="21:28" x14ac:dyDescent="0.25">
      <c r="U5620" s="601"/>
      <c r="V5620" s="611"/>
      <c r="X5620" s="613"/>
      <c r="Y5620" s="601"/>
      <c r="Z5620" s="601"/>
      <c r="AA5620" s="601"/>
      <c r="AB5620" s="601"/>
    </row>
    <row r="5621" spans="21:28" x14ac:dyDescent="0.25">
      <c r="U5621" s="601"/>
      <c r="V5621" s="611"/>
      <c r="X5621" s="613"/>
      <c r="Y5621" s="601"/>
      <c r="Z5621" s="601"/>
      <c r="AA5621" s="601"/>
      <c r="AB5621" s="601"/>
    </row>
    <row r="5622" spans="21:28" x14ac:dyDescent="0.25">
      <c r="U5622" s="601"/>
      <c r="V5622" s="611"/>
      <c r="X5622" s="613"/>
      <c r="Y5622" s="601"/>
      <c r="Z5622" s="601"/>
      <c r="AA5622" s="601"/>
      <c r="AB5622" s="601"/>
    </row>
    <row r="5623" spans="21:28" x14ac:dyDescent="0.25">
      <c r="U5623" s="601"/>
      <c r="V5623" s="611"/>
      <c r="X5623" s="613"/>
      <c r="Y5623" s="601"/>
      <c r="Z5623" s="601"/>
      <c r="AA5623" s="601"/>
      <c r="AB5623" s="601"/>
    </row>
    <row r="5624" spans="21:28" x14ac:dyDescent="0.25">
      <c r="U5624" s="601"/>
      <c r="V5624" s="611"/>
      <c r="X5624" s="613"/>
      <c r="Y5624" s="601"/>
      <c r="Z5624" s="601"/>
      <c r="AA5624" s="601"/>
      <c r="AB5624" s="601"/>
    </row>
    <row r="5625" spans="21:28" x14ac:dyDescent="0.25">
      <c r="U5625" s="601"/>
      <c r="V5625" s="611"/>
      <c r="X5625" s="613"/>
      <c r="Y5625" s="601"/>
      <c r="Z5625" s="601"/>
      <c r="AA5625" s="601"/>
      <c r="AB5625" s="601"/>
    </row>
    <row r="5626" spans="21:28" x14ac:dyDescent="0.25">
      <c r="U5626" s="601"/>
      <c r="V5626" s="611"/>
      <c r="X5626" s="613"/>
      <c r="Y5626" s="601"/>
      <c r="Z5626" s="601"/>
      <c r="AA5626" s="601"/>
      <c r="AB5626" s="601"/>
    </row>
    <row r="5627" spans="21:28" x14ac:dyDescent="0.25">
      <c r="U5627" s="601"/>
      <c r="V5627" s="611"/>
      <c r="X5627" s="613"/>
      <c r="Y5627" s="601"/>
      <c r="Z5627" s="601"/>
      <c r="AA5627" s="601"/>
      <c r="AB5627" s="601"/>
    </row>
    <row r="5628" spans="21:28" x14ac:dyDescent="0.25">
      <c r="U5628" s="601"/>
      <c r="V5628" s="611"/>
      <c r="X5628" s="613"/>
      <c r="Y5628" s="601"/>
      <c r="Z5628" s="601"/>
      <c r="AA5628" s="601"/>
      <c r="AB5628" s="601"/>
    </row>
    <row r="5629" spans="21:28" x14ac:dyDescent="0.25">
      <c r="U5629" s="601"/>
      <c r="V5629" s="611"/>
      <c r="X5629" s="613"/>
      <c r="Y5629" s="601"/>
      <c r="Z5629" s="601"/>
      <c r="AA5629" s="601"/>
      <c r="AB5629" s="601"/>
    </row>
    <row r="5630" spans="21:28" x14ac:dyDescent="0.25">
      <c r="U5630" s="601"/>
      <c r="V5630" s="611"/>
      <c r="X5630" s="613"/>
      <c r="Y5630" s="601"/>
      <c r="Z5630" s="601"/>
      <c r="AA5630" s="601"/>
      <c r="AB5630" s="601"/>
    </row>
    <row r="5631" spans="21:28" x14ac:dyDescent="0.25">
      <c r="U5631" s="601"/>
      <c r="V5631" s="611"/>
      <c r="X5631" s="613"/>
      <c r="Y5631" s="601"/>
      <c r="Z5631" s="601"/>
      <c r="AA5631" s="601"/>
      <c r="AB5631" s="601"/>
    </row>
    <row r="5632" spans="21:28" x14ac:dyDescent="0.25">
      <c r="U5632" s="601"/>
      <c r="V5632" s="611"/>
      <c r="X5632" s="613"/>
      <c r="Y5632" s="601"/>
      <c r="Z5632" s="601"/>
      <c r="AA5632" s="601"/>
      <c r="AB5632" s="601"/>
    </row>
    <row r="5633" spans="21:28" x14ac:dyDescent="0.25">
      <c r="U5633" s="601"/>
      <c r="V5633" s="611"/>
      <c r="X5633" s="613"/>
      <c r="Y5633" s="601"/>
      <c r="Z5633" s="601"/>
      <c r="AA5633" s="601"/>
      <c r="AB5633" s="601"/>
    </row>
    <row r="5634" spans="21:28" x14ac:dyDescent="0.25">
      <c r="U5634" s="601"/>
      <c r="V5634" s="611"/>
      <c r="X5634" s="613"/>
      <c r="Y5634" s="601"/>
      <c r="Z5634" s="601"/>
      <c r="AA5634" s="601"/>
      <c r="AB5634" s="601"/>
    </row>
    <row r="5635" spans="21:28" x14ac:dyDescent="0.25">
      <c r="U5635" s="601"/>
      <c r="V5635" s="611"/>
      <c r="X5635" s="613"/>
      <c r="Y5635" s="601"/>
      <c r="Z5635" s="601"/>
      <c r="AA5635" s="601"/>
      <c r="AB5635" s="601"/>
    </row>
    <row r="5636" spans="21:28" x14ac:dyDescent="0.25">
      <c r="U5636" s="601"/>
      <c r="V5636" s="611"/>
      <c r="X5636" s="613"/>
      <c r="Y5636" s="601"/>
      <c r="Z5636" s="601"/>
      <c r="AA5636" s="601"/>
      <c r="AB5636" s="601"/>
    </row>
    <row r="5637" spans="21:28" x14ac:dyDescent="0.25">
      <c r="U5637" s="601"/>
      <c r="V5637" s="611"/>
      <c r="X5637" s="613"/>
      <c r="Y5637" s="601"/>
      <c r="Z5637" s="601"/>
      <c r="AA5637" s="601"/>
      <c r="AB5637" s="601"/>
    </row>
    <row r="5638" spans="21:28" x14ac:dyDescent="0.25">
      <c r="U5638" s="601"/>
      <c r="V5638" s="611"/>
      <c r="X5638" s="613"/>
      <c r="Y5638" s="601"/>
      <c r="Z5638" s="601"/>
      <c r="AA5638" s="601"/>
      <c r="AB5638" s="601"/>
    </row>
    <row r="5639" spans="21:28" x14ac:dyDescent="0.25">
      <c r="U5639" s="601"/>
      <c r="V5639" s="611"/>
      <c r="X5639" s="613"/>
      <c r="Y5639" s="601"/>
      <c r="Z5639" s="601"/>
      <c r="AA5639" s="601"/>
      <c r="AB5639" s="601"/>
    </row>
    <row r="5640" spans="21:28" x14ac:dyDescent="0.25">
      <c r="U5640" s="601"/>
      <c r="V5640" s="611"/>
      <c r="X5640" s="613"/>
      <c r="Y5640" s="601"/>
      <c r="Z5640" s="601"/>
      <c r="AA5640" s="601"/>
      <c r="AB5640" s="601"/>
    </row>
    <row r="5641" spans="21:28" x14ac:dyDescent="0.25">
      <c r="U5641" s="601"/>
      <c r="V5641" s="611"/>
      <c r="X5641" s="613"/>
      <c r="Y5641" s="601"/>
      <c r="Z5641" s="601"/>
      <c r="AA5641" s="601"/>
      <c r="AB5641" s="601"/>
    </row>
    <row r="5642" spans="21:28" x14ac:dyDescent="0.25">
      <c r="U5642" s="601"/>
      <c r="V5642" s="611"/>
      <c r="X5642" s="613"/>
      <c r="Y5642" s="601"/>
      <c r="Z5642" s="601"/>
      <c r="AA5642" s="601"/>
      <c r="AB5642" s="601"/>
    </row>
    <row r="5643" spans="21:28" x14ac:dyDescent="0.25">
      <c r="U5643" s="601"/>
      <c r="V5643" s="611"/>
      <c r="X5643" s="613"/>
      <c r="Y5643" s="601"/>
      <c r="Z5643" s="601"/>
      <c r="AA5643" s="601"/>
      <c r="AB5643" s="601"/>
    </row>
    <row r="5644" spans="21:28" x14ac:dyDescent="0.25">
      <c r="U5644" s="601"/>
      <c r="V5644" s="611"/>
      <c r="X5644" s="613"/>
      <c r="Y5644" s="601"/>
      <c r="Z5644" s="601"/>
      <c r="AA5644" s="601"/>
      <c r="AB5644" s="601"/>
    </row>
    <row r="5645" spans="21:28" x14ac:dyDescent="0.25">
      <c r="U5645" s="601"/>
      <c r="V5645" s="611"/>
      <c r="X5645" s="613"/>
      <c r="Y5645" s="601"/>
      <c r="Z5645" s="601"/>
      <c r="AA5645" s="601"/>
      <c r="AB5645" s="601"/>
    </row>
    <row r="5646" spans="21:28" x14ac:dyDescent="0.25">
      <c r="U5646" s="601"/>
      <c r="V5646" s="611"/>
      <c r="X5646" s="613"/>
      <c r="Y5646" s="601"/>
      <c r="Z5646" s="601"/>
      <c r="AA5646" s="601"/>
      <c r="AB5646" s="601"/>
    </row>
    <row r="5647" spans="21:28" x14ac:dyDescent="0.25">
      <c r="U5647" s="601"/>
      <c r="V5647" s="611"/>
      <c r="X5647" s="613"/>
      <c r="Y5647" s="601"/>
      <c r="Z5647" s="601"/>
      <c r="AA5647" s="601"/>
      <c r="AB5647" s="601"/>
    </row>
    <row r="5648" spans="21:28" x14ac:dyDescent="0.25">
      <c r="U5648" s="601"/>
      <c r="V5648" s="611"/>
      <c r="X5648" s="613"/>
      <c r="Y5648" s="601"/>
      <c r="Z5648" s="601"/>
      <c r="AA5648" s="601"/>
      <c r="AB5648" s="601"/>
    </row>
    <row r="5649" spans="21:28" x14ac:dyDescent="0.25">
      <c r="U5649" s="601"/>
      <c r="V5649" s="611"/>
      <c r="X5649" s="613"/>
      <c r="Y5649" s="601"/>
      <c r="Z5649" s="601"/>
      <c r="AA5649" s="601"/>
      <c r="AB5649" s="601"/>
    </row>
    <row r="5650" spans="21:28" x14ac:dyDescent="0.25">
      <c r="U5650" s="601"/>
      <c r="V5650" s="611"/>
      <c r="X5650" s="613"/>
      <c r="Y5650" s="601"/>
      <c r="Z5650" s="601"/>
      <c r="AA5650" s="601"/>
      <c r="AB5650" s="601"/>
    </row>
    <row r="5651" spans="21:28" x14ac:dyDescent="0.25">
      <c r="U5651" s="601"/>
      <c r="V5651" s="611"/>
      <c r="X5651" s="613"/>
      <c r="Y5651" s="601"/>
      <c r="Z5651" s="601"/>
      <c r="AA5651" s="601"/>
      <c r="AB5651" s="601"/>
    </row>
    <row r="5652" spans="21:28" x14ac:dyDescent="0.25">
      <c r="U5652" s="601"/>
      <c r="V5652" s="611"/>
      <c r="X5652" s="613"/>
      <c r="Y5652" s="601"/>
      <c r="Z5652" s="601"/>
      <c r="AA5652" s="601"/>
      <c r="AB5652" s="601"/>
    </row>
    <row r="5653" spans="21:28" x14ac:dyDescent="0.25">
      <c r="U5653" s="601"/>
      <c r="V5653" s="611"/>
      <c r="X5653" s="613"/>
      <c r="Y5653" s="601"/>
      <c r="Z5653" s="601"/>
      <c r="AA5653" s="601"/>
      <c r="AB5653" s="601"/>
    </row>
    <row r="5654" spans="21:28" x14ac:dyDescent="0.25">
      <c r="U5654" s="601"/>
      <c r="V5654" s="611"/>
      <c r="X5654" s="613"/>
      <c r="Y5654" s="601"/>
      <c r="Z5654" s="601"/>
      <c r="AA5654" s="601"/>
      <c r="AB5654" s="601"/>
    </row>
    <row r="5655" spans="21:28" x14ac:dyDescent="0.25">
      <c r="U5655" s="601"/>
      <c r="V5655" s="611"/>
      <c r="X5655" s="613"/>
      <c r="Y5655" s="601"/>
      <c r="Z5655" s="601"/>
      <c r="AA5655" s="601"/>
      <c r="AB5655" s="601"/>
    </row>
    <row r="5656" spans="21:28" x14ac:dyDescent="0.25">
      <c r="U5656" s="601"/>
      <c r="V5656" s="611"/>
      <c r="X5656" s="613"/>
      <c r="Y5656" s="601"/>
      <c r="Z5656" s="601"/>
      <c r="AA5656" s="601"/>
      <c r="AB5656" s="601"/>
    </row>
    <row r="5657" spans="21:28" x14ac:dyDescent="0.25">
      <c r="U5657" s="601"/>
      <c r="V5657" s="611"/>
      <c r="X5657" s="613"/>
      <c r="Y5657" s="601"/>
      <c r="Z5657" s="601"/>
      <c r="AA5657" s="601"/>
      <c r="AB5657" s="601"/>
    </row>
    <row r="5658" spans="21:28" x14ac:dyDescent="0.25">
      <c r="U5658" s="601"/>
      <c r="V5658" s="611"/>
      <c r="X5658" s="613"/>
      <c r="Y5658" s="601"/>
      <c r="Z5658" s="601"/>
      <c r="AA5658" s="601"/>
      <c r="AB5658" s="601"/>
    </row>
    <row r="5659" spans="21:28" x14ac:dyDescent="0.25">
      <c r="U5659" s="601"/>
      <c r="V5659" s="611"/>
      <c r="X5659" s="613"/>
      <c r="Y5659" s="601"/>
      <c r="Z5659" s="601"/>
      <c r="AA5659" s="601"/>
      <c r="AB5659" s="601"/>
    </row>
    <row r="5660" spans="21:28" x14ac:dyDescent="0.25">
      <c r="U5660" s="601"/>
      <c r="V5660" s="611"/>
      <c r="X5660" s="613"/>
      <c r="Y5660" s="601"/>
      <c r="Z5660" s="601"/>
      <c r="AA5660" s="601"/>
      <c r="AB5660" s="601"/>
    </row>
    <row r="5661" spans="21:28" x14ac:dyDescent="0.25">
      <c r="U5661" s="601"/>
      <c r="V5661" s="611"/>
      <c r="X5661" s="613"/>
      <c r="Y5661" s="601"/>
      <c r="Z5661" s="601"/>
      <c r="AA5661" s="601"/>
      <c r="AB5661" s="601"/>
    </row>
    <row r="5662" spans="21:28" x14ac:dyDescent="0.25">
      <c r="U5662" s="601"/>
      <c r="V5662" s="611"/>
      <c r="X5662" s="613"/>
      <c r="Y5662" s="601"/>
      <c r="Z5662" s="601"/>
      <c r="AA5662" s="601"/>
      <c r="AB5662" s="601"/>
    </row>
    <row r="5663" spans="21:28" x14ac:dyDescent="0.25">
      <c r="U5663" s="601"/>
      <c r="V5663" s="611"/>
      <c r="X5663" s="613"/>
      <c r="Y5663" s="601"/>
      <c r="Z5663" s="601"/>
      <c r="AA5663" s="601"/>
      <c r="AB5663" s="601"/>
    </row>
    <row r="5664" spans="21:28" x14ac:dyDescent="0.25">
      <c r="U5664" s="601"/>
      <c r="V5664" s="611"/>
      <c r="X5664" s="613"/>
      <c r="Y5664" s="601"/>
      <c r="Z5664" s="601"/>
      <c r="AA5664" s="601"/>
      <c r="AB5664" s="601"/>
    </row>
    <row r="5665" spans="21:28" x14ac:dyDescent="0.25">
      <c r="U5665" s="601"/>
      <c r="V5665" s="611"/>
      <c r="X5665" s="613"/>
      <c r="Y5665" s="601"/>
      <c r="Z5665" s="601"/>
      <c r="AA5665" s="601"/>
      <c r="AB5665" s="601"/>
    </row>
    <row r="5666" spans="21:28" x14ac:dyDescent="0.25">
      <c r="U5666" s="601"/>
      <c r="V5666" s="611"/>
      <c r="X5666" s="613"/>
      <c r="Y5666" s="601"/>
      <c r="Z5666" s="601"/>
      <c r="AA5666" s="601"/>
      <c r="AB5666" s="601"/>
    </row>
    <row r="5667" spans="21:28" x14ac:dyDescent="0.25">
      <c r="U5667" s="601"/>
      <c r="V5667" s="611"/>
      <c r="X5667" s="613"/>
      <c r="Y5667" s="601"/>
      <c r="Z5667" s="601"/>
      <c r="AA5667" s="601"/>
      <c r="AB5667" s="601"/>
    </row>
    <row r="5668" spans="21:28" x14ac:dyDescent="0.25">
      <c r="U5668" s="601"/>
      <c r="V5668" s="611"/>
      <c r="X5668" s="613"/>
      <c r="Y5668" s="601"/>
      <c r="Z5668" s="601"/>
      <c r="AA5668" s="601"/>
      <c r="AB5668" s="601"/>
    </row>
    <row r="5669" spans="21:28" x14ac:dyDescent="0.25">
      <c r="U5669" s="601"/>
      <c r="V5669" s="611"/>
      <c r="X5669" s="613"/>
      <c r="Y5669" s="601"/>
      <c r="Z5669" s="601"/>
      <c r="AA5669" s="601"/>
      <c r="AB5669" s="601"/>
    </row>
    <row r="5670" spans="21:28" x14ac:dyDescent="0.25">
      <c r="U5670" s="601"/>
      <c r="V5670" s="611"/>
      <c r="X5670" s="613"/>
      <c r="Y5670" s="601"/>
      <c r="Z5670" s="601"/>
      <c r="AA5670" s="601"/>
      <c r="AB5670" s="601"/>
    </row>
    <row r="5671" spans="21:28" x14ac:dyDescent="0.25">
      <c r="U5671" s="601"/>
      <c r="V5671" s="611"/>
      <c r="X5671" s="613"/>
      <c r="Y5671" s="601"/>
      <c r="Z5671" s="601"/>
      <c r="AA5671" s="601"/>
      <c r="AB5671" s="601"/>
    </row>
    <row r="5672" spans="21:28" x14ac:dyDescent="0.25">
      <c r="U5672" s="601"/>
      <c r="V5672" s="611"/>
      <c r="X5672" s="613"/>
      <c r="Y5672" s="601"/>
      <c r="Z5672" s="601"/>
      <c r="AA5672" s="601"/>
      <c r="AB5672" s="601"/>
    </row>
    <row r="5673" spans="21:28" x14ac:dyDescent="0.25">
      <c r="U5673" s="601"/>
      <c r="V5673" s="611"/>
      <c r="X5673" s="613"/>
      <c r="Y5673" s="601"/>
      <c r="Z5673" s="601"/>
      <c r="AA5673" s="601"/>
      <c r="AB5673" s="601"/>
    </row>
    <row r="5674" spans="21:28" x14ac:dyDescent="0.25">
      <c r="U5674" s="601"/>
      <c r="V5674" s="611"/>
      <c r="X5674" s="613"/>
      <c r="Y5674" s="601"/>
      <c r="Z5674" s="601"/>
      <c r="AA5674" s="601"/>
      <c r="AB5674" s="601"/>
    </row>
    <row r="5675" spans="21:28" x14ac:dyDescent="0.25">
      <c r="U5675" s="601"/>
      <c r="V5675" s="611"/>
      <c r="X5675" s="613"/>
      <c r="Y5675" s="601"/>
      <c r="Z5675" s="601"/>
      <c r="AA5675" s="601"/>
      <c r="AB5675" s="601"/>
    </row>
    <row r="5676" spans="21:28" x14ac:dyDescent="0.25">
      <c r="U5676" s="601"/>
      <c r="V5676" s="611"/>
      <c r="X5676" s="613"/>
      <c r="Y5676" s="601"/>
      <c r="Z5676" s="601"/>
      <c r="AA5676" s="601"/>
      <c r="AB5676" s="601"/>
    </row>
    <row r="5677" spans="21:28" x14ac:dyDescent="0.25">
      <c r="U5677" s="601"/>
      <c r="V5677" s="611"/>
      <c r="X5677" s="613"/>
      <c r="Y5677" s="601"/>
      <c r="Z5677" s="601"/>
      <c r="AA5677" s="601"/>
      <c r="AB5677" s="601"/>
    </row>
    <row r="5678" spans="21:28" x14ac:dyDescent="0.25">
      <c r="U5678" s="601"/>
      <c r="V5678" s="611"/>
      <c r="X5678" s="613"/>
      <c r="Y5678" s="601"/>
      <c r="Z5678" s="601"/>
      <c r="AA5678" s="601"/>
      <c r="AB5678" s="601"/>
    </row>
    <row r="5679" spans="21:28" x14ac:dyDescent="0.25">
      <c r="U5679" s="601"/>
      <c r="V5679" s="611"/>
      <c r="X5679" s="613"/>
      <c r="Y5679" s="601"/>
      <c r="Z5679" s="601"/>
      <c r="AA5679" s="601"/>
      <c r="AB5679" s="601"/>
    </row>
    <row r="5680" spans="21:28" x14ac:dyDescent="0.25">
      <c r="U5680" s="601"/>
      <c r="V5680" s="611"/>
      <c r="X5680" s="613"/>
      <c r="Y5680" s="601"/>
      <c r="Z5680" s="601"/>
      <c r="AA5680" s="601"/>
      <c r="AB5680" s="601"/>
    </row>
    <row r="5681" spans="21:28" x14ac:dyDescent="0.25">
      <c r="U5681" s="601"/>
      <c r="V5681" s="611"/>
      <c r="X5681" s="613"/>
      <c r="Y5681" s="601"/>
      <c r="Z5681" s="601"/>
      <c r="AA5681" s="601"/>
      <c r="AB5681" s="601"/>
    </row>
    <row r="5682" spans="21:28" x14ac:dyDescent="0.25">
      <c r="U5682" s="601"/>
      <c r="V5682" s="611"/>
      <c r="X5682" s="613"/>
      <c r="Y5682" s="601"/>
      <c r="Z5682" s="601"/>
      <c r="AA5682" s="601"/>
      <c r="AB5682" s="601"/>
    </row>
    <row r="5683" spans="21:28" x14ac:dyDescent="0.25">
      <c r="U5683" s="601"/>
      <c r="V5683" s="611"/>
      <c r="X5683" s="613"/>
      <c r="Y5683" s="601"/>
      <c r="Z5683" s="601"/>
      <c r="AA5683" s="601"/>
      <c r="AB5683" s="601"/>
    </row>
    <row r="5684" spans="21:28" x14ac:dyDescent="0.25">
      <c r="U5684" s="601"/>
      <c r="V5684" s="611"/>
      <c r="X5684" s="613"/>
      <c r="Y5684" s="601"/>
      <c r="Z5684" s="601"/>
      <c r="AA5684" s="601"/>
      <c r="AB5684" s="601"/>
    </row>
    <row r="5685" spans="21:28" x14ac:dyDescent="0.25">
      <c r="U5685" s="601"/>
      <c r="V5685" s="611"/>
      <c r="X5685" s="613"/>
      <c r="Y5685" s="601"/>
      <c r="Z5685" s="601"/>
      <c r="AA5685" s="601"/>
      <c r="AB5685" s="601"/>
    </row>
    <row r="5686" spans="21:28" x14ac:dyDescent="0.25">
      <c r="U5686" s="601"/>
      <c r="V5686" s="611"/>
      <c r="X5686" s="613"/>
      <c r="Y5686" s="601"/>
      <c r="Z5686" s="601"/>
      <c r="AA5686" s="601"/>
      <c r="AB5686" s="601"/>
    </row>
    <row r="5687" spans="21:28" x14ac:dyDescent="0.25">
      <c r="U5687" s="601"/>
      <c r="V5687" s="611"/>
      <c r="X5687" s="613"/>
      <c r="Y5687" s="601"/>
      <c r="Z5687" s="601"/>
      <c r="AA5687" s="601"/>
      <c r="AB5687" s="601"/>
    </row>
    <row r="5688" spans="21:28" x14ac:dyDescent="0.25">
      <c r="U5688" s="601"/>
      <c r="V5688" s="611"/>
      <c r="X5688" s="613"/>
      <c r="Y5688" s="601"/>
      <c r="Z5688" s="601"/>
      <c r="AA5688" s="601"/>
      <c r="AB5688" s="601"/>
    </row>
    <row r="5689" spans="21:28" x14ac:dyDescent="0.25">
      <c r="U5689" s="601"/>
      <c r="V5689" s="611"/>
      <c r="X5689" s="613"/>
      <c r="Y5689" s="601"/>
      <c r="Z5689" s="601"/>
      <c r="AA5689" s="601"/>
      <c r="AB5689" s="601"/>
    </row>
    <row r="5690" spans="21:28" x14ac:dyDescent="0.25">
      <c r="U5690" s="601"/>
      <c r="V5690" s="611"/>
      <c r="X5690" s="613"/>
      <c r="Y5690" s="601"/>
      <c r="Z5690" s="601"/>
      <c r="AA5690" s="601"/>
      <c r="AB5690" s="601"/>
    </row>
    <row r="5691" spans="21:28" x14ac:dyDescent="0.25">
      <c r="U5691" s="601"/>
      <c r="V5691" s="611"/>
      <c r="X5691" s="613"/>
      <c r="Y5691" s="601"/>
      <c r="Z5691" s="601"/>
      <c r="AA5691" s="601"/>
      <c r="AB5691" s="601"/>
    </row>
    <row r="5692" spans="21:28" x14ac:dyDescent="0.25">
      <c r="U5692" s="601"/>
      <c r="V5692" s="611"/>
      <c r="X5692" s="613"/>
      <c r="Y5692" s="601"/>
      <c r="Z5692" s="601"/>
      <c r="AA5692" s="601"/>
      <c r="AB5692" s="601"/>
    </row>
    <row r="5693" spans="21:28" x14ac:dyDescent="0.25">
      <c r="U5693" s="601"/>
      <c r="V5693" s="611"/>
      <c r="X5693" s="613"/>
      <c r="Y5693" s="601"/>
      <c r="Z5693" s="601"/>
      <c r="AA5693" s="601"/>
      <c r="AB5693" s="601"/>
    </row>
    <row r="5694" spans="21:28" x14ac:dyDescent="0.25">
      <c r="U5694" s="601"/>
      <c r="V5694" s="611"/>
      <c r="X5694" s="613"/>
      <c r="Y5694" s="601"/>
      <c r="Z5694" s="601"/>
      <c r="AA5694" s="601"/>
      <c r="AB5694" s="601"/>
    </row>
    <row r="5695" spans="21:28" x14ac:dyDescent="0.25">
      <c r="U5695" s="601"/>
      <c r="V5695" s="611"/>
      <c r="X5695" s="613"/>
      <c r="Y5695" s="601"/>
      <c r="Z5695" s="601"/>
      <c r="AA5695" s="601"/>
      <c r="AB5695" s="601"/>
    </row>
    <row r="5696" spans="21:28" x14ac:dyDescent="0.25">
      <c r="U5696" s="601"/>
      <c r="V5696" s="611"/>
      <c r="X5696" s="613"/>
      <c r="Y5696" s="601"/>
      <c r="Z5696" s="601"/>
      <c r="AA5696" s="601"/>
      <c r="AB5696" s="601"/>
    </row>
    <row r="5697" spans="21:28" x14ac:dyDescent="0.25">
      <c r="U5697" s="601"/>
      <c r="V5697" s="611"/>
      <c r="X5697" s="613"/>
      <c r="Y5697" s="601"/>
      <c r="Z5697" s="601"/>
      <c r="AA5697" s="601"/>
      <c r="AB5697" s="601"/>
    </row>
    <row r="5698" spans="21:28" x14ac:dyDescent="0.25">
      <c r="U5698" s="601"/>
      <c r="V5698" s="611"/>
      <c r="X5698" s="613"/>
      <c r="Y5698" s="601"/>
      <c r="Z5698" s="601"/>
      <c r="AA5698" s="601"/>
      <c r="AB5698" s="601"/>
    </row>
    <row r="5699" spans="21:28" x14ac:dyDescent="0.25">
      <c r="U5699" s="601"/>
      <c r="V5699" s="611"/>
      <c r="X5699" s="613"/>
      <c r="Y5699" s="601"/>
      <c r="Z5699" s="601"/>
      <c r="AA5699" s="601"/>
      <c r="AB5699" s="601"/>
    </row>
    <row r="5700" spans="21:28" x14ac:dyDescent="0.25">
      <c r="U5700" s="601"/>
      <c r="V5700" s="611"/>
      <c r="X5700" s="613"/>
      <c r="Y5700" s="601"/>
      <c r="Z5700" s="601"/>
      <c r="AA5700" s="601"/>
      <c r="AB5700" s="601"/>
    </row>
    <row r="5701" spans="21:28" x14ac:dyDescent="0.25">
      <c r="U5701" s="601"/>
      <c r="V5701" s="611"/>
      <c r="X5701" s="613"/>
      <c r="Y5701" s="601"/>
      <c r="Z5701" s="601"/>
      <c r="AA5701" s="601"/>
      <c r="AB5701" s="601"/>
    </row>
    <row r="5702" spans="21:28" x14ac:dyDescent="0.25">
      <c r="U5702" s="601"/>
      <c r="V5702" s="611"/>
      <c r="X5702" s="613"/>
      <c r="Y5702" s="601"/>
      <c r="Z5702" s="601"/>
      <c r="AA5702" s="601"/>
      <c r="AB5702" s="601"/>
    </row>
    <row r="5703" spans="21:28" x14ac:dyDescent="0.25">
      <c r="U5703" s="601"/>
      <c r="V5703" s="611"/>
      <c r="X5703" s="613"/>
      <c r="Y5703" s="601"/>
      <c r="Z5703" s="601"/>
      <c r="AA5703" s="601"/>
      <c r="AB5703" s="601"/>
    </row>
    <row r="5704" spans="21:28" x14ac:dyDescent="0.25">
      <c r="U5704" s="601"/>
      <c r="V5704" s="611"/>
      <c r="X5704" s="613"/>
      <c r="Y5704" s="601"/>
      <c r="Z5704" s="601"/>
      <c r="AA5704" s="601"/>
      <c r="AB5704" s="601"/>
    </row>
    <row r="5705" spans="21:28" x14ac:dyDescent="0.25">
      <c r="U5705" s="601"/>
      <c r="V5705" s="611"/>
      <c r="X5705" s="613"/>
      <c r="Y5705" s="601"/>
      <c r="Z5705" s="601"/>
      <c r="AA5705" s="601"/>
      <c r="AB5705" s="601"/>
    </row>
    <row r="5706" spans="21:28" x14ac:dyDescent="0.25">
      <c r="U5706" s="601"/>
      <c r="V5706" s="611"/>
      <c r="X5706" s="613"/>
      <c r="Y5706" s="601"/>
      <c r="Z5706" s="601"/>
      <c r="AA5706" s="601"/>
      <c r="AB5706" s="601"/>
    </row>
    <row r="5707" spans="21:28" x14ac:dyDescent="0.25">
      <c r="U5707" s="601"/>
      <c r="V5707" s="611"/>
      <c r="X5707" s="613"/>
      <c r="Y5707" s="601"/>
      <c r="Z5707" s="601"/>
      <c r="AA5707" s="601"/>
      <c r="AB5707" s="601"/>
    </row>
    <row r="5708" spans="21:28" x14ac:dyDescent="0.25">
      <c r="U5708" s="601"/>
      <c r="V5708" s="611"/>
      <c r="X5708" s="613"/>
      <c r="Y5708" s="601"/>
      <c r="Z5708" s="601"/>
      <c r="AA5708" s="601"/>
      <c r="AB5708" s="601"/>
    </row>
    <row r="5709" spans="21:28" x14ac:dyDescent="0.25">
      <c r="U5709" s="601"/>
      <c r="V5709" s="611"/>
      <c r="X5709" s="613"/>
      <c r="Y5709" s="601"/>
      <c r="Z5709" s="601"/>
      <c r="AA5709" s="601"/>
      <c r="AB5709" s="601"/>
    </row>
    <row r="5710" spans="21:28" x14ac:dyDescent="0.25">
      <c r="U5710" s="601"/>
      <c r="V5710" s="611"/>
      <c r="X5710" s="613"/>
      <c r="Y5710" s="601"/>
      <c r="Z5710" s="601"/>
      <c r="AA5710" s="601"/>
      <c r="AB5710" s="601"/>
    </row>
    <row r="5711" spans="21:28" x14ac:dyDescent="0.25">
      <c r="U5711" s="601"/>
      <c r="V5711" s="611"/>
      <c r="X5711" s="613"/>
      <c r="Y5711" s="601"/>
      <c r="Z5711" s="601"/>
      <c r="AA5711" s="601"/>
      <c r="AB5711" s="601"/>
    </row>
    <row r="5712" spans="21:28" x14ac:dyDescent="0.25">
      <c r="U5712" s="601"/>
      <c r="V5712" s="611"/>
      <c r="X5712" s="613"/>
      <c r="Y5712" s="601"/>
      <c r="Z5712" s="601"/>
      <c r="AA5712" s="601"/>
      <c r="AB5712" s="601"/>
    </row>
    <row r="5713" spans="21:28" x14ac:dyDescent="0.25">
      <c r="U5713" s="601"/>
      <c r="V5713" s="611"/>
      <c r="X5713" s="613"/>
      <c r="Y5713" s="601"/>
      <c r="Z5713" s="601"/>
      <c r="AA5713" s="601"/>
      <c r="AB5713" s="601"/>
    </row>
    <row r="5714" spans="21:28" x14ac:dyDescent="0.25">
      <c r="U5714" s="601"/>
      <c r="V5714" s="611"/>
      <c r="X5714" s="613"/>
      <c r="Y5714" s="601"/>
      <c r="Z5714" s="601"/>
      <c r="AA5714" s="601"/>
      <c r="AB5714" s="601"/>
    </row>
    <row r="5715" spans="21:28" x14ac:dyDescent="0.25">
      <c r="U5715" s="601"/>
      <c r="V5715" s="611"/>
      <c r="X5715" s="613"/>
      <c r="Y5715" s="601"/>
      <c r="Z5715" s="601"/>
      <c r="AA5715" s="601"/>
      <c r="AB5715" s="601"/>
    </row>
    <row r="5716" spans="21:28" x14ac:dyDescent="0.25">
      <c r="U5716" s="601"/>
      <c r="V5716" s="611"/>
      <c r="X5716" s="613"/>
      <c r="Y5716" s="601"/>
      <c r="Z5716" s="601"/>
      <c r="AA5716" s="601"/>
      <c r="AB5716" s="601"/>
    </row>
    <row r="5717" spans="21:28" x14ac:dyDescent="0.25">
      <c r="U5717" s="601"/>
      <c r="V5717" s="611"/>
      <c r="X5717" s="613"/>
      <c r="Y5717" s="601"/>
      <c r="Z5717" s="601"/>
      <c r="AA5717" s="601"/>
      <c r="AB5717" s="601"/>
    </row>
    <row r="5718" spans="21:28" x14ac:dyDescent="0.25">
      <c r="U5718" s="601"/>
      <c r="V5718" s="611"/>
      <c r="X5718" s="613"/>
      <c r="Y5718" s="601"/>
      <c r="Z5718" s="601"/>
      <c r="AA5718" s="601"/>
      <c r="AB5718" s="601"/>
    </row>
    <row r="5719" spans="21:28" x14ac:dyDescent="0.25">
      <c r="U5719" s="601"/>
      <c r="V5719" s="611"/>
      <c r="X5719" s="613"/>
      <c r="Y5719" s="601"/>
      <c r="Z5719" s="601"/>
      <c r="AA5719" s="601"/>
      <c r="AB5719" s="601"/>
    </row>
    <row r="5720" spans="21:28" x14ac:dyDescent="0.25">
      <c r="U5720" s="601"/>
      <c r="V5720" s="611"/>
      <c r="X5720" s="613"/>
      <c r="Y5720" s="601"/>
      <c r="Z5720" s="601"/>
      <c r="AA5720" s="601"/>
      <c r="AB5720" s="601"/>
    </row>
    <row r="5721" spans="21:28" x14ac:dyDescent="0.25">
      <c r="U5721" s="601"/>
      <c r="V5721" s="611"/>
      <c r="X5721" s="613"/>
      <c r="Y5721" s="601"/>
      <c r="Z5721" s="601"/>
      <c r="AA5721" s="601"/>
      <c r="AB5721" s="601"/>
    </row>
    <row r="5722" spans="21:28" x14ac:dyDescent="0.25">
      <c r="U5722" s="601"/>
      <c r="V5722" s="611"/>
      <c r="X5722" s="613"/>
      <c r="Y5722" s="601"/>
      <c r="Z5722" s="601"/>
      <c r="AA5722" s="601"/>
      <c r="AB5722" s="601"/>
    </row>
    <row r="5723" spans="21:28" x14ac:dyDescent="0.25">
      <c r="U5723" s="601"/>
      <c r="V5723" s="611"/>
      <c r="X5723" s="613"/>
      <c r="Y5723" s="601"/>
      <c r="Z5723" s="601"/>
      <c r="AA5723" s="601"/>
      <c r="AB5723" s="601"/>
    </row>
    <row r="5724" spans="21:28" x14ac:dyDescent="0.25">
      <c r="U5724" s="601"/>
      <c r="V5724" s="611"/>
      <c r="X5724" s="613"/>
      <c r="Y5724" s="601"/>
      <c r="Z5724" s="601"/>
      <c r="AA5724" s="601"/>
      <c r="AB5724" s="601"/>
    </row>
    <row r="5725" spans="21:28" x14ac:dyDescent="0.25">
      <c r="U5725" s="601"/>
      <c r="V5725" s="611"/>
      <c r="X5725" s="613"/>
      <c r="Y5725" s="601"/>
      <c r="Z5725" s="601"/>
      <c r="AA5725" s="601"/>
      <c r="AB5725" s="601"/>
    </row>
    <row r="5726" spans="21:28" x14ac:dyDescent="0.25">
      <c r="U5726" s="601"/>
      <c r="V5726" s="611"/>
      <c r="X5726" s="613"/>
      <c r="Y5726" s="601"/>
      <c r="Z5726" s="601"/>
      <c r="AA5726" s="601"/>
      <c r="AB5726" s="601"/>
    </row>
    <row r="5727" spans="21:28" x14ac:dyDescent="0.25">
      <c r="U5727" s="601"/>
      <c r="V5727" s="611"/>
      <c r="X5727" s="613"/>
      <c r="Y5727" s="601"/>
      <c r="Z5727" s="601"/>
      <c r="AA5727" s="601"/>
      <c r="AB5727" s="601"/>
    </row>
    <row r="5728" spans="21:28" x14ac:dyDescent="0.25">
      <c r="U5728" s="601"/>
      <c r="V5728" s="611"/>
      <c r="X5728" s="613"/>
      <c r="Y5728" s="601"/>
      <c r="Z5728" s="601"/>
      <c r="AA5728" s="601"/>
      <c r="AB5728" s="601"/>
    </row>
    <row r="5729" spans="21:28" x14ac:dyDescent="0.25">
      <c r="U5729" s="601"/>
      <c r="V5729" s="611"/>
      <c r="X5729" s="613"/>
      <c r="Y5729" s="601"/>
      <c r="Z5729" s="601"/>
      <c r="AA5729" s="601"/>
      <c r="AB5729" s="601"/>
    </row>
    <row r="5730" spans="21:28" x14ac:dyDescent="0.25">
      <c r="U5730" s="601"/>
      <c r="V5730" s="611"/>
      <c r="X5730" s="613"/>
      <c r="Y5730" s="601"/>
      <c r="Z5730" s="601"/>
      <c r="AA5730" s="601"/>
      <c r="AB5730" s="601"/>
    </row>
    <row r="5731" spans="21:28" x14ac:dyDescent="0.25">
      <c r="U5731" s="601"/>
      <c r="V5731" s="611"/>
      <c r="X5731" s="613"/>
      <c r="Y5731" s="601"/>
      <c r="Z5731" s="601"/>
      <c r="AA5731" s="601"/>
      <c r="AB5731" s="601"/>
    </row>
    <row r="5732" spans="21:28" x14ac:dyDescent="0.25">
      <c r="U5732" s="601"/>
      <c r="V5732" s="611"/>
      <c r="X5732" s="613"/>
      <c r="Y5732" s="601"/>
      <c r="Z5732" s="601"/>
      <c r="AA5732" s="601"/>
      <c r="AB5732" s="601"/>
    </row>
    <row r="5733" spans="21:28" x14ac:dyDescent="0.25">
      <c r="U5733" s="601"/>
      <c r="V5733" s="611"/>
      <c r="X5733" s="613"/>
      <c r="Y5733" s="601"/>
      <c r="Z5733" s="601"/>
      <c r="AA5733" s="601"/>
      <c r="AB5733" s="601"/>
    </row>
    <row r="5734" spans="21:28" x14ac:dyDescent="0.25">
      <c r="U5734" s="601"/>
      <c r="V5734" s="611"/>
      <c r="X5734" s="613"/>
      <c r="Y5734" s="601"/>
      <c r="Z5734" s="601"/>
      <c r="AA5734" s="601"/>
      <c r="AB5734" s="601"/>
    </row>
    <row r="5735" spans="21:28" x14ac:dyDescent="0.25">
      <c r="U5735" s="601"/>
      <c r="V5735" s="611"/>
      <c r="X5735" s="613"/>
      <c r="Y5735" s="601"/>
      <c r="Z5735" s="601"/>
      <c r="AA5735" s="601"/>
      <c r="AB5735" s="601"/>
    </row>
    <row r="5736" spans="21:28" x14ac:dyDescent="0.25">
      <c r="U5736" s="601"/>
      <c r="V5736" s="611"/>
      <c r="X5736" s="613"/>
      <c r="Y5736" s="601"/>
      <c r="Z5736" s="601"/>
      <c r="AA5736" s="601"/>
      <c r="AB5736" s="601"/>
    </row>
    <row r="5737" spans="21:28" x14ac:dyDescent="0.25">
      <c r="U5737" s="601"/>
      <c r="V5737" s="611"/>
      <c r="X5737" s="613"/>
      <c r="Y5737" s="601"/>
      <c r="Z5737" s="601"/>
      <c r="AA5737" s="601"/>
      <c r="AB5737" s="601"/>
    </row>
    <row r="5738" spans="21:28" x14ac:dyDescent="0.25">
      <c r="U5738" s="601"/>
      <c r="V5738" s="611"/>
      <c r="X5738" s="613"/>
      <c r="Y5738" s="601"/>
      <c r="Z5738" s="601"/>
      <c r="AA5738" s="601"/>
      <c r="AB5738" s="601"/>
    </row>
    <row r="5739" spans="21:28" x14ac:dyDescent="0.25">
      <c r="U5739" s="601"/>
      <c r="V5739" s="611"/>
      <c r="X5739" s="613"/>
      <c r="Y5739" s="601"/>
      <c r="Z5739" s="601"/>
      <c r="AA5739" s="601"/>
      <c r="AB5739" s="601"/>
    </row>
    <row r="5740" spans="21:28" x14ac:dyDescent="0.25">
      <c r="U5740" s="601"/>
      <c r="V5740" s="611"/>
      <c r="X5740" s="613"/>
      <c r="Y5740" s="601"/>
      <c r="Z5740" s="601"/>
      <c r="AA5740" s="601"/>
      <c r="AB5740" s="601"/>
    </row>
    <row r="5741" spans="21:28" x14ac:dyDescent="0.25">
      <c r="U5741" s="601"/>
      <c r="V5741" s="611"/>
      <c r="X5741" s="613"/>
      <c r="Y5741" s="601"/>
      <c r="Z5741" s="601"/>
      <c r="AA5741" s="601"/>
      <c r="AB5741" s="601"/>
    </row>
    <row r="5742" spans="21:28" x14ac:dyDescent="0.25">
      <c r="U5742" s="601"/>
      <c r="V5742" s="611"/>
      <c r="X5742" s="613"/>
      <c r="Y5742" s="601"/>
      <c r="Z5742" s="601"/>
      <c r="AA5742" s="601"/>
      <c r="AB5742" s="601"/>
    </row>
    <row r="5743" spans="21:28" x14ac:dyDescent="0.25">
      <c r="U5743" s="601"/>
      <c r="V5743" s="611"/>
      <c r="X5743" s="613"/>
      <c r="Y5743" s="601"/>
      <c r="Z5743" s="601"/>
      <c r="AA5743" s="601"/>
      <c r="AB5743" s="601"/>
    </row>
    <row r="5744" spans="21:28" x14ac:dyDescent="0.25">
      <c r="U5744" s="601"/>
      <c r="V5744" s="611"/>
      <c r="X5744" s="613"/>
      <c r="Y5744" s="601"/>
      <c r="Z5744" s="601"/>
      <c r="AA5744" s="601"/>
      <c r="AB5744" s="601"/>
    </row>
    <row r="5745" spans="21:28" x14ac:dyDescent="0.25">
      <c r="U5745" s="601"/>
      <c r="V5745" s="611"/>
      <c r="X5745" s="613"/>
      <c r="Y5745" s="601"/>
      <c r="Z5745" s="601"/>
      <c r="AA5745" s="601"/>
      <c r="AB5745" s="601"/>
    </row>
    <row r="5746" spans="21:28" x14ac:dyDescent="0.25">
      <c r="U5746" s="601"/>
      <c r="V5746" s="611"/>
      <c r="X5746" s="613"/>
      <c r="Y5746" s="601"/>
      <c r="Z5746" s="601"/>
      <c r="AA5746" s="601"/>
      <c r="AB5746" s="601"/>
    </row>
    <row r="5747" spans="21:28" x14ac:dyDescent="0.25">
      <c r="U5747" s="601"/>
      <c r="V5747" s="611"/>
      <c r="X5747" s="613"/>
      <c r="Y5747" s="601"/>
      <c r="Z5747" s="601"/>
      <c r="AA5747" s="601"/>
      <c r="AB5747" s="601"/>
    </row>
    <row r="5748" spans="21:28" x14ac:dyDescent="0.25">
      <c r="U5748" s="601"/>
      <c r="V5748" s="611"/>
      <c r="X5748" s="613"/>
      <c r="Y5748" s="601"/>
      <c r="Z5748" s="601"/>
      <c r="AA5748" s="601"/>
      <c r="AB5748" s="601"/>
    </row>
    <row r="5749" spans="21:28" x14ac:dyDescent="0.25">
      <c r="U5749" s="601"/>
      <c r="V5749" s="611"/>
      <c r="X5749" s="613"/>
      <c r="Y5749" s="601"/>
      <c r="Z5749" s="601"/>
      <c r="AA5749" s="601"/>
      <c r="AB5749" s="601"/>
    </row>
    <row r="5750" spans="21:28" x14ac:dyDescent="0.25">
      <c r="U5750" s="601"/>
      <c r="V5750" s="611"/>
      <c r="X5750" s="613"/>
      <c r="Y5750" s="601"/>
      <c r="Z5750" s="601"/>
      <c r="AA5750" s="601"/>
      <c r="AB5750" s="601"/>
    </row>
    <row r="5751" spans="21:28" x14ac:dyDescent="0.25">
      <c r="U5751" s="601"/>
      <c r="V5751" s="611"/>
      <c r="X5751" s="613"/>
      <c r="Y5751" s="601"/>
      <c r="Z5751" s="601"/>
      <c r="AA5751" s="601"/>
      <c r="AB5751" s="601"/>
    </row>
    <row r="5752" spans="21:28" x14ac:dyDescent="0.25">
      <c r="U5752" s="601"/>
      <c r="V5752" s="611"/>
      <c r="X5752" s="613"/>
      <c r="Y5752" s="601"/>
      <c r="Z5752" s="601"/>
      <c r="AA5752" s="601"/>
      <c r="AB5752" s="601"/>
    </row>
    <row r="5753" spans="21:28" x14ac:dyDescent="0.25">
      <c r="U5753" s="601"/>
      <c r="V5753" s="611"/>
      <c r="X5753" s="613"/>
      <c r="Y5753" s="601"/>
      <c r="Z5753" s="601"/>
      <c r="AA5753" s="601"/>
      <c r="AB5753" s="601"/>
    </row>
    <row r="5754" spans="21:28" x14ac:dyDescent="0.25">
      <c r="U5754" s="601"/>
      <c r="V5754" s="611"/>
      <c r="X5754" s="613"/>
      <c r="Y5754" s="601"/>
      <c r="Z5754" s="601"/>
      <c r="AA5754" s="601"/>
      <c r="AB5754" s="601"/>
    </row>
    <row r="5755" spans="21:28" x14ac:dyDescent="0.25">
      <c r="U5755" s="601"/>
      <c r="V5755" s="611"/>
      <c r="X5755" s="613"/>
      <c r="Y5755" s="601"/>
      <c r="Z5755" s="601"/>
      <c r="AA5755" s="601"/>
      <c r="AB5755" s="601"/>
    </row>
    <row r="5756" spans="21:28" x14ac:dyDescent="0.25">
      <c r="U5756" s="601"/>
      <c r="V5756" s="611"/>
      <c r="X5756" s="613"/>
      <c r="Y5756" s="601"/>
      <c r="Z5756" s="601"/>
      <c r="AA5756" s="601"/>
      <c r="AB5756" s="601"/>
    </row>
    <row r="5757" spans="21:28" x14ac:dyDescent="0.25">
      <c r="U5757" s="601"/>
      <c r="V5757" s="611"/>
      <c r="X5757" s="613"/>
      <c r="Y5757" s="601"/>
      <c r="Z5757" s="601"/>
      <c r="AA5757" s="601"/>
      <c r="AB5757" s="601"/>
    </row>
    <row r="5758" spans="21:28" x14ac:dyDescent="0.25">
      <c r="U5758" s="601"/>
      <c r="V5758" s="611"/>
      <c r="X5758" s="613"/>
      <c r="Y5758" s="601"/>
      <c r="Z5758" s="601"/>
      <c r="AA5758" s="601"/>
      <c r="AB5758" s="601"/>
    </row>
    <row r="5759" spans="21:28" x14ac:dyDescent="0.25">
      <c r="U5759" s="601"/>
      <c r="V5759" s="611"/>
      <c r="X5759" s="613"/>
      <c r="Y5759" s="601"/>
      <c r="Z5759" s="601"/>
      <c r="AA5759" s="601"/>
      <c r="AB5759" s="601"/>
    </row>
    <row r="5760" spans="21:28" x14ac:dyDescent="0.25">
      <c r="U5760" s="601"/>
      <c r="V5760" s="611"/>
      <c r="X5760" s="613"/>
      <c r="Y5760" s="601"/>
      <c r="Z5760" s="601"/>
      <c r="AA5760" s="601"/>
      <c r="AB5760" s="601"/>
    </row>
    <row r="5761" spans="21:28" x14ac:dyDescent="0.25">
      <c r="U5761" s="601"/>
      <c r="V5761" s="611"/>
      <c r="X5761" s="613"/>
      <c r="Y5761" s="601"/>
      <c r="Z5761" s="601"/>
      <c r="AA5761" s="601"/>
      <c r="AB5761" s="601"/>
    </row>
    <row r="5762" spans="21:28" x14ac:dyDescent="0.25">
      <c r="U5762" s="601"/>
      <c r="V5762" s="611"/>
      <c r="X5762" s="613"/>
      <c r="Y5762" s="601"/>
      <c r="Z5762" s="601"/>
      <c r="AA5762" s="601"/>
      <c r="AB5762" s="601"/>
    </row>
    <row r="5763" spans="21:28" x14ac:dyDescent="0.25">
      <c r="U5763" s="601"/>
      <c r="V5763" s="611"/>
      <c r="X5763" s="613"/>
      <c r="Y5763" s="601"/>
      <c r="Z5763" s="601"/>
      <c r="AA5763" s="601"/>
      <c r="AB5763" s="601"/>
    </row>
    <row r="5764" spans="21:28" x14ac:dyDescent="0.25">
      <c r="U5764" s="601"/>
      <c r="V5764" s="611"/>
      <c r="X5764" s="613"/>
      <c r="Y5764" s="601"/>
      <c r="Z5764" s="601"/>
      <c r="AA5764" s="601"/>
      <c r="AB5764" s="601"/>
    </row>
    <row r="5765" spans="21:28" x14ac:dyDescent="0.25">
      <c r="U5765" s="601"/>
      <c r="V5765" s="611"/>
      <c r="X5765" s="613"/>
      <c r="Y5765" s="601"/>
      <c r="Z5765" s="601"/>
      <c r="AA5765" s="601"/>
      <c r="AB5765" s="601"/>
    </row>
    <row r="5766" spans="21:28" x14ac:dyDescent="0.25">
      <c r="U5766" s="601"/>
      <c r="V5766" s="611"/>
      <c r="X5766" s="613"/>
      <c r="Y5766" s="601"/>
      <c r="Z5766" s="601"/>
      <c r="AA5766" s="601"/>
      <c r="AB5766" s="601"/>
    </row>
    <row r="5767" spans="21:28" x14ac:dyDescent="0.25">
      <c r="U5767" s="601"/>
      <c r="V5767" s="611"/>
      <c r="X5767" s="613"/>
      <c r="Y5767" s="601"/>
      <c r="Z5767" s="601"/>
      <c r="AA5767" s="601"/>
      <c r="AB5767" s="601"/>
    </row>
    <row r="5768" spans="21:28" x14ac:dyDescent="0.25">
      <c r="U5768" s="601"/>
      <c r="V5768" s="611"/>
      <c r="X5768" s="613"/>
      <c r="Y5768" s="601"/>
      <c r="Z5768" s="601"/>
      <c r="AA5768" s="601"/>
      <c r="AB5768" s="601"/>
    </row>
    <row r="5769" spans="21:28" x14ac:dyDescent="0.25">
      <c r="U5769" s="601"/>
      <c r="V5769" s="611"/>
      <c r="X5769" s="613"/>
      <c r="Y5769" s="601"/>
      <c r="Z5769" s="601"/>
      <c r="AA5769" s="601"/>
      <c r="AB5769" s="601"/>
    </row>
    <row r="5770" spans="21:28" x14ac:dyDescent="0.25">
      <c r="U5770" s="601"/>
      <c r="V5770" s="611"/>
      <c r="X5770" s="613"/>
      <c r="Y5770" s="601"/>
      <c r="Z5770" s="601"/>
      <c r="AA5770" s="601"/>
      <c r="AB5770" s="601"/>
    </row>
    <row r="5771" spans="21:28" x14ac:dyDescent="0.25">
      <c r="U5771" s="601"/>
      <c r="V5771" s="611"/>
      <c r="X5771" s="613"/>
      <c r="Y5771" s="601"/>
      <c r="Z5771" s="601"/>
      <c r="AA5771" s="601"/>
      <c r="AB5771" s="601"/>
    </row>
    <row r="5772" spans="21:28" x14ac:dyDescent="0.25">
      <c r="U5772" s="601"/>
      <c r="V5772" s="611"/>
      <c r="X5772" s="613"/>
      <c r="Y5772" s="601"/>
      <c r="Z5772" s="601"/>
      <c r="AA5772" s="601"/>
      <c r="AB5772" s="601"/>
    </row>
    <row r="5773" spans="21:28" x14ac:dyDescent="0.25">
      <c r="U5773" s="601"/>
      <c r="V5773" s="611"/>
      <c r="X5773" s="613"/>
      <c r="Y5773" s="601"/>
      <c r="Z5773" s="601"/>
      <c r="AA5773" s="601"/>
      <c r="AB5773" s="601"/>
    </row>
    <row r="5774" spans="21:28" x14ac:dyDescent="0.25">
      <c r="U5774" s="601"/>
      <c r="V5774" s="611"/>
      <c r="X5774" s="613"/>
      <c r="Y5774" s="601"/>
      <c r="Z5774" s="601"/>
      <c r="AA5774" s="601"/>
      <c r="AB5774" s="601"/>
    </row>
    <row r="5775" spans="21:28" x14ac:dyDescent="0.25">
      <c r="U5775" s="601"/>
      <c r="V5775" s="611"/>
      <c r="X5775" s="613"/>
      <c r="Y5775" s="601"/>
      <c r="Z5775" s="601"/>
      <c r="AA5775" s="601"/>
      <c r="AB5775" s="601"/>
    </row>
    <row r="5776" spans="21:28" x14ac:dyDescent="0.25">
      <c r="U5776" s="601"/>
      <c r="V5776" s="611"/>
      <c r="X5776" s="613"/>
      <c r="Y5776" s="601"/>
      <c r="Z5776" s="601"/>
      <c r="AA5776" s="601"/>
      <c r="AB5776" s="601"/>
    </row>
    <row r="5777" spans="21:28" x14ac:dyDescent="0.25">
      <c r="U5777" s="601"/>
      <c r="V5777" s="611"/>
      <c r="X5777" s="613"/>
      <c r="Y5777" s="601"/>
      <c r="Z5777" s="601"/>
      <c r="AA5777" s="601"/>
      <c r="AB5777" s="601"/>
    </row>
    <row r="5778" spans="21:28" x14ac:dyDescent="0.25">
      <c r="U5778" s="601"/>
      <c r="V5778" s="611"/>
      <c r="X5778" s="613"/>
      <c r="Y5778" s="601"/>
      <c r="Z5778" s="601"/>
      <c r="AA5778" s="601"/>
      <c r="AB5778" s="601"/>
    </row>
    <row r="5779" spans="21:28" x14ac:dyDescent="0.25">
      <c r="U5779" s="601"/>
      <c r="V5779" s="611"/>
      <c r="X5779" s="613"/>
      <c r="Y5779" s="601"/>
      <c r="Z5779" s="601"/>
      <c r="AA5779" s="601"/>
      <c r="AB5779" s="601"/>
    </row>
    <row r="5780" spans="21:28" x14ac:dyDescent="0.25">
      <c r="U5780" s="601"/>
      <c r="V5780" s="611"/>
      <c r="X5780" s="613"/>
      <c r="Y5780" s="601"/>
      <c r="Z5780" s="601"/>
      <c r="AA5780" s="601"/>
      <c r="AB5780" s="601"/>
    </row>
    <row r="5781" spans="21:28" x14ac:dyDescent="0.25">
      <c r="U5781" s="601"/>
      <c r="V5781" s="611"/>
      <c r="X5781" s="613"/>
      <c r="Y5781" s="601"/>
      <c r="Z5781" s="601"/>
      <c r="AA5781" s="601"/>
      <c r="AB5781" s="601"/>
    </row>
    <row r="5782" spans="21:28" x14ac:dyDescent="0.25">
      <c r="U5782" s="601"/>
      <c r="V5782" s="611"/>
      <c r="X5782" s="613"/>
      <c r="Y5782" s="601"/>
      <c r="Z5782" s="601"/>
      <c r="AA5782" s="601"/>
      <c r="AB5782" s="601"/>
    </row>
    <row r="5783" spans="21:28" x14ac:dyDescent="0.25">
      <c r="U5783" s="601"/>
      <c r="V5783" s="611"/>
      <c r="X5783" s="613"/>
      <c r="Y5783" s="601"/>
      <c r="Z5783" s="601"/>
      <c r="AA5783" s="601"/>
      <c r="AB5783" s="601"/>
    </row>
    <row r="5784" spans="21:28" x14ac:dyDescent="0.25">
      <c r="U5784" s="601"/>
      <c r="V5784" s="611"/>
      <c r="X5784" s="613"/>
      <c r="Y5784" s="601"/>
      <c r="Z5784" s="601"/>
      <c r="AA5784" s="601"/>
      <c r="AB5784" s="601"/>
    </row>
    <row r="5785" spans="21:28" x14ac:dyDescent="0.25">
      <c r="U5785" s="601"/>
      <c r="V5785" s="611"/>
      <c r="X5785" s="613"/>
      <c r="Y5785" s="601"/>
      <c r="Z5785" s="601"/>
      <c r="AA5785" s="601"/>
      <c r="AB5785" s="601"/>
    </row>
    <row r="5786" spans="21:28" x14ac:dyDescent="0.25">
      <c r="U5786" s="601"/>
      <c r="V5786" s="611"/>
      <c r="X5786" s="613"/>
      <c r="Y5786" s="601"/>
      <c r="Z5786" s="601"/>
      <c r="AA5786" s="601"/>
      <c r="AB5786" s="601"/>
    </row>
    <row r="5787" spans="21:28" x14ac:dyDescent="0.25">
      <c r="U5787" s="601"/>
      <c r="V5787" s="611"/>
      <c r="X5787" s="613"/>
      <c r="Y5787" s="601"/>
      <c r="Z5787" s="601"/>
      <c r="AA5787" s="601"/>
      <c r="AB5787" s="601"/>
    </row>
    <row r="5788" spans="21:28" x14ac:dyDescent="0.25">
      <c r="U5788" s="601"/>
      <c r="V5788" s="611"/>
      <c r="X5788" s="613"/>
      <c r="Y5788" s="601"/>
      <c r="Z5788" s="601"/>
      <c r="AA5788" s="601"/>
      <c r="AB5788" s="601"/>
    </row>
    <row r="5789" spans="21:28" x14ac:dyDescent="0.25">
      <c r="U5789" s="601"/>
      <c r="V5789" s="611"/>
      <c r="X5789" s="613"/>
      <c r="Y5789" s="601"/>
      <c r="Z5789" s="601"/>
      <c r="AA5789" s="601"/>
      <c r="AB5789" s="601"/>
    </row>
    <row r="5790" spans="21:28" x14ac:dyDescent="0.25">
      <c r="U5790" s="601"/>
      <c r="V5790" s="611"/>
      <c r="X5790" s="613"/>
      <c r="Y5790" s="601"/>
      <c r="Z5790" s="601"/>
      <c r="AA5790" s="601"/>
      <c r="AB5790" s="601"/>
    </row>
    <row r="5791" spans="21:28" x14ac:dyDescent="0.25">
      <c r="U5791" s="601"/>
      <c r="V5791" s="611"/>
      <c r="X5791" s="613"/>
      <c r="Y5791" s="601"/>
      <c r="Z5791" s="601"/>
      <c r="AA5791" s="601"/>
      <c r="AB5791" s="601"/>
    </row>
    <row r="5792" spans="21:28" x14ac:dyDescent="0.25">
      <c r="U5792" s="601"/>
      <c r="V5792" s="611"/>
      <c r="X5792" s="613"/>
      <c r="Y5792" s="601"/>
      <c r="Z5792" s="601"/>
      <c r="AA5792" s="601"/>
      <c r="AB5792" s="601"/>
    </row>
    <row r="5793" spans="21:28" x14ac:dyDescent="0.25">
      <c r="U5793" s="601"/>
      <c r="V5793" s="611"/>
      <c r="X5793" s="613"/>
      <c r="Y5793" s="601"/>
      <c r="Z5793" s="601"/>
      <c r="AA5793" s="601"/>
      <c r="AB5793" s="601"/>
    </row>
    <row r="5794" spans="21:28" x14ac:dyDescent="0.25">
      <c r="U5794" s="601"/>
      <c r="V5794" s="611"/>
      <c r="X5794" s="613"/>
      <c r="Y5794" s="601"/>
      <c r="Z5794" s="601"/>
      <c r="AA5794" s="601"/>
      <c r="AB5794" s="601"/>
    </row>
    <row r="5795" spans="21:28" x14ac:dyDescent="0.25">
      <c r="U5795" s="601"/>
      <c r="V5795" s="611"/>
      <c r="X5795" s="613"/>
      <c r="Y5795" s="601"/>
      <c r="Z5795" s="601"/>
      <c r="AA5795" s="601"/>
      <c r="AB5795" s="601"/>
    </row>
    <row r="5796" spans="21:28" x14ac:dyDescent="0.25">
      <c r="U5796" s="601"/>
      <c r="V5796" s="611"/>
      <c r="X5796" s="613"/>
      <c r="Y5796" s="601"/>
      <c r="Z5796" s="601"/>
      <c r="AA5796" s="601"/>
      <c r="AB5796" s="601"/>
    </row>
    <row r="5797" spans="21:28" x14ac:dyDescent="0.25">
      <c r="U5797" s="601"/>
      <c r="V5797" s="611"/>
      <c r="X5797" s="613"/>
      <c r="Y5797" s="601"/>
      <c r="Z5797" s="601"/>
      <c r="AA5797" s="601"/>
      <c r="AB5797" s="601"/>
    </row>
    <row r="5798" spans="21:28" x14ac:dyDescent="0.25">
      <c r="U5798" s="601"/>
      <c r="V5798" s="611"/>
      <c r="X5798" s="613"/>
      <c r="Y5798" s="601"/>
      <c r="Z5798" s="601"/>
      <c r="AA5798" s="601"/>
      <c r="AB5798" s="601"/>
    </row>
    <row r="5799" spans="21:28" x14ac:dyDescent="0.25">
      <c r="U5799" s="601"/>
      <c r="V5799" s="611"/>
      <c r="X5799" s="613"/>
      <c r="Y5799" s="601"/>
      <c r="Z5799" s="601"/>
      <c r="AA5799" s="601"/>
      <c r="AB5799" s="601"/>
    </row>
    <row r="5800" spans="21:28" x14ac:dyDescent="0.25">
      <c r="U5800" s="601"/>
      <c r="V5800" s="611"/>
      <c r="X5800" s="613"/>
      <c r="Y5800" s="601"/>
      <c r="Z5800" s="601"/>
      <c r="AA5800" s="601"/>
      <c r="AB5800" s="601"/>
    </row>
    <row r="5801" spans="21:28" x14ac:dyDescent="0.25">
      <c r="U5801" s="601"/>
      <c r="V5801" s="611"/>
      <c r="X5801" s="613"/>
      <c r="Y5801" s="601"/>
      <c r="Z5801" s="601"/>
      <c r="AA5801" s="601"/>
      <c r="AB5801" s="601"/>
    </row>
    <row r="5802" spans="21:28" x14ac:dyDescent="0.25">
      <c r="U5802" s="601"/>
      <c r="V5802" s="611"/>
      <c r="X5802" s="613"/>
      <c r="Y5802" s="601"/>
      <c r="Z5802" s="601"/>
      <c r="AA5802" s="601"/>
      <c r="AB5802" s="601"/>
    </row>
    <row r="5803" spans="21:28" x14ac:dyDescent="0.25">
      <c r="U5803" s="601"/>
      <c r="V5803" s="611"/>
      <c r="X5803" s="613"/>
      <c r="Y5803" s="601"/>
      <c r="Z5803" s="601"/>
      <c r="AA5803" s="601"/>
      <c r="AB5803" s="601"/>
    </row>
    <row r="5804" spans="21:28" x14ac:dyDescent="0.25">
      <c r="U5804" s="601"/>
      <c r="V5804" s="611"/>
      <c r="X5804" s="613"/>
      <c r="Y5804" s="601"/>
      <c r="Z5804" s="601"/>
      <c r="AA5804" s="601"/>
      <c r="AB5804" s="601"/>
    </row>
    <row r="5805" spans="21:28" x14ac:dyDescent="0.25">
      <c r="U5805" s="601"/>
      <c r="V5805" s="611"/>
      <c r="X5805" s="613"/>
      <c r="Y5805" s="601"/>
      <c r="Z5805" s="601"/>
      <c r="AA5805" s="601"/>
      <c r="AB5805" s="601"/>
    </row>
    <row r="5806" spans="21:28" x14ac:dyDescent="0.25">
      <c r="U5806" s="601"/>
      <c r="V5806" s="611"/>
      <c r="X5806" s="613"/>
      <c r="Y5806" s="601"/>
      <c r="Z5806" s="601"/>
      <c r="AA5806" s="601"/>
      <c r="AB5806" s="601"/>
    </row>
    <row r="5807" spans="21:28" x14ac:dyDescent="0.25">
      <c r="U5807" s="601"/>
      <c r="V5807" s="611"/>
      <c r="X5807" s="613"/>
      <c r="Y5807" s="601"/>
      <c r="Z5807" s="601"/>
      <c r="AA5807" s="601"/>
      <c r="AB5807" s="601"/>
    </row>
    <row r="5808" spans="21:28" x14ac:dyDescent="0.25">
      <c r="U5808" s="601"/>
      <c r="V5808" s="611"/>
      <c r="X5808" s="613"/>
      <c r="Y5808" s="601"/>
      <c r="Z5808" s="601"/>
      <c r="AA5808" s="601"/>
      <c r="AB5808" s="601"/>
    </row>
    <row r="5809" spans="21:28" x14ac:dyDescent="0.25">
      <c r="U5809" s="601"/>
      <c r="V5809" s="611"/>
      <c r="X5809" s="613"/>
      <c r="Y5809" s="601"/>
      <c r="Z5809" s="601"/>
      <c r="AA5809" s="601"/>
      <c r="AB5809" s="601"/>
    </row>
    <row r="5810" spans="21:28" x14ac:dyDescent="0.25">
      <c r="U5810" s="601"/>
      <c r="V5810" s="611"/>
      <c r="X5810" s="613"/>
      <c r="Y5810" s="601"/>
      <c r="Z5810" s="601"/>
      <c r="AA5810" s="601"/>
      <c r="AB5810" s="601"/>
    </row>
    <row r="5811" spans="21:28" x14ac:dyDescent="0.25">
      <c r="U5811" s="601"/>
      <c r="V5811" s="611"/>
      <c r="X5811" s="613"/>
      <c r="Y5811" s="601"/>
      <c r="Z5811" s="601"/>
      <c r="AA5811" s="601"/>
      <c r="AB5811" s="601"/>
    </row>
    <row r="5812" spans="21:28" x14ac:dyDescent="0.25">
      <c r="U5812" s="601"/>
      <c r="V5812" s="611"/>
      <c r="X5812" s="613"/>
      <c r="Y5812" s="601"/>
      <c r="Z5812" s="601"/>
      <c r="AA5812" s="601"/>
      <c r="AB5812" s="601"/>
    </row>
    <row r="5813" spans="21:28" x14ac:dyDescent="0.25">
      <c r="U5813" s="601"/>
      <c r="V5813" s="611"/>
      <c r="X5813" s="613"/>
      <c r="Y5813" s="601"/>
      <c r="Z5813" s="601"/>
      <c r="AA5813" s="601"/>
      <c r="AB5813" s="601"/>
    </row>
    <row r="5814" spans="21:28" x14ac:dyDescent="0.25">
      <c r="U5814" s="601"/>
      <c r="V5814" s="611"/>
      <c r="X5814" s="613"/>
      <c r="Y5814" s="601"/>
      <c r="Z5814" s="601"/>
      <c r="AA5814" s="601"/>
      <c r="AB5814" s="601"/>
    </row>
    <row r="5815" spans="21:28" x14ac:dyDescent="0.25">
      <c r="U5815" s="601"/>
      <c r="V5815" s="611"/>
      <c r="X5815" s="613"/>
      <c r="Y5815" s="601"/>
      <c r="Z5815" s="601"/>
      <c r="AA5815" s="601"/>
      <c r="AB5815" s="601"/>
    </row>
    <row r="5816" spans="21:28" x14ac:dyDescent="0.25">
      <c r="U5816" s="601"/>
      <c r="V5816" s="611"/>
      <c r="X5816" s="613"/>
      <c r="Y5816" s="601"/>
      <c r="Z5816" s="601"/>
      <c r="AA5816" s="601"/>
      <c r="AB5816" s="601"/>
    </row>
    <row r="5817" spans="21:28" x14ac:dyDescent="0.25">
      <c r="U5817" s="601"/>
      <c r="V5817" s="611"/>
      <c r="X5817" s="613"/>
      <c r="Y5817" s="601"/>
      <c r="Z5817" s="601"/>
      <c r="AA5817" s="601"/>
      <c r="AB5817" s="601"/>
    </row>
    <row r="5818" spans="21:28" x14ac:dyDescent="0.25">
      <c r="U5818" s="601"/>
      <c r="V5818" s="611"/>
      <c r="X5818" s="613"/>
      <c r="Y5818" s="601"/>
      <c r="Z5818" s="601"/>
      <c r="AA5818" s="601"/>
      <c r="AB5818" s="601"/>
    </row>
    <row r="5819" spans="21:28" x14ac:dyDescent="0.25">
      <c r="U5819" s="601"/>
      <c r="V5819" s="611"/>
      <c r="X5819" s="613"/>
      <c r="Y5819" s="601"/>
      <c r="Z5819" s="601"/>
      <c r="AA5819" s="601"/>
      <c r="AB5819" s="601"/>
    </row>
    <row r="5820" spans="21:28" x14ac:dyDescent="0.25">
      <c r="U5820" s="601"/>
      <c r="V5820" s="611"/>
      <c r="X5820" s="613"/>
      <c r="Y5820" s="601"/>
      <c r="Z5820" s="601"/>
      <c r="AA5820" s="601"/>
      <c r="AB5820" s="601"/>
    </row>
    <row r="5821" spans="21:28" x14ac:dyDescent="0.25">
      <c r="U5821" s="601"/>
      <c r="V5821" s="611"/>
      <c r="X5821" s="613"/>
      <c r="Y5821" s="601"/>
      <c r="Z5821" s="601"/>
      <c r="AA5821" s="601"/>
      <c r="AB5821" s="601"/>
    </row>
    <row r="5822" spans="21:28" x14ac:dyDescent="0.25">
      <c r="U5822" s="601"/>
      <c r="V5822" s="611"/>
      <c r="X5822" s="613"/>
      <c r="Y5822" s="601"/>
      <c r="Z5822" s="601"/>
      <c r="AA5822" s="601"/>
      <c r="AB5822" s="601"/>
    </row>
    <row r="5823" spans="21:28" x14ac:dyDescent="0.25">
      <c r="U5823" s="601"/>
      <c r="V5823" s="611"/>
      <c r="X5823" s="613"/>
      <c r="Y5823" s="601"/>
      <c r="Z5823" s="601"/>
      <c r="AA5823" s="601"/>
      <c r="AB5823" s="601"/>
    </row>
    <row r="5824" spans="21:28" x14ac:dyDescent="0.25">
      <c r="U5824" s="601"/>
      <c r="V5824" s="611"/>
      <c r="X5824" s="613"/>
      <c r="Y5824" s="601"/>
      <c r="Z5824" s="601"/>
      <c r="AA5824" s="601"/>
      <c r="AB5824" s="601"/>
    </row>
    <row r="5825" spans="21:28" x14ac:dyDescent="0.25">
      <c r="U5825" s="601"/>
      <c r="V5825" s="611"/>
      <c r="X5825" s="613"/>
      <c r="Y5825" s="601"/>
      <c r="Z5825" s="601"/>
      <c r="AA5825" s="601"/>
      <c r="AB5825" s="601"/>
    </row>
    <row r="5826" spans="21:28" x14ac:dyDescent="0.25">
      <c r="U5826" s="601"/>
      <c r="V5826" s="611"/>
      <c r="X5826" s="613"/>
      <c r="Y5826" s="601"/>
      <c r="Z5826" s="601"/>
      <c r="AA5826" s="601"/>
      <c r="AB5826" s="601"/>
    </row>
    <row r="5827" spans="21:28" x14ac:dyDescent="0.25">
      <c r="U5827" s="601"/>
      <c r="V5827" s="611"/>
      <c r="X5827" s="613"/>
      <c r="Y5827" s="601"/>
      <c r="Z5827" s="601"/>
      <c r="AA5827" s="601"/>
      <c r="AB5827" s="601"/>
    </row>
    <row r="5828" spans="21:28" x14ac:dyDescent="0.25">
      <c r="U5828" s="601"/>
      <c r="V5828" s="611"/>
      <c r="X5828" s="613"/>
      <c r="Y5828" s="601"/>
      <c r="Z5828" s="601"/>
      <c r="AA5828" s="601"/>
      <c r="AB5828" s="601"/>
    </row>
    <row r="5829" spans="21:28" x14ac:dyDescent="0.25">
      <c r="U5829" s="601"/>
      <c r="V5829" s="611"/>
      <c r="X5829" s="613"/>
      <c r="Y5829" s="601"/>
      <c r="Z5829" s="601"/>
      <c r="AA5829" s="601"/>
      <c r="AB5829" s="601"/>
    </row>
    <row r="5830" spans="21:28" x14ac:dyDescent="0.25">
      <c r="U5830" s="601"/>
      <c r="V5830" s="611"/>
      <c r="X5830" s="613"/>
      <c r="Y5830" s="601"/>
      <c r="Z5830" s="601"/>
      <c r="AA5830" s="601"/>
      <c r="AB5830" s="601"/>
    </row>
    <row r="5831" spans="21:28" x14ac:dyDescent="0.25">
      <c r="U5831" s="601"/>
      <c r="V5831" s="611"/>
      <c r="X5831" s="613"/>
      <c r="Y5831" s="601"/>
      <c r="Z5831" s="601"/>
      <c r="AA5831" s="601"/>
      <c r="AB5831" s="601"/>
    </row>
    <row r="5832" spans="21:28" x14ac:dyDescent="0.25">
      <c r="U5832" s="601"/>
      <c r="V5832" s="611"/>
      <c r="X5832" s="613"/>
      <c r="Y5832" s="601"/>
      <c r="Z5832" s="601"/>
      <c r="AA5832" s="601"/>
      <c r="AB5832" s="601"/>
    </row>
    <row r="5833" spans="21:28" x14ac:dyDescent="0.25">
      <c r="U5833" s="601"/>
      <c r="V5833" s="611"/>
      <c r="X5833" s="613"/>
      <c r="Y5833" s="601"/>
      <c r="Z5833" s="601"/>
      <c r="AA5833" s="601"/>
      <c r="AB5833" s="601"/>
    </row>
    <row r="5834" spans="21:28" x14ac:dyDescent="0.25">
      <c r="U5834" s="601"/>
      <c r="V5834" s="611"/>
      <c r="X5834" s="613"/>
      <c r="Y5834" s="601"/>
      <c r="Z5834" s="601"/>
      <c r="AA5834" s="601"/>
      <c r="AB5834" s="601"/>
    </row>
    <row r="5835" spans="21:28" x14ac:dyDescent="0.25">
      <c r="U5835" s="601"/>
      <c r="V5835" s="611"/>
      <c r="X5835" s="613"/>
      <c r="Y5835" s="601"/>
      <c r="Z5835" s="601"/>
      <c r="AA5835" s="601"/>
      <c r="AB5835" s="601"/>
    </row>
    <row r="5836" spans="21:28" x14ac:dyDescent="0.25">
      <c r="U5836" s="601"/>
      <c r="V5836" s="611"/>
      <c r="X5836" s="613"/>
      <c r="Y5836" s="601"/>
      <c r="Z5836" s="601"/>
      <c r="AA5836" s="601"/>
      <c r="AB5836" s="601"/>
    </row>
    <row r="5837" spans="21:28" x14ac:dyDescent="0.25">
      <c r="U5837" s="601"/>
      <c r="V5837" s="611"/>
      <c r="X5837" s="613"/>
      <c r="Y5837" s="601"/>
      <c r="Z5837" s="601"/>
      <c r="AA5837" s="601"/>
      <c r="AB5837" s="601"/>
    </row>
    <row r="5838" spans="21:28" x14ac:dyDescent="0.25">
      <c r="U5838" s="601"/>
      <c r="V5838" s="611"/>
      <c r="X5838" s="613"/>
      <c r="Y5838" s="601"/>
      <c r="Z5838" s="601"/>
      <c r="AA5838" s="601"/>
      <c r="AB5838" s="601"/>
    </row>
    <row r="5839" spans="21:28" x14ac:dyDescent="0.25">
      <c r="U5839" s="601"/>
      <c r="V5839" s="611"/>
      <c r="X5839" s="613"/>
      <c r="Y5839" s="601"/>
      <c r="Z5839" s="601"/>
      <c r="AA5839" s="601"/>
      <c r="AB5839" s="601"/>
    </row>
    <row r="5840" spans="21:28" x14ac:dyDescent="0.25">
      <c r="U5840" s="601"/>
      <c r="V5840" s="611"/>
      <c r="X5840" s="613"/>
      <c r="Y5840" s="601"/>
      <c r="Z5840" s="601"/>
      <c r="AA5840" s="601"/>
      <c r="AB5840" s="601"/>
    </row>
    <row r="5841" spans="21:28" x14ac:dyDescent="0.25">
      <c r="U5841" s="601"/>
      <c r="V5841" s="611"/>
      <c r="X5841" s="613"/>
      <c r="Y5841" s="601"/>
      <c r="Z5841" s="601"/>
      <c r="AA5841" s="601"/>
      <c r="AB5841" s="601"/>
    </row>
    <row r="5842" spans="21:28" x14ac:dyDescent="0.25">
      <c r="U5842" s="601"/>
      <c r="V5842" s="611"/>
      <c r="X5842" s="613"/>
      <c r="Y5842" s="601"/>
      <c r="Z5842" s="601"/>
      <c r="AA5842" s="601"/>
      <c r="AB5842" s="601"/>
    </row>
    <row r="5843" spans="21:28" x14ac:dyDescent="0.25">
      <c r="U5843" s="601"/>
      <c r="V5843" s="611"/>
      <c r="X5843" s="613"/>
      <c r="Y5843" s="601"/>
      <c r="Z5843" s="601"/>
      <c r="AA5843" s="601"/>
      <c r="AB5843" s="601"/>
    </row>
    <row r="5844" spans="21:28" x14ac:dyDescent="0.25">
      <c r="U5844" s="601"/>
      <c r="V5844" s="611"/>
      <c r="X5844" s="613"/>
      <c r="Y5844" s="601"/>
      <c r="Z5844" s="601"/>
      <c r="AA5844" s="601"/>
      <c r="AB5844" s="601"/>
    </row>
    <row r="5845" spans="21:28" x14ac:dyDescent="0.25">
      <c r="U5845" s="601"/>
      <c r="V5845" s="611"/>
      <c r="X5845" s="613"/>
      <c r="Y5845" s="601"/>
      <c r="Z5845" s="601"/>
      <c r="AA5845" s="601"/>
      <c r="AB5845" s="601"/>
    </row>
    <row r="5846" spans="21:28" x14ac:dyDescent="0.25">
      <c r="U5846" s="601"/>
      <c r="V5846" s="611"/>
      <c r="X5846" s="613"/>
      <c r="Y5846" s="601"/>
      <c r="Z5846" s="601"/>
      <c r="AA5846" s="601"/>
      <c r="AB5846" s="601"/>
    </row>
    <row r="5847" spans="21:28" x14ac:dyDescent="0.25">
      <c r="U5847" s="601"/>
      <c r="V5847" s="611"/>
      <c r="X5847" s="613"/>
      <c r="Y5847" s="601"/>
      <c r="Z5847" s="601"/>
      <c r="AA5847" s="601"/>
      <c r="AB5847" s="601"/>
    </row>
    <row r="5848" spans="21:28" x14ac:dyDescent="0.25">
      <c r="U5848" s="601"/>
      <c r="V5848" s="611"/>
      <c r="X5848" s="613"/>
      <c r="Y5848" s="601"/>
      <c r="Z5848" s="601"/>
      <c r="AA5848" s="601"/>
      <c r="AB5848" s="601"/>
    </row>
    <row r="5849" spans="21:28" x14ac:dyDescent="0.25">
      <c r="U5849" s="601"/>
      <c r="V5849" s="611"/>
      <c r="X5849" s="613"/>
      <c r="Y5849" s="601"/>
      <c r="Z5849" s="601"/>
      <c r="AA5849" s="601"/>
      <c r="AB5849" s="601"/>
    </row>
    <row r="5850" spans="21:28" x14ac:dyDescent="0.25">
      <c r="U5850" s="601"/>
      <c r="V5850" s="611"/>
      <c r="X5850" s="613"/>
      <c r="Y5850" s="601"/>
      <c r="Z5850" s="601"/>
      <c r="AA5850" s="601"/>
      <c r="AB5850" s="601"/>
    </row>
    <row r="5851" spans="21:28" x14ac:dyDescent="0.25">
      <c r="U5851" s="601"/>
      <c r="V5851" s="611"/>
      <c r="X5851" s="613"/>
      <c r="Y5851" s="601"/>
      <c r="Z5851" s="601"/>
      <c r="AA5851" s="601"/>
      <c r="AB5851" s="601"/>
    </row>
    <row r="5852" spans="21:28" x14ac:dyDescent="0.25">
      <c r="U5852" s="601"/>
      <c r="V5852" s="611"/>
      <c r="X5852" s="613"/>
      <c r="Y5852" s="601"/>
      <c r="Z5852" s="601"/>
      <c r="AA5852" s="601"/>
      <c r="AB5852" s="601"/>
    </row>
    <row r="5853" spans="21:28" x14ac:dyDescent="0.25">
      <c r="U5853" s="601"/>
      <c r="V5853" s="611"/>
      <c r="X5853" s="613"/>
      <c r="Y5853" s="601"/>
      <c r="Z5853" s="601"/>
      <c r="AA5853" s="601"/>
      <c r="AB5853" s="601"/>
    </row>
    <row r="5854" spans="21:28" x14ac:dyDescent="0.25">
      <c r="U5854" s="601"/>
      <c r="V5854" s="611"/>
      <c r="X5854" s="613"/>
      <c r="Y5854" s="601"/>
      <c r="Z5854" s="601"/>
      <c r="AA5854" s="601"/>
      <c r="AB5854" s="601"/>
    </row>
    <row r="5855" spans="21:28" x14ac:dyDescent="0.25">
      <c r="U5855" s="601"/>
      <c r="V5855" s="611"/>
      <c r="X5855" s="613"/>
      <c r="Y5855" s="601"/>
      <c r="Z5855" s="601"/>
      <c r="AA5855" s="601"/>
      <c r="AB5855" s="601"/>
    </row>
    <row r="5856" spans="21:28" x14ac:dyDescent="0.25">
      <c r="U5856" s="601"/>
      <c r="V5856" s="611"/>
      <c r="X5856" s="613"/>
      <c r="Y5856" s="601"/>
      <c r="Z5856" s="601"/>
      <c r="AA5856" s="601"/>
      <c r="AB5856" s="601"/>
    </row>
    <row r="5857" spans="21:28" x14ac:dyDescent="0.25">
      <c r="U5857" s="601"/>
      <c r="V5857" s="611"/>
      <c r="X5857" s="613"/>
      <c r="Y5857" s="601"/>
      <c r="Z5857" s="601"/>
      <c r="AA5857" s="601"/>
      <c r="AB5857" s="601"/>
    </row>
    <row r="5858" spans="21:28" x14ac:dyDescent="0.25">
      <c r="U5858" s="601"/>
      <c r="V5858" s="611"/>
      <c r="X5858" s="613"/>
      <c r="Y5858" s="601"/>
      <c r="Z5858" s="601"/>
      <c r="AA5858" s="601"/>
      <c r="AB5858" s="601"/>
    </row>
    <row r="5859" spans="21:28" x14ac:dyDescent="0.25">
      <c r="U5859" s="601"/>
      <c r="V5859" s="611"/>
      <c r="X5859" s="613"/>
      <c r="Y5859" s="601"/>
      <c r="Z5859" s="601"/>
      <c r="AA5859" s="601"/>
      <c r="AB5859" s="601"/>
    </row>
    <row r="5860" spans="21:28" x14ac:dyDescent="0.25">
      <c r="U5860" s="601"/>
      <c r="V5860" s="611"/>
      <c r="X5860" s="613"/>
      <c r="Y5860" s="601"/>
      <c r="Z5860" s="601"/>
      <c r="AA5860" s="601"/>
      <c r="AB5860" s="601"/>
    </row>
    <row r="5861" spans="21:28" x14ac:dyDescent="0.25">
      <c r="U5861" s="601"/>
      <c r="V5861" s="611"/>
      <c r="X5861" s="613"/>
      <c r="Y5861" s="601"/>
      <c r="Z5861" s="601"/>
      <c r="AA5861" s="601"/>
      <c r="AB5861" s="601"/>
    </row>
    <row r="5862" spans="21:28" x14ac:dyDescent="0.25">
      <c r="U5862" s="601"/>
      <c r="V5862" s="611"/>
      <c r="X5862" s="613"/>
      <c r="Y5862" s="601"/>
      <c r="Z5862" s="601"/>
      <c r="AA5862" s="601"/>
      <c r="AB5862" s="601"/>
    </row>
    <row r="5863" spans="21:28" x14ac:dyDescent="0.25">
      <c r="U5863" s="601"/>
      <c r="V5863" s="611"/>
      <c r="X5863" s="613"/>
      <c r="Y5863" s="601"/>
      <c r="Z5863" s="601"/>
      <c r="AA5863" s="601"/>
      <c r="AB5863" s="601"/>
    </row>
    <row r="5864" spans="21:28" x14ac:dyDescent="0.25">
      <c r="U5864" s="601"/>
      <c r="V5864" s="611"/>
      <c r="X5864" s="613"/>
      <c r="Y5864" s="601"/>
      <c r="Z5864" s="601"/>
      <c r="AA5864" s="601"/>
      <c r="AB5864" s="601"/>
    </row>
    <row r="5865" spans="21:28" x14ac:dyDescent="0.25">
      <c r="U5865" s="601"/>
      <c r="V5865" s="611"/>
      <c r="X5865" s="613"/>
      <c r="Y5865" s="601"/>
      <c r="Z5865" s="601"/>
      <c r="AA5865" s="601"/>
      <c r="AB5865" s="601"/>
    </row>
    <row r="5866" spans="21:28" x14ac:dyDescent="0.25">
      <c r="U5866" s="601"/>
      <c r="V5866" s="611"/>
      <c r="X5866" s="613"/>
      <c r="Y5866" s="601"/>
      <c r="Z5866" s="601"/>
      <c r="AA5866" s="601"/>
      <c r="AB5866" s="601"/>
    </row>
    <row r="5867" spans="21:28" x14ac:dyDescent="0.25">
      <c r="U5867" s="601"/>
      <c r="V5867" s="611"/>
      <c r="X5867" s="613"/>
      <c r="Y5867" s="601"/>
      <c r="Z5867" s="601"/>
      <c r="AA5867" s="601"/>
      <c r="AB5867" s="601"/>
    </row>
    <row r="5868" spans="21:28" x14ac:dyDescent="0.25">
      <c r="U5868" s="601"/>
      <c r="V5868" s="611"/>
      <c r="X5868" s="613"/>
      <c r="Y5868" s="601"/>
      <c r="Z5868" s="601"/>
      <c r="AA5868" s="601"/>
      <c r="AB5868" s="601"/>
    </row>
    <row r="5869" spans="21:28" x14ac:dyDescent="0.25">
      <c r="U5869" s="601"/>
      <c r="V5869" s="611"/>
      <c r="X5869" s="613"/>
      <c r="Y5869" s="601"/>
      <c r="Z5869" s="601"/>
      <c r="AA5869" s="601"/>
      <c r="AB5869" s="601"/>
    </row>
    <row r="5870" spans="21:28" x14ac:dyDescent="0.25">
      <c r="U5870" s="601"/>
      <c r="V5870" s="611"/>
      <c r="X5870" s="613"/>
      <c r="Y5870" s="601"/>
      <c r="Z5870" s="601"/>
      <c r="AA5870" s="601"/>
      <c r="AB5870" s="601"/>
    </row>
    <row r="5871" spans="21:28" x14ac:dyDescent="0.25">
      <c r="U5871" s="601"/>
      <c r="V5871" s="611"/>
      <c r="X5871" s="613"/>
      <c r="Y5871" s="601"/>
      <c r="Z5871" s="601"/>
      <c r="AA5871" s="601"/>
      <c r="AB5871" s="601"/>
    </row>
    <row r="5872" spans="21:28" x14ac:dyDescent="0.25">
      <c r="U5872" s="601"/>
      <c r="V5872" s="611"/>
      <c r="X5872" s="613"/>
      <c r="Y5872" s="601"/>
      <c r="Z5872" s="601"/>
      <c r="AA5872" s="601"/>
      <c r="AB5872" s="601"/>
    </row>
    <row r="5873" spans="21:28" x14ac:dyDescent="0.25">
      <c r="U5873" s="601"/>
      <c r="V5873" s="611"/>
      <c r="X5873" s="613"/>
      <c r="Y5873" s="601"/>
      <c r="Z5873" s="601"/>
      <c r="AA5873" s="601"/>
      <c r="AB5873" s="601"/>
    </row>
    <row r="5874" spans="21:28" x14ac:dyDescent="0.25">
      <c r="U5874" s="601"/>
      <c r="V5874" s="611"/>
      <c r="X5874" s="613"/>
      <c r="Y5874" s="601"/>
      <c r="Z5874" s="601"/>
      <c r="AA5874" s="601"/>
      <c r="AB5874" s="601"/>
    </row>
    <row r="5875" spans="21:28" x14ac:dyDescent="0.25">
      <c r="U5875" s="601"/>
      <c r="V5875" s="611"/>
      <c r="X5875" s="613"/>
      <c r="Y5875" s="601"/>
      <c r="Z5875" s="601"/>
      <c r="AA5875" s="601"/>
      <c r="AB5875" s="601"/>
    </row>
    <row r="5876" spans="21:28" x14ac:dyDescent="0.25">
      <c r="U5876" s="601"/>
      <c r="V5876" s="611"/>
      <c r="X5876" s="613"/>
      <c r="Y5876" s="601"/>
      <c r="Z5876" s="601"/>
      <c r="AA5876" s="601"/>
      <c r="AB5876" s="601"/>
    </row>
    <row r="5877" spans="21:28" x14ac:dyDescent="0.25">
      <c r="U5877" s="601"/>
      <c r="V5877" s="611"/>
      <c r="X5877" s="613"/>
      <c r="Y5877" s="601"/>
      <c r="Z5877" s="601"/>
      <c r="AA5877" s="601"/>
      <c r="AB5877" s="601"/>
    </row>
    <row r="5878" spans="21:28" x14ac:dyDescent="0.25">
      <c r="U5878" s="601"/>
      <c r="V5878" s="611"/>
      <c r="X5878" s="613"/>
      <c r="Y5878" s="601"/>
      <c r="Z5878" s="601"/>
      <c r="AA5878" s="601"/>
      <c r="AB5878" s="601"/>
    </row>
    <row r="5879" spans="21:28" x14ac:dyDescent="0.25">
      <c r="U5879" s="601"/>
      <c r="V5879" s="611"/>
      <c r="X5879" s="613"/>
      <c r="Y5879" s="601"/>
      <c r="Z5879" s="601"/>
      <c r="AA5879" s="601"/>
      <c r="AB5879" s="601"/>
    </row>
    <row r="5880" spans="21:28" x14ac:dyDescent="0.25">
      <c r="U5880" s="601"/>
      <c r="V5880" s="611"/>
      <c r="X5880" s="613"/>
      <c r="Y5880" s="601"/>
      <c r="Z5880" s="601"/>
      <c r="AA5880" s="601"/>
      <c r="AB5880" s="601"/>
    </row>
    <row r="5881" spans="21:28" x14ac:dyDescent="0.25">
      <c r="U5881" s="601"/>
      <c r="V5881" s="611"/>
      <c r="X5881" s="613"/>
      <c r="Y5881" s="601"/>
      <c r="Z5881" s="601"/>
      <c r="AA5881" s="601"/>
      <c r="AB5881" s="601"/>
    </row>
    <row r="5882" spans="21:28" x14ac:dyDescent="0.25">
      <c r="U5882" s="601"/>
      <c r="V5882" s="611"/>
      <c r="X5882" s="613"/>
      <c r="Y5882" s="601"/>
      <c r="Z5882" s="601"/>
      <c r="AA5882" s="601"/>
      <c r="AB5882" s="601"/>
    </row>
    <row r="5883" spans="21:28" x14ac:dyDescent="0.25">
      <c r="U5883" s="601"/>
      <c r="V5883" s="611"/>
      <c r="X5883" s="613"/>
      <c r="Y5883" s="601"/>
      <c r="Z5883" s="601"/>
      <c r="AA5883" s="601"/>
      <c r="AB5883" s="601"/>
    </row>
    <row r="5884" spans="21:28" x14ac:dyDescent="0.25">
      <c r="U5884" s="601"/>
      <c r="V5884" s="611"/>
      <c r="X5884" s="613"/>
      <c r="Y5884" s="601"/>
      <c r="Z5884" s="601"/>
      <c r="AA5884" s="601"/>
      <c r="AB5884" s="601"/>
    </row>
    <row r="5885" spans="21:28" x14ac:dyDescent="0.25">
      <c r="U5885" s="601"/>
      <c r="V5885" s="611"/>
      <c r="X5885" s="613"/>
      <c r="Y5885" s="601"/>
      <c r="Z5885" s="601"/>
      <c r="AA5885" s="601"/>
      <c r="AB5885" s="601"/>
    </row>
    <row r="5886" spans="21:28" x14ac:dyDescent="0.25">
      <c r="U5886" s="601"/>
      <c r="V5886" s="611"/>
      <c r="X5886" s="613"/>
      <c r="Y5886" s="601"/>
      <c r="Z5886" s="601"/>
      <c r="AA5886" s="601"/>
      <c r="AB5886" s="601"/>
    </row>
    <row r="5887" spans="21:28" x14ac:dyDescent="0.25">
      <c r="U5887" s="601"/>
      <c r="V5887" s="611"/>
      <c r="X5887" s="613"/>
      <c r="Y5887" s="601"/>
      <c r="Z5887" s="601"/>
      <c r="AA5887" s="601"/>
      <c r="AB5887" s="601"/>
    </row>
    <row r="5888" spans="21:28" x14ac:dyDescent="0.25">
      <c r="U5888" s="601"/>
      <c r="V5888" s="611"/>
      <c r="X5888" s="613"/>
      <c r="Y5888" s="601"/>
      <c r="Z5888" s="601"/>
      <c r="AA5888" s="601"/>
      <c r="AB5888" s="601"/>
    </row>
    <row r="5889" spans="21:28" x14ac:dyDescent="0.25">
      <c r="U5889" s="601"/>
      <c r="V5889" s="611"/>
      <c r="X5889" s="613"/>
      <c r="Y5889" s="601"/>
      <c r="Z5889" s="601"/>
      <c r="AA5889" s="601"/>
      <c r="AB5889" s="601"/>
    </row>
    <row r="5890" spans="21:28" x14ac:dyDescent="0.25">
      <c r="U5890" s="601"/>
      <c r="V5890" s="611"/>
      <c r="X5890" s="613"/>
      <c r="Y5890" s="601"/>
      <c r="Z5890" s="601"/>
      <c r="AA5890" s="601"/>
      <c r="AB5890" s="601"/>
    </row>
    <row r="5891" spans="21:28" x14ac:dyDescent="0.25">
      <c r="U5891" s="601"/>
      <c r="V5891" s="611"/>
      <c r="X5891" s="613"/>
      <c r="Y5891" s="601"/>
      <c r="Z5891" s="601"/>
      <c r="AA5891" s="601"/>
      <c r="AB5891" s="601"/>
    </row>
    <row r="5892" spans="21:28" x14ac:dyDescent="0.25">
      <c r="U5892" s="601"/>
      <c r="V5892" s="611"/>
      <c r="X5892" s="613"/>
      <c r="Y5892" s="601"/>
      <c r="Z5892" s="601"/>
      <c r="AA5892" s="601"/>
      <c r="AB5892" s="601"/>
    </row>
    <row r="5893" spans="21:28" x14ac:dyDescent="0.25">
      <c r="U5893" s="601"/>
      <c r="V5893" s="611"/>
      <c r="X5893" s="613"/>
      <c r="Y5893" s="601"/>
      <c r="Z5893" s="601"/>
      <c r="AA5893" s="601"/>
      <c r="AB5893" s="601"/>
    </row>
    <row r="5894" spans="21:28" x14ac:dyDescent="0.25">
      <c r="U5894" s="601"/>
      <c r="V5894" s="611"/>
      <c r="X5894" s="613"/>
      <c r="Y5894" s="601"/>
      <c r="Z5894" s="601"/>
      <c r="AA5894" s="601"/>
      <c r="AB5894" s="601"/>
    </row>
    <row r="5895" spans="21:28" x14ac:dyDescent="0.25">
      <c r="U5895" s="601"/>
      <c r="V5895" s="611"/>
      <c r="X5895" s="613"/>
      <c r="Y5895" s="601"/>
      <c r="Z5895" s="601"/>
      <c r="AA5895" s="601"/>
      <c r="AB5895" s="601"/>
    </row>
    <row r="5896" spans="21:28" x14ac:dyDescent="0.25">
      <c r="U5896" s="601"/>
      <c r="V5896" s="611"/>
      <c r="X5896" s="613"/>
      <c r="Y5896" s="601"/>
      <c r="Z5896" s="601"/>
      <c r="AA5896" s="601"/>
      <c r="AB5896" s="601"/>
    </row>
    <row r="5897" spans="21:28" x14ac:dyDescent="0.25">
      <c r="U5897" s="601"/>
      <c r="V5897" s="611"/>
      <c r="X5897" s="613"/>
      <c r="Y5897" s="601"/>
      <c r="Z5897" s="601"/>
      <c r="AA5897" s="601"/>
      <c r="AB5897" s="601"/>
    </row>
    <row r="5898" spans="21:28" x14ac:dyDescent="0.25">
      <c r="U5898" s="601"/>
      <c r="V5898" s="611"/>
      <c r="X5898" s="613"/>
      <c r="Y5898" s="601"/>
      <c r="Z5898" s="601"/>
      <c r="AA5898" s="601"/>
      <c r="AB5898" s="601"/>
    </row>
    <row r="5899" spans="21:28" x14ac:dyDescent="0.25">
      <c r="U5899" s="601"/>
      <c r="V5899" s="611"/>
      <c r="X5899" s="613"/>
      <c r="Y5899" s="601"/>
      <c r="Z5899" s="601"/>
      <c r="AA5899" s="601"/>
      <c r="AB5899" s="601"/>
    </row>
    <row r="5900" spans="21:28" x14ac:dyDescent="0.25">
      <c r="U5900" s="601"/>
      <c r="V5900" s="611"/>
      <c r="X5900" s="613"/>
      <c r="Y5900" s="601"/>
      <c r="Z5900" s="601"/>
      <c r="AA5900" s="601"/>
      <c r="AB5900" s="601"/>
    </row>
    <row r="5901" spans="21:28" x14ac:dyDescent="0.25">
      <c r="U5901" s="601"/>
      <c r="V5901" s="611"/>
      <c r="X5901" s="613"/>
      <c r="Y5901" s="601"/>
      <c r="Z5901" s="601"/>
      <c r="AA5901" s="601"/>
      <c r="AB5901" s="601"/>
    </row>
    <row r="5902" spans="21:28" x14ac:dyDescent="0.25">
      <c r="U5902" s="601"/>
      <c r="V5902" s="611"/>
      <c r="X5902" s="613"/>
      <c r="Y5902" s="601"/>
      <c r="Z5902" s="601"/>
      <c r="AA5902" s="601"/>
      <c r="AB5902" s="601"/>
    </row>
    <row r="5903" spans="21:28" x14ac:dyDescent="0.25">
      <c r="U5903" s="601"/>
      <c r="V5903" s="611"/>
      <c r="X5903" s="613"/>
      <c r="Y5903" s="601"/>
      <c r="Z5903" s="601"/>
      <c r="AA5903" s="601"/>
      <c r="AB5903" s="601"/>
    </row>
    <row r="5904" spans="21:28" x14ac:dyDescent="0.25">
      <c r="U5904" s="601"/>
      <c r="V5904" s="611"/>
      <c r="X5904" s="613"/>
      <c r="Y5904" s="601"/>
      <c r="Z5904" s="601"/>
      <c r="AA5904" s="601"/>
      <c r="AB5904" s="601"/>
    </row>
    <row r="5905" spans="21:28" x14ac:dyDescent="0.25">
      <c r="U5905" s="601"/>
      <c r="V5905" s="611"/>
      <c r="X5905" s="613"/>
      <c r="Y5905" s="601"/>
      <c r="Z5905" s="601"/>
      <c r="AA5905" s="601"/>
      <c r="AB5905" s="601"/>
    </row>
    <row r="5906" spans="21:28" x14ac:dyDescent="0.25">
      <c r="U5906" s="601"/>
      <c r="V5906" s="611"/>
      <c r="X5906" s="613"/>
      <c r="Y5906" s="601"/>
      <c r="Z5906" s="601"/>
      <c r="AA5906" s="601"/>
      <c r="AB5906" s="601"/>
    </row>
    <row r="5907" spans="21:28" x14ac:dyDescent="0.25">
      <c r="U5907" s="601"/>
      <c r="V5907" s="611"/>
      <c r="X5907" s="613"/>
      <c r="Y5907" s="601"/>
      <c r="Z5907" s="601"/>
      <c r="AA5907" s="601"/>
      <c r="AB5907" s="601"/>
    </row>
    <row r="5908" spans="21:28" x14ac:dyDescent="0.25">
      <c r="U5908" s="601"/>
      <c r="V5908" s="611"/>
      <c r="X5908" s="613"/>
      <c r="Y5908" s="601"/>
      <c r="Z5908" s="601"/>
      <c r="AA5908" s="601"/>
      <c r="AB5908" s="601"/>
    </row>
    <row r="5909" spans="21:28" x14ac:dyDescent="0.25">
      <c r="U5909" s="601"/>
      <c r="V5909" s="611"/>
      <c r="X5909" s="613"/>
      <c r="Y5909" s="601"/>
      <c r="Z5909" s="601"/>
      <c r="AA5909" s="601"/>
      <c r="AB5909" s="601"/>
    </row>
    <row r="5910" spans="21:28" x14ac:dyDescent="0.25">
      <c r="U5910" s="601"/>
      <c r="V5910" s="611"/>
      <c r="X5910" s="613"/>
      <c r="Y5910" s="601"/>
      <c r="Z5910" s="601"/>
      <c r="AA5910" s="601"/>
      <c r="AB5910" s="601"/>
    </row>
    <row r="5911" spans="21:28" x14ac:dyDescent="0.25">
      <c r="U5911" s="601"/>
      <c r="V5911" s="611"/>
      <c r="X5911" s="613"/>
      <c r="Y5911" s="601"/>
      <c r="Z5911" s="601"/>
      <c r="AA5911" s="601"/>
      <c r="AB5911" s="601"/>
    </row>
    <row r="5912" spans="21:28" x14ac:dyDescent="0.25">
      <c r="U5912" s="601"/>
      <c r="V5912" s="611"/>
      <c r="X5912" s="613"/>
      <c r="Y5912" s="601"/>
      <c r="Z5912" s="601"/>
      <c r="AA5912" s="601"/>
      <c r="AB5912" s="601"/>
    </row>
    <row r="5913" spans="21:28" x14ac:dyDescent="0.25">
      <c r="U5913" s="601"/>
      <c r="V5913" s="611"/>
      <c r="X5913" s="613"/>
      <c r="Y5913" s="601"/>
      <c r="Z5913" s="601"/>
      <c r="AA5913" s="601"/>
      <c r="AB5913" s="601"/>
    </row>
    <row r="5914" spans="21:28" x14ac:dyDescent="0.25">
      <c r="U5914" s="601"/>
      <c r="V5914" s="611"/>
      <c r="X5914" s="613"/>
      <c r="Y5914" s="601"/>
      <c r="Z5914" s="601"/>
      <c r="AA5914" s="601"/>
      <c r="AB5914" s="601"/>
    </row>
    <row r="5915" spans="21:28" x14ac:dyDescent="0.25">
      <c r="U5915" s="601"/>
      <c r="V5915" s="611"/>
      <c r="X5915" s="613"/>
      <c r="Y5915" s="601"/>
      <c r="Z5915" s="601"/>
      <c r="AA5915" s="601"/>
      <c r="AB5915" s="601"/>
    </row>
    <row r="5916" spans="21:28" x14ac:dyDescent="0.25">
      <c r="U5916" s="601"/>
      <c r="V5916" s="611"/>
      <c r="X5916" s="613"/>
      <c r="Y5916" s="601"/>
      <c r="Z5916" s="601"/>
      <c r="AA5916" s="601"/>
      <c r="AB5916" s="601"/>
    </row>
    <row r="5917" spans="21:28" x14ac:dyDescent="0.25">
      <c r="U5917" s="601"/>
      <c r="V5917" s="611"/>
      <c r="X5917" s="613"/>
      <c r="Y5917" s="601"/>
      <c r="Z5917" s="601"/>
      <c r="AA5917" s="601"/>
      <c r="AB5917" s="601"/>
    </row>
    <row r="5918" spans="21:28" x14ac:dyDescent="0.25">
      <c r="U5918" s="601"/>
      <c r="V5918" s="611"/>
      <c r="X5918" s="613"/>
      <c r="Y5918" s="601"/>
      <c r="Z5918" s="601"/>
      <c r="AA5918" s="601"/>
      <c r="AB5918" s="601"/>
    </row>
    <row r="5919" spans="21:28" x14ac:dyDescent="0.25">
      <c r="U5919" s="601"/>
      <c r="V5919" s="611"/>
      <c r="X5919" s="613"/>
      <c r="Y5919" s="601"/>
      <c r="Z5919" s="601"/>
      <c r="AA5919" s="601"/>
      <c r="AB5919" s="601"/>
    </row>
    <row r="5920" spans="21:28" x14ac:dyDescent="0.25">
      <c r="U5920" s="601"/>
      <c r="V5920" s="611"/>
      <c r="X5920" s="613"/>
      <c r="Y5920" s="601"/>
      <c r="Z5920" s="601"/>
      <c r="AA5920" s="601"/>
      <c r="AB5920" s="601"/>
    </row>
    <row r="5921" spans="21:28" x14ac:dyDescent="0.25">
      <c r="U5921" s="601"/>
      <c r="V5921" s="611"/>
      <c r="X5921" s="613"/>
      <c r="Y5921" s="601"/>
      <c r="Z5921" s="601"/>
      <c r="AA5921" s="601"/>
      <c r="AB5921" s="601"/>
    </row>
    <row r="5922" spans="21:28" x14ac:dyDescent="0.25">
      <c r="U5922" s="601"/>
      <c r="V5922" s="611"/>
      <c r="X5922" s="613"/>
      <c r="Y5922" s="601"/>
      <c r="Z5922" s="601"/>
      <c r="AA5922" s="601"/>
      <c r="AB5922" s="601"/>
    </row>
    <row r="5923" spans="21:28" x14ac:dyDescent="0.25">
      <c r="U5923" s="601"/>
      <c r="V5923" s="611"/>
      <c r="X5923" s="613"/>
      <c r="Y5923" s="601"/>
      <c r="Z5923" s="601"/>
      <c r="AA5923" s="601"/>
      <c r="AB5923" s="601"/>
    </row>
    <row r="5924" spans="21:28" x14ac:dyDescent="0.25">
      <c r="U5924" s="601"/>
      <c r="V5924" s="611"/>
      <c r="X5924" s="613"/>
      <c r="Y5924" s="601"/>
      <c r="Z5924" s="601"/>
      <c r="AA5924" s="601"/>
      <c r="AB5924" s="601"/>
    </row>
    <row r="5925" spans="21:28" x14ac:dyDescent="0.25">
      <c r="U5925" s="601"/>
      <c r="V5925" s="611"/>
      <c r="X5925" s="613"/>
      <c r="Y5925" s="601"/>
      <c r="Z5925" s="601"/>
      <c r="AA5925" s="601"/>
      <c r="AB5925" s="601"/>
    </row>
    <row r="5926" spans="21:28" x14ac:dyDescent="0.25">
      <c r="U5926" s="601"/>
      <c r="V5926" s="611"/>
      <c r="X5926" s="613"/>
      <c r="Y5926" s="601"/>
      <c r="Z5926" s="601"/>
      <c r="AA5926" s="601"/>
      <c r="AB5926" s="601"/>
    </row>
    <row r="5927" spans="21:28" x14ac:dyDescent="0.25">
      <c r="U5927" s="601"/>
      <c r="V5927" s="611"/>
      <c r="X5927" s="613"/>
      <c r="Y5927" s="601"/>
      <c r="Z5927" s="601"/>
      <c r="AA5927" s="601"/>
      <c r="AB5927" s="601"/>
    </row>
    <row r="5928" spans="21:28" x14ac:dyDescent="0.25">
      <c r="U5928" s="601"/>
      <c r="V5928" s="611"/>
      <c r="X5928" s="613"/>
      <c r="Y5928" s="601"/>
      <c r="Z5928" s="601"/>
      <c r="AA5928" s="601"/>
      <c r="AB5928" s="601"/>
    </row>
    <row r="5929" spans="21:28" x14ac:dyDescent="0.25">
      <c r="U5929" s="601"/>
      <c r="V5929" s="611"/>
      <c r="X5929" s="613"/>
      <c r="Y5929" s="601"/>
      <c r="Z5929" s="601"/>
      <c r="AA5929" s="601"/>
      <c r="AB5929" s="601"/>
    </row>
    <row r="5930" spans="21:28" x14ac:dyDescent="0.25">
      <c r="U5930" s="601"/>
      <c r="V5930" s="611"/>
      <c r="X5930" s="613"/>
      <c r="Y5930" s="601"/>
      <c r="Z5930" s="601"/>
      <c r="AA5930" s="601"/>
      <c r="AB5930" s="601"/>
    </row>
    <row r="5931" spans="21:28" x14ac:dyDescent="0.25">
      <c r="U5931" s="601"/>
      <c r="V5931" s="611"/>
      <c r="X5931" s="613"/>
      <c r="Y5931" s="601"/>
      <c r="Z5931" s="601"/>
      <c r="AA5931" s="601"/>
      <c r="AB5931" s="601"/>
    </row>
    <row r="5932" spans="21:28" x14ac:dyDescent="0.25">
      <c r="U5932" s="601"/>
      <c r="V5932" s="611"/>
      <c r="X5932" s="613"/>
      <c r="Y5932" s="601"/>
      <c r="Z5932" s="601"/>
      <c r="AA5932" s="601"/>
      <c r="AB5932" s="601"/>
    </row>
    <row r="5933" spans="21:28" x14ac:dyDescent="0.25">
      <c r="U5933" s="601"/>
      <c r="V5933" s="611"/>
      <c r="X5933" s="613"/>
      <c r="Y5933" s="601"/>
      <c r="Z5933" s="601"/>
      <c r="AA5933" s="601"/>
      <c r="AB5933" s="601"/>
    </row>
    <row r="5934" spans="21:28" x14ac:dyDescent="0.25">
      <c r="U5934" s="601"/>
      <c r="V5934" s="611"/>
      <c r="X5934" s="613"/>
      <c r="Y5934" s="601"/>
      <c r="Z5934" s="601"/>
      <c r="AA5934" s="601"/>
      <c r="AB5934" s="601"/>
    </row>
    <row r="5935" spans="21:28" x14ac:dyDescent="0.25">
      <c r="U5935" s="601"/>
      <c r="V5935" s="611"/>
      <c r="X5935" s="613"/>
      <c r="Y5935" s="601"/>
      <c r="Z5935" s="601"/>
      <c r="AA5935" s="601"/>
      <c r="AB5935" s="601"/>
    </row>
    <row r="5936" spans="21:28" x14ac:dyDescent="0.25">
      <c r="U5936" s="601"/>
      <c r="V5936" s="611"/>
      <c r="X5936" s="613"/>
      <c r="Y5936" s="601"/>
      <c r="Z5936" s="601"/>
      <c r="AA5936" s="601"/>
      <c r="AB5936" s="601"/>
    </row>
    <row r="5937" spans="21:28" x14ac:dyDescent="0.25">
      <c r="U5937" s="601"/>
      <c r="V5937" s="611"/>
      <c r="X5937" s="613"/>
      <c r="Y5937" s="601"/>
      <c r="Z5937" s="601"/>
      <c r="AA5937" s="601"/>
      <c r="AB5937" s="601"/>
    </row>
    <row r="5938" spans="21:28" x14ac:dyDescent="0.25">
      <c r="U5938" s="601"/>
      <c r="V5938" s="611"/>
      <c r="X5938" s="613"/>
      <c r="Y5938" s="601"/>
      <c r="Z5938" s="601"/>
      <c r="AA5938" s="601"/>
      <c r="AB5938" s="601"/>
    </row>
    <row r="5939" spans="21:28" x14ac:dyDescent="0.25">
      <c r="U5939" s="601"/>
      <c r="V5939" s="611"/>
      <c r="X5939" s="613"/>
      <c r="Y5939" s="601"/>
      <c r="Z5939" s="601"/>
      <c r="AA5939" s="601"/>
      <c r="AB5939" s="601"/>
    </row>
    <row r="5940" spans="21:28" x14ac:dyDescent="0.25">
      <c r="U5940" s="601"/>
      <c r="V5940" s="611"/>
      <c r="X5940" s="613"/>
      <c r="Y5940" s="601"/>
      <c r="Z5940" s="601"/>
      <c r="AA5940" s="601"/>
      <c r="AB5940" s="601"/>
    </row>
    <row r="5941" spans="21:28" x14ac:dyDescent="0.25">
      <c r="U5941" s="601"/>
      <c r="V5941" s="611"/>
      <c r="X5941" s="613"/>
      <c r="Y5941" s="601"/>
      <c r="Z5941" s="601"/>
      <c r="AA5941" s="601"/>
      <c r="AB5941" s="601"/>
    </row>
    <row r="5942" spans="21:28" x14ac:dyDescent="0.25">
      <c r="U5942" s="601"/>
      <c r="V5942" s="611"/>
      <c r="X5942" s="613"/>
      <c r="Y5942" s="601"/>
      <c r="Z5942" s="601"/>
      <c r="AA5942" s="601"/>
      <c r="AB5942" s="601"/>
    </row>
    <row r="5943" spans="21:28" x14ac:dyDescent="0.25">
      <c r="U5943" s="601"/>
      <c r="V5943" s="611"/>
      <c r="X5943" s="613"/>
      <c r="Y5943" s="601"/>
      <c r="Z5943" s="601"/>
      <c r="AA5943" s="601"/>
      <c r="AB5943" s="601"/>
    </row>
    <row r="5944" spans="21:28" x14ac:dyDescent="0.25">
      <c r="U5944" s="601"/>
      <c r="V5944" s="611"/>
      <c r="X5944" s="613"/>
      <c r="Y5944" s="601"/>
      <c r="Z5944" s="601"/>
      <c r="AA5944" s="601"/>
      <c r="AB5944" s="601"/>
    </row>
    <row r="5945" spans="21:28" x14ac:dyDescent="0.25">
      <c r="U5945" s="601"/>
      <c r="V5945" s="611"/>
      <c r="X5945" s="613"/>
      <c r="Y5945" s="601"/>
      <c r="Z5945" s="601"/>
      <c r="AA5945" s="601"/>
      <c r="AB5945" s="601"/>
    </row>
    <row r="5946" spans="21:28" x14ac:dyDescent="0.25">
      <c r="U5946" s="601"/>
      <c r="V5946" s="611"/>
      <c r="X5946" s="613"/>
      <c r="Y5946" s="601"/>
      <c r="Z5946" s="601"/>
      <c r="AA5946" s="601"/>
      <c r="AB5946" s="601"/>
    </row>
    <row r="5947" spans="21:28" x14ac:dyDescent="0.25">
      <c r="U5947" s="601"/>
      <c r="V5947" s="611"/>
      <c r="X5947" s="613"/>
      <c r="Y5947" s="601"/>
      <c r="Z5947" s="601"/>
      <c r="AA5947" s="601"/>
      <c r="AB5947" s="601"/>
    </row>
    <row r="5948" spans="21:28" x14ac:dyDescent="0.25">
      <c r="U5948" s="601"/>
      <c r="V5948" s="611"/>
      <c r="X5948" s="613"/>
      <c r="Y5948" s="601"/>
      <c r="Z5948" s="601"/>
      <c r="AA5948" s="601"/>
      <c r="AB5948" s="601"/>
    </row>
    <row r="5949" spans="21:28" x14ac:dyDescent="0.25">
      <c r="U5949" s="601"/>
      <c r="V5949" s="611"/>
      <c r="X5949" s="613"/>
      <c r="Y5949" s="601"/>
      <c r="Z5949" s="601"/>
      <c r="AA5949" s="601"/>
      <c r="AB5949" s="601"/>
    </row>
    <row r="5950" spans="21:28" x14ac:dyDescent="0.25">
      <c r="U5950" s="601"/>
      <c r="V5950" s="611"/>
      <c r="X5950" s="613"/>
      <c r="Y5950" s="601"/>
      <c r="Z5950" s="601"/>
      <c r="AA5950" s="601"/>
      <c r="AB5950" s="601"/>
    </row>
    <row r="5951" spans="21:28" x14ac:dyDescent="0.25">
      <c r="U5951" s="601"/>
      <c r="V5951" s="611"/>
      <c r="X5951" s="613"/>
      <c r="Y5951" s="601"/>
      <c r="Z5951" s="601"/>
      <c r="AA5951" s="601"/>
      <c r="AB5951" s="601"/>
    </row>
    <row r="5952" spans="21:28" x14ac:dyDescent="0.25">
      <c r="U5952" s="601"/>
      <c r="V5952" s="611"/>
      <c r="X5952" s="613"/>
      <c r="Y5952" s="601"/>
      <c r="Z5952" s="601"/>
      <c r="AA5952" s="601"/>
      <c r="AB5952" s="601"/>
    </row>
    <row r="5953" spans="21:28" x14ac:dyDescent="0.25">
      <c r="U5953" s="601"/>
      <c r="V5953" s="611"/>
      <c r="X5953" s="613"/>
      <c r="Y5953" s="601"/>
      <c r="Z5953" s="601"/>
      <c r="AA5953" s="601"/>
      <c r="AB5953" s="601"/>
    </row>
    <row r="5954" spans="21:28" x14ac:dyDescent="0.25">
      <c r="U5954" s="601"/>
      <c r="V5954" s="611"/>
      <c r="X5954" s="613"/>
      <c r="Y5954" s="601"/>
      <c r="Z5954" s="601"/>
      <c r="AA5954" s="601"/>
      <c r="AB5954" s="601"/>
    </row>
    <row r="5955" spans="21:28" x14ac:dyDescent="0.25">
      <c r="U5955" s="601"/>
      <c r="V5955" s="611"/>
      <c r="X5955" s="613"/>
      <c r="Y5955" s="601"/>
      <c r="Z5955" s="601"/>
      <c r="AA5955" s="601"/>
      <c r="AB5955" s="601"/>
    </row>
    <row r="5956" spans="21:28" x14ac:dyDescent="0.25">
      <c r="U5956" s="601"/>
      <c r="V5956" s="611"/>
      <c r="X5956" s="613"/>
      <c r="Y5956" s="601"/>
      <c r="Z5956" s="601"/>
      <c r="AA5956" s="601"/>
      <c r="AB5956" s="601"/>
    </row>
    <row r="5957" spans="21:28" x14ac:dyDescent="0.25">
      <c r="U5957" s="601"/>
      <c r="V5957" s="611"/>
      <c r="X5957" s="613"/>
      <c r="Y5957" s="601"/>
      <c r="Z5957" s="601"/>
      <c r="AA5957" s="601"/>
      <c r="AB5957" s="601"/>
    </row>
    <row r="5958" spans="21:28" x14ac:dyDescent="0.25">
      <c r="U5958" s="601"/>
      <c r="V5958" s="611"/>
      <c r="X5958" s="613"/>
      <c r="Y5958" s="601"/>
      <c r="Z5958" s="601"/>
      <c r="AA5958" s="601"/>
      <c r="AB5958" s="601"/>
    </row>
    <row r="5959" spans="21:28" x14ac:dyDescent="0.25">
      <c r="U5959" s="601"/>
      <c r="V5959" s="611"/>
      <c r="X5959" s="613"/>
      <c r="Y5959" s="601"/>
      <c r="Z5959" s="601"/>
      <c r="AA5959" s="601"/>
      <c r="AB5959" s="601"/>
    </row>
    <row r="5960" spans="21:28" x14ac:dyDescent="0.25">
      <c r="U5960" s="601"/>
      <c r="V5960" s="611"/>
      <c r="X5960" s="613"/>
      <c r="Y5960" s="601"/>
      <c r="Z5960" s="601"/>
      <c r="AA5960" s="601"/>
      <c r="AB5960" s="601"/>
    </row>
    <row r="5961" spans="21:28" x14ac:dyDescent="0.25">
      <c r="U5961" s="601"/>
      <c r="V5961" s="611"/>
      <c r="X5961" s="613"/>
      <c r="Y5961" s="601"/>
      <c r="Z5961" s="601"/>
      <c r="AA5961" s="601"/>
      <c r="AB5961" s="601"/>
    </row>
    <row r="5962" spans="21:28" x14ac:dyDescent="0.25">
      <c r="U5962" s="601"/>
      <c r="V5962" s="611"/>
      <c r="X5962" s="613"/>
      <c r="Y5962" s="601"/>
      <c r="Z5962" s="601"/>
      <c r="AA5962" s="601"/>
      <c r="AB5962" s="601"/>
    </row>
    <row r="5963" spans="21:28" x14ac:dyDescent="0.25">
      <c r="U5963" s="601"/>
      <c r="V5963" s="611"/>
      <c r="X5963" s="613"/>
      <c r="Y5963" s="601"/>
      <c r="Z5963" s="601"/>
      <c r="AA5963" s="601"/>
      <c r="AB5963" s="601"/>
    </row>
    <row r="5964" spans="21:28" x14ac:dyDescent="0.25">
      <c r="U5964" s="601"/>
      <c r="V5964" s="611"/>
      <c r="X5964" s="613"/>
      <c r="Y5964" s="601"/>
      <c r="Z5964" s="601"/>
      <c r="AA5964" s="601"/>
      <c r="AB5964" s="601"/>
    </row>
    <row r="5965" spans="21:28" x14ac:dyDescent="0.25">
      <c r="U5965" s="601"/>
      <c r="V5965" s="611"/>
      <c r="X5965" s="613"/>
      <c r="Y5965" s="601"/>
      <c r="Z5965" s="601"/>
      <c r="AA5965" s="601"/>
      <c r="AB5965" s="601"/>
    </row>
    <row r="5966" spans="21:28" x14ac:dyDescent="0.25">
      <c r="U5966" s="601"/>
      <c r="V5966" s="611"/>
      <c r="X5966" s="613"/>
      <c r="Y5966" s="601"/>
      <c r="Z5966" s="601"/>
      <c r="AA5966" s="601"/>
      <c r="AB5966" s="601"/>
    </row>
    <row r="5967" spans="21:28" x14ac:dyDescent="0.25">
      <c r="U5967" s="601"/>
      <c r="V5967" s="611"/>
      <c r="X5967" s="613"/>
      <c r="Y5967" s="601"/>
      <c r="Z5967" s="601"/>
      <c r="AA5967" s="601"/>
      <c r="AB5967" s="601"/>
    </row>
    <row r="5968" spans="21:28" x14ac:dyDescent="0.25">
      <c r="U5968" s="601"/>
      <c r="V5968" s="611"/>
      <c r="X5968" s="613"/>
      <c r="Y5968" s="601"/>
      <c r="Z5968" s="601"/>
      <c r="AA5968" s="601"/>
      <c r="AB5968" s="601"/>
    </row>
    <row r="5969" spans="21:28" x14ac:dyDescent="0.25">
      <c r="U5969" s="601"/>
      <c r="V5969" s="611"/>
      <c r="X5969" s="613"/>
      <c r="Y5969" s="601"/>
      <c r="Z5969" s="601"/>
      <c r="AA5969" s="601"/>
      <c r="AB5969" s="601"/>
    </row>
    <row r="5970" spans="21:28" x14ac:dyDescent="0.25">
      <c r="U5970" s="601"/>
      <c r="V5970" s="611"/>
      <c r="X5970" s="613"/>
      <c r="Y5970" s="601"/>
      <c r="Z5970" s="601"/>
      <c r="AA5970" s="601"/>
      <c r="AB5970" s="601"/>
    </row>
    <row r="5971" spans="21:28" x14ac:dyDescent="0.25">
      <c r="U5971" s="601"/>
      <c r="V5971" s="611"/>
      <c r="X5971" s="613"/>
      <c r="Y5971" s="601"/>
      <c r="Z5971" s="601"/>
      <c r="AA5971" s="601"/>
      <c r="AB5971" s="601"/>
    </row>
    <row r="5972" spans="21:28" x14ac:dyDescent="0.25">
      <c r="U5972" s="601"/>
      <c r="V5972" s="611"/>
      <c r="X5972" s="613"/>
      <c r="Y5972" s="601"/>
      <c r="Z5972" s="601"/>
      <c r="AA5972" s="601"/>
      <c r="AB5972" s="601"/>
    </row>
    <row r="5973" spans="21:28" x14ac:dyDescent="0.25">
      <c r="U5973" s="601"/>
      <c r="V5973" s="611"/>
      <c r="X5973" s="613"/>
      <c r="Y5973" s="601"/>
      <c r="Z5973" s="601"/>
      <c r="AA5973" s="601"/>
      <c r="AB5973" s="601"/>
    </row>
    <row r="5974" spans="21:28" x14ac:dyDescent="0.25">
      <c r="U5974" s="601"/>
      <c r="V5974" s="611"/>
      <c r="X5974" s="613"/>
      <c r="Y5974" s="601"/>
      <c r="Z5974" s="601"/>
      <c r="AA5974" s="601"/>
      <c r="AB5974" s="601"/>
    </row>
    <row r="5975" spans="21:28" x14ac:dyDescent="0.25">
      <c r="U5975" s="601"/>
      <c r="V5975" s="611"/>
      <c r="X5975" s="613"/>
      <c r="Y5975" s="601"/>
      <c r="Z5975" s="601"/>
      <c r="AA5975" s="601"/>
      <c r="AB5975" s="601"/>
    </row>
    <row r="5976" spans="21:28" x14ac:dyDescent="0.25">
      <c r="U5976" s="601"/>
      <c r="V5976" s="611"/>
      <c r="X5976" s="613"/>
      <c r="Y5976" s="601"/>
      <c r="Z5976" s="601"/>
      <c r="AA5976" s="601"/>
      <c r="AB5976" s="601"/>
    </row>
    <row r="5977" spans="21:28" x14ac:dyDescent="0.25">
      <c r="U5977" s="601"/>
      <c r="V5977" s="611"/>
      <c r="X5977" s="613"/>
      <c r="Y5977" s="601"/>
      <c r="Z5977" s="601"/>
      <c r="AA5977" s="601"/>
      <c r="AB5977" s="601"/>
    </row>
    <row r="5978" spans="21:28" x14ac:dyDescent="0.25">
      <c r="U5978" s="601"/>
      <c r="V5978" s="611"/>
      <c r="X5978" s="613"/>
      <c r="Y5978" s="601"/>
      <c r="Z5978" s="601"/>
      <c r="AA5978" s="601"/>
      <c r="AB5978" s="601"/>
    </row>
    <row r="5979" spans="21:28" x14ac:dyDescent="0.25">
      <c r="U5979" s="601"/>
      <c r="V5979" s="611"/>
      <c r="X5979" s="613"/>
      <c r="Y5979" s="601"/>
      <c r="Z5979" s="601"/>
      <c r="AA5979" s="601"/>
      <c r="AB5979" s="601"/>
    </row>
    <row r="5980" spans="21:28" x14ac:dyDescent="0.25">
      <c r="U5980" s="601"/>
      <c r="V5980" s="611"/>
      <c r="X5980" s="613"/>
      <c r="Y5980" s="601"/>
      <c r="Z5980" s="601"/>
      <c r="AA5980" s="601"/>
      <c r="AB5980" s="601"/>
    </row>
    <row r="5981" spans="21:28" x14ac:dyDescent="0.25">
      <c r="U5981" s="601"/>
      <c r="V5981" s="611"/>
      <c r="X5981" s="613"/>
      <c r="Y5981" s="601"/>
      <c r="Z5981" s="601"/>
      <c r="AA5981" s="601"/>
      <c r="AB5981" s="601"/>
    </row>
    <row r="5982" spans="21:28" x14ac:dyDescent="0.25">
      <c r="U5982" s="601"/>
      <c r="V5982" s="611"/>
      <c r="X5982" s="613"/>
      <c r="Y5982" s="601"/>
      <c r="Z5982" s="601"/>
      <c r="AA5982" s="601"/>
      <c r="AB5982" s="601"/>
    </row>
    <row r="5983" spans="21:28" x14ac:dyDescent="0.25">
      <c r="U5983" s="601"/>
      <c r="V5983" s="611"/>
      <c r="X5983" s="613"/>
      <c r="Y5983" s="601"/>
      <c r="Z5983" s="601"/>
      <c r="AA5983" s="601"/>
      <c r="AB5983" s="601"/>
    </row>
    <row r="5984" spans="21:28" x14ac:dyDescent="0.25">
      <c r="U5984" s="601"/>
      <c r="V5984" s="611"/>
      <c r="X5984" s="613"/>
      <c r="Y5984" s="601"/>
      <c r="Z5984" s="601"/>
      <c r="AA5984" s="601"/>
      <c r="AB5984" s="601"/>
    </row>
    <row r="5985" spans="21:28" x14ac:dyDescent="0.25">
      <c r="U5985" s="601"/>
      <c r="V5985" s="611"/>
      <c r="X5985" s="613"/>
      <c r="Y5985" s="601"/>
      <c r="Z5985" s="601"/>
      <c r="AA5985" s="601"/>
      <c r="AB5985" s="601"/>
    </row>
    <row r="5986" spans="21:28" x14ac:dyDescent="0.25">
      <c r="U5986" s="601"/>
      <c r="V5986" s="611"/>
      <c r="X5986" s="613"/>
      <c r="Y5986" s="601"/>
      <c r="Z5986" s="601"/>
      <c r="AA5986" s="601"/>
      <c r="AB5986" s="601"/>
    </row>
    <row r="5987" spans="21:28" x14ac:dyDescent="0.25">
      <c r="U5987" s="601"/>
      <c r="V5987" s="611"/>
      <c r="X5987" s="613"/>
      <c r="Y5987" s="601"/>
      <c r="Z5987" s="601"/>
      <c r="AA5987" s="601"/>
      <c r="AB5987" s="601"/>
    </row>
    <row r="5988" spans="21:28" x14ac:dyDescent="0.25">
      <c r="U5988" s="601"/>
      <c r="V5988" s="611"/>
      <c r="X5988" s="613"/>
      <c r="Y5988" s="601"/>
      <c r="Z5988" s="601"/>
      <c r="AA5988" s="601"/>
      <c r="AB5988" s="601"/>
    </row>
    <row r="5989" spans="21:28" x14ac:dyDescent="0.25">
      <c r="U5989" s="601"/>
      <c r="V5989" s="611"/>
      <c r="X5989" s="613"/>
      <c r="Y5989" s="601"/>
      <c r="Z5989" s="601"/>
      <c r="AA5989" s="601"/>
      <c r="AB5989" s="601"/>
    </row>
    <row r="5990" spans="21:28" x14ac:dyDescent="0.25">
      <c r="U5990" s="601"/>
      <c r="V5990" s="611"/>
      <c r="X5990" s="613"/>
      <c r="Y5990" s="601"/>
      <c r="Z5990" s="601"/>
      <c r="AA5990" s="601"/>
      <c r="AB5990" s="601"/>
    </row>
    <row r="5991" spans="21:28" x14ac:dyDescent="0.25">
      <c r="U5991" s="601"/>
      <c r="V5991" s="611"/>
      <c r="X5991" s="613"/>
      <c r="Y5991" s="601"/>
      <c r="Z5991" s="601"/>
      <c r="AA5991" s="601"/>
      <c r="AB5991" s="601"/>
    </row>
    <row r="5992" spans="21:28" x14ac:dyDescent="0.25">
      <c r="U5992" s="601"/>
      <c r="V5992" s="611"/>
      <c r="X5992" s="613"/>
      <c r="Y5992" s="601"/>
      <c r="Z5992" s="601"/>
      <c r="AA5992" s="601"/>
      <c r="AB5992" s="601"/>
    </row>
    <row r="5993" spans="21:28" x14ac:dyDescent="0.25">
      <c r="U5993" s="601"/>
      <c r="V5993" s="611"/>
      <c r="X5993" s="613"/>
      <c r="Y5993" s="601"/>
      <c r="Z5993" s="601"/>
      <c r="AA5993" s="601"/>
      <c r="AB5993" s="601"/>
    </row>
    <row r="5994" spans="21:28" x14ac:dyDescent="0.25">
      <c r="U5994" s="601"/>
      <c r="V5994" s="611"/>
      <c r="X5994" s="613"/>
      <c r="Y5994" s="601"/>
      <c r="Z5994" s="601"/>
      <c r="AA5994" s="601"/>
      <c r="AB5994" s="601"/>
    </row>
    <row r="5995" spans="21:28" x14ac:dyDescent="0.25">
      <c r="U5995" s="601"/>
      <c r="V5995" s="611"/>
      <c r="X5995" s="613"/>
      <c r="Y5995" s="601"/>
      <c r="Z5995" s="601"/>
      <c r="AA5995" s="601"/>
      <c r="AB5995" s="601"/>
    </row>
    <row r="5996" spans="21:28" x14ac:dyDescent="0.25">
      <c r="U5996" s="601"/>
      <c r="V5996" s="611"/>
      <c r="X5996" s="613"/>
      <c r="Y5996" s="601"/>
      <c r="Z5996" s="601"/>
      <c r="AA5996" s="601"/>
      <c r="AB5996" s="601"/>
    </row>
    <row r="5997" spans="21:28" x14ac:dyDescent="0.25">
      <c r="U5997" s="601"/>
      <c r="V5997" s="611"/>
      <c r="X5997" s="613"/>
      <c r="Y5997" s="601"/>
      <c r="Z5997" s="601"/>
      <c r="AA5997" s="601"/>
      <c r="AB5997" s="601"/>
    </row>
    <row r="5998" spans="21:28" x14ac:dyDescent="0.25">
      <c r="U5998" s="601"/>
      <c r="V5998" s="611"/>
      <c r="X5998" s="613"/>
      <c r="Y5998" s="601"/>
      <c r="Z5998" s="601"/>
      <c r="AA5998" s="601"/>
      <c r="AB5998" s="601"/>
    </row>
    <row r="5999" spans="21:28" x14ac:dyDescent="0.25">
      <c r="U5999" s="601"/>
      <c r="V5999" s="611"/>
      <c r="X5999" s="613"/>
      <c r="Y5999" s="601"/>
      <c r="Z5999" s="601"/>
      <c r="AA5999" s="601"/>
      <c r="AB5999" s="601"/>
    </row>
    <row r="6000" spans="21:28" x14ac:dyDescent="0.25">
      <c r="U6000" s="601"/>
      <c r="V6000" s="611"/>
      <c r="X6000" s="613"/>
      <c r="Y6000" s="601"/>
      <c r="Z6000" s="601"/>
      <c r="AA6000" s="601"/>
      <c r="AB6000" s="601"/>
    </row>
    <row r="6001" spans="21:28" x14ac:dyDescent="0.25">
      <c r="U6001" s="601"/>
      <c r="V6001" s="611"/>
      <c r="X6001" s="613"/>
      <c r="Y6001" s="601"/>
      <c r="Z6001" s="601"/>
      <c r="AA6001" s="601"/>
      <c r="AB6001" s="601"/>
    </row>
    <row r="6002" spans="21:28" x14ac:dyDescent="0.25">
      <c r="U6002" s="601"/>
      <c r="V6002" s="611"/>
      <c r="X6002" s="613"/>
      <c r="Y6002" s="601"/>
      <c r="Z6002" s="601"/>
      <c r="AA6002" s="601"/>
      <c r="AB6002" s="601"/>
    </row>
    <row r="6003" spans="21:28" x14ac:dyDescent="0.25">
      <c r="U6003" s="601"/>
      <c r="V6003" s="611"/>
      <c r="X6003" s="613"/>
      <c r="Y6003" s="601"/>
      <c r="Z6003" s="601"/>
      <c r="AA6003" s="601"/>
      <c r="AB6003" s="601"/>
    </row>
    <row r="6004" spans="21:28" x14ac:dyDescent="0.25">
      <c r="U6004" s="601"/>
      <c r="V6004" s="611"/>
      <c r="X6004" s="613"/>
      <c r="Y6004" s="601"/>
      <c r="Z6004" s="601"/>
      <c r="AA6004" s="601"/>
      <c r="AB6004" s="601"/>
    </row>
    <row r="6005" spans="21:28" x14ac:dyDescent="0.25">
      <c r="U6005" s="601"/>
      <c r="V6005" s="611"/>
      <c r="X6005" s="613"/>
      <c r="Y6005" s="601"/>
      <c r="Z6005" s="601"/>
      <c r="AA6005" s="601"/>
      <c r="AB6005" s="601"/>
    </row>
    <row r="6006" spans="21:28" x14ac:dyDescent="0.25">
      <c r="U6006" s="601"/>
      <c r="V6006" s="611"/>
      <c r="X6006" s="613"/>
      <c r="Y6006" s="601"/>
      <c r="Z6006" s="601"/>
      <c r="AA6006" s="601"/>
      <c r="AB6006" s="601"/>
    </row>
    <row r="6007" spans="21:28" x14ac:dyDescent="0.25">
      <c r="U6007" s="601"/>
      <c r="V6007" s="611"/>
      <c r="X6007" s="613"/>
      <c r="Y6007" s="601"/>
      <c r="Z6007" s="601"/>
      <c r="AA6007" s="601"/>
      <c r="AB6007" s="601"/>
    </row>
    <row r="6008" spans="21:28" x14ac:dyDescent="0.25">
      <c r="U6008" s="601"/>
      <c r="V6008" s="611"/>
      <c r="X6008" s="613"/>
      <c r="Y6008" s="601"/>
      <c r="Z6008" s="601"/>
      <c r="AA6008" s="601"/>
      <c r="AB6008" s="601"/>
    </row>
    <row r="6009" spans="21:28" x14ac:dyDescent="0.25">
      <c r="U6009" s="601"/>
      <c r="V6009" s="611"/>
      <c r="X6009" s="613"/>
      <c r="Y6009" s="601"/>
      <c r="Z6009" s="601"/>
      <c r="AA6009" s="601"/>
      <c r="AB6009" s="601"/>
    </row>
    <row r="6010" spans="21:28" x14ac:dyDescent="0.25">
      <c r="U6010" s="601"/>
      <c r="V6010" s="611"/>
      <c r="X6010" s="613"/>
      <c r="Y6010" s="601"/>
      <c r="Z6010" s="601"/>
      <c r="AA6010" s="601"/>
      <c r="AB6010" s="601"/>
    </row>
    <row r="6011" spans="21:28" x14ac:dyDescent="0.25">
      <c r="U6011" s="601"/>
      <c r="V6011" s="611"/>
      <c r="X6011" s="613"/>
      <c r="Y6011" s="601"/>
      <c r="Z6011" s="601"/>
      <c r="AA6011" s="601"/>
      <c r="AB6011" s="601"/>
    </row>
    <row r="6012" spans="21:28" x14ac:dyDescent="0.25">
      <c r="U6012" s="601"/>
      <c r="V6012" s="611"/>
      <c r="X6012" s="613"/>
      <c r="Y6012" s="601"/>
      <c r="Z6012" s="601"/>
      <c r="AA6012" s="601"/>
      <c r="AB6012" s="601"/>
    </row>
    <row r="6013" spans="21:28" x14ac:dyDescent="0.25">
      <c r="U6013" s="601"/>
      <c r="V6013" s="611"/>
      <c r="X6013" s="613"/>
      <c r="Y6013" s="601"/>
      <c r="Z6013" s="601"/>
      <c r="AA6013" s="601"/>
      <c r="AB6013" s="601"/>
    </row>
    <row r="6014" spans="21:28" x14ac:dyDescent="0.25">
      <c r="U6014" s="601"/>
      <c r="V6014" s="611"/>
      <c r="X6014" s="613"/>
      <c r="Y6014" s="601"/>
      <c r="Z6014" s="601"/>
      <c r="AA6014" s="601"/>
      <c r="AB6014" s="601"/>
    </row>
    <row r="6015" spans="21:28" x14ac:dyDescent="0.25">
      <c r="U6015" s="601"/>
      <c r="V6015" s="611"/>
      <c r="X6015" s="613"/>
      <c r="Y6015" s="601"/>
      <c r="Z6015" s="601"/>
      <c r="AA6015" s="601"/>
      <c r="AB6015" s="601"/>
    </row>
    <row r="6016" spans="21:28" x14ac:dyDescent="0.25">
      <c r="U6016" s="601"/>
      <c r="V6016" s="611"/>
      <c r="X6016" s="613"/>
      <c r="Y6016" s="601"/>
      <c r="Z6016" s="601"/>
      <c r="AA6016" s="601"/>
      <c r="AB6016" s="601"/>
    </row>
    <row r="6017" spans="21:28" x14ac:dyDescent="0.25">
      <c r="U6017" s="601"/>
      <c r="V6017" s="611"/>
      <c r="X6017" s="613"/>
      <c r="Y6017" s="601"/>
      <c r="Z6017" s="601"/>
      <c r="AA6017" s="601"/>
      <c r="AB6017" s="601"/>
    </row>
    <row r="6018" spans="21:28" x14ac:dyDescent="0.25">
      <c r="U6018" s="601"/>
      <c r="V6018" s="611"/>
      <c r="X6018" s="613"/>
      <c r="Y6018" s="601"/>
      <c r="Z6018" s="601"/>
      <c r="AA6018" s="601"/>
      <c r="AB6018" s="601"/>
    </row>
    <row r="6019" spans="21:28" x14ac:dyDescent="0.25">
      <c r="U6019" s="601"/>
      <c r="V6019" s="611"/>
      <c r="X6019" s="613"/>
      <c r="Y6019" s="601"/>
      <c r="Z6019" s="601"/>
      <c r="AA6019" s="601"/>
      <c r="AB6019" s="601"/>
    </row>
    <row r="6020" spans="21:28" x14ac:dyDescent="0.25">
      <c r="U6020" s="601"/>
      <c r="V6020" s="611"/>
      <c r="X6020" s="613"/>
      <c r="Y6020" s="601"/>
      <c r="Z6020" s="601"/>
      <c r="AA6020" s="601"/>
      <c r="AB6020" s="601"/>
    </row>
    <row r="6021" spans="21:28" x14ac:dyDescent="0.25">
      <c r="U6021" s="601"/>
      <c r="V6021" s="611"/>
      <c r="X6021" s="613"/>
      <c r="Y6021" s="601"/>
      <c r="Z6021" s="601"/>
      <c r="AA6021" s="601"/>
      <c r="AB6021" s="601"/>
    </row>
    <row r="6022" spans="21:28" x14ac:dyDescent="0.25">
      <c r="U6022" s="601"/>
      <c r="V6022" s="611"/>
      <c r="X6022" s="613"/>
      <c r="Y6022" s="601"/>
      <c r="Z6022" s="601"/>
      <c r="AA6022" s="601"/>
      <c r="AB6022" s="601"/>
    </row>
    <row r="6023" spans="21:28" x14ac:dyDescent="0.25">
      <c r="U6023" s="601"/>
      <c r="V6023" s="611"/>
      <c r="X6023" s="613"/>
      <c r="Y6023" s="601"/>
      <c r="Z6023" s="601"/>
      <c r="AA6023" s="601"/>
      <c r="AB6023" s="601"/>
    </row>
    <row r="6024" spans="21:28" x14ac:dyDescent="0.25">
      <c r="U6024" s="601"/>
      <c r="V6024" s="611"/>
      <c r="X6024" s="613"/>
      <c r="Y6024" s="601"/>
      <c r="Z6024" s="601"/>
      <c r="AA6024" s="601"/>
      <c r="AB6024" s="601"/>
    </row>
    <row r="6025" spans="21:28" x14ac:dyDescent="0.25">
      <c r="U6025" s="601"/>
      <c r="V6025" s="611"/>
      <c r="X6025" s="613"/>
      <c r="Y6025" s="601"/>
      <c r="Z6025" s="601"/>
      <c r="AA6025" s="601"/>
      <c r="AB6025" s="601"/>
    </row>
    <row r="6026" spans="21:28" x14ac:dyDescent="0.25">
      <c r="U6026" s="601"/>
      <c r="V6026" s="611"/>
      <c r="X6026" s="613"/>
      <c r="Y6026" s="601"/>
      <c r="Z6026" s="601"/>
      <c r="AA6026" s="601"/>
      <c r="AB6026" s="601"/>
    </row>
    <row r="6027" spans="21:28" x14ac:dyDescent="0.25">
      <c r="U6027" s="601"/>
      <c r="V6027" s="611"/>
      <c r="X6027" s="613"/>
      <c r="Y6027" s="601"/>
      <c r="Z6027" s="601"/>
      <c r="AA6027" s="601"/>
      <c r="AB6027" s="601"/>
    </row>
    <row r="6028" spans="21:28" x14ac:dyDescent="0.25">
      <c r="U6028" s="601"/>
      <c r="V6028" s="611"/>
      <c r="X6028" s="613"/>
      <c r="Y6028" s="601"/>
      <c r="Z6028" s="601"/>
      <c r="AA6028" s="601"/>
      <c r="AB6028" s="601"/>
    </row>
    <row r="6029" spans="21:28" x14ac:dyDescent="0.25">
      <c r="U6029" s="601"/>
      <c r="V6029" s="611"/>
      <c r="X6029" s="613"/>
      <c r="Y6029" s="601"/>
      <c r="Z6029" s="601"/>
      <c r="AA6029" s="601"/>
      <c r="AB6029" s="601"/>
    </row>
    <row r="6030" spans="21:28" x14ac:dyDescent="0.25">
      <c r="U6030" s="601"/>
      <c r="V6030" s="611"/>
      <c r="X6030" s="613"/>
      <c r="Y6030" s="601"/>
      <c r="Z6030" s="601"/>
      <c r="AA6030" s="601"/>
      <c r="AB6030" s="601"/>
    </row>
    <row r="6031" spans="21:28" x14ac:dyDescent="0.25">
      <c r="U6031" s="601"/>
      <c r="V6031" s="611"/>
      <c r="X6031" s="613"/>
      <c r="Y6031" s="601"/>
      <c r="Z6031" s="601"/>
      <c r="AA6031" s="601"/>
      <c r="AB6031" s="601"/>
    </row>
    <row r="6032" spans="21:28" x14ac:dyDescent="0.25">
      <c r="U6032" s="601"/>
      <c r="V6032" s="611"/>
      <c r="X6032" s="613"/>
      <c r="Y6032" s="601"/>
      <c r="Z6032" s="601"/>
      <c r="AA6032" s="601"/>
      <c r="AB6032" s="601"/>
    </row>
    <row r="6033" spans="21:28" x14ac:dyDescent="0.25">
      <c r="U6033" s="601"/>
      <c r="V6033" s="611"/>
      <c r="X6033" s="613"/>
      <c r="Y6033" s="601"/>
      <c r="Z6033" s="601"/>
      <c r="AA6033" s="601"/>
      <c r="AB6033" s="601"/>
    </row>
    <row r="6034" spans="21:28" x14ac:dyDescent="0.25">
      <c r="U6034" s="601"/>
      <c r="V6034" s="611"/>
      <c r="X6034" s="613"/>
      <c r="Y6034" s="601"/>
      <c r="Z6034" s="601"/>
      <c r="AA6034" s="601"/>
      <c r="AB6034" s="601"/>
    </row>
    <row r="6035" spans="21:28" x14ac:dyDescent="0.25">
      <c r="U6035" s="601"/>
      <c r="V6035" s="611"/>
      <c r="X6035" s="613"/>
      <c r="Y6035" s="601"/>
      <c r="Z6035" s="601"/>
      <c r="AA6035" s="601"/>
      <c r="AB6035" s="601"/>
    </row>
    <row r="6036" spans="21:28" x14ac:dyDescent="0.25">
      <c r="U6036" s="601"/>
      <c r="V6036" s="611"/>
      <c r="X6036" s="613"/>
      <c r="Y6036" s="601"/>
      <c r="Z6036" s="601"/>
      <c r="AA6036" s="601"/>
      <c r="AB6036" s="601"/>
    </row>
    <row r="6037" spans="21:28" x14ac:dyDescent="0.25">
      <c r="U6037" s="601"/>
      <c r="V6037" s="611"/>
      <c r="X6037" s="613"/>
      <c r="Y6037" s="601"/>
      <c r="Z6037" s="601"/>
      <c r="AA6037" s="601"/>
      <c r="AB6037" s="601"/>
    </row>
    <row r="6038" spans="21:28" x14ac:dyDescent="0.25">
      <c r="U6038" s="601"/>
      <c r="V6038" s="611"/>
      <c r="X6038" s="613"/>
      <c r="Y6038" s="601"/>
      <c r="Z6038" s="601"/>
      <c r="AA6038" s="601"/>
      <c r="AB6038" s="601"/>
    </row>
    <row r="6039" spans="21:28" x14ac:dyDescent="0.25">
      <c r="U6039" s="601"/>
      <c r="V6039" s="611"/>
      <c r="X6039" s="613"/>
      <c r="Y6039" s="601"/>
      <c r="Z6039" s="601"/>
      <c r="AA6039" s="601"/>
      <c r="AB6039" s="601"/>
    </row>
    <row r="6040" spans="21:28" x14ac:dyDescent="0.25">
      <c r="U6040" s="601"/>
      <c r="V6040" s="611"/>
      <c r="X6040" s="613"/>
      <c r="Y6040" s="601"/>
      <c r="Z6040" s="601"/>
      <c r="AA6040" s="601"/>
      <c r="AB6040" s="601"/>
    </row>
    <row r="6041" spans="21:28" x14ac:dyDescent="0.25">
      <c r="U6041" s="601"/>
      <c r="V6041" s="611"/>
      <c r="X6041" s="613"/>
      <c r="Y6041" s="601"/>
      <c r="Z6041" s="601"/>
      <c r="AA6041" s="601"/>
      <c r="AB6041" s="601"/>
    </row>
    <row r="6042" spans="21:28" x14ac:dyDescent="0.25">
      <c r="U6042" s="601"/>
      <c r="V6042" s="611"/>
      <c r="X6042" s="613"/>
      <c r="Y6042" s="601"/>
      <c r="Z6042" s="601"/>
      <c r="AA6042" s="601"/>
      <c r="AB6042" s="601"/>
    </row>
    <row r="6043" spans="21:28" x14ac:dyDescent="0.25">
      <c r="U6043" s="601"/>
      <c r="V6043" s="611"/>
      <c r="X6043" s="613"/>
      <c r="Y6043" s="601"/>
      <c r="Z6043" s="601"/>
      <c r="AA6043" s="601"/>
      <c r="AB6043" s="601"/>
    </row>
    <row r="6044" spans="21:28" x14ac:dyDescent="0.25">
      <c r="U6044" s="601"/>
      <c r="V6044" s="611"/>
      <c r="X6044" s="613"/>
      <c r="Y6044" s="601"/>
      <c r="Z6044" s="601"/>
      <c r="AA6044" s="601"/>
      <c r="AB6044" s="601"/>
    </row>
    <row r="6045" spans="21:28" x14ac:dyDescent="0.25">
      <c r="U6045" s="601"/>
      <c r="V6045" s="611"/>
      <c r="X6045" s="613"/>
      <c r="Y6045" s="601"/>
      <c r="Z6045" s="601"/>
      <c r="AA6045" s="601"/>
      <c r="AB6045" s="601"/>
    </row>
    <row r="6046" spans="21:28" x14ac:dyDescent="0.25">
      <c r="U6046" s="601"/>
      <c r="V6046" s="611"/>
      <c r="X6046" s="613"/>
      <c r="Y6046" s="601"/>
      <c r="Z6046" s="601"/>
      <c r="AA6046" s="601"/>
      <c r="AB6046" s="601"/>
    </row>
    <row r="6047" spans="21:28" x14ac:dyDescent="0.25">
      <c r="U6047" s="601"/>
      <c r="V6047" s="611"/>
      <c r="X6047" s="613"/>
      <c r="Y6047" s="601"/>
      <c r="Z6047" s="601"/>
      <c r="AA6047" s="601"/>
      <c r="AB6047" s="601"/>
    </row>
    <row r="6048" spans="21:28" x14ac:dyDescent="0.25">
      <c r="U6048" s="601"/>
      <c r="V6048" s="611"/>
      <c r="X6048" s="613"/>
      <c r="Y6048" s="601"/>
      <c r="Z6048" s="601"/>
      <c r="AA6048" s="601"/>
      <c r="AB6048" s="601"/>
    </row>
    <row r="6049" spans="21:28" x14ac:dyDescent="0.25">
      <c r="U6049" s="601"/>
      <c r="V6049" s="611"/>
      <c r="X6049" s="613"/>
      <c r="Y6049" s="601"/>
      <c r="Z6049" s="601"/>
      <c r="AA6049" s="601"/>
      <c r="AB6049" s="601"/>
    </row>
    <row r="6050" spans="21:28" x14ac:dyDescent="0.25">
      <c r="U6050" s="601"/>
      <c r="V6050" s="611"/>
      <c r="X6050" s="613"/>
      <c r="Y6050" s="601"/>
      <c r="Z6050" s="601"/>
      <c r="AA6050" s="601"/>
      <c r="AB6050" s="601"/>
    </row>
    <row r="6051" spans="21:28" x14ac:dyDescent="0.25">
      <c r="U6051" s="601"/>
      <c r="V6051" s="611"/>
      <c r="X6051" s="613"/>
      <c r="Y6051" s="601"/>
      <c r="Z6051" s="601"/>
      <c r="AA6051" s="601"/>
      <c r="AB6051" s="601"/>
    </row>
    <row r="6052" spans="21:28" x14ac:dyDescent="0.25">
      <c r="U6052" s="601"/>
      <c r="V6052" s="611"/>
      <c r="X6052" s="613"/>
      <c r="Y6052" s="601"/>
      <c r="Z6052" s="601"/>
      <c r="AA6052" s="601"/>
      <c r="AB6052" s="601"/>
    </row>
    <row r="6053" spans="21:28" x14ac:dyDescent="0.25">
      <c r="U6053" s="601"/>
      <c r="V6053" s="611"/>
      <c r="X6053" s="613"/>
      <c r="Y6053" s="601"/>
      <c r="Z6053" s="601"/>
      <c r="AA6053" s="601"/>
      <c r="AB6053" s="601"/>
    </row>
    <row r="6054" spans="21:28" x14ac:dyDescent="0.25">
      <c r="U6054" s="601"/>
      <c r="V6054" s="611"/>
      <c r="X6054" s="613"/>
      <c r="Y6054" s="601"/>
      <c r="Z6054" s="601"/>
      <c r="AA6054" s="601"/>
      <c r="AB6054" s="601"/>
    </row>
    <row r="6055" spans="21:28" x14ac:dyDescent="0.25">
      <c r="U6055" s="601"/>
      <c r="V6055" s="611"/>
      <c r="X6055" s="613"/>
      <c r="Y6055" s="601"/>
      <c r="Z6055" s="601"/>
      <c r="AA6055" s="601"/>
      <c r="AB6055" s="601"/>
    </row>
    <row r="6056" spans="21:28" x14ac:dyDescent="0.25">
      <c r="U6056" s="601"/>
      <c r="V6056" s="611"/>
      <c r="X6056" s="613"/>
      <c r="Y6056" s="601"/>
      <c r="Z6056" s="601"/>
      <c r="AA6056" s="601"/>
      <c r="AB6056" s="601"/>
    </row>
    <row r="6057" spans="21:28" x14ac:dyDescent="0.25">
      <c r="U6057" s="601"/>
      <c r="V6057" s="611"/>
      <c r="X6057" s="613"/>
      <c r="Y6057" s="601"/>
      <c r="Z6057" s="601"/>
      <c r="AA6057" s="601"/>
      <c r="AB6057" s="601"/>
    </row>
    <row r="6058" spans="21:28" x14ac:dyDescent="0.25">
      <c r="U6058" s="601"/>
      <c r="V6058" s="611"/>
      <c r="X6058" s="613"/>
      <c r="Y6058" s="601"/>
      <c r="Z6058" s="601"/>
      <c r="AA6058" s="601"/>
      <c r="AB6058" s="601"/>
    </row>
    <row r="6059" spans="21:28" x14ac:dyDescent="0.25">
      <c r="U6059" s="601"/>
      <c r="V6059" s="611"/>
      <c r="X6059" s="613"/>
      <c r="Y6059" s="601"/>
      <c r="Z6059" s="601"/>
      <c r="AA6059" s="601"/>
      <c r="AB6059" s="601"/>
    </row>
    <row r="6060" spans="21:28" x14ac:dyDescent="0.25">
      <c r="U6060" s="601"/>
      <c r="V6060" s="611"/>
      <c r="X6060" s="613"/>
      <c r="Y6060" s="601"/>
      <c r="Z6060" s="601"/>
      <c r="AA6060" s="601"/>
      <c r="AB6060" s="601"/>
    </row>
    <row r="6061" spans="21:28" x14ac:dyDescent="0.25">
      <c r="U6061" s="601"/>
      <c r="V6061" s="611"/>
      <c r="X6061" s="613"/>
      <c r="Y6061" s="601"/>
      <c r="Z6061" s="601"/>
      <c r="AA6061" s="601"/>
      <c r="AB6061" s="601"/>
    </row>
    <row r="6062" spans="21:28" x14ac:dyDescent="0.25">
      <c r="U6062" s="601"/>
      <c r="V6062" s="611"/>
      <c r="X6062" s="613"/>
      <c r="Y6062" s="601"/>
      <c r="Z6062" s="601"/>
      <c r="AA6062" s="601"/>
      <c r="AB6062" s="601"/>
    </row>
    <row r="6063" spans="21:28" x14ac:dyDescent="0.25">
      <c r="U6063" s="601"/>
      <c r="V6063" s="611"/>
      <c r="X6063" s="613"/>
      <c r="Y6063" s="601"/>
      <c r="Z6063" s="601"/>
      <c r="AA6063" s="601"/>
      <c r="AB6063" s="601"/>
    </row>
    <row r="6064" spans="21:28" x14ac:dyDescent="0.25">
      <c r="U6064" s="601"/>
      <c r="V6064" s="611"/>
      <c r="X6064" s="613"/>
      <c r="Y6064" s="601"/>
      <c r="Z6064" s="601"/>
      <c r="AA6064" s="601"/>
      <c r="AB6064" s="601"/>
    </row>
    <row r="6065" spans="21:28" x14ac:dyDescent="0.25">
      <c r="U6065" s="601"/>
      <c r="V6065" s="611"/>
      <c r="X6065" s="613"/>
      <c r="Y6065" s="601"/>
      <c r="Z6065" s="601"/>
      <c r="AA6065" s="601"/>
      <c r="AB6065" s="601"/>
    </row>
    <row r="6066" spans="21:28" x14ac:dyDescent="0.25">
      <c r="U6066" s="601"/>
      <c r="V6066" s="611"/>
      <c r="X6066" s="613"/>
      <c r="Y6066" s="601"/>
      <c r="Z6066" s="601"/>
      <c r="AA6066" s="601"/>
      <c r="AB6066" s="601"/>
    </row>
    <row r="6067" spans="21:28" x14ac:dyDescent="0.25">
      <c r="U6067" s="601"/>
      <c r="V6067" s="611"/>
      <c r="X6067" s="613"/>
      <c r="Y6067" s="601"/>
      <c r="Z6067" s="601"/>
      <c r="AA6067" s="601"/>
      <c r="AB6067" s="601"/>
    </row>
    <row r="6068" spans="21:28" x14ac:dyDescent="0.25">
      <c r="U6068" s="601"/>
      <c r="V6068" s="611"/>
      <c r="X6068" s="613"/>
      <c r="Y6068" s="601"/>
      <c r="Z6068" s="601"/>
      <c r="AA6068" s="601"/>
      <c r="AB6068" s="601"/>
    </row>
    <row r="6069" spans="21:28" x14ac:dyDescent="0.25">
      <c r="U6069" s="601"/>
      <c r="V6069" s="611"/>
      <c r="X6069" s="613"/>
      <c r="Y6069" s="601"/>
      <c r="Z6069" s="601"/>
      <c r="AA6069" s="601"/>
      <c r="AB6069" s="601"/>
    </row>
    <row r="6070" spans="21:28" x14ac:dyDescent="0.25">
      <c r="U6070" s="601"/>
      <c r="V6070" s="611"/>
      <c r="X6070" s="613"/>
      <c r="Y6070" s="601"/>
      <c r="Z6070" s="601"/>
      <c r="AA6070" s="601"/>
      <c r="AB6070" s="601"/>
    </row>
    <row r="6071" spans="21:28" x14ac:dyDescent="0.25">
      <c r="U6071" s="601"/>
      <c r="V6071" s="611"/>
      <c r="X6071" s="613"/>
      <c r="Y6071" s="601"/>
      <c r="Z6071" s="601"/>
      <c r="AA6071" s="601"/>
      <c r="AB6071" s="601"/>
    </row>
    <row r="6072" spans="21:28" x14ac:dyDescent="0.25">
      <c r="U6072" s="601"/>
      <c r="V6072" s="611"/>
      <c r="X6072" s="613"/>
      <c r="Y6072" s="601"/>
      <c r="Z6072" s="601"/>
      <c r="AA6072" s="601"/>
      <c r="AB6072" s="601"/>
    </row>
    <row r="6073" spans="21:28" x14ac:dyDescent="0.25">
      <c r="U6073" s="601"/>
      <c r="V6073" s="611"/>
      <c r="X6073" s="613"/>
      <c r="Y6073" s="601"/>
      <c r="Z6073" s="601"/>
      <c r="AA6073" s="601"/>
      <c r="AB6073" s="601"/>
    </row>
    <row r="6074" spans="21:28" x14ac:dyDescent="0.25">
      <c r="U6074" s="601"/>
      <c r="V6074" s="611"/>
      <c r="X6074" s="613"/>
      <c r="Y6074" s="601"/>
      <c r="Z6074" s="601"/>
      <c r="AA6074" s="601"/>
      <c r="AB6074" s="601"/>
    </row>
    <row r="6075" spans="21:28" x14ac:dyDescent="0.25">
      <c r="U6075" s="601"/>
      <c r="V6075" s="611"/>
      <c r="X6075" s="613"/>
      <c r="Y6075" s="601"/>
      <c r="Z6075" s="601"/>
      <c r="AA6075" s="601"/>
      <c r="AB6075" s="601"/>
    </row>
    <row r="6076" spans="21:28" x14ac:dyDescent="0.25">
      <c r="U6076" s="601"/>
      <c r="V6076" s="611"/>
      <c r="X6076" s="613"/>
      <c r="Y6076" s="601"/>
      <c r="Z6076" s="601"/>
      <c r="AA6076" s="601"/>
      <c r="AB6076" s="601"/>
    </row>
    <row r="6077" spans="21:28" x14ac:dyDescent="0.25">
      <c r="U6077" s="601"/>
      <c r="V6077" s="611"/>
      <c r="X6077" s="613"/>
      <c r="Y6077" s="601"/>
      <c r="Z6077" s="601"/>
      <c r="AA6077" s="601"/>
      <c r="AB6077" s="601"/>
    </row>
    <row r="6078" spans="21:28" x14ac:dyDescent="0.25">
      <c r="U6078" s="601"/>
      <c r="V6078" s="611"/>
      <c r="X6078" s="613"/>
      <c r="Y6078" s="601"/>
      <c r="Z6078" s="601"/>
      <c r="AA6078" s="601"/>
      <c r="AB6078" s="601"/>
    </row>
    <row r="6079" spans="21:28" x14ac:dyDescent="0.25">
      <c r="U6079" s="601"/>
      <c r="V6079" s="611"/>
      <c r="X6079" s="613"/>
      <c r="Y6079" s="601"/>
      <c r="Z6079" s="601"/>
      <c r="AA6079" s="601"/>
      <c r="AB6079" s="601"/>
    </row>
    <row r="6080" spans="21:28" x14ac:dyDescent="0.25">
      <c r="U6080" s="601"/>
      <c r="V6080" s="611"/>
      <c r="X6080" s="613"/>
      <c r="Y6080" s="601"/>
      <c r="Z6080" s="601"/>
      <c r="AA6080" s="601"/>
      <c r="AB6080" s="601"/>
    </row>
    <row r="6081" spans="21:28" x14ac:dyDescent="0.25">
      <c r="U6081" s="601"/>
      <c r="V6081" s="611"/>
      <c r="X6081" s="613"/>
      <c r="Y6081" s="601"/>
      <c r="Z6081" s="601"/>
      <c r="AA6081" s="601"/>
      <c r="AB6081" s="601"/>
    </row>
    <row r="6082" spans="21:28" x14ac:dyDescent="0.25">
      <c r="U6082" s="601"/>
      <c r="V6082" s="611"/>
      <c r="X6082" s="613"/>
      <c r="Y6082" s="601"/>
      <c r="Z6082" s="601"/>
      <c r="AA6082" s="601"/>
      <c r="AB6082" s="601"/>
    </row>
    <row r="6083" spans="21:28" x14ac:dyDescent="0.25">
      <c r="U6083" s="601"/>
      <c r="V6083" s="611"/>
      <c r="X6083" s="613"/>
      <c r="Y6083" s="601"/>
      <c r="Z6083" s="601"/>
      <c r="AA6083" s="601"/>
      <c r="AB6083" s="601"/>
    </row>
    <row r="6084" spans="21:28" x14ac:dyDescent="0.25">
      <c r="U6084" s="601"/>
      <c r="V6084" s="611"/>
      <c r="X6084" s="613"/>
      <c r="Y6084" s="601"/>
      <c r="Z6084" s="601"/>
      <c r="AA6084" s="601"/>
      <c r="AB6084" s="601"/>
    </row>
    <row r="6085" spans="21:28" x14ac:dyDescent="0.25">
      <c r="U6085" s="601"/>
      <c r="V6085" s="611"/>
      <c r="X6085" s="613"/>
      <c r="Y6085" s="601"/>
      <c r="Z6085" s="601"/>
      <c r="AA6085" s="601"/>
      <c r="AB6085" s="601"/>
    </row>
    <row r="6086" spans="21:28" x14ac:dyDescent="0.25">
      <c r="U6086" s="601"/>
      <c r="V6086" s="611"/>
      <c r="X6086" s="613"/>
      <c r="Y6086" s="601"/>
      <c r="Z6086" s="601"/>
      <c r="AA6086" s="601"/>
      <c r="AB6086" s="601"/>
    </row>
    <row r="6087" spans="21:28" x14ac:dyDescent="0.25">
      <c r="U6087" s="601"/>
      <c r="V6087" s="611"/>
      <c r="X6087" s="613"/>
      <c r="Y6087" s="601"/>
      <c r="Z6087" s="601"/>
      <c r="AA6087" s="601"/>
      <c r="AB6087" s="601"/>
    </row>
    <row r="6088" spans="21:28" x14ac:dyDescent="0.25">
      <c r="U6088" s="601"/>
      <c r="V6088" s="611"/>
      <c r="X6088" s="613"/>
      <c r="Y6088" s="601"/>
      <c r="Z6088" s="601"/>
      <c r="AA6088" s="601"/>
      <c r="AB6088" s="601"/>
    </row>
    <row r="6089" spans="21:28" x14ac:dyDescent="0.25">
      <c r="U6089" s="601"/>
      <c r="V6089" s="611"/>
      <c r="X6089" s="613"/>
      <c r="Y6089" s="601"/>
      <c r="Z6089" s="601"/>
      <c r="AA6089" s="601"/>
      <c r="AB6089" s="601"/>
    </row>
    <row r="6090" spans="21:28" x14ac:dyDescent="0.25">
      <c r="U6090" s="601"/>
      <c r="V6090" s="611"/>
      <c r="X6090" s="613"/>
      <c r="Y6090" s="601"/>
      <c r="Z6090" s="601"/>
      <c r="AA6090" s="601"/>
      <c r="AB6090" s="601"/>
    </row>
    <row r="6091" spans="21:28" x14ac:dyDescent="0.25">
      <c r="U6091" s="601"/>
      <c r="V6091" s="611"/>
      <c r="X6091" s="613"/>
      <c r="Y6091" s="601"/>
      <c r="Z6091" s="601"/>
      <c r="AA6091" s="601"/>
      <c r="AB6091" s="601"/>
    </row>
    <row r="6092" spans="21:28" x14ac:dyDescent="0.25">
      <c r="U6092" s="601"/>
      <c r="V6092" s="611"/>
      <c r="X6092" s="613"/>
      <c r="Y6092" s="601"/>
      <c r="Z6092" s="601"/>
      <c r="AA6092" s="601"/>
      <c r="AB6092" s="601"/>
    </row>
    <row r="6093" spans="21:28" x14ac:dyDescent="0.25">
      <c r="U6093" s="601"/>
      <c r="V6093" s="611"/>
      <c r="X6093" s="613"/>
      <c r="Y6093" s="601"/>
      <c r="Z6093" s="601"/>
      <c r="AA6093" s="601"/>
      <c r="AB6093" s="601"/>
    </row>
    <row r="6094" spans="21:28" x14ac:dyDescent="0.25">
      <c r="U6094" s="601"/>
      <c r="V6094" s="611"/>
      <c r="X6094" s="613"/>
      <c r="Y6094" s="601"/>
      <c r="Z6094" s="601"/>
      <c r="AA6094" s="601"/>
      <c r="AB6094" s="601"/>
    </row>
    <row r="6095" spans="21:28" x14ac:dyDescent="0.25">
      <c r="U6095" s="601"/>
      <c r="V6095" s="611"/>
      <c r="X6095" s="613"/>
      <c r="Y6095" s="601"/>
      <c r="Z6095" s="601"/>
      <c r="AA6095" s="601"/>
      <c r="AB6095" s="601"/>
    </row>
    <row r="6096" spans="21:28" x14ac:dyDescent="0.25">
      <c r="U6096" s="601"/>
      <c r="V6096" s="611"/>
      <c r="X6096" s="613"/>
      <c r="Y6096" s="601"/>
      <c r="Z6096" s="601"/>
      <c r="AA6096" s="601"/>
      <c r="AB6096" s="601"/>
    </row>
    <row r="6097" spans="21:28" x14ac:dyDescent="0.25">
      <c r="U6097" s="601"/>
      <c r="V6097" s="611"/>
      <c r="X6097" s="613"/>
      <c r="Y6097" s="601"/>
      <c r="Z6097" s="601"/>
      <c r="AA6097" s="601"/>
      <c r="AB6097" s="601"/>
    </row>
    <row r="6098" spans="21:28" x14ac:dyDescent="0.25">
      <c r="U6098" s="601"/>
      <c r="V6098" s="611"/>
      <c r="X6098" s="613"/>
      <c r="Y6098" s="601"/>
      <c r="Z6098" s="601"/>
      <c r="AA6098" s="601"/>
      <c r="AB6098" s="601"/>
    </row>
    <row r="6099" spans="21:28" x14ac:dyDescent="0.25">
      <c r="U6099" s="601"/>
      <c r="V6099" s="611"/>
      <c r="X6099" s="613"/>
      <c r="Y6099" s="601"/>
      <c r="Z6099" s="601"/>
      <c r="AA6099" s="601"/>
      <c r="AB6099" s="601"/>
    </row>
    <row r="6100" spans="21:28" x14ac:dyDescent="0.25">
      <c r="U6100" s="601"/>
      <c r="V6100" s="611"/>
      <c r="X6100" s="613"/>
      <c r="Y6100" s="601"/>
      <c r="Z6100" s="601"/>
      <c r="AA6100" s="601"/>
      <c r="AB6100" s="601"/>
    </row>
    <row r="6101" spans="21:28" x14ac:dyDescent="0.25">
      <c r="U6101" s="601"/>
      <c r="V6101" s="611"/>
      <c r="X6101" s="613"/>
      <c r="Y6101" s="601"/>
      <c r="Z6101" s="601"/>
      <c r="AA6101" s="601"/>
      <c r="AB6101" s="601"/>
    </row>
    <row r="6102" spans="21:28" x14ac:dyDescent="0.25">
      <c r="U6102" s="601"/>
      <c r="V6102" s="611"/>
      <c r="X6102" s="613"/>
      <c r="Y6102" s="601"/>
      <c r="Z6102" s="601"/>
      <c r="AA6102" s="601"/>
      <c r="AB6102" s="601"/>
    </row>
    <row r="6103" spans="21:28" x14ac:dyDescent="0.25">
      <c r="U6103" s="601"/>
      <c r="V6103" s="611"/>
      <c r="X6103" s="613"/>
      <c r="Y6103" s="601"/>
      <c r="Z6103" s="601"/>
      <c r="AA6103" s="601"/>
      <c r="AB6103" s="601"/>
    </row>
    <row r="6104" spans="21:28" x14ac:dyDescent="0.25">
      <c r="U6104" s="601"/>
      <c r="V6104" s="611"/>
      <c r="X6104" s="613"/>
      <c r="Y6104" s="601"/>
      <c r="Z6104" s="601"/>
      <c r="AA6104" s="601"/>
      <c r="AB6104" s="601"/>
    </row>
    <row r="6105" spans="21:28" x14ac:dyDescent="0.25">
      <c r="U6105" s="601"/>
      <c r="V6105" s="611"/>
      <c r="X6105" s="613"/>
      <c r="Y6105" s="601"/>
      <c r="Z6105" s="601"/>
      <c r="AA6105" s="601"/>
      <c r="AB6105" s="601"/>
    </row>
    <row r="6106" spans="21:28" x14ac:dyDescent="0.25">
      <c r="U6106" s="601"/>
      <c r="V6106" s="611"/>
      <c r="X6106" s="613"/>
      <c r="Y6106" s="601"/>
      <c r="Z6106" s="601"/>
      <c r="AA6106" s="601"/>
      <c r="AB6106" s="601"/>
    </row>
    <row r="6107" spans="21:28" x14ac:dyDescent="0.25">
      <c r="U6107" s="601"/>
      <c r="V6107" s="611"/>
      <c r="X6107" s="613"/>
      <c r="Y6107" s="601"/>
      <c r="Z6107" s="601"/>
      <c r="AA6107" s="601"/>
      <c r="AB6107" s="601"/>
    </row>
    <row r="6108" spans="21:28" x14ac:dyDescent="0.25">
      <c r="U6108" s="601"/>
      <c r="V6108" s="611"/>
      <c r="X6108" s="613"/>
      <c r="Y6108" s="601"/>
      <c r="Z6108" s="601"/>
      <c r="AA6108" s="601"/>
      <c r="AB6108" s="601"/>
    </row>
    <row r="6109" spans="21:28" x14ac:dyDescent="0.25">
      <c r="U6109" s="601"/>
      <c r="V6109" s="611"/>
      <c r="X6109" s="613"/>
      <c r="Y6109" s="601"/>
      <c r="Z6109" s="601"/>
      <c r="AA6109" s="601"/>
      <c r="AB6109" s="601"/>
    </row>
    <row r="6110" spans="21:28" x14ac:dyDescent="0.25">
      <c r="U6110" s="601"/>
      <c r="V6110" s="611"/>
      <c r="X6110" s="613"/>
      <c r="Y6110" s="601"/>
      <c r="Z6110" s="601"/>
      <c r="AA6110" s="601"/>
      <c r="AB6110" s="601"/>
    </row>
    <row r="6111" spans="21:28" x14ac:dyDescent="0.25">
      <c r="U6111" s="601"/>
      <c r="V6111" s="611"/>
      <c r="X6111" s="613"/>
      <c r="Y6111" s="601"/>
      <c r="Z6111" s="601"/>
      <c r="AA6111" s="601"/>
      <c r="AB6111" s="601"/>
    </row>
    <row r="6112" spans="21:28" x14ac:dyDescent="0.25">
      <c r="U6112" s="601"/>
      <c r="V6112" s="611"/>
      <c r="X6112" s="613"/>
      <c r="Y6112" s="601"/>
      <c r="Z6112" s="601"/>
      <c r="AA6112" s="601"/>
      <c r="AB6112" s="601"/>
    </row>
    <row r="6113" spans="21:28" x14ac:dyDescent="0.25">
      <c r="U6113" s="601"/>
      <c r="V6113" s="611"/>
      <c r="X6113" s="613"/>
      <c r="Y6113" s="601"/>
      <c r="Z6113" s="601"/>
      <c r="AA6113" s="601"/>
      <c r="AB6113" s="601"/>
    </row>
    <row r="6114" spans="21:28" x14ac:dyDescent="0.25">
      <c r="U6114" s="601"/>
      <c r="V6114" s="611"/>
      <c r="X6114" s="613"/>
      <c r="Y6114" s="601"/>
      <c r="Z6114" s="601"/>
      <c r="AA6114" s="601"/>
      <c r="AB6114" s="601"/>
    </row>
    <row r="6115" spans="21:28" x14ac:dyDescent="0.25">
      <c r="U6115" s="601"/>
      <c r="V6115" s="611"/>
      <c r="X6115" s="613"/>
      <c r="Y6115" s="601"/>
      <c r="Z6115" s="601"/>
      <c r="AA6115" s="601"/>
      <c r="AB6115" s="601"/>
    </row>
    <row r="6116" spans="21:28" x14ac:dyDescent="0.25">
      <c r="U6116" s="601"/>
      <c r="V6116" s="611"/>
      <c r="X6116" s="613"/>
      <c r="Y6116" s="601"/>
      <c r="Z6116" s="601"/>
      <c r="AA6116" s="601"/>
      <c r="AB6116" s="601"/>
    </row>
    <row r="6117" spans="21:28" x14ac:dyDescent="0.25">
      <c r="U6117" s="601"/>
      <c r="V6117" s="611"/>
      <c r="X6117" s="613"/>
      <c r="Y6117" s="601"/>
      <c r="Z6117" s="601"/>
      <c r="AA6117" s="601"/>
      <c r="AB6117" s="601"/>
    </row>
    <row r="6118" spans="21:28" x14ac:dyDescent="0.25">
      <c r="U6118" s="601"/>
      <c r="V6118" s="611"/>
      <c r="X6118" s="613"/>
      <c r="Y6118" s="601"/>
      <c r="Z6118" s="601"/>
      <c r="AA6118" s="601"/>
      <c r="AB6118" s="601"/>
    </row>
    <row r="6119" spans="21:28" x14ac:dyDescent="0.25">
      <c r="U6119" s="601"/>
      <c r="V6119" s="611"/>
      <c r="X6119" s="613"/>
      <c r="Y6119" s="601"/>
      <c r="Z6119" s="601"/>
      <c r="AA6119" s="601"/>
      <c r="AB6119" s="601"/>
    </row>
    <row r="6120" spans="21:28" x14ac:dyDescent="0.25">
      <c r="U6120" s="601"/>
      <c r="V6120" s="611"/>
      <c r="X6120" s="613"/>
      <c r="Y6120" s="601"/>
      <c r="Z6120" s="601"/>
      <c r="AA6120" s="601"/>
      <c r="AB6120" s="601"/>
    </row>
    <row r="6121" spans="21:28" x14ac:dyDescent="0.25">
      <c r="U6121" s="601"/>
      <c r="V6121" s="611"/>
      <c r="X6121" s="613"/>
      <c r="Y6121" s="601"/>
      <c r="Z6121" s="601"/>
      <c r="AA6121" s="601"/>
      <c r="AB6121" s="601"/>
    </row>
    <row r="6122" spans="21:28" x14ac:dyDescent="0.25">
      <c r="U6122" s="601"/>
      <c r="V6122" s="611"/>
      <c r="X6122" s="613"/>
      <c r="Y6122" s="601"/>
      <c r="Z6122" s="601"/>
      <c r="AA6122" s="601"/>
      <c r="AB6122" s="601"/>
    </row>
    <row r="6123" spans="21:28" x14ac:dyDescent="0.25">
      <c r="U6123" s="601"/>
      <c r="V6123" s="611"/>
      <c r="X6123" s="613"/>
      <c r="Y6123" s="601"/>
      <c r="Z6123" s="601"/>
      <c r="AA6123" s="601"/>
      <c r="AB6123" s="601"/>
    </row>
    <row r="6124" spans="21:28" x14ac:dyDescent="0.25">
      <c r="U6124" s="601"/>
      <c r="V6124" s="611"/>
      <c r="X6124" s="613"/>
      <c r="Y6124" s="601"/>
      <c r="Z6124" s="601"/>
      <c r="AA6124" s="601"/>
      <c r="AB6124" s="601"/>
    </row>
    <row r="6125" spans="21:28" x14ac:dyDescent="0.25">
      <c r="U6125" s="601"/>
      <c r="V6125" s="611"/>
      <c r="X6125" s="613"/>
      <c r="Y6125" s="601"/>
      <c r="Z6125" s="601"/>
      <c r="AA6125" s="601"/>
      <c r="AB6125" s="601"/>
    </row>
    <row r="6126" spans="21:28" x14ac:dyDescent="0.25">
      <c r="U6126" s="601"/>
      <c r="V6126" s="611"/>
      <c r="X6126" s="613"/>
      <c r="Y6126" s="601"/>
      <c r="Z6126" s="601"/>
      <c r="AA6126" s="601"/>
      <c r="AB6126" s="601"/>
    </row>
    <row r="6127" spans="21:28" x14ac:dyDescent="0.25">
      <c r="U6127" s="601"/>
      <c r="V6127" s="611"/>
      <c r="X6127" s="613"/>
      <c r="Y6127" s="601"/>
      <c r="Z6127" s="601"/>
      <c r="AA6127" s="601"/>
      <c r="AB6127" s="601"/>
    </row>
    <row r="6128" spans="21:28" x14ac:dyDescent="0.25">
      <c r="U6128" s="601"/>
      <c r="V6128" s="611"/>
      <c r="X6128" s="613"/>
      <c r="Y6128" s="601"/>
      <c r="Z6128" s="601"/>
      <c r="AA6128" s="601"/>
      <c r="AB6128" s="601"/>
    </row>
    <row r="6129" spans="21:28" x14ac:dyDescent="0.25">
      <c r="U6129" s="601"/>
      <c r="V6129" s="611"/>
      <c r="X6129" s="613"/>
      <c r="Y6129" s="601"/>
      <c r="Z6129" s="601"/>
      <c r="AA6129" s="601"/>
      <c r="AB6129" s="601"/>
    </row>
    <row r="6130" spans="21:28" x14ac:dyDescent="0.25">
      <c r="U6130" s="601"/>
      <c r="V6130" s="611"/>
      <c r="X6130" s="613"/>
      <c r="Y6130" s="601"/>
      <c r="Z6130" s="601"/>
      <c r="AA6130" s="601"/>
      <c r="AB6130" s="601"/>
    </row>
    <row r="6131" spans="21:28" x14ac:dyDescent="0.25">
      <c r="U6131" s="601"/>
      <c r="V6131" s="611"/>
      <c r="X6131" s="613"/>
      <c r="Y6131" s="601"/>
      <c r="Z6131" s="601"/>
      <c r="AA6131" s="601"/>
      <c r="AB6131" s="601"/>
    </row>
    <row r="6132" spans="21:28" x14ac:dyDescent="0.25">
      <c r="U6132" s="601"/>
      <c r="V6132" s="611"/>
      <c r="X6132" s="613"/>
      <c r="Y6132" s="601"/>
      <c r="Z6132" s="601"/>
      <c r="AA6132" s="601"/>
      <c r="AB6132" s="601"/>
    </row>
    <row r="6133" spans="21:28" x14ac:dyDescent="0.25">
      <c r="U6133" s="601"/>
      <c r="V6133" s="611"/>
      <c r="X6133" s="613"/>
      <c r="Y6133" s="601"/>
      <c r="Z6133" s="601"/>
      <c r="AA6133" s="601"/>
      <c r="AB6133" s="601"/>
    </row>
    <row r="6134" spans="21:28" x14ac:dyDescent="0.25">
      <c r="U6134" s="601"/>
      <c r="V6134" s="611"/>
      <c r="X6134" s="613"/>
      <c r="Y6134" s="601"/>
      <c r="Z6134" s="601"/>
      <c r="AA6134" s="601"/>
      <c r="AB6134" s="601"/>
    </row>
    <row r="6135" spans="21:28" x14ac:dyDescent="0.25">
      <c r="U6135" s="601"/>
      <c r="V6135" s="611"/>
      <c r="X6135" s="613"/>
      <c r="Y6135" s="601"/>
      <c r="Z6135" s="601"/>
      <c r="AA6135" s="601"/>
      <c r="AB6135" s="601"/>
    </row>
    <row r="6136" spans="21:28" x14ac:dyDescent="0.25">
      <c r="U6136" s="601"/>
      <c r="V6136" s="611"/>
      <c r="X6136" s="613"/>
      <c r="Y6136" s="601"/>
      <c r="Z6136" s="601"/>
      <c r="AA6136" s="601"/>
      <c r="AB6136" s="601"/>
    </row>
    <row r="6137" spans="21:28" x14ac:dyDescent="0.25">
      <c r="U6137" s="601"/>
      <c r="V6137" s="611"/>
      <c r="X6137" s="613"/>
      <c r="Y6137" s="601"/>
      <c r="Z6137" s="601"/>
      <c r="AA6137" s="601"/>
      <c r="AB6137" s="601"/>
    </row>
    <row r="6138" spans="21:28" x14ac:dyDescent="0.25">
      <c r="U6138" s="601"/>
      <c r="V6138" s="611"/>
      <c r="X6138" s="613"/>
      <c r="Y6138" s="601"/>
      <c r="Z6138" s="601"/>
      <c r="AA6138" s="601"/>
      <c r="AB6138" s="601"/>
    </row>
    <row r="6139" spans="21:28" x14ac:dyDescent="0.25">
      <c r="U6139" s="601"/>
      <c r="V6139" s="611"/>
      <c r="X6139" s="613"/>
      <c r="Y6139" s="601"/>
      <c r="Z6139" s="601"/>
      <c r="AA6139" s="601"/>
      <c r="AB6139" s="601"/>
    </row>
    <row r="6140" spans="21:28" x14ac:dyDescent="0.25">
      <c r="U6140" s="601"/>
      <c r="V6140" s="611"/>
      <c r="X6140" s="613"/>
      <c r="Y6140" s="601"/>
      <c r="Z6140" s="601"/>
      <c r="AA6140" s="601"/>
      <c r="AB6140" s="601"/>
    </row>
    <row r="6141" spans="21:28" x14ac:dyDescent="0.25">
      <c r="U6141" s="601"/>
      <c r="V6141" s="611"/>
      <c r="X6141" s="613"/>
      <c r="Y6141" s="601"/>
      <c r="Z6141" s="601"/>
      <c r="AA6141" s="601"/>
      <c r="AB6141" s="601"/>
    </row>
    <row r="6142" spans="21:28" x14ac:dyDescent="0.25">
      <c r="U6142" s="601"/>
      <c r="V6142" s="611"/>
      <c r="X6142" s="613"/>
      <c r="Y6142" s="601"/>
      <c r="Z6142" s="601"/>
      <c r="AA6142" s="601"/>
      <c r="AB6142" s="601"/>
    </row>
    <row r="6143" spans="21:28" x14ac:dyDescent="0.25">
      <c r="U6143" s="601"/>
      <c r="V6143" s="611"/>
      <c r="X6143" s="613"/>
      <c r="Y6143" s="601"/>
      <c r="Z6143" s="601"/>
      <c r="AA6143" s="601"/>
      <c r="AB6143" s="601"/>
    </row>
    <row r="6144" spans="21:28" x14ac:dyDescent="0.25">
      <c r="U6144" s="601"/>
      <c r="V6144" s="611"/>
      <c r="X6144" s="613"/>
      <c r="Y6144" s="601"/>
      <c r="Z6144" s="601"/>
      <c r="AA6144" s="601"/>
      <c r="AB6144" s="601"/>
    </row>
    <row r="6145" spans="21:28" x14ac:dyDescent="0.25">
      <c r="U6145" s="601"/>
      <c r="V6145" s="611"/>
      <c r="X6145" s="613"/>
      <c r="Y6145" s="601"/>
      <c r="Z6145" s="601"/>
      <c r="AA6145" s="601"/>
      <c r="AB6145" s="601"/>
    </row>
    <row r="6146" spans="21:28" x14ac:dyDescent="0.25">
      <c r="U6146" s="601"/>
      <c r="V6146" s="611"/>
      <c r="X6146" s="613"/>
      <c r="Y6146" s="601"/>
      <c r="Z6146" s="601"/>
      <c r="AA6146" s="601"/>
      <c r="AB6146" s="601"/>
    </row>
    <row r="6147" spans="21:28" x14ac:dyDescent="0.25">
      <c r="U6147" s="601"/>
      <c r="V6147" s="611"/>
      <c r="X6147" s="613"/>
      <c r="Y6147" s="601"/>
      <c r="Z6147" s="601"/>
      <c r="AA6147" s="601"/>
      <c r="AB6147" s="601"/>
    </row>
    <row r="6148" spans="21:28" x14ac:dyDescent="0.25">
      <c r="U6148" s="601"/>
      <c r="V6148" s="611"/>
      <c r="X6148" s="613"/>
      <c r="Y6148" s="601"/>
      <c r="Z6148" s="601"/>
      <c r="AA6148" s="601"/>
      <c r="AB6148" s="601"/>
    </row>
    <row r="6149" spans="21:28" x14ac:dyDescent="0.25">
      <c r="U6149" s="601"/>
      <c r="V6149" s="611"/>
      <c r="X6149" s="613"/>
      <c r="Y6149" s="601"/>
      <c r="Z6149" s="601"/>
      <c r="AA6149" s="601"/>
      <c r="AB6149" s="601"/>
    </row>
    <row r="6150" spans="21:28" x14ac:dyDescent="0.25">
      <c r="U6150" s="601"/>
      <c r="V6150" s="611"/>
      <c r="X6150" s="613"/>
      <c r="Y6150" s="601"/>
      <c r="Z6150" s="601"/>
      <c r="AA6150" s="601"/>
      <c r="AB6150" s="601"/>
    </row>
    <row r="6151" spans="21:28" x14ac:dyDescent="0.25">
      <c r="U6151" s="601"/>
      <c r="V6151" s="611"/>
      <c r="X6151" s="613"/>
      <c r="Y6151" s="601"/>
      <c r="Z6151" s="601"/>
      <c r="AA6151" s="601"/>
      <c r="AB6151" s="601"/>
    </row>
    <row r="6152" spans="21:28" x14ac:dyDescent="0.25">
      <c r="U6152" s="601"/>
      <c r="V6152" s="611"/>
      <c r="X6152" s="613"/>
      <c r="Y6152" s="601"/>
      <c r="Z6152" s="601"/>
      <c r="AA6152" s="601"/>
      <c r="AB6152" s="601"/>
    </row>
    <row r="6153" spans="21:28" x14ac:dyDescent="0.25">
      <c r="U6153" s="601"/>
      <c r="V6153" s="611"/>
      <c r="X6153" s="613"/>
      <c r="Y6153" s="601"/>
      <c r="Z6153" s="601"/>
      <c r="AA6153" s="601"/>
      <c r="AB6153" s="601"/>
    </row>
    <row r="6154" spans="21:28" x14ac:dyDescent="0.25">
      <c r="U6154" s="601"/>
      <c r="V6154" s="611"/>
      <c r="X6154" s="613"/>
      <c r="Y6154" s="601"/>
      <c r="Z6154" s="601"/>
      <c r="AA6154" s="601"/>
      <c r="AB6154" s="601"/>
    </row>
    <row r="6155" spans="21:28" x14ac:dyDescent="0.25">
      <c r="U6155" s="601"/>
      <c r="V6155" s="611"/>
      <c r="X6155" s="613"/>
      <c r="Y6155" s="601"/>
      <c r="Z6155" s="601"/>
      <c r="AA6155" s="601"/>
      <c r="AB6155" s="601"/>
    </row>
    <row r="6156" spans="21:28" x14ac:dyDescent="0.25">
      <c r="U6156" s="601"/>
      <c r="V6156" s="611"/>
      <c r="X6156" s="613"/>
      <c r="Y6156" s="601"/>
      <c r="Z6156" s="601"/>
      <c r="AA6156" s="601"/>
      <c r="AB6156" s="601"/>
    </row>
    <row r="6157" spans="21:28" x14ac:dyDescent="0.25">
      <c r="U6157" s="601"/>
      <c r="V6157" s="611"/>
      <c r="X6157" s="613"/>
      <c r="Y6157" s="601"/>
      <c r="Z6157" s="601"/>
      <c r="AA6157" s="601"/>
      <c r="AB6157" s="601"/>
    </row>
    <row r="6158" spans="21:28" x14ac:dyDescent="0.25">
      <c r="U6158" s="601"/>
      <c r="V6158" s="611"/>
      <c r="X6158" s="613"/>
      <c r="Y6158" s="601"/>
      <c r="Z6158" s="601"/>
      <c r="AA6158" s="601"/>
      <c r="AB6158" s="601"/>
    </row>
    <row r="6159" spans="21:28" x14ac:dyDescent="0.25">
      <c r="U6159" s="601"/>
      <c r="V6159" s="611"/>
      <c r="X6159" s="613"/>
      <c r="Y6159" s="601"/>
      <c r="Z6159" s="601"/>
      <c r="AA6159" s="601"/>
      <c r="AB6159" s="601"/>
    </row>
    <row r="6160" spans="21:28" x14ac:dyDescent="0.25">
      <c r="U6160" s="601"/>
      <c r="V6160" s="611"/>
      <c r="X6160" s="613"/>
      <c r="Y6160" s="601"/>
      <c r="Z6160" s="601"/>
      <c r="AA6160" s="601"/>
      <c r="AB6160" s="601"/>
    </row>
    <row r="6161" spans="21:28" x14ac:dyDescent="0.25">
      <c r="U6161" s="601"/>
      <c r="V6161" s="611"/>
      <c r="X6161" s="613"/>
      <c r="Y6161" s="601"/>
      <c r="Z6161" s="601"/>
      <c r="AA6161" s="601"/>
      <c r="AB6161" s="601"/>
    </row>
    <row r="6162" spans="21:28" x14ac:dyDescent="0.25">
      <c r="U6162" s="601"/>
      <c r="V6162" s="611"/>
      <c r="X6162" s="613"/>
      <c r="Y6162" s="601"/>
      <c r="Z6162" s="601"/>
      <c r="AA6162" s="601"/>
      <c r="AB6162" s="601"/>
    </row>
    <row r="6163" spans="21:28" x14ac:dyDescent="0.25">
      <c r="U6163" s="601"/>
      <c r="V6163" s="611"/>
      <c r="X6163" s="613"/>
      <c r="Y6163" s="601"/>
      <c r="Z6163" s="601"/>
      <c r="AA6163" s="601"/>
      <c r="AB6163" s="601"/>
    </row>
    <row r="6164" spans="21:28" x14ac:dyDescent="0.25">
      <c r="U6164" s="601"/>
      <c r="V6164" s="611"/>
      <c r="X6164" s="613"/>
      <c r="Y6164" s="601"/>
      <c r="Z6164" s="601"/>
      <c r="AA6164" s="601"/>
      <c r="AB6164" s="601"/>
    </row>
    <row r="6165" spans="21:28" x14ac:dyDescent="0.25">
      <c r="U6165" s="601"/>
      <c r="V6165" s="611"/>
      <c r="X6165" s="613"/>
      <c r="Y6165" s="601"/>
      <c r="Z6165" s="601"/>
      <c r="AA6165" s="601"/>
      <c r="AB6165" s="601"/>
    </row>
    <row r="6166" spans="21:28" x14ac:dyDescent="0.25">
      <c r="U6166" s="601"/>
      <c r="V6166" s="611"/>
      <c r="X6166" s="613"/>
      <c r="Y6166" s="601"/>
      <c r="Z6166" s="601"/>
      <c r="AA6166" s="601"/>
      <c r="AB6166" s="601"/>
    </row>
    <row r="6167" spans="21:28" x14ac:dyDescent="0.25">
      <c r="U6167" s="601"/>
      <c r="V6167" s="611"/>
      <c r="X6167" s="613"/>
      <c r="Y6167" s="601"/>
      <c r="Z6167" s="601"/>
      <c r="AA6167" s="601"/>
      <c r="AB6167" s="601"/>
    </row>
    <row r="6168" spans="21:28" x14ac:dyDescent="0.25">
      <c r="U6168" s="601"/>
      <c r="V6168" s="611"/>
      <c r="X6168" s="613"/>
      <c r="Y6168" s="601"/>
      <c r="Z6168" s="601"/>
      <c r="AA6168" s="601"/>
      <c r="AB6168" s="601"/>
    </row>
    <row r="6169" spans="21:28" x14ac:dyDescent="0.25">
      <c r="U6169" s="601"/>
      <c r="V6169" s="611"/>
      <c r="X6169" s="613"/>
      <c r="Y6169" s="601"/>
      <c r="Z6169" s="601"/>
      <c r="AA6169" s="601"/>
      <c r="AB6169" s="601"/>
    </row>
    <row r="6170" spans="21:28" x14ac:dyDescent="0.25">
      <c r="U6170" s="601"/>
      <c r="V6170" s="611"/>
      <c r="X6170" s="613"/>
      <c r="Y6170" s="601"/>
      <c r="Z6170" s="601"/>
      <c r="AA6170" s="601"/>
      <c r="AB6170" s="601"/>
    </row>
    <row r="6171" spans="21:28" x14ac:dyDescent="0.25">
      <c r="U6171" s="601"/>
      <c r="V6171" s="611"/>
      <c r="X6171" s="613"/>
      <c r="Y6171" s="601"/>
      <c r="Z6171" s="601"/>
      <c r="AA6171" s="601"/>
      <c r="AB6171" s="601"/>
    </row>
    <row r="6172" spans="21:28" x14ac:dyDescent="0.25">
      <c r="U6172" s="601"/>
      <c r="V6172" s="611"/>
      <c r="X6172" s="613"/>
      <c r="Y6172" s="601"/>
      <c r="Z6172" s="601"/>
      <c r="AA6172" s="601"/>
      <c r="AB6172" s="601"/>
    </row>
    <row r="6173" spans="21:28" x14ac:dyDescent="0.25">
      <c r="U6173" s="601"/>
      <c r="V6173" s="611"/>
      <c r="X6173" s="613"/>
      <c r="Y6173" s="601"/>
      <c r="Z6173" s="601"/>
      <c r="AA6173" s="601"/>
      <c r="AB6173" s="601"/>
    </row>
    <row r="6174" spans="21:28" x14ac:dyDescent="0.25">
      <c r="U6174" s="601"/>
      <c r="V6174" s="611"/>
      <c r="X6174" s="613"/>
      <c r="Y6174" s="601"/>
      <c r="Z6174" s="601"/>
      <c r="AA6174" s="601"/>
      <c r="AB6174" s="601"/>
    </row>
    <row r="6175" spans="21:28" x14ac:dyDescent="0.25">
      <c r="U6175" s="601"/>
      <c r="V6175" s="611"/>
      <c r="X6175" s="613"/>
      <c r="Y6175" s="601"/>
      <c r="Z6175" s="601"/>
      <c r="AA6175" s="601"/>
      <c r="AB6175" s="601"/>
    </row>
    <row r="6176" spans="21:28" x14ac:dyDescent="0.25">
      <c r="U6176" s="601"/>
      <c r="V6176" s="611"/>
      <c r="X6176" s="613"/>
      <c r="Y6176" s="601"/>
      <c r="Z6176" s="601"/>
      <c r="AA6176" s="601"/>
      <c r="AB6176" s="601"/>
    </row>
    <row r="6177" spans="21:28" x14ac:dyDescent="0.25">
      <c r="U6177" s="601"/>
      <c r="V6177" s="611"/>
      <c r="X6177" s="613"/>
      <c r="Y6177" s="601"/>
      <c r="Z6177" s="601"/>
      <c r="AA6177" s="601"/>
      <c r="AB6177" s="601"/>
    </row>
    <row r="6178" spans="21:28" x14ac:dyDescent="0.25">
      <c r="U6178" s="601"/>
      <c r="V6178" s="611"/>
      <c r="X6178" s="613"/>
      <c r="Y6178" s="601"/>
      <c r="Z6178" s="601"/>
      <c r="AA6178" s="601"/>
      <c r="AB6178" s="601"/>
    </row>
    <row r="6179" spans="21:28" x14ac:dyDescent="0.25">
      <c r="U6179" s="601"/>
      <c r="V6179" s="611"/>
      <c r="X6179" s="613"/>
      <c r="Y6179" s="601"/>
      <c r="Z6179" s="601"/>
      <c r="AA6179" s="601"/>
      <c r="AB6179" s="601"/>
    </row>
    <row r="6180" spans="21:28" x14ac:dyDescent="0.25">
      <c r="U6180" s="601"/>
      <c r="V6180" s="611"/>
      <c r="X6180" s="613"/>
      <c r="Y6180" s="601"/>
      <c r="Z6180" s="601"/>
      <c r="AA6180" s="601"/>
      <c r="AB6180" s="601"/>
    </row>
    <row r="6181" spans="21:28" x14ac:dyDescent="0.25">
      <c r="U6181" s="601"/>
      <c r="V6181" s="611"/>
      <c r="X6181" s="613"/>
      <c r="Y6181" s="601"/>
      <c r="Z6181" s="601"/>
      <c r="AA6181" s="601"/>
      <c r="AB6181" s="601"/>
    </row>
    <row r="6182" spans="21:28" x14ac:dyDescent="0.25">
      <c r="U6182" s="601"/>
      <c r="V6182" s="611"/>
      <c r="X6182" s="613"/>
      <c r="Y6182" s="601"/>
      <c r="Z6182" s="601"/>
      <c r="AA6182" s="601"/>
      <c r="AB6182" s="601"/>
    </row>
    <row r="6183" spans="21:28" x14ac:dyDescent="0.25">
      <c r="U6183" s="601"/>
      <c r="V6183" s="611"/>
      <c r="X6183" s="613"/>
      <c r="Y6183" s="601"/>
      <c r="Z6183" s="601"/>
      <c r="AA6183" s="601"/>
      <c r="AB6183" s="601"/>
    </row>
    <row r="6184" spans="21:28" x14ac:dyDescent="0.25">
      <c r="U6184" s="601"/>
      <c r="V6184" s="611"/>
      <c r="X6184" s="613"/>
      <c r="Y6184" s="601"/>
      <c r="Z6184" s="601"/>
      <c r="AA6184" s="601"/>
      <c r="AB6184" s="601"/>
    </row>
    <row r="6185" spans="21:28" x14ac:dyDescent="0.25">
      <c r="U6185" s="601"/>
      <c r="V6185" s="611"/>
      <c r="X6185" s="613"/>
      <c r="Y6185" s="601"/>
      <c r="Z6185" s="601"/>
      <c r="AA6185" s="601"/>
      <c r="AB6185" s="601"/>
    </row>
    <row r="6186" spans="21:28" x14ac:dyDescent="0.25">
      <c r="U6186" s="601"/>
      <c r="V6186" s="611"/>
      <c r="X6186" s="613"/>
      <c r="Y6186" s="601"/>
      <c r="Z6186" s="601"/>
      <c r="AA6186" s="601"/>
      <c r="AB6186" s="601"/>
    </row>
    <row r="6187" spans="21:28" x14ac:dyDescent="0.25">
      <c r="U6187" s="601"/>
      <c r="V6187" s="611"/>
      <c r="X6187" s="613"/>
      <c r="Y6187" s="601"/>
      <c r="Z6187" s="601"/>
      <c r="AA6187" s="601"/>
      <c r="AB6187" s="601"/>
    </row>
    <row r="6188" spans="21:28" x14ac:dyDescent="0.25">
      <c r="U6188" s="601"/>
      <c r="V6188" s="611"/>
      <c r="X6188" s="613"/>
      <c r="Y6188" s="601"/>
      <c r="Z6188" s="601"/>
      <c r="AA6188" s="601"/>
      <c r="AB6188" s="601"/>
    </row>
    <row r="6189" spans="21:28" x14ac:dyDescent="0.25">
      <c r="U6189" s="601"/>
      <c r="V6189" s="611"/>
      <c r="X6189" s="613"/>
      <c r="Y6189" s="601"/>
      <c r="Z6189" s="601"/>
      <c r="AA6189" s="601"/>
      <c r="AB6189" s="601"/>
    </row>
    <row r="6190" spans="21:28" x14ac:dyDescent="0.25">
      <c r="U6190" s="601"/>
      <c r="V6190" s="611"/>
      <c r="X6190" s="613"/>
      <c r="Y6190" s="601"/>
      <c r="Z6190" s="601"/>
      <c r="AA6190" s="601"/>
      <c r="AB6190" s="601"/>
    </row>
    <row r="6191" spans="21:28" x14ac:dyDescent="0.25">
      <c r="U6191" s="601"/>
      <c r="V6191" s="611"/>
      <c r="X6191" s="613"/>
      <c r="Y6191" s="601"/>
      <c r="Z6191" s="601"/>
      <c r="AA6191" s="601"/>
      <c r="AB6191" s="601"/>
    </row>
    <row r="6192" spans="21:28" x14ac:dyDescent="0.25">
      <c r="U6192" s="601"/>
      <c r="V6192" s="611"/>
      <c r="X6192" s="613"/>
      <c r="Y6192" s="601"/>
      <c r="Z6192" s="601"/>
      <c r="AA6192" s="601"/>
      <c r="AB6192" s="601"/>
    </row>
    <row r="6193" spans="21:28" x14ac:dyDescent="0.25">
      <c r="U6193" s="601"/>
      <c r="V6193" s="611"/>
      <c r="X6193" s="613"/>
      <c r="Y6193" s="601"/>
      <c r="Z6193" s="601"/>
      <c r="AA6193" s="601"/>
      <c r="AB6193" s="601"/>
    </row>
    <row r="6194" spans="21:28" x14ac:dyDescent="0.25">
      <c r="U6194" s="601"/>
      <c r="V6194" s="611"/>
      <c r="X6194" s="613"/>
      <c r="Y6194" s="601"/>
      <c r="Z6194" s="601"/>
      <c r="AA6194" s="601"/>
      <c r="AB6194" s="601"/>
    </row>
    <row r="6195" spans="21:28" x14ac:dyDescent="0.25">
      <c r="U6195" s="601"/>
      <c r="V6195" s="611"/>
      <c r="X6195" s="613"/>
      <c r="Y6195" s="601"/>
      <c r="Z6195" s="601"/>
      <c r="AA6195" s="601"/>
      <c r="AB6195" s="601"/>
    </row>
    <row r="6196" spans="21:28" x14ac:dyDescent="0.25">
      <c r="U6196" s="601"/>
      <c r="V6196" s="611"/>
      <c r="X6196" s="613"/>
      <c r="Y6196" s="601"/>
      <c r="Z6196" s="601"/>
      <c r="AA6196" s="601"/>
      <c r="AB6196" s="601"/>
    </row>
    <row r="6197" spans="21:28" x14ac:dyDescent="0.25">
      <c r="U6197" s="601"/>
      <c r="V6197" s="611"/>
      <c r="X6197" s="613"/>
      <c r="Y6197" s="601"/>
      <c r="Z6197" s="601"/>
      <c r="AA6197" s="601"/>
      <c r="AB6197" s="601"/>
    </row>
    <row r="6198" spans="21:28" x14ac:dyDescent="0.25">
      <c r="U6198" s="601"/>
      <c r="V6198" s="611"/>
      <c r="X6198" s="613"/>
      <c r="Y6198" s="601"/>
      <c r="Z6198" s="601"/>
      <c r="AA6198" s="601"/>
      <c r="AB6198" s="601"/>
    </row>
    <row r="6199" spans="21:28" x14ac:dyDescent="0.25">
      <c r="U6199" s="601"/>
      <c r="V6199" s="611"/>
      <c r="X6199" s="613"/>
      <c r="Y6199" s="601"/>
      <c r="Z6199" s="601"/>
      <c r="AA6199" s="601"/>
      <c r="AB6199" s="601"/>
    </row>
    <row r="6200" spans="21:28" x14ac:dyDescent="0.25">
      <c r="U6200" s="601"/>
      <c r="V6200" s="611"/>
      <c r="X6200" s="613"/>
      <c r="Y6200" s="601"/>
      <c r="Z6200" s="601"/>
      <c r="AA6200" s="601"/>
      <c r="AB6200" s="601"/>
    </row>
    <row r="6201" spans="21:28" x14ac:dyDescent="0.25">
      <c r="U6201" s="601"/>
      <c r="V6201" s="611"/>
      <c r="X6201" s="613"/>
      <c r="Y6201" s="601"/>
      <c r="Z6201" s="601"/>
      <c r="AA6201" s="601"/>
      <c r="AB6201" s="601"/>
    </row>
    <row r="6202" spans="21:28" x14ac:dyDescent="0.25">
      <c r="U6202" s="601"/>
      <c r="V6202" s="611"/>
      <c r="X6202" s="613"/>
      <c r="Y6202" s="601"/>
      <c r="Z6202" s="601"/>
      <c r="AA6202" s="601"/>
      <c r="AB6202" s="601"/>
    </row>
    <row r="6203" spans="21:28" x14ac:dyDescent="0.25">
      <c r="U6203" s="601"/>
      <c r="V6203" s="611"/>
      <c r="X6203" s="613"/>
      <c r="Y6203" s="601"/>
      <c r="Z6203" s="601"/>
      <c r="AA6203" s="601"/>
      <c r="AB6203" s="601"/>
    </row>
    <row r="6204" spans="21:28" x14ac:dyDescent="0.25">
      <c r="U6204" s="601"/>
      <c r="V6204" s="611"/>
      <c r="X6204" s="613"/>
      <c r="Y6204" s="601"/>
      <c r="Z6204" s="601"/>
      <c r="AA6204" s="601"/>
      <c r="AB6204" s="601"/>
    </row>
    <row r="6205" spans="21:28" x14ac:dyDescent="0.25">
      <c r="U6205" s="601"/>
      <c r="V6205" s="611"/>
      <c r="X6205" s="613"/>
      <c r="Y6205" s="601"/>
      <c r="Z6205" s="601"/>
      <c r="AA6205" s="601"/>
      <c r="AB6205" s="601"/>
    </row>
    <row r="6206" spans="21:28" x14ac:dyDescent="0.25">
      <c r="U6206" s="601"/>
      <c r="V6206" s="611"/>
      <c r="X6206" s="613"/>
      <c r="Y6206" s="601"/>
      <c r="Z6206" s="601"/>
      <c r="AA6206" s="601"/>
      <c r="AB6206" s="601"/>
    </row>
    <row r="6207" spans="21:28" x14ac:dyDescent="0.25">
      <c r="U6207" s="601"/>
      <c r="V6207" s="611"/>
      <c r="X6207" s="613"/>
      <c r="Y6207" s="601"/>
      <c r="Z6207" s="601"/>
      <c r="AA6207" s="601"/>
      <c r="AB6207" s="601"/>
    </row>
    <row r="6208" spans="21:28" x14ac:dyDescent="0.25">
      <c r="U6208" s="601"/>
      <c r="V6208" s="611"/>
      <c r="X6208" s="613"/>
      <c r="Y6208" s="601"/>
      <c r="Z6208" s="601"/>
      <c r="AA6208" s="601"/>
      <c r="AB6208" s="601"/>
    </row>
    <row r="6209" spans="21:28" x14ac:dyDescent="0.25">
      <c r="U6209" s="601"/>
      <c r="V6209" s="611"/>
      <c r="X6209" s="613"/>
      <c r="Y6209" s="601"/>
      <c r="Z6209" s="601"/>
      <c r="AA6209" s="601"/>
      <c r="AB6209" s="601"/>
    </row>
    <row r="6210" spans="21:28" x14ac:dyDescent="0.25">
      <c r="U6210" s="601"/>
      <c r="V6210" s="611"/>
      <c r="X6210" s="613"/>
      <c r="Y6210" s="601"/>
      <c r="Z6210" s="601"/>
      <c r="AA6210" s="601"/>
      <c r="AB6210" s="601"/>
    </row>
    <row r="6211" spans="21:28" x14ac:dyDescent="0.25">
      <c r="U6211" s="601"/>
      <c r="V6211" s="611"/>
      <c r="X6211" s="613"/>
      <c r="Y6211" s="601"/>
      <c r="Z6211" s="601"/>
      <c r="AA6211" s="601"/>
      <c r="AB6211" s="601"/>
    </row>
    <row r="6212" spans="21:28" x14ac:dyDescent="0.25">
      <c r="U6212" s="601"/>
      <c r="V6212" s="611"/>
      <c r="X6212" s="613"/>
      <c r="Y6212" s="601"/>
      <c r="Z6212" s="601"/>
      <c r="AA6212" s="601"/>
      <c r="AB6212" s="601"/>
    </row>
    <row r="6213" spans="21:28" x14ac:dyDescent="0.25">
      <c r="U6213" s="601"/>
      <c r="V6213" s="611"/>
      <c r="X6213" s="613"/>
      <c r="Y6213" s="601"/>
      <c r="Z6213" s="601"/>
      <c r="AA6213" s="601"/>
      <c r="AB6213" s="601"/>
    </row>
    <row r="6214" spans="21:28" x14ac:dyDescent="0.25">
      <c r="U6214" s="601"/>
      <c r="V6214" s="611"/>
      <c r="X6214" s="613"/>
      <c r="Y6214" s="601"/>
      <c r="Z6214" s="601"/>
      <c r="AA6214" s="601"/>
      <c r="AB6214" s="601"/>
    </row>
    <row r="6215" spans="21:28" x14ac:dyDescent="0.25">
      <c r="U6215" s="601"/>
      <c r="V6215" s="611"/>
      <c r="X6215" s="613"/>
      <c r="Y6215" s="601"/>
      <c r="Z6215" s="601"/>
      <c r="AA6215" s="601"/>
      <c r="AB6215" s="601"/>
    </row>
    <row r="6216" spans="21:28" x14ac:dyDescent="0.25">
      <c r="U6216" s="601"/>
      <c r="V6216" s="611"/>
      <c r="X6216" s="613"/>
      <c r="Y6216" s="601"/>
      <c r="Z6216" s="601"/>
      <c r="AA6216" s="601"/>
      <c r="AB6216" s="601"/>
    </row>
    <row r="6217" spans="21:28" x14ac:dyDescent="0.25">
      <c r="U6217" s="601"/>
      <c r="V6217" s="611"/>
      <c r="X6217" s="613"/>
      <c r="Y6217" s="601"/>
      <c r="Z6217" s="601"/>
      <c r="AA6217" s="601"/>
      <c r="AB6217" s="601"/>
    </row>
    <row r="6218" spans="21:28" x14ac:dyDescent="0.25">
      <c r="U6218" s="601"/>
      <c r="V6218" s="611"/>
      <c r="X6218" s="613"/>
      <c r="Y6218" s="601"/>
      <c r="Z6218" s="601"/>
      <c r="AA6218" s="601"/>
      <c r="AB6218" s="601"/>
    </row>
    <row r="6219" spans="21:28" x14ac:dyDescent="0.25">
      <c r="U6219" s="601"/>
      <c r="V6219" s="611"/>
      <c r="X6219" s="613"/>
      <c r="Y6219" s="601"/>
      <c r="Z6219" s="601"/>
      <c r="AA6219" s="601"/>
      <c r="AB6219" s="601"/>
    </row>
    <row r="6220" spans="21:28" x14ac:dyDescent="0.25">
      <c r="U6220" s="601"/>
      <c r="V6220" s="611"/>
      <c r="X6220" s="613"/>
      <c r="Y6220" s="601"/>
      <c r="Z6220" s="601"/>
      <c r="AA6220" s="601"/>
      <c r="AB6220" s="601"/>
    </row>
    <row r="6221" spans="21:28" x14ac:dyDescent="0.25">
      <c r="U6221" s="601"/>
      <c r="V6221" s="611"/>
      <c r="X6221" s="613"/>
      <c r="Y6221" s="601"/>
      <c r="Z6221" s="601"/>
      <c r="AA6221" s="601"/>
      <c r="AB6221" s="601"/>
    </row>
    <row r="6222" spans="21:28" x14ac:dyDescent="0.25">
      <c r="U6222" s="601"/>
      <c r="V6222" s="611"/>
      <c r="X6222" s="613"/>
      <c r="Y6222" s="601"/>
      <c r="Z6222" s="601"/>
      <c r="AA6222" s="601"/>
      <c r="AB6222" s="601"/>
    </row>
    <row r="6223" spans="21:28" x14ac:dyDescent="0.25">
      <c r="U6223" s="601"/>
      <c r="V6223" s="611"/>
      <c r="X6223" s="613"/>
      <c r="Y6223" s="601"/>
      <c r="Z6223" s="601"/>
      <c r="AA6223" s="601"/>
      <c r="AB6223" s="601"/>
    </row>
    <row r="6224" spans="21:28" x14ac:dyDescent="0.25">
      <c r="U6224" s="601"/>
      <c r="V6224" s="611"/>
      <c r="X6224" s="613"/>
      <c r="Y6224" s="601"/>
      <c r="Z6224" s="601"/>
      <c r="AA6224" s="601"/>
      <c r="AB6224" s="601"/>
    </row>
    <row r="6225" spans="21:28" x14ac:dyDescent="0.25">
      <c r="U6225" s="601"/>
      <c r="V6225" s="611"/>
      <c r="X6225" s="613"/>
      <c r="Y6225" s="601"/>
      <c r="Z6225" s="601"/>
      <c r="AA6225" s="601"/>
      <c r="AB6225" s="601"/>
    </row>
    <row r="6226" spans="21:28" x14ac:dyDescent="0.25">
      <c r="U6226" s="601"/>
      <c r="V6226" s="611"/>
      <c r="X6226" s="613"/>
      <c r="Y6226" s="601"/>
      <c r="Z6226" s="601"/>
      <c r="AA6226" s="601"/>
      <c r="AB6226" s="601"/>
    </row>
    <row r="6227" spans="21:28" x14ac:dyDescent="0.25">
      <c r="U6227" s="601"/>
      <c r="V6227" s="611"/>
      <c r="X6227" s="613"/>
      <c r="Y6227" s="601"/>
      <c r="Z6227" s="601"/>
      <c r="AA6227" s="601"/>
      <c r="AB6227" s="601"/>
    </row>
    <row r="6228" spans="21:28" x14ac:dyDescent="0.25">
      <c r="U6228" s="601"/>
      <c r="V6228" s="611"/>
      <c r="X6228" s="613"/>
      <c r="Y6228" s="601"/>
      <c r="Z6228" s="601"/>
      <c r="AA6228" s="601"/>
      <c r="AB6228" s="601"/>
    </row>
    <row r="6229" spans="21:28" x14ac:dyDescent="0.25">
      <c r="U6229" s="601"/>
      <c r="V6229" s="611"/>
      <c r="X6229" s="613"/>
      <c r="Y6229" s="601"/>
      <c r="Z6229" s="601"/>
      <c r="AA6229" s="601"/>
      <c r="AB6229" s="601"/>
    </row>
    <row r="6230" spans="21:28" x14ac:dyDescent="0.25">
      <c r="U6230" s="601"/>
      <c r="V6230" s="611"/>
      <c r="X6230" s="613"/>
      <c r="Y6230" s="601"/>
      <c r="Z6230" s="601"/>
      <c r="AA6230" s="601"/>
      <c r="AB6230" s="601"/>
    </row>
    <row r="6231" spans="21:28" x14ac:dyDescent="0.25">
      <c r="U6231" s="601"/>
      <c r="V6231" s="611"/>
      <c r="X6231" s="613"/>
      <c r="Y6231" s="601"/>
      <c r="Z6231" s="601"/>
      <c r="AA6231" s="601"/>
      <c r="AB6231" s="601"/>
    </row>
    <row r="6232" spans="21:28" x14ac:dyDescent="0.25">
      <c r="U6232" s="601"/>
      <c r="V6232" s="611"/>
      <c r="X6232" s="613"/>
      <c r="Y6232" s="601"/>
      <c r="Z6232" s="601"/>
      <c r="AA6232" s="601"/>
      <c r="AB6232" s="601"/>
    </row>
    <row r="6233" spans="21:28" x14ac:dyDescent="0.25">
      <c r="U6233" s="601"/>
      <c r="V6233" s="611"/>
      <c r="X6233" s="613"/>
      <c r="Y6233" s="601"/>
      <c r="Z6233" s="601"/>
      <c r="AA6233" s="601"/>
      <c r="AB6233" s="601"/>
    </row>
    <row r="6234" spans="21:28" x14ac:dyDescent="0.25">
      <c r="U6234" s="601"/>
      <c r="V6234" s="611"/>
      <c r="X6234" s="613"/>
      <c r="Y6234" s="601"/>
      <c r="Z6234" s="601"/>
      <c r="AA6234" s="601"/>
      <c r="AB6234" s="601"/>
    </row>
    <row r="6235" spans="21:28" x14ac:dyDescent="0.25">
      <c r="U6235" s="601"/>
      <c r="V6235" s="611"/>
      <c r="X6235" s="613"/>
      <c r="Y6235" s="601"/>
      <c r="Z6235" s="601"/>
      <c r="AA6235" s="601"/>
      <c r="AB6235" s="601"/>
    </row>
    <row r="6236" spans="21:28" x14ac:dyDescent="0.25">
      <c r="U6236" s="601"/>
      <c r="V6236" s="611"/>
      <c r="X6236" s="613"/>
      <c r="Y6236" s="601"/>
      <c r="Z6236" s="601"/>
      <c r="AA6236" s="601"/>
      <c r="AB6236" s="601"/>
    </row>
    <row r="6237" spans="21:28" x14ac:dyDescent="0.25">
      <c r="U6237" s="601"/>
      <c r="V6237" s="611"/>
      <c r="X6237" s="613"/>
      <c r="Y6237" s="601"/>
      <c r="Z6237" s="601"/>
      <c r="AA6237" s="601"/>
      <c r="AB6237" s="601"/>
    </row>
    <row r="6238" spans="21:28" x14ac:dyDescent="0.25">
      <c r="U6238" s="601"/>
      <c r="V6238" s="611"/>
      <c r="X6238" s="613"/>
      <c r="Y6238" s="601"/>
      <c r="Z6238" s="601"/>
      <c r="AA6238" s="601"/>
      <c r="AB6238" s="601"/>
    </row>
    <row r="6239" spans="21:28" x14ac:dyDescent="0.25">
      <c r="U6239" s="601"/>
      <c r="V6239" s="611"/>
      <c r="X6239" s="613"/>
      <c r="Y6239" s="601"/>
      <c r="Z6239" s="601"/>
      <c r="AA6239" s="601"/>
      <c r="AB6239" s="601"/>
    </row>
    <row r="6240" spans="21:28" x14ac:dyDescent="0.25">
      <c r="U6240" s="601"/>
      <c r="V6240" s="611"/>
      <c r="X6240" s="613"/>
      <c r="Y6240" s="601"/>
      <c r="Z6240" s="601"/>
      <c r="AA6240" s="601"/>
      <c r="AB6240" s="601"/>
    </row>
    <row r="6241" spans="21:28" x14ac:dyDescent="0.25">
      <c r="U6241" s="601"/>
      <c r="V6241" s="611"/>
      <c r="X6241" s="613"/>
      <c r="Y6241" s="601"/>
      <c r="Z6241" s="601"/>
      <c r="AA6241" s="601"/>
      <c r="AB6241" s="601"/>
    </row>
    <row r="6242" spans="21:28" x14ac:dyDescent="0.25">
      <c r="U6242" s="601"/>
      <c r="V6242" s="611"/>
      <c r="X6242" s="613"/>
      <c r="Y6242" s="601"/>
      <c r="Z6242" s="601"/>
      <c r="AA6242" s="601"/>
      <c r="AB6242" s="601"/>
    </row>
    <row r="6243" spans="21:28" x14ac:dyDescent="0.25">
      <c r="U6243" s="601"/>
      <c r="V6243" s="611"/>
      <c r="X6243" s="613"/>
      <c r="Y6243" s="601"/>
      <c r="Z6243" s="601"/>
      <c r="AA6243" s="601"/>
      <c r="AB6243" s="601"/>
    </row>
    <row r="6244" spans="21:28" x14ac:dyDescent="0.25">
      <c r="U6244" s="601"/>
      <c r="V6244" s="611"/>
      <c r="X6244" s="613"/>
      <c r="Y6244" s="601"/>
      <c r="Z6244" s="601"/>
      <c r="AA6244" s="601"/>
      <c r="AB6244" s="601"/>
    </row>
    <row r="6245" spans="21:28" x14ac:dyDescent="0.25">
      <c r="U6245" s="601"/>
      <c r="V6245" s="611"/>
      <c r="X6245" s="613"/>
      <c r="Y6245" s="601"/>
      <c r="Z6245" s="601"/>
      <c r="AA6245" s="601"/>
      <c r="AB6245" s="601"/>
    </row>
    <row r="6246" spans="21:28" x14ac:dyDescent="0.25">
      <c r="U6246" s="601"/>
      <c r="V6246" s="611"/>
      <c r="X6246" s="613"/>
      <c r="Y6246" s="601"/>
      <c r="Z6246" s="601"/>
      <c r="AA6246" s="601"/>
      <c r="AB6246" s="601"/>
    </row>
    <row r="6247" spans="21:28" x14ac:dyDescent="0.25">
      <c r="U6247" s="601"/>
      <c r="V6247" s="611"/>
      <c r="X6247" s="613"/>
      <c r="Y6247" s="601"/>
      <c r="Z6247" s="601"/>
      <c r="AA6247" s="601"/>
      <c r="AB6247" s="601"/>
    </row>
    <row r="6248" spans="21:28" x14ac:dyDescent="0.25">
      <c r="U6248" s="601"/>
      <c r="V6248" s="611"/>
      <c r="X6248" s="613"/>
      <c r="Y6248" s="601"/>
      <c r="Z6248" s="601"/>
      <c r="AA6248" s="601"/>
      <c r="AB6248" s="601"/>
    </row>
    <row r="6249" spans="21:28" x14ac:dyDescent="0.25">
      <c r="U6249" s="601"/>
      <c r="V6249" s="611"/>
      <c r="X6249" s="613"/>
      <c r="Y6249" s="601"/>
      <c r="Z6249" s="601"/>
      <c r="AA6249" s="601"/>
      <c r="AB6249" s="601"/>
    </row>
    <row r="6250" spans="21:28" x14ac:dyDescent="0.25">
      <c r="U6250" s="601"/>
      <c r="V6250" s="611"/>
      <c r="X6250" s="613"/>
      <c r="Y6250" s="601"/>
      <c r="Z6250" s="601"/>
      <c r="AA6250" s="601"/>
      <c r="AB6250" s="601"/>
    </row>
    <row r="6251" spans="21:28" x14ac:dyDescent="0.25">
      <c r="U6251" s="601"/>
      <c r="V6251" s="611"/>
      <c r="X6251" s="613"/>
      <c r="Y6251" s="601"/>
      <c r="Z6251" s="601"/>
      <c r="AA6251" s="601"/>
      <c r="AB6251" s="601"/>
    </row>
    <row r="6252" spans="21:28" x14ac:dyDescent="0.25">
      <c r="U6252" s="601"/>
      <c r="V6252" s="611"/>
      <c r="X6252" s="613"/>
      <c r="Y6252" s="601"/>
      <c r="Z6252" s="601"/>
      <c r="AA6252" s="601"/>
      <c r="AB6252" s="601"/>
    </row>
    <row r="6253" spans="21:28" x14ac:dyDescent="0.25">
      <c r="U6253" s="601"/>
      <c r="V6253" s="611"/>
      <c r="X6253" s="613"/>
      <c r="Y6253" s="601"/>
      <c r="Z6253" s="601"/>
      <c r="AA6253" s="601"/>
      <c r="AB6253" s="601"/>
    </row>
    <row r="6254" spans="21:28" x14ac:dyDescent="0.25">
      <c r="U6254" s="601"/>
      <c r="V6254" s="611"/>
      <c r="X6254" s="613"/>
      <c r="Y6254" s="601"/>
      <c r="Z6254" s="601"/>
      <c r="AA6254" s="601"/>
      <c r="AB6254" s="601"/>
    </row>
    <row r="6255" spans="21:28" x14ac:dyDescent="0.25">
      <c r="U6255" s="601"/>
      <c r="V6255" s="611"/>
      <c r="X6255" s="613"/>
      <c r="Y6255" s="601"/>
      <c r="Z6255" s="601"/>
      <c r="AA6255" s="601"/>
      <c r="AB6255" s="601"/>
    </row>
    <row r="6256" spans="21:28" x14ac:dyDescent="0.25">
      <c r="U6256" s="601"/>
      <c r="V6256" s="611"/>
      <c r="X6256" s="613"/>
      <c r="Y6256" s="601"/>
      <c r="Z6256" s="601"/>
      <c r="AA6256" s="601"/>
      <c r="AB6256" s="601"/>
    </row>
    <row r="6257" spans="21:28" x14ac:dyDescent="0.25">
      <c r="U6257" s="601"/>
      <c r="V6257" s="611"/>
      <c r="X6257" s="613"/>
      <c r="Y6257" s="601"/>
      <c r="Z6257" s="601"/>
      <c r="AA6257" s="601"/>
      <c r="AB6257" s="601"/>
    </row>
    <row r="6258" spans="21:28" x14ac:dyDescent="0.25">
      <c r="U6258" s="601"/>
      <c r="V6258" s="611"/>
      <c r="X6258" s="613"/>
      <c r="Y6258" s="601"/>
      <c r="Z6258" s="601"/>
      <c r="AA6258" s="601"/>
      <c r="AB6258" s="601"/>
    </row>
    <row r="6259" spans="21:28" x14ac:dyDescent="0.25">
      <c r="U6259" s="601"/>
      <c r="V6259" s="611"/>
      <c r="X6259" s="613"/>
      <c r="Y6259" s="601"/>
      <c r="Z6259" s="601"/>
      <c r="AA6259" s="601"/>
      <c r="AB6259" s="601"/>
    </row>
    <row r="6260" spans="21:28" x14ac:dyDescent="0.25">
      <c r="U6260" s="601"/>
      <c r="V6260" s="611"/>
      <c r="X6260" s="613"/>
      <c r="Y6260" s="601"/>
      <c r="Z6260" s="601"/>
      <c r="AA6260" s="601"/>
      <c r="AB6260" s="601"/>
    </row>
    <row r="6261" spans="21:28" x14ac:dyDescent="0.25">
      <c r="U6261" s="601"/>
      <c r="V6261" s="611"/>
      <c r="X6261" s="613"/>
      <c r="Y6261" s="601"/>
      <c r="Z6261" s="601"/>
      <c r="AA6261" s="601"/>
      <c r="AB6261" s="601"/>
    </row>
    <row r="6262" spans="21:28" x14ac:dyDescent="0.25">
      <c r="U6262" s="601"/>
      <c r="V6262" s="611"/>
      <c r="X6262" s="613"/>
      <c r="Y6262" s="601"/>
      <c r="Z6262" s="601"/>
      <c r="AA6262" s="601"/>
      <c r="AB6262" s="601"/>
    </row>
    <row r="6263" spans="21:28" x14ac:dyDescent="0.25">
      <c r="U6263" s="601"/>
      <c r="V6263" s="611"/>
      <c r="X6263" s="613"/>
      <c r="Y6263" s="601"/>
      <c r="Z6263" s="601"/>
      <c r="AA6263" s="601"/>
      <c r="AB6263" s="601"/>
    </row>
    <row r="6264" spans="21:28" x14ac:dyDescent="0.25">
      <c r="U6264" s="601"/>
      <c r="V6264" s="611"/>
      <c r="X6264" s="613"/>
      <c r="Y6264" s="601"/>
      <c r="Z6264" s="601"/>
      <c r="AA6264" s="601"/>
      <c r="AB6264" s="601"/>
    </row>
    <row r="6265" spans="21:28" x14ac:dyDescent="0.25">
      <c r="U6265" s="601"/>
      <c r="V6265" s="611"/>
      <c r="X6265" s="613"/>
      <c r="Y6265" s="601"/>
      <c r="Z6265" s="601"/>
      <c r="AA6265" s="601"/>
      <c r="AB6265" s="601"/>
    </row>
    <row r="6266" spans="21:28" x14ac:dyDescent="0.25">
      <c r="U6266" s="601"/>
      <c r="V6266" s="611"/>
      <c r="X6266" s="613"/>
      <c r="Y6266" s="601"/>
      <c r="Z6266" s="601"/>
      <c r="AA6266" s="601"/>
      <c r="AB6266" s="601"/>
    </row>
    <row r="6267" spans="21:28" x14ac:dyDescent="0.25">
      <c r="U6267" s="601"/>
      <c r="V6267" s="611"/>
      <c r="X6267" s="613"/>
      <c r="Y6267" s="601"/>
      <c r="Z6267" s="601"/>
      <c r="AA6267" s="601"/>
      <c r="AB6267" s="601"/>
    </row>
    <row r="6268" spans="21:28" x14ac:dyDescent="0.25">
      <c r="U6268" s="601"/>
      <c r="V6268" s="611"/>
      <c r="X6268" s="613"/>
      <c r="Y6268" s="601"/>
      <c r="Z6268" s="601"/>
      <c r="AA6268" s="601"/>
      <c r="AB6268" s="601"/>
    </row>
    <row r="6269" spans="21:28" x14ac:dyDescent="0.25">
      <c r="U6269" s="601"/>
      <c r="V6269" s="611"/>
      <c r="X6269" s="613"/>
      <c r="Y6269" s="601"/>
      <c r="Z6269" s="601"/>
      <c r="AA6269" s="601"/>
      <c r="AB6269" s="601"/>
    </row>
    <row r="6270" spans="21:28" x14ac:dyDescent="0.25">
      <c r="U6270" s="601"/>
      <c r="V6270" s="611"/>
      <c r="X6270" s="613"/>
      <c r="Y6270" s="601"/>
      <c r="Z6270" s="601"/>
      <c r="AA6270" s="601"/>
      <c r="AB6270" s="601"/>
    </row>
    <row r="6271" spans="21:28" x14ac:dyDescent="0.25">
      <c r="U6271" s="601"/>
      <c r="V6271" s="611"/>
      <c r="X6271" s="613"/>
      <c r="Y6271" s="601"/>
      <c r="Z6271" s="601"/>
      <c r="AA6271" s="601"/>
      <c r="AB6271" s="601"/>
    </row>
    <row r="6272" spans="21:28" x14ac:dyDescent="0.25">
      <c r="U6272" s="601"/>
      <c r="V6272" s="611"/>
      <c r="X6272" s="613"/>
      <c r="Y6272" s="601"/>
      <c r="Z6272" s="601"/>
      <c r="AA6272" s="601"/>
      <c r="AB6272" s="601"/>
    </row>
    <row r="6273" spans="21:28" x14ac:dyDescent="0.25">
      <c r="U6273" s="601"/>
      <c r="V6273" s="611"/>
      <c r="X6273" s="613"/>
      <c r="Y6273" s="601"/>
      <c r="Z6273" s="601"/>
      <c r="AA6273" s="601"/>
      <c r="AB6273" s="601"/>
    </row>
    <row r="6274" spans="21:28" x14ac:dyDescent="0.25">
      <c r="U6274" s="601"/>
      <c r="V6274" s="611"/>
      <c r="X6274" s="613"/>
      <c r="Y6274" s="601"/>
      <c r="Z6274" s="601"/>
      <c r="AA6274" s="601"/>
      <c r="AB6274" s="601"/>
    </row>
    <row r="6275" spans="21:28" x14ac:dyDescent="0.25">
      <c r="U6275" s="601"/>
      <c r="V6275" s="611"/>
      <c r="X6275" s="613"/>
      <c r="Y6275" s="601"/>
      <c r="Z6275" s="601"/>
      <c r="AA6275" s="601"/>
      <c r="AB6275" s="601"/>
    </row>
    <row r="6276" spans="21:28" x14ac:dyDescent="0.25">
      <c r="U6276" s="601"/>
      <c r="V6276" s="611"/>
      <c r="X6276" s="613"/>
      <c r="Y6276" s="601"/>
      <c r="Z6276" s="601"/>
      <c r="AA6276" s="601"/>
      <c r="AB6276" s="601"/>
    </row>
    <row r="6277" spans="21:28" x14ac:dyDescent="0.25">
      <c r="U6277" s="601"/>
      <c r="V6277" s="611"/>
      <c r="X6277" s="613"/>
      <c r="Y6277" s="601"/>
      <c r="Z6277" s="601"/>
      <c r="AA6277" s="601"/>
      <c r="AB6277" s="601"/>
    </row>
    <row r="6278" spans="21:28" x14ac:dyDescent="0.25">
      <c r="U6278" s="601"/>
      <c r="V6278" s="611"/>
      <c r="X6278" s="613"/>
      <c r="Y6278" s="601"/>
      <c r="Z6278" s="601"/>
      <c r="AA6278" s="601"/>
      <c r="AB6278" s="601"/>
    </row>
    <row r="6279" spans="21:28" x14ac:dyDescent="0.25">
      <c r="U6279" s="601"/>
      <c r="V6279" s="611"/>
      <c r="X6279" s="613"/>
      <c r="Y6279" s="601"/>
      <c r="Z6279" s="601"/>
      <c r="AA6279" s="601"/>
      <c r="AB6279" s="601"/>
    </row>
    <row r="6280" spans="21:28" x14ac:dyDescent="0.25">
      <c r="U6280" s="601"/>
      <c r="V6280" s="611"/>
      <c r="X6280" s="613"/>
      <c r="Y6280" s="601"/>
      <c r="Z6280" s="601"/>
      <c r="AA6280" s="601"/>
      <c r="AB6280" s="601"/>
    </row>
    <row r="6281" spans="21:28" x14ac:dyDescent="0.25">
      <c r="U6281" s="601"/>
      <c r="V6281" s="611"/>
      <c r="X6281" s="613"/>
      <c r="Y6281" s="601"/>
      <c r="Z6281" s="601"/>
      <c r="AA6281" s="601"/>
      <c r="AB6281" s="601"/>
    </row>
    <row r="6282" spans="21:28" x14ac:dyDescent="0.25">
      <c r="U6282" s="601"/>
      <c r="V6282" s="611"/>
      <c r="X6282" s="613"/>
      <c r="Y6282" s="601"/>
      <c r="Z6282" s="601"/>
      <c r="AA6282" s="601"/>
      <c r="AB6282" s="601"/>
    </row>
    <row r="6283" spans="21:28" x14ac:dyDescent="0.25">
      <c r="U6283" s="601"/>
      <c r="V6283" s="611"/>
      <c r="X6283" s="613"/>
      <c r="Y6283" s="601"/>
      <c r="Z6283" s="601"/>
      <c r="AA6283" s="601"/>
      <c r="AB6283" s="601"/>
    </row>
    <row r="6284" spans="21:28" x14ac:dyDescent="0.25">
      <c r="U6284" s="601"/>
      <c r="V6284" s="611"/>
      <c r="X6284" s="613"/>
      <c r="Y6284" s="601"/>
      <c r="Z6284" s="601"/>
      <c r="AA6284" s="601"/>
      <c r="AB6284" s="601"/>
    </row>
    <row r="6285" spans="21:28" x14ac:dyDescent="0.25">
      <c r="U6285" s="601"/>
      <c r="V6285" s="611"/>
      <c r="X6285" s="613"/>
      <c r="Y6285" s="601"/>
      <c r="Z6285" s="601"/>
      <c r="AA6285" s="601"/>
      <c r="AB6285" s="601"/>
    </row>
    <row r="6286" spans="21:28" x14ac:dyDescent="0.25">
      <c r="U6286" s="601"/>
      <c r="V6286" s="611"/>
      <c r="X6286" s="613"/>
      <c r="Y6286" s="601"/>
      <c r="Z6286" s="601"/>
      <c r="AA6286" s="601"/>
      <c r="AB6286" s="601"/>
    </row>
    <row r="6287" spans="21:28" x14ac:dyDescent="0.25">
      <c r="U6287" s="601"/>
      <c r="V6287" s="611"/>
      <c r="X6287" s="613"/>
      <c r="Y6287" s="601"/>
      <c r="Z6287" s="601"/>
      <c r="AA6287" s="601"/>
      <c r="AB6287" s="601"/>
    </row>
    <row r="6288" spans="21:28" x14ac:dyDescent="0.25">
      <c r="U6288" s="601"/>
      <c r="V6288" s="611"/>
      <c r="X6288" s="613"/>
      <c r="Y6288" s="601"/>
      <c r="Z6288" s="601"/>
      <c r="AA6288" s="601"/>
      <c r="AB6288" s="601"/>
    </row>
    <row r="6289" spans="21:28" x14ac:dyDescent="0.25">
      <c r="U6289" s="601"/>
      <c r="V6289" s="611"/>
      <c r="X6289" s="613"/>
      <c r="Y6289" s="601"/>
      <c r="Z6289" s="601"/>
      <c r="AA6289" s="601"/>
      <c r="AB6289" s="601"/>
    </row>
    <row r="6290" spans="21:28" x14ac:dyDescent="0.25">
      <c r="U6290" s="601"/>
      <c r="V6290" s="611"/>
      <c r="X6290" s="613"/>
      <c r="Y6290" s="601"/>
      <c r="Z6290" s="601"/>
      <c r="AA6290" s="601"/>
      <c r="AB6290" s="601"/>
    </row>
    <row r="6291" spans="21:28" x14ac:dyDescent="0.25">
      <c r="U6291" s="601"/>
      <c r="V6291" s="611"/>
      <c r="X6291" s="613"/>
      <c r="Y6291" s="601"/>
      <c r="Z6291" s="601"/>
      <c r="AA6291" s="601"/>
      <c r="AB6291" s="601"/>
    </row>
    <row r="6292" spans="21:28" x14ac:dyDescent="0.25">
      <c r="U6292" s="601"/>
      <c r="V6292" s="611"/>
      <c r="X6292" s="613"/>
      <c r="Y6292" s="601"/>
      <c r="Z6292" s="601"/>
      <c r="AA6292" s="601"/>
      <c r="AB6292" s="601"/>
    </row>
    <row r="6293" spans="21:28" x14ac:dyDescent="0.25">
      <c r="U6293" s="601"/>
      <c r="V6293" s="611"/>
      <c r="X6293" s="613"/>
      <c r="Y6293" s="601"/>
      <c r="Z6293" s="601"/>
      <c r="AA6293" s="601"/>
      <c r="AB6293" s="601"/>
    </row>
    <row r="6294" spans="21:28" x14ac:dyDescent="0.25">
      <c r="U6294" s="601"/>
      <c r="V6294" s="611"/>
      <c r="X6294" s="613"/>
      <c r="Y6294" s="601"/>
      <c r="Z6294" s="601"/>
      <c r="AA6294" s="601"/>
      <c r="AB6294" s="601"/>
    </row>
    <row r="6295" spans="21:28" x14ac:dyDescent="0.25">
      <c r="U6295" s="601"/>
      <c r="V6295" s="611"/>
      <c r="X6295" s="613"/>
      <c r="Y6295" s="601"/>
      <c r="Z6295" s="601"/>
      <c r="AA6295" s="601"/>
      <c r="AB6295" s="601"/>
    </row>
    <row r="6296" spans="21:28" x14ac:dyDescent="0.25">
      <c r="U6296" s="601"/>
      <c r="V6296" s="611"/>
      <c r="X6296" s="613"/>
      <c r="Y6296" s="601"/>
      <c r="Z6296" s="601"/>
      <c r="AA6296" s="601"/>
      <c r="AB6296" s="601"/>
    </row>
    <row r="6297" spans="21:28" x14ac:dyDescent="0.25">
      <c r="U6297" s="601"/>
      <c r="V6297" s="611"/>
      <c r="X6297" s="613"/>
      <c r="Y6297" s="601"/>
      <c r="Z6297" s="601"/>
      <c r="AA6297" s="601"/>
      <c r="AB6297" s="601"/>
    </row>
    <row r="6298" spans="21:28" x14ac:dyDescent="0.25">
      <c r="U6298" s="601"/>
      <c r="V6298" s="611"/>
      <c r="X6298" s="613"/>
      <c r="Y6298" s="601"/>
      <c r="Z6298" s="601"/>
      <c r="AA6298" s="601"/>
      <c r="AB6298" s="601"/>
    </row>
    <row r="6299" spans="21:28" x14ac:dyDescent="0.25">
      <c r="U6299" s="601"/>
      <c r="V6299" s="611"/>
      <c r="X6299" s="613"/>
      <c r="Y6299" s="601"/>
      <c r="Z6299" s="601"/>
      <c r="AA6299" s="601"/>
      <c r="AB6299" s="601"/>
    </row>
    <row r="6300" spans="21:28" x14ac:dyDescent="0.25">
      <c r="U6300" s="601"/>
      <c r="V6300" s="611"/>
      <c r="X6300" s="613"/>
      <c r="Y6300" s="601"/>
      <c r="Z6300" s="601"/>
      <c r="AA6300" s="601"/>
      <c r="AB6300" s="601"/>
    </row>
    <row r="6301" spans="21:28" x14ac:dyDescent="0.25">
      <c r="U6301" s="601"/>
      <c r="V6301" s="611"/>
      <c r="X6301" s="613"/>
      <c r="Y6301" s="601"/>
      <c r="Z6301" s="601"/>
      <c r="AA6301" s="601"/>
      <c r="AB6301" s="601"/>
    </row>
    <row r="6302" spans="21:28" x14ac:dyDescent="0.25">
      <c r="U6302" s="601"/>
      <c r="V6302" s="611"/>
      <c r="X6302" s="613"/>
      <c r="Y6302" s="601"/>
      <c r="Z6302" s="601"/>
      <c r="AA6302" s="601"/>
      <c r="AB6302" s="601"/>
    </row>
    <row r="6303" spans="21:28" x14ac:dyDescent="0.25">
      <c r="U6303" s="601"/>
      <c r="V6303" s="611"/>
      <c r="X6303" s="613"/>
      <c r="Y6303" s="601"/>
      <c r="Z6303" s="601"/>
      <c r="AA6303" s="601"/>
      <c r="AB6303" s="601"/>
    </row>
    <row r="6304" spans="21:28" x14ac:dyDescent="0.25">
      <c r="U6304" s="601"/>
      <c r="V6304" s="611"/>
      <c r="X6304" s="613"/>
      <c r="Y6304" s="601"/>
      <c r="Z6304" s="601"/>
      <c r="AA6304" s="601"/>
      <c r="AB6304" s="601"/>
    </row>
    <row r="6305" spans="21:28" x14ac:dyDescent="0.25">
      <c r="U6305" s="601"/>
      <c r="V6305" s="611"/>
      <c r="X6305" s="613"/>
      <c r="Y6305" s="601"/>
      <c r="Z6305" s="601"/>
      <c r="AA6305" s="601"/>
      <c r="AB6305" s="601"/>
    </row>
    <row r="6306" spans="21:28" x14ac:dyDescent="0.25">
      <c r="U6306" s="601"/>
      <c r="V6306" s="611"/>
      <c r="X6306" s="613"/>
      <c r="Y6306" s="601"/>
      <c r="Z6306" s="601"/>
      <c r="AA6306" s="601"/>
      <c r="AB6306" s="601"/>
    </row>
    <row r="6307" spans="21:28" x14ac:dyDescent="0.25">
      <c r="U6307" s="601"/>
      <c r="V6307" s="611"/>
      <c r="X6307" s="613"/>
      <c r="Y6307" s="601"/>
      <c r="Z6307" s="601"/>
      <c r="AA6307" s="601"/>
      <c r="AB6307" s="601"/>
    </row>
    <row r="6308" spans="21:28" x14ac:dyDescent="0.25">
      <c r="U6308" s="601"/>
      <c r="V6308" s="611"/>
      <c r="X6308" s="613"/>
      <c r="Y6308" s="601"/>
      <c r="Z6308" s="601"/>
      <c r="AA6308" s="601"/>
      <c r="AB6308" s="601"/>
    </row>
    <row r="6309" spans="21:28" x14ac:dyDescent="0.25">
      <c r="U6309" s="601"/>
      <c r="V6309" s="611"/>
      <c r="X6309" s="613"/>
      <c r="Y6309" s="601"/>
      <c r="Z6309" s="601"/>
      <c r="AA6309" s="601"/>
      <c r="AB6309" s="601"/>
    </row>
    <row r="6310" spans="21:28" x14ac:dyDescent="0.25">
      <c r="U6310" s="601"/>
      <c r="V6310" s="611"/>
      <c r="X6310" s="613"/>
      <c r="Y6310" s="601"/>
      <c r="Z6310" s="601"/>
      <c r="AA6310" s="601"/>
      <c r="AB6310" s="601"/>
    </row>
    <row r="6311" spans="21:28" x14ac:dyDescent="0.25">
      <c r="U6311" s="601"/>
      <c r="V6311" s="611"/>
      <c r="X6311" s="613"/>
      <c r="Y6311" s="601"/>
      <c r="Z6311" s="601"/>
      <c r="AA6311" s="601"/>
      <c r="AB6311" s="601"/>
    </row>
    <row r="6312" spans="21:28" x14ac:dyDescent="0.25">
      <c r="U6312" s="601"/>
      <c r="V6312" s="611"/>
      <c r="X6312" s="613"/>
      <c r="Y6312" s="601"/>
      <c r="Z6312" s="601"/>
      <c r="AA6312" s="601"/>
      <c r="AB6312" s="601"/>
    </row>
    <row r="6313" spans="21:28" x14ac:dyDescent="0.25">
      <c r="U6313" s="601"/>
      <c r="V6313" s="611"/>
      <c r="X6313" s="613"/>
      <c r="Y6313" s="601"/>
      <c r="Z6313" s="601"/>
      <c r="AA6313" s="601"/>
      <c r="AB6313" s="601"/>
    </row>
    <row r="6314" spans="21:28" x14ac:dyDescent="0.25">
      <c r="U6314" s="601"/>
      <c r="V6314" s="611"/>
      <c r="X6314" s="613"/>
      <c r="Y6314" s="601"/>
      <c r="Z6314" s="601"/>
      <c r="AA6314" s="601"/>
      <c r="AB6314" s="601"/>
    </row>
    <row r="6315" spans="21:28" x14ac:dyDescent="0.25">
      <c r="U6315" s="601"/>
      <c r="V6315" s="611"/>
      <c r="X6315" s="613"/>
      <c r="Y6315" s="601"/>
      <c r="Z6315" s="601"/>
      <c r="AA6315" s="601"/>
      <c r="AB6315" s="601"/>
    </row>
    <row r="6316" spans="21:28" x14ac:dyDescent="0.25">
      <c r="U6316" s="601"/>
      <c r="V6316" s="611"/>
      <c r="X6316" s="613"/>
      <c r="Y6316" s="601"/>
      <c r="Z6316" s="601"/>
      <c r="AA6316" s="601"/>
      <c r="AB6316" s="601"/>
    </row>
    <row r="6317" spans="21:28" x14ac:dyDescent="0.25">
      <c r="U6317" s="601"/>
      <c r="V6317" s="611"/>
      <c r="X6317" s="613"/>
      <c r="Y6317" s="601"/>
      <c r="Z6317" s="601"/>
      <c r="AA6317" s="601"/>
      <c r="AB6317" s="601"/>
    </row>
    <row r="6318" spans="21:28" x14ac:dyDescent="0.25">
      <c r="U6318" s="601"/>
      <c r="V6318" s="611"/>
      <c r="X6318" s="613"/>
      <c r="Y6318" s="601"/>
      <c r="Z6318" s="601"/>
      <c r="AA6318" s="601"/>
      <c r="AB6318" s="601"/>
    </row>
    <row r="6319" spans="21:28" x14ac:dyDescent="0.25">
      <c r="U6319" s="601"/>
      <c r="V6319" s="611"/>
      <c r="X6319" s="613"/>
      <c r="Y6319" s="601"/>
      <c r="Z6319" s="601"/>
      <c r="AA6319" s="601"/>
      <c r="AB6319" s="601"/>
    </row>
    <row r="6320" spans="21:28" x14ac:dyDescent="0.25">
      <c r="U6320" s="601"/>
      <c r="V6320" s="611"/>
      <c r="X6320" s="613"/>
      <c r="Y6320" s="601"/>
      <c r="Z6320" s="601"/>
      <c r="AA6320" s="601"/>
      <c r="AB6320" s="601"/>
    </row>
    <row r="6321" spans="21:28" x14ac:dyDescent="0.25">
      <c r="U6321" s="601"/>
      <c r="V6321" s="611"/>
      <c r="X6321" s="613"/>
      <c r="Y6321" s="601"/>
      <c r="Z6321" s="601"/>
      <c r="AA6321" s="601"/>
      <c r="AB6321" s="601"/>
    </row>
    <row r="6322" spans="21:28" x14ac:dyDescent="0.25">
      <c r="U6322" s="601"/>
      <c r="V6322" s="611"/>
      <c r="X6322" s="613"/>
      <c r="Y6322" s="601"/>
      <c r="Z6322" s="601"/>
      <c r="AA6322" s="601"/>
      <c r="AB6322" s="601"/>
    </row>
    <row r="6323" spans="21:28" x14ac:dyDescent="0.25">
      <c r="U6323" s="601"/>
      <c r="V6323" s="611"/>
      <c r="X6323" s="613"/>
      <c r="Y6323" s="601"/>
      <c r="Z6323" s="601"/>
      <c r="AA6323" s="601"/>
      <c r="AB6323" s="601"/>
    </row>
    <row r="6324" spans="21:28" x14ac:dyDescent="0.25">
      <c r="U6324" s="601"/>
      <c r="V6324" s="611"/>
      <c r="X6324" s="613"/>
      <c r="Y6324" s="601"/>
      <c r="Z6324" s="601"/>
      <c r="AA6324" s="601"/>
      <c r="AB6324" s="601"/>
    </row>
    <row r="6325" spans="21:28" x14ac:dyDescent="0.25">
      <c r="U6325" s="601"/>
      <c r="V6325" s="611"/>
      <c r="X6325" s="613"/>
      <c r="Y6325" s="601"/>
      <c r="Z6325" s="601"/>
      <c r="AA6325" s="601"/>
      <c r="AB6325" s="601"/>
    </row>
    <row r="6326" spans="21:28" x14ac:dyDescent="0.25">
      <c r="U6326" s="601"/>
      <c r="V6326" s="611"/>
      <c r="X6326" s="613"/>
      <c r="Y6326" s="601"/>
      <c r="Z6326" s="601"/>
      <c r="AA6326" s="601"/>
      <c r="AB6326" s="601"/>
    </row>
    <row r="6327" spans="21:28" x14ac:dyDescent="0.25">
      <c r="U6327" s="601"/>
      <c r="V6327" s="611"/>
      <c r="X6327" s="613"/>
      <c r="Y6327" s="601"/>
      <c r="Z6327" s="601"/>
      <c r="AA6327" s="601"/>
      <c r="AB6327" s="601"/>
    </row>
    <row r="6328" spans="21:28" x14ac:dyDescent="0.25">
      <c r="U6328" s="601"/>
      <c r="V6328" s="611"/>
      <c r="X6328" s="613"/>
      <c r="Y6328" s="601"/>
      <c r="Z6328" s="601"/>
      <c r="AA6328" s="601"/>
      <c r="AB6328" s="601"/>
    </row>
    <row r="6329" spans="21:28" x14ac:dyDescent="0.25">
      <c r="U6329" s="601"/>
      <c r="V6329" s="611"/>
      <c r="X6329" s="613"/>
      <c r="Y6329" s="601"/>
      <c r="Z6329" s="601"/>
      <c r="AA6329" s="601"/>
      <c r="AB6329" s="601"/>
    </row>
    <row r="6330" spans="21:28" x14ac:dyDescent="0.25">
      <c r="U6330" s="601"/>
      <c r="V6330" s="611"/>
      <c r="X6330" s="613"/>
      <c r="Y6330" s="601"/>
      <c r="Z6330" s="601"/>
      <c r="AA6330" s="601"/>
      <c r="AB6330" s="601"/>
    </row>
    <row r="6331" spans="21:28" x14ac:dyDescent="0.25">
      <c r="U6331" s="601"/>
      <c r="V6331" s="611"/>
      <c r="X6331" s="613"/>
      <c r="Y6331" s="601"/>
      <c r="Z6331" s="601"/>
      <c r="AA6331" s="601"/>
      <c r="AB6331" s="601"/>
    </row>
    <row r="6332" spans="21:28" x14ac:dyDescent="0.25">
      <c r="U6332" s="601"/>
      <c r="V6332" s="611"/>
      <c r="X6332" s="613"/>
      <c r="Y6332" s="601"/>
      <c r="Z6332" s="601"/>
      <c r="AA6332" s="601"/>
      <c r="AB6332" s="601"/>
    </row>
    <row r="6333" spans="21:28" x14ac:dyDescent="0.25">
      <c r="U6333" s="601"/>
      <c r="V6333" s="611"/>
      <c r="X6333" s="613"/>
      <c r="Y6333" s="601"/>
      <c r="Z6333" s="601"/>
      <c r="AA6333" s="601"/>
      <c r="AB6333" s="601"/>
    </row>
    <row r="6334" spans="21:28" x14ac:dyDescent="0.25">
      <c r="U6334" s="601"/>
      <c r="V6334" s="611"/>
      <c r="X6334" s="613"/>
      <c r="Y6334" s="601"/>
      <c r="Z6334" s="601"/>
      <c r="AA6334" s="601"/>
      <c r="AB6334" s="601"/>
    </row>
    <row r="6335" spans="21:28" x14ac:dyDescent="0.25">
      <c r="U6335" s="601"/>
      <c r="V6335" s="611"/>
      <c r="X6335" s="613"/>
      <c r="Y6335" s="601"/>
      <c r="Z6335" s="601"/>
      <c r="AA6335" s="601"/>
      <c r="AB6335" s="601"/>
    </row>
    <row r="6336" spans="21:28" x14ac:dyDescent="0.25">
      <c r="U6336" s="601"/>
      <c r="V6336" s="611"/>
      <c r="X6336" s="613"/>
      <c r="Y6336" s="601"/>
      <c r="Z6336" s="601"/>
      <c r="AA6336" s="601"/>
      <c r="AB6336" s="601"/>
    </row>
    <row r="6337" spans="21:28" x14ac:dyDescent="0.25">
      <c r="U6337" s="601"/>
      <c r="V6337" s="611"/>
      <c r="X6337" s="613"/>
      <c r="Y6337" s="601"/>
      <c r="Z6337" s="601"/>
      <c r="AA6337" s="601"/>
      <c r="AB6337" s="601"/>
    </row>
    <row r="6338" spans="21:28" x14ac:dyDescent="0.25">
      <c r="U6338" s="601"/>
      <c r="V6338" s="611"/>
      <c r="X6338" s="613"/>
      <c r="Y6338" s="601"/>
      <c r="Z6338" s="601"/>
      <c r="AA6338" s="601"/>
      <c r="AB6338" s="601"/>
    </row>
    <row r="6339" spans="21:28" x14ac:dyDescent="0.25">
      <c r="U6339" s="601"/>
      <c r="V6339" s="611"/>
      <c r="X6339" s="613"/>
      <c r="Y6339" s="601"/>
      <c r="Z6339" s="601"/>
      <c r="AA6339" s="601"/>
      <c r="AB6339" s="601"/>
    </row>
    <row r="6340" spans="21:28" x14ac:dyDescent="0.25">
      <c r="U6340" s="601"/>
      <c r="V6340" s="611"/>
      <c r="X6340" s="613"/>
      <c r="Y6340" s="601"/>
      <c r="Z6340" s="601"/>
      <c r="AA6340" s="601"/>
      <c r="AB6340" s="601"/>
    </row>
    <row r="6341" spans="21:28" x14ac:dyDescent="0.25">
      <c r="U6341" s="601"/>
      <c r="V6341" s="611"/>
      <c r="X6341" s="613"/>
      <c r="Y6341" s="601"/>
      <c r="Z6341" s="601"/>
      <c r="AA6341" s="601"/>
      <c r="AB6341" s="601"/>
    </row>
    <row r="6342" spans="21:28" x14ac:dyDescent="0.25">
      <c r="U6342" s="601"/>
      <c r="V6342" s="611"/>
      <c r="X6342" s="613"/>
      <c r="Y6342" s="601"/>
      <c r="Z6342" s="601"/>
      <c r="AA6342" s="601"/>
      <c r="AB6342" s="601"/>
    </row>
    <row r="6343" spans="21:28" x14ac:dyDescent="0.25">
      <c r="U6343" s="601"/>
      <c r="V6343" s="611"/>
      <c r="X6343" s="613"/>
      <c r="Y6343" s="601"/>
      <c r="Z6343" s="601"/>
      <c r="AA6343" s="601"/>
      <c r="AB6343" s="601"/>
    </row>
    <row r="6344" spans="21:28" x14ac:dyDescent="0.25">
      <c r="U6344" s="601"/>
      <c r="V6344" s="611"/>
      <c r="X6344" s="613"/>
      <c r="Y6344" s="601"/>
      <c r="Z6344" s="601"/>
      <c r="AA6344" s="601"/>
      <c r="AB6344" s="601"/>
    </row>
    <row r="6345" spans="21:28" x14ac:dyDescent="0.25">
      <c r="U6345" s="601"/>
      <c r="V6345" s="611"/>
      <c r="X6345" s="613"/>
      <c r="Y6345" s="601"/>
      <c r="Z6345" s="601"/>
      <c r="AA6345" s="601"/>
      <c r="AB6345" s="601"/>
    </row>
    <row r="6346" spans="21:28" x14ac:dyDescent="0.25">
      <c r="U6346" s="601"/>
      <c r="V6346" s="611"/>
      <c r="X6346" s="613"/>
      <c r="Y6346" s="601"/>
      <c r="Z6346" s="601"/>
      <c r="AA6346" s="601"/>
      <c r="AB6346" s="601"/>
    </row>
    <row r="6347" spans="21:28" x14ac:dyDescent="0.25">
      <c r="U6347" s="601"/>
      <c r="V6347" s="611"/>
      <c r="X6347" s="613"/>
      <c r="Y6347" s="601"/>
      <c r="Z6347" s="601"/>
      <c r="AA6347" s="601"/>
      <c r="AB6347" s="601"/>
    </row>
    <row r="6348" spans="21:28" x14ac:dyDescent="0.25">
      <c r="U6348" s="601"/>
      <c r="V6348" s="611"/>
      <c r="X6348" s="613"/>
      <c r="Y6348" s="601"/>
      <c r="Z6348" s="601"/>
      <c r="AA6348" s="601"/>
      <c r="AB6348" s="601"/>
    </row>
    <row r="6349" spans="21:28" x14ac:dyDescent="0.25">
      <c r="U6349" s="601"/>
      <c r="V6349" s="611"/>
      <c r="X6349" s="613"/>
      <c r="Y6349" s="601"/>
      <c r="Z6349" s="601"/>
      <c r="AA6349" s="601"/>
      <c r="AB6349" s="601"/>
    </row>
    <row r="6350" spans="21:28" x14ac:dyDescent="0.25">
      <c r="U6350" s="601"/>
      <c r="V6350" s="611"/>
      <c r="X6350" s="613"/>
      <c r="Y6350" s="601"/>
      <c r="Z6350" s="601"/>
      <c r="AA6350" s="601"/>
      <c r="AB6350" s="601"/>
    </row>
    <row r="6351" spans="21:28" x14ac:dyDescent="0.25">
      <c r="U6351" s="601"/>
      <c r="V6351" s="611"/>
      <c r="X6351" s="613"/>
      <c r="Y6351" s="601"/>
      <c r="Z6351" s="601"/>
      <c r="AA6351" s="601"/>
      <c r="AB6351" s="601"/>
    </row>
    <row r="6352" spans="21:28" x14ac:dyDescent="0.25">
      <c r="U6352" s="601"/>
      <c r="V6352" s="611"/>
      <c r="X6352" s="613"/>
      <c r="Y6352" s="601"/>
      <c r="Z6352" s="601"/>
      <c r="AA6352" s="601"/>
      <c r="AB6352" s="601"/>
    </row>
    <row r="6353" spans="21:28" x14ac:dyDescent="0.25">
      <c r="U6353" s="601"/>
      <c r="V6353" s="611"/>
      <c r="X6353" s="613"/>
      <c r="Y6353" s="601"/>
      <c r="Z6353" s="601"/>
      <c r="AA6353" s="601"/>
      <c r="AB6353" s="601"/>
    </row>
    <row r="6354" spans="21:28" x14ac:dyDescent="0.25">
      <c r="U6354" s="601"/>
      <c r="V6354" s="611"/>
      <c r="X6354" s="613"/>
      <c r="Y6354" s="601"/>
      <c r="Z6354" s="601"/>
      <c r="AA6354" s="601"/>
      <c r="AB6354" s="601"/>
    </row>
    <row r="6355" spans="21:28" x14ac:dyDescent="0.25">
      <c r="U6355" s="601"/>
      <c r="V6355" s="611"/>
      <c r="X6355" s="613"/>
      <c r="Y6355" s="601"/>
      <c r="Z6355" s="601"/>
      <c r="AA6355" s="601"/>
      <c r="AB6355" s="601"/>
    </row>
    <row r="6356" spans="21:28" x14ac:dyDescent="0.25">
      <c r="U6356" s="601"/>
      <c r="V6356" s="611"/>
      <c r="X6356" s="613"/>
      <c r="Y6356" s="601"/>
      <c r="Z6356" s="601"/>
      <c r="AA6356" s="601"/>
      <c r="AB6356" s="601"/>
    </row>
    <row r="6357" spans="21:28" x14ac:dyDescent="0.25">
      <c r="U6357" s="601"/>
      <c r="V6357" s="611"/>
      <c r="X6357" s="613"/>
      <c r="Y6357" s="601"/>
      <c r="Z6357" s="601"/>
      <c r="AA6357" s="601"/>
      <c r="AB6357" s="601"/>
    </row>
    <row r="6358" spans="21:28" x14ac:dyDescent="0.25">
      <c r="U6358" s="601"/>
      <c r="V6358" s="611"/>
      <c r="X6358" s="613"/>
      <c r="Y6358" s="601"/>
      <c r="Z6358" s="601"/>
      <c r="AA6358" s="601"/>
      <c r="AB6358" s="601"/>
    </row>
    <row r="6359" spans="21:28" x14ac:dyDescent="0.25">
      <c r="U6359" s="601"/>
      <c r="V6359" s="611"/>
      <c r="X6359" s="613"/>
      <c r="Y6359" s="601"/>
      <c r="Z6359" s="601"/>
      <c r="AA6359" s="601"/>
      <c r="AB6359" s="601"/>
    </row>
    <row r="6360" spans="21:28" x14ac:dyDescent="0.25">
      <c r="U6360" s="601"/>
      <c r="V6360" s="611"/>
      <c r="X6360" s="613"/>
      <c r="Y6360" s="601"/>
      <c r="Z6360" s="601"/>
      <c r="AA6360" s="601"/>
      <c r="AB6360" s="601"/>
    </row>
    <row r="6361" spans="21:28" x14ac:dyDescent="0.25">
      <c r="U6361" s="601"/>
      <c r="V6361" s="611"/>
      <c r="X6361" s="613"/>
      <c r="Y6361" s="601"/>
      <c r="Z6361" s="601"/>
      <c r="AA6361" s="601"/>
      <c r="AB6361" s="601"/>
    </row>
    <row r="6362" spans="21:28" x14ac:dyDescent="0.25">
      <c r="U6362" s="601"/>
      <c r="V6362" s="611"/>
      <c r="X6362" s="613"/>
      <c r="Y6362" s="601"/>
      <c r="Z6362" s="601"/>
      <c r="AA6362" s="601"/>
      <c r="AB6362" s="601"/>
    </row>
    <row r="6363" spans="21:28" x14ac:dyDescent="0.25">
      <c r="U6363" s="601"/>
      <c r="V6363" s="611"/>
      <c r="X6363" s="613"/>
      <c r="Y6363" s="601"/>
      <c r="Z6363" s="601"/>
      <c r="AA6363" s="601"/>
      <c r="AB6363" s="601"/>
    </row>
    <row r="6364" spans="21:28" x14ac:dyDescent="0.25">
      <c r="U6364" s="601"/>
      <c r="V6364" s="611"/>
      <c r="X6364" s="613"/>
      <c r="Y6364" s="601"/>
      <c r="Z6364" s="601"/>
      <c r="AA6364" s="601"/>
      <c r="AB6364" s="601"/>
    </row>
    <row r="6365" spans="21:28" x14ac:dyDescent="0.25">
      <c r="U6365" s="601"/>
      <c r="V6365" s="611"/>
      <c r="X6365" s="613"/>
      <c r="Y6365" s="601"/>
      <c r="Z6365" s="601"/>
      <c r="AA6365" s="601"/>
      <c r="AB6365" s="601"/>
    </row>
    <row r="6366" spans="21:28" x14ac:dyDescent="0.25">
      <c r="U6366" s="601"/>
      <c r="V6366" s="611"/>
      <c r="X6366" s="613"/>
      <c r="Y6366" s="601"/>
      <c r="Z6366" s="601"/>
      <c r="AA6366" s="601"/>
      <c r="AB6366" s="601"/>
    </row>
    <row r="6367" spans="21:28" x14ac:dyDescent="0.25">
      <c r="U6367" s="601"/>
      <c r="V6367" s="611"/>
      <c r="X6367" s="613"/>
      <c r="Y6367" s="601"/>
      <c r="Z6367" s="601"/>
      <c r="AA6367" s="601"/>
      <c r="AB6367" s="601"/>
    </row>
    <row r="6368" spans="21:28" x14ac:dyDescent="0.25">
      <c r="U6368" s="601"/>
      <c r="V6368" s="611"/>
      <c r="X6368" s="613"/>
      <c r="Y6368" s="601"/>
      <c r="Z6368" s="601"/>
      <c r="AA6368" s="601"/>
      <c r="AB6368" s="601"/>
    </row>
    <row r="6369" spans="21:28" x14ac:dyDescent="0.25">
      <c r="U6369" s="601"/>
      <c r="V6369" s="611"/>
      <c r="X6369" s="613"/>
      <c r="Y6369" s="601"/>
      <c r="Z6369" s="601"/>
      <c r="AA6369" s="601"/>
      <c r="AB6369" s="601"/>
    </row>
    <row r="6370" spans="21:28" x14ac:dyDescent="0.25">
      <c r="U6370" s="601"/>
      <c r="V6370" s="611"/>
      <c r="X6370" s="613"/>
      <c r="Y6370" s="601"/>
      <c r="Z6370" s="601"/>
      <c r="AA6370" s="601"/>
      <c r="AB6370" s="601"/>
    </row>
    <row r="6371" spans="21:28" x14ac:dyDescent="0.25">
      <c r="U6371" s="601"/>
      <c r="V6371" s="611"/>
      <c r="X6371" s="613"/>
      <c r="Y6371" s="601"/>
      <c r="Z6371" s="601"/>
      <c r="AA6371" s="601"/>
      <c r="AB6371" s="601"/>
    </row>
    <row r="6372" spans="21:28" x14ac:dyDescent="0.25">
      <c r="U6372" s="601"/>
      <c r="V6372" s="611"/>
      <c r="X6372" s="613"/>
      <c r="Y6372" s="601"/>
      <c r="Z6372" s="601"/>
      <c r="AA6372" s="601"/>
      <c r="AB6372" s="601"/>
    </row>
    <row r="6373" spans="21:28" x14ac:dyDescent="0.25">
      <c r="U6373" s="601"/>
      <c r="V6373" s="611"/>
      <c r="X6373" s="613"/>
      <c r="Y6373" s="601"/>
      <c r="Z6373" s="601"/>
      <c r="AA6373" s="601"/>
      <c r="AB6373" s="601"/>
    </row>
    <row r="6374" spans="21:28" x14ac:dyDescent="0.25">
      <c r="U6374" s="601"/>
      <c r="V6374" s="611"/>
      <c r="X6374" s="613"/>
      <c r="Y6374" s="601"/>
      <c r="Z6374" s="601"/>
      <c r="AA6374" s="601"/>
      <c r="AB6374" s="601"/>
    </row>
    <row r="6375" spans="21:28" x14ac:dyDescent="0.25">
      <c r="U6375" s="601"/>
      <c r="V6375" s="611"/>
      <c r="X6375" s="613"/>
      <c r="Y6375" s="601"/>
      <c r="Z6375" s="601"/>
      <c r="AA6375" s="601"/>
      <c r="AB6375" s="601"/>
    </row>
    <row r="6376" spans="21:28" x14ac:dyDescent="0.25">
      <c r="U6376" s="601"/>
      <c r="V6376" s="611"/>
      <c r="X6376" s="613"/>
      <c r="Y6376" s="601"/>
      <c r="Z6376" s="601"/>
      <c r="AA6376" s="601"/>
      <c r="AB6376" s="601"/>
    </row>
    <row r="6377" spans="21:28" x14ac:dyDescent="0.25">
      <c r="U6377" s="601"/>
      <c r="V6377" s="611"/>
      <c r="X6377" s="613"/>
      <c r="Y6377" s="601"/>
      <c r="Z6377" s="601"/>
      <c r="AA6377" s="601"/>
      <c r="AB6377" s="601"/>
    </row>
    <row r="6378" spans="21:28" x14ac:dyDescent="0.25">
      <c r="U6378" s="601"/>
      <c r="V6378" s="611"/>
      <c r="X6378" s="613"/>
      <c r="Y6378" s="601"/>
      <c r="Z6378" s="601"/>
      <c r="AA6378" s="601"/>
      <c r="AB6378" s="601"/>
    </row>
    <row r="6379" spans="21:28" x14ac:dyDescent="0.25">
      <c r="U6379" s="601"/>
      <c r="V6379" s="611"/>
      <c r="X6379" s="613"/>
      <c r="Y6379" s="601"/>
      <c r="Z6379" s="601"/>
      <c r="AA6379" s="601"/>
      <c r="AB6379" s="601"/>
    </row>
    <row r="6380" spans="21:28" x14ac:dyDescent="0.25">
      <c r="U6380" s="601"/>
      <c r="V6380" s="611"/>
      <c r="X6380" s="613"/>
      <c r="Y6380" s="601"/>
      <c r="Z6380" s="601"/>
      <c r="AA6380" s="601"/>
      <c r="AB6380" s="601"/>
    </row>
    <row r="6381" spans="21:28" x14ac:dyDescent="0.25">
      <c r="U6381" s="601"/>
      <c r="V6381" s="611"/>
      <c r="X6381" s="613"/>
      <c r="Y6381" s="601"/>
      <c r="Z6381" s="601"/>
      <c r="AA6381" s="601"/>
      <c r="AB6381" s="601"/>
    </row>
    <row r="6382" spans="21:28" x14ac:dyDescent="0.25">
      <c r="U6382" s="601"/>
      <c r="V6382" s="611"/>
      <c r="X6382" s="613"/>
      <c r="Y6382" s="601"/>
      <c r="Z6382" s="601"/>
      <c r="AA6382" s="601"/>
      <c r="AB6382" s="601"/>
    </row>
    <row r="6383" spans="21:28" x14ac:dyDescent="0.25">
      <c r="U6383" s="601"/>
      <c r="V6383" s="611"/>
      <c r="X6383" s="613"/>
      <c r="Y6383" s="601"/>
      <c r="Z6383" s="601"/>
      <c r="AA6383" s="601"/>
      <c r="AB6383" s="601"/>
    </row>
    <row r="6384" spans="21:28" x14ac:dyDescent="0.25">
      <c r="U6384" s="601"/>
      <c r="V6384" s="611"/>
      <c r="X6384" s="613"/>
      <c r="Y6384" s="601"/>
      <c r="Z6384" s="601"/>
      <c r="AA6384" s="601"/>
      <c r="AB6384" s="601"/>
    </row>
    <row r="6385" spans="21:28" x14ac:dyDescent="0.25">
      <c r="U6385" s="601"/>
      <c r="V6385" s="611"/>
      <c r="X6385" s="613"/>
      <c r="Y6385" s="601"/>
      <c r="Z6385" s="601"/>
      <c r="AA6385" s="601"/>
      <c r="AB6385" s="601"/>
    </row>
    <row r="6386" spans="21:28" x14ac:dyDescent="0.25">
      <c r="U6386" s="601"/>
      <c r="V6386" s="611"/>
      <c r="X6386" s="613"/>
      <c r="Y6386" s="601"/>
      <c r="Z6386" s="601"/>
      <c r="AA6386" s="601"/>
      <c r="AB6386" s="601"/>
    </row>
    <row r="6387" spans="21:28" x14ac:dyDescent="0.25">
      <c r="U6387" s="601"/>
      <c r="V6387" s="611"/>
      <c r="X6387" s="613"/>
      <c r="Y6387" s="601"/>
      <c r="Z6387" s="601"/>
      <c r="AA6387" s="601"/>
      <c r="AB6387" s="601"/>
    </row>
    <row r="6388" spans="21:28" x14ac:dyDescent="0.25">
      <c r="U6388" s="601"/>
      <c r="V6388" s="611"/>
      <c r="X6388" s="613"/>
      <c r="Y6388" s="601"/>
      <c r="Z6388" s="601"/>
      <c r="AA6388" s="601"/>
      <c r="AB6388" s="601"/>
    </row>
    <row r="6389" spans="21:28" x14ac:dyDescent="0.25">
      <c r="U6389" s="601"/>
      <c r="V6389" s="611"/>
      <c r="X6389" s="613"/>
      <c r="Y6389" s="601"/>
      <c r="Z6389" s="601"/>
      <c r="AA6389" s="601"/>
      <c r="AB6389" s="601"/>
    </row>
    <row r="6390" spans="21:28" x14ac:dyDescent="0.25">
      <c r="U6390" s="601"/>
      <c r="V6390" s="611"/>
      <c r="X6390" s="613"/>
      <c r="Y6390" s="601"/>
      <c r="Z6390" s="601"/>
      <c r="AA6390" s="601"/>
      <c r="AB6390" s="601"/>
    </row>
    <row r="6391" spans="21:28" x14ac:dyDescent="0.25">
      <c r="U6391" s="601"/>
      <c r="V6391" s="611"/>
      <c r="X6391" s="613"/>
      <c r="Y6391" s="601"/>
      <c r="Z6391" s="601"/>
      <c r="AA6391" s="601"/>
      <c r="AB6391" s="601"/>
    </row>
    <row r="6392" spans="21:28" x14ac:dyDescent="0.25">
      <c r="U6392" s="601"/>
      <c r="V6392" s="611"/>
      <c r="X6392" s="613"/>
      <c r="Y6392" s="601"/>
      <c r="Z6392" s="601"/>
      <c r="AA6392" s="601"/>
      <c r="AB6392" s="601"/>
    </row>
    <row r="6393" spans="21:28" x14ac:dyDescent="0.25">
      <c r="U6393" s="601"/>
      <c r="V6393" s="611"/>
      <c r="X6393" s="613"/>
      <c r="Y6393" s="601"/>
      <c r="Z6393" s="601"/>
      <c r="AA6393" s="601"/>
      <c r="AB6393" s="601"/>
    </row>
    <row r="6394" spans="21:28" x14ac:dyDescent="0.25">
      <c r="U6394" s="601"/>
      <c r="V6394" s="611"/>
      <c r="X6394" s="613"/>
      <c r="Y6394" s="601"/>
      <c r="Z6394" s="601"/>
      <c r="AA6394" s="601"/>
      <c r="AB6394" s="601"/>
    </row>
    <row r="6395" spans="21:28" x14ac:dyDescent="0.25">
      <c r="U6395" s="601"/>
      <c r="V6395" s="611"/>
      <c r="X6395" s="613"/>
      <c r="Y6395" s="601"/>
      <c r="Z6395" s="601"/>
      <c r="AA6395" s="601"/>
      <c r="AB6395" s="601"/>
    </row>
    <row r="6396" spans="21:28" x14ac:dyDescent="0.25">
      <c r="U6396" s="601"/>
      <c r="V6396" s="611"/>
      <c r="X6396" s="613"/>
      <c r="Y6396" s="601"/>
      <c r="Z6396" s="601"/>
      <c r="AA6396" s="601"/>
      <c r="AB6396" s="601"/>
    </row>
    <row r="6397" spans="21:28" x14ac:dyDescent="0.25">
      <c r="U6397" s="601"/>
      <c r="V6397" s="611"/>
      <c r="X6397" s="613"/>
      <c r="Y6397" s="601"/>
      <c r="Z6397" s="601"/>
      <c r="AA6397" s="601"/>
      <c r="AB6397" s="601"/>
    </row>
    <row r="6398" spans="21:28" x14ac:dyDescent="0.25">
      <c r="U6398" s="601"/>
      <c r="V6398" s="611"/>
      <c r="X6398" s="613"/>
      <c r="Y6398" s="601"/>
      <c r="Z6398" s="601"/>
      <c r="AA6398" s="601"/>
      <c r="AB6398" s="601"/>
    </row>
    <row r="6399" spans="21:28" x14ac:dyDescent="0.25">
      <c r="U6399" s="601"/>
      <c r="V6399" s="611"/>
      <c r="X6399" s="613"/>
      <c r="Y6399" s="601"/>
      <c r="Z6399" s="601"/>
      <c r="AA6399" s="601"/>
      <c r="AB6399" s="601"/>
    </row>
    <row r="6400" spans="21:28" x14ac:dyDescent="0.25">
      <c r="U6400" s="601"/>
      <c r="V6400" s="611"/>
      <c r="X6400" s="613"/>
      <c r="Y6400" s="601"/>
      <c r="Z6400" s="601"/>
      <c r="AA6400" s="601"/>
      <c r="AB6400" s="601"/>
    </row>
    <row r="6401" spans="21:28" x14ac:dyDescent="0.25">
      <c r="U6401" s="601"/>
      <c r="V6401" s="611"/>
      <c r="X6401" s="613"/>
      <c r="Y6401" s="601"/>
      <c r="Z6401" s="601"/>
      <c r="AA6401" s="601"/>
      <c r="AB6401" s="601"/>
    </row>
    <row r="6402" spans="21:28" x14ac:dyDescent="0.25">
      <c r="U6402" s="601"/>
      <c r="V6402" s="611"/>
      <c r="X6402" s="613"/>
      <c r="Y6402" s="601"/>
      <c r="Z6402" s="601"/>
      <c r="AA6402" s="601"/>
      <c r="AB6402" s="601"/>
    </row>
    <row r="6403" spans="21:28" x14ac:dyDescent="0.25">
      <c r="U6403" s="601"/>
      <c r="V6403" s="611"/>
      <c r="X6403" s="613"/>
      <c r="Y6403" s="601"/>
      <c r="Z6403" s="601"/>
      <c r="AA6403" s="601"/>
      <c r="AB6403" s="601"/>
    </row>
    <row r="6404" spans="21:28" x14ac:dyDescent="0.25">
      <c r="U6404" s="601"/>
      <c r="V6404" s="611"/>
      <c r="X6404" s="613"/>
      <c r="Y6404" s="601"/>
      <c r="Z6404" s="601"/>
      <c r="AA6404" s="601"/>
      <c r="AB6404" s="601"/>
    </row>
    <row r="6405" spans="21:28" x14ac:dyDescent="0.25">
      <c r="U6405" s="601"/>
      <c r="V6405" s="611"/>
      <c r="X6405" s="613"/>
      <c r="Y6405" s="601"/>
      <c r="Z6405" s="601"/>
      <c r="AA6405" s="601"/>
      <c r="AB6405" s="601"/>
    </row>
    <row r="6406" spans="21:28" x14ac:dyDescent="0.25">
      <c r="U6406" s="601"/>
      <c r="V6406" s="611"/>
      <c r="X6406" s="613"/>
      <c r="Y6406" s="601"/>
      <c r="Z6406" s="601"/>
      <c r="AA6406" s="601"/>
      <c r="AB6406" s="601"/>
    </row>
    <row r="6407" spans="21:28" x14ac:dyDescent="0.25">
      <c r="U6407" s="601"/>
      <c r="V6407" s="611"/>
      <c r="X6407" s="613"/>
      <c r="Y6407" s="601"/>
      <c r="Z6407" s="601"/>
      <c r="AA6407" s="601"/>
      <c r="AB6407" s="601"/>
    </row>
    <row r="6408" spans="21:28" x14ac:dyDescent="0.25">
      <c r="U6408" s="601"/>
      <c r="V6408" s="611"/>
      <c r="X6408" s="613"/>
      <c r="Y6408" s="601"/>
      <c r="Z6408" s="601"/>
      <c r="AA6408" s="601"/>
      <c r="AB6408" s="601"/>
    </row>
    <row r="6409" spans="21:28" x14ac:dyDescent="0.25">
      <c r="U6409" s="601"/>
      <c r="V6409" s="611"/>
      <c r="X6409" s="613"/>
      <c r="Y6409" s="601"/>
      <c r="Z6409" s="601"/>
      <c r="AA6409" s="601"/>
      <c r="AB6409" s="601"/>
    </row>
    <row r="6410" spans="21:28" x14ac:dyDescent="0.25">
      <c r="U6410" s="601"/>
      <c r="V6410" s="611"/>
      <c r="X6410" s="613"/>
      <c r="Y6410" s="601"/>
      <c r="Z6410" s="601"/>
      <c r="AA6410" s="601"/>
      <c r="AB6410" s="601"/>
    </row>
    <row r="6411" spans="21:28" x14ac:dyDescent="0.25">
      <c r="U6411" s="601"/>
      <c r="V6411" s="611"/>
      <c r="X6411" s="613"/>
      <c r="Y6411" s="601"/>
      <c r="Z6411" s="601"/>
      <c r="AA6411" s="601"/>
      <c r="AB6411" s="601"/>
    </row>
    <row r="6412" spans="21:28" x14ac:dyDescent="0.25">
      <c r="U6412" s="601"/>
      <c r="V6412" s="611"/>
      <c r="X6412" s="613"/>
      <c r="Y6412" s="601"/>
      <c r="Z6412" s="601"/>
      <c r="AA6412" s="601"/>
      <c r="AB6412" s="601"/>
    </row>
    <row r="6413" spans="21:28" x14ac:dyDescent="0.25">
      <c r="U6413" s="601"/>
      <c r="V6413" s="611"/>
      <c r="X6413" s="613"/>
      <c r="Y6413" s="601"/>
      <c r="Z6413" s="601"/>
      <c r="AA6413" s="601"/>
      <c r="AB6413" s="601"/>
    </row>
    <row r="6414" spans="21:28" x14ac:dyDescent="0.25">
      <c r="U6414" s="601"/>
      <c r="V6414" s="611"/>
      <c r="X6414" s="613"/>
      <c r="Y6414" s="601"/>
      <c r="Z6414" s="601"/>
      <c r="AA6414" s="601"/>
      <c r="AB6414" s="601"/>
    </row>
    <row r="6415" spans="21:28" x14ac:dyDescent="0.25">
      <c r="U6415" s="601"/>
      <c r="V6415" s="611"/>
      <c r="X6415" s="613"/>
      <c r="Y6415" s="601"/>
      <c r="Z6415" s="601"/>
      <c r="AA6415" s="601"/>
      <c r="AB6415" s="601"/>
    </row>
    <row r="6416" spans="21:28" x14ac:dyDescent="0.25">
      <c r="U6416" s="601"/>
      <c r="V6416" s="611"/>
      <c r="X6416" s="613"/>
      <c r="Y6416" s="601"/>
      <c r="Z6416" s="601"/>
      <c r="AA6416" s="601"/>
      <c r="AB6416" s="601"/>
    </row>
    <row r="6417" spans="21:28" x14ac:dyDescent="0.25">
      <c r="U6417" s="601"/>
      <c r="V6417" s="611"/>
      <c r="X6417" s="613"/>
      <c r="Y6417" s="601"/>
      <c r="Z6417" s="601"/>
      <c r="AA6417" s="601"/>
      <c r="AB6417" s="601"/>
    </row>
    <row r="6418" spans="21:28" x14ac:dyDescent="0.25">
      <c r="U6418" s="601"/>
      <c r="V6418" s="611"/>
      <c r="X6418" s="613"/>
      <c r="Y6418" s="601"/>
      <c r="Z6418" s="601"/>
      <c r="AA6418" s="601"/>
      <c r="AB6418" s="601"/>
    </row>
    <row r="6419" spans="21:28" x14ac:dyDescent="0.25">
      <c r="U6419" s="601"/>
      <c r="V6419" s="611"/>
      <c r="X6419" s="613"/>
      <c r="Y6419" s="601"/>
      <c r="Z6419" s="601"/>
      <c r="AA6419" s="601"/>
      <c r="AB6419" s="601"/>
    </row>
    <row r="6420" spans="21:28" x14ac:dyDescent="0.25">
      <c r="U6420" s="601"/>
      <c r="V6420" s="611"/>
      <c r="X6420" s="613"/>
      <c r="Y6420" s="601"/>
      <c r="Z6420" s="601"/>
      <c r="AA6420" s="601"/>
      <c r="AB6420" s="601"/>
    </row>
    <row r="6421" spans="21:28" x14ac:dyDescent="0.25">
      <c r="U6421" s="601"/>
      <c r="V6421" s="611"/>
      <c r="X6421" s="613"/>
      <c r="Y6421" s="601"/>
      <c r="Z6421" s="601"/>
      <c r="AA6421" s="601"/>
      <c r="AB6421" s="601"/>
    </row>
    <row r="6422" spans="21:28" x14ac:dyDescent="0.25">
      <c r="U6422" s="601"/>
      <c r="V6422" s="611"/>
      <c r="X6422" s="613"/>
      <c r="Y6422" s="601"/>
      <c r="Z6422" s="601"/>
      <c r="AA6422" s="601"/>
      <c r="AB6422" s="601"/>
    </row>
    <row r="6423" spans="21:28" x14ac:dyDescent="0.25">
      <c r="U6423" s="601"/>
      <c r="V6423" s="611"/>
      <c r="X6423" s="613"/>
      <c r="Y6423" s="601"/>
      <c r="Z6423" s="601"/>
      <c r="AA6423" s="601"/>
      <c r="AB6423" s="601"/>
    </row>
    <row r="6424" spans="21:28" x14ac:dyDescent="0.25">
      <c r="U6424" s="601"/>
      <c r="V6424" s="611"/>
      <c r="X6424" s="613"/>
      <c r="Y6424" s="601"/>
      <c r="Z6424" s="601"/>
      <c r="AA6424" s="601"/>
      <c r="AB6424" s="601"/>
    </row>
    <row r="6425" spans="21:28" x14ac:dyDescent="0.25">
      <c r="U6425" s="601"/>
      <c r="V6425" s="611"/>
      <c r="X6425" s="613"/>
      <c r="Y6425" s="601"/>
      <c r="Z6425" s="601"/>
      <c r="AA6425" s="601"/>
      <c r="AB6425" s="601"/>
    </row>
    <row r="6426" spans="21:28" x14ac:dyDescent="0.25">
      <c r="U6426" s="601"/>
      <c r="V6426" s="611"/>
      <c r="X6426" s="613"/>
      <c r="Y6426" s="601"/>
      <c r="Z6426" s="601"/>
      <c r="AA6426" s="601"/>
      <c r="AB6426" s="601"/>
    </row>
    <row r="6427" spans="21:28" x14ac:dyDescent="0.25">
      <c r="U6427" s="601"/>
      <c r="V6427" s="611"/>
      <c r="X6427" s="613"/>
      <c r="Y6427" s="601"/>
      <c r="Z6427" s="601"/>
      <c r="AA6427" s="601"/>
      <c r="AB6427" s="601"/>
    </row>
    <row r="6428" spans="21:28" x14ac:dyDescent="0.25">
      <c r="U6428" s="601"/>
      <c r="V6428" s="611"/>
      <c r="X6428" s="613"/>
      <c r="Y6428" s="601"/>
      <c r="Z6428" s="601"/>
      <c r="AA6428" s="601"/>
      <c r="AB6428" s="601"/>
    </row>
    <row r="6429" spans="21:28" x14ac:dyDescent="0.25">
      <c r="U6429" s="601"/>
      <c r="V6429" s="611"/>
      <c r="X6429" s="613"/>
      <c r="Y6429" s="601"/>
      <c r="Z6429" s="601"/>
      <c r="AA6429" s="601"/>
      <c r="AB6429" s="601"/>
    </row>
    <row r="6430" spans="21:28" x14ac:dyDescent="0.25">
      <c r="U6430" s="601"/>
      <c r="V6430" s="611"/>
      <c r="X6430" s="613"/>
      <c r="Y6430" s="601"/>
      <c r="Z6430" s="601"/>
      <c r="AA6430" s="601"/>
      <c r="AB6430" s="601"/>
    </row>
    <row r="6431" spans="21:28" x14ac:dyDescent="0.25">
      <c r="U6431" s="601"/>
      <c r="V6431" s="611"/>
      <c r="X6431" s="613"/>
      <c r="Y6431" s="601"/>
      <c r="Z6431" s="601"/>
      <c r="AA6431" s="601"/>
      <c r="AB6431" s="601"/>
    </row>
    <row r="6432" spans="21:28" x14ac:dyDescent="0.25">
      <c r="U6432" s="601"/>
      <c r="V6432" s="611"/>
      <c r="X6432" s="613"/>
      <c r="Y6432" s="601"/>
      <c r="Z6432" s="601"/>
      <c r="AA6432" s="601"/>
      <c r="AB6432" s="601"/>
    </row>
    <row r="6433" spans="21:28" x14ac:dyDescent="0.25">
      <c r="U6433" s="601"/>
      <c r="V6433" s="611"/>
      <c r="X6433" s="613"/>
      <c r="Y6433" s="601"/>
      <c r="Z6433" s="601"/>
      <c r="AA6433" s="601"/>
      <c r="AB6433" s="601"/>
    </row>
    <row r="6434" spans="21:28" x14ac:dyDescent="0.25">
      <c r="U6434" s="601"/>
      <c r="V6434" s="611"/>
      <c r="X6434" s="613"/>
      <c r="Y6434" s="601"/>
      <c r="Z6434" s="601"/>
      <c r="AA6434" s="601"/>
      <c r="AB6434" s="601"/>
    </row>
    <row r="6435" spans="21:28" x14ac:dyDescent="0.25">
      <c r="U6435" s="601"/>
      <c r="V6435" s="611"/>
      <c r="X6435" s="613"/>
      <c r="Y6435" s="601"/>
      <c r="Z6435" s="601"/>
      <c r="AA6435" s="601"/>
      <c r="AB6435" s="601"/>
    </row>
    <row r="6436" spans="21:28" x14ac:dyDescent="0.25">
      <c r="U6436" s="601"/>
      <c r="V6436" s="611"/>
      <c r="X6436" s="613"/>
      <c r="Y6436" s="601"/>
      <c r="Z6436" s="601"/>
      <c r="AA6436" s="601"/>
      <c r="AB6436" s="601"/>
    </row>
    <row r="6437" spans="21:28" x14ac:dyDescent="0.25">
      <c r="U6437" s="601"/>
      <c r="V6437" s="611"/>
      <c r="X6437" s="613"/>
      <c r="Y6437" s="601"/>
      <c r="Z6437" s="601"/>
      <c r="AA6437" s="601"/>
      <c r="AB6437" s="601"/>
    </row>
    <row r="6438" spans="21:28" x14ac:dyDescent="0.25">
      <c r="U6438" s="601"/>
      <c r="V6438" s="611"/>
      <c r="X6438" s="613"/>
      <c r="Y6438" s="601"/>
      <c r="Z6438" s="601"/>
      <c r="AA6438" s="601"/>
      <c r="AB6438" s="601"/>
    </row>
    <row r="6439" spans="21:28" x14ac:dyDescent="0.25">
      <c r="U6439" s="601"/>
      <c r="V6439" s="611"/>
      <c r="X6439" s="613"/>
      <c r="Y6439" s="601"/>
      <c r="Z6439" s="601"/>
      <c r="AA6439" s="601"/>
      <c r="AB6439" s="601"/>
    </row>
    <row r="6440" spans="21:28" x14ac:dyDescent="0.25">
      <c r="U6440" s="601"/>
      <c r="V6440" s="611"/>
      <c r="X6440" s="613"/>
      <c r="Y6440" s="601"/>
      <c r="Z6440" s="601"/>
      <c r="AA6440" s="601"/>
      <c r="AB6440" s="601"/>
    </row>
    <row r="6441" spans="21:28" x14ac:dyDescent="0.25">
      <c r="U6441" s="601"/>
      <c r="V6441" s="611"/>
      <c r="X6441" s="613"/>
      <c r="Y6441" s="601"/>
      <c r="Z6441" s="601"/>
      <c r="AA6441" s="601"/>
      <c r="AB6441" s="601"/>
    </row>
    <row r="6442" spans="21:28" x14ac:dyDescent="0.25">
      <c r="U6442" s="601"/>
      <c r="V6442" s="611"/>
      <c r="X6442" s="613"/>
      <c r="Y6442" s="601"/>
      <c r="Z6442" s="601"/>
      <c r="AA6442" s="601"/>
      <c r="AB6442" s="601"/>
    </row>
    <row r="6443" spans="21:28" x14ac:dyDescent="0.25">
      <c r="U6443" s="601"/>
      <c r="V6443" s="611"/>
      <c r="X6443" s="613"/>
      <c r="Y6443" s="601"/>
      <c r="Z6443" s="601"/>
      <c r="AA6443" s="601"/>
      <c r="AB6443" s="601"/>
    </row>
    <row r="6444" spans="21:28" x14ac:dyDescent="0.25">
      <c r="U6444" s="601"/>
      <c r="V6444" s="611"/>
      <c r="X6444" s="613"/>
      <c r="Y6444" s="601"/>
      <c r="Z6444" s="601"/>
      <c r="AA6444" s="601"/>
      <c r="AB6444" s="601"/>
    </row>
    <row r="6445" spans="21:28" x14ac:dyDescent="0.25">
      <c r="U6445" s="601"/>
      <c r="V6445" s="611"/>
      <c r="X6445" s="613"/>
      <c r="Y6445" s="601"/>
      <c r="Z6445" s="601"/>
      <c r="AA6445" s="601"/>
      <c r="AB6445" s="601"/>
    </row>
    <row r="6446" spans="21:28" x14ac:dyDescent="0.25">
      <c r="U6446" s="601"/>
      <c r="V6446" s="611"/>
      <c r="X6446" s="613"/>
      <c r="Y6446" s="601"/>
      <c r="Z6446" s="601"/>
      <c r="AA6446" s="601"/>
      <c r="AB6446" s="601"/>
    </row>
    <row r="6447" spans="21:28" x14ac:dyDescent="0.25">
      <c r="U6447" s="601"/>
      <c r="V6447" s="611"/>
      <c r="X6447" s="613"/>
      <c r="Y6447" s="601"/>
      <c r="Z6447" s="601"/>
      <c r="AA6447" s="601"/>
      <c r="AB6447" s="601"/>
    </row>
    <row r="6448" spans="21:28" x14ac:dyDescent="0.25">
      <c r="U6448" s="601"/>
      <c r="V6448" s="611"/>
      <c r="X6448" s="613"/>
      <c r="Y6448" s="601"/>
      <c r="Z6448" s="601"/>
      <c r="AA6448" s="601"/>
      <c r="AB6448" s="601"/>
    </row>
    <row r="6449" spans="21:28" x14ac:dyDescent="0.25">
      <c r="U6449" s="601"/>
      <c r="V6449" s="611"/>
      <c r="X6449" s="613"/>
      <c r="Y6449" s="601"/>
      <c r="Z6449" s="601"/>
      <c r="AA6449" s="601"/>
      <c r="AB6449" s="601"/>
    </row>
    <row r="6450" spans="21:28" x14ac:dyDescent="0.25">
      <c r="U6450" s="601"/>
      <c r="V6450" s="611"/>
      <c r="X6450" s="613"/>
      <c r="Y6450" s="601"/>
      <c r="Z6450" s="601"/>
      <c r="AA6450" s="601"/>
      <c r="AB6450" s="601"/>
    </row>
    <row r="6451" spans="21:28" x14ac:dyDescent="0.25">
      <c r="U6451" s="601"/>
      <c r="V6451" s="611"/>
      <c r="X6451" s="613"/>
      <c r="Y6451" s="601"/>
      <c r="Z6451" s="601"/>
      <c r="AA6451" s="601"/>
      <c r="AB6451" s="601"/>
    </row>
    <row r="6452" spans="21:28" x14ac:dyDescent="0.25">
      <c r="U6452" s="601"/>
      <c r="V6452" s="611"/>
      <c r="X6452" s="613"/>
      <c r="Y6452" s="601"/>
      <c r="Z6452" s="601"/>
      <c r="AA6452" s="601"/>
      <c r="AB6452" s="601"/>
    </row>
    <row r="6453" spans="21:28" x14ac:dyDescent="0.25">
      <c r="U6453" s="601"/>
      <c r="V6453" s="611"/>
      <c r="X6453" s="613"/>
      <c r="Y6453" s="601"/>
      <c r="Z6453" s="601"/>
      <c r="AA6453" s="601"/>
      <c r="AB6453" s="601"/>
    </row>
    <row r="6454" spans="21:28" x14ac:dyDescent="0.25">
      <c r="U6454" s="601"/>
      <c r="V6454" s="611"/>
      <c r="X6454" s="613"/>
      <c r="Y6454" s="601"/>
      <c r="Z6454" s="601"/>
      <c r="AA6454" s="601"/>
      <c r="AB6454" s="601"/>
    </row>
    <row r="6455" spans="21:28" x14ac:dyDescent="0.25">
      <c r="U6455" s="601"/>
      <c r="V6455" s="611"/>
      <c r="X6455" s="613"/>
      <c r="Y6455" s="601"/>
      <c r="Z6455" s="601"/>
      <c r="AA6455" s="601"/>
      <c r="AB6455" s="601"/>
    </row>
    <row r="6456" spans="21:28" x14ac:dyDescent="0.25">
      <c r="U6456" s="601"/>
      <c r="V6456" s="611"/>
      <c r="X6456" s="613"/>
      <c r="Y6456" s="601"/>
      <c r="Z6456" s="601"/>
      <c r="AA6456" s="601"/>
      <c r="AB6456" s="601"/>
    </row>
    <row r="6457" spans="21:28" x14ac:dyDescent="0.25">
      <c r="U6457" s="601"/>
      <c r="V6457" s="611"/>
      <c r="X6457" s="613"/>
      <c r="Y6457" s="601"/>
      <c r="Z6457" s="601"/>
      <c r="AA6457" s="601"/>
      <c r="AB6457" s="601"/>
    </row>
    <row r="6458" spans="21:28" x14ac:dyDescent="0.25">
      <c r="U6458" s="601"/>
      <c r="V6458" s="611"/>
      <c r="X6458" s="613"/>
      <c r="Y6458" s="601"/>
      <c r="Z6458" s="601"/>
      <c r="AA6458" s="601"/>
      <c r="AB6458" s="601"/>
    </row>
    <row r="6459" spans="21:28" x14ac:dyDescent="0.25">
      <c r="U6459" s="601"/>
      <c r="V6459" s="611"/>
      <c r="X6459" s="613"/>
      <c r="Y6459" s="601"/>
      <c r="Z6459" s="601"/>
      <c r="AA6459" s="601"/>
      <c r="AB6459" s="601"/>
    </row>
    <row r="6460" spans="21:28" x14ac:dyDescent="0.25">
      <c r="U6460" s="601"/>
      <c r="V6460" s="611"/>
      <c r="X6460" s="613"/>
      <c r="Y6460" s="601"/>
      <c r="Z6460" s="601"/>
      <c r="AA6460" s="601"/>
      <c r="AB6460" s="601"/>
    </row>
    <row r="6461" spans="21:28" x14ac:dyDescent="0.25">
      <c r="U6461" s="601"/>
      <c r="V6461" s="611"/>
      <c r="X6461" s="613"/>
      <c r="Y6461" s="601"/>
      <c r="Z6461" s="601"/>
      <c r="AA6461" s="601"/>
      <c r="AB6461" s="601"/>
    </row>
    <row r="6462" spans="21:28" x14ac:dyDescent="0.25">
      <c r="U6462" s="601"/>
      <c r="V6462" s="611"/>
      <c r="X6462" s="613"/>
      <c r="Y6462" s="601"/>
      <c r="Z6462" s="601"/>
      <c r="AA6462" s="601"/>
      <c r="AB6462" s="601"/>
    </row>
    <row r="6463" spans="21:28" x14ac:dyDescent="0.25">
      <c r="U6463" s="601"/>
      <c r="V6463" s="611"/>
      <c r="X6463" s="613"/>
      <c r="Y6463" s="601"/>
      <c r="Z6463" s="601"/>
      <c r="AA6463" s="601"/>
      <c r="AB6463" s="601"/>
    </row>
    <row r="6464" spans="21:28" x14ac:dyDescent="0.25">
      <c r="U6464" s="601"/>
      <c r="V6464" s="611"/>
      <c r="X6464" s="613"/>
      <c r="Y6464" s="601"/>
      <c r="Z6464" s="601"/>
      <c r="AA6464" s="601"/>
      <c r="AB6464" s="601"/>
    </row>
    <row r="6465" spans="21:28" x14ac:dyDescent="0.25">
      <c r="U6465" s="601"/>
      <c r="V6465" s="611"/>
      <c r="X6465" s="613"/>
      <c r="Y6465" s="601"/>
      <c r="Z6465" s="601"/>
      <c r="AA6465" s="601"/>
      <c r="AB6465" s="601"/>
    </row>
    <row r="6466" spans="21:28" x14ac:dyDescent="0.25">
      <c r="U6466" s="601"/>
      <c r="V6466" s="611"/>
      <c r="X6466" s="613"/>
      <c r="Y6466" s="601"/>
      <c r="Z6466" s="601"/>
      <c r="AA6466" s="601"/>
      <c r="AB6466" s="601"/>
    </row>
    <row r="6467" spans="21:28" x14ac:dyDescent="0.25">
      <c r="U6467" s="601"/>
      <c r="V6467" s="611"/>
      <c r="X6467" s="613"/>
      <c r="Y6467" s="601"/>
      <c r="Z6467" s="601"/>
      <c r="AA6467" s="601"/>
      <c r="AB6467" s="601"/>
    </row>
    <row r="6468" spans="21:28" x14ac:dyDescent="0.25">
      <c r="U6468" s="601"/>
      <c r="V6468" s="611"/>
      <c r="X6468" s="613"/>
      <c r="Y6468" s="601"/>
      <c r="Z6468" s="601"/>
      <c r="AA6468" s="601"/>
      <c r="AB6468" s="601"/>
    </row>
    <row r="6469" spans="21:28" x14ac:dyDescent="0.25">
      <c r="U6469" s="601"/>
      <c r="V6469" s="611"/>
      <c r="X6469" s="613"/>
      <c r="Y6469" s="601"/>
      <c r="Z6469" s="601"/>
      <c r="AA6469" s="601"/>
      <c r="AB6469" s="601"/>
    </row>
    <row r="6470" spans="21:28" x14ac:dyDescent="0.25">
      <c r="U6470" s="601"/>
      <c r="V6470" s="611"/>
      <c r="X6470" s="613"/>
      <c r="Y6470" s="601"/>
      <c r="Z6470" s="601"/>
      <c r="AA6470" s="601"/>
      <c r="AB6470" s="601"/>
    </row>
    <row r="6471" spans="21:28" x14ac:dyDescent="0.25">
      <c r="U6471" s="601"/>
      <c r="V6471" s="611"/>
      <c r="X6471" s="613"/>
      <c r="Y6471" s="601"/>
      <c r="Z6471" s="601"/>
      <c r="AA6471" s="601"/>
      <c r="AB6471" s="601"/>
    </row>
    <row r="6472" spans="21:28" x14ac:dyDescent="0.25">
      <c r="U6472" s="601"/>
      <c r="V6472" s="611"/>
      <c r="X6472" s="613"/>
      <c r="Y6472" s="601"/>
      <c r="Z6472" s="601"/>
      <c r="AA6472" s="601"/>
      <c r="AB6472" s="601"/>
    </row>
    <row r="6473" spans="21:28" x14ac:dyDescent="0.25">
      <c r="U6473" s="601"/>
      <c r="V6473" s="611"/>
      <c r="X6473" s="613"/>
      <c r="Y6473" s="601"/>
      <c r="Z6473" s="601"/>
      <c r="AA6473" s="601"/>
      <c r="AB6473" s="601"/>
    </row>
    <row r="6474" spans="21:28" x14ac:dyDescent="0.25">
      <c r="U6474" s="601"/>
      <c r="V6474" s="611"/>
      <c r="X6474" s="613"/>
      <c r="Y6474" s="601"/>
      <c r="Z6474" s="601"/>
      <c r="AA6474" s="601"/>
      <c r="AB6474" s="601"/>
    </row>
    <row r="6475" spans="21:28" x14ac:dyDescent="0.25">
      <c r="U6475" s="601"/>
      <c r="V6475" s="611"/>
      <c r="X6475" s="613"/>
      <c r="Y6475" s="601"/>
      <c r="Z6475" s="601"/>
      <c r="AA6475" s="601"/>
      <c r="AB6475" s="601"/>
    </row>
    <row r="6476" spans="21:28" x14ac:dyDescent="0.25">
      <c r="U6476" s="601"/>
      <c r="V6476" s="611"/>
      <c r="X6476" s="613"/>
      <c r="Y6476" s="601"/>
      <c r="Z6476" s="601"/>
      <c r="AA6476" s="601"/>
      <c r="AB6476" s="601"/>
    </row>
    <row r="6477" spans="21:28" x14ac:dyDescent="0.25">
      <c r="U6477" s="601"/>
      <c r="V6477" s="611"/>
      <c r="X6477" s="613"/>
      <c r="Y6477" s="601"/>
      <c r="Z6477" s="601"/>
      <c r="AA6477" s="601"/>
      <c r="AB6477" s="601"/>
    </row>
    <row r="6478" spans="21:28" x14ac:dyDescent="0.25">
      <c r="U6478" s="601"/>
      <c r="V6478" s="611"/>
      <c r="X6478" s="613"/>
      <c r="Y6478" s="601"/>
      <c r="Z6478" s="601"/>
      <c r="AA6478" s="601"/>
      <c r="AB6478" s="601"/>
    </row>
    <row r="6479" spans="21:28" x14ac:dyDescent="0.25">
      <c r="U6479" s="601"/>
      <c r="V6479" s="611"/>
      <c r="X6479" s="613"/>
      <c r="Y6479" s="601"/>
      <c r="Z6479" s="601"/>
      <c r="AA6479" s="601"/>
      <c r="AB6479" s="601"/>
    </row>
    <row r="6480" spans="21:28" x14ac:dyDescent="0.25">
      <c r="U6480" s="601"/>
      <c r="V6480" s="611"/>
      <c r="X6480" s="613"/>
      <c r="Y6480" s="601"/>
      <c r="Z6480" s="601"/>
      <c r="AA6480" s="601"/>
      <c r="AB6480" s="601"/>
    </row>
    <row r="6481" spans="21:28" x14ac:dyDescent="0.25">
      <c r="U6481" s="601"/>
      <c r="V6481" s="611"/>
      <c r="X6481" s="613"/>
      <c r="Y6481" s="601"/>
      <c r="Z6481" s="601"/>
      <c r="AA6481" s="601"/>
      <c r="AB6481" s="601"/>
    </row>
    <row r="6482" spans="21:28" x14ac:dyDescent="0.25">
      <c r="U6482" s="601"/>
      <c r="V6482" s="611"/>
      <c r="X6482" s="613"/>
      <c r="Y6482" s="601"/>
      <c r="Z6482" s="601"/>
      <c r="AA6482" s="601"/>
      <c r="AB6482" s="601"/>
    </row>
    <row r="6483" spans="21:28" x14ac:dyDescent="0.25">
      <c r="U6483" s="601"/>
      <c r="V6483" s="611"/>
      <c r="X6483" s="613"/>
      <c r="Y6483" s="601"/>
      <c r="Z6483" s="601"/>
      <c r="AA6483" s="601"/>
      <c r="AB6483" s="601"/>
    </row>
    <row r="6484" spans="21:28" x14ac:dyDescent="0.25">
      <c r="U6484" s="601"/>
      <c r="V6484" s="611"/>
      <c r="X6484" s="613"/>
      <c r="Y6484" s="601"/>
      <c r="Z6484" s="601"/>
      <c r="AA6484" s="601"/>
      <c r="AB6484" s="601"/>
    </row>
    <row r="6485" spans="21:28" x14ac:dyDescent="0.25">
      <c r="U6485" s="601"/>
      <c r="V6485" s="611"/>
      <c r="X6485" s="613"/>
      <c r="Y6485" s="601"/>
      <c r="Z6485" s="601"/>
      <c r="AA6485" s="601"/>
      <c r="AB6485" s="601"/>
    </row>
    <row r="6486" spans="21:28" x14ac:dyDescent="0.25">
      <c r="U6486" s="601"/>
      <c r="V6486" s="611"/>
      <c r="X6486" s="613"/>
      <c r="Y6486" s="601"/>
      <c r="Z6486" s="601"/>
      <c r="AA6486" s="601"/>
      <c r="AB6486" s="601"/>
    </row>
    <row r="6487" spans="21:28" x14ac:dyDescent="0.25">
      <c r="U6487" s="601"/>
      <c r="V6487" s="611"/>
      <c r="X6487" s="613"/>
      <c r="Y6487" s="601"/>
      <c r="Z6487" s="601"/>
      <c r="AA6487" s="601"/>
      <c r="AB6487" s="601"/>
    </row>
    <row r="6488" spans="21:28" x14ac:dyDescent="0.25">
      <c r="U6488" s="601"/>
      <c r="V6488" s="611"/>
      <c r="X6488" s="613"/>
      <c r="Y6488" s="601"/>
      <c r="Z6488" s="601"/>
      <c r="AA6488" s="601"/>
      <c r="AB6488" s="601"/>
    </row>
    <row r="6489" spans="21:28" x14ac:dyDescent="0.25">
      <c r="U6489" s="601"/>
      <c r="V6489" s="611"/>
      <c r="X6489" s="613"/>
      <c r="Y6489" s="601"/>
      <c r="Z6489" s="601"/>
      <c r="AA6489" s="601"/>
      <c r="AB6489" s="601"/>
    </row>
    <row r="6490" spans="21:28" x14ac:dyDescent="0.25">
      <c r="U6490" s="601"/>
      <c r="V6490" s="611"/>
      <c r="X6490" s="613"/>
      <c r="Y6490" s="601"/>
      <c r="Z6490" s="601"/>
      <c r="AA6490" s="601"/>
      <c r="AB6490" s="601"/>
    </row>
    <row r="6491" spans="21:28" x14ac:dyDescent="0.25">
      <c r="U6491" s="601"/>
      <c r="V6491" s="611"/>
      <c r="X6491" s="613"/>
      <c r="Y6491" s="601"/>
      <c r="Z6491" s="601"/>
      <c r="AA6491" s="601"/>
      <c r="AB6491" s="601"/>
    </row>
    <row r="6492" spans="21:28" x14ac:dyDescent="0.25">
      <c r="U6492" s="601"/>
      <c r="V6492" s="611"/>
      <c r="X6492" s="613"/>
      <c r="Y6492" s="601"/>
      <c r="Z6492" s="601"/>
      <c r="AA6492" s="601"/>
      <c r="AB6492" s="601"/>
    </row>
    <row r="6493" spans="21:28" x14ac:dyDescent="0.25">
      <c r="U6493" s="601"/>
      <c r="V6493" s="611"/>
      <c r="X6493" s="613"/>
      <c r="Y6493" s="601"/>
      <c r="Z6493" s="601"/>
      <c r="AA6493" s="601"/>
      <c r="AB6493" s="601"/>
    </row>
    <row r="6494" spans="21:28" x14ac:dyDescent="0.25">
      <c r="U6494" s="601"/>
      <c r="V6494" s="611"/>
      <c r="X6494" s="613"/>
      <c r="Y6494" s="601"/>
      <c r="Z6494" s="601"/>
      <c r="AA6494" s="601"/>
      <c r="AB6494" s="601"/>
    </row>
    <row r="6495" spans="21:28" x14ac:dyDescent="0.25">
      <c r="U6495" s="601"/>
      <c r="V6495" s="611"/>
      <c r="X6495" s="613"/>
      <c r="Y6495" s="601"/>
      <c r="Z6495" s="601"/>
      <c r="AA6495" s="601"/>
      <c r="AB6495" s="601"/>
    </row>
    <row r="6496" spans="21:28" x14ac:dyDescent="0.25">
      <c r="U6496" s="601"/>
      <c r="V6496" s="611"/>
      <c r="X6496" s="613"/>
      <c r="Y6496" s="601"/>
      <c r="Z6496" s="601"/>
      <c r="AA6496" s="601"/>
      <c r="AB6496" s="601"/>
    </row>
    <row r="6497" spans="21:28" x14ac:dyDescent="0.25">
      <c r="U6497" s="601"/>
      <c r="V6497" s="611"/>
      <c r="X6497" s="613"/>
      <c r="Y6497" s="601"/>
      <c r="Z6497" s="601"/>
      <c r="AA6497" s="601"/>
      <c r="AB6497" s="601"/>
    </row>
    <row r="6498" spans="21:28" x14ac:dyDescent="0.25">
      <c r="U6498" s="601"/>
      <c r="V6498" s="611"/>
      <c r="X6498" s="613"/>
      <c r="Y6498" s="601"/>
      <c r="Z6498" s="601"/>
      <c r="AA6498" s="601"/>
      <c r="AB6498" s="601"/>
    </row>
    <row r="6499" spans="21:28" x14ac:dyDescent="0.25">
      <c r="U6499" s="601"/>
      <c r="V6499" s="611"/>
      <c r="X6499" s="613"/>
      <c r="Y6499" s="601"/>
      <c r="Z6499" s="601"/>
      <c r="AA6499" s="601"/>
      <c r="AB6499" s="601"/>
    </row>
    <row r="6500" spans="21:28" x14ac:dyDescent="0.25">
      <c r="U6500" s="601"/>
      <c r="V6500" s="611"/>
      <c r="X6500" s="613"/>
      <c r="Y6500" s="601"/>
      <c r="Z6500" s="601"/>
      <c r="AA6500" s="601"/>
      <c r="AB6500" s="601"/>
    </row>
    <row r="6501" spans="21:28" x14ac:dyDescent="0.25">
      <c r="U6501" s="601"/>
      <c r="V6501" s="611"/>
      <c r="X6501" s="613"/>
      <c r="Y6501" s="601"/>
      <c r="Z6501" s="601"/>
      <c r="AA6501" s="601"/>
      <c r="AB6501" s="601"/>
    </row>
    <row r="6502" spans="21:28" x14ac:dyDescent="0.25">
      <c r="U6502" s="601"/>
      <c r="V6502" s="611"/>
      <c r="X6502" s="613"/>
      <c r="Y6502" s="601"/>
      <c r="Z6502" s="601"/>
      <c r="AA6502" s="601"/>
      <c r="AB6502" s="601"/>
    </row>
    <row r="6503" spans="21:28" x14ac:dyDescent="0.25">
      <c r="U6503" s="601"/>
      <c r="V6503" s="611"/>
      <c r="X6503" s="613"/>
      <c r="Y6503" s="601"/>
      <c r="Z6503" s="601"/>
      <c r="AA6503" s="601"/>
      <c r="AB6503" s="601"/>
    </row>
    <row r="6504" spans="21:28" x14ac:dyDescent="0.25">
      <c r="U6504" s="601"/>
      <c r="V6504" s="611"/>
      <c r="X6504" s="613"/>
      <c r="Y6504" s="601"/>
      <c r="Z6504" s="601"/>
      <c r="AA6504" s="601"/>
      <c r="AB6504" s="601"/>
    </row>
    <row r="6505" spans="21:28" x14ac:dyDescent="0.25">
      <c r="U6505" s="601"/>
      <c r="V6505" s="611"/>
      <c r="X6505" s="613"/>
      <c r="Y6505" s="601"/>
      <c r="Z6505" s="601"/>
      <c r="AA6505" s="601"/>
      <c r="AB6505" s="601"/>
    </row>
    <row r="6506" spans="21:28" x14ac:dyDescent="0.25">
      <c r="U6506" s="601"/>
      <c r="V6506" s="611"/>
      <c r="X6506" s="613"/>
      <c r="Y6506" s="601"/>
      <c r="Z6506" s="601"/>
      <c r="AA6506" s="601"/>
      <c r="AB6506" s="601"/>
    </row>
    <row r="6507" spans="21:28" x14ac:dyDescent="0.25">
      <c r="U6507" s="601"/>
      <c r="V6507" s="611"/>
      <c r="X6507" s="613"/>
      <c r="Y6507" s="601"/>
      <c r="Z6507" s="601"/>
      <c r="AA6507" s="601"/>
      <c r="AB6507" s="601"/>
    </row>
    <row r="6508" spans="21:28" x14ac:dyDescent="0.25">
      <c r="U6508" s="601"/>
      <c r="V6508" s="611"/>
      <c r="X6508" s="613"/>
      <c r="Y6508" s="601"/>
      <c r="Z6508" s="601"/>
      <c r="AA6508" s="601"/>
      <c r="AB6508" s="601"/>
    </row>
    <row r="6509" spans="21:28" x14ac:dyDescent="0.25">
      <c r="U6509" s="601"/>
      <c r="V6509" s="611"/>
      <c r="X6509" s="613"/>
      <c r="Y6509" s="601"/>
      <c r="Z6509" s="601"/>
      <c r="AA6509" s="601"/>
      <c r="AB6509" s="601"/>
    </row>
    <row r="6510" spans="21:28" x14ac:dyDescent="0.25">
      <c r="U6510" s="601"/>
      <c r="V6510" s="611"/>
      <c r="X6510" s="613"/>
      <c r="Y6510" s="601"/>
      <c r="Z6510" s="601"/>
      <c r="AA6510" s="601"/>
      <c r="AB6510" s="601"/>
    </row>
    <row r="6511" spans="21:28" x14ac:dyDescent="0.25">
      <c r="U6511" s="601"/>
      <c r="V6511" s="611"/>
      <c r="X6511" s="613"/>
      <c r="Y6511" s="601"/>
      <c r="Z6511" s="601"/>
      <c r="AA6511" s="601"/>
      <c r="AB6511" s="601"/>
    </row>
    <row r="6512" spans="21:28" x14ac:dyDescent="0.25">
      <c r="U6512" s="601"/>
      <c r="V6512" s="611"/>
      <c r="X6512" s="613"/>
      <c r="Y6512" s="601"/>
      <c r="Z6512" s="601"/>
      <c r="AA6512" s="601"/>
      <c r="AB6512" s="601"/>
    </row>
    <row r="6513" spans="21:28" x14ac:dyDescent="0.25">
      <c r="U6513" s="601"/>
      <c r="V6513" s="611"/>
      <c r="X6513" s="613"/>
      <c r="Y6513" s="601"/>
      <c r="Z6513" s="601"/>
      <c r="AA6513" s="601"/>
      <c r="AB6513" s="601"/>
    </row>
    <row r="6514" spans="21:28" x14ac:dyDescent="0.25">
      <c r="U6514" s="601"/>
      <c r="V6514" s="611"/>
      <c r="X6514" s="613"/>
      <c r="Y6514" s="601"/>
      <c r="Z6514" s="601"/>
      <c r="AA6514" s="601"/>
      <c r="AB6514" s="601"/>
    </row>
    <row r="6515" spans="21:28" x14ac:dyDescent="0.25">
      <c r="U6515" s="601"/>
      <c r="V6515" s="611"/>
      <c r="X6515" s="613"/>
      <c r="Y6515" s="601"/>
      <c r="Z6515" s="601"/>
      <c r="AA6515" s="601"/>
      <c r="AB6515" s="601"/>
    </row>
    <row r="6516" spans="21:28" x14ac:dyDescent="0.25">
      <c r="U6516" s="601"/>
      <c r="V6516" s="611"/>
      <c r="X6516" s="613"/>
      <c r="Y6516" s="601"/>
      <c r="Z6516" s="601"/>
      <c r="AA6516" s="601"/>
      <c r="AB6516" s="601"/>
    </row>
    <row r="6517" spans="21:28" x14ac:dyDescent="0.25">
      <c r="U6517" s="601"/>
      <c r="V6517" s="611"/>
      <c r="X6517" s="613"/>
      <c r="Y6517" s="601"/>
      <c r="Z6517" s="601"/>
      <c r="AA6517" s="601"/>
      <c r="AB6517" s="601"/>
    </row>
    <row r="6518" spans="21:28" x14ac:dyDescent="0.25">
      <c r="U6518" s="601"/>
      <c r="V6518" s="611"/>
      <c r="X6518" s="613"/>
      <c r="Y6518" s="601"/>
      <c r="Z6518" s="601"/>
      <c r="AA6518" s="601"/>
      <c r="AB6518" s="601"/>
    </row>
    <row r="6519" spans="21:28" x14ac:dyDescent="0.25">
      <c r="U6519" s="601"/>
      <c r="V6519" s="611"/>
      <c r="X6519" s="613"/>
      <c r="Y6519" s="601"/>
      <c r="Z6519" s="601"/>
      <c r="AA6519" s="601"/>
      <c r="AB6519" s="601"/>
    </row>
    <row r="6520" spans="21:28" x14ac:dyDescent="0.25">
      <c r="U6520" s="601"/>
      <c r="V6520" s="611"/>
      <c r="X6520" s="613"/>
      <c r="Y6520" s="601"/>
      <c r="Z6520" s="601"/>
      <c r="AA6520" s="601"/>
      <c r="AB6520" s="601"/>
    </row>
    <row r="6521" spans="21:28" x14ac:dyDescent="0.25">
      <c r="U6521" s="601"/>
      <c r="V6521" s="611"/>
      <c r="X6521" s="613"/>
      <c r="Y6521" s="601"/>
      <c r="Z6521" s="601"/>
      <c r="AA6521" s="601"/>
      <c r="AB6521" s="601"/>
    </row>
    <row r="6522" spans="21:28" x14ac:dyDescent="0.25">
      <c r="U6522" s="601"/>
      <c r="V6522" s="611"/>
      <c r="X6522" s="613"/>
      <c r="Y6522" s="601"/>
      <c r="Z6522" s="601"/>
      <c r="AA6522" s="601"/>
      <c r="AB6522" s="601"/>
    </row>
    <row r="6523" spans="21:28" x14ac:dyDescent="0.25">
      <c r="U6523" s="601"/>
      <c r="V6523" s="611"/>
      <c r="X6523" s="613"/>
      <c r="Y6523" s="601"/>
      <c r="Z6523" s="601"/>
      <c r="AA6523" s="601"/>
      <c r="AB6523" s="601"/>
    </row>
    <row r="6524" spans="21:28" x14ac:dyDescent="0.25">
      <c r="U6524" s="601"/>
      <c r="V6524" s="611"/>
      <c r="X6524" s="613"/>
      <c r="Y6524" s="601"/>
      <c r="Z6524" s="601"/>
      <c r="AA6524" s="601"/>
      <c r="AB6524" s="601"/>
    </row>
    <row r="6525" spans="21:28" x14ac:dyDescent="0.25">
      <c r="U6525" s="601"/>
      <c r="V6525" s="611"/>
      <c r="X6525" s="613"/>
      <c r="Y6525" s="601"/>
      <c r="Z6525" s="601"/>
      <c r="AA6525" s="601"/>
      <c r="AB6525" s="601"/>
    </row>
    <row r="6526" spans="21:28" x14ac:dyDescent="0.25">
      <c r="U6526" s="601"/>
      <c r="V6526" s="611"/>
      <c r="X6526" s="613"/>
      <c r="Y6526" s="601"/>
      <c r="Z6526" s="601"/>
      <c r="AA6526" s="601"/>
      <c r="AB6526" s="601"/>
    </row>
    <row r="6527" spans="21:28" x14ac:dyDescent="0.25">
      <c r="U6527" s="601"/>
      <c r="V6527" s="611"/>
      <c r="X6527" s="613"/>
      <c r="Y6527" s="601"/>
      <c r="Z6527" s="601"/>
      <c r="AA6527" s="601"/>
      <c r="AB6527" s="601"/>
    </row>
    <row r="6528" spans="21:28" x14ac:dyDescent="0.25">
      <c r="U6528" s="601"/>
      <c r="V6528" s="611"/>
      <c r="X6528" s="613"/>
      <c r="Y6528" s="601"/>
      <c r="Z6528" s="601"/>
      <c r="AA6528" s="601"/>
      <c r="AB6528" s="601"/>
    </row>
    <row r="6529" spans="21:28" x14ac:dyDescent="0.25">
      <c r="U6529" s="601"/>
      <c r="V6529" s="611"/>
      <c r="X6529" s="613"/>
      <c r="Y6529" s="601"/>
      <c r="Z6529" s="601"/>
      <c r="AA6529" s="601"/>
      <c r="AB6529" s="601"/>
    </row>
    <row r="6530" spans="21:28" x14ac:dyDescent="0.25">
      <c r="U6530" s="601"/>
      <c r="V6530" s="611"/>
      <c r="X6530" s="613"/>
      <c r="Y6530" s="601"/>
      <c r="Z6530" s="601"/>
      <c r="AA6530" s="601"/>
      <c r="AB6530" s="601"/>
    </row>
    <row r="6531" spans="21:28" x14ac:dyDescent="0.25">
      <c r="U6531" s="601"/>
      <c r="V6531" s="611"/>
      <c r="X6531" s="613"/>
      <c r="Y6531" s="601"/>
      <c r="Z6531" s="601"/>
      <c r="AA6531" s="601"/>
      <c r="AB6531" s="601"/>
    </row>
    <row r="6532" spans="21:28" x14ac:dyDescent="0.25">
      <c r="U6532" s="601"/>
      <c r="V6532" s="611"/>
      <c r="X6532" s="613"/>
      <c r="Y6532" s="601"/>
      <c r="Z6532" s="601"/>
      <c r="AA6532" s="601"/>
      <c r="AB6532" s="601"/>
    </row>
    <row r="6533" spans="21:28" x14ac:dyDescent="0.25">
      <c r="U6533" s="601"/>
      <c r="V6533" s="611"/>
      <c r="X6533" s="613"/>
      <c r="Y6533" s="601"/>
      <c r="Z6533" s="601"/>
      <c r="AA6533" s="601"/>
      <c r="AB6533" s="601"/>
    </row>
    <row r="6534" spans="21:28" x14ac:dyDescent="0.25">
      <c r="U6534" s="601"/>
      <c r="V6534" s="611"/>
      <c r="X6534" s="613"/>
      <c r="Y6534" s="601"/>
      <c r="Z6534" s="601"/>
      <c r="AA6534" s="601"/>
      <c r="AB6534" s="601"/>
    </row>
    <row r="6535" spans="21:28" x14ac:dyDescent="0.25">
      <c r="U6535" s="601"/>
      <c r="V6535" s="611"/>
      <c r="X6535" s="613"/>
      <c r="Y6535" s="601"/>
      <c r="Z6535" s="601"/>
      <c r="AA6535" s="601"/>
      <c r="AB6535" s="601"/>
    </row>
    <row r="6536" spans="21:28" x14ac:dyDescent="0.25">
      <c r="U6536" s="601"/>
      <c r="V6536" s="611"/>
      <c r="X6536" s="613"/>
      <c r="Y6536" s="601"/>
      <c r="Z6536" s="601"/>
      <c r="AA6536" s="601"/>
      <c r="AB6536" s="601"/>
    </row>
    <row r="6537" spans="21:28" x14ac:dyDescent="0.25">
      <c r="U6537" s="601"/>
      <c r="V6537" s="611"/>
      <c r="X6537" s="613"/>
      <c r="Y6537" s="601"/>
      <c r="Z6537" s="601"/>
      <c r="AA6537" s="601"/>
      <c r="AB6537" s="601"/>
    </row>
    <row r="6538" spans="21:28" x14ac:dyDescent="0.25">
      <c r="U6538" s="601"/>
      <c r="V6538" s="611"/>
      <c r="X6538" s="613"/>
      <c r="Y6538" s="601"/>
      <c r="Z6538" s="601"/>
      <c r="AA6538" s="601"/>
      <c r="AB6538" s="601"/>
    </row>
    <row r="6539" spans="21:28" x14ac:dyDescent="0.25">
      <c r="U6539" s="601"/>
      <c r="V6539" s="611"/>
      <c r="X6539" s="613"/>
      <c r="Y6539" s="601"/>
      <c r="Z6539" s="601"/>
      <c r="AA6539" s="601"/>
      <c r="AB6539" s="601"/>
    </row>
    <row r="6540" spans="21:28" x14ac:dyDescent="0.25">
      <c r="U6540" s="601"/>
      <c r="V6540" s="611"/>
      <c r="X6540" s="613"/>
      <c r="Y6540" s="601"/>
      <c r="Z6540" s="601"/>
      <c r="AA6540" s="601"/>
      <c r="AB6540" s="601"/>
    </row>
    <row r="6541" spans="21:28" x14ac:dyDescent="0.25">
      <c r="U6541" s="601"/>
      <c r="V6541" s="611"/>
      <c r="X6541" s="613"/>
      <c r="Y6541" s="601"/>
      <c r="Z6541" s="601"/>
      <c r="AA6541" s="601"/>
      <c r="AB6541" s="601"/>
    </row>
    <row r="6542" spans="21:28" x14ac:dyDescent="0.25">
      <c r="U6542" s="601"/>
      <c r="V6542" s="611"/>
      <c r="X6542" s="613"/>
      <c r="Y6542" s="601"/>
      <c r="Z6542" s="601"/>
      <c r="AA6542" s="601"/>
      <c r="AB6542" s="601"/>
    </row>
    <row r="6543" spans="21:28" x14ac:dyDescent="0.25">
      <c r="U6543" s="601"/>
      <c r="V6543" s="611"/>
      <c r="X6543" s="613"/>
      <c r="Y6543" s="601"/>
      <c r="Z6543" s="601"/>
      <c r="AA6543" s="601"/>
      <c r="AB6543" s="601"/>
    </row>
    <row r="6544" spans="21:28" x14ac:dyDescent="0.25">
      <c r="U6544" s="601"/>
      <c r="V6544" s="611"/>
      <c r="X6544" s="613"/>
      <c r="Y6544" s="601"/>
      <c r="Z6544" s="601"/>
      <c r="AA6544" s="601"/>
      <c r="AB6544" s="601"/>
    </row>
    <row r="6545" spans="21:28" x14ac:dyDescent="0.25">
      <c r="U6545" s="601"/>
      <c r="V6545" s="611"/>
      <c r="X6545" s="613"/>
      <c r="Y6545" s="601"/>
      <c r="Z6545" s="601"/>
      <c r="AA6545" s="601"/>
      <c r="AB6545" s="601"/>
    </row>
    <row r="6546" spans="21:28" x14ac:dyDescent="0.25">
      <c r="U6546" s="601"/>
      <c r="V6546" s="611"/>
      <c r="X6546" s="613"/>
      <c r="Y6546" s="601"/>
      <c r="Z6546" s="601"/>
      <c r="AA6546" s="601"/>
      <c r="AB6546" s="601"/>
    </row>
    <row r="6547" spans="21:28" x14ac:dyDescent="0.25">
      <c r="U6547" s="601"/>
      <c r="V6547" s="611"/>
      <c r="X6547" s="613"/>
      <c r="Y6547" s="601"/>
      <c r="Z6547" s="601"/>
      <c r="AA6547" s="601"/>
      <c r="AB6547" s="601"/>
    </row>
    <row r="6548" spans="21:28" x14ac:dyDescent="0.25">
      <c r="U6548" s="601"/>
      <c r="V6548" s="611"/>
      <c r="X6548" s="613"/>
      <c r="Y6548" s="601"/>
      <c r="Z6548" s="601"/>
      <c r="AA6548" s="601"/>
      <c r="AB6548" s="601"/>
    </row>
    <row r="6549" spans="21:28" x14ac:dyDescent="0.25">
      <c r="U6549" s="601"/>
      <c r="V6549" s="611"/>
      <c r="X6549" s="613"/>
      <c r="Y6549" s="601"/>
      <c r="Z6549" s="601"/>
      <c r="AA6549" s="601"/>
      <c r="AB6549" s="601"/>
    </row>
    <row r="6550" spans="21:28" x14ac:dyDescent="0.25">
      <c r="U6550" s="601"/>
      <c r="V6550" s="611"/>
      <c r="X6550" s="613"/>
      <c r="Y6550" s="601"/>
      <c r="Z6550" s="601"/>
      <c r="AA6550" s="601"/>
      <c r="AB6550" s="601"/>
    </row>
    <row r="6551" spans="21:28" x14ac:dyDescent="0.25">
      <c r="U6551" s="601"/>
      <c r="V6551" s="611"/>
      <c r="X6551" s="613"/>
      <c r="Y6551" s="601"/>
      <c r="Z6551" s="601"/>
      <c r="AA6551" s="601"/>
      <c r="AB6551" s="601"/>
    </row>
    <row r="6552" spans="21:28" x14ac:dyDescent="0.25">
      <c r="U6552" s="601"/>
      <c r="V6552" s="611"/>
      <c r="X6552" s="613"/>
      <c r="Y6552" s="601"/>
      <c r="Z6552" s="601"/>
      <c r="AA6552" s="601"/>
      <c r="AB6552" s="601"/>
    </row>
    <row r="6553" spans="21:28" x14ac:dyDescent="0.25">
      <c r="U6553" s="601"/>
      <c r="V6553" s="611"/>
      <c r="X6553" s="613"/>
      <c r="Y6553" s="601"/>
      <c r="Z6553" s="601"/>
      <c r="AA6553" s="601"/>
      <c r="AB6553" s="601"/>
    </row>
    <row r="6554" spans="21:28" x14ac:dyDescent="0.25">
      <c r="U6554" s="601"/>
      <c r="V6554" s="611"/>
      <c r="X6554" s="613"/>
      <c r="Y6554" s="601"/>
      <c r="Z6554" s="601"/>
      <c r="AA6554" s="601"/>
      <c r="AB6554" s="601"/>
    </row>
    <row r="6555" spans="21:28" x14ac:dyDescent="0.25">
      <c r="U6555" s="601"/>
      <c r="V6555" s="611"/>
      <c r="X6555" s="613"/>
      <c r="Y6555" s="601"/>
      <c r="Z6555" s="601"/>
      <c r="AA6555" s="601"/>
      <c r="AB6555" s="601"/>
    </row>
    <row r="6556" spans="21:28" x14ac:dyDescent="0.25">
      <c r="U6556" s="601"/>
      <c r="V6556" s="611"/>
      <c r="X6556" s="613"/>
      <c r="Y6556" s="601"/>
      <c r="Z6556" s="601"/>
      <c r="AA6556" s="601"/>
      <c r="AB6556" s="601"/>
    </row>
    <row r="6557" spans="21:28" x14ac:dyDescent="0.25">
      <c r="U6557" s="601"/>
      <c r="V6557" s="611"/>
      <c r="X6557" s="613"/>
      <c r="Y6557" s="601"/>
      <c r="Z6557" s="601"/>
      <c r="AA6557" s="601"/>
      <c r="AB6557" s="601"/>
    </row>
    <row r="6558" spans="21:28" x14ac:dyDescent="0.25">
      <c r="U6558" s="601"/>
      <c r="V6558" s="611"/>
      <c r="X6558" s="613"/>
      <c r="Y6558" s="601"/>
      <c r="Z6558" s="601"/>
      <c r="AA6558" s="601"/>
      <c r="AB6558" s="601"/>
    </row>
    <row r="6559" spans="21:28" x14ac:dyDescent="0.25">
      <c r="U6559" s="601"/>
      <c r="V6559" s="611"/>
      <c r="X6559" s="613"/>
      <c r="Y6559" s="601"/>
      <c r="Z6559" s="601"/>
      <c r="AA6559" s="601"/>
      <c r="AB6559" s="601"/>
    </row>
    <row r="6560" spans="21:28" x14ac:dyDescent="0.25">
      <c r="U6560" s="601"/>
      <c r="V6560" s="611"/>
      <c r="X6560" s="613"/>
      <c r="Y6560" s="601"/>
      <c r="Z6560" s="601"/>
      <c r="AA6560" s="601"/>
      <c r="AB6560" s="601"/>
    </row>
    <row r="6561" spans="21:28" x14ac:dyDescent="0.25">
      <c r="U6561" s="601"/>
      <c r="V6561" s="611"/>
      <c r="X6561" s="613"/>
      <c r="Y6561" s="601"/>
      <c r="Z6561" s="601"/>
      <c r="AA6561" s="601"/>
      <c r="AB6561" s="601"/>
    </row>
    <row r="6562" spans="21:28" x14ac:dyDescent="0.25">
      <c r="U6562" s="601"/>
      <c r="V6562" s="611"/>
      <c r="X6562" s="613"/>
      <c r="Y6562" s="601"/>
      <c r="Z6562" s="601"/>
      <c r="AA6562" s="601"/>
      <c r="AB6562" s="601"/>
    </row>
    <row r="6563" spans="21:28" x14ac:dyDescent="0.25">
      <c r="U6563" s="601"/>
      <c r="V6563" s="611"/>
      <c r="X6563" s="613"/>
      <c r="Y6563" s="601"/>
      <c r="Z6563" s="601"/>
      <c r="AA6563" s="601"/>
      <c r="AB6563" s="601"/>
    </row>
    <row r="6564" spans="21:28" x14ac:dyDescent="0.25">
      <c r="U6564" s="601"/>
      <c r="V6564" s="611"/>
      <c r="X6564" s="613"/>
      <c r="Y6564" s="601"/>
      <c r="Z6564" s="601"/>
      <c r="AA6564" s="601"/>
      <c r="AB6564" s="601"/>
    </row>
    <row r="6565" spans="21:28" x14ac:dyDescent="0.25">
      <c r="U6565" s="601"/>
      <c r="V6565" s="611"/>
      <c r="X6565" s="613"/>
      <c r="Y6565" s="601"/>
      <c r="Z6565" s="601"/>
      <c r="AA6565" s="601"/>
      <c r="AB6565" s="601"/>
    </row>
    <row r="6566" spans="21:28" x14ac:dyDescent="0.25">
      <c r="U6566" s="601"/>
      <c r="V6566" s="611"/>
      <c r="X6566" s="613"/>
      <c r="Y6566" s="601"/>
      <c r="Z6566" s="601"/>
      <c r="AA6566" s="601"/>
      <c r="AB6566" s="601"/>
    </row>
    <row r="6567" spans="21:28" x14ac:dyDescent="0.25">
      <c r="U6567" s="601"/>
      <c r="V6567" s="611"/>
      <c r="X6567" s="613"/>
      <c r="Y6567" s="601"/>
      <c r="Z6567" s="601"/>
      <c r="AA6567" s="601"/>
      <c r="AB6567" s="601"/>
    </row>
    <row r="6568" spans="21:28" x14ac:dyDescent="0.25">
      <c r="U6568" s="601"/>
      <c r="V6568" s="611"/>
      <c r="X6568" s="613"/>
      <c r="Y6568" s="601"/>
      <c r="Z6568" s="601"/>
      <c r="AA6568" s="601"/>
      <c r="AB6568" s="601"/>
    </row>
    <row r="6569" spans="21:28" x14ac:dyDescent="0.25">
      <c r="U6569" s="601"/>
      <c r="V6569" s="611"/>
      <c r="X6569" s="613"/>
      <c r="Y6569" s="601"/>
      <c r="Z6569" s="601"/>
      <c r="AA6569" s="601"/>
      <c r="AB6569" s="601"/>
    </row>
    <row r="6570" spans="21:28" x14ac:dyDescent="0.25">
      <c r="U6570" s="601"/>
      <c r="V6570" s="611"/>
      <c r="X6570" s="613"/>
      <c r="Y6570" s="601"/>
      <c r="Z6570" s="601"/>
      <c r="AA6570" s="601"/>
      <c r="AB6570" s="601"/>
    </row>
    <row r="6571" spans="21:28" x14ac:dyDescent="0.25">
      <c r="U6571" s="601"/>
      <c r="V6571" s="611"/>
      <c r="X6571" s="613"/>
      <c r="Y6571" s="601"/>
      <c r="Z6571" s="601"/>
      <c r="AA6571" s="601"/>
      <c r="AB6571" s="601"/>
    </row>
    <row r="6572" spans="21:28" x14ac:dyDescent="0.25">
      <c r="U6572" s="601"/>
      <c r="V6572" s="611"/>
      <c r="X6572" s="613"/>
      <c r="Y6572" s="601"/>
      <c r="Z6572" s="601"/>
      <c r="AA6572" s="601"/>
      <c r="AB6572" s="601"/>
    </row>
    <row r="6573" spans="21:28" x14ac:dyDescent="0.25">
      <c r="U6573" s="601"/>
      <c r="V6573" s="611"/>
      <c r="X6573" s="613"/>
      <c r="Y6573" s="601"/>
      <c r="Z6573" s="601"/>
      <c r="AA6573" s="601"/>
      <c r="AB6573" s="601"/>
    </row>
    <row r="6574" spans="21:28" x14ac:dyDescent="0.25">
      <c r="U6574" s="601"/>
      <c r="V6574" s="611"/>
      <c r="X6574" s="613"/>
      <c r="Y6574" s="601"/>
      <c r="Z6574" s="601"/>
      <c r="AA6574" s="601"/>
      <c r="AB6574" s="601"/>
    </row>
    <row r="6575" spans="21:28" x14ac:dyDescent="0.25">
      <c r="U6575" s="601"/>
      <c r="V6575" s="611"/>
      <c r="X6575" s="613"/>
      <c r="Y6575" s="601"/>
      <c r="Z6575" s="601"/>
      <c r="AA6575" s="601"/>
      <c r="AB6575" s="601"/>
    </row>
    <row r="6576" spans="21:28" x14ac:dyDescent="0.25">
      <c r="U6576" s="601"/>
      <c r="V6576" s="611"/>
      <c r="X6576" s="613"/>
      <c r="Y6576" s="601"/>
      <c r="Z6576" s="601"/>
      <c r="AA6576" s="601"/>
      <c r="AB6576" s="601"/>
    </row>
    <row r="6577" spans="21:28" x14ac:dyDescent="0.25">
      <c r="U6577" s="601"/>
      <c r="V6577" s="611"/>
      <c r="X6577" s="613"/>
      <c r="Y6577" s="601"/>
      <c r="Z6577" s="601"/>
      <c r="AA6577" s="601"/>
      <c r="AB6577" s="601"/>
    </row>
    <row r="6578" spans="21:28" x14ac:dyDescent="0.25">
      <c r="U6578" s="601"/>
      <c r="V6578" s="611"/>
      <c r="X6578" s="613"/>
      <c r="Y6578" s="601"/>
      <c r="Z6578" s="601"/>
      <c r="AA6578" s="601"/>
      <c r="AB6578" s="601"/>
    </row>
    <row r="6579" spans="21:28" x14ac:dyDescent="0.25">
      <c r="U6579" s="601"/>
      <c r="V6579" s="611"/>
      <c r="X6579" s="613"/>
      <c r="Y6579" s="601"/>
      <c r="Z6579" s="601"/>
      <c r="AA6579" s="601"/>
      <c r="AB6579" s="601"/>
    </row>
    <row r="6580" spans="21:28" x14ac:dyDescent="0.25">
      <c r="U6580" s="601"/>
      <c r="V6580" s="611"/>
      <c r="X6580" s="613"/>
      <c r="Y6580" s="601"/>
      <c r="Z6580" s="601"/>
      <c r="AA6580" s="601"/>
      <c r="AB6580" s="601"/>
    </row>
    <row r="6581" spans="21:28" x14ac:dyDescent="0.25">
      <c r="U6581" s="601"/>
      <c r="V6581" s="611"/>
      <c r="X6581" s="613"/>
      <c r="Y6581" s="601"/>
      <c r="Z6581" s="601"/>
      <c r="AA6581" s="601"/>
      <c r="AB6581" s="601"/>
    </row>
    <row r="6582" spans="21:28" x14ac:dyDescent="0.25">
      <c r="U6582" s="601"/>
      <c r="V6582" s="611"/>
      <c r="X6582" s="613"/>
      <c r="Y6582" s="601"/>
      <c r="Z6582" s="601"/>
      <c r="AA6582" s="601"/>
      <c r="AB6582" s="601"/>
    </row>
    <row r="6583" spans="21:28" x14ac:dyDescent="0.25">
      <c r="U6583" s="601"/>
      <c r="V6583" s="611"/>
      <c r="X6583" s="613"/>
      <c r="Y6583" s="601"/>
      <c r="Z6583" s="601"/>
      <c r="AA6583" s="601"/>
      <c r="AB6583" s="601"/>
    </row>
    <row r="6584" spans="21:28" x14ac:dyDescent="0.25">
      <c r="U6584" s="601"/>
      <c r="V6584" s="611"/>
      <c r="X6584" s="613"/>
      <c r="Y6584" s="601"/>
      <c r="Z6584" s="601"/>
      <c r="AA6584" s="601"/>
      <c r="AB6584" s="601"/>
    </row>
    <row r="6585" spans="21:28" x14ac:dyDescent="0.25">
      <c r="U6585" s="601"/>
      <c r="V6585" s="611"/>
      <c r="X6585" s="613"/>
      <c r="Y6585" s="601"/>
      <c r="Z6585" s="601"/>
      <c r="AA6585" s="601"/>
      <c r="AB6585" s="601"/>
    </row>
    <row r="6586" spans="21:28" x14ac:dyDescent="0.25">
      <c r="U6586" s="601"/>
      <c r="V6586" s="611"/>
      <c r="X6586" s="613"/>
      <c r="Y6586" s="601"/>
      <c r="Z6586" s="601"/>
      <c r="AA6586" s="601"/>
      <c r="AB6586" s="601"/>
    </row>
    <row r="6587" spans="21:28" x14ac:dyDescent="0.25">
      <c r="U6587" s="601"/>
      <c r="V6587" s="611"/>
      <c r="X6587" s="613"/>
      <c r="Y6587" s="601"/>
      <c r="Z6587" s="601"/>
      <c r="AA6587" s="601"/>
      <c r="AB6587" s="601"/>
    </row>
    <row r="6588" spans="21:28" x14ac:dyDescent="0.25">
      <c r="U6588" s="601"/>
      <c r="V6588" s="611"/>
      <c r="X6588" s="613"/>
      <c r="Y6588" s="601"/>
      <c r="Z6588" s="601"/>
      <c r="AA6588" s="601"/>
      <c r="AB6588" s="601"/>
    </row>
    <row r="6589" spans="21:28" x14ac:dyDescent="0.25">
      <c r="U6589" s="601"/>
      <c r="V6589" s="611"/>
      <c r="X6589" s="613"/>
      <c r="Y6589" s="601"/>
      <c r="Z6589" s="601"/>
      <c r="AA6589" s="601"/>
      <c r="AB6589" s="601"/>
    </row>
    <row r="6590" spans="21:28" x14ac:dyDescent="0.25">
      <c r="U6590" s="601"/>
      <c r="V6590" s="611"/>
      <c r="X6590" s="613"/>
      <c r="Y6590" s="601"/>
      <c r="Z6590" s="601"/>
      <c r="AA6590" s="601"/>
      <c r="AB6590" s="601"/>
    </row>
    <row r="6591" spans="21:28" x14ac:dyDescent="0.25">
      <c r="U6591" s="601"/>
      <c r="V6591" s="611"/>
      <c r="X6591" s="613"/>
      <c r="Y6591" s="601"/>
      <c r="Z6591" s="601"/>
      <c r="AA6591" s="601"/>
      <c r="AB6591" s="601"/>
    </row>
    <row r="6592" spans="21:28" x14ac:dyDescent="0.25">
      <c r="U6592" s="601"/>
      <c r="V6592" s="611"/>
      <c r="X6592" s="613"/>
      <c r="Y6592" s="601"/>
      <c r="Z6592" s="601"/>
      <c r="AA6592" s="601"/>
      <c r="AB6592" s="601"/>
    </row>
    <row r="6593" spans="21:28" x14ac:dyDescent="0.25">
      <c r="U6593" s="601"/>
      <c r="V6593" s="611"/>
      <c r="X6593" s="613"/>
      <c r="Y6593" s="601"/>
      <c r="Z6593" s="601"/>
      <c r="AA6593" s="601"/>
      <c r="AB6593" s="601"/>
    </row>
    <row r="6594" spans="21:28" x14ac:dyDescent="0.25">
      <c r="U6594" s="601"/>
      <c r="V6594" s="611"/>
      <c r="X6594" s="613"/>
      <c r="Y6594" s="601"/>
      <c r="Z6594" s="601"/>
      <c r="AA6594" s="601"/>
      <c r="AB6594" s="601"/>
    </row>
    <row r="6595" spans="21:28" x14ac:dyDescent="0.25">
      <c r="U6595" s="601"/>
      <c r="V6595" s="611"/>
      <c r="X6595" s="613"/>
      <c r="Y6595" s="601"/>
      <c r="Z6595" s="601"/>
      <c r="AA6595" s="601"/>
      <c r="AB6595" s="601"/>
    </row>
    <row r="6596" spans="21:28" x14ac:dyDescent="0.25">
      <c r="U6596" s="601"/>
      <c r="V6596" s="611"/>
      <c r="X6596" s="613"/>
      <c r="Y6596" s="601"/>
      <c r="Z6596" s="601"/>
      <c r="AA6596" s="601"/>
      <c r="AB6596" s="601"/>
    </row>
    <row r="6597" spans="21:28" x14ac:dyDescent="0.25">
      <c r="U6597" s="601"/>
      <c r="V6597" s="611"/>
      <c r="X6597" s="613"/>
      <c r="Y6597" s="601"/>
      <c r="Z6597" s="601"/>
      <c r="AA6597" s="601"/>
      <c r="AB6597" s="601"/>
    </row>
    <row r="6598" spans="21:28" x14ac:dyDescent="0.25">
      <c r="U6598" s="601"/>
      <c r="V6598" s="611"/>
      <c r="X6598" s="613"/>
      <c r="Y6598" s="601"/>
      <c r="Z6598" s="601"/>
      <c r="AA6598" s="601"/>
      <c r="AB6598" s="601"/>
    </row>
    <row r="6599" spans="21:28" x14ac:dyDescent="0.25">
      <c r="U6599" s="601"/>
      <c r="V6599" s="611"/>
      <c r="X6599" s="613"/>
      <c r="Y6599" s="601"/>
      <c r="Z6599" s="601"/>
      <c r="AA6599" s="601"/>
      <c r="AB6599" s="601"/>
    </row>
    <row r="6600" spans="21:28" x14ac:dyDescent="0.25">
      <c r="U6600" s="601"/>
      <c r="V6600" s="611"/>
      <c r="X6600" s="613"/>
      <c r="Y6600" s="601"/>
      <c r="Z6600" s="601"/>
      <c r="AA6600" s="601"/>
      <c r="AB6600" s="601"/>
    </row>
    <row r="6601" spans="21:28" x14ac:dyDescent="0.25">
      <c r="U6601" s="601"/>
      <c r="V6601" s="611"/>
      <c r="X6601" s="613"/>
      <c r="Y6601" s="601"/>
      <c r="Z6601" s="601"/>
      <c r="AA6601" s="601"/>
      <c r="AB6601" s="601"/>
    </row>
    <row r="6602" spans="21:28" x14ac:dyDescent="0.25">
      <c r="U6602" s="601"/>
      <c r="V6602" s="611"/>
      <c r="X6602" s="613"/>
      <c r="Y6602" s="601"/>
      <c r="Z6602" s="601"/>
      <c r="AA6602" s="601"/>
      <c r="AB6602" s="601"/>
    </row>
    <row r="6603" spans="21:28" x14ac:dyDescent="0.25">
      <c r="U6603" s="601"/>
      <c r="V6603" s="611"/>
      <c r="X6603" s="613"/>
      <c r="Y6603" s="601"/>
      <c r="Z6603" s="601"/>
      <c r="AA6603" s="601"/>
      <c r="AB6603" s="601"/>
    </row>
    <row r="6604" spans="21:28" x14ac:dyDescent="0.25">
      <c r="U6604" s="601"/>
      <c r="V6604" s="611"/>
      <c r="X6604" s="613"/>
      <c r="Y6604" s="601"/>
      <c r="Z6604" s="601"/>
      <c r="AA6604" s="601"/>
      <c r="AB6604" s="601"/>
    </row>
    <row r="6605" spans="21:28" x14ac:dyDescent="0.25">
      <c r="U6605" s="601"/>
      <c r="V6605" s="611"/>
      <c r="X6605" s="613"/>
      <c r="Y6605" s="601"/>
      <c r="Z6605" s="601"/>
      <c r="AA6605" s="601"/>
      <c r="AB6605" s="601"/>
    </row>
    <row r="6606" spans="21:28" x14ac:dyDescent="0.25">
      <c r="U6606" s="601"/>
      <c r="V6606" s="611"/>
      <c r="X6606" s="613"/>
      <c r="Y6606" s="601"/>
      <c r="Z6606" s="601"/>
      <c r="AA6606" s="601"/>
      <c r="AB6606" s="601"/>
    </row>
    <row r="6607" spans="21:28" x14ac:dyDescent="0.25">
      <c r="U6607" s="601"/>
      <c r="V6607" s="611"/>
      <c r="X6607" s="613"/>
      <c r="Y6607" s="601"/>
      <c r="Z6607" s="601"/>
      <c r="AA6607" s="601"/>
      <c r="AB6607" s="601"/>
    </row>
    <row r="6608" spans="21:28" x14ac:dyDescent="0.25">
      <c r="U6608" s="601"/>
      <c r="V6608" s="611"/>
      <c r="X6608" s="613"/>
      <c r="Y6608" s="601"/>
      <c r="Z6608" s="601"/>
      <c r="AA6608" s="601"/>
      <c r="AB6608" s="601"/>
    </row>
    <row r="6609" spans="21:28" x14ac:dyDescent="0.25">
      <c r="U6609" s="601"/>
      <c r="V6609" s="611"/>
      <c r="X6609" s="613"/>
      <c r="Y6609" s="601"/>
      <c r="Z6609" s="601"/>
      <c r="AA6609" s="601"/>
      <c r="AB6609" s="601"/>
    </row>
    <row r="6610" spans="21:28" x14ac:dyDescent="0.25">
      <c r="U6610" s="601"/>
      <c r="V6610" s="611"/>
      <c r="X6610" s="613"/>
      <c r="Y6610" s="601"/>
      <c r="Z6610" s="601"/>
      <c r="AA6610" s="601"/>
      <c r="AB6610" s="601"/>
    </row>
    <row r="6611" spans="21:28" x14ac:dyDescent="0.25">
      <c r="U6611" s="601"/>
      <c r="V6611" s="611"/>
      <c r="X6611" s="613"/>
      <c r="Y6611" s="601"/>
      <c r="Z6611" s="601"/>
      <c r="AA6611" s="601"/>
      <c r="AB6611" s="601"/>
    </row>
    <row r="6612" spans="21:28" x14ac:dyDescent="0.25">
      <c r="U6612" s="601"/>
      <c r="V6612" s="611"/>
      <c r="X6612" s="613"/>
      <c r="Y6612" s="601"/>
      <c r="Z6612" s="601"/>
      <c r="AA6612" s="601"/>
      <c r="AB6612" s="601"/>
    </row>
    <row r="6613" spans="21:28" x14ac:dyDescent="0.25">
      <c r="U6613" s="601"/>
      <c r="V6613" s="611"/>
      <c r="X6613" s="613"/>
      <c r="Y6613" s="601"/>
      <c r="Z6613" s="601"/>
      <c r="AA6613" s="601"/>
      <c r="AB6613" s="601"/>
    </row>
    <row r="6614" spans="21:28" x14ac:dyDescent="0.25">
      <c r="U6614" s="601"/>
      <c r="V6614" s="611"/>
      <c r="X6614" s="613"/>
      <c r="Y6614" s="601"/>
      <c r="Z6614" s="601"/>
      <c r="AA6614" s="601"/>
      <c r="AB6614" s="601"/>
    </row>
    <row r="6615" spans="21:28" x14ac:dyDescent="0.25">
      <c r="U6615" s="601"/>
      <c r="V6615" s="611"/>
      <c r="X6615" s="613"/>
      <c r="Y6615" s="601"/>
      <c r="Z6615" s="601"/>
      <c r="AA6615" s="601"/>
      <c r="AB6615" s="601"/>
    </row>
    <row r="6616" spans="21:28" x14ac:dyDescent="0.25">
      <c r="U6616" s="601"/>
      <c r="V6616" s="611"/>
      <c r="X6616" s="613"/>
      <c r="Y6616" s="601"/>
      <c r="Z6616" s="601"/>
      <c r="AA6616" s="601"/>
      <c r="AB6616" s="601"/>
    </row>
    <row r="6617" spans="21:28" x14ac:dyDescent="0.25">
      <c r="U6617" s="601"/>
      <c r="V6617" s="611"/>
      <c r="X6617" s="613"/>
      <c r="Y6617" s="601"/>
      <c r="Z6617" s="601"/>
      <c r="AA6617" s="601"/>
      <c r="AB6617" s="601"/>
    </row>
    <row r="6618" spans="21:28" x14ac:dyDescent="0.25">
      <c r="U6618" s="601"/>
      <c r="V6618" s="611"/>
      <c r="X6618" s="613"/>
      <c r="Y6618" s="601"/>
      <c r="Z6618" s="601"/>
      <c r="AA6618" s="601"/>
      <c r="AB6618" s="601"/>
    </row>
    <row r="6619" spans="21:28" x14ac:dyDescent="0.25">
      <c r="U6619" s="601"/>
      <c r="V6619" s="611"/>
      <c r="X6619" s="613"/>
      <c r="Y6619" s="601"/>
      <c r="Z6619" s="601"/>
      <c r="AA6619" s="601"/>
      <c r="AB6619" s="601"/>
    </row>
    <row r="6620" spans="21:28" x14ac:dyDescent="0.25">
      <c r="U6620" s="601"/>
      <c r="V6620" s="611"/>
      <c r="X6620" s="613"/>
      <c r="Y6620" s="601"/>
      <c r="Z6620" s="601"/>
      <c r="AA6620" s="601"/>
      <c r="AB6620" s="601"/>
    </row>
    <row r="6621" spans="21:28" x14ac:dyDescent="0.25">
      <c r="U6621" s="601"/>
      <c r="V6621" s="611"/>
      <c r="X6621" s="613"/>
      <c r="Y6621" s="601"/>
      <c r="Z6621" s="601"/>
      <c r="AA6621" s="601"/>
      <c r="AB6621" s="601"/>
    </row>
    <row r="6622" spans="21:28" x14ac:dyDescent="0.25">
      <c r="U6622" s="601"/>
      <c r="V6622" s="611"/>
      <c r="X6622" s="613"/>
      <c r="Y6622" s="601"/>
      <c r="Z6622" s="601"/>
      <c r="AA6622" s="601"/>
      <c r="AB6622" s="601"/>
    </row>
    <row r="6623" spans="21:28" x14ac:dyDescent="0.25">
      <c r="U6623" s="601"/>
      <c r="V6623" s="611"/>
      <c r="X6623" s="613"/>
      <c r="Y6623" s="601"/>
      <c r="Z6623" s="601"/>
      <c r="AA6623" s="601"/>
      <c r="AB6623" s="601"/>
    </row>
    <row r="6624" spans="21:28" x14ac:dyDescent="0.25">
      <c r="U6624" s="601"/>
      <c r="V6624" s="611"/>
      <c r="X6624" s="613"/>
      <c r="Y6624" s="601"/>
      <c r="Z6624" s="601"/>
      <c r="AA6624" s="601"/>
      <c r="AB6624" s="601"/>
    </row>
    <row r="6625" spans="21:28" x14ac:dyDescent="0.25">
      <c r="U6625" s="601"/>
      <c r="V6625" s="611"/>
      <c r="X6625" s="613"/>
      <c r="Y6625" s="601"/>
      <c r="Z6625" s="601"/>
      <c r="AA6625" s="601"/>
      <c r="AB6625" s="601"/>
    </row>
    <row r="6626" spans="21:28" x14ac:dyDescent="0.25">
      <c r="U6626" s="601"/>
      <c r="V6626" s="611"/>
      <c r="X6626" s="613"/>
      <c r="Y6626" s="601"/>
      <c r="Z6626" s="601"/>
      <c r="AA6626" s="601"/>
      <c r="AB6626" s="601"/>
    </row>
    <row r="6627" spans="21:28" x14ac:dyDescent="0.25">
      <c r="U6627" s="601"/>
      <c r="V6627" s="611"/>
      <c r="X6627" s="613"/>
      <c r="Y6627" s="601"/>
      <c r="Z6627" s="601"/>
      <c r="AA6627" s="601"/>
      <c r="AB6627" s="601"/>
    </row>
    <row r="6628" spans="21:28" x14ac:dyDescent="0.25">
      <c r="U6628" s="601"/>
      <c r="V6628" s="611"/>
      <c r="X6628" s="613"/>
      <c r="Y6628" s="601"/>
      <c r="Z6628" s="601"/>
      <c r="AA6628" s="601"/>
      <c r="AB6628" s="601"/>
    </row>
    <row r="6629" spans="21:28" x14ac:dyDescent="0.25">
      <c r="U6629" s="601"/>
      <c r="V6629" s="611"/>
      <c r="X6629" s="613"/>
      <c r="Y6629" s="601"/>
      <c r="Z6629" s="601"/>
      <c r="AA6629" s="601"/>
      <c r="AB6629" s="601"/>
    </row>
    <row r="6630" spans="21:28" x14ac:dyDescent="0.25">
      <c r="U6630" s="601"/>
      <c r="V6630" s="611"/>
      <c r="X6630" s="613"/>
      <c r="Y6630" s="601"/>
      <c r="Z6630" s="601"/>
      <c r="AA6630" s="601"/>
      <c r="AB6630" s="601"/>
    </row>
    <row r="6631" spans="21:28" x14ac:dyDescent="0.25">
      <c r="U6631" s="601"/>
      <c r="V6631" s="611"/>
      <c r="X6631" s="613"/>
      <c r="Y6631" s="601"/>
      <c r="Z6631" s="601"/>
      <c r="AA6631" s="601"/>
      <c r="AB6631" s="601"/>
    </row>
    <row r="6632" spans="21:28" x14ac:dyDescent="0.25">
      <c r="U6632" s="601"/>
      <c r="V6632" s="611"/>
      <c r="X6632" s="613"/>
      <c r="Y6632" s="601"/>
      <c r="Z6632" s="601"/>
      <c r="AA6632" s="601"/>
      <c r="AB6632" s="601"/>
    </row>
    <row r="6633" spans="21:28" x14ac:dyDescent="0.25">
      <c r="U6633" s="601"/>
      <c r="V6633" s="611"/>
      <c r="X6633" s="613"/>
      <c r="Y6633" s="601"/>
      <c r="Z6633" s="601"/>
      <c r="AA6633" s="601"/>
      <c r="AB6633" s="601"/>
    </row>
    <row r="6634" spans="21:28" x14ac:dyDescent="0.25">
      <c r="U6634" s="601"/>
      <c r="V6634" s="611"/>
      <c r="X6634" s="613"/>
      <c r="Y6634" s="601"/>
      <c r="Z6634" s="601"/>
      <c r="AA6634" s="601"/>
      <c r="AB6634" s="601"/>
    </row>
    <row r="6635" spans="21:28" x14ac:dyDescent="0.25">
      <c r="U6635" s="601"/>
      <c r="V6635" s="611"/>
      <c r="X6635" s="613"/>
      <c r="Y6635" s="601"/>
      <c r="Z6635" s="601"/>
      <c r="AA6635" s="601"/>
      <c r="AB6635" s="601"/>
    </row>
    <row r="6636" spans="21:28" x14ac:dyDescent="0.25">
      <c r="U6636" s="601"/>
      <c r="V6636" s="611"/>
      <c r="X6636" s="613"/>
      <c r="Y6636" s="601"/>
      <c r="Z6636" s="601"/>
      <c r="AA6636" s="601"/>
      <c r="AB6636" s="601"/>
    </row>
    <row r="6637" spans="21:28" x14ac:dyDescent="0.25">
      <c r="U6637" s="601"/>
      <c r="V6637" s="611"/>
      <c r="X6637" s="613"/>
      <c r="Y6637" s="601"/>
      <c r="Z6637" s="601"/>
      <c r="AA6637" s="601"/>
      <c r="AB6637" s="601"/>
    </row>
    <row r="6638" spans="21:28" x14ac:dyDescent="0.25">
      <c r="U6638" s="601"/>
      <c r="V6638" s="611"/>
      <c r="X6638" s="613"/>
      <c r="Y6638" s="601"/>
      <c r="Z6638" s="601"/>
      <c r="AA6638" s="601"/>
      <c r="AB6638" s="601"/>
    </row>
    <row r="6639" spans="21:28" x14ac:dyDescent="0.25">
      <c r="U6639" s="601"/>
      <c r="V6639" s="611"/>
      <c r="X6639" s="613"/>
      <c r="Y6639" s="601"/>
      <c r="Z6639" s="601"/>
      <c r="AA6639" s="601"/>
      <c r="AB6639" s="601"/>
    </row>
    <row r="6640" spans="21:28" x14ac:dyDescent="0.25">
      <c r="U6640" s="601"/>
      <c r="V6640" s="611"/>
      <c r="X6640" s="613"/>
      <c r="Y6640" s="601"/>
      <c r="Z6640" s="601"/>
      <c r="AA6640" s="601"/>
      <c r="AB6640" s="601"/>
    </row>
    <row r="6641" spans="21:28" x14ac:dyDescent="0.25">
      <c r="U6641" s="601"/>
      <c r="V6641" s="611"/>
      <c r="X6641" s="613"/>
      <c r="Y6641" s="601"/>
      <c r="Z6641" s="601"/>
      <c r="AA6641" s="601"/>
      <c r="AB6641" s="601"/>
    </row>
    <row r="6642" spans="21:28" x14ac:dyDescent="0.25">
      <c r="U6642" s="601"/>
      <c r="V6642" s="611"/>
      <c r="X6642" s="613"/>
      <c r="Y6642" s="601"/>
      <c r="Z6642" s="601"/>
      <c r="AA6642" s="601"/>
      <c r="AB6642" s="601"/>
    </row>
    <row r="6643" spans="21:28" x14ac:dyDescent="0.25">
      <c r="U6643" s="601"/>
      <c r="V6643" s="611"/>
      <c r="X6643" s="613"/>
      <c r="Y6643" s="601"/>
      <c r="Z6643" s="601"/>
      <c r="AA6643" s="601"/>
      <c r="AB6643" s="601"/>
    </row>
    <row r="6644" spans="21:28" x14ac:dyDescent="0.25">
      <c r="U6644" s="601"/>
      <c r="V6644" s="611"/>
      <c r="X6644" s="613"/>
      <c r="Y6644" s="601"/>
      <c r="Z6644" s="601"/>
      <c r="AA6644" s="601"/>
      <c r="AB6644" s="601"/>
    </row>
    <row r="6645" spans="21:28" x14ac:dyDescent="0.25">
      <c r="U6645" s="601"/>
      <c r="V6645" s="611"/>
      <c r="X6645" s="613"/>
      <c r="Y6645" s="601"/>
      <c r="Z6645" s="601"/>
      <c r="AA6645" s="601"/>
      <c r="AB6645" s="601"/>
    </row>
    <row r="6646" spans="21:28" x14ac:dyDescent="0.25">
      <c r="U6646" s="601"/>
      <c r="V6646" s="611"/>
      <c r="X6646" s="613"/>
      <c r="Y6646" s="601"/>
      <c r="Z6646" s="601"/>
      <c r="AA6646" s="601"/>
      <c r="AB6646" s="601"/>
    </row>
    <row r="6647" spans="21:28" x14ac:dyDescent="0.25">
      <c r="U6647" s="601"/>
      <c r="V6647" s="611"/>
      <c r="X6647" s="613"/>
      <c r="Y6647" s="601"/>
      <c r="Z6647" s="601"/>
      <c r="AA6647" s="601"/>
      <c r="AB6647" s="601"/>
    </row>
    <row r="6648" spans="21:28" x14ac:dyDescent="0.25">
      <c r="U6648" s="601"/>
      <c r="V6648" s="611"/>
      <c r="X6648" s="613"/>
      <c r="Y6648" s="601"/>
      <c r="Z6648" s="601"/>
      <c r="AA6648" s="601"/>
      <c r="AB6648" s="601"/>
    </row>
    <row r="6649" spans="21:28" x14ac:dyDescent="0.25">
      <c r="U6649" s="601"/>
      <c r="V6649" s="611"/>
      <c r="X6649" s="613"/>
      <c r="Y6649" s="601"/>
      <c r="Z6649" s="601"/>
      <c r="AA6649" s="601"/>
      <c r="AB6649" s="601"/>
    </row>
    <row r="6650" spans="21:28" x14ac:dyDescent="0.25">
      <c r="U6650" s="601"/>
      <c r="V6650" s="611"/>
      <c r="X6650" s="613"/>
      <c r="Y6650" s="601"/>
      <c r="Z6650" s="601"/>
      <c r="AA6650" s="601"/>
      <c r="AB6650" s="601"/>
    </row>
    <row r="6651" spans="21:28" x14ac:dyDescent="0.25">
      <c r="U6651" s="601"/>
      <c r="V6651" s="611"/>
      <c r="X6651" s="613"/>
      <c r="Y6651" s="601"/>
      <c r="Z6651" s="601"/>
      <c r="AA6651" s="601"/>
      <c r="AB6651" s="601"/>
    </row>
    <row r="6652" spans="21:28" x14ac:dyDescent="0.25">
      <c r="U6652" s="601"/>
      <c r="V6652" s="611"/>
      <c r="X6652" s="613"/>
      <c r="Y6652" s="601"/>
      <c r="Z6652" s="601"/>
      <c r="AA6652" s="601"/>
      <c r="AB6652" s="601"/>
    </row>
    <row r="6653" spans="21:28" x14ac:dyDescent="0.25">
      <c r="U6653" s="601"/>
      <c r="V6653" s="611"/>
      <c r="X6653" s="613"/>
      <c r="Y6653" s="601"/>
      <c r="Z6653" s="601"/>
      <c r="AA6653" s="601"/>
      <c r="AB6653" s="601"/>
    </row>
    <row r="6654" spans="21:28" x14ac:dyDescent="0.25">
      <c r="U6654" s="601"/>
      <c r="V6654" s="611"/>
      <c r="X6654" s="613"/>
      <c r="Y6654" s="601"/>
      <c r="Z6654" s="601"/>
      <c r="AA6654" s="601"/>
      <c r="AB6654" s="601"/>
    </row>
    <row r="6655" spans="21:28" x14ac:dyDescent="0.25">
      <c r="U6655" s="601"/>
      <c r="V6655" s="611"/>
      <c r="X6655" s="613"/>
      <c r="Y6655" s="601"/>
      <c r="Z6655" s="601"/>
      <c r="AA6655" s="601"/>
      <c r="AB6655" s="601"/>
    </row>
    <row r="6656" spans="21:28" x14ac:dyDescent="0.25">
      <c r="U6656" s="601"/>
      <c r="V6656" s="611"/>
      <c r="X6656" s="613"/>
      <c r="Y6656" s="601"/>
      <c r="Z6656" s="601"/>
      <c r="AA6656" s="601"/>
      <c r="AB6656" s="601"/>
    </row>
    <row r="6657" spans="21:28" x14ac:dyDescent="0.25">
      <c r="U6657" s="601"/>
      <c r="V6657" s="611"/>
      <c r="X6657" s="613"/>
      <c r="Y6657" s="601"/>
      <c r="Z6657" s="601"/>
      <c r="AA6657" s="601"/>
      <c r="AB6657" s="601"/>
    </row>
    <row r="6658" spans="21:28" x14ac:dyDescent="0.25">
      <c r="U6658" s="601"/>
      <c r="V6658" s="611"/>
      <c r="X6658" s="613"/>
      <c r="Y6658" s="601"/>
      <c r="Z6658" s="601"/>
      <c r="AA6658" s="601"/>
      <c r="AB6658" s="601"/>
    </row>
    <row r="6659" spans="21:28" x14ac:dyDescent="0.25">
      <c r="U6659" s="601"/>
      <c r="V6659" s="611"/>
      <c r="X6659" s="613"/>
      <c r="Y6659" s="601"/>
      <c r="Z6659" s="601"/>
      <c r="AA6659" s="601"/>
      <c r="AB6659" s="601"/>
    </row>
    <row r="6660" spans="21:28" x14ac:dyDescent="0.25">
      <c r="U6660" s="601"/>
      <c r="V6660" s="611"/>
      <c r="X6660" s="613"/>
      <c r="Y6660" s="601"/>
      <c r="Z6660" s="601"/>
      <c r="AA6660" s="601"/>
      <c r="AB6660" s="601"/>
    </row>
    <row r="6661" spans="21:28" x14ac:dyDescent="0.25">
      <c r="U6661" s="601"/>
      <c r="V6661" s="611"/>
      <c r="X6661" s="613"/>
      <c r="Y6661" s="601"/>
      <c r="Z6661" s="601"/>
      <c r="AA6661" s="601"/>
      <c r="AB6661" s="601"/>
    </row>
    <row r="6662" spans="21:28" x14ac:dyDescent="0.25">
      <c r="U6662" s="601"/>
      <c r="V6662" s="611"/>
      <c r="X6662" s="613"/>
      <c r="Y6662" s="601"/>
      <c r="Z6662" s="601"/>
      <c r="AA6662" s="601"/>
      <c r="AB6662" s="601"/>
    </row>
    <row r="6663" spans="21:28" x14ac:dyDescent="0.25">
      <c r="U6663" s="601"/>
      <c r="V6663" s="611"/>
      <c r="X6663" s="613"/>
      <c r="Y6663" s="601"/>
      <c r="Z6663" s="601"/>
      <c r="AA6663" s="601"/>
      <c r="AB6663" s="601"/>
    </row>
    <row r="6664" spans="21:28" x14ac:dyDescent="0.25">
      <c r="U6664" s="601"/>
      <c r="V6664" s="611"/>
      <c r="X6664" s="613"/>
      <c r="Y6664" s="601"/>
      <c r="Z6664" s="601"/>
      <c r="AA6664" s="601"/>
      <c r="AB6664" s="601"/>
    </row>
    <row r="6665" spans="21:28" x14ac:dyDescent="0.25">
      <c r="U6665" s="601"/>
      <c r="V6665" s="611"/>
      <c r="X6665" s="613"/>
      <c r="Y6665" s="601"/>
      <c r="Z6665" s="601"/>
      <c r="AA6665" s="601"/>
      <c r="AB6665" s="601"/>
    </row>
    <row r="6666" spans="21:28" x14ac:dyDescent="0.25">
      <c r="U6666" s="601"/>
      <c r="V6666" s="611"/>
      <c r="X6666" s="613"/>
      <c r="Y6666" s="601"/>
      <c r="Z6666" s="601"/>
      <c r="AA6666" s="601"/>
      <c r="AB6666" s="601"/>
    </row>
    <row r="6667" spans="21:28" x14ac:dyDescent="0.25">
      <c r="U6667" s="601"/>
      <c r="V6667" s="611"/>
      <c r="X6667" s="613"/>
      <c r="Y6667" s="601"/>
      <c r="Z6667" s="601"/>
      <c r="AA6667" s="601"/>
      <c r="AB6667" s="601"/>
    </row>
    <row r="6668" spans="21:28" x14ac:dyDescent="0.25">
      <c r="U6668" s="601"/>
      <c r="V6668" s="611"/>
      <c r="X6668" s="613"/>
      <c r="Y6668" s="601"/>
      <c r="Z6668" s="601"/>
      <c r="AA6668" s="601"/>
      <c r="AB6668" s="601"/>
    </row>
    <row r="6669" spans="21:28" x14ac:dyDescent="0.25">
      <c r="U6669" s="601"/>
      <c r="V6669" s="611"/>
      <c r="X6669" s="613"/>
      <c r="Y6669" s="601"/>
      <c r="Z6669" s="601"/>
      <c r="AA6669" s="601"/>
      <c r="AB6669" s="601"/>
    </row>
    <row r="6670" spans="21:28" x14ac:dyDescent="0.25">
      <c r="U6670" s="601"/>
      <c r="V6670" s="611"/>
      <c r="X6670" s="613"/>
      <c r="Y6670" s="601"/>
      <c r="Z6670" s="601"/>
      <c r="AA6670" s="601"/>
      <c r="AB6670" s="601"/>
    </row>
    <row r="6671" spans="21:28" x14ac:dyDescent="0.25">
      <c r="U6671" s="601"/>
      <c r="V6671" s="611"/>
      <c r="X6671" s="613"/>
      <c r="Y6671" s="601"/>
      <c r="Z6671" s="601"/>
      <c r="AA6671" s="601"/>
      <c r="AB6671" s="601"/>
    </row>
    <row r="6672" spans="21:28" x14ac:dyDescent="0.25">
      <c r="U6672" s="601"/>
      <c r="V6672" s="611"/>
      <c r="X6672" s="613"/>
      <c r="Y6672" s="601"/>
      <c r="Z6672" s="601"/>
      <c r="AA6672" s="601"/>
      <c r="AB6672" s="601"/>
    </row>
    <row r="6673" spans="21:28" x14ac:dyDescent="0.25">
      <c r="U6673" s="601"/>
      <c r="V6673" s="611"/>
      <c r="X6673" s="613"/>
      <c r="Y6673" s="601"/>
      <c r="Z6673" s="601"/>
      <c r="AA6673" s="601"/>
      <c r="AB6673" s="601"/>
    </row>
    <row r="6674" spans="21:28" x14ac:dyDescent="0.25">
      <c r="U6674" s="601"/>
      <c r="V6674" s="611"/>
      <c r="X6674" s="613"/>
      <c r="Y6674" s="601"/>
      <c r="Z6674" s="601"/>
      <c r="AA6674" s="601"/>
      <c r="AB6674" s="601"/>
    </row>
    <row r="6675" spans="21:28" x14ac:dyDescent="0.25">
      <c r="U6675" s="601"/>
      <c r="V6675" s="611"/>
      <c r="X6675" s="613"/>
      <c r="Y6675" s="601"/>
      <c r="Z6675" s="601"/>
      <c r="AA6675" s="601"/>
      <c r="AB6675" s="601"/>
    </row>
    <row r="6676" spans="21:28" x14ac:dyDescent="0.25">
      <c r="U6676" s="601"/>
      <c r="V6676" s="611"/>
      <c r="X6676" s="613"/>
      <c r="Y6676" s="601"/>
      <c r="Z6676" s="601"/>
      <c r="AA6676" s="601"/>
      <c r="AB6676" s="601"/>
    </row>
    <row r="6677" spans="21:28" x14ac:dyDescent="0.25">
      <c r="U6677" s="601"/>
      <c r="V6677" s="611"/>
      <c r="X6677" s="613"/>
      <c r="Y6677" s="601"/>
      <c r="Z6677" s="601"/>
      <c r="AA6677" s="601"/>
      <c r="AB6677" s="601"/>
    </row>
    <row r="6678" spans="21:28" x14ac:dyDescent="0.25">
      <c r="U6678" s="601"/>
      <c r="V6678" s="611"/>
      <c r="X6678" s="613"/>
      <c r="Y6678" s="601"/>
      <c r="Z6678" s="601"/>
      <c r="AA6678" s="601"/>
      <c r="AB6678" s="601"/>
    </row>
    <row r="6679" spans="21:28" x14ac:dyDescent="0.25">
      <c r="U6679" s="601"/>
      <c r="V6679" s="611"/>
      <c r="X6679" s="613"/>
      <c r="Y6679" s="601"/>
      <c r="Z6679" s="601"/>
      <c r="AA6679" s="601"/>
      <c r="AB6679" s="601"/>
    </row>
    <row r="6680" spans="21:28" x14ac:dyDescent="0.25">
      <c r="U6680" s="601"/>
      <c r="V6680" s="611"/>
      <c r="X6680" s="613"/>
      <c r="Y6680" s="601"/>
      <c r="Z6680" s="601"/>
      <c r="AA6680" s="601"/>
      <c r="AB6680" s="601"/>
    </row>
    <row r="6681" spans="21:28" x14ac:dyDescent="0.25">
      <c r="U6681" s="601"/>
      <c r="V6681" s="611"/>
      <c r="X6681" s="613"/>
      <c r="Y6681" s="601"/>
      <c r="Z6681" s="601"/>
      <c r="AA6681" s="601"/>
      <c r="AB6681" s="601"/>
    </row>
    <row r="6682" spans="21:28" x14ac:dyDescent="0.25">
      <c r="U6682" s="601"/>
      <c r="V6682" s="611"/>
      <c r="X6682" s="613"/>
      <c r="Y6682" s="601"/>
      <c r="Z6682" s="601"/>
      <c r="AA6682" s="601"/>
      <c r="AB6682" s="601"/>
    </row>
    <row r="6683" spans="21:28" x14ac:dyDescent="0.25">
      <c r="U6683" s="601"/>
      <c r="V6683" s="611"/>
      <c r="X6683" s="613"/>
      <c r="Y6683" s="601"/>
      <c r="Z6683" s="601"/>
      <c r="AA6683" s="601"/>
      <c r="AB6683" s="601"/>
    </row>
    <row r="6684" spans="21:28" x14ac:dyDescent="0.25">
      <c r="U6684" s="601"/>
      <c r="V6684" s="611"/>
      <c r="X6684" s="613"/>
      <c r="Y6684" s="601"/>
      <c r="Z6684" s="601"/>
      <c r="AA6684" s="601"/>
      <c r="AB6684" s="601"/>
    </row>
    <row r="6685" spans="21:28" x14ac:dyDescent="0.25">
      <c r="U6685" s="601"/>
      <c r="V6685" s="611"/>
      <c r="X6685" s="613"/>
      <c r="Y6685" s="601"/>
      <c r="Z6685" s="601"/>
      <c r="AA6685" s="601"/>
      <c r="AB6685" s="601"/>
    </row>
    <row r="6686" spans="21:28" x14ac:dyDescent="0.25">
      <c r="U6686" s="601"/>
      <c r="V6686" s="611"/>
      <c r="X6686" s="613"/>
      <c r="Y6686" s="601"/>
      <c r="Z6686" s="601"/>
      <c r="AA6686" s="601"/>
      <c r="AB6686" s="601"/>
    </row>
    <row r="6687" spans="21:28" x14ac:dyDescent="0.25">
      <c r="U6687" s="601"/>
      <c r="V6687" s="611"/>
      <c r="X6687" s="613"/>
      <c r="Y6687" s="601"/>
      <c r="Z6687" s="601"/>
      <c r="AA6687" s="601"/>
      <c r="AB6687" s="601"/>
    </row>
    <row r="6688" spans="21:28" x14ac:dyDescent="0.25">
      <c r="U6688" s="601"/>
      <c r="V6688" s="611"/>
      <c r="X6688" s="613"/>
      <c r="Y6688" s="601"/>
      <c r="Z6688" s="601"/>
      <c r="AA6688" s="601"/>
      <c r="AB6688" s="601"/>
    </row>
    <row r="6689" spans="21:28" x14ac:dyDescent="0.25">
      <c r="U6689" s="601"/>
      <c r="V6689" s="611"/>
      <c r="X6689" s="613"/>
      <c r="Y6689" s="601"/>
      <c r="Z6689" s="601"/>
      <c r="AA6689" s="601"/>
      <c r="AB6689" s="601"/>
    </row>
    <row r="6690" spans="21:28" x14ac:dyDescent="0.25">
      <c r="U6690" s="601"/>
      <c r="V6690" s="611"/>
      <c r="X6690" s="613"/>
      <c r="Y6690" s="601"/>
      <c r="Z6690" s="601"/>
      <c r="AA6690" s="601"/>
      <c r="AB6690" s="601"/>
    </row>
    <row r="6691" spans="21:28" x14ac:dyDescent="0.25">
      <c r="U6691" s="601"/>
      <c r="V6691" s="611"/>
      <c r="X6691" s="613"/>
      <c r="Y6691" s="601"/>
      <c r="Z6691" s="601"/>
      <c r="AA6691" s="601"/>
      <c r="AB6691" s="601"/>
    </row>
    <row r="6692" spans="21:28" x14ac:dyDescent="0.25">
      <c r="U6692" s="601"/>
      <c r="V6692" s="611"/>
      <c r="X6692" s="613"/>
      <c r="Y6692" s="601"/>
      <c r="Z6692" s="601"/>
      <c r="AA6692" s="601"/>
      <c r="AB6692" s="601"/>
    </row>
    <row r="6693" spans="21:28" x14ac:dyDescent="0.25">
      <c r="U6693" s="601"/>
      <c r="V6693" s="611"/>
      <c r="X6693" s="613"/>
      <c r="Y6693" s="601"/>
      <c r="Z6693" s="601"/>
      <c r="AA6693" s="601"/>
      <c r="AB6693" s="601"/>
    </row>
    <row r="6694" spans="21:28" x14ac:dyDescent="0.25">
      <c r="U6694" s="601"/>
      <c r="V6694" s="611"/>
      <c r="X6694" s="613"/>
      <c r="Y6694" s="601"/>
      <c r="Z6694" s="601"/>
      <c r="AA6694" s="601"/>
      <c r="AB6694" s="601"/>
    </row>
    <row r="6695" spans="21:28" x14ac:dyDescent="0.25">
      <c r="U6695" s="601"/>
      <c r="V6695" s="611"/>
      <c r="X6695" s="613"/>
      <c r="Y6695" s="601"/>
      <c r="Z6695" s="601"/>
      <c r="AA6695" s="601"/>
      <c r="AB6695" s="601"/>
    </row>
    <row r="6696" spans="21:28" x14ac:dyDescent="0.25">
      <c r="U6696" s="601"/>
      <c r="V6696" s="611"/>
      <c r="X6696" s="613"/>
      <c r="Y6696" s="601"/>
      <c r="Z6696" s="601"/>
      <c r="AA6696" s="601"/>
      <c r="AB6696" s="601"/>
    </row>
    <row r="6697" spans="21:28" x14ac:dyDescent="0.25">
      <c r="U6697" s="601"/>
      <c r="V6697" s="611"/>
      <c r="X6697" s="613"/>
      <c r="Y6697" s="601"/>
      <c r="Z6697" s="601"/>
      <c r="AA6697" s="601"/>
      <c r="AB6697" s="601"/>
    </row>
    <row r="6698" spans="21:28" x14ac:dyDescent="0.25">
      <c r="U6698" s="601"/>
      <c r="V6698" s="611"/>
      <c r="X6698" s="613"/>
      <c r="Y6698" s="601"/>
      <c r="Z6698" s="601"/>
      <c r="AA6698" s="601"/>
      <c r="AB6698" s="601"/>
    </row>
    <row r="6699" spans="21:28" x14ac:dyDescent="0.25">
      <c r="U6699" s="601"/>
      <c r="V6699" s="611"/>
      <c r="X6699" s="613"/>
      <c r="Y6699" s="601"/>
      <c r="Z6699" s="601"/>
      <c r="AA6699" s="601"/>
      <c r="AB6699" s="601"/>
    </row>
    <row r="6700" spans="21:28" x14ac:dyDescent="0.25">
      <c r="U6700" s="601"/>
      <c r="V6700" s="611"/>
      <c r="X6700" s="613"/>
      <c r="Y6700" s="601"/>
      <c r="Z6700" s="601"/>
      <c r="AA6700" s="601"/>
      <c r="AB6700" s="601"/>
    </row>
    <row r="6701" spans="21:28" x14ac:dyDescent="0.25">
      <c r="U6701" s="601"/>
      <c r="V6701" s="611"/>
      <c r="X6701" s="613"/>
      <c r="Y6701" s="601"/>
      <c r="Z6701" s="601"/>
      <c r="AA6701" s="601"/>
      <c r="AB6701" s="601"/>
    </row>
    <row r="6702" spans="21:28" x14ac:dyDescent="0.25">
      <c r="U6702" s="601"/>
      <c r="V6702" s="611"/>
      <c r="X6702" s="613"/>
      <c r="Y6702" s="601"/>
      <c r="Z6702" s="601"/>
      <c r="AA6702" s="601"/>
      <c r="AB6702" s="601"/>
    </row>
    <row r="6703" spans="21:28" x14ac:dyDescent="0.25">
      <c r="U6703" s="601"/>
      <c r="V6703" s="611"/>
      <c r="X6703" s="613"/>
      <c r="Y6703" s="601"/>
      <c r="Z6703" s="601"/>
      <c r="AA6703" s="601"/>
      <c r="AB6703" s="601"/>
    </row>
    <row r="6704" spans="21:28" x14ac:dyDescent="0.25">
      <c r="U6704" s="601"/>
      <c r="V6704" s="611"/>
      <c r="X6704" s="613"/>
      <c r="Y6704" s="601"/>
      <c r="Z6704" s="601"/>
      <c r="AA6704" s="601"/>
      <c r="AB6704" s="601"/>
    </row>
    <row r="6705" spans="21:28" x14ac:dyDescent="0.25">
      <c r="U6705" s="601"/>
      <c r="V6705" s="611"/>
      <c r="X6705" s="613"/>
      <c r="Y6705" s="601"/>
      <c r="Z6705" s="601"/>
      <c r="AA6705" s="601"/>
      <c r="AB6705" s="601"/>
    </row>
    <row r="6706" spans="21:28" x14ac:dyDescent="0.25">
      <c r="U6706" s="601"/>
      <c r="V6706" s="611"/>
      <c r="X6706" s="613"/>
      <c r="Y6706" s="601"/>
      <c r="Z6706" s="601"/>
      <c r="AA6706" s="601"/>
      <c r="AB6706" s="601"/>
    </row>
    <row r="6707" spans="21:28" x14ac:dyDescent="0.25">
      <c r="U6707" s="601"/>
      <c r="V6707" s="611"/>
      <c r="X6707" s="613"/>
      <c r="Y6707" s="601"/>
      <c r="Z6707" s="601"/>
      <c r="AA6707" s="601"/>
      <c r="AB6707" s="601"/>
    </row>
    <row r="6708" spans="21:28" x14ac:dyDescent="0.25">
      <c r="U6708" s="601"/>
      <c r="V6708" s="611"/>
      <c r="X6708" s="613"/>
      <c r="Y6708" s="601"/>
      <c r="Z6708" s="601"/>
      <c r="AA6708" s="601"/>
      <c r="AB6708" s="601"/>
    </row>
    <row r="6709" spans="21:28" x14ac:dyDescent="0.25">
      <c r="U6709" s="601"/>
      <c r="V6709" s="611"/>
      <c r="X6709" s="613"/>
      <c r="Y6709" s="601"/>
      <c r="Z6709" s="601"/>
      <c r="AA6709" s="601"/>
      <c r="AB6709" s="601"/>
    </row>
    <row r="6710" spans="21:28" x14ac:dyDescent="0.25">
      <c r="U6710" s="601"/>
      <c r="V6710" s="611"/>
      <c r="X6710" s="613"/>
      <c r="Y6710" s="601"/>
      <c r="Z6710" s="601"/>
      <c r="AA6710" s="601"/>
      <c r="AB6710" s="601"/>
    </row>
    <row r="6711" spans="21:28" x14ac:dyDescent="0.25">
      <c r="U6711" s="601"/>
      <c r="V6711" s="611"/>
      <c r="X6711" s="613"/>
      <c r="Y6711" s="601"/>
      <c r="Z6711" s="601"/>
      <c r="AA6711" s="601"/>
      <c r="AB6711" s="601"/>
    </row>
    <row r="6712" spans="21:28" x14ac:dyDescent="0.25">
      <c r="U6712" s="601"/>
      <c r="V6712" s="611"/>
      <c r="X6712" s="613"/>
      <c r="Y6712" s="601"/>
      <c r="Z6712" s="601"/>
      <c r="AA6712" s="601"/>
      <c r="AB6712" s="601"/>
    </row>
    <row r="6713" spans="21:28" x14ac:dyDescent="0.25">
      <c r="U6713" s="601"/>
      <c r="V6713" s="611"/>
      <c r="X6713" s="613"/>
      <c r="Y6713" s="601"/>
      <c r="Z6713" s="601"/>
      <c r="AA6713" s="601"/>
      <c r="AB6713" s="601"/>
    </row>
    <row r="6714" spans="21:28" x14ac:dyDescent="0.25">
      <c r="U6714" s="601"/>
      <c r="V6714" s="611"/>
      <c r="X6714" s="613"/>
      <c r="Y6714" s="601"/>
      <c r="Z6714" s="601"/>
      <c r="AA6714" s="601"/>
      <c r="AB6714" s="601"/>
    </row>
    <row r="6715" spans="21:28" x14ac:dyDescent="0.25">
      <c r="U6715" s="601"/>
      <c r="V6715" s="611"/>
      <c r="X6715" s="613"/>
      <c r="Y6715" s="601"/>
      <c r="Z6715" s="601"/>
      <c r="AA6715" s="601"/>
      <c r="AB6715" s="601"/>
    </row>
    <row r="6716" spans="21:28" x14ac:dyDescent="0.25">
      <c r="U6716" s="601"/>
      <c r="V6716" s="611"/>
      <c r="X6716" s="613"/>
      <c r="Y6716" s="601"/>
      <c r="Z6716" s="601"/>
      <c r="AA6716" s="601"/>
      <c r="AB6716" s="601"/>
    </row>
    <row r="6717" spans="21:28" x14ac:dyDescent="0.25">
      <c r="U6717" s="601"/>
      <c r="V6717" s="611"/>
      <c r="X6717" s="613"/>
      <c r="Y6717" s="601"/>
      <c r="Z6717" s="601"/>
      <c r="AA6717" s="601"/>
      <c r="AB6717" s="601"/>
    </row>
    <row r="6718" spans="21:28" x14ac:dyDescent="0.25">
      <c r="U6718" s="601"/>
      <c r="V6718" s="611"/>
      <c r="X6718" s="613"/>
      <c r="Y6718" s="601"/>
      <c r="Z6718" s="601"/>
      <c r="AA6718" s="601"/>
      <c r="AB6718" s="601"/>
    </row>
    <row r="6719" spans="21:28" x14ac:dyDescent="0.25">
      <c r="U6719" s="601"/>
      <c r="V6719" s="611"/>
      <c r="X6719" s="613"/>
      <c r="Y6719" s="601"/>
      <c r="Z6719" s="601"/>
      <c r="AA6719" s="601"/>
      <c r="AB6719" s="601"/>
    </row>
    <row r="6720" spans="21:28" x14ac:dyDescent="0.25">
      <c r="U6720" s="601"/>
      <c r="V6720" s="611"/>
      <c r="X6720" s="613"/>
      <c r="Y6720" s="601"/>
      <c r="Z6720" s="601"/>
      <c r="AA6720" s="601"/>
      <c r="AB6720" s="601"/>
    </row>
    <row r="6721" spans="21:28" x14ac:dyDescent="0.25">
      <c r="U6721" s="601"/>
      <c r="V6721" s="611"/>
      <c r="X6721" s="613"/>
      <c r="Y6721" s="601"/>
      <c r="Z6721" s="601"/>
      <c r="AA6721" s="601"/>
      <c r="AB6721" s="601"/>
    </row>
    <row r="6722" spans="21:28" x14ac:dyDescent="0.25">
      <c r="U6722" s="601"/>
      <c r="V6722" s="611"/>
      <c r="X6722" s="613"/>
      <c r="Y6722" s="601"/>
      <c r="Z6722" s="601"/>
      <c r="AA6722" s="601"/>
      <c r="AB6722" s="601"/>
    </row>
    <row r="6723" spans="21:28" x14ac:dyDescent="0.25">
      <c r="U6723" s="601"/>
      <c r="V6723" s="611"/>
      <c r="X6723" s="613"/>
      <c r="Y6723" s="601"/>
      <c r="Z6723" s="601"/>
      <c r="AA6723" s="601"/>
      <c r="AB6723" s="601"/>
    </row>
    <row r="6724" spans="21:28" x14ac:dyDescent="0.25">
      <c r="U6724" s="601"/>
      <c r="V6724" s="611"/>
      <c r="X6724" s="613"/>
      <c r="Y6724" s="601"/>
      <c r="Z6724" s="601"/>
      <c r="AA6724" s="601"/>
      <c r="AB6724" s="601"/>
    </row>
    <row r="6725" spans="21:28" x14ac:dyDescent="0.25">
      <c r="U6725" s="601"/>
      <c r="V6725" s="611"/>
      <c r="X6725" s="613"/>
      <c r="Y6725" s="601"/>
      <c r="Z6725" s="601"/>
      <c r="AA6725" s="601"/>
      <c r="AB6725" s="601"/>
    </row>
    <row r="6726" spans="21:28" x14ac:dyDescent="0.25">
      <c r="U6726" s="601"/>
      <c r="V6726" s="611"/>
      <c r="X6726" s="613"/>
      <c r="Y6726" s="601"/>
      <c r="Z6726" s="601"/>
      <c r="AA6726" s="601"/>
      <c r="AB6726" s="601"/>
    </row>
    <row r="6727" spans="21:28" x14ac:dyDescent="0.25">
      <c r="U6727" s="601"/>
      <c r="V6727" s="611"/>
      <c r="X6727" s="613"/>
      <c r="Y6727" s="601"/>
      <c r="Z6727" s="601"/>
      <c r="AA6727" s="601"/>
      <c r="AB6727" s="601"/>
    </row>
    <row r="6728" spans="21:28" x14ac:dyDescent="0.25">
      <c r="U6728" s="601"/>
      <c r="V6728" s="611"/>
      <c r="X6728" s="613"/>
      <c r="Y6728" s="601"/>
      <c r="Z6728" s="601"/>
      <c r="AA6728" s="601"/>
      <c r="AB6728" s="601"/>
    </row>
    <row r="6729" spans="21:28" x14ac:dyDescent="0.25">
      <c r="U6729" s="601"/>
      <c r="V6729" s="611"/>
      <c r="X6729" s="613"/>
      <c r="Y6729" s="601"/>
      <c r="Z6729" s="601"/>
      <c r="AA6729" s="601"/>
      <c r="AB6729" s="601"/>
    </row>
    <row r="6730" spans="21:28" x14ac:dyDescent="0.25">
      <c r="U6730" s="601"/>
      <c r="V6730" s="611"/>
      <c r="X6730" s="613"/>
      <c r="Y6730" s="601"/>
      <c r="Z6730" s="601"/>
      <c r="AA6730" s="601"/>
      <c r="AB6730" s="601"/>
    </row>
    <row r="6731" spans="21:28" x14ac:dyDescent="0.25">
      <c r="U6731" s="601"/>
      <c r="V6731" s="611"/>
      <c r="X6731" s="613"/>
      <c r="Y6731" s="601"/>
      <c r="Z6731" s="601"/>
      <c r="AA6731" s="601"/>
      <c r="AB6731" s="601"/>
    </row>
    <row r="6732" spans="21:28" x14ac:dyDescent="0.25">
      <c r="U6732" s="601"/>
      <c r="V6732" s="611"/>
      <c r="X6732" s="613"/>
      <c r="Y6732" s="601"/>
      <c r="Z6732" s="601"/>
      <c r="AA6732" s="601"/>
      <c r="AB6732" s="601"/>
    </row>
    <row r="6733" spans="21:28" x14ac:dyDescent="0.25">
      <c r="U6733" s="601"/>
      <c r="V6733" s="611"/>
      <c r="X6733" s="613"/>
      <c r="Y6733" s="601"/>
      <c r="Z6733" s="601"/>
      <c r="AA6733" s="601"/>
      <c r="AB6733" s="601"/>
    </row>
    <row r="6734" spans="21:28" x14ac:dyDescent="0.25">
      <c r="U6734" s="601"/>
      <c r="V6734" s="611"/>
      <c r="X6734" s="613"/>
      <c r="Y6734" s="601"/>
      <c r="Z6734" s="601"/>
      <c r="AA6734" s="601"/>
      <c r="AB6734" s="601"/>
    </row>
    <row r="6735" spans="21:28" x14ac:dyDescent="0.25">
      <c r="U6735" s="601"/>
      <c r="V6735" s="611"/>
      <c r="X6735" s="613"/>
      <c r="Y6735" s="601"/>
      <c r="Z6735" s="601"/>
      <c r="AA6735" s="601"/>
      <c r="AB6735" s="601"/>
    </row>
    <row r="6736" spans="21:28" x14ac:dyDescent="0.25">
      <c r="U6736" s="601"/>
      <c r="V6736" s="611"/>
      <c r="X6736" s="613"/>
      <c r="Y6736" s="601"/>
      <c r="Z6736" s="601"/>
      <c r="AA6736" s="601"/>
      <c r="AB6736" s="601"/>
    </row>
    <row r="6737" spans="21:28" x14ac:dyDescent="0.25">
      <c r="U6737" s="601"/>
      <c r="V6737" s="611"/>
      <c r="X6737" s="613"/>
      <c r="Y6737" s="601"/>
      <c r="Z6737" s="601"/>
      <c r="AA6737" s="601"/>
      <c r="AB6737" s="601"/>
    </row>
    <row r="6738" spans="21:28" x14ac:dyDescent="0.25">
      <c r="U6738" s="601"/>
      <c r="V6738" s="611"/>
      <c r="X6738" s="613"/>
      <c r="Y6738" s="601"/>
      <c r="Z6738" s="601"/>
      <c r="AA6738" s="601"/>
      <c r="AB6738" s="601"/>
    </row>
    <row r="6739" spans="21:28" x14ac:dyDescent="0.25">
      <c r="U6739" s="601"/>
      <c r="V6739" s="611"/>
      <c r="X6739" s="613"/>
      <c r="Y6739" s="601"/>
      <c r="Z6739" s="601"/>
      <c r="AA6739" s="601"/>
      <c r="AB6739" s="601"/>
    </row>
    <row r="6740" spans="21:28" x14ac:dyDescent="0.25">
      <c r="U6740" s="601"/>
      <c r="V6740" s="611"/>
      <c r="X6740" s="613"/>
      <c r="Y6740" s="601"/>
      <c r="Z6740" s="601"/>
      <c r="AA6740" s="601"/>
      <c r="AB6740" s="601"/>
    </row>
    <row r="6741" spans="21:28" x14ac:dyDescent="0.25">
      <c r="U6741" s="601"/>
      <c r="V6741" s="611"/>
      <c r="X6741" s="613"/>
      <c r="Y6741" s="601"/>
      <c r="Z6741" s="601"/>
      <c r="AA6741" s="601"/>
      <c r="AB6741" s="601"/>
    </row>
    <row r="6742" spans="21:28" x14ac:dyDescent="0.25">
      <c r="U6742" s="601"/>
      <c r="V6742" s="611"/>
      <c r="X6742" s="613"/>
      <c r="Y6742" s="601"/>
      <c r="Z6742" s="601"/>
      <c r="AA6742" s="601"/>
      <c r="AB6742" s="601"/>
    </row>
    <row r="6743" spans="21:28" x14ac:dyDescent="0.25">
      <c r="U6743" s="601"/>
      <c r="V6743" s="611"/>
      <c r="X6743" s="613"/>
      <c r="Y6743" s="601"/>
      <c r="Z6743" s="601"/>
      <c r="AA6743" s="601"/>
      <c r="AB6743" s="601"/>
    </row>
    <row r="6744" spans="21:28" x14ac:dyDescent="0.25">
      <c r="U6744" s="601"/>
      <c r="V6744" s="611"/>
      <c r="X6744" s="613"/>
      <c r="Y6744" s="601"/>
      <c r="Z6744" s="601"/>
      <c r="AA6744" s="601"/>
      <c r="AB6744" s="601"/>
    </row>
    <row r="6745" spans="21:28" x14ac:dyDescent="0.25">
      <c r="U6745" s="601"/>
      <c r="V6745" s="611"/>
      <c r="X6745" s="613"/>
      <c r="Y6745" s="601"/>
      <c r="Z6745" s="601"/>
      <c r="AA6745" s="601"/>
      <c r="AB6745" s="601"/>
    </row>
    <row r="6746" spans="21:28" x14ac:dyDescent="0.25">
      <c r="U6746" s="601"/>
      <c r="V6746" s="611"/>
      <c r="X6746" s="613"/>
      <c r="Y6746" s="601"/>
      <c r="Z6746" s="601"/>
      <c r="AA6746" s="601"/>
      <c r="AB6746" s="601"/>
    </row>
    <row r="6747" spans="21:28" x14ac:dyDescent="0.25">
      <c r="U6747" s="601"/>
      <c r="V6747" s="611"/>
      <c r="X6747" s="613"/>
      <c r="Y6747" s="601"/>
      <c r="Z6747" s="601"/>
      <c r="AA6747" s="601"/>
      <c r="AB6747" s="601"/>
    </row>
    <row r="6748" spans="21:28" x14ac:dyDescent="0.25">
      <c r="U6748" s="601"/>
      <c r="V6748" s="611"/>
      <c r="X6748" s="613"/>
      <c r="Y6748" s="601"/>
      <c r="Z6748" s="601"/>
      <c r="AA6748" s="601"/>
      <c r="AB6748" s="601"/>
    </row>
    <row r="6749" spans="21:28" x14ac:dyDescent="0.25">
      <c r="U6749" s="601"/>
      <c r="V6749" s="611"/>
      <c r="X6749" s="613"/>
      <c r="Y6749" s="601"/>
      <c r="Z6749" s="601"/>
      <c r="AA6749" s="601"/>
      <c r="AB6749" s="601"/>
    </row>
    <row r="6750" spans="21:28" x14ac:dyDescent="0.25">
      <c r="U6750" s="601"/>
      <c r="V6750" s="611"/>
      <c r="X6750" s="613"/>
      <c r="Y6750" s="601"/>
      <c r="Z6750" s="601"/>
      <c r="AA6750" s="601"/>
      <c r="AB6750" s="601"/>
    </row>
    <row r="6751" spans="21:28" x14ac:dyDescent="0.25">
      <c r="U6751" s="601"/>
      <c r="V6751" s="611"/>
      <c r="X6751" s="613"/>
      <c r="Y6751" s="601"/>
      <c r="Z6751" s="601"/>
      <c r="AA6751" s="601"/>
      <c r="AB6751" s="601"/>
    </row>
    <row r="6752" spans="21:28" x14ac:dyDescent="0.25">
      <c r="U6752" s="601"/>
      <c r="V6752" s="611"/>
      <c r="X6752" s="613"/>
      <c r="Y6752" s="601"/>
      <c r="Z6752" s="601"/>
      <c r="AA6752" s="601"/>
      <c r="AB6752" s="601"/>
    </row>
    <row r="6753" spans="21:28" x14ac:dyDescent="0.25">
      <c r="U6753" s="601"/>
      <c r="V6753" s="611"/>
      <c r="X6753" s="613"/>
      <c r="Y6753" s="601"/>
      <c r="Z6753" s="601"/>
      <c r="AA6753" s="601"/>
      <c r="AB6753" s="601"/>
    </row>
    <row r="6754" spans="21:28" x14ac:dyDescent="0.25">
      <c r="U6754" s="601"/>
      <c r="V6754" s="611"/>
      <c r="X6754" s="613"/>
      <c r="Y6754" s="601"/>
      <c r="Z6754" s="601"/>
      <c r="AA6754" s="601"/>
      <c r="AB6754" s="601"/>
    </row>
    <row r="6755" spans="21:28" x14ac:dyDescent="0.25">
      <c r="U6755" s="601"/>
      <c r="V6755" s="611"/>
      <c r="X6755" s="613"/>
      <c r="Y6755" s="601"/>
      <c r="Z6755" s="601"/>
      <c r="AA6755" s="601"/>
      <c r="AB6755" s="601"/>
    </row>
    <row r="6756" spans="21:28" x14ac:dyDescent="0.25">
      <c r="U6756" s="601"/>
      <c r="V6756" s="611"/>
      <c r="X6756" s="613"/>
      <c r="Y6756" s="601"/>
      <c r="Z6756" s="601"/>
      <c r="AA6756" s="601"/>
      <c r="AB6756" s="601"/>
    </row>
    <row r="6757" spans="21:28" x14ac:dyDescent="0.25">
      <c r="U6757" s="601"/>
      <c r="V6757" s="611"/>
      <c r="X6757" s="613"/>
      <c r="Y6757" s="601"/>
      <c r="Z6757" s="601"/>
      <c r="AA6757" s="601"/>
      <c r="AB6757" s="601"/>
    </row>
    <row r="6758" spans="21:28" x14ac:dyDescent="0.25">
      <c r="U6758" s="601"/>
      <c r="V6758" s="611"/>
      <c r="X6758" s="613"/>
      <c r="Y6758" s="601"/>
      <c r="Z6758" s="601"/>
      <c r="AA6758" s="601"/>
      <c r="AB6758" s="601"/>
    </row>
    <row r="6759" spans="21:28" x14ac:dyDescent="0.25">
      <c r="U6759" s="601"/>
      <c r="V6759" s="611"/>
      <c r="X6759" s="613"/>
      <c r="Y6759" s="601"/>
      <c r="Z6759" s="601"/>
      <c r="AA6759" s="601"/>
      <c r="AB6759" s="601"/>
    </row>
    <row r="6760" spans="21:28" x14ac:dyDescent="0.25">
      <c r="U6760" s="601"/>
      <c r="V6760" s="611"/>
      <c r="X6760" s="613"/>
      <c r="Y6760" s="601"/>
      <c r="Z6760" s="601"/>
      <c r="AA6760" s="601"/>
      <c r="AB6760" s="601"/>
    </row>
    <row r="6761" spans="21:28" x14ac:dyDescent="0.25">
      <c r="U6761" s="601"/>
      <c r="V6761" s="611"/>
      <c r="X6761" s="613"/>
      <c r="Y6761" s="601"/>
      <c r="Z6761" s="601"/>
      <c r="AA6761" s="601"/>
      <c r="AB6761" s="601"/>
    </row>
    <row r="6762" spans="21:28" x14ac:dyDescent="0.25">
      <c r="U6762" s="601"/>
      <c r="V6762" s="611"/>
      <c r="X6762" s="613"/>
      <c r="Y6762" s="601"/>
      <c r="Z6762" s="601"/>
      <c r="AA6762" s="601"/>
      <c r="AB6762" s="601"/>
    </row>
    <row r="6763" spans="21:28" x14ac:dyDescent="0.25">
      <c r="U6763" s="601"/>
      <c r="V6763" s="611"/>
      <c r="X6763" s="613"/>
      <c r="Y6763" s="601"/>
      <c r="Z6763" s="601"/>
      <c r="AA6763" s="601"/>
      <c r="AB6763" s="601"/>
    </row>
    <row r="6764" spans="21:28" x14ac:dyDescent="0.25">
      <c r="U6764" s="601"/>
      <c r="V6764" s="611"/>
      <c r="X6764" s="613"/>
      <c r="Y6764" s="601"/>
      <c r="Z6764" s="601"/>
      <c r="AA6764" s="601"/>
      <c r="AB6764" s="601"/>
    </row>
    <row r="6765" spans="21:28" x14ac:dyDescent="0.25">
      <c r="U6765" s="601"/>
      <c r="V6765" s="611"/>
      <c r="X6765" s="613"/>
      <c r="Y6765" s="601"/>
      <c r="Z6765" s="601"/>
      <c r="AA6765" s="601"/>
      <c r="AB6765" s="601"/>
    </row>
    <row r="6766" spans="21:28" x14ac:dyDescent="0.25">
      <c r="U6766" s="601"/>
      <c r="V6766" s="611"/>
      <c r="X6766" s="613"/>
      <c r="Y6766" s="601"/>
      <c r="Z6766" s="601"/>
      <c r="AA6766" s="601"/>
      <c r="AB6766" s="601"/>
    </row>
    <row r="6767" spans="21:28" x14ac:dyDescent="0.25">
      <c r="U6767" s="601"/>
      <c r="V6767" s="611"/>
      <c r="X6767" s="613"/>
      <c r="Y6767" s="601"/>
      <c r="Z6767" s="601"/>
      <c r="AA6767" s="601"/>
      <c r="AB6767" s="601"/>
    </row>
    <row r="6768" spans="21:28" x14ac:dyDescent="0.25">
      <c r="U6768" s="601"/>
      <c r="V6768" s="611"/>
      <c r="X6768" s="613"/>
      <c r="Y6768" s="601"/>
      <c r="Z6768" s="601"/>
      <c r="AA6768" s="601"/>
      <c r="AB6768" s="601"/>
    </row>
    <row r="6769" spans="21:28" x14ac:dyDescent="0.25">
      <c r="U6769" s="601"/>
      <c r="V6769" s="611"/>
      <c r="X6769" s="613"/>
      <c r="Y6769" s="601"/>
      <c r="Z6769" s="601"/>
      <c r="AA6769" s="601"/>
      <c r="AB6769" s="601"/>
    </row>
    <row r="6770" spans="21:28" x14ac:dyDescent="0.25">
      <c r="U6770" s="601"/>
      <c r="V6770" s="611"/>
      <c r="X6770" s="613"/>
      <c r="Y6770" s="601"/>
      <c r="Z6770" s="601"/>
      <c r="AA6770" s="601"/>
      <c r="AB6770" s="601"/>
    </row>
    <row r="6771" spans="21:28" x14ac:dyDescent="0.25">
      <c r="U6771" s="601"/>
      <c r="V6771" s="611"/>
      <c r="X6771" s="613"/>
      <c r="Y6771" s="601"/>
      <c r="Z6771" s="601"/>
      <c r="AA6771" s="601"/>
      <c r="AB6771" s="601"/>
    </row>
    <row r="6772" spans="21:28" x14ac:dyDescent="0.25">
      <c r="U6772" s="601"/>
      <c r="V6772" s="611"/>
      <c r="X6772" s="613"/>
      <c r="Y6772" s="601"/>
      <c r="Z6772" s="601"/>
      <c r="AA6772" s="601"/>
      <c r="AB6772" s="601"/>
    </row>
    <row r="6773" spans="21:28" x14ac:dyDescent="0.25">
      <c r="U6773" s="601"/>
      <c r="V6773" s="611"/>
      <c r="X6773" s="613"/>
      <c r="Y6773" s="601"/>
      <c r="Z6773" s="601"/>
      <c r="AA6773" s="601"/>
      <c r="AB6773" s="601"/>
    </row>
    <row r="6774" spans="21:28" x14ac:dyDescent="0.25">
      <c r="U6774" s="601"/>
      <c r="V6774" s="611"/>
      <c r="X6774" s="613"/>
      <c r="Y6774" s="601"/>
      <c r="Z6774" s="601"/>
      <c r="AA6774" s="601"/>
      <c r="AB6774" s="601"/>
    </row>
    <row r="6775" spans="21:28" x14ac:dyDescent="0.25">
      <c r="U6775" s="601"/>
      <c r="V6775" s="611"/>
      <c r="X6775" s="613"/>
      <c r="Y6775" s="601"/>
      <c r="Z6775" s="601"/>
      <c r="AA6775" s="601"/>
      <c r="AB6775" s="601"/>
    </row>
    <row r="6776" spans="21:28" x14ac:dyDescent="0.25">
      <c r="U6776" s="601"/>
      <c r="V6776" s="611"/>
      <c r="X6776" s="613"/>
      <c r="Y6776" s="601"/>
      <c r="Z6776" s="601"/>
      <c r="AA6776" s="601"/>
      <c r="AB6776" s="601"/>
    </row>
    <row r="6777" spans="21:28" x14ac:dyDescent="0.25">
      <c r="U6777" s="601"/>
      <c r="V6777" s="611"/>
      <c r="X6777" s="613"/>
      <c r="Y6777" s="601"/>
      <c r="Z6777" s="601"/>
      <c r="AA6777" s="601"/>
      <c r="AB6777" s="601"/>
    </row>
    <row r="6778" spans="21:28" x14ac:dyDescent="0.25">
      <c r="U6778" s="601"/>
      <c r="V6778" s="611"/>
      <c r="X6778" s="613"/>
      <c r="Y6778" s="601"/>
      <c r="Z6778" s="601"/>
      <c r="AA6778" s="601"/>
      <c r="AB6778" s="601"/>
    </row>
    <row r="6779" spans="21:28" x14ac:dyDescent="0.25">
      <c r="U6779" s="601"/>
      <c r="V6779" s="611"/>
      <c r="X6779" s="613"/>
      <c r="Y6779" s="601"/>
      <c r="Z6779" s="601"/>
      <c r="AA6779" s="601"/>
      <c r="AB6779" s="601"/>
    </row>
    <row r="6780" spans="21:28" x14ac:dyDescent="0.25">
      <c r="U6780" s="601"/>
      <c r="V6780" s="611"/>
      <c r="X6780" s="613"/>
      <c r="Y6780" s="601"/>
      <c r="Z6780" s="601"/>
      <c r="AA6780" s="601"/>
      <c r="AB6780" s="601"/>
    </row>
    <row r="6781" spans="21:28" x14ac:dyDescent="0.25">
      <c r="U6781" s="601"/>
      <c r="V6781" s="611"/>
      <c r="X6781" s="613"/>
      <c r="Y6781" s="601"/>
      <c r="Z6781" s="601"/>
      <c r="AA6781" s="601"/>
      <c r="AB6781" s="601"/>
    </row>
    <row r="6782" spans="21:28" x14ac:dyDescent="0.25">
      <c r="U6782" s="601"/>
      <c r="V6782" s="611"/>
      <c r="X6782" s="613"/>
      <c r="Y6782" s="601"/>
      <c r="Z6782" s="601"/>
      <c r="AA6782" s="601"/>
      <c r="AB6782" s="601"/>
    </row>
    <row r="6783" spans="21:28" x14ac:dyDescent="0.25">
      <c r="U6783" s="601"/>
      <c r="V6783" s="611"/>
      <c r="X6783" s="613"/>
      <c r="Y6783" s="601"/>
      <c r="Z6783" s="601"/>
      <c r="AA6783" s="601"/>
      <c r="AB6783" s="601"/>
    </row>
    <row r="6784" spans="21:28" x14ac:dyDescent="0.25">
      <c r="U6784" s="601"/>
      <c r="V6784" s="611"/>
      <c r="X6784" s="613"/>
      <c r="Y6784" s="601"/>
      <c r="Z6784" s="601"/>
      <c r="AA6784" s="601"/>
      <c r="AB6784" s="601"/>
    </row>
    <row r="6785" spans="21:28" x14ac:dyDescent="0.25">
      <c r="U6785" s="601"/>
      <c r="V6785" s="611"/>
      <c r="X6785" s="613"/>
      <c r="Y6785" s="601"/>
      <c r="Z6785" s="601"/>
      <c r="AA6785" s="601"/>
      <c r="AB6785" s="601"/>
    </row>
    <row r="6786" spans="21:28" x14ac:dyDescent="0.25">
      <c r="U6786" s="601"/>
      <c r="V6786" s="611"/>
      <c r="X6786" s="613"/>
      <c r="Y6786" s="601"/>
      <c r="Z6786" s="601"/>
      <c r="AA6786" s="601"/>
      <c r="AB6786" s="601"/>
    </row>
    <row r="6787" spans="21:28" x14ac:dyDescent="0.25">
      <c r="U6787" s="601"/>
      <c r="V6787" s="611"/>
      <c r="X6787" s="613"/>
      <c r="Y6787" s="601"/>
      <c r="Z6787" s="601"/>
      <c r="AA6787" s="601"/>
      <c r="AB6787" s="601"/>
    </row>
    <row r="6788" spans="21:28" x14ac:dyDescent="0.25">
      <c r="U6788" s="601"/>
      <c r="V6788" s="611"/>
      <c r="X6788" s="613"/>
      <c r="Y6788" s="601"/>
      <c r="Z6788" s="601"/>
      <c r="AA6788" s="601"/>
      <c r="AB6788" s="601"/>
    </row>
    <row r="6789" spans="21:28" x14ac:dyDescent="0.25">
      <c r="U6789" s="601"/>
      <c r="V6789" s="611"/>
      <c r="X6789" s="613"/>
      <c r="Y6789" s="601"/>
      <c r="Z6789" s="601"/>
      <c r="AA6789" s="601"/>
      <c r="AB6789" s="601"/>
    </row>
    <row r="6790" spans="21:28" x14ac:dyDescent="0.25">
      <c r="U6790" s="601"/>
      <c r="V6790" s="611"/>
      <c r="X6790" s="613"/>
      <c r="Y6790" s="601"/>
      <c r="Z6790" s="601"/>
      <c r="AA6790" s="601"/>
      <c r="AB6790" s="601"/>
    </row>
    <row r="6791" spans="21:28" x14ac:dyDescent="0.25">
      <c r="U6791" s="601"/>
      <c r="V6791" s="611"/>
      <c r="X6791" s="613"/>
      <c r="Y6791" s="601"/>
      <c r="Z6791" s="601"/>
      <c r="AA6791" s="601"/>
      <c r="AB6791" s="601"/>
    </row>
    <row r="6792" spans="21:28" x14ac:dyDescent="0.25">
      <c r="U6792" s="601"/>
      <c r="V6792" s="611"/>
      <c r="X6792" s="613"/>
      <c r="Y6792" s="601"/>
      <c r="Z6792" s="601"/>
      <c r="AA6792" s="601"/>
      <c r="AB6792" s="601"/>
    </row>
    <row r="6793" spans="21:28" x14ac:dyDescent="0.25">
      <c r="U6793" s="601"/>
      <c r="V6793" s="611"/>
      <c r="X6793" s="613"/>
      <c r="Y6793" s="601"/>
      <c r="Z6793" s="601"/>
      <c r="AA6793" s="601"/>
      <c r="AB6793" s="601"/>
    </row>
    <row r="6794" spans="21:28" x14ac:dyDescent="0.25">
      <c r="U6794" s="601"/>
      <c r="V6794" s="611"/>
      <c r="X6794" s="613"/>
      <c r="Y6794" s="601"/>
      <c r="Z6794" s="601"/>
      <c r="AA6794" s="601"/>
      <c r="AB6794" s="601"/>
    </row>
    <row r="6795" spans="21:28" x14ac:dyDescent="0.25">
      <c r="U6795" s="601"/>
      <c r="V6795" s="611"/>
      <c r="X6795" s="613"/>
      <c r="Y6795" s="601"/>
      <c r="Z6795" s="601"/>
      <c r="AA6795" s="601"/>
      <c r="AB6795" s="601"/>
    </row>
    <row r="6796" spans="21:28" x14ac:dyDescent="0.25">
      <c r="U6796" s="601"/>
      <c r="V6796" s="611"/>
      <c r="X6796" s="613"/>
      <c r="Y6796" s="601"/>
      <c r="Z6796" s="601"/>
      <c r="AA6796" s="601"/>
      <c r="AB6796" s="601"/>
    </row>
    <row r="6797" spans="21:28" x14ac:dyDescent="0.25">
      <c r="U6797" s="601"/>
      <c r="V6797" s="611"/>
      <c r="X6797" s="613"/>
      <c r="Y6797" s="601"/>
      <c r="Z6797" s="601"/>
      <c r="AA6797" s="601"/>
      <c r="AB6797" s="601"/>
    </row>
    <row r="6798" spans="21:28" x14ac:dyDescent="0.25">
      <c r="U6798" s="601"/>
      <c r="V6798" s="611"/>
      <c r="X6798" s="613"/>
      <c r="Y6798" s="601"/>
      <c r="Z6798" s="601"/>
      <c r="AA6798" s="601"/>
      <c r="AB6798" s="601"/>
    </row>
    <row r="6799" spans="21:28" x14ac:dyDescent="0.25">
      <c r="U6799" s="601"/>
      <c r="V6799" s="611"/>
      <c r="X6799" s="613"/>
      <c r="Y6799" s="601"/>
      <c r="Z6799" s="601"/>
      <c r="AA6799" s="601"/>
      <c r="AB6799" s="601"/>
    </row>
    <row r="6800" spans="21:28" x14ac:dyDescent="0.25">
      <c r="U6800" s="601"/>
      <c r="V6800" s="611"/>
      <c r="X6800" s="613"/>
      <c r="Y6800" s="601"/>
      <c r="Z6800" s="601"/>
      <c r="AA6800" s="601"/>
      <c r="AB6800" s="601"/>
    </row>
    <row r="6801" spans="21:28" x14ac:dyDescent="0.25">
      <c r="U6801" s="601"/>
      <c r="V6801" s="611"/>
      <c r="X6801" s="613"/>
      <c r="Y6801" s="601"/>
      <c r="Z6801" s="601"/>
      <c r="AA6801" s="601"/>
      <c r="AB6801" s="601"/>
    </row>
    <row r="6802" spans="21:28" x14ac:dyDescent="0.25">
      <c r="U6802" s="601"/>
      <c r="V6802" s="611"/>
      <c r="X6802" s="613"/>
      <c r="Y6802" s="601"/>
      <c r="Z6802" s="601"/>
      <c r="AA6802" s="601"/>
      <c r="AB6802" s="601"/>
    </row>
    <row r="6803" spans="21:28" x14ac:dyDescent="0.25">
      <c r="U6803" s="601"/>
      <c r="V6803" s="611"/>
      <c r="X6803" s="613"/>
      <c r="Y6803" s="601"/>
      <c r="Z6803" s="601"/>
      <c r="AA6803" s="601"/>
      <c r="AB6803" s="601"/>
    </row>
    <row r="6804" spans="21:28" x14ac:dyDescent="0.25">
      <c r="U6804" s="601"/>
      <c r="V6804" s="611"/>
      <c r="X6804" s="613"/>
      <c r="Y6804" s="601"/>
      <c r="Z6804" s="601"/>
      <c r="AA6804" s="601"/>
      <c r="AB6804" s="601"/>
    </row>
    <row r="6805" spans="21:28" x14ac:dyDescent="0.25">
      <c r="U6805" s="601"/>
      <c r="V6805" s="611"/>
      <c r="X6805" s="613"/>
      <c r="Y6805" s="601"/>
      <c r="Z6805" s="601"/>
      <c r="AA6805" s="601"/>
      <c r="AB6805" s="601"/>
    </row>
    <row r="6806" spans="21:28" x14ac:dyDescent="0.25">
      <c r="U6806" s="601"/>
      <c r="V6806" s="611"/>
      <c r="X6806" s="613"/>
      <c r="Y6806" s="601"/>
      <c r="Z6806" s="601"/>
      <c r="AA6806" s="601"/>
      <c r="AB6806" s="601"/>
    </row>
    <row r="6807" spans="21:28" x14ac:dyDescent="0.25">
      <c r="U6807" s="601"/>
      <c r="V6807" s="611"/>
      <c r="X6807" s="613"/>
      <c r="Y6807" s="601"/>
      <c r="Z6807" s="601"/>
      <c r="AA6807" s="601"/>
      <c r="AB6807" s="601"/>
    </row>
    <row r="6808" spans="21:28" x14ac:dyDescent="0.25">
      <c r="U6808" s="601"/>
      <c r="V6808" s="611"/>
      <c r="X6808" s="613"/>
      <c r="Y6808" s="601"/>
      <c r="Z6808" s="601"/>
      <c r="AA6808" s="601"/>
      <c r="AB6808" s="601"/>
    </row>
    <row r="6809" spans="21:28" x14ac:dyDescent="0.25">
      <c r="U6809" s="601"/>
      <c r="V6809" s="611"/>
      <c r="X6809" s="613"/>
      <c r="Y6809" s="601"/>
      <c r="Z6809" s="601"/>
      <c r="AA6809" s="601"/>
      <c r="AB6809" s="601"/>
    </row>
    <row r="6810" spans="21:28" x14ac:dyDescent="0.25">
      <c r="U6810" s="601"/>
      <c r="V6810" s="611"/>
      <c r="X6810" s="613"/>
      <c r="Y6810" s="601"/>
      <c r="Z6810" s="601"/>
      <c r="AA6810" s="601"/>
      <c r="AB6810" s="601"/>
    </row>
    <row r="6811" spans="21:28" x14ac:dyDescent="0.25">
      <c r="U6811" s="601"/>
      <c r="V6811" s="611"/>
      <c r="X6811" s="613"/>
      <c r="Y6811" s="601"/>
      <c r="Z6811" s="601"/>
      <c r="AA6811" s="601"/>
      <c r="AB6811" s="601"/>
    </row>
    <row r="6812" spans="21:28" x14ac:dyDescent="0.25">
      <c r="U6812" s="601"/>
      <c r="V6812" s="611"/>
      <c r="X6812" s="613"/>
      <c r="Y6812" s="601"/>
      <c r="Z6812" s="601"/>
      <c r="AA6812" s="601"/>
      <c r="AB6812" s="601"/>
    </row>
    <row r="6813" spans="21:28" x14ac:dyDescent="0.25">
      <c r="U6813" s="601"/>
      <c r="V6813" s="611"/>
      <c r="X6813" s="613"/>
      <c r="Y6813" s="601"/>
      <c r="Z6813" s="601"/>
      <c r="AA6813" s="601"/>
      <c r="AB6813" s="601"/>
    </row>
    <row r="6814" spans="21:28" x14ac:dyDescent="0.25">
      <c r="U6814" s="601"/>
      <c r="V6814" s="611"/>
      <c r="X6814" s="613"/>
      <c r="Y6814" s="601"/>
      <c r="Z6814" s="601"/>
      <c r="AA6814" s="601"/>
      <c r="AB6814" s="601"/>
    </row>
    <row r="6815" spans="21:28" x14ac:dyDescent="0.25">
      <c r="U6815" s="601"/>
      <c r="V6815" s="611"/>
      <c r="X6815" s="613"/>
      <c r="Y6815" s="601"/>
      <c r="Z6815" s="601"/>
      <c r="AA6815" s="601"/>
      <c r="AB6815" s="601"/>
    </row>
    <row r="6816" spans="21:28" x14ac:dyDescent="0.25">
      <c r="U6816" s="601"/>
      <c r="V6816" s="611"/>
      <c r="X6816" s="613"/>
      <c r="Y6816" s="601"/>
      <c r="Z6816" s="601"/>
      <c r="AA6816" s="601"/>
      <c r="AB6816" s="601"/>
    </row>
    <row r="6817" spans="21:28" x14ac:dyDescent="0.25">
      <c r="U6817" s="601"/>
      <c r="V6817" s="611"/>
      <c r="X6817" s="613"/>
      <c r="Y6817" s="601"/>
      <c r="Z6817" s="601"/>
      <c r="AA6817" s="601"/>
      <c r="AB6817" s="601"/>
    </row>
    <row r="6818" spans="21:28" x14ac:dyDescent="0.25">
      <c r="U6818" s="601"/>
      <c r="V6818" s="611"/>
      <c r="X6818" s="613"/>
      <c r="Y6818" s="601"/>
      <c r="Z6818" s="601"/>
      <c r="AA6818" s="601"/>
      <c r="AB6818" s="601"/>
    </row>
    <row r="6819" spans="21:28" x14ac:dyDescent="0.25">
      <c r="U6819" s="601"/>
      <c r="V6819" s="611"/>
      <c r="X6819" s="613"/>
      <c r="Y6819" s="601"/>
      <c r="Z6819" s="601"/>
      <c r="AA6819" s="601"/>
      <c r="AB6819" s="601"/>
    </row>
    <row r="6820" spans="21:28" x14ac:dyDescent="0.25">
      <c r="U6820" s="601"/>
      <c r="V6820" s="611"/>
      <c r="X6820" s="613"/>
      <c r="Y6820" s="601"/>
      <c r="Z6820" s="601"/>
      <c r="AA6820" s="601"/>
      <c r="AB6820" s="601"/>
    </row>
    <row r="6821" spans="21:28" x14ac:dyDescent="0.25">
      <c r="U6821" s="601"/>
      <c r="V6821" s="611"/>
      <c r="X6821" s="613"/>
      <c r="Y6821" s="601"/>
      <c r="Z6821" s="601"/>
      <c r="AA6821" s="601"/>
      <c r="AB6821" s="601"/>
    </row>
    <row r="6822" spans="21:28" x14ac:dyDescent="0.25">
      <c r="U6822" s="601"/>
      <c r="V6822" s="611"/>
      <c r="X6822" s="613"/>
      <c r="Y6822" s="601"/>
      <c r="Z6822" s="601"/>
      <c r="AA6822" s="601"/>
      <c r="AB6822" s="601"/>
    </row>
    <row r="6823" spans="21:28" x14ac:dyDescent="0.25">
      <c r="U6823" s="601"/>
      <c r="V6823" s="611"/>
      <c r="X6823" s="613"/>
      <c r="Y6823" s="601"/>
      <c r="Z6823" s="601"/>
      <c r="AA6823" s="601"/>
      <c r="AB6823" s="601"/>
    </row>
    <row r="6824" spans="21:28" x14ac:dyDescent="0.25">
      <c r="U6824" s="601"/>
      <c r="V6824" s="611"/>
      <c r="X6824" s="613"/>
      <c r="Y6824" s="601"/>
      <c r="Z6824" s="601"/>
      <c r="AA6824" s="601"/>
      <c r="AB6824" s="601"/>
    </row>
    <row r="6825" spans="21:28" x14ac:dyDescent="0.25">
      <c r="U6825" s="601"/>
      <c r="V6825" s="611"/>
      <c r="X6825" s="613"/>
      <c r="Y6825" s="601"/>
      <c r="Z6825" s="601"/>
      <c r="AA6825" s="601"/>
      <c r="AB6825" s="601"/>
    </row>
    <row r="6826" spans="21:28" x14ac:dyDescent="0.25">
      <c r="U6826" s="601"/>
      <c r="V6826" s="611"/>
      <c r="X6826" s="613"/>
      <c r="Y6826" s="601"/>
      <c r="Z6826" s="601"/>
      <c r="AA6826" s="601"/>
      <c r="AB6826" s="601"/>
    </row>
    <row r="6827" spans="21:28" x14ac:dyDescent="0.25">
      <c r="U6827" s="601"/>
      <c r="V6827" s="611"/>
      <c r="X6827" s="613"/>
      <c r="Y6827" s="601"/>
      <c r="Z6827" s="601"/>
      <c r="AA6827" s="601"/>
      <c r="AB6827" s="601"/>
    </row>
    <row r="6828" spans="21:28" x14ac:dyDescent="0.25">
      <c r="U6828" s="601"/>
      <c r="V6828" s="611"/>
      <c r="X6828" s="613"/>
      <c r="Y6828" s="601"/>
      <c r="Z6828" s="601"/>
      <c r="AA6828" s="601"/>
      <c r="AB6828" s="601"/>
    </row>
    <row r="6829" spans="21:28" x14ac:dyDescent="0.25">
      <c r="U6829" s="601"/>
      <c r="V6829" s="611"/>
      <c r="X6829" s="613"/>
      <c r="Y6829" s="601"/>
      <c r="Z6829" s="601"/>
      <c r="AA6829" s="601"/>
      <c r="AB6829" s="601"/>
    </row>
    <row r="6830" spans="21:28" x14ac:dyDescent="0.25">
      <c r="U6830" s="601"/>
      <c r="V6830" s="611"/>
      <c r="X6830" s="613"/>
      <c r="Y6830" s="601"/>
      <c r="Z6830" s="601"/>
      <c r="AA6830" s="601"/>
      <c r="AB6830" s="601"/>
    </row>
    <row r="6831" spans="21:28" x14ac:dyDescent="0.25">
      <c r="U6831" s="601"/>
      <c r="V6831" s="611"/>
      <c r="X6831" s="613"/>
      <c r="Y6831" s="601"/>
      <c r="Z6831" s="601"/>
      <c r="AA6831" s="601"/>
      <c r="AB6831" s="601"/>
    </row>
    <row r="6832" spans="21:28" x14ac:dyDescent="0.25">
      <c r="U6832" s="601"/>
      <c r="V6832" s="611"/>
      <c r="X6832" s="613"/>
      <c r="Y6832" s="601"/>
      <c r="Z6832" s="601"/>
      <c r="AA6832" s="601"/>
      <c r="AB6832" s="601"/>
    </row>
    <row r="6833" spans="21:28" x14ac:dyDescent="0.25">
      <c r="U6833" s="601"/>
      <c r="V6833" s="611"/>
      <c r="X6833" s="613"/>
      <c r="Y6833" s="601"/>
      <c r="Z6833" s="601"/>
      <c r="AA6833" s="601"/>
      <c r="AB6833" s="601"/>
    </row>
    <row r="6834" spans="21:28" x14ac:dyDescent="0.25">
      <c r="U6834" s="601"/>
      <c r="V6834" s="611"/>
      <c r="X6834" s="613"/>
      <c r="Y6834" s="601"/>
      <c r="Z6834" s="601"/>
      <c r="AA6834" s="601"/>
      <c r="AB6834" s="601"/>
    </row>
    <row r="6835" spans="21:28" x14ac:dyDescent="0.25">
      <c r="U6835" s="601"/>
      <c r="V6835" s="611"/>
      <c r="X6835" s="613"/>
      <c r="Y6835" s="601"/>
      <c r="Z6835" s="601"/>
      <c r="AA6835" s="601"/>
      <c r="AB6835" s="601"/>
    </row>
    <row r="6836" spans="21:28" x14ac:dyDescent="0.25">
      <c r="U6836" s="601"/>
      <c r="V6836" s="611"/>
      <c r="X6836" s="613"/>
      <c r="Y6836" s="601"/>
      <c r="Z6836" s="601"/>
      <c r="AA6836" s="601"/>
      <c r="AB6836" s="601"/>
    </row>
    <row r="6837" spans="21:28" x14ac:dyDescent="0.25">
      <c r="U6837" s="601"/>
      <c r="V6837" s="611"/>
      <c r="X6837" s="613"/>
      <c r="Y6837" s="601"/>
      <c r="Z6837" s="601"/>
      <c r="AA6837" s="601"/>
      <c r="AB6837" s="601"/>
    </row>
    <row r="6838" spans="21:28" x14ac:dyDescent="0.25">
      <c r="U6838" s="601"/>
      <c r="V6838" s="611"/>
      <c r="X6838" s="613"/>
      <c r="Y6838" s="601"/>
      <c r="Z6838" s="601"/>
      <c r="AA6838" s="601"/>
      <c r="AB6838" s="601"/>
    </row>
    <row r="6839" spans="21:28" x14ac:dyDescent="0.25">
      <c r="U6839" s="601"/>
      <c r="V6839" s="611"/>
      <c r="X6839" s="613"/>
      <c r="Y6839" s="601"/>
      <c r="Z6839" s="601"/>
      <c r="AA6839" s="601"/>
      <c r="AB6839" s="601"/>
    </row>
    <row r="6840" spans="21:28" x14ac:dyDescent="0.25">
      <c r="U6840" s="601"/>
      <c r="V6840" s="611"/>
      <c r="X6840" s="613"/>
      <c r="Y6840" s="601"/>
      <c r="Z6840" s="601"/>
      <c r="AA6840" s="601"/>
      <c r="AB6840" s="601"/>
    </row>
    <row r="6841" spans="21:28" x14ac:dyDescent="0.25">
      <c r="U6841" s="601"/>
      <c r="V6841" s="611"/>
      <c r="X6841" s="613"/>
      <c r="Y6841" s="601"/>
      <c r="Z6841" s="601"/>
      <c r="AA6841" s="601"/>
      <c r="AB6841" s="601"/>
    </row>
    <row r="6842" spans="21:28" x14ac:dyDescent="0.25">
      <c r="U6842" s="601"/>
      <c r="V6842" s="611"/>
      <c r="X6842" s="613"/>
      <c r="Y6842" s="601"/>
      <c r="Z6842" s="601"/>
      <c r="AA6842" s="601"/>
      <c r="AB6842" s="601"/>
    </row>
    <row r="6843" spans="21:28" x14ac:dyDescent="0.25">
      <c r="U6843" s="601"/>
      <c r="V6843" s="611"/>
      <c r="X6843" s="613"/>
      <c r="Y6843" s="601"/>
      <c r="Z6843" s="601"/>
      <c r="AA6843" s="601"/>
      <c r="AB6843" s="601"/>
    </row>
    <row r="6844" spans="21:28" x14ac:dyDescent="0.25">
      <c r="U6844" s="601"/>
      <c r="V6844" s="611"/>
      <c r="X6844" s="613"/>
      <c r="Y6844" s="601"/>
      <c r="Z6844" s="601"/>
      <c r="AA6844" s="601"/>
      <c r="AB6844" s="601"/>
    </row>
    <row r="6845" spans="21:28" x14ac:dyDescent="0.25">
      <c r="U6845" s="601"/>
      <c r="V6845" s="611"/>
      <c r="X6845" s="613"/>
      <c r="Y6845" s="601"/>
      <c r="Z6845" s="601"/>
      <c r="AA6845" s="601"/>
      <c r="AB6845" s="601"/>
    </row>
    <row r="6846" spans="21:28" x14ac:dyDescent="0.25">
      <c r="U6846" s="601"/>
      <c r="V6846" s="611"/>
      <c r="X6846" s="613"/>
      <c r="Y6846" s="601"/>
      <c r="Z6846" s="601"/>
      <c r="AA6846" s="601"/>
      <c r="AB6846" s="601"/>
    </row>
    <row r="6847" spans="21:28" x14ac:dyDescent="0.25">
      <c r="U6847" s="601"/>
      <c r="V6847" s="611"/>
      <c r="X6847" s="613"/>
      <c r="Y6847" s="601"/>
      <c r="Z6847" s="601"/>
      <c r="AA6847" s="601"/>
      <c r="AB6847" s="601"/>
    </row>
    <row r="6848" spans="21:28" x14ac:dyDescent="0.25">
      <c r="U6848" s="601"/>
      <c r="V6848" s="611"/>
      <c r="X6848" s="613"/>
      <c r="Y6848" s="601"/>
      <c r="Z6848" s="601"/>
      <c r="AA6848" s="601"/>
      <c r="AB6848" s="601"/>
    </row>
    <row r="6849" spans="21:28" x14ac:dyDescent="0.25">
      <c r="U6849" s="601"/>
      <c r="V6849" s="611"/>
      <c r="X6849" s="613"/>
      <c r="Y6849" s="601"/>
      <c r="Z6849" s="601"/>
      <c r="AA6849" s="601"/>
      <c r="AB6849" s="601"/>
    </row>
    <row r="6850" spans="21:28" x14ac:dyDescent="0.25">
      <c r="U6850" s="601"/>
      <c r="V6850" s="611"/>
      <c r="X6850" s="613"/>
      <c r="Y6850" s="601"/>
      <c r="Z6850" s="601"/>
      <c r="AA6850" s="601"/>
      <c r="AB6850" s="601"/>
    </row>
    <row r="6851" spans="21:28" x14ac:dyDescent="0.25">
      <c r="U6851" s="601"/>
      <c r="V6851" s="611"/>
      <c r="X6851" s="613"/>
      <c r="Y6851" s="601"/>
      <c r="Z6851" s="601"/>
      <c r="AA6851" s="601"/>
      <c r="AB6851" s="601"/>
    </row>
    <row r="6852" spans="21:28" x14ac:dyDescent="0.25">
      <c r="U6852" s="601"/>
      <c r="V6852" s="611"/>
      <c r="X6852" s="613"/>
      <c r="Y6852" s="601"/>
      <c r="Z6852" s="601"/>
      <c r="AA6852" s="601"/>
      <c r="AB6852" s="601"/>
    </row>
    <row r="6853" spans="21:28" x14ac:dyDescent="0.25">
      <c r="U6853" s="601"/>
      <c r="V6853" s="611"/>
      <c r="X6853" s="613"/>
      <c r="Y6853" s="601"/>
      <c r="Z6853" s="601"/>
      <c r="AA6853" s="601"/>
      <c r="AB6853" s="601"/>
    </row>
    <row r="6854" spans="21:28" x14ac:dyDescent="0.25">
      <c r="U6854" s="601"/>
      <c r="V6854" s="611"/>
      <c r="X6854" s="613"/>
      <c r="Y6854" s="601"/>
      <c r="Z6854" s="601"/>
      <c r="AA6854" s="601"/>
      <c r="AB6854" s="601"/>
    </row>
    <row r="6855" spans="21:28" x14ac:dyDescent="0.25">
      <c r="U6855" s="601"/>
      <c r="V6855" s="611"/>
      <c r="X6855" s="613"/>
      <c r="Y6855" s="601"/>
      <c r="Z6855" s="601"/>
      <c r="AA6855" s="601"/>
      <c r="AB6855" s="601"/>
    </row>
    <row r="6856" spans="21:28" x14ac:dyDescent="0.25">
      <c r="U6856" s="601"/>
      <c r="V6856" s="611"/>
      <c r="X6856" s="613"/>
      <c r="Y6856" s="601"/>
      <c r="Z6856" s="601"/>
      <c r="AA6856" s="601"/>
      <c r="AB6856" s="601"/>
    </row>
    <row r="6857" spans="21:28" x14ac:dyDescent="0.25">
      <c r="U6857" s="601"/>
      <c r="V6857" s="611"/>
      <c r="X6857" s="613"/>
      <c r="Y6857" s="601"/>
      <c r="Z6857" s="601"/>
      <c r="AA6857" s="601"/>
      <c r="AB6857" s="601"/>
    </row>
    <row r="6858" spans="21:28" x14ac:dyDescent="0.25">
      <c r="U6858" s="601"/>
      <c r="V6858" s="611"/>
      <c r="X6858" s="613"/>
      <c r="Y6858" s="601"/>
      <c r="Z6858" s="601"/>
      <c r="AA6858" s="601"/>
      <c r="AB6858" s="601"/>
    </row>
    <row r="6859" spans="21:28" x14ac:dyDescent="0.25">
      <c r="U6859" s="601"/>
      <c r="V6859" s="611"/>
      <c r="X6859" s="613"/>
      <c r="Y6859" s="601"/>
      <c r="Z6859" s="601"/>
      <c r="AA6859" s="601"/>
      <c r="AB6859" s="601"/>
    </row>
    <row r="6860" spans="21:28" x14ac:dyDescent="0.25">
      <c r="U6860" s="601"/>
      <c r="V6860" s="611"/>
      <c r="X6860" s="613"/>
      <c r="Y6860" s="601"/>
      <c r="Z6860" s="601"/>
      <c r="AA6860" s="601"/>
      <c r="AB6860" s="601"/>
    </row>
    <row r="6861" spans="21:28" x14ac:dyDescent="0.25">
      <c r="U6861" s="601"/>
      <c r="V6861" s="611"/>
      <c r="X6861" s="613"/>
      <c r="Y6861" s="601"/>
      <c r="Z6861" s="601"/>
      <c r="AA6861" s="601"/>
      <c r="AB6861" s="601"/>
    </row>
    <row r="6862" spans="21:28" x14ac:dyDescent="0.25">
      <c r="U6862" s="601"/>
      <c r="V6862" s="611"/>
      <c r="X6862" s="613"/>
      <c r="Y6862" s="601"/>
      <c r="Z6862" s="601"/>
      <c r="AA6862" s="601"/>
      <c r="AB6862" s="601"/>
    </row>
    <row r="6863" spans="21:28" x14ac:dyDescent="0.25">
      <c r="U6863" s="601"/>
      <c r="V6863" s="611"/>
      <c r="X6863" s="613"/>
      <c r="Y6863" s="601"/>
      <c r="Z6863" s="601"/>
      <c r="AA6863" s="601"/>
      <c r="AB6863" s="601"/>
    </row>
    <row r="6864" spans="21:28" x14ac:dyDescent="0.25">
      <c r="U6864" s="601"/>
      <c r="V6864" s="611"/>
      <c r="X6864" s="613"/>
      <c r="Y6864" s="601"/>
      <c r="Z6864" s="601"/>
      <c r="AA6864" s="601"/>
      <c r="AB6864" s="601"/>
    </row>
    <row r="6865" spans="21:28" x14ac:dyDescent="0.25">
      <c r="U6865" s="601"/>
      <c r="V6865" s="611"/>
      <c r="X6865" s="613"/>
      <c r="Y6865" s="601"/>
      <c r="Z6865" s="601"/>
      <c r="AA6865" s="601"/>
      <c r="AB6865" s="601"/>
    </row>
    <row r="6866" spans="21:28" x14ac:dyDescent="0.25">
      <c r="U6866" s="601"/>
      <c r="V6866" s="611"/>
      <c r="X6866" s="613"/>
      <c r="Y6866" s="601"/>
      <c r="Z6866" s="601"/>
      <c r="AA6866" s="601"/>
      <c r="AB6866" s="601"/>
    </row>
    <row r="6867" spans="21:28" x14ac:dyDescent="0.25">
      <c r="U6867" s="601"/>
      <c r="V6867" s="611"/>
      <c r="X6867" s="613"/>
      <c r="Y6867" s="601"/>
      <c r="Z6867" s="601"/>
      <c r="AA6867" s="601"/>
      <c r="AB6867" s="601"/>
    </row>
    <row r="6868" spans="21:28" x14ac:dyDescent="0.25">
      <c r="U6868" s="601"/>
      <c r="V6868" s="611"/>
      <c r="X6868" s="613"/>
      <c r="Y6868" s="601"/>
      <c r="Z6868" s="601"/>
      <c r="AA6868" s="601"/>
      <c r="AB6868" s="601"/>
    </row>
    <row r="6869" spans="21:28" x14ac:dyDescent="0.25">
      <c r="U6869" s="601"/>
      <c r="V6869" s="611"/>
      <c r="X6869" s="613"/>
      <c r="Y6869" s="601"/>
      <c r="Z6869" s="601"/>
      <c r="AA6869" s="601"/>
      <c r="AB6869" s="601"/>
    </row>
    <row r="6870" spans="21:28" x14ac:dyDescent="0.25">
      <c r="U6870" s="601"/>
      <c r="V6870" s="611"/>
      <c r="X6870" s="613"/>
      <c r="Y6870" s="601"/>
      <c r="Z6870" s="601"/>
      <c r="AA6870" s="601"/>
      <c r="AB6870" s="601"/>
    </row>
    <row r="6871" spans="21:28" x14ac:dyDescent="0.25">
      <c r="U6871" s="601"/>
      <c r="V6871" s="611"/>
      <c r="X6871" s="613"/>
      <c r="Y6871" s="601"/>
      <c r="Z6871" s="601"/>
      <c r="AA6871" s="601"/>
      <c r="AB6871" s="601"/>
    </row>
    <row r="6872" spans="21:28" x14ac:dyDescent="0.25">
      <c r="U6872" s="601"/>
      <c r="V6872" s="611"/>
      <c r="X6872" s="613"/>
      <c r="Y6872" s="601"/>
      <c r="Z6872" s="601"/>
      <c r="AA6872" s="601"/>
      <c r="AB6872" s="601"/>
    </row>
    <row r="6873" spans="21:28" x14ac:dyDescent="0.25">
      <c r="U6873" s="601"/>
      <c r="V6873" s="611"/>
      <c r="X6873" s="613"/>
      <c r="Y6873" s="601"/>
      <c r="Z6873" s="601"/>
      <c r="AA6873" s="601"/>
      <c r="AB6873" s="601"/>
    </row>
    <row r="6874" spans="21:28" x14ac:dyDescent="0.25">
      <c r="U6874" s="601"/>
      <c r="V6874" s="611"/>
      <c r="X6874" s="613"/>
      <c r="Y6874" s="601"/>
      <c r="Z6874" s="601"/>
      <c r="AA6874" s="601"/>
      <c r="AB6874" s="601"/>
    </row>
    <row r="6875" spans="21:28" x14ac:dyDescent="0.25">
      <c r="U6875" s="601"/>
      <c r="V6875" s="611"/>
      <c r="X6875" s="613"/>
      <c r="Y6875" s="601"/>
      <c r="Z6875" s="601"/>
      <c r="AA6875" s="601"/>
      <c r="AB6875" s="601"/>
    </row>
    <row r="6876" spans="21:28" x14ac:dyDescent="0.25">
      <c r="U6876" s="601"/>
      <c r="V6876" s="611"/>
      <c r="X6876" s="613"/>
      <c r="Y6876" s="601"/>
      <c r="Z6876" s="601"/>
      <c r="AA6876" s="601"/>
      <c r="AB6876" s="601"/>
    </row>
    <row r="6877" spans="21:28" x14ac:dyDescent="0.25">
      <c r="U6877" s="601"/>
      <c r="V6877" s="611"/>
      <c r="X6877" s="613"/>
      <c r="Y6877" s="601"/>
      <c r="Z6877" s="601"/>
      <c r="AA6877" s="601"/>
      <c r="AB6877" s="601"/>
    </row>
    <row r="6878" spans="21:28" x14ac:dyDescent="0.25">
      <c r="U6878" s="601"/>
      <c r="V6878" s="611"/>
      <c r="X6878" s="613"/>
      <c r="Y6878" s="601"/>
      <c r="Z6878" s="601"/>
      <c r="AA6878" s="601"/>
      <c r="AB6878" s="601"/>
    </row>
    <row r="6879" spans="21:28" x14ac:dyDescent="0.25">
      <c r="U6879" s="601"/>
      <c r="V6879" s="611"/>
      <c r="X6879" s="613"/>
      <c r="Y6879" s="601"/>
      <c r="Z6879" s="601"/>
      <c r="AA6879" s="601"/>
      <c r="AB6879" s="601"/>
    </row>
    <row r="6880" spans="21:28" x14ac:dyDescent="0.25">
      <c r="U6880" s="601"/>
      <c r="V6880" s="611"/>
      <c r="X6880" s="613"/>
      <c r="Y6880" s="601"/>
      <c r="Z6880" s="601"/>
      <c r="AA6880" s="601"/>
      <c r="AB6880" s="601"/>
    </row>
    <row r="6881" spans="21:28" x14ac:dyDescent="0.25">
      <c r="U6881" s="601"/>
      <c r="V6881" s="611"/>
      <c r="X6881" s="613"/>
      <c r="Y6881" s="601"/>
      <c r="Z6881" s="601"/>
      <c r="AA6881" s="601"/>
      <c r="AB6881" s="601"/>
    </row>
    <row r="6882" spans="21:28" x14ac:dyDescent="0.25">
      <c r="U6882" s="601"/>
      <c r="V6882" s="611"/>
      <c r="X6882" s="613"/>
      <c r="Y6882" s="601"/>
      <c r="Z6882" s="601"/>
      <c r="AA6882" s="601"/>
      <c r="AB6882" s="601"/>
    </row>
    <row r="6883" spans="21:28" x14ac:dyDescent="0.25">
      <c r="U6883" s="601"/>
      <c r="V6883" s="611"/>
      <c r="X6883" s="613"/>
      <c r="Y6883" s="601"/>
      <c r="Z6883" s="601"/>
      <c r="AA6883" s="601"/>
      <c r="AB6883" s="601"/>
    </row>
    <row r="6884" spans="21:28" x14ac:dyDescent="0.25">
      <c r="U6884" s="601"/>
      <c r="V6884" s="611"/>
      <c r="X6884" s="613"/>
      <c r="Y6884" s="601"/>
      <c r="Z6884" s="601"/>
      <c r="AA6884" s="601"/>
      <c r="AB6884" s="601"/>
    </row>
    <row r="6885" spans="21:28" x14ac:dyDescent="0.25">
      <c r="U6885" s="601"/>
      <c r="V6885" s="611"/>
      <c r="X6885" s="613"/>
      <c r="Y6885" s="601"/>
      <c r="Z6885" s="601"/>
      <c r="AA6885" s="601"/>
      <c r="AB6885" s="601"/>
    </row>
    <row r="6886" spans="21:28" x14ac:dyDescent="0.25">
      <c r="U6886" s="601"/>
      <c r="V6886" s="611"/>
      <c r="X6886" s="613"/>
      <c r="Y6886" s="601"/>
      <c r="Z6886" s="601"/>
      <c r="AA6886" s="601"/>
      <c r="AB6886" s="601"/>
    </row>
    <row r="6887" spans="21:28" x14ac:dyDescent="0.25">
      <c r="U6887" s="601"/>
      <c r="V6887" s="611"/>
      <c r="X6887" s="613"/>
      <c r="Y6887" s="601"/>
      <c r="Z6887" s="601"/>
      <c r="AA6887" s="601"/>
      <c r="AB6887" s="601"/>
    </row>
    <row r="6888" spans="21:28" x14ac:dyDescent="0.25">
      <c r="U6888" s="601"/>
      <c r="V6888" s="611"/>
      <c r="X6888" s="613"/>
      <c r="Y6888" s="601"/>
      <c r="Z6888" s="601"/>
      <c r="AA6888" s="601"/>
      <c r="AB6888" s="601"/>
    </row>
    <row r="6889" spans="21:28" x14ac:dyDescent="0.25">
      <c r="U6889" s="601"/>
      <c r="V6889" s="611"/>
      <c r="X6889" s="613"/>
      <c r="Y6889" s="601"/>
      <c r="Z6889" s="601"/>
      <c r="AA6889" s="601"/>
      <c r="AB6889" s="601"/>
    </row>
    <row r="6890" spans="21:28" x14ac:dyDescent="0.25">
      <c r="U6890" s="601"/>
      <c r="V6890" s="611"/>
      <c r="X6890" s="613"/>
      <c r="Y6890" s="601"/>
      <c r="Z6890" s="601"/>
      <c r="AA6890" s="601"/>
      <c r="AB6890" s="601"/>
    </row>
    <row r="6891" spans="21:28" x14ac:dyDescent="0.25">
      <c r="U6891" s="601"/>
      <c r="V6891" s="611"/>
      <c r="X6891" s="613"/>
      <c r="Y6891" s="601"/>
      <c r="Z6891" s="601"/>
      <c r="AA6891" s="601"/>
      <c r="AB6891" s="601"/>
    </row>
    <row r="6892" spans="21:28" x14ac:dyDescent="0.25">
      <c r="U6892" s="601"/>
      <c r="V6892" s="611"/>
      <c r="X6892" s="613"/>
      <c r="Y6892" s="601"/>
      <c r="Z6892" s="601"/>
      <c r="AA6892" s="601"/>
      <c r="AB6892" s="601"/>
    </row>
    <row r="6893" spans="21:28" x14ac:dyDescent="0.25">
      <c r="U6893" s="601"/>
      <c r="V6893" s="611"/>
      <c r="X6893" s="613"/>
      <c r="Y6893" s="601"/>
      <c r="Z6893" s="601"/>
      <c r="AA6893" s="601"/>
      <c r="AB6893" s="601"/>
    </row>
    <row r="6894" spans="21:28" x14ac:dyDescent="0.25">
      <c r="U6894" s="601"/>
      <c r="V6894" s="611"/>
      <c r="X6894" s="613"/>
      <c r="Y6894" s="601"/>
      <c r="Z6894" s="601"/>
      <c r="AA6894" s="601"/>
      <c r="AB6894" s="601"/>
    </row>
    <row r="6895" spans="21:28" x14ac:dyDescent="0.25">
      <c r="U6895" s="601"/>
      <c r="V6895" s="611"/>
      <c r="X6895" s="613"/>
      <c r="Y6895" s="601"/>
      <c r="Z6895" s="601"/>
      <c r="AA6895" s="601"/>
      <c r="AB6895" s="601"/>
    </row>
    <row r="6896" spans="21:28" x14ac:dyDescent="0.25">
      <c r="U6896" s="601"/>
      <c r="V6896" s="611"/>
      <c r="X6896" s="613"/>
      <c r="Y6896" s="601"/>
      <c r="Z6896" s="601"/>
      <c r="AA6896" s="601"/>
      <c r="AB6896" s="601"/>
    </row>
    <row r="6897" spans="21:28" x14ac:dyDescent="0.25">
      <c r="U6897" s="601"/>
      <c r="V6897" s="611"/>
      <c r="X6897" s="613"/>
      <c r="Y6897" s="601"/>
      <c r="Z6897" s="601"/>
      <c r="AA6897" s="601"/>
      <c r="AB6897" s="601"/>
    </row>
    <row r="6898" spans="21:28" x14ac:dyDescent="0.25">
      <c r="U6898" s="601"/>
      <c r="V6898" s="611"/>
      <c r="X6898" s="613"/>
      <c r="Y6898" s="601"/>
      <c r="Z6898" s="601"/>
      <c r="AA6898" s="601"/>
      <c r="AB6898" s="601"/>
    </row>
    <row r="6899" spans="21:28" x14ac:dyDescent="0.25">
      <c r="U6899" s="601"/>
      <c r="V6899" s="611"/>
      <c r="X6899" s="613"/>
      <c r="Y6899" s="601"/>
      <c r="Z6899" s="601"/>
      <c r="AA6899" s="601"/>
      <c r="AB6899" s="601"/>
    </row>
    <row r="6900" spans="21:28" x14ac:dyDescent="0.25">
      <c r="U6900" s="601"/>
      <c r="V6900" s="611"/>
      <c r="X6900" s="613"/>
      <c r="Y6900" s="601"/>
      <c r="Z6900" s="601"/>
      <c r="AA6900" s="601"/>
      <c r="AB6900" s="601"/>
    </row>
    <row r="6901" spans="21:28" x14ac:dyDescent="0.25">
      <c r="U6901" s="601"/>
      <c r="V6901" s="611"/>
      <c r="X6901" s="613"/>
      <c r="Y6901" s="601"/>
      <c r="Z6901" s="601"/>
      <c r="AA6901" s="601"/>
      <c r="AB6901" s="601"/>
    </row>
    <row r="6902" spans="21:28" x14ac:dyDescent="0.25">
      <c r="U6902" s="601"/>
      <c r="V6902" s="611"/>
      <c r="X6902" s="613"/>
      <c r="Y6902" s="601"/>
      <c r="Z6902" s="601"/>
      <c r="AA6902" s="601"/>
      <c r="AB6902" s="601"/>
    </row>
    <row r="6903" spans="21:28" x14ac:dyDescent="0.25">
      <c r="U6903" s="601"/>
      <c r="V6903" s="611"/>
      <c r="X6903" s="613"/>
      <c r="Y6903" s="601"/>
      <c r="Z6903" s="601"/>
      <c r="AA6903" s="601"/>
      <c r="AB6903" s="601"/>
    </row>
    <row r="6904" spans="21:28" x14ac:dyDescent="0.25">
      <c r="U6904" s="601"/>
      <c r="V6904" s="611"/>
      <c r="X6904" s="613"/>
      <c r="Y6904" s="601"/>
      <c r="Z6904" s="601"/>
      <c r="AA6904" s="601"/>
      <c r="AB6904" s="601"/>
    </row>
    <row r="6905" spans="21:28" x14ac:dyDescent="0.25">
      <c r="U6905" s="601"/>
      <c r="V6905" s="611"/>
      <c r="X6905" s="613"/>
      <c r="Y6905" s="601"/>
      <c r="Z6905" s="601"/>
      <c r="AA6905" s="601"/>
      <c r="AB6905" s="601"/>
    </row>
    <row r="6906" spans="21:28" x14ac:dyDescent="0.25">
      <c r="U6906" s="601"/>
      <c r="V6906" s="611"/>
      <c r="X6906" s="613"/>
      <c r="Y6906" s="601"/>
      <c r="Z6906" s="601"/>
      <c r="AA6906" s="601"/>
      <c r="AB6906" s="601"/>
    </row>
    <row r="6907" spans="21:28" x14ac:dyDescent="0.25">
      <c r="U6907" s="601"/>
      <c r="V6907" s="611"/>
      <c r="X6907" s="613"/>
      <c r="Y6907" s="601"/>
      <c r="Z6907" s="601"/>
      <c r="AA6907" s="601"/>
      <c r="AB6907" s="601"/>
    </row>
    <row r="6908" spans="21:28" x14ac:dyDescent="0.25">
      <c r="U6908" s="601"/>
      <c r="V6908" s="611"/>
      <c r="X6908" s="613"/>
      <c r="Y6908" s="601"/>
      <c r="Z6908" s="601"/>
      <c r="AA6908" s="601"/>
      <c r="AB6908" s="601"/>
    </row>
    <row r="6909" spans="21:28" x14ac:dyDescent="0.25">
      <c r="U6909" s="601"/>
      <c r="V6909" s="611"/>
      <c r="X6909" s="613"/>
      <c r="Y6909" s="601"/>
      <c r="Z6909" s="601"/>
      <c r="AA6909" s="601"/>
      <c r="AB6909" s="601"/>
    </row>
    <row r="6910" spans="21:28" x14ac:dyDescent="0.25">
      <c r="U6910" s="601"/>
      <c r="V6910" s="611"/>
      <c r="X6910" s="613"/>
      <c r="Y6910" s="601"/>
      <c r="Z6910" s="601"/>
      <c r="AA6910" s="601"/>
      <c r="AB6910" s="601"/>
    </row>
    <row r="6911" spans="21:28" x14ac:dyDescent="0.25">
      <c r="U6911" s="601"/>
      <c r="V6911" s="611"/>
      <c r="X6911" s="613"/>
      <c r="Y6911" s="601"/>
      <c r="Z6911" s="601"/>
      <c r="AA6911" s="601"/>
      <c r="AB6911" s="601"/>
    </row>
    <row r="6912" spans="21:28" x14ac:dyDescent="0.25">
      <c r="U6912" s="601"/>
      <c r="V6912" s="611"/>
      <c r="X6912" s="613"/>
      <c r="Y6912" s="601"/>
      <c r="Z6912" s="601"/>
      <c r="AA6912" s="601"/>
      <c r="AB6912" s="601"/>
    </row>
    <row r="6913" spans="21:28" x14ac:dyDescent="0.25">
      <c r="U6913" s="601"/>
      <c r="V6913" s="611"/>
      <c r="X6913" s="613"/>
      <c r="Y6913" s="601"/>
      <c r="Z6913" s="601"/>
      <c r="AA6913" s="601"/>
      <c r="AB6913" s="601"/>
    </row>
    <row r="6914" spans="21:28" x14ac:dyDescent="0.25">
      <c r="U6914" s="601"/>
      <c r="V6914" s="611"/>
      <c r="X6914" s="613"/>
      <c r="Y6914" s="601"/>
      <c r="Z6914" s="601"/>
      <c r="AA6914" s="601"/>
      <c r="AB6914" s="601"/>
    </row>
    <row r="6915" spans="21:28" x14ac:dyDescent="0.25">
      <c r="U6915" s="601"/>
      <c r="V6915" s="611"/>
      <c r="X6915" s="613"/>
      <c r="Y6915" s="601"/>
      <c r="Z6915" s="601"/>
      <c r="AA6915" s="601"/>
      <c r="AB6915" s="601"/>
    </row>
    <row r="6916" spans="21:28" x14ac:dyDescent="0.25">
      <c r="U6916" s="601"/>
      <c r="V6916" s="611"/>
      <c r="X6916" s="613"/>
      <c r="Y6916" s="601"/>
      <c r="Z6916" s="601"/>
      <c r="AA6916" s="601"/>
      <c r="AB6916" s="601"/>
    </row>
    <row r="6917" spans="21:28" x14ac:dyDescent="0.25">
      <c r="U6917" s="601"/>
      <c r="V6917" s="611"/>
      <c r="X6917" s="613"/>
      <c r="Y6917" s="601"/>
      <c r="Z6917" s="601"/>
      <c r="AA6917" s="601"/>
      <c r="AB6917" s="601"/>
    </row>
    <row r="6918" spans="21:28" x14ac:dyDescent="0.25">
      <c r="U6918" s="601"/>
      <c r="V6918" s="611"/>
      <c r="X6918" s="613"/>
      <c r="Y6918" s="601"/>
      <c r="Z6918" s="601"/>
      <c r="AA6918" s="601"/>
      <c r="AB6918" s="601"/>
    </row>
    <row r="6919" spans="21:28" x14ac:dyDescent="0.25">
      <c r="U6919" s="601"/>
      <c r="V6919" s="611"/>
      <c r="X6919" s="613"/>
      <c r="Y6919" s="601"/>
      <c r="Z6919" s="601"/>
      <c r="AA6919" s="601"/>
      <c r="AB6919" s="601"/>
    </row>
    <row r="6920" spans="21:28" x14ac:dyDescent="0.25">
      <c r="U6920" s="601"/>
      <c r="V6920" s="611"/>
      <c r="X6920" s="613"/>
      <c r="Y6920" s="601"/>
      <c r="Z6920" s="601"/>
      <c r="AA6920" s="601"/>
      <c r="AB6920" s="601"/>
    </row>
    <row r="6921" spans="21:28" x14ac:dyDescent="0.25">
      <c r="U6921" s="601"/>
      <c r="V6921" s="611"/>
      <c r="X6921" s="613"/>
      <c r="Y6921" s="601"/>
      <c r="Z6921" s="601"/>
      <c r="AA6921" s="601"/>
      <c r="AB6921" s="601"/>
    </row>
    <row r="6922" spans="21:28" x14ac:dyDescent="0.25">
      <c r="U6922" s="601"/>
      <c r="V6922" s="611"/>
      <c r="X6922" s="613"/>
      <c r="Y6922" s="601"/>
      <c r="Z6922" s="601"/>
      <c r="AA6922" s="601"/>
      <c r="AB6922" s="601"/>
    </row>
    <row r="6923" spans="21:28" x14ac:dyDescent="0.25">
      <c r="U6923" s="601"/>
      <c r="V6923" s="611"/>
      <c r="X6923" s="613"/>
      <c r="Y6923" s="601"/>
      <c r="Z6923" s="601"/>
      <c r="AA6923" s="601"/>
      <c r="AB6923" s="601"/>
    </row>
    <row r="6924" spans="21:28" x14ac:dyDescent="0.25">
      <c r="U6924" s="601"/>
      <c r="V6924" s="611"/>
      <c r="X6924" s="613"/>
      <c r="Y6924" s="601"/>
      <c r="Z6924" s="601"/>
      <c r="AA6924" s="601"/>
      <c r="AB6924" s="601"/>
    </row>
    <row r="6925" spans="21:28" x14ac:dyDescent="0.25">
      <c r="U6925" s="601"/>
      <c r="V6925" s="611"/>
      <c r="X6925" s="613"/>
      <c r="Y6925" s="601"/>
      <c r="Z6925" s="601"/>
      <c r="AA6925" s="601"/>
      <c r="AB6925" s="601"/>
    </row>
    <row r="6926" spans="21:28" x14ac:dyDescent="0.25">
      <c r="U6926" s="601"/>
      <c r="V6926" s="611"/>
      <c r="X6926" s="613"/>
      <c r="Y6926" s="601"/>
      <c r="Z6926" s="601"/>
      <c r="AA6926" s="601"/>
      <c r="AB6926" s="601"/>
    </row>
    <row r="6927" spans="21:28" x14ac:dyDescent="0.25">
      <c r="U6927" s="601"/>
      <c r="V6927" s="611"/>
      <c r="X6927" s="613"/>
      <c r="Y6927" s="601"/>
      <c r="Z6927" s="601"/>
      <c r="AA6927" s="601"/>
      <c r="AB6927" s="601"/>
    </row>
    <row r="6928" spans="21:28" x14ac:dyDescent="0.25">
      <c r="U6928" s="601"/>
      <c r="V6928" s="611"/>
      <c r="X6928" s="613"/>
      <c r="Y6928" s="601"/>
      <c r="Z6928" s="601"/>
      <c r="AA6928" s="601"/>
      <c r="AB6928" s="601"/>
    </row>
    <row r="6929" spans="21:28" x14ac:dyDescent="0.25">
      <c r="U6929" s="601"/>
      <c r="V6929" s="611"/>
      <c r="X6929" s="613"/>
      <c r="Y6929" s="601"/>
      <c r="Z6929" s="601"/>
      <c r="AA6929" s="601"/>
      <c r="AB6929" s="601"/>
    </row>
    <row r="6930" spans="21:28" x14ac:dyDescent="0.25">
      <c r="U6930" s="601"/>
      <c r="V6930" s="611"/>
      <c r="X6930" s="613"/>
      <c r="Y6930" s="601"/>
      <c r="Z6930" s="601"/>
      <c r="AA6930" s="601"/>
      <c r="AB6930" s="601"/>
    </row>
    <row r="6931" spans="21:28" x14ac:dyDescent="0.25">
      <c r="U6931" s="601"/>
      <c r="V6931" s="611"/>
      <c r="X6931" s="613"/>
      <c r="Y6931" s="601"/>
      <c r="Z6931" s="601"/>
      <c r="AA6931" s="601"/>
      <c r="AB6931" s="601"/>
    </row>
    <row r="6932" spans="21:28" x14ac:dyDescent="0.25">
      <c r="U6932" s="601"/>
      <c r="V6932" s="611"/>
      <c r="X6932" s="613"/>
      <c r="Y6932" s="601"/>
      <c r="Z6932" s="601"/>
      <c r="AA6932" s="601"/>
      <c r="AB6932" s="601"/>
    </row>
    <row r="6933" spans="21:28" x14ac:dyDescent="0.25">
      <c r="U6933" s="601"/>
      <c r="V6933" s="611"/>
      <c r="X6933" s="613"/>
      <c r="Y6933" s="601"/>
      <c r="Z6933" s="601"/>
      <c r="AA6933" s="601"/>
      <c r="AB6933" s="601"/>
    </row>
    <row r="6934" spans="21:28" x14ac:dyDescent="0.25">
      <c r="U6934" s="601"/>
      <c r="V6934" s="611"/>
      <c r="X6934" s="613"/>
      <c r="Y6934" s="601"/>
      <c r="Z6934" s="601"/>
      <c r="AA6934" s="601"/>
      <c r="AB6934" s="601"/>
    </row>
    <row r="6935" spans="21:28" x14ac:dyDescent="0.25">
      <c r="U6935" s="601"/>
      <c r="V6935" s="611"/>
      <c r="X6935" s="613"/>
      <c r="Y6935" s="601"/>
      <c r="Z6935" s="601"/>
      <c r="AA6935" s="601"/>
      <c r="AB6935" s="601"/>
    </row>
    <row r="6936" spans="21:28" x14ac:dyDescent="0.25">
      <c r="U6936" s="601"/>
      <c r="V6936" s="611"/>
      <c r="X6936" s="613"/>
      <c r="Y6936" s="601"/>
      <c r="Z6936" s="601"/>
      <c r="AA6936" s="601"/>
      <c r="AB6936" s="601"/>
    </row>
    <row r="6937" spans="21:28" x14ac:dyDescent="0.25">
      <c r="U6937" s="601"/>
      <c r="V6937" s="611"/>
      <c r="X6937" s="613"/>
      <c r="Y6937" s="601"/>
      <c r="Z6937" s="601"/>
      <c r="AA6937" s="601"/>
      <c r="AB6937" s="601"/>
    </row>
    <row r="6938" spans="21:28" x14ac:dyDescent="0.25">
      <c r="U6938" s="601"/>
      <c r="V6938" s="611"/>
      <c r="X6938" s="613"/>
      <c r="Y6938" s="601"/>
      <c r="Z6938" s="601"/>
      <c r="AA6938" s="601"/>
      <c r="AB6938" s="601"/>
    </row>
    <row r="6939" spans="21:28" x14ac:dyDescent="0.25">
      <c r="U6939" s="601"/>
      <c r="V6939" s="611"/>
      <c r="X6939" s="613"/>
      <c r="Y6939" s="601"/>
      <c r="Z6939" s="601"/>
      <c r="AA6939" s="601"/>
      <c r="AB6939" s="601"/>
    </row>
    <row r="6940" spans="21:28" x14ac:dyDescent="0.25">
      <c r="U6940" s="601"/>
      <c r="V6940" s="611"/>
      <c r="X6940" s="613"/>
      <c r="Y6940" s="601"/>
      <c r="Z6940" s="601"/>
      <c r="AA6940" s="601"/>
      <c r="AB6940" s="601"/>
    </row>
    <row r="6941" spans="21:28" x14ac:dyDescent="0.25">
      <c r="U6941" s="601"/>
      <c r="V6941" s="611"/>
      <c r="X6941" s="613"/>
      <c r="Y6941" s="601"/>
      <c r="Z6941" s="601"/>
      <c r="AA6941" s="601"/>
      <c r="AB6941" s="601"/>
    </row>
    <row r="6942" spans="21:28" x14ac:dyDescent="0.25">
      <c r="U6942" s="601"/>
      <c r="V6942" s="611"/>
      <c r="X6942" s="613"/>
      <c r="Y6942" s="601"/>
      <c r="Z6942" s="601"/>
      <c r="AA6942" s="601"/>
      <c r="AB6942" s="601"/>
    </row>
    <row r="6943" spans="21:28" x14ac:dyDescent="0.25">
      <c r="U6943" s="601"/>
      <c r="V6943" s="611"/>
      <c r="X6943" s="613"/>
      <c r="Y6943" s="601"/>
      <c r="Z6943" s="601"/>
      <c r="AA6943" s="601"/>
      <c r="AB6943" s="601"/>
    </row>
    <row r="6944" spans="21:28" x14ac:dyDescent="0.25">
      <c r="U6944" s="601"/>
      <c r="V6944" s="611"/>
      <c r="X6944" s="613"/>
      <c r="Y6944" s="601"/>
      <c r="Z6944" s="601"/>
      <c r="AA6944" s="601"/>
      <c r="AB6944" s="601"/>
    </row>
    <row r="6945" spans="21:28" x14ac:dyDescent="0.25">
      <c r="U6945" s="601"/>
      <c r="V6945" s="611"/>
      <c r="X6945" s="613"/>
      <c r="Y6945" s="601"/>
      <c r="Z6945" s="601"/>
      <c r="AA6945" s="601"/>
      <c r="AB6945" s="601"/>
    </row>
    <row r="6946" spans="21:28" x14ac:dyDescent="0.25">
      <c r="U6946" s="601"/>
      <c r="V6946" s="611"/>
      <c r="X6946" s="613"/>
      <c r="Y6946" s="601"/>
      <c r="Z6946" s="601"/>
      <c r="AA6946" s="601"/>
      <c r="AB6946" s="601"/>
    </row>
    <row r="6947" spans="21:28" x14ac:dyDescent="0.25">
      <c r="U6947" s="601"/>
      <c r="V6947" s="611"/>
      <c r="X6947" s="613"/>
      <c r="Y6947" s="601"/>
      <c r="Z6947" s="601"/>
      <c r="AA6947" s="601"/>
      <c r="AB6947" s="601"/>
    </row>
    <row r="6948" spans="21:28" x14ac:dyDescent="0.25">
      <c r="U6948" s="601"/>
      <c r="V6948" s="611"/>
      <c r="X6948" s="613"/>
      <c r="Y6948" s="601"/>
      <c r="Z6948" s="601"/>
      <c r="AA6948" s="601"/>
      <c r="AB6948" s="601"/>
    </row>
    <row r="6949" spans="21:28" x14ac:dyDescent="0.25">
      <c r="U6949" s="601"/>
      <c r="V6949" s="611"/>
      <c r="X6949" s="613"/>
      <c r="Y6949" s="601"/>
      <c r="Z6949" s="601"/>
      <c r="AA6949" s="601"/>
      <c r="AB6949" s="601"/>
    </row>
    <row r="6950" spans="21:28" x14ac:dyDescent="0.25">
      <c r="U6950" s="601"/>
      <c r="V6950" s="611"/>
      <c r="X6950" s="613"/>
      <c r="Y6950" s="601"/>
      <c r="Z6950" s="601"/>
      <c r="AA6950" s="601"/>
      <c r="AB6950" s="601"/>
    </row>
    <row r="6951" spans="21:28" x14ac:dyDescent="0.25">
      <c r="U6951" s="601"/>
      <c r="V6951" s="611"/>
      <c r="X6951" s="613"/>
      <c r="Y6951" s="601"/>
      <c r="Z6951" s="601"/>
      <c r="AA6951" s="601"/>
      <c r="AB6951" s="601"/>
    </row>
    <row r="6952" spans="21:28" x14ac:dyDescent="0.25">
      <c r="U6952" s="601"/>
      <c r="V6952" s="611"/>
      <c r="X6952" s="613"/>
      <c r="Y6952" s="601"/>
      <c r="Z6952" s="601"/>
      <c r="AA6952" s="601"/>
      <c r="AB6952" s="601"/>
    </row>
    <row r="6953" spans="21:28" x14ac:dyDescent="0.25">
      <c r="U6953" s="601"/>
      <c r="V6953" s="611"/>
      <c r="X6953" s="613"/>
      <c r="Y6953" s="601"/>
      <c r="Z6953" s="601"/>
      <c r="AA6953" s="601"/>
      <c r="AB6953" s="601"/>
    </row>
    <row r="6954" spans="21:28" x14ac:dyDescent="0.25">
      <c r="U6954" s="601"/>
      <c r="V6954" s="611"/>
      <c r="X6954" s="613"/>
      <c r="Y6954" s="601"/>
      <c r="Z6954" s="601"/>
      <c r="AA6954" s="601"/>
      <c r="AB6954" s="601"/>
    </row>
    <row r="6955" spans="21:28" x14ac:dyDescent="0.25">
      <c r="U6955" s="601"/>
      <c r="V6955" s="611"/>
      <c r="X6955" s="613"/>
      <c r="Y6955" s="601"/>
      <c r="Z6955" s="601"/>
      <c r="AA6955" s="601"/>
      <c r="AB6955" s="601"/>
    </row>
    <row r="6956" spans="21:28" x14ac:dyDescent="0.25">
      <c r="U6956" s="601"/>
      <c r="V6956" s="611"/>
      <c r="X6956" s="613"/>
      <c r="Y6956" s="601"/>
      <c r="Z6956" s="601"/>
      <c r="AA6956" s="601"/>
      <c r="AB6956" s="601"/>
    </row>
    <row r="6957" spans="21:28" x14ac:dyDescent="0.25">
      <c r="U6957" s="601"/>
      <c r="V6957" s="611"/>
      <c r="X6957" s="613"/>
      <c r="Y6957" s="601"/>
      <c r="Z6957" s="601"/>
      <c r="AA6957" s="601"/>
      <c r="AB6957" s="601"/>
    </row>
    <row r="6958" spans="21:28" x14ac:dyDescent="0.25">
      <c r="U6958" s="601"/>
      <c r="V6958" s="611"/>
      <c r="X6958" s="613"/>
      <c r="Y6958" s="601"/>
      <c r="Z6958" s="601"/>
      <c r="AA6958" s="601"/>
      <c r="AB6958" s="601"/>
    </row>
    <row r="6959" spans="21:28" x14ac:dyDescent="0.25">
      <c r="U6959" s="601"/>
      <c r="V6959" s="611"/>
      <c r="X6959" s="613"/>
      <c r="Y6959" s="601"/>
      <c r="Z6959" s="601"/>
      <c r="AA6959" s="601"/>
      <c r="AB6959" s="601"/>
    </row>
    <row r="6960" spans="21:28" x14ac:dyDescent="0.25">
      <c r="U6960" s="601"/>
      <c r="V6960" s="611"/>
      <c r="X6960" s="613"/>
      <c r="Y6960" s="601"/>
      <c r="Z6960" s="601"/>
      <c r="AA6960" s="601"/>
      <c r="AB6960" s="601"/>
    </row>
    <row r="6961" spans="21:28" x14ac:dyDescent="0.25">
      <c r="U6961" s="601"/>
      <c r="V6961" s="611"/>
      <c r="X6961" s="613"/>
      <c r="Y6961" s="601"/>
      <c r="Z6961" s="601"/>
      <c r="AA6961" s="601"/>
      <c r="AB6961" s="601"/>
    </row>
    <row r="6962" spans="21:28" x14ac:dyDescent="0.25">
      <c r="U6962" s="601"/>
      <c r="V6962" s="611"/>
      <c r="X6962" s="613"/>
      <c r="Y6962" s="601"/>
      <c r="Z6962" s="601"/>
      <c r="AA6962" s="601"/>
      <c r="AB6962" s="601"/>
    </row>
    <row r="6963" spans="21:28" x14ac:dyDescent="0.25">
      <c r="U6963" s="601"/>
      <c r="V6963" s="611"/>
      <c r="X6963" s="613"/>
      <c r="Y6963" s="601"/>
      <c r="Z6963" s="601"/>
      <c r="AA6963" s="601"/>
      <c r="AB6963" s="601"/>
    </row>
    <row r="6964" spans="21:28" x14ac:dyDescent="0.25">
      <c r="U6964" s="601"/>
      <c r="V6964" s="611"/>
      <c r="X6964" s="613"/>
      <c r="Y6964" s="601"/>
      <c r="Z6964" s="601"/>
      <c r="AA6964" s="601"/>
      <c r="AB6964" s="601"/>
    </row>
    <row r="6965" spans="21:28" x14ac:dyDescent="0.25">
      <c r="U6965" s="601"/>
      <c r="V6965" s="611"/>
      <c r="X6965" s="613"/>
      <c r="Y6965" s="601"/>
      <c r="Z6965" s="601"/>
      <c r="AA6965" s="601"/>
      <c r="AB6965" s="601"/>
    </row>
    <row r="6966" spans="21:28" x14ac:dyDescent="0.25">
      <c r="U6966" s="601"/>
      <c r="V6966" s="611"/>
      <c r="X6966" s="613"/>
      <c r="Y6966" s="601"/>
      <c r="Z6966" s="601"/>
      <c r="AA6966" s="601"/>
      <c r="AB6966" s="601"/>
    </row>
    <row r="6967" spans="21:28" x14ac:dyDescent="0.25">
      <c r="U6967" s="601"/>
      <c r="V6967" s="611"/>
      <c r="X6967" s="613"/>
      <c r="Y6967" s="601"/>
      <c r="Z6967" s="601"/>
      <c r="AA6967" s="601"/>
      <c r="AB6967" s="601"/>
    </row>
    <row r="6968" spans="21:28" x14ac:dyDescent="0.25">
      <c r="U6968" s="601"/>
      <c r="V6968" s="611"/>
      <c r="X6968" s="613"/>
      <c r="Y6968" s="601"/>
      <c r="Z6968" s="601"/>
      <c r="AA6968" s="601"/>
      <c r="AB6968" s="601"/>
    </row>
    <row r="6969" spans="21:28" x14ac:dyDescent="0.25">
      <c r="U6969" s="601"/>
      <c r="V6969" s="611"/>
      <c r="X6969" s="613"/>
      <c r="Y6969" s="601"/>
      <c r="Z6969" s="601"/>
      <c r="AA6969" s="601"/>
      <c r="AB6969" s="601"/>
    </row>
    <row r="6970" spans="21:28" x14ac:dyDescent="0.25">
      <c r="U6970" s="601"/>
      <c r="V6970" s="611"/>
      <c r="X6970" s="613"/>
      <c r="Y6970" s="601"/>
      <c r="Z6970" s="601"/>
      <c r="AA6970" s="601"/>
      <c r="AB6970" s="601"/>
    </row>
    <row r="6971" spans="21:28" x14ac:dyDescent="0.25">
      <c r="U6971" s="601"/>
      <c r="V6971" s="611"/>
      <c r="X6971" s="613"/>
      <c r="Y6971" s="601"/>
      <c r="Z6971" s="601"/>
      <c r="AA6971" s="601"/>
      <c r="AB6971" s="601"/>
    </row>
    <row r="6972" spans="21:28" x14ac:dyDescent="0.25">
      <c r="U6972" s="601"/>
      <c r="V6972" s="611"/>
      <c r="X6972" s="613"/>
      <c r="Y6972" s="601"/>
      <c r="Z6972" s="601"/>
      <c r="AA6972" s="601"/>
      <c r="AB6972" s="601"/>
    </row>
    <row r="6973" spans="21:28" x14ac:dyDescent="0.25">
      <c r="U6973" s="601"/>
      <c r="V6973" s="611"/>
      <c r="X6973" s="613"/>
      <c r="Y6973" s="601"/>
      <c r="Z6973" s="601"/>
      <c r="AA6973" s="601"/>
      <c r="AB6973" s="601"/>
    </row>
    <row r="6974" spans="21:28" x14ac:dyDescent="0.25">
      <c r="U6974" s="601"/>
      <c r="V6974" s="611"/>
      <c r="X6974" s="613"/>
      <c r="Y6974" s="601"/>
      <c r="Z6974" s="601"/>
      <c r="AA6974" s="601"/>
      <c r="AB6974" s="601"/>
    </row>
    <row r="6975" spans="21:28" x14ac:dyDescent="0.25">
      <c r="U6975" s="601"/>
      <c r="V6975" s="611"/>
      <c r="X6975" s="613"/>
      <c r="Y6975" s="601"/>
      <c r="Z6975" s="601"/>
      <c r="AA6975" s="601"/>
      <c r="AB6975" s="601"/>
    </row>
    <row r="6976" spans="21:28" x14ac:dyDescent="0.25">
      <c r="U6976" s="601"/>
      <c r="V6976" s="611"/>
      <c r="X6976" s="613"/>
      <c r="Y6976" s="601"/>
      <c r="Z6976" s="601"/>
      <c r="AA6976" s="601"/>
      <c r="AB6976" s="601"/>
    </row>
    <row r="6977" spans="21:28" x14ac:dyDescent="0.25">
      <c r="U6977" s="601"/>
      <c r="V6977" s="611"/>
      <c r="X6977" s="613"/>
      <c r="Y6977" s="601"/>
      <c r="Z6977" s="601"/>
      <c r="AA6977" s="601"/>
      <c r="AB6977" s="601"/>
    </row>
    <row r="6978" spans="21:28" x14ac:dyDescent="0.25">
      <c r="U6978" s="601"/>
      <c r="V6978" s="611"/>
      <c r="X6978" s="613"/>
      <c r="Y6978" s="601"/>
      <c r="Z6978" s="601"/>
      <c r="AA6978" s="601"/>
      <c r="AB6978" s="601"/>
    </row>
    <row r="6979" spans="21:28" x14ac:dyDescent="0.25">
      <c r="U6979" s="601"/>
      <c r="V6979" s="611"/>
      <c r="X6979" s="613"/>
      <c r="Y6979" s="601"/>
      <c r="Z6979" s="601"/>
      <c r="AA6979" s="601"/>
      <c r="AB6979" s="601"/>
    </row>
    <row r="6980" spans="21:28" x14ac:dyDescent="0.25">
      <c r="U6980" s="601"/>
      <c r="V6980" s="611"/>
      <c r="X6980" s="613"/>
      <c r="Y6980" s="601"/>
      <c r="Z6980" s="601"/>
      <c r="AA6980" s="601"/>
      <c r="AB6980" s="601"/>
    </row>
    <row r="6981" spans="21:28" x14ac:dyDescent="0.25">
      <c r="U6981" s="601"/>
      <c r="V6981" s="611"/>
      <c r="X6981" s="613"/>
      <c r="Y6981" s="601"/>
      <c r="Z6981" s="601"/>
      <c r="AA6981" s="601"/>
      <c r="AB6981" s="601"/>
    </row>
    <row r="6982" spans="21:28" x14ac:dyDescent="0.25">
      <c r="U6982" s="601"/>
      <c r="V6982" s="611"/>
      <c r="X6982" s="613"/>
      <c r="Y6982" s="601"/>
      <c r="Z6982" s="601"/>
      <c r="AA6982" s="601"/>
      <c r="AB6982" s="601"/>
    </row>
    <row r="6983" spans="21:28" x14ac:dyDescent="0.25">
      <c r="U6983" s="601"/>
      <c r="V6983" s="611"/>
      <c r="X6983" s="613"/>
      <c r="Y6983" s="601"/>
      <c r="Z6983" s="601"/>
      <c r="AA6983" s="601"/>
      <c r="AB6983" s="601"/>
    </row>
    <row r="6984" spans="21:28" x14ac:dyDescent="0.25">
      <c r="U6984" s="601"/>
      <c r="V6984" s="611"/>
      <c r="X6984" s="613"/>
      <c r="Y6984" s="601"/>
      <c r="Z6984" s="601"/>
      <c r="AA6984" s="601"/>
      <c r="AB6984" s="601"/>
    </row>
    <row r="6985" spans="21:28" x14ac:dyDescent="0.25">
      <c r="U6985" s="601"/>
      <c r="V6985" s="611"/>
      <c r="X6985" s="613"/>
      <c r="Y6985" s="601"/>
      <c r="Z6985" s="601"/>
      <c r="AA6985" s="601"/>
      <c r="AB6985" s="601"/>
    </row>
    <row r="6986" spans="21:28" x14ac:dyDescent="0.25">
      <c r="U6986" s="601"/>
      <c r="V6986" s="611"/>
      <c r="X6986" s="613"/>
      <c r="Y6986" s="601"/>
      <c r="Z6986" s="601"/>
      <c r="AA6986" s="601"/>
      <c r="AB6986" s="601"/>
    </row>
    <row r="6987" spans="21:28" x14ac:dyDescent="0.25">
      <c r="U6987" s="601"/>
      <c r="V6987" s="611"/>
      <c r="X6987" s="613"/>
      <c r="Y6987" s="601"/>
      <c r="Z6987" s="601"/>
      <c r="AA6987" s="601"/>
      <c r="AB6987" s="601"/>
    </row>
    <row r="6988" spans="21:28" x14ac:dyDescent="0.25">
      <c r="U6988" s="601"/>
      <c r="V6988" s="611"/>
      <c r="X6988" s="613"/>
      <c r="Y6988" s="601"/>
      <c r="Z6988" s="601"/>
      <c r="AA6988" s="601"/>
      <c r="AB6988" s="601"/>
    </row>
    <row r="6989" spans="21:28" x14ac:dyDescent="0.25">
      <c r="U6989" s="601"/>
      <c r="V6989" s="611"/>
      <c r="X6989" s="613"/>
      <c r="Y6989" s="601"/>
      <c r="Z6989" s="601"/>
      <c r="AA6989" s="601"/>
      <c r="AB6989" s="601"/>
    </row>
    <row r="6990" spans="21:28" x14ac:dyDescent="0.25">
      <c r="U6990" s="601"/>
      <c r="V6990" s="611"/>
      <c r="X6990" s="613"/>
      <c r="Y6990" s="601"/>
      <c r="Z6990" s="601"/>
      <c r="AA6990" s="601"/>
      <c r="AB6990" s="601"/>
    </row>
    <row r="6991" spans="21:28" x14ac:dyDescent="0.25">
      <c r="U6991" s="601"/>
      <c r="V6991" s="611"/>
      <c r="X6991" s="613"/>
      <c r="Y6991" s="601"/>
      <c r="Z6991" s="601"/>
      <c r="AA6991" s="601"/>
      <c r="AB6991" s="601"/>
    </row>
    <row r="6992" spans="21:28" x14ac:dyDescent="0.25">
      <c r="U6992" s="601"/>
      <c r="V6992" s="611"/>
      <c r="X6992" s="613"/>
      <c r="Y6992" s="601"/>
      <c r="Z6992" s="601"/>
      <c r="AA6992" s="601"/>
      <c r="AB6992" s="601"/>
    </row>
    <row r="6993" spans="21:28" x14ac:dyDescent="0.25">
      <c r="U6993" s="601"/>
      <c r="V6993" s="611"/>
      <c r="X6993" s="613"/>
      <c r="Y6993" s="601"/>
      <c r="Z6993" s="601"/>
      <c r="AA6993" s="601"/>
      <c r="AB6993" s="601"/>
    </row>
    <row r="6994" spans="21:28" x14ac:dyDescent="0.25">
      <c r="U6994" s="601"/>
      <c r="V6994" s="611"/>
      <c r="X6994" s="613"/>
      <c r="Y6994" s="601"/>
      <c r="Z6994" s="601"/>
      <c r="AA6994" s="601"/>
      <c r="AB6994" s="601"/>
    </row>
    <row r="6995" spans="21:28" x14ac:dyDescent="0.25">
      <c r="U6995" s="601"/>
      <c r="V6995" s="611"/>
      <c r="X6995" s="613"/>
      <c r="Y6995" s="601"/>
      <c r="Z6995" s="601"/>
      <c r="AA6995" s="601"/>
      <c r="AB6995" s="601"/>
    </row>
    <row r="6996" spans="21:28" x14ac:dyDescent="0.25">
      <c r="U6996" s="601"/>
      <c r="V6996" s="611"/>
      <c r="X6996" s="613"/>
      <c r="Y6996" s="601"/>
      <c r="Z6996" s="601"/>
      <c r="AA6996" s="601"/>
      <c r="AB6996" s="601"/>
    </row>
    <row r="6997" spans="21:28" x14ac:dyDescent="0.25">
      <c r="U6997" s="601"/>
      <c r="V6997" s="611"/>
      <c r="X6997" s="613"/>
      <c r="Y6997" s="601"/>
      <c r="Z6997" s="601"/>
      <c r="AA6997" s="601"/>
      <c r="AB6997" s="601"/>
    </row>
    <row r="6998" spans="21:28" x14ac:dyDescent="0.25">
      <c r="U6998" s="601"/>
      <c r="V6998" s="611"/>
      <c r="X6998" s="613"/>
      <c r="Y6998" s="601"/>
      <c r="Z6998" s="601"/>
      <c r="AA6998" s="601"/>
      <c r="AB6998" s="601"/>
    </row>
    <row r="6999" spans="21:28" x14ac:dyDescent="0.25">
      <c r="U6999" s="601"/>
      <c r="V6999" s="611"/>
      <c r="X6999" s="613"/>
      <c r="Y6999" s="601"/>
      <c r="Z6999" s="601"/>
      <c r="AA6999" s="601"/>
      <c r="AB6999" s="601"/>
    </row>
    <row r="7000" spans="21:28" x14ac:dyDescent="0.25">
      <c r="U7000" s="601"/>
      <c r="V7000" s="611"/>
      <c r="X7000" s="613"/>
      <c r="Y7000" s="601"/>
      <c r="Z7000" s="601"/>
      <c r="AA7000" s="601"/>
      <c r="AB7000" s="601"/>
    </row>
    <row r="7001" spans="21:28" x14ac:dyDescent="0.25">
      <c r="U7001" s="601"/>
      <c r="V7001" s="611"/>
      <c r="X7001" s="613"/>
      <c r="Y7001" s="601"/>
      <c r="Z7001" s="601"/>
      <c r="AA7001" s="601"/>
      <c r="AB7001" s="601"/>
    </row>
    <row r="7002" spans="21:28" x14ac:dyDescent="0.25">
      <c r="U7002" s="601"/>
      <c r="V7002" s="611"/>
      <c r="X7002" s="613"/>
      <c r="Y7002" s="601"/>
      <c r="Z7002" s="601"/>
      <c r="AA7002" s="601"/>
      <c r="AB7002" s="601"/>
    </row>
    <row r="7003" spans="21:28" x14ac:dyDescent="0.25">
      <c r="U7003" s="601"/>
      <c r="V7003" s="611"/>
      <c r="X7003" s="613"/>
      <c r="Y7003" s="601"/>
      <c r="Z7003" s="601"/>
      <c r="AA7003" s="601"/>
      <c r="AB7003" s="601"/>
    </row>
    <row r="7004" spans="21:28" x14ac:dyDescent="0.25">
      <c r="U7004" s="601"/>
      <c r="V7004" s="611"/>
      <c r="X7004" s="613"/>
      <c r="Y7004" s="601"/>
      <c r="Z7004" s="601"/>
      <c r="AA7004" s="601"/>
      <c r="AB7004" s="601"/>
    </row>
    <row r="7005" spans="21:28" x14ac:dyDescent="0.25">
      <c r="U7005" s="601"/>
      <c r="V7005" s="611"/>
      <c r="X7005" s="613"/>
      <c r="Y7005" s="601"/>
      <c r="Z7005" s="601"/>
      <c r="AA7005" s="601"/>
      <c r="AB7005" s="601"/>
    </row>
    <row r="7006" spans="21:28" x14ac:dyDescent="0.25">
      <c r="U7006" s="601"/>
      <c r="V7006" s="611"/>
      <c r="X7006" s="613"/>
      <c r="Y7006" s="601"/>
      <c r="Z7006" s="601"/>
      <c r="AA7006" s="601"/>
      <c r="AB7006" s="601"/>
    </row>
    <row r="7007" spans="21:28" x14ac:dyDescent="0.25">
      <c r="U7007" s="601"/>
      <c r="V7007" s="611"/>
      <c r="X7007" s="613"/>
      <c r="Y7007" s="601"/>
      <c r="Z7007" s="601"/>
      <c r="AA7007" s="601"/>
      <c r="AB7007" s="601"/>
    </row>
    <row r="7008" spans="21:28" x14ac:dyDescent="0.25">
      <c r="U7008" s="601"/>
      <c r="V7008" s="611"/>
      <c r="X7008" s="613"/>
      <c r="Y7008" s="601"/>
      <c r="Z7008" s="601"/>
      <c r="AA7008" s="601"/>
      <c r="AB7008" s="601"/>
    </row>
    <row r="7009" spans="21:28" x14ac:dyDescent="0.25">
      <c r="U7009" s="601"/>
      <c r="V7009" s="611"/>
      <c r="X7009" s="613"/>
      <c r="Y7009" s="601"/>
      <c r="Z7009" s="601"/>
      <c r="AA7009" s="601"/>
      <c r="AB7009" s="601"/>
    </row>
    <row r="7010" spans="21:28" x14ac:dyDescent="0.25">
      <c r="U7010" s="601"/>
      <c r="V7010" s="611"/>
      <c r="X7010" s="613"/>
      <c r="Y7010" s="601"/>
      <c r="Z7010" s="601"/>
      <c r="AA7010" s="601"/>
      <c r="AB7010" s="601"/>
    </row>
    <row r="7011" spans="21:28" x14ac:dyDescent="0.25">
      <c r="U7011" s="601"/>
      <c r="V7011" s="611"/>
      <c r="X7011" s="613"/>
      <c r="Y7011" s="601"/>
      <c r="Z7011" s="601"/>
      <c r="AA7011" s="601"/>
      <c r="AB7011" s="601"/>
    </row>
    <row r="7012" spans="21:28" x14ac:dyDescent="0.25">
      <c r="U7012" s="601"/>
      <c r="V7012" s="611"/>
      <c r="X7012" s="613"/>
      <c r="Y7012" s="601"/>
      <c r="Z7012" s="601"/>
      <c r="AA7012" s="601"/>
      <c r="AB7012" s="601"/>
    </row>
    <row r="7013" spans="21:28" x14ac:dyDescent="0.25">
      <c r="U7013" s="601"/>
      <c r="V7013" s="611"/>
      <c r="X7013" s="613"/>
      <c r="Y7013" s="601"/>
      <c r="Z7013" s="601"/>
      <c r="AA7013" s="601"/>
      <c r="AB7013" s="601"/>
    </row>
    <row r="7014" spans="21:28" x14ac:dyDescent="0.25">
      <c r="U7014" s="601"/>
      <c r="V7014" s="611"/>
      <c r="X7014" s="613"/>
      <c r="Y7014" s="601"/>
      <c r="Z7014" s="601"/>
      <c r="AA7014" s="601"/>
      <c r="AB7014" s="601"/>
    </row>
    <row r="7015" spans="21:28" x14ac:dyDescent="0.25">
      <c r="U7015" s="601"/>
      <c r="V7015" s="611"/>
      <c r="X7015" s="613"/>
      <c r="Y7015" s="601"/>
      <c r="Z7015" s="601"/>
      <c r="AA7015" s="601"/>
      <c r="AB7015" s="601"/>
    </row>
    <row r="7016" spans="21:28" x14ac:dyDescent="0.25">
      <c r="U7016" s="601"/>
      <c r="V7016" s="611"/>
      <c r="X7016" s="613"/>
      <c r="Y7016" s="601"/>
      <c r="Z7016" s="601"/>
      <c r="AA7016" s="601"/>
      <c r="AB7016" s="601"/>
    </row>
    <row r="7017" spans="21:28" x14ac:dyDescent="0.25">
      <c r="U7017" s="601"/>
      <c r="V7017" s="611"/>
      <c r="X7017" s="613"/>
      <c r="Y7017" s="601"/>
      <c r="Z7017" s="601"/>
      <c r="AA7017" s="601"/>
      <c r="AB7017" s="601"/>
    </row>
    <row r="7018" spans="21:28" x14ac:dyDescent="0.25">
      <c r="U7018" s="601"/>
      <c r="V7018" s="611"/>
      <c r="X7018" s="613"/>
      <c r="Y7018" s="601"/>
      <c r="Z7018" s="601"/>
      <c r="AA7018" s="601"/>
      <c r="AB7018" s="601"/>
    </row>
    <row r="7019" spans="21:28" x14ac:dyDescent="0.25">
      <c r="U7019" s="601"/>
      <c r="V7019" s="611"/>
      <c r="X7019" s="613"/>
      <c r="Y7019" s="601"/>
      <c r="Z7019" s="601"/>
      <c r="AA7019" s="601"/>
      <c r="AB7019" s="601"/>
    </row>
    <row r="7020" spans="21:28" x14ac:dyDescent="0.25">
      <c r="U7020" s="601"/>
      <c r="V7020" s="611"/>
      <c r="X7020" s="613"/>
      <c r="Y7020" s="601"/>
      <c r="Z7020" s="601"/>
      <c r="AA7020" s="601"/>
      <c r="AB7020" s="601"/>
    </row>
    <row r="7021" spans="21:28" x14ac:dyDescent="0.25">
      <c r="U7021" s="601"/>
      <c r="V7021" s="611"/>
      <c r="X7021" s="613"/>
      <c r="Y7021" s="601"/>
      <c r="Z7021" s="601"/>
      <c r="AA7021" s="601"/>
      <c r="AB7021" s="601"/>
    </row>
    <row r="7022" spans="21:28" x14ac:dyDescent="0.25">
      <c r="U7022" s="601"/>
      <c r="V7022" s="611"/>
      <c r="X7022" s="613"/>
      <c r="Y7022" s="601"/>
      <c r="Z7022" s="601"/>
      <c r="AA7022" s="601"/>
      <c r="AB7022" s="601"/>
    </row>
    <row r="7023" spans="21:28" x14ac:dyDescent="0.25">
      <c r="U7023" s="601"/>
      <c r="V7023" s="611"/>
      <c r="X7023" s="613"/>
      <c r="Y7023" s="601"/>
      <c r="Z7023" s="601"/>
      <c r="AA7023" s="601"/>
      <c r="AB7023" s="601"/>
    </row>
    <row r="7024" spans="21:28" x14ac:dyDescent="0.25">
      <c r="U7024" s="601"/>
      <c r="V7024" s="611"/>
      <c r="X7024" s="613"/>
      <c r="Y7024" s="601"/>
      <c r="Z7024" s="601"/>
      <c r="AA7024" s="601"/>
      <c r="AB7024" s="601"/>
    </row>
    <row r="7025" spans="21:28" x14ac:dyDescent="0.25">
      <c r="U7025" s="601"/>
      <c r="V7025" s="611"/>
      <c r="X7025" s="613"/>
      <c r="Y7025" s="601"/>
      <c r="Z7025" s="601"/>
      <c r="AA7025" s="601"/>
      <c r="AB7025" s="601"/>
    </row>
    <row r="7026" spans="21:28" x14ac:dyDescent="0.25">
      <c r="U7026" s="601"/>
      <c r="V7026" s="611"/>
      <c r="X7026" s="613"/>
      <c r="Y7026" s="601"/>
      <c r="Z7026" s="601"/>
      <c r="AA7026" s="601"/>
      <c r="AB7026" s="601"/>
    </row>
    <row r="7027" spans="21:28" x14ac:dyDescent="0.25">
      <c r="U7027" s="601"/>
      <c r="V7027" s="611"/>
      <c r="X7027" s="613"/>
      <c r="Y7027" s="601"/>
      <c r="Z7027" s="601"/>
      <c r="AA7027" s="601"/>
      <c r="AB7027" s="601"/>
    </row>
    <row r="7028" spans="21:28" x14ac:dyDescent="0.25">
      <c r="U7028" s="601"/>
      <c r="V7028" s="611"/>
      <c r="X7028" s="613"/>
      <c r="Y7028" s="601"/>
      <c r="Z7028" s="601"/>
      <c r="AA7028" s="601"/>
      <c r="AB7028" s="601"/>
    </row>
    <row r="7029" spans="21:28" x14ac:dyDescent="0.25">
      <c r="U7029" s="601"/>
      <c r="V7029" s="611"/>
      <c r="X7029" s="613"/>
      <c r="Y7029" s="601"/>
      <c r="Z7029" s="601"/>
      <c r="AA7029" s="601"/>
      <c r="AB7029" s="601"/>
    </row>
    <row r="7030" spans="21:28" x14ac:dyDescent="0.25">
      <c r="U7030" s="601"/>
      <c r="V7030" s="611"/>
      <c r="X7030" s="613"/>
      <c r="Y7030" s="601"/>
      <c r="Z7030" s="601"/>
      <c r="AA7030" s="601"/>
      <c r="AB7030" s="601"/>
    </row>
    <row r="7031" spans="21:28" x14ac:dyDescent="0.25">
      <c r="U7031" s="601"/>
      <c r="V7031" s="611"/>
      <c r="X7031" s="613"/>
      <c r="Y7031" s="601"/>
      <c r="Z7031" s="601"/>
      <c r="AA7031" s="601"/>
      <c r="AB7031" s="601"/>
    </row>
    <row r="7032" spans="21:28" x14ac:dyDescent="0.25">
      <c r="U7032" s="601"/>
      <c r="V7032" s="611"/>
      <c r="X7032" s="613"/>
      <c r="Y7032" s="601"/>
      <c r="Z7032" s="601"/>
      <c r="AA7032" s="601"/>
      <c r="AB7032" s="601"/>
    </row>
    <row r="7033" spans="21:28" x14ac:dyDescent="0.25">
      <c r="U7033" s="601"/>
      <c r="V7033" s="611"/>
      <c r="X7033" s="613"/>
      <c r="Y7033" s="601"/>
      <c r="Z7033" s="601"/>
      <c r="AA7033" s="601"/>
      <c r="AB7033" s="601"/>
    </row>
    <row r="7034" spans="21:28" x14ac:dyDescent="0.25">
      <c r="U7034" s="601"/>
      <c r="V7034" s="611"/>
      <c r="X7034" s="613"/>
      <c r="Y7034" s="601"/>
      <c r="Z7034" s="601"/>
      <c r="AA7034" s="601"/>
      <c r="AB7034" s="601"/>
    </row>
    <row r="7035" spans="21:28" x14ac:dyDescent="0.25">
      <c r="U7035" s="601"/>
      <c r="V7035" s="611"/>
      <c r="X7035" s="613"/>
      <c r="Y7035" s="601"/>
      <c r="Z7035" s="601"/>
      <c r="AA7035" s="601"/>
      <c r="AB7035" s="601"/>
    </row>
    <row r="7036" spans="21:28" x14ac:dyDescent="0.25">
      <c r="U7036" s="601"/>
      <c r="V7036" s="611"/>
      <c r="X7036" s="613"/>
      <c r="Y7036" s="601"/>
      <c r="Z7036" s="601"/>
      <c r="AA7036" s="601"/>
      <c r="AB7036" s="601"/>
    </row>
    <row r="7037" spans="21:28" x14ac:dyDescent="0.25">
      <c r="U7037" s="601"/>
      <c r="V7037" s="611"/>
      <c r="X7037" s="613"/>
      <c r="Y7037" s="601"/>
      <c r="Z7037" s="601"/>
      <c r="AA7037" s="601"/>
      <c r="AB7037" s="601"/>
    </row>
    <row r="7038" spans="21:28" x14ac:dyDescent="0.25">
      <c r="U7038" s="601"/>
      <c r="V7038" s="611"/>
      <c r="X7038" s="613"/>
      <c r="Y7038" s="601"/>
      <c r="Z7038" s="601"/>
      <c r="AA7038" s="601"/>
      <c r="AB7038" s="601"/>
    </row>
    <row r="7039" spans="21:28" x14ac:dyDescent="0.25">
      <c r="U7039" s="601"/>
      <c r="V7039" s="611"/>
      <c r="X7039" s="613"/>
      <c r="Y7039" s="601"/>
      <c r="Z7039" s="601"/>
      <c r="AA7039" s="601"/>
      <c r="AB7039" s="601"/>
    </row>
    <row r="7040" spans="21:28" x14ac:dyDescent="0.25">
      <c r="U7040" s="601"/>
      <c r="V7040" s="611"/>
      <c r="X7040" s="613"/>
      <c r="Y7040" s="601"/>
      <c r="Z7040" s="601"/>
      <c r="AA7040" s="601"/>
      <c r="AB7040" s="601"/>
    </row>
    <row r="7041" spans="21:28" x14ac:dyDescent="0.25">
      <c r="U7041" s="601"/>
      <c r="V7041" s="611"/>
      <c r="X7041" s="613"/>
      <c r="Y7041" s="601"/>
      <c r="Z7041" s="601"/>
      <c r="AA7041" s="601"/>
      <c r="AB7041" s="601"/>
    </row>
    <row r="7042" spans="21:28" x14ac:dyDescent="0.25">
      <c r="U7042" s="601"/>
      <c r="V7042" s="611"/>
      <c r="X7042" s="613"/>
      <c r="Y7042" s="601"/>
      <c r="Z7042" s="601"/>
      <c r="AA7042" s="601"/>
      <c r="AB7042" s="601"/>
    </row>
    <row r="7043" spans="21:28" x14ac:dyDescent="0.25">
      <c r="U7043" s="601"/>
      <c r="V7043" s="611"/>
      <c r="X7043" s="613"/>
      <c r="Y7043" s="601"/>
      <c r="Z7043" s="601"/>
      <c r="AA7043" s="601"/>
      <c r="AB7043" s="601"/>
    </row>
    <row r="7044" spans="21:28" x14ac:dyDescent="0.25">
      <c r="U7044" s="601"/>
      <c r="V7044" s="611"/>
      <c r="X7044" s="613"/>
      <c r="Y7044" s="601"/>
      <c r="Z7044" s="601"/>
      <c r="AA7044" s="601"/>
      <c r="AB7044" s="601"/>
    </row>
    <row r="7045" spans="21:28" x14ac:dyDescent="0.25">
      <c r="U7045" s="601"/>
      <c r="V7045" s="611"/>
      <c r="X7045" s="613"/>
      <c r="Y7045" s="601"/>
      <c r="Z7045" s="601"/>
      <c r="AA7045" s="601"/>
      <c r="AB7045" s="601"/>
    </row>
    <row r="7046" spans="21:28" x14ac:dyDescent="0.25">
      <c r="U7046" s="601"/>
      <c r="V7046" s="611"/>
      <c r="X7046" s="613"/>
      <c r="Y7046" s="601"/>
      <c r="Z7046" s="601"/>
      <c r="AA7046" s="601"/>
      <c r="AB7046" s="601"/>
    </row>
    <row r="7047" spans="21:28" x14ac:dyDescent="0.25">
      <c r="U7047" s="601"/>
      <c r="V7047" s="611"/>
      <c r="X7047" s="613"/>
      <c r="Y7047" s="601"/>
      <c r="Z7047" s="601"/>
      <c r="AA7047" s="601"/>
      <c r="AB7047" s="601"/>
    </row>
    <row r="7048" spans="21:28" x14ac:dyDescent="0.25">
      <c r="U7048" s="601"/>
      <c r="V7048" s="611"/>
      <c r="X7048" s="613"/>
      <c r="Y7048" s="601"/>
      <c r="Z7048" s="601"/>
      <c r="AA7048" s="601"/>
      <c r="AB7048" s="601"/>
    </row>
    <row r="7049" spans="21:28" x14ac:dyDescent="0.25">
      <c r="U7049" s="601"/>
      <c r="V7049" s="611"/>
      <c r="X7049" s="613"/>
      <c r="Y7049" s="601"/>
      <c r="Z7049" s="601"/>
      <c r="AA7049" s="601"/>
      <c r="AB7049" s="601"/>
    </row>
    <row r="7050" spans="21:28" x14ac:dyDescent="0.25">
      <c r="U7050" s="601"/>
      <c r="V7050" s="611"/>
      <c r="X7050" s="613"/>
      <c r="Y7050" s="601"/>
      <c r="Z7050" s="601"/>
      <c r="AA7050" s="601"/>
      <c r="AB7050" s="601"/>
    </row>
    <row r="7051" spans="21:28" x14ac:dyDescent="0.25">
      <c r="U7051" s="601"/>
      <c r="V7051" s="611"/>
      <c r="X7051" s="613"/>
      <c r="Y7051" s="601"/>
      <c r="Z7051" s="601"/>
      <c r="AA7051" s="601"/>
      <c r="AB7051" s="601"/>
    </row>
    <row r="7052" spans="21:28" x14ac:dyDescent="0.25">
      <c r="U7052" s="601"/>
      <c r="V7052" s="611"/>
      <c r="X7052" s="613"/>
      <c r="Y7052" s="601"/>
      <c r="Z7052" s="601"/>
      <c r="AA7052" s="601"/>
      <c r="AB7052" s="601"/>
    </row>
    <row r="7053" spans="21:28" x14ac:dyDescent="0.25">
      <c r="U7053" s="601"/>
      <c r="V7053" s="611"/>
      <c r="X7053" s="613"/>
      <c r="Y7053" s="601"/>
      <c r="Z7053" s="601"/>
      <c r="AA7053" s="601"/>
      <c r="AB7053" s="601"/>
    </row>
    <row r="7054" spans="21:28" x14ac:dyDescent="0.25">
      <c r="U7054" s="601"/>
      <c r="V7054" s="611"/>
      <c r="X7054" s="613"/>
      <c r="Y7054" s="601"/>
      <c r="Z7054" s="601"/>
      <c r="AA7054" s="601"/>
      <c r="AB7054" s="601"/>
    </row>
    <row r="7055" spans="21:28" x14ac:dyDescent="0.25">
      <c r="U7055" s="601"/>
      <c r="V7055" s="611"/>
      <c r="X7055" s="613"/>
      <c r="Y7055" s="601"/>
      <c r="Z7055" s="601"/>
      <c r="AA7055" s="601"/>
      <c r="AB7055" s="601"/>
    </row>
    <row r="7056" spans="21:28" x14ac:dyDescent="0.25">
      <c r="U7056" s="601"/>
      <c r="V7056" s="611"/>
      <c r="X7056" s="613"/>
      <c r="Y7056" s="601"/>
      <c r="Z7056" s="601"/>
      <c r="AA7056" s="601"/>
      <c r="AB7056" s="601"/>
    </row>
    <row r="7057" spans="21:28" x14ac:dyDescent="0.25">
      <c r="U7057" s="601"/>
      <c r="V7057" s="611"/>
      <c r="X7057" s="613"/>
      <c r="Y7057" s="601"/>
      <c r="Z7057" s="601"/>
      <c r="AA7057" s="601"/>
      <c r="AB7057" s="601"/>
    </row>
    <row r="7058" spans="21:28" x14ac:dyDescent="0.25">
      <c r="U7058" s="601"/>
      <c r="V7058" s="611"/>
      <c r="X7058" s="613"/>
      <c r="Y7058" s="601"/>
      <c r="Z7058" s="601"/>
      <c r="AA7058" s="601"/>
      <c r="AB7058" s="601"/>
    </row>
    <row r="7059" spans="21:28" x14ac:dyDescent="0.25">
      <c r="U7059" s="601"/>
      <c r="V7059" s="611"/>
      <c r="X7059" s="613"/>
      <c r="Y7059" s="601"/>
      <c r="Z7059" s="601"/>
      <c r="AA7059" s="601"/>
      <c r="AB7059" s="601"/>
    </row>
    <row r="7060" spans="21:28" x14ac:dyDescent="0.25">
      <c r="U7060" s="601"/>
      <c r="V7060" s="611"/>
      <c r="X7060" s="613"/>
      <c r="Y7060" s="601"/>
      <c r="Z7060" s="601"/>
      <c r="AA7060" s="601"/>
      <c r="AB7060" s="601"/>
    </row>
    <row r="7061" spans="21:28" x14ac:dyDescent="0.25">
      <c r="U7061" s="601"/>
      <c r="V7061" s="611"/>
      <c r="X7061" s="613"/>
      <c r="Y7061" s="601"/>
      <c r="Z7061" s="601"/>
      <c r="AA7061" s="601"/>
      <c r="AB7061" s="601"/>
    </row>
    <row r="7062" spans="21:28" x14ac:dyDescent="0.25">
      <c r="U7062" s="601"/>
      <c r="V7062" s="611"/>
      <c r="X7062" s="613"/>
      <c r="Y7062" s="601"/>
      <c r="Z7062" s="601"/>
      <c r="AA7062" s="601"/>
      <c r="AB7062" s="601"/>
    </row>
    <row r="7063" spans="21:28" x14ac:dyDescent="0.25">
      <c r="U7063" s="601"/>
      <c r="V7063" s="611"/>
      <c r="X7063" s="613"/>
      <c r="Y7063" s="601"/>
      <c r="Z7063" s="601"/>
      <c r="AA7063" s="601"/>
      <c r="AB7063" s="601"/>
    </row>
    <row r="7064" spans="21:28" x14ac:dyDescent="0.25">
      <c r="U7064" s="601"/>
      <c r="V7064" s="611"/>
      <c r="X7064" s="613"/>
      <c r="Y7064" s="601"/>
      <c r="Z7064" s="601"/>
      <c r="AA7064" s="601"/>
      <c r="AB7064" s="601"/>
    </row>
    <row r="7065" spans="21:28" x14ac:dyDescent="0.25">
      <c r="U7065" s="601"/>
      <c r="V7065" s="611"/>
      <c r="X7065" s="613"/>
      <c r="Y7065" s="601"/>
      <c r="Z7065" s="601"/>
      <c r="AA7065" s="601"/>
      <c r="AB7065" s="601"/>
    </row>
    <row r="7066" spans="21:28" x14ac:dyDescent="0.25">
      <c r="U7066" s="601"/>
      <c r="V7066" s="611"/>
      <c r="X7066" s="613"/>
      <c r="Y7066" s="601"/>
      <c r="Z7066" s="601"/>
      <c r="AA7066" s="601"/>
      <c r="AB7066" s="601"/>
    </row>
    <row r="7067" spans="21:28" x14ac:dyDescent="0.25">
      <c r="U7067" s="601"/>
      <c r="V7067" s="611"/>
      <c r="X7067" s="613"/>
      <c r="Y7067" s="601"/>
      <c r="Z7067" s="601"/>
      <c r="AA7067" s="601"/>
      <c r="AB7067" s="601"/>
    </row>
    <row r="7068" spans="21:28" x14ac:dyDescent="0.25">
      <c r="U7068" s="601"/>
      <c r="V7068" s="611"/>
      <c r="X7068" s="613"/>
      <c r="Y7068" s="601"/>
      <c r="Z7068" s="601"/>
      <c r="AA7068" s="601"/>
      <c r="AB7068" s="601"/>
    </row>
    <row r="7069" spans="21:28" x14ac:dyDescent="0.25">
      <c r="U7069" s="601"/>
      <c r="V7069" s="611"/>
      <c r="X7069" s="613"/>
      <c r="Y7069" s="601"/>
      <c r="Z7069" s="601"/>
      <c r="AA7069" s="601"/>
      <c r="AB7069" s="601"/>
    </row>
    <row r="7070" spans="21:28" x14ac:dyDescent="0.25">
      <c r="U7070" s="601"/>
      <c r="V7070" s="611"/>
      <c r="X7070" s="613"/>
      <c r="Y7070" s="601"/>
      <c r="Z7070" s="601"/>
      <c r="AA7070" s="601"/>
      <c r="AB7070" s="601"/>
    </row>
    <row r="7071" spans="21:28" x14ac:dyDescent="0.25">
      <c r="U7071" s="601"/>
      <c r="V7071" s="611"/>
      <c r="X7071" s="613"/>
      <c r="Y7071" s="601"/>
      <c r="Z7071" s="601"/>
      <c r="AA7071" s="601"/>
      <c r="AB7071" s="601"/>
    </row>
    <row r="7072" spans="21:28" x14ac:dyDescent="0.25">
      <c r="U7072" s="601"/>
      <c r="V7072" s="611"/>
      <c r="X7072" s="613"/>
      <c r="Y7072" s="601"/>
      <c r="Z7072" s="601"/>
      <c r="AA7072" s="601"/>
      <c r="AB7072" s="601"/>
    </row>
    <row r="7073" spans="21:28" x14ac:dyDescent="0.25">
      <c r="U7073" s="601"/>
      <c r="V7073" s="611"/>
      <c r="X7073" s="613"/>
      <c r="Y7073" s="601"/>
      <c r="Z7073" s="601"/>
      <c r="AA7073" s="601"/>
      <c r="AB7073" s="601"/>
    </row>
    <row r="7074" spans="21:28" x14ac:dyDescent="0.25">
      <c r="U7074" s="601"/>
      <c r="V7074" s="611"/>
      <c r="X7074" s="613"/>
      <c r="Y7074" s="601"/>
      <c r="Z7074" s="601"/>
      <c r="AA7074" s="601"/>
      <c r="AB7074" s="601"/>
    </row>
    <row r="7075" spans="21:28" x14ac:dyDescent="0.25">
      <c r="U7075" s="601"/>
      <c r="V7075" s="611"/>
      <c r="X7075" s="613"/>
      <c r="Y7075" s="601"/>
      <c r="Z7075" s="601"/>
      <c r="AA7075" s="601"/>
      <c r="AB7075" s="601"/>
    </row>
    <row r="7076" spans="21:28" x14ac:dyDescent="0.25">
      <c r="U7076" s="601"/>
      <c r="V7076" s="611"/>
      <c r="X7076" s="613"/>
      <c r="Y7076" s="601"/>
      <c r="Z7076" s="601"/>
      <c r="AA7076" s="601"/>
      <c r="AB7076" s="601"/>
    </row>
    <row r="7077" spans="21:28" x14ac:dyDescent="0.25">
      <c r="U7077" s="601"/>
      <c r="V7077" s="611"/>
      <c r="X7077" s="613"/>
      <c r="Y7077" s="601"/>
      <c r="Z7077" s="601"/>
      <c r="AA7077" s="601"/>
      <c r="AB7077" s="601"/>
    </row>
    <row r="7078" spans="21:28" x14ac:dyDescent="0.25">
      <c r="U7078" s="601"/>
      <c r="V7078" s="611"/>
      <c r="X7078" s="613"/>
      <c r="Y7078" s="601"/>
      <c r="Z7078" s="601"/>
      <c r="AA7078" s="601"/>
      <c r="AB7078" s="601"/>
    </row>
    <row r="7079" spans="21:28" x14ac:dyDescent="0.25">
      <c r="U7079" s="601"/>
      <c r="V7079" s="611"/>
      <c r="X7079" s="613"/>
      <c r="Y7079" s="601"/>
      <c r="Z7079" s="601"/>
      <c r="AA7079" s="601"/>
      <c r="AB7079" s="601"/>
    </row>
    <row r="7080" spans="21:28" x14ac:dyDescent="0.25">
      <c r="U7080" s="601"/>
      <c r="V7080" s="611"/>
      <c r="X7080" s="613"/>
      <c r="Y7080" s="601"/>
      <c r="Z7080" s="601"/>
      <c r="AA7080" s="601"/>
      <c r="AB7080" s="601"/>
    </row>
    <row r="7081" spans="21:28" x14ac:dyDescent="0.25">
      <c r="U7081" s="601"/>
      <c r="V7081" s="611"/>
      <c r="X7081" s="613"/>
      <c r="Y7081" s="601"/>
      <c r="Z7081" s="601"/>
      <c r="AA7081" s="601"/>
      <c r="AB7081" s="601"/>
    </row>
    <row r="7082" spans="21:28" x14ac:dyDescent="0.25">
      <c r="U7082" s="601"/>
      <c r="V7082" s="611"/>
      <c r="X7082" s="613"/>
      <c r="Y7082" s="601"/>
      <c r="Z7082" s="601"/>
      <c r="AA7082" s="601"/>
      <c r="AB7082" s="601"/>
    </row>
    <row r="7083" spans="21:28" x14ac:dyDescent="0.25">
      <c r="U7083" s="601"/>
      <c r="V7083" s="611"/>
      <c r="X7083" s="613"/>
      <c r="Y7083" s="601"/>
      <c r="Z7083" s="601"/>
      <c r="AA7083" s="601"/>
      <c r="AB7083" s="601"/>
    </row>
    <row r="7084" spans="21:28" x14ac:dyDescent="0.25">
      <c r="U7084" s="601"/>
      <c r="V7084" s="611"/>
      <c r="X7084" s="613"/>
      <c r="Y7084" s="601"/>
      <c r="Z7084" s="601"/>
      <c r="AA7084" s="601"/>
      <c r="AB7084" s="601"/>
    </row>
    <row r="7085" spans="21:28" x14ac:dyDescent="0.25">
      <c r="U7085" s="601"/>
      <c r="V7085" s="611"/>
      <c r="X7085" s="613"/>
      <c r="Y7085" s="601"/>
      <c r="Z7085" s="601"/>
      <c r="AA7085" s="601"/>
      <c r="AB7085" s="601"/>
    </row>
    <row r="7086" spans="21:28" x14ac:dyDescent="0.25">
      <c r="U7086" s="601"/>
      <c r="V7086" s="611"/>
      <c r="X7086" s="613"/>
      <c r="Y7086" s="601"/>
      <c r="Z7086" s="601"/>
      <c r="AA7086" s="601"/>
      <c r="AB7086" s="601"/>
    </row>
    <row r="7087" spans="21:28" x14ac:dyDescent="0.25">
      <c r="U7087" s="601"/>
      <c r="V7087" s="611"/>
      <c r="X7087" s="613"/>
      <c r="Y7087" s="601"/>
      <c r="Z7087" s="601"/>
      <c r="AA7087" s="601"/>
      <c r="AB7087" s="601"/>
    </row>
    <row r="7088" spans="21:28" x14ac:dyDescent="0.25">
      <c r="U7088" s="601"/>
      <c r="V7088" s="611"/>
      <c r="X7088" s="613"/>
      <c r="Y7088" s="601"/>
      <c r="Z7088" s="601"/>
      <c r="AA7088" s="601"/>
      <c r="AB7088" s="601"/>
    </row>
    <row r="7089" spans="21:28" x14ac:dyDescent="0.25">
      <c r="U7089" s="601"/>
      <c r="V7089" s="611"/>
      <c r="X7089" s="613"/>
      <c r="Y7089" s="601"/>
      <c r="Z7089" s="601"/>
      <c r="AA7089" s="601"/>
      <c r="AB7089" s="601"/>
    </row>
    <row r="7090" spans="21:28" x14ac:dyDescent="0.25">
      <c r="U7090" s="601"/>
      <c r="V7090" s="611"/>
      <c r="X7090" s="613"/>
      <c r="Y7090" s="601"/>
      <c r="Z7090" s="601"/>
      <c r="AA7090" s="601"/>
      <c r="AB7090" s="601"/>
    </row>
    <row r="7091" spans="21:28" x14ac:dyDescent="0.25">
      <c r="U7091" s="601"/>
      <c r="V7091" s="611"/>
      <c r="X7091" s="613"/>
      <c r="Y7091" s="601"/>
      <c r="Z7091" s="601"/>
      <c r="AA7091" s="601"/>
      <c r="AB7091" s="601"/>
    </row>
    <row r="7092" spans="21:28" x14ac:dyDescent="0.25">
      <c r="U7092" s="601"/>
      <c r="V7092" s="611"/>
      <c r="X7092" s="613"/>
      <c r="Y7092" s="601"/>
      <c r="Z7092" s="601"/>
      <c r="AA7092" s="601"/>
      <c r="AB7092" s="601"/>
    </row>
    <row r="7093" spans="21:28" x14ac:dyDescent="0.25">
      <c r="U7093" s="601"/>
      <c r="V7093" s="611"/>
      <c r="X7093" s="613"/>
      <c r="Y7093" s="601"/>
      <c r="Z7093" s="601"/>
      <c r="AA7093" s="601"/>
      <c r="AB7093" s="601"/>
    </row>
    <row r="7094" spans="21:28" x14ac:dyDescent="0.25">
      <c r="U7094" s="601"/>
      <c r="V7094" s="611"/>
      <c r="X7094" s="613"/>
      <c r="Y7094" s="601"/>
      <c r="Z7094" s="601"/>
      <c r="AA7094" s="601"/>
      <c r="AB7094" s="601"/>
    </row>
    <row r="7095" spans="21:28" x14ac:dyDescent="0.25">
      <c r="U7095" s="601"/>
      <c r="V7095" s="611"/>
      <c r="X7095" s="613"/>
      <c r="Y7095" s="601"/>
      <c r="Z7095" s="601"/>
      <c r="AA7095" s="601"/>
      <c r="AB7095" s="601"/>
    </row>
    <row r="7096" spans="21:28" x14ac:dyDescent="0.25">
      <c r="U7096" s="601"/>
      <c r="V7096" s="611"/>
      <c r="X7096" s="613"/>
      <c r="Y7096" s="601"/>
      <c r="Z7096" s="601"/>
      <c r="AA7096" s="601"/>
      <c r="AB7096" s="601"/>
    </row>
    <row r="7097" spans="21:28" x14ac:dyDescent="0.25">
      <c r="U7097" s="601"/>
      <c r="V7097" s="611"/>
      <c r="X7097" s="613"/>
      <c r="Y7097" s="601"/>
      <c r="Z7097" s="601"/>
      <c r="AA7097" s="601"/>
      <c r="AB7097" s="601"/>
    </row>
    <row r="7098" spans="21:28" x14ac:dyDescent="0.25">
      <c r="U7098" s="601"/>
      <c r="V7098" s="611"/>
      <c r="X7098" s="613"/>
      <c r="Y7098" s="601"/>
      <c r="Z7098" s="601"/>
      <c r="AA7098" s="601"/>
      <c r="AB7098" s="601"/>
    </row>
    <row r="7099" spans="21:28" x14ac:dyDescent="0.25">
      <c r="U7099" s="601"/>
      <c r="V7099" s="611"/>
      <c r="X7099" s="613"/>
      <c r="Y7099" s="601"/>
      <c r="Z7099" s="601"/>
      <c r="AA7099" s="601"/>
      <c r="AB7099" s="601"/>
    </row>
    <row r="7100" spans="21:28" x14ac:dyDescent="0.25">
      <c r="U7100" s="601"/>
      <c r="V7100" s="611"/>
      <c r="X7100" s="613"/>
      <c r="Y7100" s="601"/>
      <c r="Z7100" s="601"/>
      <c r="AA7100" s="601"/>
      <c r="AB7100" s="601"/>
    </row>
    <row r="7101" spans="21:28" x14ac:dyDescent="0.25">
      <c r="U7101" s="601"/>
      <c r="V7101" s="611"/>
      <c r="X7101" s="613"/>
      <c r="Y7101" s="601"/>
      <c r="Z7101" s="601"/>
      <c r="AA7101" s="601"/>
      <c r="AB7101" s="601"/>
    </row>
    <row r="7102" spans="21:28" x14ac:dyDescent="0.25">
      <c r="U7102" s="601"/>
      <c r="V7102" s="611"/>
      <c r="X7102" s="613"/>
      <c r="Y7102" s="601"/>
      <c r="Z7102" s="601"/>
      <c r="AA7102" s="601"/>
      <c r="AB7102" s="601"/>
    </row>
    <row r="7103" spans="21:28" x14ac:dyDescent="0.25">
      <c r="U7103" s="601"/>
      <c r="V7103" s="611"/>
      <c r="X7103" s="613"/>
      <c r="Y7103" s="601"/>
      <c r="Z7103" s="601"/>
      <c r="AA7103" s="601"/>
      <c r="AB7103" s="601"/>
    </row>
    <row r="7104" spans="21:28" x14ac:dyDescent="0.25">
      <c r="U7104" s="601"/>
      <c r="V7104" s="611"/>
      <c r="X7104" s="613"/>
      <c r="Y7104" s="601"/>
      <c r="Z7104" s="601"/>
      <c r="AA7104" s="601"/>
      <c r="AB7104" s="601"/>
    </row>
    <row r="7105" spans="21:28" x14ac:dyDescent="0.25">
      <c r="U7105" s="601"/>
      <c r="V7105" s="611"/>
      <c r="X7105" s="613"/>
      <c r="Y7105" s="601"/>
      <c r="Z7105" s="601"/>
      <c r="AA7105" s="601"/>
      <c r="AB7105" s="601"/>
    </row>
    <row r="7106" spans="21:28" x14ac:dyDescent="0.25">
      <c r="U7106" s="601"/>
      <c r="V7106" s="611"/>
      <c r="X7106" s="613"/>
      <c r="Y7106" s="601"/>
      <c r="Z7106" s="601"/>
      <c r="AA7106" s="601"/>
      <c r="AB7106" s="601"/>
    </row>
    <row r="7107" spans="21:28" x14ac:dyDescent="0.25">
      <c r="U7107" s="601"/>
      <c r="V7107" s="611"/>
      <c r="X7107" s="613"/>
      <c r="Y7107" s="601"/>
      <c r="Z7107" s="601"/>
      <c r="AA7107" s="601"/>
      <c r="AB7107" s="601"/>
    </row>
    <row r="7108" spans="21:28" x14ac:dyDescent="0.25">
      <c r="U7108" s="601"/>
      <c r="V7108" s="611"/>
      <c r="X7108" s="613"/>
      <c r="Y7108" s="601"/>
      <c r="Z7108" s="601"/>
      <c r="AA7108" s="601"/>
      <c r="AB7108" s="601"/>
    </row>
    <row r="7109" spans="21:28" x14ac:dyDescent="0.25">
      <c r="U7109" s="601"/>
      <c r="V7109" s="611"/>
      <c r="X7109" s="613"/>
      <c r="Y7109" s="601"/>
      <c r="Z7109" s="601"/>
      <c r="AA7109" s="601"/>
      <c r="AB7109" s="601"/>
    </row>
    <row r="7110" spans="21:28" x14ac:dyDescent="0.25">
      <c r="U7110" s="601"/>
      <c r="V7110" s="611"/>
      <c r="X7110" s="613"/>
      <c r="Y7110" s="601"/>
      <c r="Z7110" s="601"/>
      <c r="AA7110" s="601"/>
      <c r="AB7110" s="601"/>
    </row>
    <row r="7111" spans="21:28" x14ac:dyDescent="0.25">
      <c r="U7111" s="601"/>
      <c r="V7111" s="611"/>
      <c r="X7111" s="613"/>
      <c r="Y7111" s="601"/>
      <c r="Z7111" s="601"/>
      <c r="AA7111" s="601"/>
      <c r="AB7111" s="601"/>
    </row>
    <row r="7112" spans="21:28" x14ac:dyDescent="0.25">
      <c r="U7112" s="601"/>
      <c r="V7112" s="611"/>
      <c r="X7112" s="613"/>
      <c r="Y7112" s="601"/>
      <c r="Z7112" s="601"/>
      <c r="AA7112" s="601"/>
      <c r="AB7112" s="601"/>
    </row>
    <row r="7113" spans="21:28" x14ac:dyDescent="0.25">
      <c r="U7113" s="601"/>
      <c r="V7113" s="611"/>
      <c r="X7113" s="613"/>
      <c r="Y7113" s="601"/>
      <c r="Z7113" s="601"/>
      <c r="AA7113" s="601"/>
      <c r="AB7113" s="601"/>
    </row>
    <row r="7114" spans="21:28" x14ac:dyDescent="0.25">
      <c r="U7114" s="601"/>
      <c r="V7114" s="611"/>
      <c r="X7114" s="613"/>
      <c r="Y7114" s="601"/>
      <c r="Z7114" s="601"/>
      <c r="AA7114" s="601"/>
      <c r="AB7114" s="601"/>
    </row>
    <row r="7115" spans="21:28" x14ac:dyDescent="0.25">
      <c r="U7115" s="601"/>
      <c r="V7115" s="611"/>
      <c r="X7115" s="613"/>
      <c r="Y7115" s="601"/>
      <c r="Z7115" s="601"/>
      <c r="AA7115" s="601"/>
      <c r="AB7115" s="601"/>
    </row>
    <row r="7116" spans="21:28" x14ac:dyDescent="0.25">
      <c r="U7116" s="601"/>
      <c r="V7116" s="611"/>
      <c r="X7116" s="613"/>
      <c r="Y7116" s="601"/>
      <c r="Z7116" s="601"/>
      <c r="AA7116" s="601"/>
      <c r="AB7116" s="601"/>
    </row>
    <row r="7117" spans="21:28" x14ac:dyDescent="0.25">
      <c r="U7117" s="601"/>
      <c r="V7117" s="611"/>
      <c r="X7117" s="613"/>
      <c r="Y7117" s="601"/>
      <c r="Z7117" s="601"/>
      <c r="AA7117" s="601"/>
      <c r="AB7117" s="601"/>
    </row>
    <row r="7118" spans="21:28" x14ac:dyDescent="0.25">
      <c r="U7118" s="601"/>
      <c r="V7118" s="611"/>
      <c r="X7118" s="613"/>
      <c r="Y7118" s="601"/>
      <c r="Z7118" s="601"/>
      <c r="AA7118" s="601"/>
      <c r="AB7118" s="601"/>
    </row>
    <row r="7119" spans="21:28" x14ac:dyDescent="0.25">
      <c r="U7119" s="601"/>
      <c r="V7119" s="611"/>
      <c r="X7119" s="613"/>
      <c r="Y7119" s="601"/>
      <c r="Z7119" s="601"/>
      <c r="AA7119" s="601"/>
      <c r="AB7119" s="601"/>
    </row>
    <row r="7120" spans="21:28" x14ac:dyDescent="0.25">
      <c r="U7120" s="601"/>
      <c r="V7120" s="611"/>
      <c r="X7120" s="613"/>
      <c r="Y7120" s="601"/>
      <c r="Z7120" s="601"/>
      <c r="AA7120" s="601"/>
      <c r="AB7120" s="601"/>
    </row>
    <row r="7121" spans="21:28" x14ac:dyDescent="0.25">
      <c r="U7121" s="601"/>
      <c r="V7121" s="611"/>
      <c r="X7121" s="613"/>
      <c r="Y7121" s="601"/>
      <c r="Z7121" s="601"/>
      <c r="AA7121" s="601"/>
      <c r="AB7121" s="601"/>
    </row>
    <row r="7122" spans="21:28" x14ac:dyDescent="0.25">
      <c r="U7122" s="601"/>
      <c r="V7122" s="611"/>
      <c r="X7122" s="613"/>
      <c r="Y7122" s="601"/>
      <c r="Z7122" s="601"/>
      <c r="AA7122" s="601"/>
      <c r="AB7122" s="601"/>
    </row>
    <row r="7123" spans="21:28" x14ac:dyDescent="0.25">
      <c r="U7123" s="601"/>
      <c r="V7123" s="611"/>
      <c r="X7123" s="613"/>
      <c r="Y7123" s="601"/>
      <c r="Z7123" s="601"/>
      <c r="AA7123" s="601"/>
      <c r="AB7123" s="601"/>
    </row>
    <row r="7124" spans="21:28" x14ac:dyDescent="0.25">
      <c r="U7124" s="601"/>
      <c r="V7124" s="611"/>
      <c r="X7124" s="613"/>
      <c r="Y7124" s="601"/>
      <c r="Z7124" s="601"/>
      <c r="AA7124" s="601"/>
      <c r="AB7124" s="601"/>
    </row>
    <row r="7125" spans="21:28" x14ac:dyDescent="0.25">
      <c r="U7125" s="601"/>
      <c r="V7125" s="611"/>
      <c r="X7125" s="613"/>
      <c r="Y7125" s="601"/>
      <c r="Z7125" s="601"/>
      <c r="AA7125" s="601"/>
      <c r="AB7125" s="601"/>
    </row>
    <row r="7126" spans="21:28" x14ac:dyDescent="0.25">
      <c r="U7126" s="601"/>
      <c r="V7126" s="611"/>
      <c r="X7126" s="613"/>
      <c r="Y7126" s="601"/>
      <c r="Z7126" s="601"/>
      <c r="AA7126" s="601"/>
      <c r="AB7126" s="601"/>
    </row>
    <row r="7127" spans="21:28" x14ac:dyDescent="0.25">
      <c r="U7127" s="601"/>
      <c r="V7127" s="611"/>
      <c r="X7127" s="613"/>
      <c r="Y7127" s="601"/>
      <c r="Z7127" s="601"/>
      <c r="AA7127" s="601"/>
      <c r="AB7127" s="601"/>
    </row>
    <row r="7128" spans="21:28" x14ac:dyDescent="0.25">
      <c r="U7128" s="601"/>
      <c r="V7128" s="611"/>
      <c r="X7128" s="613"/>
      <c r="Y7128" s="601"/>
      <c r="Z7128" s="601"/>
      <c r="AA7128" s="601"/>
      <c r="AB7128" s="601"/>
    </row>
    <row r="7129" spans="21:28" x14ac:dyDescent="0.25">
      <c r="U7129" s="601"/>
      <c r="V7129" s="611"/>
      <c r="X7129" s="613"/>
      <c r="Y7129" s="601"/>
      <c r="Z7129" s="601"/>
      <c r="AA7129" s="601"/>
      <c r="AB7129" s="601"/>
    </row>
    <row r="7130" spans="21:28" x14ac:dyDescent="0.25">
      <c r="U7130" s="601"/>
      <c r="V7130" s="611"/>
      <c r="X7130" s="613"/>
      <c r="Y7130" s="601"/>
      <c r="Z7130" s="601"/>
      <c r="AA7130" s="601"/>
      <c r="AB7130" s="601"/>
    </row>
    <row r="7131" spans="21:28" x14ac:dyDescent="0.25">
      <c r="U7131" s="601"/>
      <c r="V7131" s="611"/>
      <c r="X7131" s="613"/>
      <c r="Y7131" s="601"/>
      <c r="Z7131" s="601"/>
      <c r="AA7131" s="601"/>
      <c r="AB7131" s="601"/>
    </row>
    <row r="7132" spans="21:28" x14ac:dyDescent="0.25">
      <c r="U7132" s="601"/>
      <c r="V7132" s="611"/>
      <c r="X7132" s="613"/>
      <c r="Y7132" s="601"/>
      <c r="Z7132" s="601"/>
      <c r="AA7132" s="601"/>
      <c r="AB7132" s="601"/>
    </row>
    <row r="7133" spans="21:28" x14ac:dyDescent="0.25">
      <c r="U7133" s="601"/>
      <c r="V7133" s="611"/>
      <c r="X7133" s="613"/>
      <c r="Y7133" s="601"/>
      <c r="Z7133" s="601"/>
      <c r="AA7133" s="601"/>
      <c r="AB7133" s="601"/>
    </row>
    <row r="7134" spans="21:28" x14ac:dyDescent="0.25">
      <c r="U7134" s="601"/>
      <c r="V7134" s="611"/>
      <c r="X7134" s="613"/>
      <c r="Y7134" s="601"/>
      <c r="Z7134" s="601"/>
      <c r="AA7134" s="601"/>
      <c r="AB7134" s="601"/>
    </row>
    <row r="7135" spans="21:28" x14ac:dyDescent="0.25">
      <c r="U7135" s="601"/>
      <c r="V7135" s="611"/>
      <c r="X7135" s="613"/>
      <c r="Y7135" s="601"/>
      <c r="Z7135" s="601"/>
      <c r="AA7135" s="601"/>
      <c r="AB7135" s="601"/>
    </row>
    <row r="7136" spans="21:28" x14ac:dyDescent="0.25">
      <c r="U7136" s="601"/>
      <c r="V7136" s="611"/>
      <c r="X7136" s="613"/>
      <c r="Y7136" s="601"/>
      <c r="Z7136" s="601"/>
      <c r="AA7136" s="601"/>
      <c r="AB7136" s="601"/>
    </row>
    <row r="7137" spans="21:28" x14ac:dyDescent="0.25">
      <c r="U7137" s="601"/>
      <c r="V7137" s="611"/>
      <c r="X7137" s="613"/>
      <c r="Y7137" s="601"/>
      <c r="Z7137" s="601"/>
      <c r="AA7137" s="601"/>
      <c r="AB7137" s="601"/>
    </row>
    <row r="7138" spans="21:28" x14ac:dyDescent="0.25">
      <c r="U7138" s="601"/>
      <c r="V7138" s="611"/>
      <c r="X7138" s="613"/>
      <c r="Y7138" s="601"/>
      <c r="Z7138" s="601"/>
      <c r="AA7138" s="601"/>
      <c r="AB7138" s="601"/>
    </row>
    <row r="7139" spans="21:28" x14ac:dyDescent="0.25">
      <c r="U7139" s="601"/>
      <c r="V7139" s="611"/>
      <c r="X7139" s="613"/>
      <c r="Y7139" s="601"/>
      <c r="Z7139" s="601"/>
      <c r="AA7139" s="601"/>
      <c r="AB7139" s="601"/>
    </row>
    <row r="7140" spans="21:28" x14ac:dyDescent="0.25">
      <c r="U7140" s="601"/>
      <c r="V7140" s="611"/>
      <c r="X7140" s="613"/>
      <c r="Y7140" s="601"/>
      <c r="Z7140" s="601"/>
      <c r="AA7140" s="601"/>
      <c r="AB7140" s="601"/>
    </row>
    <row r="7141" spans="21:28" x14ac:dyDescent="0.25">
      <c r="U7141" s="601"/>
      <c r="V7141" s="611"/>
      <c r="X7141" s="613"/>
      <c r="Y7141" s="601"/>
      <c r="Z7141" s="601"/>
      <c r="AA7141" s="601"/>
      <c r="AB7141" s="601"/>
    </row>
    <row r="7142" spans="21:28" x14ac:dyDescent="0.25">
      <c r="U7142" s="601"/>
      <c r="V7142" s="611"/>
      <c r="X7142" s="613"/>
      <c r="Y7142" s="601"/>
      <c r="Z7142" s="601"/>
      <c r="AA7142" s="601"/>
      <c r="AB7142" s="601"/>
    </row>
    <row r="7143" spans="21:28" x14ac:dyDescent="0.25">
      <c r="U7143" s="601"/>
      <c r="V7143" s="611"/>
      <c r="X7143" s="613"/>
      <c r="Y7143" s="601"/>
      <c r="Z7143" s="601"/>
      <c r="AA7143" s="601"/>
      <c r="AB7143" s="601"/>
    </row>
    <row r="7144" spans="21:28" x14ac:dyDescent="0.25">
      <c r="U7144" s="601"/>
      <c r="V7144" s="611"/>
      <c r="X7144" s="613"/>
      <c r="Y7144" s="601"/>
      <c r="Z7144" s="601"/>
      <c r="AA7144" s="601"/>
      <c r="AB7144" s="601"/>
    </row>
    <row r="7145" spans="21:28" x14ac:dyDescent="0.25">
      <c r="U7145" s="601"/>
      <c r="V7145" s="611"/>
      <c r="X7145" s="613"/>
      <c r="Y7145" s="601"/>
      <c r="Z7145" s="601"/>
      <c r="AA7145" s="601"/>
      <c r="AB7145" s="601"/>
    </row>
    <row r="7146" spans="21:28" x14ac:dyDescent="0.25">
      <c r="U7146" s="601"/>
      <c r="V7146" s="611"/>
      <c r="X7146" s="613"/>
      <c r="Y7146" s="601"/>
      <c r="Z7146" s="601"/>
      <c r="AA7146" s="601"/>
      <c r="AB7146" s="601"/>
    </row>
    <row r="7147" spans="21:28" x14ac:dyDescent="0.25">
      <c r="U7147" s="601"/>
      <c r="V7147" s="611"/>
      <c r="X7147" s="613"/>
      <c r="Y7147" s="601"/>
      <c r="Z7147" s="601"/>
      <c r="AA7147" s="601"/>
      <c r="AB7147" s="601"/>
    </row>
    <row r="7148" spans="21:28" x14ac:dyDescent="0.25">
      <c r="U7148" s="601"/>
      <c r="V7148" s="611"/>
      <c r="X7148" s="613"/>
      <c r="Y7148" s="601"/>
      <c r="Z7148" s="601"/>
      <c r="AA7148" s="601"/>
      <c r="AB7148" s="601"/>
    </row>
    <row r="7149" spans="21:28" x14ac:dyDescent="0.25">
      <c r="U7149" s="601"/>
      <c r="V7149" s="611"/>
      <c r="X7149" s="613"/>
      <c r="Y7149" s="601"/>
      <c r="Z7149" s="601"/>
      <c r="AA7149" s="601"/>
      <c r="AB7149" s="601"/>
    </row>
    <row r="7150" spans="21:28" x14ac:dyDescent="0.25">
      <c r="U7150" s="601"/>
      <c r="V7150" s="611"/>
      <c r="X7150" s="613"/>
      <c r="Y7150" s="601"/>
      <c r="Z7150" s="601"/>
      <c r="AA7150" s="601"/>
      <c r="AB7150" s="601"/>
    </row>
    <row r="7151" spans="21:28" x14ac:dyDescent="0.25">
      <c r="U7151" s="601"/>
      <c r="V7151" s="611"/>
      <c r="X7151" s="613"/>
      <c r="Y7151" s="601"/>
      <c r="Z7151" s="601"/>
      <c r="AA7151" s="601"/>
      <c r="AB7151" s="601"/>
    </row>
    <row r="7152" spans="21:28" x14ac:dyDescent="0.25">
      <c r="U7152" s="601"/>
      <c r="V7152" s="611"/>
      <c r="X7152" s="613"/>
      <c r="Y7152" s="601"/>
      <c r="Z7152" s="601"/>
      <c r="AA7152" s="601"/>
      <c r="AB7152" s="601"/>
    </row>
    <row r="7153" spans="21:28" x14ac:dyDescent="0.25">
      <c r="U7153" s="601"/>
      <c r="V7153" s="611"/>
      <c r="X7153" s="613"/>
      <c r="Y7153" s="601"/>
      <c r="Z7153" s="601"/>
      <c r="AA7153" s="601"/>
      <c r="AB7153" s="601"/>
    </row>
    <row r="7154" spans="21:28" x14ac:dyDescent="0.25">
      <c r="U7154" s="601"/>
      <c r="V7154" s="611"/>
      <c r="X7154" s="613"/>
      <c r="Y7154" s="601"/>
      <c r="Z7154" s="601"/>
      <c r="AA7154" s="601"/>
      <c r="AB7154" s="601"/>
    </row>
    <row r="7155" spans="21:28" x14ac:dyDescent="0.25">
      <c r="U7155" s="601"/>
      <c r="V7155" s="611"/>
      <c r="X7155" s="613"/>
      <c r="Y7155" s="601"/>
      <c r="Z7155" s="601"/>
      <c r="AA7155" s="601"/>
      <c r="AB7155" s="601"/>
    </row>
    <row r="7156" spans="21:28" x14ac:dyDescent="0.25">
      <c r="U7156" s="601"/>
      <c r="V7156" s="611"/>
      <c r="X7156" s="613"/>
      <c r="Y7156" s="601"/>
      <c r="Z7156" s="601"/>
      <c r="AA7156" s="601"/>
      <c r="AB7156" s="601"/>
    </row>
    <row r="7157" spans="21:28" x14ac:dyDescent="0.25">
      <c r="U7157" s="601"/>
      <c r="V7157" s="611"/>
      <c r="X7157" s="613"/>
      <c r="Y7157" s="601"/>
      <c r="Z7157" s="601"/>
      <c r="AA7157" s="601"/>
      <c r="AB7157" s="601"/>
    </row>
    <row r="7158" spans="21:28" x14ac:dyDescent="0.25">
      <c r="U7158" s="601"/>
      <c r="V7158" s="611"/>
      <c r="X7158" s="613"/>
      <c r="Y7158" s="601"/>
      <c r="Z7158" s="601"/>
      <c r="AA7158" s="601"/>
      <c r="AB7158" s="601"/>
    </row>
    <row r="7159" spans="21:28" x14ac:dyDescent="0.25">
      <c r="U7159" s="601"/>
      <c r="V7159" s="611"/>
      <c r="X7159" s="613"/>
      <c r="Y7159" s="601"/>
      <c r="Z7159" s="601"/>
      <c r="AA7159" s="601"/>
      <c r="AB7159" s="601"/>
    </row>
    <row r="7160" spans="21:28" x14ac:dyDescent="0.25">
      <c r="U7160" s="601"/>
      <c r="V7160" s="611"/>
      <c r="X7160" s="613"/>
      <c r="Y7160" s="601"/>
      <c r="Z7160" s="601"/>
      <c r="AA7160" s="601"/>
      <c r="AB7160" s="601"/>
    </row>
    <row r="7161" spans="21:28" x14ac:dyDescent="0.25">
      <c r="U7161" s="601"/>
      <c r="V7161" s="611"/>
      <c r="X7161" s="613"/>
      <c r="Y7161" s="601"/>
      <c r="Z7161" s="601"/>
      <c r="AA7161" s="601"/>
      <c r="AB7161" s="601"/>
    </row>
    <row r="7162" spans="21:28" x14ac:dyDescent="0.25">
      <c r="U7162" s="601"/>
      <c r="V7162" s="611"/>
      <c r="X7162" s="613"/>
      <c r="Y7162" s="601"/>
      <c r="Z7162" s="601"/>
      <c r="AA7162" s="601"/>
      <c r="AB7162" s="601"/>
    </row>
    <row r="7163" spans="21:28" x14ac:dyDescent="0.25">
      <c r="U7163" s="601"/>
      <c r="V7163" s="611"/>
      <c r="X7163" s="613"/>
      <c r="Y7163" s="601"/>
      <c r="Z7163" s="601"/>
      <c r="AA7163" s="601"/>
      <c r="AB7163" s="601"/>
    </row>
    <row r="7164" spans="21:28" x14ac:dyDescent="0.25">
      <c r="U7164" s="601"/>
      <c r="V7164" s="611"/>
      <c r="X7164" s="613"/>
      <c r="Y7164" s="601"/>
      <c r="Z7164" s="601"/>
      <c r="AA7164" s="601"/>
      <c r="AB7164" s="601"/>
    </row>
    <row r="7165" spans="21:28" x14ac:dyDescent="0.25">
      <c r="U7165" s="601"/>
      <c r="V7165" s="611"/>
      <c r="X7165" s="613"/>
      <c r="Y7165" s="601"/>
      <c r="Z7165" s="601"/>
      <c r="AA7165" s="601"/>
      <c r="AB7165" s="601"/>
    </row>
    <row r="7166" spans="21:28" x14ac:dyDescent="0.25">
      <c r="U7166" s="601"/>
      <c r="V7166" s="611"/>
      <c r="X7166" s="613"/>
      <c r="Y7166" s="601"/>
      <c r="Z7166" s="601"/>
      <c r="AA7166" s="601"/>
      <c r="AB7166" s="601"/>
    </row>
    <row r="7167" spans="21:28" x14ac:dyDescent="0.25">
      <c r="U7167" s="601"/>
      <c r="V7167" s="611"/>
      <c r="X7167" s="613"/>
      <c r="Y7167" s="601"/>
      <c r="Z7167" s="601"/>
      <c r="AA7167" s="601"/>
      <c r="AB7167" s="601"/>
    </row>
    <row r="7168" spans="21:28" x14ac:dyDescent="0.25">
      <c r="U7168" s="601"/>
      <c r="V7168" s="611"/>
      <c r="X7168" s="613"/>
      <c r="Y7168" s="601"/>
      <c r="Z7168" s="601"/>
      <c r="AA7168" s="601"/>
      <c r="AB7168" s="601"/>
    </row>
    <row r="7169" spans="21:28" x14ac:dyDescent="0.25">
      <c r="U7169" s="601"/>
      <c r="V7169" s="611"/>
      <c r="X7169" s="613"/>
      <c r="Y7169" s="601"/>
      <c r="Z7169" s="601"/>
      <c r="AA7169" s="601"/>
      <c r="AB7169" s="601"/>
    </row>
    <row r="7170" spans="21:28" x14ac:dyDescent="0.25">
      <c r="U7170" s="601"/>
      <c r="V7170" s="611"/>
      <c r="X7170" s="613"/>
      <c r="Y7170" s="601"/>
      <c r="Z7170" s="601"/>
      <c r="AA7170" s="601"/>
      <c r="AB7170" s="601"/>
    </row>
    <row r="7171" spans="21:28" x14ac:dyDescent="0.25">
      <c r="U7171" s="601"/>
      <c r="V7171" s="611"/>
      <c r="X7171" s="613"/>
      <c r="Y7171" s="601"/>
      <c r="Z7171" s="601"/>
      <c r="AA7171" s="601"/>
      <c r="AB7171" s="601"/>
    </row>
    <row r="7172" spans="21:28" x14ac:dyDescent="0.25">
      <c r="U7172" s="601"/>
      <c r="V7172" s="611"/>
      <c r="X7172" s="613"/>
      <c r="Y7172" s="601"/>
      <c r="Z7172" s="601"/>
      <c r="AA7172" s="601"/>
      <c r="AB7172" s="601"/>
    </row>
    <row r="7173" spans="21:28" x14ac:dyDescent="0.25">
      <c r="U7173" s="601"/>
      <c r="V7173" s="611"/>
      <c r="X7173" s="613"/>
      <c r="Y7173" s="601"/>
      <c r="Z7173" s="601"/>
      <c r="AA7173" s="601"/>
      <c r="AB7173" s="601"/>
    </row>
    <row r="7174" spans="21:28" x14ac:dyDescent="0.25">
      <c r="U7174" s="601"/>
      <c r="V7174" s="611"/>
      <c r="X7174" s="613"/>
      <c r="Y7174" s="601"/>
      <c r="Z7174" s="601"/>
      <c r="AA7174" s="601"/>
      <c r="AB7174" s="601"/>
    </row>
    <row r="7175" spans="21:28" x14ac:dyDescent="0.25">
      <c r="U7175" s="601"/>
      <c r="V7175" s="611"/>
      <c r="X7175" s="613"/>
      <c r="Y7175" s="601"/>
      <c r="Z7175" s="601"/>
      <c r="AA7175" s="601"/>
      <c r="AB7175" s="601"/>
    </row>
    <row r="7176" spans="21:28" x14ac:dyDescent="0.25">
      <c r="U7176" s="601"/>
      <c r="V7176" s="611"/>
      <c r="X7176" s="613"/>
      <c r="Y7176" s="601"/>
      <c r="Z7176" s="601"/>
      <c r="AA7176" s="601"/>
      <c r="AB7176" s="601"/>
    </row>
    <row r="7177" spans="21:28" x14ac:dyDescent="0.25">
      <c r="U7177" s="601"/>
      <c r="V7177" s="611"/>
      <c r="X7177" s="613"/>
      <c r="Y7177" s="601"/>
      <c r="Z7177" s="601"/>
      <c r="AA7177" s="601"/>
      <c r="AB7177" s="601"/>
    </row>
    <row r="7178" spans="21:28" x14ac:dyDescent="0.25">
      <c r="U7178" s="601"/>
      <c r="V7178" s="611"/>
      <c r="X7178" s="613"/>
      <c r="Y7178" s="601"/>
      <c r="Z7178" s="601"/>
      <c r="AA7178" s="601"/>
      <c r="AB7178" s="601"/>
    </row>
    <row r="7179" spans="21:28" x14ac:dyDescent="0.25">
      <c r="U7179" s="601"/>
      <c r="V7179" s="611"/>
      <c r="X7179" s="613"/>
      <c r="Y7179" s="601"/>
      <c r="Z7179" s="601"/>
      <c r="AA7179" s="601"/>
      <c r="AB7179" s="601"/>
    </row>
    <row r="7180" spans="21:28" x14ac:dyDescent="0.25">
      <c r="U7180" s="601"/>
      <c r="V7180" s="611"/>
      <c r="X7180" s="613"/>
      <c r="Y7180" s="601"/>
      <c r="Z7180" s="601"/>
      <c r="AA7180" s="601"/>
      <c r="AB7180" s="601"/>
    </row>
    <row r="7181" spans="21:28" x14ac:dyDescent="0.25">
      <c r="U7181" s="601"/>
      <c r="V7181" s="611"/>
      <c r="X7181" s="613"/>
      <c r="Y7181" s="601"/>
      <c r="Z7181" s="601"/>
      <c r="AA7181" s="601"/>
      <c r="AB7181" s="601"/>
    </row>
    <row r="7182" spans="21:28" x14ac:dyDescent="0.25">
      <c r="U7182" s="601"/>
      <c r="V7182" s="611"/>
      <c r="X7182" s="613"/>
      <c r="Y7182" s="601"/>
      <c r="Z7182" s="601"/>
      <c r="AA7182" s="601"/>
      <c r="AB7182" s="601"/>
    </row>
    <row r="7183" spans="21:28" x14ac:dyDescent="0.25">
      <c r="U7183" s="601"/>
      <c r="V7183" s="611"/>
      <c r="X7183" s="613"/>
      <c r="Y7183" s="601"/>
      <c r="Z7183" s="601"/>
      <c r="AA7183" s="601"/>
      <c r="AB7183" s="601"/>
    </row>
    <row r="7184" spans="21:28" x14ac:dyDescent="0.25">
      <c r="U7184" s="601"/>
      <c r="V7184" s="611"/>
      <c r="X7184" s="613"/>
      <c r="Y7184" s="601"/>
      <c r="Z7184" s="601"/>
      <c r="AA7184" s="601"/>
      <c r="AB7184" s="601"/>
    </row>
    <row r="7185" spans="21:28" x14ac:dyDescent="0.25">
      <c r="U7185" s="601"/>
      <c r="V7185" s="611"/>
      <c r="X7185" s="613"/>
      <c r="Y7185" s="601"/>
      <c r="Z7185" s="601"/>
      <c r="AA7185" s="601"/>
      <c r="AB7185" s="601"/>
    </row>
    <row r="7186" spans="21:28" x14ac:dyDescent="0.25">
      <c r="U7186" s="601"/>
      <c r="V7186" s="611"/>
      <c r="X7186" s="613"/>
      <c r="Y7186" s="601"/>
      <c r="Z7186" s="601"/>
      <c r="AA7186" s="601"/>
      <c r="AB7186" s="601"/>
    </row>
    <row r="7187" spans="21:28" x14ac:dyDescent="0.25">
      <c r="U7187" s="601"/>
      <c r="V7187" s="611"/>
      <c r="X7187" s="613"/>
      <c r="Y7187" s="601"/>
      <c r="Z7187" s="601"/>
      <c r="AA7187" s="601"/>
      <c r="AB7187" s="601"/>
    </row>
    <row r="7188" spans="21:28" x14ac:dyDescent="0.25">
      <c r="U7188" s="601"/>
      <c r="V7188" s="611"/>
      <c r="X7188" s="613"/>
      <c r="Y7188" s="601"/>
      <c r="Z7188" s="601"/>
      <c r="AA7188" s="601"/>
      <c r="AB7188" s="601"/>
    </row>
    <row r="7189" spans="21:28" x14ac:dyDescent="0.25">
      <c r="U7189" s="601"/>
      <c r="V7189" s="611"/>
      <c r="X7189" s="613"/>
      <c r="Y7189" s="601"/>
      <c r="Z7189" s="601"/>
      <c r="AA7189" s="601"/>
      <c r="AB7189" s="601"/>
    </row>
    <row r="7190" spans="21:28" x14ac:dyDescent="0.25">
      <c r="U7190" s="601"/>
      <c r="V7190" s="611"/>
      <c r="X7190" s="613"/>
      <c r="Y7190" s="601"/>
      <c r="Z7190" s="601"/>
      <c r="AA7190" s="601"/>
      <c r="AB7190" s="601"/>
    </row>
    <row r="7191" spans="21:28" x14ac:dyDescent="0.25">
      <c r="U7191" s="601"/>
      <c r="V7191" s="611"/>
      <c r="X7191" s="613"/>
      <c r="Y7191" s="601"/>
      <c r="Z7191" s="601"/>
      <c r="AA7191" s="601"/>
      <c r="AB7191" s="601"/>
    </row>
    <row r="7192" spans="21:28" x14ac:dyDescent="0.25">
      <c r="U7192" s="601"/>
      <c r="V7192" s="611"/>
      <c r="X7192" s="613"/>
      <c r="Y7192" s="601"/>
      <c r="Z7192" s="601"/>
      <c r="AA7192" s="601"/>
      <c r="AB7192" s="601"/>
    </row>
    <row r="7193" spans="21:28" x14ac:dyDescent="0.25">
      <c r="U7193" s="601"/>
      <c r="V7193" s="611"/>
      <c r="X7193" s="613"/>
      <c r="Y7193" s="601"/>
      <c r="Z7193" s="601"/>
      <c r="AA7193" s="601"/>
      <c r="AB7193" s="601"/>
    </row>
    <row r="7194" spans="21:28" x14ac:dyDescent="0.25">
      <c r="U7194" s="601"/>
      <c r="V7194" s="611"/>
      <c r="X7194" s="613"/>
      <c r="Y7194" s="601"/>
      <c r="Z7194" s="601"/>
      <c r="AA7194" s="601"/>
      <c r="AB7194" s="601"/>
    </row>
    <row r="7195" spans="21:28" x14ac:dyDescent="0.25">
      <c r="U7195" s="601"/>
      <c r="V7195" s="611"/>
      <c r="X7195" s="613"/>
      <c r="Y7195" s="601"/>
      <c r="Z7195" s="601"/>
      <c r="AA7195" s="601"/>
      <c r="AB7195" s="601"/>
    </row>
    <row r="7196" spans="21:28" x14ac:dyDescent="0.25">
      <c r="U7196" s="601"/>
      <c r="V7196" s="611"/>
      <c r="X7196" s="613"/>
      <c r="Y7196" s="601"/>
      <c r="Z7196" s="601"/>
      <c r="AA7196" s="601"/>
      <c r="AB7196" s="601"/>
    </row>
    <row r="7197" spans="21:28" x14ac:dyDescent="0.25">
      <c r="U7197" s="601"/>
      <c r="V7197" s="611"/>
      <c r="X7197" s="613"/>
      <c r="Y7197" s="601"/>
      <c r="Z7197" s="601"/>
      <c r="AA7197" s="601"/>
      <c r="AB7197" s="601"/>
    </row>
    <row r="7198" spans="21:28" x14ac:dyDescent="0.25">
      <c r="U7198" s="601"/>
      <c r="V7198" s="611"/>
      <c r="X7198" s="613"/>
      <c r="Y7198" s="601"/>
      <c r="Z7198" s="601"/>
      <c r="AA7198" s="601"/>
      <c r="AB7198" s="601"/>
    </row>
    <row r="7199" spans="21:28" x14ac:dyDescent="0.25">
      <c r="U7199" s="601"/>
      <c r="V7199" s="611"/>
      <c r="X7199" s="613"/>
      <c r="Y7199" s="601"/>
      <c r="Z7199" s="601"/>
      <c r="AA7199" s="601"/>
      <c r="AB7199" s="601"/>
    </row>
    <row r="7200" spans="21:28" x14ac:dyDescent="0.25">
      <c r="U7200" s="601"/>
      <c r="V7200" s="611"/>
      <c r="X7200" s="613"/>
      <c r="Y7200" s="601"/>
      <c r="Z7200" s="601"/>
      <c r="AA7200" s="601"/>
      <c r="AB7200" s="601"/>
    </row>
    <row r="7201" spans="21:28" x14ac:dyDescent="0.25">
      <c r="U7201" s="601"/>
      <c r="V7201" s="611"/>
      <c r="X7201" s="613"/>
      <c r="Y7201" s="601"/>
      <c r="Z7201" s="601"/>
      <c r="AA7201" s="601"/>
      <c r="AB7201" s="601"/>
    </row>
    <row r="7202" spans="21:28" x14ac:dyDescent="0.25">
      <c r="U7202" s="601"/>
      <c r="V7202" s="611"/>
      <c r="X7202" s="613"/>
      <c r="Y7202" s="601"/>
      <c r="Z7202" s="601"/>
      <c r="AA7202" s="601"/>
      <c r="AB7202" s="601"/>
    </row>
    <row r="7203" spans="21:28" x14ac:dyDescent="0.25">
      <c r="U7203" s="601"/>
      <c r="V7203" s="611"/>
      <c r="X7203" s="613"/>
      <c r="Y7203" s="601"/>
      <c r="Z7203" s="601"/>
      <c r="AA7203" s="601"/>
      <c r="AB7203" s="601"/>
    </row>
    <row r="7204" spans="21:28" x14ac:dyDescent="0.25">
      <c r="U7204" s="601"/>
      <c r="V7204" s="611"/>
      <c r="X7204" s="613"/>
      <c r="Y7204" s="601"/>
      <c r="Z7204" s="601"/>
      <c r="AA7204" s="601"/>
      <c r="AB7204" s="601"/>
    </row>
    <row r="7205" spans="21:28" x14ac:dyDescent="0.25">
      <c r="U7205" s="601"/>
      <c r="V7205" s="611"/>
      <c r="X7205" s="613"/>
      <c r="Y7205" s="601"/>
      <c r="Z7205" s="601"/>
      <c r="AA7205" s="601"/>
      <c r="AB7205" s="601"/>
    </row>
    <row r="7206" spans="21:28" x14ac:dyDescent="0.25">
      <c r="U7206" s="601"/>
      <c r="V7206" s="611"/>
      <c r="X7206" s="613"/>
      <c r="Y7206" s="601"/>
      <c r="Z7206" s="601"/>
      <c r="AA7206" s="601"/>
      <c r="AB7206" s="601"/>
    </row>
    <row r="7207" spans="21:28" x14ac:dyDescent="0.25">
      <c r="U7207" s="601"/>
      <c r="V7207" s="611"/>
      <c r="X7207" s="613"/>
      <c r="Y7207" s="601"/>
      <c r="Z7207" s="601"/>
      <c r="AA7207" s="601"/>
      <c r="AB7207" s="601"/>
    </row>
    <row r="7208" spans="21:28" x14ac:dyDescent="0.25">
      <c r="U7208" s="601"/>
      <c r="V7208" s="611"/>
      <c r="X7208" s="613"/>
      <c r="Y7208" s="601"/>
      <c r="Z7208" s="601"/>
      <c r="AA7208" s="601"/>
      <c r="AB7208" s="601"/>
    </row>
    <row r="7209" spans="21:28" x14ac:dyDescent="0.25">
      <c r="U7209" s="601"/>
      <c r="V7209" s="611"/>
      <c r="X7209" s="613"/>
      <c r="Y7209" s="601"/>
      <c r="Z7209" s="601"/>
      <c r="AA7209" s="601"/>
      <c r="AB7209" s="601"/>
    </row>
    <row r="7210" spans="21:28" x14ac:dyDescent="0.25">
      <c r="U7210" s="601"/>
      <c r="V7210" s="611"/>
      <c r="X7210" s="613"/>
      <c r="Y7210" s="601"/>
      <c r="Z7210" s="601"/>
      <c r="AA7210" s="601"/>
      <c r="AB7210" s="601"/>
    </row>
    <row r="7211" spans="21:28" x14ac:dyDescent="0.25">
      <c r="U7211" s="601"/>
      <c r="V7211" s="611"/>
      <c r="X7211" s="613"/>
      <c r="Y7211" s="601"/>
      <c r="Z7211" s="601"/>
      <c r="AA7211" s="601"/>
      <c r="AB7211" s="601"/>
    </row>
    <row r="7212" spans="21:28" x14ac:dyDescent="0.25">
      <c r="U7212" s="601"/>
      <c r="V7212" s="611"/>
      <c r="X7212" s="613"/>
      <c r="Y7212" s="601"/>
      <c r="Z7212" s="601"/>
      <c r="AA7212" s="601"/>
      <c r="AB7212" s="601"/>
    </row>
    <row r="7213" spans="21:28" x14ac:dyDescent="0.25">
      <c r="U7213" s="601"/>
      <c r="V7213" s="611"/>
      <c r="X7213" s="613"/>
      <c r="Y7213" s="601"/>
      <c r="Z7213" s="601"/>
      <c r="AA7213" s="601"/>
      <c r="AB7213" s="601"/>
    </row>
    <row r="7214" spans="21:28" x14ac:dyDescent="0.25">
      <c r="U7214" s="601"/>
      <c r="V7214" s="611"/>
      <c r="X7214" s="613"/>
      <c r="Y7214" s="601"/>
      <c r="Z7214" s="601"/>
      <c r="AA7214" s="601"/>
      <c r="AB7214" s="601"/>
    </row>
    <row r="7215" spans="21:28" x14ac:dyDescent="0.25">
      <c r="U7215" s="601"/>
      <c r="V7215" s="611"/>
      <c r="X7215" s="613"/>
      <c r="Y7215" s="601"/>
      <c r="Z7215" s="601"/>
      <c r="AA7215" s="601"/>
      <c r="AB7215" s="601"/>
    </row>
    <row r="7216" spans="21:28" x14ac:dyDescent="0.25">
      <c r="U7216" s="601"/>
      <c r="V7216" s="611"/>
      <c r="X7216" s="613"/>
      <c r="Y7216" s="601"/>
      <c r="Z7216" s="601"/>
      <c r="AA7216" s="601"/>
      <c r="AB7216" s="601"/>
    </row>
    <row r="7217" spans="21:28" x14ac:dyDescent="0.25">
      <c r="U7217" s="601"/>
      <c r="V7217" s="611"/>
      <c r="X7217" s="613"/>
      <c r="Y7217" s="601"/>
      <c r="Z7217" s="601"/>
      <c r="AA7217" s="601"/>
      <c r="AB7217" s="601"/>
    </row>
    <row r="7218" spans="21:28" x14ac:dyDescent="0.25">
      <c r="U7218" s="601"/>
      <c r="V7218" s="611"/>
      <c r="X7218" s="613"/>
      <c r="Y7218" s="601"/>
      <c r="Z7218" s="601"/>
      <c r="AA7218" s="601"/>
      <c r="AB7218" s="601"/>
    </row>
    <row r="7219" spans="21:28" x14ac:dyDescent="0.25">
      <c r="U7219" s="601"/>
      <c r="V7219" s="611"/>
      <c r="X7219" s="613"/>
      <c r="Y7219" s="601"/>
      <c r="Z7219" s="601"/>
      <c r="AA7219" s="601"/>
      <c r="AB7219" s="601"/>
    </row>
    <row r="7220" spans="21:28" x14ac:dyDescent="0.25">
      <c r="U7220" s="601"/>
      <c r="V7220" s="611"/>
      <c r="X7220" s="613"/>
      <c r="Y7220" s="601"/>
      <c r="Z7220" s="601"/>
      <c r="AA7220" s="601"/>
      <c r="AB7220" s="601"/>
    </row>
    <row r="7221" spans="21:28" x14ac:dyDescent="0.25">
      <c r="U7221" s="601"/>
      <c r="V7221" s="611"/>
      <c r="X7221" s="613"/>
      <c r="Y7221" s="601"/>
      <c r="Z7221" s="601"/>
      <c r="AA7221" s="601"/>
      <c r="AB7221" s="601"/>
    </row>
    <row r="7222" spans="21:28" x14ac:dyDescent="0.25">
      <c r="U7222" s="601"/>
      <c r="V7222" s="611"/>
      <c r="X7222" s="613"/>
      <c r="Y7222" s="601"/>
      <c r="Z7222" s="601"/>
      <c r="AA7222" s="601"/>
      <c r="AB7222" s="601"/>
    </row>
    <row r="7223" spans="21:28" x14ac:dyDescent="0.25">
      <c r="U7223" s="601"/>
      <c r="V7223" s="611"/>
      <c r="X7223" s="613"/>
      <c r="Y7223" s="601"/>
      <c r="Z7223" s="601"/>
      <c r="AA7223" s="601"/>
      <c r="AB7223" s="601"/>
    </row>
    <row r="7224" spans="21:28" x14ac:dyDescent="0.25">
      <c r="U7224" s="601"/>
      <c r="V7224" s="611"/>
      <c r="X7224" s="613"/>
      <c r="Y7224" s="601"/>
      <c r="Z7224" s="601"/>
      <c r="AA7224" s="601"/>
      <c r="AB7224" s="601"/>
    </row>
    <row r="7225" spans="21:28" x14ac:dyDescent="0.25">
      <c r="U7225" s="601"/>
      <c r="V7225" s="611"/>
      <c r="X7225" s="613"/>
      <c r="Y7225" s="601"/>
      <c r="Z7225" s="601"/>
      <c r="AA7225" s="601"/>
      <c r="AB7225" s="601"/>
    </row>
    <row r="7226" spans="21:28" x14ac:dyDescent="0.25">
      <c r="U7226" s="601"/>
      <c r="V7226" s="611"/>
      <c r="X7226" s="613"/>
      <c r="Y7226" s="601"/>
      <c r="Z7226" s="601"/>
      <c r="AA7226" s="601"/>
      <c r="AB7226" s="601"/>
    </row>
    <row r="7227" spans="21:28" x14ac:dyDescent="0.25">
      <c r="U7227" s="601"/>
      <c r="V7227" s="611"/>
      <c r="X7227" s="613"/>
      <c r="Y7227" s="601"/>
      <c r="Z7227" s="601"/>
      <c r="AA7227" s="601"/>
      <c r="AB7227" s="601"/>
    </row>
    <row r="7228" spans="21:28" x14ac:dyDescent="0.25">
      <c r="U7228" s="601"/>
      <c r="V7228" s="611"/>
      <c r="X7228" s="613"/>
      <c r="Y7228" s="601"/>
      <c r="Z7228" s="601"/>
      <c r="AA7228" s="601"/>
      <c r="AB7228" s="601"/>
    </row>
    <row r="7229" spans="21:28" x14ac:dyDescent="0.25">
      <c r="U7229" s="601"/>
      <c r="V7229" s="611"/>
      <c r="X7229" s="613"/>
      <c r="Y7229" s="601"/>
      <c r="Z7229" s="601"/>
      <c r="AA7229" s="601"/>
      <c r="AB7229" s="601"/>
    </row>
    <row r="7230" spans="21:28" x14ac:dyDescent="0.25">
      <c r="U7230" s="601"/>
      <c r="V7230" s="611"/>
      <c r="X7230" s="613"/>
      <c r="Y7230" s="601"/>
      <c r="Z7230" s="601"/>
      <c r="AA7230" s="601"/>
      <c r="AB7230" s="601"/>
    </row>
    <row r="7231" spans="21:28" x14ac:dyDescent="0.25">
      <c r="U7231" s="601"/>
      <c r="V7231" s="611"/>
      <c r="X7231" s="613"/>
      <c r="Y7231" s="601"/>
      <c r="Z7231" s="601"/>
      <c r="AA7231" s="601"/>
      <c r="AB7231" s="601"/>
    </row>
    <row r="7232" spans="21:28" x14ac:dyDescent="0.25">
      <c r="U7232" s="601"/>
      <c r="V7232" s="611"/>
      <c r="X7232" s="613"/>
      <c r="Y7232" s="601"/>
      <c r="Z7232" s="601"/>
      <c r="AA7232" s="601"/>
      <c r="AB7232" s="601"/>
    </row>
    <row r="7233" spans="21:28" x14ac:dyDescent="0.25">
      <c r="U7233" s="601"/>
      <c r="V7233" s="611"/>
      <c r="X7233" s="613"/>
      <c r="Y7233" s="601"/>
      <c r="Z7233" s="601"/>
      <c r="AA7233" s="601"/>
      <c r="AB7233" s="601"/>
    </row>
    <row r="7234" spans="21:28" x14ac:dyDescent="0.25">
      <c r="U7234" s="601"/>
      <c r="V7234" s="611"/>
      <c r="X7234" s="613"/>
      <c r="Y7234" s="601"/>
      <c r="Z7234" s="601"/>
      <c r="AA7234" s="601"/>
      <c r="AB7234" s="601"/>
    </row>
    <row r="7235" spans="21:28" x14ac:dyDescent="0.25">
      <c r="U7235" s="601"/>
      <c r="V7235" s="611"/>
      <c r="X7235" s="613"/>
      <c r="Y7235" s="601"/>
      <c r="Z7235" s="601"/>
      <c r="AA7235" s="601"/>
      <c r="AB7235" s="601"/>
    </row>
    <row r="7236" spans="21:28" x14ac:dyDescent="0.25">
      <c r="U7236" s="601"/>
      <c r="V7236" s="611"/>
      <c r="X7236" s="613"/>
      <c r="Y7236" s="601"/>
      <c r="Z7236" s="601"/>
      <c r="AA7236" s="601"/>
      <c r="AB7236" s="601"/>
    </row>
    <row r="7237" spans="21:28" x14ac:dyDescent="0.25">
      <c r="U7237" s="601"/>
      <c r="V7237" s="611"/>
      <c r="X7237" s="613"/>
      <c r="Y7237" s="601"/>
      <c r="Z7237" s="601"/>
      <c r="AA7237" s="601"/>
      <c r="AB7237" s="601"/>
    </row>
    <row r="7238" spans="21:28" x14ac:dyDescent="0.25">
      <c r="U7238" s="601"/>
      <c r="V7238" s="611"/>
      <c r="X7238" s="613"/>
      <c r="Y7238" s="601"/>
      <c r="Z7238" s="601"/>
      <c r="AA7238" s="601"/>
      <c r="AB7238" s="601"/>
    </row>
    <row r="7239" spans="21:28" x14ac:dyDescent="0.25">
      <c r="U7239" s="601"/>
      <c r="V7239" s="611"/>
      <c r="X7239" s="613"/>
      <c r="Y7239" s="601"/>
      <c r="Z7239" s="601"/>
      <c r="AA7239" s="601"/>
      <c r="AB7239" s="601"/>
    </row>
    <row r="7240" spans="21:28" x14ac:dyDescent="0.25">
      <c r="U7240" s="601"/>
      <c r="V7240" s="611"/>
      <c r="X7240" s="613"/>
      <c r="Y7240" s="601"/>
      <c r="Z7240" s="601"/>
      <c r="AA7240" s="601"/>
      <c r="AB7240" s="601"/>
    </row>
    <row r="7241" spans="21:28" x14ac:dyDescent="0.25">
      <c r="U7241" s="601"/>
      <c r="V7241" s="611"/>
      <c r="X7241" s="613"/>
      <c r="Y7241" s="601"/>
      <c r="Z7241" s="601"/>
      <c r="AA7241" s="601"/>
      <c r="AB7241" s="601"/>
    </row>
    <row r="7242" spans="21:28" x14ac:dyDescent="0.25">
      <c r="U7242" s="601"/>
      <c r="V7242" s="611"/>
      <c r="X7242" s="613"/>
      <c r="Y7242" s="601"/>
      <c r="Z7242" s="601"/>
      <c r="AA7242" s="601"/>
      <c r="AB7242" s="601"/>
    </row>
    <row r="7243" spans="21:28" x14ac:dyDescent="0.25">
      <c r="U7243" s="601"/>
      <c r="V7243" s="611"/>
      <c r="X7243" s="613"/>
      <c r="Y7243" s="601"/>
      <c r="Z7243" s="601"/>
      <c r="AA7243" s="601"/>
      <c r="AB7243" s="601"/>
    </row>
    <row r="7244" spans="21:28" x14ac:dyDescent="0.25">
      <c r="U7244" s="601"/>
      <c r="V7244" s="611"/>
      <c r="X7244" s="613"/>
      <c r="Y7244" s="601"/>
      <c r="Z7244" s="601"/>
      <c r="AA7244" s="601"/>
      <c r="AB7244" s="601"/>
    </row>
    <row r="7245" spans="21:28" x14ac:dyDescent="0.25">
      <c r="U7245" s="601"/>
      <c r="V7245" s="611"/>
      <c r="X7245" s="613"/>
      <c r="Y7245" s="601"/>
      <c r="Z7245" s="601"/>
      <c r="AA7245" s="601"/>
      <c r="AB7245" s="601"/>
    </row>
    <row r="7246" spans="21:28" x14ac:dyDescent="0.25">
      <c r="U7246" s="601"/>
      <c r="V7246" s="611"/>
      <c r="X7246" s="613"/>
      <c r="Y7246" s="601"/>
      <c r="Z7246" s="601"/>
      <c r="AA7246" s="601"/>
      <c r="AB7246" s="601"/>
    </row>
    <row r="7247" spans="21:28" x14ac:dyDescent="0.25">
      <c r="U7247" s="601"/>
      <c r="V7247" s="611"/>
      <c r="X7247" s="613"/>
      <c r="Y7247" s="601"/>
      <c r="Z7247" s="601"/>
      <c r="AA7247" s="601"/>
      <c r="AB7247" s="601"/>
    </row>
    <row r="7248" spans="21:28" x14ac:dyDescent="0.25">
      <c r="U7248" s="601"/>
      <c r="V7248" s="611"/>
      <c r="X7248" s="613"/>
      <c r="Y7248" s="601"/>
      <c r="Z7248" s="601"/>
      <c r="AA7248" s="601"/>
      <c r="AB7248" s="601"/>
    </row>
    <row r="7249" spans="21:28" x14ac:dyDescent="0.25">
      <c r="U7249" s="601"/>
      <c r="V7249" s="611"/>
      <c r="X7249" s="613"/>
      <c r="Y7249" s="601"/>
      <c r="Z7249" s="601"/>
      <c r="AA7249" s="601"/>
      <c r="AB7249" s="601"/>
    </row>
    <row r="7250" spans="21:28" x14ac:dyDescent="0.25">
      <c r="U7250" s="601"/>
      <c r="V7250" s="611"/>
      <c r="X7250" s="613"/>
      <c r="Y7250" s="601"/>
      <c r="Z7250" s="601"/>
      <c r="AA7250" s="601"/>
      <c r="AB7250" s="601"/>
    </row>
    <row r="7251" spans="21:28" x14ac:dyDescent="0.25">
      <c r="U7251" s="601"/>
      <c r="V7251" s="611"/>
      <c r="X7251" s="613"/>
      <c r="Y7251" s="601"/>
      <c r="Z7251" s="601"/>
      <c r="AA7251" s="601"/>
      <c r="AB7251" s="601"/>
    </row>
    <row r="7252" spans="21:28" x14ac:dyDescent="0.25">
      <c r="U7252" s="601"/>
      <c r="V7252" s="611"/>
      <c r="X7252" s="613"/>
      <c r="Y7252" s="601"/>
      <c r="Z7252" s="601"/>
      <c r="AA7252" s="601"/>
      <c r="AB7252" s="601"/>
    </row>
    <row r="7253" spans="21:28" x14ac:dyDescent="0.25">
      <c r="U7253" s="601"/>
      <c r="V7253" s="611"/>
      <c r="X7253" s="613"/>
      <c r="Y7253" s="601"/>
      <c r="Z7253" s="601"/>
      <c r="AA7253" s="601"/>
      <c r="AB7253" s="601"/>
    </row>
    <row r="7254" spans="21:28" x14ac:dyDescent="0.25">
      <c r="U7254" s="601"/>
      <c r="V7254" s="611"/>
      <c r="X7254" s="613"/>
      <c r="Y7254" s="601"/>
      <c r="Z7254" s="601"/>
      <c r="AA7254" s="601"/>
      <c r="AB7254" s="601"/>
    </row>
    <row r="7255" spans="21:28" x14ac:dyDescent="0.25">
      <c r="U7255" s="601"/>
      <c r="V7255" s="611"/>
      <c r="X7255" s="613"/>
      <c r="Y7255" s="601"/>
      <c r="Z7255" s="601"/>
      <c r="AA7255" s="601"/>
      <c r="AB7255" s="601"/>
    </row>
    <row r="7256" spans="21:28" x14ac:dyDescent="0.25">
      <c r="U7256" s="601"/>
      <c r="V7256" s="611"/>
      <c r="X7256" s="613"/>
      <c r="Y7256" s="601"/>
      <c r="Z7256" s="601"/>
      <c r="AA7256" s="601"/>
      <c r="AB7256" s="601"/>
    </row>
    <row r="7257" spans="21:28" x14ac:dyDescent="0.25">
      <c r="U7257" s="601"/>
      <c r="V7257" s="611"/>
      <c r="X7257" s="613"/>
      <c r="Y7257" s="601"/>
      <c r="Z7257" s="601"/>
      <c r="AA7257" s="601"/>
      <c r="AB7257" s="601"/>
    </row>
    <row r="7258" spans="21:28" x14ac:dyDescent="0.25">
      <c r="U7258" s="601"/>
      <c r="V7258" s="611"/>
      <c r="X7258" s="613"/>
      <c r="Y7258" s="601"/>
      <c r="Z7258" s="601"/>
      <c r="AA7258" s="601"/>
      <c r="AB7258" s="601"/>
    </row>
    <row r="7259" spans="21:28" x14ac:dyDescent="0.25">
      <c r="U7259" s="601"/>
      <c r="V7259" s="611"/>
      <c r="X7259" s="613"/>
      <c r="Y7259" s="601"/>
      <c r="Z7259" s="601"/>
      <c r="AA7259" s="601"/>
      <c r="AB7259" s="601"/>
    </row>
    <row r="7260" spans="21:28" x14ac:dyDescent="0.25">
      <c r="U7260" s="601"/>
      <c r="V7260" s="611"/>
      <c r="X7260" s="613"/>
      <c r="Y7260" s="601"/>
      <c r="Z7260" s="601"/>
      <c r="AA7260" s="601"/>
      <c r="AB7260" s="601"/>
    </row>
    <row r="7261" spans="21:28" x14ac:dyDescent="0.25">
      <c r="U7261" s="601"/>
      <c r="V7261" s="611"/>
      <c r="X7261" s="613"/>
      <c r="Y7261" s="601"/>
      <c r="Z7261" s="601"/>
      <c r="AA7261" s="601"/>
      <c r="AB7261" s="601"/>
    </row>
    <row r="7262" spans="21:28" x14ac:dyDescent="0.25">
      <c r="U7262" s="601"/>
      <c r="V7262" s="611"/>
      <c r="X7262" s="613"/>
      <c r="Y7262" s="601"/>
      <c r="Z7262" s="601"/>
      <c r="AA7262" s="601"/>
      <c r="AB7262" s="601"/>
    </row>
    <row r="7263" spans="21:28" x14ac:dyDescent="0.25">
      <c r="U7263" s="601"/>
      <c r="V7263" s="611"/>
      <c r="X7263" s="613"/>
      <c r="Y7263" s="601"/>
      <c r="Z7263" s="601"/>
      <c r="AA7263" s="601"/>
      <c r="AB7263" s="601"/>
    </row>
    <row r="7264" spans="21:28" x14ac:dyDescent="0.25">
      <c r="U7264" s="601"/>
      <c r="V7264" s="611"/>
      <c r="X7264" s="613"/>
      <c r="Y7264" s="601"/>
      <c r="Z7264" s="601"/>
      <c r="AA7264" s="601"/>
      <c r="AB7264" s="601"/>
    </row>
    <row r="7265" spans="21:28" x14ac:dyDescent="0.25">
      <c r="U7265" s="601"/>
      <c r="V7265" s="611"/>
      <c r="X7265" s="613"/>
      <c r="Y7265" s="601"/>
      <c r="Z7265" s="601"/>
      <c r="AA7265" s="601"/>
      <c r="AB7265" s="601"/>
    </row>
    <row r="7266" spans="21:28" x14ac:dyDescent="0.25">
      <c r="U7266" s="601"/>
      <c r="V7266" s="611"/>
      <c r="X7266" s="613"/>
      <c r="Y7266" s="601"/>
      <c r="Z7266" s="601"/>
      <c r="AA7266" s="601"/>
      <c r="AB7266" s="601"/>
    </row>
    <row r="7267" spans="21:28" x14ac:dyDescent="0.25">
      <c r="U7267" s="601"/>
      <c r="V7267" s="611"/>
      <c r="X7267" s="613"/>
      <c r="Y7267" s="601"/>
      <c r="Z7267" s="601"/>
      <c r="AA7267" s="601"/>
      <c r="AB7267" s="601"/>
    </row>
    <row r="7268" spans="21:28" x14ac:dyDescent="0.25">
      <c r="U7268" s="601"/>
      <c r="V7268" s="611"/>
      <c r="X7268" s="613"/>
      <c r="Y7268" s="601"/>
      <c r="Z7268" s="601"/>
      <c r="AA7268" s="601"/>
      <c r="AB7268" s="601"/>
    </row>
    <row r="7269" spans="21:28" x14ac:dyDescent="0.25">
      <c r="U7269" s="601"/>
      <c r="V7269" s="611"/>
      <c r="X7269" s="613"/>
      <c r="Y7269" s="601"/>
      <c r="Z7269" s="601"/>
      <c r="AA7269" s="601"/>
      <c r="AB7269" s="601"/>
    </row>
    <row r="7270" spans="21:28" x14ac:dyDescent="0.25">
      <c r="U7270" s="601"/>
      <c r="V7270" s="611"/>
      <c r="X7270" s="613"/>
      <c r="Y7270" s="601"/>
      <c r="Z7270" s="601"/>
      <c r="AA7270" s="601"/>
      <c r="AB7270" s="601"/>
    </row>
    <row r="7271" spans="21:28" x14ac:dyDescent="0.25">
      <c r="U7271" s="601"/>
      <c r="V7271" s="611"/>
      <c r="X7271" s="613"/>
      <c r="Y7271" s="601"/>
      <c r="Z7271" s="601"/>
      <c r="AA7271" s="601"/>
      <c r="AB7271" s="601"/>
    </row>
    <row r="7272" spans="21:28" x14ac:dyDescent="0.25">
      <c r="U7272" s="601"/>
      <c r="V7272" s="611"/>
      <c r="X7272" s="613"/>
      <c r="Y7272" s="601"/>
      <c r="Z7272" s="601"/>
      <c r="AA7272" s="601"/>
      <c r="AB7272" s="601"/>
    </row>
    <row r="7273" spans="21:28" x14ac:dyDescent="0.25">
      <c r="U7273" s="601"/>
      <c r="V7273" s="611"/>
      <c r="X7273" s="613"/>
      <c r="Y7273" s="601"/>
      <c r="Z7273" s="601"/>
      <c r="AA7273" s="601"/>
      <c r="AB7273" s="601"/>
    </row>
    <row r="7274" spans="21:28" x14ac:dyDescent="0.25">
      <c r="U7274" s="601"/>
      <c r="V7274" s="611"/>
      <c r="X7274" s="613"/>
      <c r="Y7274" s="601"/>
      <c r="Z7274" s="601"/>
      <c r="AA7274" s="601"/>
      <c r="AB7274" s="601"/>
    </row>
    <row r="7275" spans="21:28" x14ac:dyDescent="0.25">
      <c r="U7275" s="601"/>
      <c r="V7275" s="611"/>
      <c r="X7275" s="613"/>
      <c r="Y7275" s="601"/>
      <c r="Z7275" s="601"/>
      <c r="AA7275" s="601"/>
      <c r="AB7275" s="601"/>
    </row>
    <row r="7276" spans="21:28" x14ac:dyDescent="0.25">
      <c r="U7276" s="601"/>
      <c r="V7276" s="611"/>
      <c r="X7276" s="613"/>
      <c r="Y7276" s="601"/>
      <c r="Z7276" s="601"/>
      <c r="AA7276" s="601"/>
      <c r="AB7276" s="601"/>
    </row>
    <row r="7277" spans="21:28" x14ac:dyDescent="0.25">
      <c r="U7277" s="601"/>
      <c r="V7277" s="611"/>
      <c r="X7277" s="613"/>
      <c r="Y7277" s="601"/>
      <c r="Z7277" s="601"/>
      <c r="AA7277" s="601"/>
      <c r="AB7277" s="601"/>
    </row>
    <row r="7278" spans="21:28" x14ac:dyDescent="0.25">
      <c r="U7278" s="601"/>
      <c r="V7278" s="611"/>
      <c r="X7278" s="613"/>
      <c r="Y7278" s="601"/>
      <c r="Z7278" s="601"/>
      <c r="AA7278" s="601"/>
      <c r="AB7278" s="601"/>
    </row>
    <row r="7279" spans="21:28" x14ac:dyDescent="0.25">
      <c r="U7279" s="601"/>
      <c r="V7279" s="611"/>
      <c r="X7279" s="613"/>
      <c r="Y7279" s="601"/>
      <c r="Z7279" s="601"/>
      <c r="AA7279" s="601"/>
      <c r="AB7279" s="601"/>
    </row>
    <row r="7280" spans="21:28" x14ac:dyDescent="0.25">
      <c r="U7280" s="601"/>
      <c r="V7280" s="611"/>
      <c r="X7280" s="613"/>
      <c r="Y7280" s="601"/>
      <c r="Z7280" s="601"/>
      <c r="AA7280" s="601"/>
      <c r="AB7280" s="601"/>
    </row>
    <row r="7281" spans="21:28" x14ac:dyDescent="0.25">
      <c r="U7281" s="601"/>
      <c r="V7281" s="611"/>
      <c r="X7281" s="613"/>
      <c r="Y7281" s="601"/>
      <c r="Z7281" s="601"/>
      <c r="AA7281" s="601"/>
      <c r="AB7281" s="601"/>
    </row>
    <row r="7282" spans="21:28" x14ac:dyDescent="0.25">
      <c r="U7282" s="601"/>
      <c r="V7282" s="611"/>
      <c r="X7282" s="613"/>
      <c r="Y7282" s="601"/>
      <c r="Z7282" s="601"/>
      <c r="AA7282" s="601"/>
      <c r="AB7282" s="601"/>
    </row>
    <row r="7283" spans="21:28" x14ac:dyDescent="0.25">
      <c r="U7283" s="601"/>
      <c r="V7283" s="611"/>
      <c r="X7283" s="613"/>
      <c r="Y7283" s="601"/>
      <c r="Z7283" s="601"/>
      <c r="AA7283" s="601"/>
      <c r="AB7283" s="601"/>
    </row>
    <row r="7284" spans="21:28" x14ac:dyDescent="0.25">
      <c r="U7284" s="601"/>
      <c r="V7284" s="611"/>
      <c r="X7284" s="613"/>
      <c r="Y7284" s="601"/>
      <c r="Z7284" s="601"/>
      <c r="AA7284" s="601"/>
      <c r="AB7284" s="601"/>
    </row>
    <row r="7285" spans="21:28" x14ac:dyDescent="0.25">
      <c r="U7285" s="601"/>
      <c r="V7285" s="611"/>
      <c r="X7285" s="613"/>
      <c r="Y7285" s="601"/>
      <c r="Z7285" s="601"/>
      <c r="AA7285" s="601"/>
      <c r="AB7285" s="601"/>
    </row>
    <row r="7286" spans="21:28" x14ac:dyDescent="0.25">
      <c r="U7286" s="601"/>
      <c r="V7286" s="611"/>
      <c r="X7286" s="613"/>
      <c r="Y7286" s="601"/>
      <c r="Z7286" s="601"/>
      <c r="AA7286" s="601"/>
      <c r="AB7286" s="601"/>
    </row>
    <row r="7287" spans="21:28" x14ac:dyDescent="0.25">
      <c r="U7287" s="601"/>
      <c r="V7287" s="611"/>
      <c r="X7287" s="613"/>
      <c r="Y7287" s="601"/>
      <c r="Z7287" s="601"/>
      <c r="AA7287" s="601"/>
      <c r="AB7287" s="601"/>
    </row>
    <row r="7288" spans="21:28" x14ac:dyDescent="0.25">
      <c r="U7288" s="601"/>
      <c r="V7288" s="611"/>
      <c r="X7288" s="613"/>
      <c r="Y7288" s="601"/>
      <c r="Z7288" s="601"/>
      <c r="AA7288" s="601"/>
      <c r="AB7288" s="601"/>
    </row>
    <row r="7289" spans="21:28" x14ac:dyDescent="0.25">
      <c r="U7289" s="601"/>
      <c r="V7289" s="611"/>
      <c r="X7289" s="613"/>
      <c r="Y7289" s="601"/>
      <c r="Z7289" s="601"/>
      <c r="AA7289" s="601"/>
      <c r="AB7289" s="601"/>
    </row>
    <row r="7290" spans="21:28" x14ac:dyDescent="0.25">
      <c r="U7290" s="601"/>
      <c r="V7290" s="611"/>
      <c r="X7290" s="613"/>
      <c r="Y7290" s="601"/>
      <c r="Z7290" s="601"/>
      <c r="AA7290" s="601"/>
      <c r="AB7290" s="601"/>
    </row>
    <row r="7291" spans="21:28" x14ac:dyDescent="0.25">
      <c r="U7291" s="601"/>
      <c r="V7291" s="611"/>
      <c r="X7291" s="613"/>
      <c r="Y7291" s="601"/>
      <c r="Z7291" s="601"/>
      <c r="AA7291" s="601"/>
      <c r="AB7291" s="601"/>
    </row>
    <row r="7292" spans="21:28" x14ac:dyDescent="0.25">
      <c r="U7292" s="601"/>
      <c r="V7292" s="611"/>
      <c r="X7292" s="613"/>
      <c r="Y7292" s="601"/>
      <c r="Z7292" s="601"/>
      <c r="AA7292" s="601"/>
      <c r="AB7292" s="601"/>
    </row>
    <row r="7293" spans="21:28" x14ac:dyDescent="0.25">
      <c r="U7293" s="601"/>
      <c r="V7293" s="611"/>
      <c r="X7293" s="613"/>
      <c r="Y7293" s="601"/>
      <c r="Z7293" s="601"/>
      <c r="AA7293" s="601"/>
      <c r="AB7293" s="601"/>
    </row>
    <row r="7294" spans="21:28" x14ac:dyDescent="0.25">
      <c r="U7294" s="601"/>
      <c r="V7294" s="611"/>
      <c r="X7294" s="613"/>
      <c r="Y7294" s="601"/>
      <c r="Z7294" s="601"/>
      <c r="AA7294" s="601"/>
      <c r="AB7294" s="601"/>
    </row>
    <row r="7295" spans="21:28" x14ac:dyDescent="0.25">
      <c r="U7295" s="601"/>
      <c r="V7295" s="611"/>
      <c r="X7295" s="613"/>
      <c r="Y7295" s="601"/>
      <c r="Z7295" s="601"/>
      <c r="AA7295" s="601"/>
      <c r="AB7295" s="601"/>
    </row>
    <row r="7296" spans="21:28" x14ac:dyDescent="0.25">
      <c r="U7296" s="601"/>
      <c r="V7296" s="611"/>
      <c r="X7296" s="613"/>
      <c r="Y7296" s="601"/>
      <c r="Z7296" s="601"/>
      <c r="AA7296" s="601"/>
      <c r="AB7296" s="601"/>
    </row>
    <row r="7297" spans="21:28" x14ac:dyDescent="0.25">
      <c r="U7297" s="601"/>
      <c r="V7297" s="611"/>
      <c r="X7297" s="613"/>
      <c r="Y7297" s="601"/>
      <c r="Z7297" s="601"/>
      <c r="AA7297" s="601"/>
      <c r="AB7297" s="601"/>
    </row>
    <row r="7298" spans="21:28" x14ac:dyDescent="0.25">
      <c r="U7298" s="601"/>
      <c r="V7298" s="611"/>
      <c r="X7298" s="613"/>
      <c r="Y7298" s="601"/>
      <c r="Z7298" s="601"/>
      <c r="AA7298" s="601"/>
      <c r="AB7298" s="601"/>
    </row>
    <row r="7299" spans="21:28" x14ac:dyDescent="0.25">
      <c r="U7299" s="601"/>
      <c r="V7299" s="611"/>
      <c r="X7299" s="613"/>
      <c r="Y7299" s="601"/>
      <c r="Z7299" s="601"/>
      <c r="AA7299" s="601"/>
      <c r="AB7299" s="601"/>
    </row>
    <row r="7300" spans="21:28" x14ac:dyDescent="0.25">
      <c r="U7300" s="601"/>
      <c r="V7300" s="611"/>
      <c r="X7300" s="613"/>
      <c r="Y7300" s="601"/>
      <c r="Z7300" s="601"/>
      <c r="AA7300" s="601"/>
      <c r="AB7300" s="601"/>
    </row>
    <row r="7301" spans="21:28" x14ac:dyDescent="0.25">
      <c r="U7301" s="601"/>
      <c r="V7301" s="611"/>
      <c r="X7301" s="613"/>
      <c r="Y7301" s="601"/>
      <c r="Z7301" s="601"/>
      <c r="AA7301" s="601"/>
      <c r="AB7301" s="601"/>
    </row>
    <row r="7302" spans="21:28" x14ac:dyDescent="0.25">
      <c r="U7302" s="601"/>
      <c r="V7302" s="611"/>
      <c r="X7302" s="613"/>
      <c r="Y7302" s="601"/>
      <c r="Z7302" s="601"/>
      <c r="AA7302" s="601"/>
      <c r="AB7302" s="601"/>
    </row>
    <row r="7303" spans="21:28" x14ac:dyDescent="0.25">
      <c r="U7303" s="601"/>
      <c r="V7303" s="611"/>
      <c r="X7303" s="613"/>
      <c r="Y7303" s="601"/>
      <c r="Z7303" s="601"/>
      <c r="AA7303" s="601"/>
      <c r="AB7303" s="601"/>
    </row>
    <row r="7304" spans="21:28" x14ac:dyDescent="0.25">
      <c r="U7304" s="601"/>
      <c r="V7304" s="611"/>
      <c r="X7304" s="613"/>
      <c r="Y7304" s="601"/>
      <c r="Z7304" s="601"/>
      <c r="AA7304" s="601"/>
      <c r="AB7304" s="601"/>
    </row>
    <row r="7305" spans="21:28" x14ac:dyDescent="0.25">
      <c r="U7305" s="601"/>
      <c r="V7305" s="611"/>
      <c r="X7305" s="613"/>
      <c r="Y7305" s="601"/>
      <c r="Z7305" s="601"/>
      <c r="AA7305" s="601"/>
      <c r="AB7305" s="601"/>
    </row>
    <row r="7306" spans="21:28" x14ac:dyDescent="0.25">
      <c r="U7306" s="601"/>
      <c r="V7306" s="611"/>
      <c r="X7306" s="613"/>
      <c r="Y7306" s="601"/>
      <c r="Z7306" s="601"/>
      <c r="AA7306" s="601"/>
      <c r="AB7306" s="601"/>
    </row>
    <row r="7307" spans="21:28" x14ac:dyDescent="0.25">
      <c r="U7307" s="601"/>
      <c r="V7307" s="611"/>
      <c r="X7307" s="613"/>
      <c r="Y7307" s="601"/>
      <c r="Z7307" s="601"/>
      <c r="AA7307" s="601"/>
      <c r="AB7307" s="601"/>
    </row>
    <row r="7308" spans="21:28" x14ac:dyDescent="0.25">
      <c r="U7308" s="601"/>
      <c r="V7308" s="611"/>
      <c r="X7308" s="613"/>
      <c r="Y7308" s="601"/>
      <c r="Z7308" s="601"/>
      <c r="AA7308" s="601"/>
      <c r="AB7308" s="601"/>
    </row>
    <row r="7309" spans="21:28" x14ac:dyDescent="0.25">
      <c r="U7309" s="601"/>
      <c r="V7309" s="611"/>
      <c r="X7309" s="613"/>
      <c r="Y7309" s="601"/>
      <c r="Z7309" s="601"/>
      <c r="AA7309" s="601"/>
      <c r="AB7309" s="601"/>
    </row>
    <row r="7310" spans="21:28" x14ac:dyDescent="0.25">
      <c r="U7310" s="601"/>
      <c r="V7310" s="611"/>
      <c r="X7310" s="613"/>
      <c r="Y7310" s="601"/>
      <c r="Z7310" s="601"/>
      <c r="AA7310" s="601"/>
      <c r="AB7310" s="601"/>
    </row>
    <row r="7311" spans="21:28" x14ac:dyDescent="0.25">
      <c r="U7311" s="601"/>
      <c r="V7311" s="611"/>
      <c r="X7311" s="613"/>
      <c r="Y7311" s="601"/>
      <c r="Z7311" s="601"/>
      <c r="AA7311" s="601"/>
      <c r="AB7311" s="601"/>
    </row>
    <row r="7312" spans="21:28" x14ac:dyDescent="0.25">
      <c r="U7312" s="601"/>
      <c r="V7312" s="611"/>
      <c r="X7312" s="613"/>
      <c r="Y7312" s="601"/>
      <c r="Z7312" s="601"/>
      <c r="AA7312" s="601"/>
      <c r="AB7312" s="601"/>
    </row>
    <row r="7313" spans="21:28" x14ac:dyDescent="0.25">
      <c r="U7313" s="601"/>
      <c r="V7313" s="611"/>
      <c r="X7313" s="613"/>
      <c r="Y7313" s="601"/>
      <c r="Z7313" s="601"/>
      <c r="AA7313" s="601"/>
      <c r="AB7313" s="601"/>
    </row>
    <row r="7314" spans="21:28" x14ac:dyDescent="0.25">
      <c r="U7314" s="601"/>
      <c r="V7314" s="611"/>
      <c r="X7314" s="613"/>
      <c r="Y7314" s="601"/>
      <c r="Z7314" s="601"/>
      <c r="AA7314" s="601"/>
      <c r="AB7314" s="601"/>
    </row>
    <row r="7315" spans="21:28" x14ac:dyDescent="0.25">
      <c r="U7315" s="601"/>
      <c r="V7315" s="611"/>
      <c r="X7315" s="613"/>
      <c r="Y7315" s="601"/>
      <c r="Z7315" s="601"/>
      <c r="AA7315" s="601"/>
      <c r="AB7315" s="601"/>
    </row>
    <row r="7316" spans="21:28" x14ac:dyDescent="0.25">
      <c r="U7316" s="601"/>
      <c r="V7316" s="611"/>
      <c r="X7316" s="613"/>
      <c r="Y7316" s="601"/>
      <c r="Z7316" s="601"/>
      <c r="AA7316" s="601"/>
      <c r="AB7316" s="601"/>
    </row>
    <row r="7317" spans="21:28" x14ac:dyDescent="0.25">
      <c r="U7317" s="601"/>
      <c r="V7317" s="611"/>
      <c r="X7317" s="613"/>
      <c r="Y7317" s="601"/>
      <c r="Z7317" s="601"/>
      <c r="AA7317" s="601"/>
      <c r="AB7317" s="601"/>
    </row>
    <row r="7318" spans="21:28" x14ac:dyDescent="0.25">
      <c r="U7318" s="601"/>
      <c r="V7318" s="611"/>
      <c r="X7318" s="613"/>
      <c r="Y7318" s="601"/>
      <c r="Z7318" s="601"/>
      <c r="AA7318" s="601"/>
      <c r="AB7318" s="601"/>
    </row>
    <row r="7319" spans="21:28" x14ac:dyDescent="0.25">
      <c r="U7319" s="601"/>
      <c r="V7319" s="611"/>
      <c r="X7319" s="613"/>
      <c r="Y7319" s="601"/>
      <c r="Z7319" s="601"/>
      <c r="AA7319" s="601"/>
      <c r="AB7319" s="601"/>
    </row>
    <row r="7320" spans="21:28" x14ac:dyDescent="0.25">
      <c r="U7320" s="601"/>
      <c r="V7320" s="611"/>
      <c r="X7320" s="613"/>
      <c r="Y7320" s="601"/>
      <c r="Z7320" s="601"/>
      <c r="AA7320" s="601"/>
      <c r="AB7320" s="601"/>
    </row>
    <row r="7321" spans="21:28" x14ac:dyDescent="0.25">
      <c r="U7321" s="601"/>
      <c r="V7321" s="611"/>
      <c r="X7321" s="613"/>
      <c r="Y7321" s="601"/>
      <c r="Z7321" s="601"/>
      <c r="AA7321" s="601"/>
      <c r="AB7321" s="601"/>
    </row>
    <row r="7322" spans="21:28" x14ac:dyDescent="0.25">
      <c r="U7322" s="601"/>
      <c r="V7322" s="611"/>
      <c r="X7322" s="613"/>
      <c r="Y7322" s="601"/>
      <c r="Z7322" s="601"/>
      <c r="AA7322" s="601"/>
      <c r="AB7322" s="601"/>
    </row>
    <row r="7323" spans="21:28" x14ac:dyDescent="0.25">
      <c r="U7323" s="601"/>
      <c r="V7323" s="611"/>
      <c r="X7323" s="613"/>
      <c r="Y7323" s="601"/>
      <c r="Z7323" s="601"/>
      <c r="AA7323" s="601"/>
      <c r="AB7323" s="601"/>
    </row>
    <row r="7324" spans="21:28" x14ac:dyDescent="0.25">
      <c r="U7324" s="601"/>
      <c r="V7324" s="611"/>
      <c r="X7324" s="613"/>
      <c r="Y7324" s="601"/>
      <c r="Z7324" s="601"/>
      <c r="AA7324" s="601"/>
      <c r="AB7324" s="601"/>
    </row>
    <row r="7325" spans="21:28" x14ac:dyDescent="0.25">
      <c r="U7325" s="601"/>
      <c r="V7325" s="611"/>
      <c r="X7325" s="613"/>
      <c r="Y7325" s="601"/>
      <c r="Z7325" s="601"/>
      <c r="AA7325" s="601"/>
      <c r="AB7325" s="601"/>
    </row>
    <row r="7326" spans="21:28" x14ac:dyDescent="0.25">
      <c r="U7326" s="601"/>
      <c r="V7326" s="611"/>
      <c r="X7326" s="613"/>
      <c r="Y7326" s="601"/>
      <c r="Z7326" s="601"/>
      <c r="AA7326" s="601"/>
      <c r="AB7326" s="601"/>
    </row>
    <row r="7327" spans="21:28" x14ac:dyDescent="0.25">
      <c r="U7327" s="601"/>
      <c r="V7327" s="611"/>
      <c r="X7327" s="613"/>
      <c r="Y7327" s="601"/>
      <c r="Z7327" s="601"/>
      <c r="AA7327" s="601"/>
      <c r="AB7327" s="601"/>
    </row>
    <row r="7328" spans="21:28" x14ac:dyDescent="0.25">
      <c r="U7328" s="601"/>
      <c r="V7328" s="611"/>
      <c r="X7328" s="613"/>
      <c r="Y7328" s="601"/>
      <c r="Z7328" s="601"/>
      <c r="AA7328" s="601"/>
      <c r="AB7328" s="601"/>
    </row>
    <row r="7329" spans="21:28" x14ac:dyDescent="0.25">
      <c r="U7329" s="601"/>
      <c r="V7329" s="611"/>
      <c r="X7329" s="613"/>
      <c r="Y7329" s="601"/>
      <c r="Z7329" s="601"/>
      <c r="AA7329" s="601"/>
      <c r="AB7329" s="601"/>
    </row>
    <row r="7330" spans="21:28" x14ac:dyDescent="0.25">
      <c r="U7330" s="601"/>
      <c r="V7330" s="611"/>
      <c r="X7330" s="613"/>
      <c r="Y7330" s="601"/>
      <c r="Z7330" s="601"/>
      <c r="AA7330" s="601"/>
      <c r="AB7330" s="601"/>
    </row>
    <row r="7331" spans="21:28" x14ac:dyDescent="0.25">
      <c r="U7331" s="601"/>
      <c r="V7331" s="611"/>
      <c r="X7331" s="613"/>
      <c r="Y7331" s="601"/>
      <c r="Z7331" s="601"/>
      <c r="AA7331" s="601"/>
      <c r="AB7331" s="601"/>
    </row>
    <row r="7332" spans="21:28" x14ac:dyDescent="0.25">
      <c r="U7332" s="601"/>
      <c r="V7332" s="611"/>
      <c r="X7332" s="613"/>
      <c r="Y7332" s="601"/>
      <c r="Z7332" s="601"/>
      <c r="AA7332" s="601"/>
      <c r="AB7332" s="601"/>
    </row>
    <row r="7333" spans="21:28" x14ac:dyDescent="0.25">
      <c r="U7333" s="601"/>
      <c r="V7333" s="611"/>
      <c r="X7333" s="613"/>
      <c r="Y7333" s="601"/>
      <c r="Z7333" s="601"/>
      <c r="AA7333" s="601"/>
      <c r="AB7333" s="601"/>
    </row>
    <row r="7334" spans="21:28" x14ac:dyDescent="0.25">
      <c r="U7334" s="601"/>
      <c r="V7334" s="611"/>
      <c r="X7334" s="613"/>
      <c r="Y7334" s="601"/>
      <c r="Z7334" s="601"/>
      <c r="AA7334" s="601"/>
      <c r="AB7334" s="601"/>
    </row>
    <row r="7335" spans="21:28" x14ac:dyDescent="0.25">
      <c r="U7335" s="601"/>
      <c r="V7335" s="611"/>
      <c r="X7335" s="613"/>
      <c r="Y7335" s="601"/>
      <c r="Z7335" s="601"/>
      <c r="AA7335" s="601"/>
      <c r="AB7335" s="601"/>
    </row>
    <row r="7336" spans="21:28" x14ac:dyDescent="0.25">
      <c r="U7336" s="601"/>
      <c r="V7336" s="611"/>
      <c r="X7336" s="613"/>
      <c r="Y7336" s="601"/>
      <c r="Z7336" s="601"/>
      <c r="AA7336" s="601"/>
      <c r="AB7336" s="601"/>
    </row>
    <row r="7337" spans="21:28" x14ac:dyDescent="0.25">
      <c r="U7337" s="601"/>
      <c r="V7337" s="611"/>
      <c r="X7337" s="613"/>
      <c r="Y7337" s="601"/>
      <c r="Z7337" s="601"/>
      <c r="AA7337" s="601"/>
      <c r="AB7337" s="601"/>
    </row>
    <row r="7338" spans="21:28" x14ac:dyDescent="0.25">
      <c r="U7338" s="601"/>
      <c r="V7338" s="611"/>
      <c r="X7338" s="613"/>
      <c r="Y7338" s="601"/>
      <c r="Z7338" s="601"/>
      <c r="AA7338" s="601"/>
      <c r="AB7338" s="601"/>
    </row>
    <row r="7339" spans="21:28" x14ac:dyDescent="0.25">
      <c r="U7339" s="601"/>
      <c r="V7339" s="611"/>
      <c r="X7339" s="613"/>
      <c r="Y7339" s="601"/>
      <c r="Z7339" s="601"/>
      <c r="AA7339" s="601"/>
      <c r="AB7339" s="601"/>
    </row>
    <row r="7340" spans="21:28" x14ac:dyDescent="0.25">
      <c r="U7340" s="601"/>
      <c r="V7340" s="611"/>
      <c r="X7340" s="613"/>
      <c r="Y7340" s="601"/>
      <c r="Z7340" s="601"/>
      <c r="AA7340" s="601"/>
      <c r="AB7340" s="601"/>
    </row>
    <row r="7341" spans="21:28" x14ac:dyDescent="0.25">
      <c r="U7341" s="601"/>
      <c r="V7341" s="611"/>
      <c r="X7341" s="613"/>
      <c r="Y7341" s="601"/>
      <c r="Z7341" s="601"/>
      <c r="AA7341" s="601"/>
      <c r="AB7341" s="601"/>
    </row>
    <row r="7342" spans="21:28" x14ac:dyDescent="0.25">
      <c r="U7342" s="601"/>
      <c r="V7342" s="611"/>
      <c r="X7342" s="613"/>
      <c r="Y7342" s="601"/>
      <c r="Z7342" s="601"/>
      <c r="AA7342" s="601"/>
      <c r="AB7342" s="601"/>
    </row>
    <row r="7343" spans="21:28" x14ac:dyDescent="0.25">
      <c r="U7343" s="601"/>
      <c r="V7343" s="611"/>
      <c r="X7343" s="613"/>
      <c r="Y7343" s="601"/>
      <c r="Z7343" s="601"/>
      <c r="AA7343" s="601"/>
      <c r="AB7343" s="601"/>
    </row>
    <row r="7344" spans="21:28" x14ac:dyDescent="0.25">
      <c r="U7344" s="601"/>
      <c r="V7344" s="611"/>
      <c r="X7344" s="613"/>
      <c r="Y7344" s="601"/>
      <c r="Z7344" s="601"/>
      <c r="AA7344" s="601"/>
      <c r="AB7344" s="601"/>
    </row>
    <row r="7345" spans="21:28" x14ac:dyDescent="0.25">
      <c r="U7345" s="601"/>
      <c r="V7345" s="611"/>
      <c r="X7345" s="613"/>
      <c r="Y7345" s="601"/>
      <c r="Z7345" s="601"/>
      <c r="AA7345" s="601"/>
      <c r="AB7345" s="601"/>
    </row>
    <row r="7346" spans="21:28" x14ac:dyDescent="0.25">
      <c r="U7346" s="601"/>
      <c r="V7346" s="611"/>
      <c r="X7346" s="613"/>
      <c r="Y7346" s="601"/>
      <c r="Z7346" s="601"/>
      <c r="AA7346" s="601"/>
      <c r="AB7346" s="601"/>
    </row>
    <row r="7347" spans="21:28" x14ac:dyDescent="0.25">
      <c r="U7347" s="601"/>
      <c r="V7347" s="611"/>
      <c r="X7347" s="613"/>
      <c r="Y7347" s="601"/>
      <c r="Z7347" s="601"/>
      <c r="AA7347" s="601"/>
      <c r="AB7347" s="601"/>
    </row>
    <row r="7348" spans="21:28" x14ac:dyDescent="0.25">
      <c r="U7348" s="601"/>
      <c r="V7348" s="611"/>
      <c r="X7348" s="613"/>
      <c r="Y7348" s="601"/>
      <c r="Z7348" s="601"/>
      <c r="AA7348" s="601"/>
      <c r="AB7348" s="601"/>
    </row>
    <row r="7349" spans="21:28" x14ac:dyDescent="0.25">
      <c r="U7349" s="601"/>
      <c r="V7349" s="611"/>
      <c r="X7349" s="613"/>
      <c r="Y7349" s="601"/>
      <c r="Z7349" s="601"/>
      <c r="AA7349" s="601"/>
      <c r="AB7349" s="601"/>
    </row>
    <row r="7350" spans="21:28" x14ac:dyDescent="0.25">
      <c r="U7350" s="601"/>
      <c r="V7350" s="611"/>
      <c r="X7350" s="613"/>
      <c r="Y7350" s="601"/>
      <c r="Z7350" s="601"/>
      <c r="AA7350" s="601"/>
      <c r="AB7350" s="601"/>
    </row>
    <row r="7351" spans="21:28" x14ac:dyDescent="0.25">
      <c r="U7351" s="601"/>
      <c r="V7351" s="611"/>
      <c r="X7351" s="613"/>
      <c r="Y7351" s="601"/>
      <c r="Z7351" s="601"/>
      <c r="AA7351" s="601"/>
      <c r="AB7351" s="601"/>
    </row>
    <row r="7352" spans="21:28" x14ac:dyDescent="0.25">
      <c r="U7352" s="601"/>
      <c r="V7352" s="611"/>
      <c r="X7352" s="613"/>
      <c r="Y7352" s="601"/>
      <c r="Z7352" s="601"/>
      <c r="AA7352" s="601"/>
      <c r="AB7352" s="601"/>
    </row>
    <row r="7353" spans="21:28" x14ac:dyDescent="0.25">
      <c r="U7353" s="601"/>
      <c r="V7353" s="611"/>
      <c r="X7353" s="613"/>
      <c r="Y7353" s="601"/>
      <c r="Z7353" s="601"/>
      <c r="AA7353" s="601"/>
      <c r="AB7353" s="601"/>
    </row>
    <row r="7354" spans="21:28" x14ac:dyDescent="0.25">
      <c r="U7354" s="601"/>
      <c r="V7354" s="611"/>
      <c r="X7354" s="613"/>
      <c r="Y7354" s="601"/>
      <c r="Z7354" s="601"/>
      <c r="AA7354" s="601"/>
      <c r="AB7354" s="601"/>
    </row>
    <row r="7355" spans="21:28" x14ac:dyDescent="0.25">
      <c r="U7355" s="601"/>
      <c r="V7355" s="611"/>
      <c r="X7355" s="613"/>
      <c r="Y7355" s="601"/>
      <c r="Z7355" s="601"/>
      <c r="AA7355" s="601"/>
      <c r="AB7355" s="601"/>
    </row>
    <row r="7356" spans="21:28" x14ac:dyDescent="0.25">
      <c r="U7356" s="601"/>
      <c r="V7356" s="611"/>
      <c r="X7356" s="613"/>
      <c r="Y7356" s="601"/>
      <c r="Z7356" s="601"/>
      <c r="AA7356" s="601"/>
      <c r="AB7356" s="601"/>
    </row>
    <row r="7357" spans="21:28" x14ac:dyDescent="0.25">
      <c r="U7357" s="601"/>
      <c r="V7357" s="611"/>
      <c r="X7357" s="613"/>
      <c r="Y7357" s="601"/>
      <c r="Z7357" s="601"/>
      <c r="AA7357" s="601"/>
      <c r="AB7357" s="601"/>
    </row>
    <row r="7358" spans="21:28" x14ac:dyDescent="0.25">
      <c r="U7358" s="601"/>
      <c r="V7358" s="611"/>
      <c r="X7358" s="613"/>
      <c r="Y7358" s="601"/>
      <c r="Z7358" s="601"/>
      <c r="AA7358" s="601"/>
      <c r="AB7358" s="601"/>
    </row>
    <row r="7359" spans="21:28" x14ac:dyDescent="0.25">
      <c r="U7359" s="601"/>
      <c r="V7359" s="611"/>
      <c r="X7359" s="613"/>
      <c r="Y7359" s="601"/>
      <c r="Z7359" s="601"/>
      <c r="AA7359" s="601"/>
      <c r="AB7359" s="601"/>
    </row>
    <row r="7360" spans="21:28" x14ac:dyDescent="0.25">
      <c r="U7360" s="601"/>
      <c r="V7360" s="611"/>
      <c r="X7360" s="613"/>
      <c r="Y7360" s="601"/>
      <c r="Z7360" s="601"/>
      <c r="AA7360" s="601"/>
      <c r="AB7360" s="601"/>
    </row>
    <row r="7361" spans="21:28" x14ac:dyDescent="0.25">
      <c r="U7361" s="601"/>
      <c r="V7361" s="611"/>
      <c r="X7361" s="613"/>
      <c r="Y7361" s="601"/>
      <c r="Z7361" s="601"/>
      <c r="AA7361" s="601"/>
      <c r="AB7361" s="601"/>
    </row>
    <row r="7362" spans="21:28" x14ac:dyDescent="0.25">
      <c r="U7362" s="601"/>
      <c r="V7362" s="611"/>
      <c r="X7362" s="613"/>
      <c r="Y7362" s="601"/>
      <c r="Z7362" s="601"/>
      <c r="AA7362" s="601"/>
      <c r="AB7362" s="601"/>
    </row>
    <row r="7363" spans="21:28" x14ac:dyDescent="0.25">
      <c r="U7363" s="601"/>
      <c r="V7363" s="611"/>
      <c r="X7363" s="613"/>
      <c r="Y7363" s="601"/>
      <c r="Z7363" s="601"/>
      <c r="AA7363" s="601"/>
      <c r="AB7363" s="601"/>
    </row>
    <row r="7364" spans="21:28" x14ac:dyDescent="0.25">
      <c r="U7364" s="601"/>
      <c r="V7364" s="611"/>
      <c r="X7364" s="613"/>
      <c r="Y7364" s="601"/>
      <c r="Z7364" s="601"/>
      <c r="AA7364" s="601"/>
      <c r="AB7364" s="601"/>
    </row>
    <row r="7365" spans="21:28" x14ac:dyDescent="0.25">
      <c r="U7365" s="601"/>
      <c r="V7365" s="611"/>
      <c r="X7365" s="613"/>
      <c r="Y7365" s="601"/>
      <c r="Z7365" s="601"/>
      <c r="AA7365" s="601"/>
      <c r="AB7365" s="601"/>
    </row>
    <row r="7366" spans="21:28" x14ac:dyDescent="0.25">
      <c r="U7366" s="601"/>
      <c r="V7366" s="611"/>
      <c r="X7366" s="613"/>
      <c r="Y7366" s="601"/>
      <c r="Z7366" s="601"/>
      <c r="AA7366" s="601"/>
      <c r="AB7366" s="601"/>
    </row>
    <row r="7367" spans="21:28" x14ac:dyDescent="0.25">
      <c r="U7367" s="601"/>
      <c r="V7367" s="611"/>
      <c r="X7367" s="613"/>
      <c r="Y7367" s="601"/>
      <c r="Z7367" s="601"/>
      <c r="AA7367" s="601"/>
      <c r="AB7367" s="601"/>
    </row>
    <row r="7368" spans="21:28" x14ac:dyDescent="0.25">
      <c r="U7368" s="601"/>
      <c r="V7368" s="611"/>
      <c r="X7368" s="613"/>
      <c r="Y7368" s="601"/>
      <c r="Z7368" s="601"/>
      <c r="AA7368" s="601"/>
      <c r="AB7368" s="601"/>
    </row>
    <row r="7369" spans="21:28" x14ac:dyDescent="0.25">
      <c r="U7369" s="601"/>
      <c r="V7369" s="611"/>
      <c r="X7369" s="613"/>
      <c r="Y7369" s="601"/>
      <c r="Z7369" s="601"/>
      <c r="AA7369" s="601"/>
      <c r="AB7369" s="601"/>
    </row>
    <row r="7370" spans="21:28" x14ac:dyDescent="0.25">
      <c r="U7370" s="601"/>
      <c r="V7370" s="611"/>
      <c r="X7370" s="613"/>
      <c r="Y7370" s="601"/>
      <c r="Z7370" s="601"/>
      <c r="AA7370" s="601"/>
      <c r="AB7370" s="601"/>
    </row>
    <row r="7371" spans="21:28" x14ac:dyDescent="0.25">
      <c r="U7371" s="601"/>
      <c r="V7371" s="611"/>
      <c r="X7371" s="613"/>
      <c r="Y7371" s="601"/>
      <c r="Z7371" s="601"/>
      <c r="AA7371" s="601"/>
      <c r="AB7371" s="601"/>
    </row>
    <row r="7372" spans="21:28" x14ac:dyDescent="0.25">
      <c r="U7372" s="601"/>
      <c r="V7372" s="611"/>
      <c r="X7372" s="613"/>
      <c r="Y7372" s="601"/>
      <c r="Z7372" s="601"/>
      <c r="AA7372" s="601"/>
      <c r="AB7372" s="601"/>
    </row>
    <row r="7373" spans="21:28" x14ac:dyDescent="0.25">
      <c r="U7373" s="601"/>
      <c r="V7373" s="611"/>
      <c r="X7373" s="613"/>
      <c r="Y7373" s="601"/>
      <c r="Z7373" s="601"/>
      <c r="AA7373" s="601"/>
      <c r="AB7373" s="601"/>
    </row>
    <row r="7374" spans="21:28" x14ac:dyDescent="0.25">
      <c r="U7374" s="601"/>
      <c r="V7374" s="611"/>
      <c r="X7374" s="613"/>
      <c r="Y7374" s="601"/>
      <c r="Z7374" s="601"/>
      <c r="AA7374" s="601"/>
      <c r="AB7374" s="601"/>
    </row>
    <row r="7375" spans="21:28" x14ac:dyDescent="0.25">
      <c r="U7375" s="601"/>
      <c r="V7375" s="611"/>
      <c r="X7375" s="613"/>
      <c r="Y7375" s="601"/>
      <c r="Z7375" s="601"/>
      <c r="AA7375" s="601"/>
      <c r="AB7375" s="601"/>
    </row>
    <row r="7376" spans="21:28" x14ac:dyDescent="0.25">
      <c r="U7376" s="601"/>
      <c r="V7376" s="611"/>
      <c r="X7376" s="613"/>
      <c r="Y7376" s="601"/>
      <c r="Z7376" s="601"/>
      <c r="AA7376" s="601"/>
      <c r="AB7376" s="601"/>
    </row>
    <row r="7377" spans="21:28" x14ac:dyDescent="0.25">
      <c r="U7377" s="601"/>
      <c r="V7377" s="611"/>
      <c r="X7377" s="613"/>
      <c r="Y7377" s="601"/>
      <c r="Z7377" s="601"/>
      <c r="AA7377" s="601"/>
      <c r="AB7377" s="601"/>
    </row>
    <row r="7378" spans="21:28" x14ac:dyDescent="0.25">
      <c r="U7378" s="601"/>
      <c r="V7378" s="611"/>
      <c r="X7378" s="613"/>
      <c r="Y7378" s="601"/>
      <c r="Z7378" s="601"/>
      <c r="AA7378" s="601"/>
      <c r="AB7378" s="601"/>
    </row>
    <row r="7379" spans="21:28" x14ac:dyDescent="0.25">
      <c r="U7379" s="601"/>
      <c r="V7379" s="611"/>
      <c r="X7379" s="613"/>
      <c r="Y7379" s="601"/>
      <c r="Z7379" s="601"/>
      <c r="AA7379" s="601"/>
      <c r="AB7379" s="601"/>
    </row>
    <row r="7380" spans="21:28" x14ac:dyDescent="0.25">
      <c r="U7380" s="601"/>
      <c r="V7380" s="611"/>
      <c r="X7380" s="613"/>
      <c r="Y7380" s="601"/>
      <c r="Z7380" s="601"/>
      <c r="AA7380" s="601"/>
      <c r="AB7380" s="601"/>
    </row>
    <row r="7381" spans="21:28" x14ac:dyDescent="0.25">
      <c r="U7381" s="601"/>
      <c r="V7381" s="611"/>
      <c r="X7381" s="613"/>
      <c r="Y7381" s="601"/>
      <c r="Z7381" s="601"/>
      <c r="AA7381" s="601"/>
      <c r="AB7381" s="601"/>
    </row>
    <row r="7382" spans="21:28" x14ac:dyDescent="0.25">
      <c r="U7382" s="601"/>
      <c r="V7382" s="611"/>
      <c r="X7382" s="613"/>
      <c r="Y7382" s="601"/>
      <c r="Z7382" s="601"/>
      <c r="AA7382" s="601"/>
      <c r="AB7382" s="601"/>
    </row>
    <row r="7383" spans="21:28" x14ac:dyDescent="0.25">
      <c r="U7383" s="601"/>
      <c r="V7383" s="611"/>
      <c r="X7383" s="613"/>
      <c r="Y7383" s="601"/>
      <c r="Z7383" s="601"/>
      <c r="AA7383" s="601"/>
      <c r="AB7383" s="601"/>
    </row>
    <row r="7384" spans="21:28" x14ac:dyDescent="0.25">
      <c r="U7384" s="601"/>
      <c r="V7384" s="611"/>
      <c r="X7384" s="613"/>
      <c r="Y7384" s="601"/>
      <c r="Z7384" s="601"/>
      <c r="AA7384" s="601"/>
      <c r="AB7384" s="601"/>
    </row>
    <row r="7385" spans="21:28" x14ac:dyDescent="0.25">
      <c r="U7385" s="601"/>
      <c r="V7385" s="611"/>
      <c r="X7385" s="613"/>
      <c r="Y7385" s="601"/>
      <c r="Z7385" s="601"/>
      <c r="AA7385" s="601"/>
      <c r="AB7385" s="601"/>
    </row>
    <row r="7386" spans="21:28" x14ac:dyDescent="0.25">
      <c r="U7386" s="601"/>
      <c r="V7386" s="611"/>
      <c r="X7386" s="613"/>
      <c r="Y7386" s="601"/>
      <c r="Z7386" s="601"/>
      <c r="AA7386" s="601"/>
      <c r="AB7386" s="601"/>
    </row>
    <row r="7387" spans="21:28" x14ac:dyDescent="0.25">
      <c r="U7387" s="601"/>
      <c r="V7387" s="611"/>
      <c r="X7387" s="613"/>
      <c r="Y7387" s="601"/>
      <c r="Z7387" s="601"/>
      <c r="AA7387" s="601"/>
      <c r="AB7387" s="601"/>
    </row>
    <row r="7388" spans="21:28" x14ac:dyDescent="0.25">
      <c r="U7388" s="601"/>
      <c r="V7388" s="611"/>
      <c r="X7388" s="613"/>
      <c r="Y7388" s="601"/>
      <c r="Z7388" s="601"/>
      <c r="AA7388" s="601"/>
      <c r="AB7388" s="601"/>
    </row>
    <row r="7389" spans="21:28" x14ac:dyDescent="0.25">
      <c r="U7389" s="601"/>
      <c r="V7389" s="611"/>
      <c r="X7389" s="613"/>
      <c r="Y7389" s="601"/>
      <c r="Z7389" s="601"/>
      <c r="AA7389" s="601"/>
      <c r="AB7389" s="601"/>
    </row>
    <row r="7390" spans="21:28" x14ac:dyDescent="0.25">
      <c r="U7390" s="601"/>
      <c r="V7390" s="611"/>
      <c r="X7390" s="613"/>
      <c r="Y7390" s="601"/>
      <c r="Z7390" s="601"/>
      <c r="AA7390" s="601"/>
      <c r="AB7390" s="601"/>
    </row>
    <row r="7391" spans="21:28" x14ac:dyDescent="0.25">
      <c r="U7391" s="601"/>
      <c r="V7391" s="611"/>
      <c r="X7391" s="613"/>
      <c r="Y7391" s="601"/>
      <c r="Z7391" s="601"/>
      <c r="AA7391" s="601"/>
      <c r="AB7391" s="601"/>
    </row>
    <row r="7392" spans="21:28" x14ac:dyDescent="0.25">
      <c r="U7392" s="601"/>
      <c r="V7392" s="611"/>
      <c r="X7392" s="613"/>
      <c r="Y7392" s="601"/>
      <c r="Z7392" s="601"/>
      <c r="AA7392" s="601"/>
      <c r="AB7392" s="601"/>
    </row>
    <row r="7393" spans="21:28" x14ac:dyDescent="0.25">
      <c r="U7393" s="601"/>
      <c r="V7393" s="611"/>
      <c r="X7393" s="613"/>
      <c r="Y7393" s="601"/>
      <c r="Z7393" s="601"/>
      <c r="AA7393" s="601"/>
      <c r="AB7393" s="601"/>
    </row>
    <row r="7394" spans="21:28" x14ac:dyDescent="0.25">
      <c r="U7394" s="601"/>
      <c r="V7394" s="611"/>
      <c r="X7394" s="613"/>
      <c r="Y7394" s="601"/>
      <c r="Z7394" s="601"/>
      <c r="AA7394" s="601"/>
      <c r="AB7394" s="601"/>
    </row>
    <row r="7395" spans="21:28" x14ac:dyDescent="0.25">
      <c r="U7395" s="601"/>
      <c r="V7395" s="611"/>
      <c r="X7395" s="613"/>
      <c r="Y7395" s="601"/>
      <c r="Z7395" s="601"/>
      <c r="AA7395" s="601"/>
      <c r="AB7395" s="601"/>
    </row>
    <row r="7396" spans="21:28" x14ac:dyDescent="0.25">
      <c r="U7396" s="601"/>
      <c r="V7396" s="611"/>
      <c r="X7396" s="613"/>
      <c r="Y7396" s="601"/>
      <c r="Z7396" s="601"/>
      <c r="AA7396" s="601"/>
      <c r="AB7396" s="601"/>
    </row>
    <row r="7397" spans="21:28" x14ac:dyDescent="0.25">
      <c r="U7397" s="601"/>
      <c r="V7397" s="611"/>
      <c r="X7397" s="613"/>
      <c r="Y7397" s="601"/>
      <c r="Z7397" s="601"/>
      <c r="AA7397" s="601"/>
      <c r="AB7397" s="601"/>
    </row>
    <row r="7398" spans="21:28" x14ac:dyDescent="0.25">
      <c r="U7398" s="601"/>
      <c r="V7398" s="611"/>
      <c r="X7398" s="613"/>
      <c r="Y7398" s="601"/>
      <c r="Z7398" s="601"/>
      <c r="AA7398" s="601"/>
      <c r="AB7398" s="601"/>
    </row>
    <row r="7399" spans="21:28" x14ac:dyDescent="0.25">
      <c r="U7399" s="601"/>
      <c r="V7399" s="611"/>
      <c r="X7399" s="613"/>
      <c r="Y7399" s="601"/>
      <c r="Z7399" s="601"/>
      <c r="AA7399" s="601"/>
      <c r="AB7399" s="601"/>
    </row>
    <row r="7400" spans="21:28" x14ac:dyDescent="0.25">
      <c r="U7400" s="601"/>
      <c r="V7400" s="611"/>
      <c r="X7400" s="613"/>
      <c r="Y7400" s="601"/>
      <c r="Z7400" s="601"/>
      <c r="AA7400" s="601"/>
      <c r="AB7400" s="601"/>
    </row>
    <row r="7401" spans="21:28" x14ac:dyDescent="0.25">
      <c r="U7401" s="601"/>
      <c r="V7401" s="611"/>
      <c r="X7401" s="613"/>
      <c r="Y7401" s="601"/>
      <c r="Z7401" s="601"/>
      <c r="AA7401" s="601"/>
      <c r="AB7401" s="601"/>
    </row>
    <row r="7402" spans="21:28" x14ac:dyDescent="0.25">
      <c r="U7402" s="601"/>
      <c r="V7402" s="611"/>
      <c r="X7402" s="613"/>
      <c r="Y7402" s="601"/>
      <c r="Z7402" s="601"/>
      <c r="AA7402" s="601"/>
      <c r="AB7402" s="601"/>
    </row>
    <row r="7403" spans="21:28" x14ac:dyDescent="0.25">
      <c r="U7403" s="601"/>
      <c r="V7403" s="611"/>
      <c r="X7403" s="613"/>
      <c r="Y7403" s="601"/>
      <c r="Z7403" s="601"/>
      <c r="AA7403" s="601"/>
      <c r="AB7403" s="601"/>
    </row>
    <row r="7404" spans="21:28" x14ac:dyDescent="0.25">
      <c r="U7404" s="601"/>
      <c r="V7404" s="611"/>
      <c r="X7404" s="613"/>
      <c r="Y7404" s="601"/>
      <c r="Z7404" s="601"/>
      <c r="AA7404" s="601"/>
      <c r="AB7404" s="601"/>
    </row>
    <row r="7405" spans="21:28" x14ac:dyDescent="0.25">
      <c r="U7405" s="601"/>
      <c r="V7405" s="611"/>
      <c r="X7405" s="613"/>
      <c r="Y7405" s="601"/>
      <c r="Z7405" s="601"/>
      <c r="AA7405" s="601"/>
      <c r="AB7405" s="601"/>
    </row>
    <row r="7406" spans="21:28" x14ac:dyDescent="0.25">
      <c r="U7406" s="601"/>
      <c r="V7406" s="611"/>
      <c r="X7406" s="613"/>
      <c r="Y7406" s="601"/>
      <c r="Z7406" s="601"/>
      <c r="AA7406" s="601"/>
      <c r="AB7406" s="601"/>
    </row>
    <row r="7407" spans="21:28" x14ac:dyDescent="0.25">
      <c r="U7407" s="601"/>
      <c r="V7407" s="611"/>
      <c r="X7407" s="613"/>
      <c r="Y7407" s="601"/>
      <c r="Z7407" s="601"/>
      <c r="AA7407" s="601"/>
      <c r="AB7407" s="601"/>
    </row>
    <row r="7408" spans="21:28" x14ac:dyDescent="0.25">
      <c r="U7408" s="601"/>
      <c r="V7408" s="611"/>
      <c r="X7408" s="613"/>
      <c r="Y7408" s="601"/>
      <c r="Z7408" s="601"/>
      <c r="AA7408" s="601"/>
      <c r="AB7408" s="601"/>
    </row>
    <row r="7409" spans="21:28" x14ac:dyDescent="0.25">
      <c r="U7409" s="601"/>
      <c r="V7409" s="611"/>
      <c r="X7409" s="613"/>
      <c r="Y7409" s="601"/>
      <c r="Z7409" s="601"/>
      <c r="AA7409" s="601"/>
      <c r="AB7409" s="601"/>
    </row>
    <row r="7410" spans="21:28" x14ac:dyDescent="0.25">
      <c r="U7410" s="601"/>
      <c r="V7410" s="611"/>
      <c r="X7410" s="613"/>
      <c r="Y7410" s="601"/>
      <c r="Z7410" s="601"/>
      <c r="AA7410" s="601"/>
      <c r="AB7410" s="601"/>
    </row>
    <row r="7411" spans="21:28" x14ac:dyDescent="0.25">
      <c r="U7411" s="601"/>
      <c r="V7411" s="611"/>
      <c r="X7411" s="613"/>
      <c r="Y7411" s="601"/>
      <c r="Z7411" s="601"/>
      <c r="AA7411" s="601"/>
      <c r="AB7411" s="601"/>
    </row>
    <row r="7412" spans="21:28" x14ac:dyDescent="0.25">
      <c r="U7412" s="601"/>
      <c r="V7412" s="611"/>
      <c r="X7412" s="613"/>
      <c r="Y7412" s="601"/>
      <c r="Z7412" s="601"/>
      <c r="AA7412" s="601"/>
      <c r="AB7412" s="601"/>
    </row>
    <row r="7413" spans="21:28" x14ac:dyDescent="0.25">
      <c r="U7413" s="601"/>
      <c r="V7413" s="611"/>
      <c r="X7413" s="613"/>
      <c r="Y7413" s="601"/>
      <c r="Z7413" s="601"/>
      <c r="AA7413" s="601"/>
      <c r="AB7413" s="601"/>
    </row>
    <row r="7414" spans="21:28" x14ac:dyDescent="0.25">
      <c r="U7414" s="601"/>
      <c r="V7414" s="611"/>
      <c r="X7414" s="613"/>
      <c r="Y7414" s="601"/>
      <c r="Z7414" s="601"/>
      <c r="AA7414" s="601"/>
      <c r="AB7414" s="601"/>
    </row>
    <row r="7415" spans="21:28" x14ac:dyDescent="0.25">
      <c r="U7415" s="601"/>
      <c r="V7415" s="611"/>
      <c r="X7415" s="613"/>
      <c r="Y7415" s="601"/>
      <c r="Z7415" s="601"/>
      <c r="AA7415" s="601"/>
      <c r="AB7415" s="601"/>
    </row>
    <row r="7416" spans="21:28" x14ac:dyDescent="0.25">
      <c r="U7416" s="601"/>
      <c r="V7416" s="611"/>
      <c r="X7416" s="613"/>
      <c r="Y7416" s="601"/>
      <c r="Z7416" s="601"/>
      <c r="AA7416" s="601"/>
      <c r="AB7416" s="601"/>
    </row>
    <row r="7417" spans="21:28" x14ac:dyDescent="0.25">
      <c r="U7417" s="601"/>
      <c r="V7417" s="611"/>
      <c r="X7417" s="613"/>
      <c r="Y7417" s="601"/>
      <c r="Z7417" s="601"/>
      <c r="AA7417" s="601"/>
      <c r="AB7417" s="601"/>
    </row>
    <row r="7418" spans="21:28" x14ac:dyDescent="0.25">
      <c r="U7418" s="601"/>
      <c r="V7418" s="611"/>
      <c r="X7418" s="613"/>
      <c r="Y7418" s="601"/>
      <c r="Z7418" s="601"/>
      <c r="AA7418" s="601"/>
      <c r="AB7418" s="601"/>
    </row>
    <row r="7419" spans="21:28" x14ac:dyDescent="0.25">
      <c r="U7419" s="601"/>
      <c r="V7419" s="611"/>
      <c r="X7419" s="613"/>
      <c r="Y7419" s="601"/>
      <c r="Z7419" s="601"/>
      <c r="AA7419" s="601"/>
      <c r="AB7419" s="601"/>
    </row>
    <row r="7420" spans="21:28" x14ac:dyDescent="0.25">
      <c r="U7420" s="601"/>
      <c r="V7420" s="611"/>
      <c r="X7420" s="613"/>
      <c r="Y7420" s="601"/>
      <c r="Z7420" s="601"/>
      <c r="AA7420" s="601"/>
      <c r="AB7420" s="601"/>
    </row>
    <row r="7421" spans="21:28" x14ac:dyDescent="0.25">
      <c r="U7421" s="601"/>
      <c r="V7421" s="611"/>
      <c r="X7421" s="613"/>
      <c r="Y7421" s="601"/>
      <c r="Z7421" s="601"/>
      <c r="AA7421" s="601"/>
      <c r="AB7421" s="601"/>
    </row>
    <row r="7422" spans="21:28" x14ac:dyDescent="0.25">
      <c r="U7422" s="601"/>
      <c r="V7422" s="611"/>
      <c r="X7422" s="613"/>
      <c r="Y7422" s="601"/>
      <c r="Z7422" s="601"/>
      <c r="AA7422" s="601"/>
      <c r="AB7422" s="601"/>
    </row>
    <row r="7423" spans="21:28" x14ac:dyDescent="0.25">
      <c r="U7423" s="601"/>
      <c r="V7423" s="611"/>
      <c r="X7423" s="613"/>
      <c r="Y7423" s="601"/>
      <c r="Z7423" s="601"/>
      <c r="AA7423" s="601"/>
      <c r="AB7423" s="601"/>
    </row>
    <row r="7424" spans="21:28" x14ac:dyDescent="0.25">
      <c r="U7424" s="601"/>
      <c r="V7424" s="611"/>
      <c r="X7424" s="613"/>
      <c r="Y7424" s="601"/>
      <c r="Z7424" s="601"/>
      <c r="AA7424" s="601"/>
      <c r="AB7424" s="601"/>
    </row>
    <row r="7425" spans="21:28" x14ac:dyDescent="0.25">
      <c r="U7425" s="601"/>
      <c r="V7425" s="611"/>
      <c r="X7425" s="613"/>
      <c r="Y7425" s="601"/>
      <c r="Z7425" s="601"/>
      <c r="AA7425" s="601"/>
      <c r="AB7425" s="601"/>
    </row>
    <row r="7426" spans="21:28" x14ac:dyDescent="0.25">
      <c r="U7426" s="601"/>
      <c r="V7426" s="611"/>
      <c r="X7426" s="613"/>
      <c r="Y7426" s="601"/>
      <c r="Z7426" s="601"/>
      <c r="AA7426" s="601"/>
      <c r="AB7426" s="601"/>
    </row>
    <row r="7427" spans="21:28" x14ac:dyDescent="0.25">
      <c r="U7427" s="601"/>
      <c r="V7427" s="611"/>
      <c r="X7427" s="613"/>
      <c r="Y7427" s="601"/>
      <c r="Z7427" s="601"/>
      <c r="AA7427" s="601"/>
      <c r="AB7427" s="601"/>
    </row>
    <row r="7428" spans="21:28" x14ac:dyDescent="0.25">
      <c r="U7428" s="601"/>
      <c r="V7428" s="611"/>
      <c r="X7428" s="613"/>
      <c r="Y7428" s="601"/>
      <c r="Z7428" s="601"/>
      <c r="AA7428" s="601"/>
      <c r="AB7428" s="601"/>
    </row>
    <row r="7429" spans="21:28" x14ac:dyDescent="0.25">
      <c r="U7429" s="601"/>
      <c r="V7429" s="611"/>
      <c r="X7429" s="613"/>
      <c r="Y7429" s="601"/>
      <c r="Z7429" s="601"/>
      <c r="AA7429" s="601"/>
      <c r="AB7429" s="601"/>
    </row>
    <row r="7430" spans="21:28" x14ac:dyDescent="0.25">
      <c r="U7430" s="601"/>
      <c r="V7430" s="611"/>
      <c r="X7430" s="613"/>
      <c r="Y7430" s="601"/>
      <c r="Z7430" s="601"/>
      <c r="AA7430" s="601"/>
      <c r="AB7430" s="601"/>
    </row>
    <row r="7431" spans="21:28" x14ac:dyDescent="0.25">
      <c r="U7431" s="601"/>
      <c r="V7431" s="611"/>
      <c r="X7431" s="613"/>
      <c r="Y7431" s="601"/>
      <c r="Z7431" s="601"/>
      <c r="AA7431" s="601"/>
      <c r="AB7431" s="601"/>
    </row>
    <row r="7432" spans="21:28" x14ac:dyDescent="0.25">
      <c r="U7432" s="601"/>
      <c r="V7432" s="611"/>
      <c r="X7432" s="613"/>
      <c r="Y7432" s="601"/>
      <c r="Z7432" s="601"/>
      <c r="AA7432" s="601"/>
      <c r="AB7432" s="601"/>
    </row>
    <row r="7433" spans="21:28" x14ac:dyDescent="0.25">
      <c r="U7433" s="601"/>
      <c r="V7433" s="611"/>
      <c r="X7433" s="613"/>
      <c r="Y7433" s="601"/>
      <c r="Z7433" s="601"/>
      <c r="AA7433" s="601"/>
      <c r="AB7433" s="601"/>
    </row>
    <row r="7434" spans="21:28" x14ac:dyDescent="0.25">
      <c r="U7434" s="601"/>
      <c r="V7434" s="611"/>
      <c r="X7434" s="613"/>
      <c r="Y7434" s="601"/>
      <c r="Z7434" s="601"/>
      <c r="AA7434" s="601"/>
      <c r="AB7434" s="601"/>
    </row>
    <row r="7435" spans="21:28" x14ac:dyDescent="0.25">
      <c r="U7435" s="601"/>
      <c r="V7435" s="611"/>
      <c r="X7435" s="613"/>
      <c r="Y7435" s="601"/>
      <c r="Z7435" s="601"/>
      <c r="AA7435" s="601"/>
      <c r="AB7435" s="601"/>
    </row>
    <row r="7436" spans="21:28" x14ac:dyDescent="0.25">
      <c r="U7436" s="601"/>
      <c r="V7436" s="611"/>
      <c r="X7436" s="613"/>
      <c r="Y7436" s="601"/>
      <c r="Z7436" s="601"/>
      <c r="AA7436" s="601"/>
      <c r="AB7436" s="601"/>
    </row>
    <row r="7437" spans="21:28" x14ac:dyDescent="0.25">
      <c r="U7437" s="601"/>
      <c r="V7437" s="611"/>
      <c r="X7437" s="613"/>
      <c r="Y7437" s="601"/>
      <c r="Z7437" s="601"/>
      <c r="AA7437" s="601"/>
      <c r="AB7437" s="601"/>
    </row>
    <row r="7438" spans="21:28" x14ac:dyDescent="0.25">
      <c r="U7438" s="601"/>
      <c r="V7438" s="611"/>
      <c r="X7438" s="613"/>
      <c r="Y7438" s="601"/>
      <c r="Z7438" s="601"/>
      <c r="AA7438" s="601"/>
      <c r="AB7438" s="601"/>
    </row>
    <row r="7439" spans="21:28" x14ac:dyDescent="0.25">
      <c r="U7439" s="601"/>
      <c r="V7439" s="611"/>
      <c r="X7439" s="613"/>
      <c r="Y7439" s="601"/>
      <c r="Z7439" s="601"/>
      <c r="AA7439" s="601"/>
      <c r="AB7439" s="601"/>
    </row>
    <row r="7440" spans="21:28" x14ac:dyDescent="0.25">
      <c r="U7440" s="601"/>
      <c r="V7440" s="611"/>
      <c r="X7440" s="613"/>
      <c r="Y7440" s="601"/>
      <c r="Z7440" s="601"/>
      <c r="AA7440" s="601"/>
      <c r="AB7440" s="601"/>
    </row>
    <row r="7441" spans="21:28" x14ac:dyDescent="0.25">
      <c r="U7441" s="601"/>
      <c r="V7441" s="611"/>
      <c r="X7441" s="613"/>
      <c r="Y7441" s="601"/>
      <c r="Z7441" s="601"/>
      <c r="AA7441" s="601"/>
      <c r="AB7441" s="601"/>
    </row>
    <row r="7442" spans="21:28" x14ac:dyDescent="0.25">
      <c r="U7442" s="601"/>
      <c r="V7442" s="611"/>
      <c r="X7442" s="613"/>
      <c r="Y7442" s="601"/>
      <c r="Z7442" s="601"/>
      <c r="AA7442" s="601"/>
      <c r="AB7442" s="601"/>
    </row>
    <row r="7443" spans="21:28" x14ac:dyDescent="0.25">
      <c r="U7443" s="601"/>
      <c r="V7443" s="611"/>
      <c r="X7443" s="613"/>
      <c r="Y7443" s="601"/>
      <c r="Z7443" s="601"/>
      <c r="AA7443" s="601"/>
      <c r="AB7443" s="601"/>
    </row>
    <row r="7444" spans="21:28" x14ac:dyDescent="0.25">
      <c r="U7444" s="601"/>
      <c r="V7444" s="611"/>
      <c r="X7444" s="613"/>
      <c r="Y7444" s="601"/>
      <c r="Z7444" s="601"/>
      <c r="AA7444" s="601"/>
      <c r="AB7444" s="601"/>
    </row>
    <row r="7445" spans="21:28" x14ac:dyDescent="0.25">
      <c r="U7445" s="601"/>
      <c r="V7445" s="611"/>
      <c r="X7445" s="613"/>
      <c r="Y7445" s="601"/>
      <c r="Z7445" s="601"/>
      <c r="AA7445" s="601"/>
      <c r="AB7445" s="601"/>
    </row>
    <row r="7446" spans="21:28" x14ac:dyDescent="0.25">
      <c r="U7446" s="601"/>
      <c r="V7446" s="611"/>
      <c r="X7446" s="613"/>
      <c r="Y7446" s="601"/>
      <c r="Z7446" s="601"/>
      <c r="AA7446" s="601"/>
      <c r="AB7446" s="601"/>
    </row>
    <row r="7447" spans="21:28" x14ac:dyDescent="0.25">
      <c r="U7447" s="601"/>
      <c r="V7447" s="611"/>
      <c r="X7447" s="613"/>
      <c r="Y7447" s="601"/>
      <c r="Z7447" s="601"/>
      <c r="AA7447" s="601"/>
      <c r="AB7447" s="601"/>
    </row>
    <row r="7448" spans="21:28" x14ac:dyDescent="0.25">
      <c r="U7448" s="601"/>
      <c r="V7448" s="611"/>
      <c r="X7448" s="613"/>
      <c r="Y7448" s="601"/>
      <c r="Z7448" s="601"/>
      <c r="AA7448" s="601"/>
      <c r="AB7448" s="601"/>
    </row>
    <row r="7449" spans="21:28" x14ac:dyDescent="0.25">
      <c r="U7449" s="601"/>
      <c r="V7449" s="611"/>
      <c r="X7449" s="613"/>
      <c r="Y7449" s="601"/>
      <c r="Z7449" s="601"/>
      <c r="AA7449" s="601"/>
      <c r="AB7449" s="601"/>
    </row>
    <row r="7450" spans="21:28" x14ac:dyDescent="0.25">
      <c r="U7450" s="601"/>
      <c r="V7450" s="611"/>
      <c r="X7450" s="613"/>
      <c r="Y7450" s="601"/>
      <c r="Z7450" s="601"/>
      <c r="AA7450" s="601"/>
      <c r="AB7450" s="601"/>
    </row>
    <row r="7451" spans="21:28" x14ac:dyDescent="0.25">
      <c r="U7451" s="601"/>
      <c r="V7451" s="611"/>
      <c r="X7451" s="613"/>
      <c r="Y7451" s="601"/>
      <c r="Z7451" s="601"/>
      <c r="AA7451" s="601"/>
      <c r="AB7451" s="601"/>
    </row>
    <row r="7452" spans="21:28" x14ac:dyDescent="0.25">
      <c r="U7452" s="601"/>
      <c r="V7452" s="611"/>
      <c r="X7452" s="613"/>
      <c r="Y7452" s="601"/>
      <c r="Z7452" s="601"/>
      <c r="AA7452" s="601"/>
      <c r="AB7452" s="601"/>
    </row>
    <row r="7453" spans="21:28" x14ac:dyDescent="0.25">
      <c r="U7453" s="601"/>
      <c r="V7453" s="611"/>
      <c r="X7453" s="613"/>
      <c r="Y7453" s="601"/>
      <c r="Z7453" s="601"/>
      <c r="AA7453" s="601"/>
      <c r="AB7453" s="601"/>
    </row>
    <row r="7454" spans="21:28" x14ac:dyDescent="0.25">
      <c r="U7454" s="601"/>
      <c r="V7454" s="611"/>
      <c r="X7454" s="613"/>
      <c r="Y7454" s="601"/>
      <c r="Z7454" s="601"/>
      <c r="AA7454" s="601"/>
      <c r="AB7454" s="601"/>
    </row>
    <row r="7455" spans="21:28" x14ac:dyDescent="0.25">
      <c r="U7455" s="601"/>
      <c r="V7455" s="611"/>
      <c r="X7455" s="613"/>
      <c r="Y7455" s="601"/>
      <c r="Z7455" s="601"/>
      <c r="AA7455" s="601"/>
      <c r="AB7455" s="601"/>
    </row>
    <row r="7456" spans="21:28" x14ac:dyDescent="0.25">
      <c r="U7456" s="601"/>
      <c r="V7456" s="611"/>
      <c r="X7456" s="613"/>
      <c r="Y7456" s="601"/>
      <c r="Z7456" s="601"/>
      <c r="AA7456" s="601"/>
      <c r="AB7456" s="601"/>
    </row>
    <row r="7457" spans="21:28" x14ac:dyDescent="0.25">
      <c r="U7457" s="601"/>
      <c r="V7457" s="611"/>
      <c r="X7457" s="613"/>
      <c r="Y7457" s="601"/>
      <c r="Z7457" s="601"/>
      <c r="AA7457" s="601"/>
      <c r="AB7457" s="601"/>
    </row>
    <row r="7458" spans="21:28" x14ac:dyDescent="0.25">
      <c r="U7458" s="601"/>
      <c r="V7458" s="611"/>
      <c r="X7458" s="613"/>
      <c r="Y7458" s="601"/>
      <c r="Z7458" s="601"/>
      <c r="AA7458" s="601"/>
      <c r="AB7458" s="601"/>
    </row>
    <row r="7459" spans="21:28" x14ac:dyDescent="0.25">
      <c r="U7459" s="601"/>
      <c r="V7459" s="611"/>
      <c r="X7459" s="613"/>
      <c r="Y7459" s="601"/>
      <c r="Z7459" s="601"/>
      <c r="AA7459" s="601"/>
      <c r="AB7459" s="601"/>
    </row>
    <row r="7460" spans="21:28" x14ac:dyDescent="0.25">
      <c r="U7460" s="601"/>
      <c r="V7460" s="611"/>
      <c r="X7460" s="613"/>
      <c r="Y7460" s="601"/>
      <c r="Z7460" s="601"/>
      <c r="AA7460" s="601"/>
      <c r="AB7460" s="601"/>
    </row>
    <row r="7461" spans="21:28" x14ac:dyDescent="0.25">
      <c r="U7461" s="601"/>
      <c r="V7461" s="611"/>
      <c r="X7461" s="613"/>
      <c r="Y7461" s="601"/>
      <c r="Z7461" s="601"/>
      <c r="AA7461" s="601"/>
      <c r="AB7461" s="601"/>
    </row>
    <row r="7462" spans="21:28" x14ac:dyDescent="0.25">
      <c r="U7462" s="601"/>
      <c r="V7462" s="611"/>
      <c r="X7462" s="613"/>
      <c r="Y7462" s="601"/>
      <c r="Z7462" s="601"/>
      <c r="AA7462" s="601"/>
      <c r="AB7462" s="601"/>
    </row>
    <row r="7463" spans="21:28" x14ac:dyDescent="0.25">
      <c r="U7463" s="601"/>
      <c r="V7463" s="611"/>
      <c r="X7463" s="613"/>
      <c r="Y7463" s="601"/>
      <c r="Z7463" s="601"/>
      <c r="AA7463" s="601"/>
      <c r="AB7463" s="601"/>
    </row>
    <row r="7464" spans="21:28" x14ac:dyDescent="0.25">
      <c r="U7464" s="601"/>
      <c r="V7464" s="611"/>
      <c r="X7464" s="613"/>
      <c r="Y7464" s="601"/>
      <c r="Z7464" s="601"/>
      <c r="AA7464" s="601"/>
      <c r="AB7464" s="601"/>
    </row>
    <row r="7465" spans="21:28" x14ac:dyDescent="0.25">
      <c r="U7465" s="601"/>
      <c r="V7465" s="611"/>
      <c r="X7465" s="613"/>
      <c r="Y7465" s="601"/>
      <c r="Z7465" s="601"/>
      <c r="AA7465" s="601"/>
      <c r="AB7465" s="601"/>
    </row>
    <row r="7466" spans="21:28" x14ac:dyDescent="0.25">
      <c r="U7466" s="601"/>
      <c r="V7466" s="611"/>
      <c r="X7466" s="613"/>
      <c r="Y7466" s="601"/>
      <c r="Z7466" s="601"/>
      <c r="AA7466" s="601"/>
      <c r="AB7466" s="601"/>
    </row>
    <row r="7467" spans="21:28" x14ac:dyDescent="0.25">
      <c r="U7467" s="601"/>
      <c r="V7467" s="611"/>
      <c r="X7467" s="613"/>
      <c r="Y7467" s="601"/>
      <c r="Z7467" s="601"/>
      <c r="AA7467" s="601"/>
      <c r="AB7467" s="601"/>
    </row>
    <row r="7468" spans="21:28" x14ac:dyDescent="0.25">
      <c r="U7468" s="601"/>
      <c r="V7468" s="611"/>
      <c r="X7468" s="613"/>
      <c r="Y7468" s="601"/>
      <c r="Z7468" s="601"/>
      <c r="AA7468" s="601"/>
      <c r="AB7468" s="601"/>
    </row>
    <row r="7469" spans="21:28" x14ac:dyDescent="0.25">
      <c r="U7469" s="601"/>
      <c r="V7469" s="611"/>
      <c r="X7469" s="613"/>
      <c r="Y7469" s="601"/>
      <c r="Z7469" s="601"/>
      <c r="AA7469" s="601"/>
      <c r="AB7469" s="601"/>
    </row>
    <row r="7470" spans="21:28" x14ac:dyDescent="0.25">
      <c r="U7470" s="601"/>
      <c r="V7470" s="611"/>
      <c r="X7470" s="613"/>
      <c r="Y7470" s="601"/>
      <c r="Z7470" s="601"/>
      <c r="AA7470" s="601"/>
      <c r="AB7470" s="601"/>
    </row>
    <row r="7471" spans="21:28" x14ac:dyDescent="0.25">
      <c r="U7471" s="601"/>
      <c r="V7471" s="611"/>
      <c r="X7471" s="613"/>
      <c r="Y7471" s="601"/>
      <c r="Z7471" s="601"/>
      <c r="AA7471" s="601"/>
      <c r="AB7471" s="601"/>
    </row>
    <row r="7472" spans="21:28" x14ac:dyDescent="0.25">
      <c r="U7472" s="601"/>
      <c r="V7472" s="611"/>
      <c r="X7472" s="613"/>
      <c r="Y7472" s="601"/>
      <c r="Z7472" s="601"/>
      <c r="AA7472" s="601"/>
      <c r="AB7472" s="601"/>
    </row>
    <row r="7473" spans="21:28" x14ac:dyDescent="0.25">
      <c r="U7473" s="601"/>
      <c r="V7473" s="611"/>
      <c r="X7473" s="613"/>
      <c r="Y7473" s="601"/>
      <c r="Z7473" s="601"/>
      <c r="AA7473" s="601"/>
      <c r="AB7473" s="601"/>
    </row>
    <row r="7474" spans="21:28" x14ac:dyDescent="0.25">
      <c r="U7474" s="601"/>
      <c r="V7474" s="611"/>
      <c r="X7474" s="613"/>
      <c r="Y7474" s="601"/>
      <c r="Z7474" s="601"/>
      <c r="AA7474" s="601"/>
      <c r="AB7474" s="601"/>
    </row>
    <row r="7475" spans="21:28" x14ac:dyDescent="0.25">
      <c r="U7475" s="601"/>
      <c r="V7475" s="611"/>
      <c r="X7475" s="613"/>
      <c r="Y7475" s="601"/>
      <c r="Z7475" s="601"/>
      <c r="AA7475" s="601"/>
      <c r="AB7475" s="601"/>
    </row>
    <row r="7476" spans="21:28" x14ac:dyDescent="0.25">
      <c r="U7476" s="601"/>
      <c r="V7476" s="611"/>
      <c r="X7476" s="613"/>
      <c r="Y7476" s="601"/>
      <c r="Z7476" s="601"/>
      <c r="AA7476" s="601"/>
      <c r="AB7476" s="601"/>
    </row>
    <row r="7477" spans="21:28" x14ac:dyDescent="0.25">
      <c r="U7477" s="601"/>
      <c r="V7477" s="611"/>
      <c r="X7477" s="613"/>
      <c r="Y7477" s="601"/>
      <c r="Z7477" s="601"/>
      <c r="AA7477" s="601"/>
      <c r="AB7477" s="601"/>
    </row>
    <row r="7478" spans="21:28" x14ac:dyDescent="0.25">
      <c r="U7478" s="601"/>
      <c r="V7478" s="611"/>
      <c r="X7478" s="613"/>
      <c r="Y7478" s="601"/>
      <c r="Z7478" s="601"/>
      <c r="AA7478" s="601"/>
      <c r="AB7478" s="601"/>
    </row>
    <row r="7479" spans="21:28" x14ac:dyDescent="0.25">
      <c r="U7479" s="601"/>
      <c r="V7479" s="611"/>
      <c r="X7479" s="613"/>
      <c r="Y7479" s="601"/>
      <c r="Z7479" s="601"/>
      <c r="AA7479" s="601"/>
      <c r="AB7479" s="601"/>
    </row>
    <row r="7480" spans="21:28" x14ac:dyDescent="0.25">
      <c r="U7480" s="601"/>
      <c r="V7480" s="611"/>
      <c r="X7480" s="613"/>
      <c r="Y7480" s="601"/>
      <c r="Z7480" s="601"/>
      <c r="AA7480" s="601"/>
      <c r="AB7480" s="601"/>
    </row>
    <row r="7481" spans="21:28" x14ac:dyDescent="0.25">
      <c r="U7481" s="601"/>
      <c r="V7481" s="611"/>
      <c r="X7481" s="613"/>
      <c r="Y7481" s="601"/>
      <c r="Z7481" s="601"/>
      <c r="AA7481" s="601"/>
      <c r="AB7481" s="601"/>
    </row>
    <row r="7482" spans="21:28" x14ac:dyDescent="0.25">
      <c r="U7482" s="601"/>
      <c r="V7482" s="611"/>
      <c r="X7482" s="613"/>
      <c r="Y7482" s="601"/>
      <c r="Z7482" s="601"/>
      <c r="AA7482" s="601"/>
      <c r="AB7482" s="601"/>
    </row>
    <row r="7483" spans="21:28" x14ac:dyDescent="0.25">
      <c r="U7483" s="601"/>
      <c r="V7483" s="611"/>
      <c r="X7483" s="613"/>
      <c r="Y7483" s="601"/>
      <c r="Z7483" s="601"/>
      <c r="AA7483" s="601"/>
      <c r="AB7483" s="601"/>
    </row>
    <row r="7484" spans="21:28" x14ac:dyDescent="0.25">
      <c r="U7484" s="601"/>
      <c r="V7484" s="611"/>
      <c r="X7484" s="613"/>
      <c r="Y7484" s="601"/>
      <c r="Z7484" s="601"/>
      <c r="AA7484" s="601"/>
      <c r="AB7484" s="601"/>
    </row>
    <row r="7485" spans="21:28" x14ac:dyDescent="0.25">
      <c r="U7485" s="601"/>
      <c r="V7485" s="611"/>
      <c r="X7485" s="613"/>
      <c r="Y7485" s="601"/>
      <c r="Z7485" s="601"/>
      <c r="AA7485" s="601"/>
      <c r="AB7485" s="601"/>
    </row>
    <row r="7486" spans="21:28" x14ac:dyDescent="0.25">
      <c r="U7486" s="601"/>
      <c r="V7486" s="611"/>
      <c r="X7486" s="613"/>
      <c r="Y7486" s="601"/>
      <c r="Z7486" s="601"/>
      <c r="AA7486" s="601"/>
      <c r="AB7486" s="601"/>
    </row>
    <row r="7487" spans="21:28" x14ac:dyDescent="0.25">
      <c r="U7487" s="601"/>
      <c r="V7487" s="611"/>
      <c r="X7487" s="613"/>
      <c r="Y7487" s="601"/>
      <c r="Z7487" s="601"/>
      <c r="AA7487" s="601"/>
      <c r="AB7487" s="601"/>
    </row>
    <row r="7488" spans="21:28" x14ac:dyDescent="0.25">
      <c r="U7488" s="601"/>
      <c r="V7488" s="611"/>
      <c r="X7488" s="613"/>
      <c r="Y7488" s="601"/>
      <c r="Z7488" s="601"/>
      <c r="AA7488" s="601"/>
      <c r="AB7488" s="601"/>
    </row>
    <row r="7489" spans="21:28" x14ac:dyDescent="0.25">
      <c r="U7489" s="601"/>
      <c r="V7489" s="611"/>
      <c r="X7489" s="613"/>
      <c r="Y7489" s="601"/>
      <c r="Z7489" s="601"/>
      <c r="AA7489" s="601"/>
      <c r="AB7489" s="601"/>
    </row>
    <row r="7490" spans="21:28" x14ac:dyDescent="0.25">
      <c r="U7490" s="601"/>
      <c r="V7490" s="611"/>
      <c r="X7490" s="613"/>
      <c r="Y7490" s="601"/>
      <c r="Z7490" s="601"/>
      <c r="AA7490" s="601"/>
      <c r="AB7490" s="601"/>
    </row>
    <row r="7491" spans="21:28" x14ac:dyDescent="0.25">
      <c r="U7491" s="601"/>
      <c r="V7491" s="611"/>
      <c r="X7491" s="613"/>
      <c r="Y7491" s="601"/>
      <c r="Z7491" s="601"/>
      <c r="AA7491" s="601"/>
      <c r="AB7491" s="601"/>
    </row>
    <row r="7492" spans="21:28" x14ac:dyDescent="0.25">
      <c r="U7492" s="601"/>
      <c r="V7492" s="611"/>
      <c r="X7492" s="613"/>
      <c r="Y7492" s="601"/>
      <c r="Z7492" s="601"/>
      <c r="AA7492" s="601"/>
      <c r="AB7492" s="601"/>
    </row>
    <row r="7493" spans="21:28" x14ac:dyDescent="0.25">
      <c r="U7493" s="601"/>
      <c r="V7493" s="611"/>
      <c r="X7493" s="613"/>
      <c r="Y7493" s="601"/>
      <c r="Z7493" s="601"/>
      <c r="AA7493" s="601"/>
      <c r="AB7493" s="601"/>
    </row>
    <row r="7494" spans="21:28" x14ac:dyDescent="0.25">
      <c r="U7494" s="601"/>
      <c r="V7494" s="611"/>
      <c r="X7494" s="613"/>
      <c r="Y7494" s="601"/>
      <c r="Z7494" s="601"/>
      <c r="AA7494" s="601"/>
      <c r="AB7494" s="601"/>
    </row>
    <row r="7495" spans="21:28" x14ac:dyDescent="0.25">
      <c r="U7495" s="601"/>
      <c r="V7495" s="611"/>
      <c r="X7495" s="613"/>
      <c r="Y7495" s="601"/>
      <c r="Z7495" s="601"/>
      <c r="AA7495" s="601"/>
      <c r="AB7495" s="601"/>
    </row>
    <row r="7496" spans="21:28" x14ac:dyDescent="0.25">
      <c r="U7496" s="601"/>
      <c r="V7496" s="611"/>
      <c r="X7496" s="613"/>
      <c r="Y7496" s="601"/>
      <c r="Z7496" s="601"/>
      <c r="AA7496" s="601"/>
      <c r="AB7496" s="601"/>
    </row>
    <row r="7497" spans="21:28" x14ac:dyDescent="0.25">
      <c r="U7497" s="601"/>
      <c r="V7497" s="611"/>
      <c r="X7497" s="613"/>
      <c r="Y7497" s="601"/>
      <c r="Z7497" s="601"/>
      <c r="AA7497" s="601"/>
      <c r="AB7497" s="601"/>
    </row>
    <row r="7498" spans="21:28" x14ac:dyDescent="0.25">
      <c r="U7498" s="601"/>
      <c r="V7498" s="611"/>
      <c r="X7498" s="613"/>
      <c r="Y7498" s="601"/>
      <c r="Z7498" s="601"/>
      <c r="AA7498" s="601"/>
      <c r="AB7498" s="601"/>
    </row>
    <row r="7499" spans="21:28" x14ac:dyDescent="0.25">
      <c r="U7499" s="601"/>
      <c r="V7499" s="611"/>
      <c r="X7499" s="613"/>
      <c r="Y7499" s="601"/>
      <c r="Z7499" s="601"/>
      <c r="AA7499" s="601"/>
      <c r="AB7499" s="601"/>
    </row>
    <row r="7500" spans="21:28" x14ac:dyDescent="0.25">
      <c r="U7500" s="601"/>
      <c r="V7500" s="611"/>
      <c r="X7500" s="613"/>
      <c r="Y7500" s="601"/>
      <c r="Z7500" s="601"/>
      <c r="AA7500" s="601"/>
      <c r="AB7500" s="601"/>
    </row>
    <row r="7501" spans="21:28" x14ac:dyDescent="0.25">
      <c r="U7501" s="601"/>
      <c r="V7501" s="611"/>
      <c r="X7501" s="613"/>
      <c r="Y7501" s="601"/>
      <c r="Z7501" s="601"/>
      <c r="AA7501" s="601"/>
      <c r="AB7501" s="601"/>
    </row>
    <row r="7502" spans="21:28" x14ac:dyDescent="0.25">
      <c r="U7502" s="601"/>
      <c r="V7502" s="611"/>
      <c r="X7502" s="613"/>
      <c r="Y7502" s="601"/>
      <c r="Z7502" s="601"/>
      <c r="AA7502" s="601"/>
      <c r="AB7502" s="601"/>
    </row>
    <row r="7503" spans="21:28" x14ac:dyDescent="0.25">
      <c r="U7503" s="601"/>
      <c r="V7503" s="611"/>
      <c r="X7503" s="613"/>
      <c r="Y7503" s="601"/>
      <c r="Z7503" s="601"/>
      <c r="AA7503" s="601"/>
      <c r="AB7503" s="601"/>
    </row>
    <row r="7504" spans="21:28" x14ac:dyDescent="0.25">
      <c r="U7504" s="601"/>
      <c r="V7504" s="611"/>
      <c r="X7504" s="613"/>
      <c r="Y7504" s="601"/>
      <c r="Z7504" s="601"/>
      <c r="AA7504" s="601"/>
      <c r="AB7504" s="601"/>
    </row>
    <row r="7505" spans="21:28" x14ac:dyDescent="0.25">
      <c r="U7505" s="601"/>
      <c r="V7505" s="611"/>
      <c r="X7505" s="613"/>
      <c r="Y7505" s="601"/>
      <c r="Z7505" s="601"/>
      <c r="AA7505" s="601"/>
      <c r="AB7505" s="601"/>
    </row>
    <row r="7506" spans="21:28" x14ac:dyDescent="0.25">
      <c r="U7506" s="601"/>
      <c r="V7506" s="611"/>
      <c r="X7506" s="613"/>
      <c r="Y7506" s="601"/>
      <c r="Z7506" s="601"/>
      <c r="AA7506" s="601"/>
      <c r="AB7506" s="601"/>
    </row>
    <row r="7507" spans="21:28" x14ac:dyDescent="0.25">
      <c r="U7507" s="601"/>
      <c r="V7507" s="611"/>
      <c r="X7507" s="613"/>
      <c r="Y7507" s="601"/>
      <c r="Z7507" s="601"/>
      <c r="AA7507" s="601"/>
      <c r="AB7507" s="601"/>
    </row>
    <row r="7508" spans="21:28" x14ac:dyDescent="0.25">
      <c r="U7508" s="601"/>
      <c r="V7508" s="611"/>
      <c r="X7508" s="613"/>
      <c r="Y7508" s="601"/>
      <c r="Z7508" s="601"/>
      <c r="AA7508" s="601"/>
      <c r="AB7508" s="601"/>
    </row>
    <row r="7509" spans="21:28" x14ac:dyDescent="0.25">
      <c r="U7509" s="601"/>
      <c r="V7509" s="611"/>
      <c r="X7509" s="613"/>
      <c r="Y7509" s="601"/>
      <c r="Z7509" s="601"/>
      <c r="AA7509" s="601"/>
      <c r="AB7509" s="601"/>
    </row>
    <row r="7510" spans="21:28" x14ac:dyDescent="0.25">
      <c r="U7510" s="601"/>
      <c r="V7510" s="611"/>
      <c r="X7510" s="613"/>
      <c r="Y7510" s="601"/>
      <c r="Z7510" s="601"/>
      <c r="AA7510" s="601"/>
      <c r="AB7510" s="601"/>
    </row>
    <row r="7511" spans="21:28" x14ac:dyDescent="0.25">
      <c r="U7511" s="601"/>
      <c r="V7511" s="611"/>
      <c r="X7511" s="613"/>
      <c r="Y7511" s="601"/>
      <c r="Z7511" s="601"/>
      <c r="AA7511" s="601"/>
      <c r="AB7511" s="601"/>
    </row>
    <row r="7512" spans="21:28" x14ac:dyDescent="0.25">
      <c r="U7512" s="601"/>
      <c r="V7512" s="611"/>
      <c r="X7512" s="613"/>
      <c r="Y7512" s="601"/>
      <c r="Z7512" s="601"/>
      <c r="AA7512" s="601"/>
      <c r="AB7512" s="601"/>
    </row>
    <row r="7513" spans="21:28" x14ac:dyDescent="0.25">
      <c r="U7513" s="601"/>
      <c r="V7513" s="611"/>
      <c r="X7513" s="613"/>
      <c r="Y7513" s="601"/>
      <c r="Z7513" s="601"/>
      <c r="AA7513" s="601"/>
      <c r="AB7513" s="601"/>
    </row>
    <row r="7514" spans="21:28" x14ac:dyDescent="0.25">
      <c r="U7514" s="601"/>
      <c r="V7514" s="611"/>
      <c r="X7514" s="613"/>
      <c r="Y7514" s="601"/>
      <c r="Z7514" s="601"/>
      <c r="AA7514" s="601"/>
      <c r="AB7514" s="601"/>
    </row>
    <row r="7515" spans="21:28" x14ac:dyDescent="0.25">
      <c r="U7515" s="601"/>
      <c r="V7515" s="611"/>
      <c r="X7515" s="613"/>
      <c r="Y7515" s="601"/>
      <c r="Z7515" s="601"/>
      <c r="AA7515" s="601"/>
      <c r="AB7515" s="601"/>
    </row>
    <row r="7516" spans="21:28" x14ac:dyDescent="0.25">
      <c r="U7516" s="601"/>
      <c r="V7516" s="611"/>
      <c r="X7516" s="613"/>
      <c r="Y7516" s="601"/>
      <c r="Z7516" s="601"/>
      <c r="AA7516" s="601"/>
      <c r="AB7516" s="601"/>
    </row>
    <row r="7517" spans="21:28" x14ac:dyDescent="0.25">
      <c r="U7517" s="601"/>
      <c r="V7517" s="611"/>
      <c r="X7517" s="613"/>
      <c r="Y7517" s="601"/>
      <c r="Z7517" s="601"/>
      <c r="AA7517" s="601"/>
      <c r="AB7517" s="601"/>
    </row>
    <row r="7518" spans="21:28" x14ac:dyDescent="0.25">
      <c r="U7518" s="601"/>
      <c r="V7518" s="611"/>
      <c r="X7518" s="613"/>
      <c r="Y7518" s="601"/>
      <c r="Z7518" s="601"/>
      <c r="AA7518" s="601"/>
      <c r="AB7518" s="601"/>
    </row>
    <row r="7519" spans="21:28" x14ac:dyDescent="0.25">
      <c r="U7519" s="601"/>
      <c r="V7519" s="611"/>
      <c r="X7519" s="613"/>
      <c r="Y7519" s="601"/>
      <c r="Z7519" s="601"/>
      <c r="AA7519" s="601"/>
      <c r="AB7519" s="601"/>
    </row>
    <row r="7520" spans="21:28" x14ac:dyDescent="0.25">
      <c r="U7520" s="601"/>
      <c r="V7520" s="611"/>
      <c r="X7520" s="613"/>
      <c r="Y7520" s="601"/>
      <c r="Z7520" s="601"/>
      <c r="AA7520" s="601"/>
      <c r="AB7520" s="601"/>
    </row>
    <row r="7521" spans="21:28" x14ac:dyDescent="0.25">
      <c r="U7521" s="601"/>
      <c r="V7521" s="611"/>
      <c r="X7521" s="613"/>
      <c r="Y7521" s="601"/>
      <c r="Z7521" s="601"/>
      <c r="AA7521" s="601"/>
      <c r="AB7521" s="601"/>
    </row>
    <row r="7522" spans="21:28" x14ac:dyDescent="0.25">
      <c r="U7522" s="601"/>
      <c r="V7522" s="611"/>
      <c r="X7522" s="613"/>
      <c r="Y7522" s="601"/>
      <c r="Z7522" s="601"/>
      <c r="AA7522" s="601"/>
      <c r="AB7522" s="601"/>
    </row>
    <row r="7523" spans="21:28" x14ac:dyDescent="0.25">
      <c r="U7523" s="601"/>
      <c r="V7523" s="611"/>
      <c r="X7523" s="613"/>
      <c r="Y7523" s="601"/>
      <c r="Z7523" s="601"/>
      <c r="AA7523" s="601"/>
      <c r="AB7523" s="601"/>
    </row>
    <row r="7524" spans="21:28" x14ac:dyDescent="0.25">
      <c r="U7524" s="601"/>
      <c r="V7524" s="611"/>
      <c r="X7524" s="613"/>
      <c r="Y7524" s="601"/>
      <c r="Z7524" s="601"/>
      <c r="AA7524" s="601"/>
      <c r="AB7524" s="601"/>
    </row>
    <row r="7525" spans="21:28" x14ac:dyDescent="0.25">
      <c r="U7525" s="601"/>
      <c r="V7525" s="611"/>
      <c r="X7525" s="613"/>
      <c r="Y7525" s="601"/>
      <c r="Z7525" s="601"/>
      <c r="AA7525" s="601"/>
      <c r="AB7525" s="601"/>
    </row>
    <row r="7526" spans="21:28" x14ac:dyDescent="0.25">
      <c r="U7526" s="601"/>
      <c r="V7526" s="611"/>
      <c r="X7526" s="613"/>
      <c r="Y7526" s="601"/>
      <c r="Z7526" s="601"/>
      <c r="AA7526" s="601"/>
      <c r="AB7526" s="601"/>
    </row>
    <row r="7527" spans="21:28" x14ac:dyDescent="0.25">
      <c r="U7527" s="601"/>
      <c r="V7527" s="611"/>
      <c r="X7527" s="613"/>
      <c r="Y7527" s="601"/>
      <c r="Z7527" s="601"/>
      <c r="AA7527" s="601"/>
      <c r="AB7527" s="601"/>
    </row>
    <row r="7528" spans="21:28" x14ac:dyDescent="0.25">
      <c r="U7528" s="601"/>
      <c r="V7528" s="611"/>
      <c r="X7528" s="613"/>
      <c r="Y7528" s="601"/>
      <c r="Z7528" s="601"/>
      <c r="AA7528" s="601"/>
      <c r="AB7528" s="601"/>
    </row>
    <row r="7529" spans="21:28" x14ac:dyDescent="0.25">
      <c r="U7529" s="601"/>
      <c r="V7529" s="611"/>
      <c r="X7529" s="613"/>
      <c r="Y7529" s="601"/>
      <c r="Z7529" s="601"/>
      <c r="AA7529" s="601"/>
      <c r="AB7529" s="601"/>
    </row>
    <row r="7530" spans="21:28" x14ac:dyDescent="0.25">
      <c r="U7530" s="601"/>
      <c r="V7530" s="611"/>
      <c r="X7530" s="613"/>
      <c r="Y7530" s="601"/>
      <c r="Z7530" s="601"/>
      <c r="AA7530" s="601"/>
      <c r="AB7530" s="601"/>
    </row>
    <row r="7531" spans="21:28" x14ac:dyDescent="0.25">
      <c r="U7531" s="601"/>
      <c r="V7531" s="611"/>
      <c r="X7531" s="613"/>
      <c r="Y7531" s="601"/>
      <c r="Z7531" s="601"/>
      <c r="AA7531" s="601"/>
      <c r="AB7531" s="601"/>
    </row>
    <row r="7532" spans="21:28" x14ac:dyDescent="0.25">
      <c r="U7532" s="601"/>
      <c r="V7532" s="611"/>
      <c r="X7532" s="613"/>
      <c r="Y7532" s="601"/>
      <c r="Z7532" s="601"/>
      <c r="AA7532" s="601"/>
      <c r="AB7532" s="601"/>
    </row>
    <row r="7533" spans="21:28" x14ac:dyDescent="0.25">
      <c r="U7533" s="601"/>
      <c r="V7533" s="611"/>
      <c r="X7533" s="613"/>
      <c r="Y7533" s="601"/>
      <c r="Z7533" s="601"/>
      <c r="AA7533" s="601"/>
      <c r="AB7533" s="601"/>
    </row>
    <row r="7534" spans="21:28" x14ac:dyDescent="0.25">
      <c r="U7534" s="601"/>
      <c r="V7534" s="611"/>
      <c r="X7534" s="613"/>
      <c r="Y7534" s="601"/>
      <c r="Z7534" s="601"/>
      <c r="AA7534" s="601"/>
      <c r="AB7534" s="601"/>
    </row>
    <row r="7535" spans="21:28" x14ac:dyDescent="0.25">
      <c r="U7535" s="601"/>
      <c r="V7535" s="611"/>
      <c r="X7535" s="613"/>
      <c r="Y7535" s="601"/>
      <c r="Z7535" s="601"/>
      <c r="AA7535" s="601"/>
      <c r="AB7535" s="601"/>
    </row>
    <row r="7536" spans="21:28" x14ac:dyDescent="0.25">
      <c r="U7536" s="601"/>
      <c r="V7536" s="611"/>
      <c r="X7536" s="613"/>
      <c r="Y7536" s="601"/>
      <c r="Z7536" s="601"/>
      <c r="AA7536" s="601"/>
      <c r="AB7536" s="601"/>
    </row>
    <row r="7537" spans="21:28" x14ac:dyDescent="0.25">
      <c r="U7537" s="601"/>
      <c r="V7537" s="611"/>
      <c r="X7537" s="613"/>
      <c r="Y7537" s="601"/>
      <c r="Z7537" s="601"/>
      <c r="AA7537" s="601"/>
      <c r="AB7537" s="601"/>
    </row>
    <row r="7538" spans="21:28" x14ac:dyDescent="0.25">
      <c r="U7538" s="601"/>
      <c r="V7538" s="611"/>
      <c r="X7538" s="613"/>
      <c r="Y7538" s="601"/>
      <c r="Z7538" s="601"/>
      <c r="AA7538" s="601"/>
      <c r="AB7538" s="601"/>
    </row>
    <row r="7539" spans="21:28" x14ac:dyDescent="0.25">
      <c r="U7539" s="601"/>
      <c r="V7539" s="611"/>
      <c r="X7539" s="613"/>
      <c r="Y7539" s="601"/>
      <c r="Z7539" s="601"/>
      <c r="AA7539" s="601"/>
      <c r="AB7539" s="601"/>
    </row>
    <row r="7540" spans="21:28" x14ac:dyDescent="0.25">
      <c r="U7540" s="601"/>
      <c r="V7540" s="611"/>
      <c r="X7540" s="613"/>
      <c r="Y7540" s="601"/>
      <c r="Z7540" s="601"/>
      <c r="AA7540" s="601"/>
      <c r="AB7540" s="601"/>
    </row>
    <row r="7541" spans="21:28" x14ac:dyDescent="0.25">
      <c r="U7541" s="601"/>
      <c r="V7541" s="611"/>
      <c r="X7541" s="613"/>
      <c r="Y7541" s="601"/>
      <c r="Z7541" s="601"/>
      <c r="AA7541" s="601"/>
      <c r="AB7541" s="601"/>
    </row>
    <row r="7542" spans="21:28" x14ac:dyDescent="0.25">
      <c r="U7542" s="601"/>
      <c r="V7542" s="611"/>
      <c r="X7542" s="613"/>
      <c r="Y7542" s="601"/>
      <c r="Z7542" s="601"/>
      <c r="AA7542" s="601"/>
      <c r="AB7542" s="601"/>
    </row>
    <row r="7543" spans="21:28" x14ac:dyDescent="0.25">
      <c r="U7543" s="601"/>
      <c r="V7543" s="611"/>
      <c r="X7543" s="613"/>
      <c r="Y7543" s="601"/>
      <c r="Z7543" s="601"/>
      <c r="AA7543" s="601"/>
      <c r="AB7543" s="601"/>
    </row>
    <row r="7544" spans="21:28" x14ac:dyDescent="0.25">
      <c r="U7544" s="601"/>
      <c r="V7544" s="611"/>
      <c r="X7544" s="613"/>
      <c r="Y7544" s="601"/>
      <c r="Z7544" s="601"/>
      <c r="AA7544" s="601"/>
      <c r="AB7544" s="601"/>
    </row>
    <row r="7545" spans="21:28" x14ac:dyDescent="0.25">
      <c r="U7545" s="601"/>
      <c r="V7545" s="611"/>
      <c r="X7545" s="613"/>
      <c r="Y7545" s="601"/>
      <c r="Z7545" s="601"/>
      <c r="AA7545" s="601"/>
      <c r="AB7545" s="601"/>
    </row>
    <row r="7546" spans="21:28" x14ac:dyDescent="0.25">
      <c r="U7546" s="601"/>
      <c r="V7546" s="611"/>
      <c r="X7546" s="613"/>
      <c r="Y7546" s="601"/>
      <c r="Z7546" s="601"/>
      <c r="AA7546" s="601"/>
      <c r="AB7546" s="601"/>
    </row>
    <row r="7547" spans="21:28" x14ac:dyDescent="0.25">
      <c r="U7547" s="601"/>
      <c r="V7547" s="611"/>
      <c r="X7547" s="613"/>
      <c r="Y7547" s="601"/>
      <c r="Z7547" s="601"/>
      <c r="AA7547" s="601"/>
      <c r="AB7547" s="601"/>
    </row>
    <row r="7548" spans="21:28" x14ac:dyDescent="0.25">
      <c r="U7548" s="601"/>
      <c r="V7548" s="611"/>
      <c r="X7548" s="613"/>
      <c r="Y7548" s="601"/>
      <c r="Z7548" s="601"/>
      <c r="AA7548" s="601"/>
      <c r="AB7548" s="601"/>
    </row>
    <row r="7549" spans="21:28" x14ac:dyDescent="0.25">
      <c r="U7549" s="601"/>
      <c r="V7549" s="611"/>
      <c r="X7549" s="613"/>
      <c r="Y7549" s="601"/>
      <c r="Z7549" s="601"/>
      <c r="AA7549" s="601"/>
      <c r="AB7549" s="601"/>
    </row>
    <row r="7550" spans="21:28" x14ac:dyDescent="0.25">
      <c r="U7550" s="601"/>
      <c r="V7550" s="611"/>
      <c r="X7550" s="613"/>
      <c r="Y7550" s="601"/>
      <c r="Z7550" s="601"/>
      <c r="AA7550" s="601"/>
      <c r="AB7550" s="601"/>
    </row>
    <row r="7551" spans="21:28" x14ac:dyDescent="0.25">
      <c r="U7551" s="601"/>
      <c r="V7551" s="611"/>
      <c r="X7551" s="613"/>
      <c r="Y7551" s="601"/>
      <c r="Z7551" s="601"/>
      <c r="AA7551" s="601"/>
      <c r="AB7551" s="601"/>
    </row>
    <row r="7552" spans="21:28" x14ac:dyDescent="0.25">
      <c r="U7552" s="601"/>
      <c r="V7552" s="611"/>
      <c r="X7552" s="613"/>
      <c r="Y7552" s="601"/>
      <c r="Z7552" s="601"/>
      <c r="AA7552" s="601"/>
      <c r="AB7552" s="601"/>
    </row>
    <row r="7553" spans="21:28" x14ac:dyDescent="0.25">
      <c r="U7553" s="601"/>
      <c r="V7553" s="611"/>
      <c r="X7553" s="613"/>
      <c r="Y7553" s="601"/>
      <c r="Z7553" s="601"/>
      <c r="AA7553" s="601"/>
      <c r="AB7553" s="601"/>
    </row>
    <row r="7554" spans="21:28" x14ac:dyDescent="0.25">
      <c r="U7554" s="601"/>
      <c r="V7554" s="611"/>
      <c r="X7554" s="613"/>
      <c r="Y7554" s="601"/>
      <c r="Z7554" s="601"/>
      <c r="AA7554" s="601"/>
      <c r="AB7554" s="601"/>
    </row>
    <row r="7555" spans="21:28" x14ac:dyDescent="0.25">
      <c r="U7555" s="601"/>
      <c r="V7555" s="611"/>
      <c r="X7555" s="613"/>
      <c r="Y7555" s="601"/>
      <c r="Z7555" s="601"/>
      <c r="AA7555" s="601"/>
      <c r="AB7555" s="601"/>
    </row>
    <row r="7556" spans="21:28" x14ac:dyDescent="0.25">
      <c r="U7556" s="601"/>
      <c r="V7556" s="611"/>
      <c r="X7556" s="613"/>
      <c r="Y7556" s="601"/>
      <c r="Z7556" s="601"/>
      <c r="AA7556" s="601"/>
      <c r="AB7556" s="601"/>
    </row>
    <row r="7557" spans="21:28" x14ac:dyDescent="0.25">
      <c r="U7557" s="601"/>
      <c r="V7557" s="611"/>
      <c r="X7557" s="613"/>
      <c r="Y7557" s="601"/>
      <c r="Z7557" s="601"/>
      <c r="AA7557" s="601"/>
      <c r="AB7557" s="601"/>
    </row>
    <row r="7558" spans="21:28" x14ac:dyDescent="0.25">
      <c r="U7558" s="601"/>
      <c r="V7558" s="611"/>
      <c r="X7558" s="613"/>
      <c r="Y7558" s="601"/>
      <c r="Z7558" s="601"/>
      <c r="AA7558" s="601"/>
      <c r="AB7558" s="601"/>
    </row>
    <row r="7559" spans="21:28" x14ac:dyDescent="0.25">
      <c r="U7559" s="601"/>
      <c r="V7559" s="611"/>
      <c r="X7559" s="613"/>
      <c r="Y7559" s="601"/>
      <c r="Z7559" s="601"/>
      <c r="AA7559" s="601"/>
      <c r="AB7559" s="601"/>
    </row>
    <row r="7560" spans="21:28" x14ac:dyDescent="0.25">
      <c r="U7560" s="601"/>
      <c r="V7560" s="611"/>
      <c r="X7560" s="613"/>
      <c r="Y7560" s="601"/>
      <c r="Z7560" s="601"/>
      <c r="AA7560" s="601"/>
      <c r="AB7560" s="601"/>
    </row>
    <row r="7561" spans="21:28" x14ac:dyDescent="0.25">
      <c r="U7561" s="601"/>
      <c r="V7561" s="611"/>
      <c r="X7561" s="613"/>
      <c r="Y7561" s="601"/>
      <c r="Z7561" s="601"/>
      <c r="AA7561" s="601"/>
      <c r="AB7561" s="601"/>
    </row>
    <row r="7562" spans="21:28" x14ac:dyDescent="0.25">
      <c r="U7562" s="601"/>
      <c r="V7562" s="611"/>
      <c r="X7562" s="613"/>
      <c r="Y7562" s="601"/>
      <c r="Z7562" s="601"/>
      <c r="AA7562" s="601"/>
      <c r="AB7562" s="601"/>
    </row>
    <row r="7563" spans="21:28" x14ac:dyDescent="0.25">
      <c r="U7563" s="601"/>
      <c r="V7563" s="611"/>
      <c r="X7563" s="613"/>
      <c r="Y7563" s="601"/>
      <c r="Z7563" s="601"/>
      <c r="AA7563" s="601"/>
      <c r="AB7563" s="601"/>
    </row>
    <row r="7564" spans="21:28" x14ac:dyDescent="0.25">
      <c r="U7564" s="601"/>
      <c r="V7564" s="611"/>
      <c r="X7564" s="613"/>
      <c r="Y7564" s="601"/>
      <c r="Z7564" s="601"/>
      <c r="AA7564" s="601"/>
      <c r="AB7564" s="601"/>
    </row>
    <row r="7565" spans="21:28" x14ac:dyDescent="0.25">
      <c r="U7565" s="601"/>
      <c r="V7565" s="611"/>
      <c r="X7565" s="613"/>
      <c r="Y7565" s="601"/>
      <c r="Z7565" s="601"/>
      <c r="AA7565" s="601"/>
      <c r="AB7565" s="601"/>
    </row>
    <row r="7566" spans="21:28" x14ac:dyDescent="0.25">
      <c r="U7566" s="601"/>
      <c r="V7566" s="611"/>
      <c r="X7566" s="613"/>
      <c r="Y7566" s="601"/>
      <c r="Z7566" s="601"/>
      <c r="AA7566" s="601"/>
      <c r="AB7566" s="601"/>
    </row>
    <row r="7567" spans="21:28" x14ac:dyDescent="0.25">
      <c r="U7567" s="601"/>
      <c r="V7567" s="611"/>
      <c r="X7567" s="613"/>
      <c r="Y7567" s="601"/>
      <c r="Z7567" s="601"/>
      <c r="AA7567" s="601"/>
      <c r="AB7567" s="601"/>
    </row>
    <row r="7568" spans="21:28" x14ac:dyDescent="0.25">
      <c r="U7568" s="601"/>
      <c r="V7568" s="611"/>
      <c r="X7568" s="613"/>
      <c r="Y7568" s="601"/>
      <c r="Z7568" s="601"/>
      <c r="AA7568" s="601"/>
      <c r="AB7568" s="601"/>
    </row>
    <row r="7569" spans="21:28" x14ac:dyDescent="0.25">
      <c r="U7569" s="601"/>
      <c r="V7569" s="611"/>
      <c r="X7569" s="613"/>
      <c r="Y7569" s="601"/>
      <c r="Z7569" s="601"/>
      <c r="AA7569" s="601"/>
      <c r="AB7569" s="601"/>
    </row>
    <row r="7570" spans="21:28" x14ac:dyDescent="0.25">
      <c r="U7570" s="601"/>
      <c r="V7570" s="611"/>
      <c r="X7570" s="613"/>
      <c r="Y7570" s="601"/>
      <c r="Z7570" s="601"/>
      <c r="AA7570" s="601"/>
      <c r="AB7570" s="601"/>
    </row>
    <row r="7571" spans="21:28" x14ac:dyDescent="0.25">
      <c r="U7571" s="601"/>
      <c r="V7571" s="611"/>
      <c r="X7571" s="613"/>
      <c r="Y7571" s="601"/>
      <c r="Z7571" s="601"/>
      <c r="AA7571" s="601"/>
      <c r="AB7571" s="601"/>
    </row>
    <row r="7572" spans="21:28" x14ac:dyDescent="0.25">
      <c r="U7572" s="601"/>
      <c r="V7572" s="611"/>
      <c r="X7572" s="613"/>
      <c r="Y7572" s="601"/>
      <c r="Z7572" s="601"/>
      <c r="AA7572" s="601"/>
      <c r="AB7572" s="601"/>
    </row>
    <row r="7573" spans="21:28" x14ac:dyDescent="0.25">
      <c r="U7573" s="601"/>
      <c r="V7573" s="611"/>
      <c r="X7573" s="613"/>
      <c r="Y7573" s="601"/>
      <c r="Z7573" s="601"/>
      <c r="AA7573" s="601"/>
      <c r="AB7573" s="601"/>
    </row>
    <row r="7574" spans="21:28" x14ac:dyDescent="0.25">
      <c r="U7574" s="601"/>
      <c r="V7574" s="611"/>
      <c r="X7574" s="613"/>
      <c r="Y7574" s="601"/>
      <c r="Z7574" s="601"/>
      <c r="AA7574" s="601"/>
      <c r="AB7574" s="601"/>
    </row>
    <row r="7575" spans="21:28" x14ac:dyDescent="0.25">
      <c r="U7575" s="601"/>
      <c r="V7575" s="611"/>
      <c r="X7575" s="613"/>
      <c r="Y7575" s="601"/>
      <c r="Z7575" s="601"/>
      <c r="AA7575" s="601"/>
      <c r="AB7575" s="601"/>
    </row>
    <row r="7576" spans="21:28" x14ac:dyDescent="0.25">
      <c r="U7576" s="601"/>
      <c r="V7576" s="611"/>
      <c r="X7576" s="613"/>
      <c r="Y7576" s="601"/>
      <c r="Z7576" s="601"/>
      <c r="AA7576" s="601"/>
      <c r="AB7576" s="601"/>
    </row>
    <row r="7577" spans="21:28" x14ac:dyDescent="0.25">
      <c r="U7577" s="601"/>
      <c r="V7577" s="611"/>
      <c r="X7577" s="613"/>
      <c r="Y7577" s="601"/>
      <c r="Z7577" s="601"/>
      <c r="AA7577" s="601"/>
      <c r="AB7577" s="601"/>
    </row>
    <row r="7578" spans="21:28" x14ac:dyDescent="0.25">
      <c r="U7578" s="601"/>
      <c r="V7578" s="611"/>
      <c r="X7578" s="613"/>
      <c r="Y7578" s="601"/>
      <c r="Z7578" s="601"/>
      <c r="AA7578" s="601"/>
      <c r="AB7578" s="601"/>
    </row>
    <row r="7579" spans="21:28" x14ac:dyDescent="0.25">
      <c r="U7579" s="601"/>
      <c r="V7579" s="611"/>
      <c r="X7579" s="613"/>
      <c r="Y7579" s="601"/>
      <c r="Z7579" s="601"/>
      <c r="AA7579" s="601"/>
      <c r="AB7579" s="601"/>
    </row>
    <row r="7580" spans="21:28" x14ac:dyDescent="0.25">
      <c r="U7580" s="601"/>
      <c r="V7580" s="611"/>
      <c r="X7580" s="613"/>
      <c r="Y7580" s="601"/>
      <c r="Z7580" s="601"/>
      <c r="AA7580" s="601"/>
      <c r="AB7580" s="601"/>
    </row>
    <row r="7581" spans="21:28" x14ac:dyDescent="0.25">
      <c r="U7581" s="601"/>
      <c r="V7581" s="611"/>
      <c r="X7581" s="613"/>
      <c r="Y7581" s="601"/>
      <c r="Z7581" s="601"/>
      <c r="AA7581" s="601"/>
      <c r="AB7581" s="601"/>
    </row>
    <row r="7582" spans="21:28" x14ac:dyDescent="0.25">
      <c r="U7582" s="601"/>
      <c r="V7582" s="611"/>
      <c r="X7582" s="613"/>
      <c r="Y7582" s="601"/>
      <c r="Z7582" s="601"/>
      <c r="AA7582" s="601"/>
      <c r="AB7582" s="601"/>
    </row>
    <row r="7583" spans="21:28" x14ac:dyDescent="0.25">
      <c r="U7583" s="601"/>
      <c r="V7583" s="611"/>
      <c r="X7583" s="613"/>
      <c r="Y7583" s="601"/>
      <c r="Z7583" s="601"/>
      <c r="AA7583" s="601"/>
      <c r="AB7583" s="601"/>
    </row>
    <row r="7584" spans="21:28" x14ac:dyDescent="0.25">
      <c r="U7584" s="601"/>
      <c r="V7584" s="611"/>
      <c r="X7584" s="613"/>
      <c r="Y7584" s="601"/>
      <c r="Z7584" s="601"/>
      <c r="AA7584" s="601"/>
      <c r="AB7584" s="601"/>
    </row>
    <row r="7585" spans="21:28" x14ac:dyDescent="0.25">
      <c r="U7585" s="601"/>
      <c r="V7585" s="611"/>
      <c r="X7585" s="613"/>
      <c r="Y7585" s="601"/>
      <c r="Z7585" s="601"/>
      <c r="AA7585" s="601"/>
      <c r="AB7585" s="601"/>
    </row>
    <row r="7586" spans="21:28" x14ac:dyDescent="0.25">
      <c r="U7586" s="601"/>
      <c r="V7586" s="611"/>
      <c r="X7586" s="613"/>
      <c r="Y7586" s="601"/>
      <c r="Z7586" s="601"/>
      <c r="AA7586" s="601"/>
      <c r="AB7586" s="601"/>
    </row>
    <row r="7587" spans="21:28" x14ac:dyDescent="0.25">
      <c r="U7587" s="601"/>
      <c r="V7587" s="611"/>
      <c r="X7587" s="613"/>
      <c r="Y7587" s="601"/>
      <c r="Z7587" s="601"/>
      <c r="AA7587" s="601"/>
      <c r="AB7587" s="601"/>
    </row>
    <row r="7588" spans="21:28" x14ac:dyDescent="0.25">
      <c r="U7588" s="601"/>
      <c r="V7588" s="611"/>
      <c r="X7588" s="613"/>
      <c r="Y7588" s="601"/>
      <c r="Z7588" s="601"/>
      <c r="AA7588" s="601"/>
      <c r="AB7588" s="601"/>
    </row>
    <row r="7589" spans="21:28" x14ac:dyDescent="0.25">
      <c r="U7589" s="601"/>
      <c r="V7589" s="611"/>
      <c r="X7589" s="613"/>
      <c r="Y7589" s="601"/>
      <c r="Z7589" s="601"/>
      <c r="AA7589" s="601"/>
      <c r="AB7589" s="601"/>
    </row>
    <row r="7590" spans="21:28" x14ac:dyDescent="0.25">
      <c r="U7590" s="601"/>
      <c r="V7590" s="611"/>
      <c r="X7590" s="613"/>
      <c r="Y7590" s="601"/>
      <c r="Z7590" s="601"/>
      <c r="AA7590" s="601"/>
      <c r="AB7590" s="601"/>
    </row>
    <row r="7591" spans="21:28" x14ac:dyDescent="0.25">
      <c r="U7591" s="601"/>
      <c r="V7591" s="611"/>
      <c r="X7591" s="613"/>
      <c r="Y7591" s="601"/>
      <c r="Z7591" s="601"/>
      <c r="AA7591" s="601"/>
      <c r="AB7591" s="601"/>
    </row>
    <row r="7592" spans="21:28" x14ac:dyDescent="0.25">
      <c r="U7592" s="601"/>
      <c r="V7592" s="611"/>
      <c r="X7592" s="613"/>
      <c r="Y7592" s="601"/>
      <c r="Z7592" s="601"/>
      <c r="AA7592" s="601"/>
      <c r="AB7592" s="601"/>
    </row>
    <row r="7593" spans="21:28" x14ac:dyDescent="0.25">
      <c r="U7593" s="601"/>
      <c r="V7593" s="611"/>
      <c r="X7593" s="613"/>
      <c r="Y7593" s="601"/>
      <c r="Z7593" s="601"/>
      <c r="AA7593" s="601"/>
      <c r="AB7593" s="601"/>
    </row>
    <row r="7594" spans="21:28" x14ac:dyDescent="0.25">
      <c r="U7594" s="601"/>
      <c r="V7594" s="611"/>
      <c r="X7594" s="613"/>
      <c r="Y7594" s="601"/>
      <c r="Z7594" s="601"/>
      <c r="AA7594" s="601"/>
      <c r="AB7594" s="601"/>
    </row>
    <row r="7595" spans="21:28" x14ac:dyDescent="0.25">
      <c r="U7595" s="601"/>
      <c r="V7595" s="611"/>
      <c r="X7595" s="613"/>
      <c r="Y7595" s="601"/>
      <c r="Z7595" s="601"/>
      <c r="AA7595" s="601"/>
      <c r="AB7595" s="601"/>
    </row>
    <row r="7596" spans="21:28" x14ac:dyDescent="0.25">
      <c r="U7596" s="601"/>
      <c r="V7596" s="611"/>
      <c r="X7596" s="613"/>
      <c r="Y7596" s="601"/>
      <c r="Z7596" s="601"/>
      <c r="AA7596" s="601"/>
      <c r="AB7596" s="601"/>
    </row>
    <row r="7597" spans="21:28" x14ac:dyDescent="0.25">
      <c r="U7597" s="601"/>
      <c r="V7597" s="611"/>
      <c r="X7597" s="613"/>
      <c r="Y7597" s="601"/>
      <c r="Z7597" s="601"/>
      <c r="AA7597" s="601"/>
      <c r="AB7597" s="601"/>
    </row>
    <row r="7598" spans="21:28" x14ac:dyDescent="0.25">
      <c r="U7598" s="601"/>
      <c r="V7598" s="611"/>
      <c r="X7598" s="613"/>
      <c r="Y7598" s="601"/>
      <c r="Z7598" s="601"/>
      <c r="AA7598" s="601"/>
      <c r="AB7598" s="601"/>
    </row>
    <row r="7599" spans="21:28" x14ac:dyDescent="0.25">
      <c r="U7599" s="601"/>
      <c r="V7599" s="611"/>
      <c r="X7599" s="613"/>
      <c r="Y7599" s="601"/>
      <c r="Z7599" s="601"/>
      <c r="AA7599" s="601"/>
      <c r="AB7599" s="601"/>
    </row>
    <row r="7600" spans="21:28" x14ac:dyDescent="0.25">
      <c r="U7600" s="601"/>
      <c r="V7600" s="611"/>
      <c r="X7600" s="613"/>
      <c r="Y7600" s="601"/>
      <c r="Z7600" s="601"/>
      <c r="AA7600" s="601"/>
      <c r="AB7600" s="601"/>
    </row>
    <row r="7601" spans="21:28" x14ac:dyDescent="0.25">
      <c r="U7601" s="601"/>
      <c r="V7601" s="611"/>
      <c r="X7601" s="613"/>
      <c r="Y7601" s="601"/>
      <c r="Z7601" s="601"/>
      <c r="AA7601" s="601"/>
      <c r="AB7601" s="601"/>
    </row>
    <row r="7602" spans="21:28" x14ac:dyDescent="0.25">
      <c r="U7602" s="601"/>
      <c r="V7602" s="611"/>
      <c r="X7602" s="613"/>
      <c r="Y7602" s="601"/>
      <c r="Z7602" s="601"/>
      <c r="AA7602" s="601"/>
      <c r="AB7602" s="601"/>
    </row>
    <row r="7603" spans="21:28" x14ac:dyDescent="0.25">
      <c r="U7603" s="601"/>
      <c r="V7603" s="611"/>
      <c r="X7603" s="613"/>
      <c r="Y7603" s="601"/>
      <c r="Z7603" s="601"/>
      <c r="AA7603" s="601"/>
      <c r="AB7603" s="601"/>
    </row>
    <row r="7604" spans="21:28" x14ac:dyDescent="0.25">
      <c r="U7604" s="601"/>
      <c r="V7604" s="611"/>
      <c r="X7604" s="613"/>
      <c r="Y7604" s="601"/>
      <c r="Z7604" s="601"/>
      <c r="AA7604" s="601"/>
      <c r="AB7604" s="601"/>
    </row>
    <row r="7605" spans="21:28" x14ac:dyDescent="0.25">
      <c r="U7605" s="601"/>
      <c r="V7605" s="611"/>
      <c r="X7605" s="613"/>
      <c r="Y7605" s="601"/>
      <c r="Z7605" s="601"/>
      <c r="AA7605" s="601"/>
      <c r="AB7605" s="601"/>
    </row>
    <row r="7606" spans="21:28" x14ac:dyDescent="0.25">
      <c r="U7606" s="601"/>
      <c r="V7606" s="611"/>
      <c r="X7606" s="613"/>
      <c r="Y7606" s="601"/>
      <c r="Z7606" s="601"/>
      <c r="AA7606" s="601"/>
      <c r="AB7606" s="601"/>
    </row>
    <row r="7607" spans="21:28" x14ac:dyDescent="0.25">
      <c r="U7607" s="601"/>
      <c r="V7607" s="611"/>
      <c r="X7607" s="613"/>
      <c r="Y7607" s="601"/>
      <c r="Z7607" s="601"/>
      <c r="AA7607" s="601"/>
      <c r="AB7607" s="601"/>
    </row>
    <row r="7608" spans="21:28" x14ac:dyDescent="0.25">
      <c r="U7608" s="601"/>
      <c r="V7608" s="611"/>
      <c r="X7608" s="613"/>
      <c r="Y7608" s="601"/>
      <c r="Z7608" s="601"/>
      <c r="AA7608" s="601"/>
      <c r="AB7608" s="601"/>
    </row>
    <row r="7609" spans="21:28" x14ac:dyDescent="0.25">
      <c r="U7609" s="601"/>
      <c r="V7609" s="611"/>
      <c r="X7609" s="613"/>
      <c r="Y7609" s="601"/>
      <c r="Z7609" s="601"/>
      <c r="AA7609" s="601"/>
      <c r="AB7609" s="601"/>
    </row>
    <row r="7610" spans="21:28" x14ac:dyDescent="0.25">
      <c r="U7610" s="601"/>
      <c r="V7610" s="611"/>
      <c r="X7610" s="613"/>
      <c r="Y7610" s="601"/>
      <c r="Z7610" s="601"/>
      <c r="AA7610" s="601"/>
      <c r="AB7610" s="601"/>
    </row>
    <row r="7611" spans="21:28" x14ac:dyDescent="0.25">
      <c r="U7611" s="601"/>
      <c r="V7611" s="611"/>
      <c r="X7611" s="613"/>
      <c r="Y7611" s="601"/>
      <c r="Z7611" s="601"/>
      <c r="AA7611" s="601"/>
      <c r="AB7611" s="601"/>
    </row>
    <row r="7612" spans="21:28" x14ac:dyDescent="0.25">
      <c r="U7612" s="601"/>
      <c r="V7612" s="611"/>
      <c r="X7612" s="613"/>
      <c r="Y7612" s="601"/>
      <c r="Z7612" s="601"/>
      <c r="AA7612" s="601"/>
      <c r="AB7612" s="601"/>
    </row>
    <row r="7613" spans="21:28" x14ac:dyDescent="0.25">
      <c r="U7613" s="601"/>
      <c r="V7613" s="611"/>
      <c r="X7613" s="613"/>
      <c r="Y7613" s="601"/>
      <c r="Z7613" s="601"/>
      <c r="AA7613" s="601"/>
      <c r="AB7613" s="601"/>
    </row>
    <row r="7614" spans="21:28" x14ac:dyDescent="0.25">
      <c r="U7614" s="601"/>
      <c r="V7614" s="611"/>
      <c r="X7614" s="613"/>
      <c r="Y7614" s="601"/>
      <c r="Z7614" s="601"/>
      <c r="AA7614" s="601"/>
      <c r="AB7614" s="601"/>
    </row>
    <row r="7615" spans="21:28" x14ac:dyDescent="0.25">
      <c r="U7615" s="601"/>
      <c r="V7615" s="611"/>
      <c r="X7615" s="613"/>
      <c r="Y7615" s="601"/>
      <c r="Z7615" s="601"/>
      <c r="AA7615" s="601"/>
      <c r="AB7615" s="601"/>
    </row>
    <row r="7616" spans="21:28" x14ac:dyDescent="0.25">
      <c r="U7616" s="601"/>
      <c r="V7616" s="611"/>
      <c r="X7616" s="613"/>
      <c r="Y7616" s="601"/>
      <c r="Z7616" s="601"/>
      <c r="AA7616" s="601"/>
      <c r="AB7616" s="601"/>
    </row>
    <row r="7617" spans="21:28" x14ac:dyDescent="0.25">
      <c r="U7617" s="601"/>
      <c r="V7617" s="611"/>
      <c r="X7617" s="613"/>
      <c r="Y7617" s="601"/>
      <c r="Z7617" s="601"/>
      <c r="AA7617" s="601"/>
      <c r="AB7617" s="601"/>
    </row>
    <row r="7618" spans="21:28" x14ac:dyDescent="0.25">
      <c r="U7618" s="601"/>
      <c r="V7618" s="611"/>
      <c r="X7618" s="613"/>
      <c r="Y7618" s="601"/>
      <c r="Z7618" s="601"/>
      <c r="AA7618" s="601"/>
      <c r="AB7618" s="601"/>
    </row>
    <row r="7619" spans="21:28" x14ac:dyDescent="0.25">
      <c r="U7619" s="601"/>
      <c r="V7619" s="611"/>
      <c r="X7619" s="613"/>
      <c r="Y7619" s="601"/>
      <c r="Z7619" s="601"/>
      <c r="AA7619" s="601"/>
      <c r="AB7619" s="601"/>
    </row>
    <row r="7620" spans="21:28" x14ac:dyDescent="0.25">
      <c r="U7620" s="601"/>
      <c r="V7620" s="611"/>
      <c r="X7620" s="613"/>
      <c r="Y7620" s="601"/>
      <c r="Z7620" s="601"/>
      <c r="AA7620" s="601"/>
      <c r="AB7620" s="601"/>
    </row>
    <row r="7621" spans="21:28" x14ac:dyDescent="0.25">
      <c r="U7621" s="601"/>
      <c r="V7621" s="611"/>
      <c r="X7621" s="613"/>
      <c r="Y7621" s="601"/>
      <c r="Z7621" s="601"/>
      <c r="AA7621" s="601"/>
      <c r="AB7621" s="601"/>
    </row>
    <row r="7622" spans="21:28" x14ac:dyDescent="0.25">
      <c r="U7622" s="601"/>
      <c r="V7622" s="611"/>
      <c r="X7622" s="613"/>
      <c r="Y7622" s="601"/>
      <c r="Z7622" s="601"/>
      <c r="AA7622" s="601"/>
      <c r="AB7622" s="601"/>
    </row>
    <row r="7623" spans="21:28" x14ac:dyDescent="0.25">
      <c r="U7623" s="601"/>
      <c r="V7623" s="611"/>
      <c r="X7623" s="613"/>
      <c r="Y7623" s="601"/>
      <c r="Z7623" s="601"/>
      <c r="AA7623" s="601"/>
      <c r="AB7623" s="601"/>
    </row>
    <row r="7624" spans="21:28" x14ac:dyDescent="0.25">
      <c r="U7624" s="601"/>
      <c r="V7624" s="611"/>
      <c r="X7624" s="613"/>
      <c r="Y7624" s="601"/>
      <c r="Z7624" s="601"/>
      <c r="AA7624" s="601"/>
      <c r="AB7624" s="601"/>
    </row>
    <row r="7625" spans="21:28" x14ac:dyDescent="0.25">
      <c r="U7625" s="601"/>
      <c r="V7625" s="611"/>
      <c r="X7625" s="613"/>
      <c r="Y7625" s="601"/>
      <c r="Z7625" s="601"/>
      <c r="AA7625" s="601"/>
      <c r="AB7625" s="601"/>
    </row>
    <row r="7626" spans="21:28" x14ac:dyDescent="0.25">
      <c r="U7626" s="601"/>
      <c r="V7626" s="611"/>
      <c r="X7626" s="613"/>
      <c r="Y7626" s="601"/>
      <c r="Z7626" s="601"/>
      <c r="AA7626" s="601"/>
      <c r="AB7626" s="601"/>
    </row>
    <row r="7627" spans="21:28" x14ac:dyDescent="0.25">
      <c r="U7627" s="601"/>
      <c r="V7627" s="611"/>
      <c r="X7627" s="613"/>
      <c r="Y7627" s="601"/>
      <c r="Z7627" s="601"/>
      <c r="AA7627" s="601"/>
      <c r="AB7627" s="601"/>
    </row>
    <row r="7628" spans="21:28" x14ac:dyDescent="0.25">
      <c r="U7628" s="601"/>
      <c r="V7628" s="611"/>
      <c r="X7628" s="613"/>
      <c r="Y7628" s="601"/>
      <c r="Z7628" s="601"/>
      <c r="AA7628" s="601"/>
      <c r="AB7628" s="601"/>
    </row>
    <row r="7629" spans="21:28" x14ac:dyDescent="0.25">
      <c r="U7629" s="601"/>
      <c r="V7629" s="611"/>
      <c r="X7629" s="613"/>
      <c r="Y7629" s="601"/>
      <c r="Z7629" s="601"/>
      <c r="AA7629" s="601"/>
      <c r="AB7629" s="601"/>
    </row>
    <row r="7630" spans="21:28" x14ac:dyDescent="0.25">
      <c r="U7630" s="601"/>
      <c r="V7630" s="611"/>
      <c r="X7630" s="613"/>
      <c r="Y7630" s="601"/>
      <c r="Z7630" s="601"/>
      <c r="AA7630" s="601"/>
      <c r="AB7630" s="601"/>
    </row>
    <row r="7631" spans="21:28" x14ac:dyDescent="0.25">
      <c r="U7631" s="601"/>
      <c r="V7631" s="611"/>
      <c r="X7631" s="613"/>
      <c r="Y7631" s="601"/>
      <c r="Z7631" s="601"/>
      <c r="AA7631" s="601"/>
      <c r="AB7631" s="601"/>
    </row>
    <row r="7632" spans="21:28" x14ac:dyDescent="0.25">
      <c r="U7632" s="601"/>
      <c r="V7632" s="611"/>
      <c r="X7632" s="613"/>
      <c r="Y7632" s="601"/>
      <c r="Z7632" s="601"/>
      <c r="AA7632" s="601"/>
      <c r="AB7632" s="601"/>
    </row>
    <row r="7633" spans="21:28" x14ac:dyDescent="0.25">
      <c r="U7633" s="601"/>
      <c r="V7633" s="611"/>
      <c r="X7633" s="613"/>
      <c r="Y7633" s="601"/>
      <c r="Z7633" s="601"/>
      <c r="AA7633" s="601"/>
      <c r="AB7633" s="601"/>
    </row>
    <row r="7634" spans="21:28" x14ac:dyDescent="0.25">
      <c r="U7634" s="601"/>
      <c r="V7634" s="611"/>
      <c r="X7634" s="613"/>
      <c r="Y7634" s="601"/>
      <c r="Z7634" s="601"/>
      <c r="AA7634" s="601"/>
      <c r="AB7634" s="601"/>
    </row>
    <row r="7635" spans="21:28" x14ac:dyDescent="0.25">
      <c r="U7635" s="601"/>
      <c r="V7635" s="611"/>
      <c r="X7635" s="613"/>
      <c r="Y7635" s="601"/>
      <c r="Z7635" s="601"/>
      <c r="AA7635" s="601"/>
      <c r="AB7635" s="601"/>
    </row>
    <row r="7636" spans="21:28" x14ac:dyDescent="0.25">
      <c r="U7636" s="601"/>
      <c r="V7636" s="611"/>
      <c r="X7636" s="613"/>
      <c r="Y7636" s="601"/>
      <c r="Z7636" s="601"/>
      <c r="AA7636" s="601"/>
      <c r="AB7636" s="601"/>
    </row>
    <row r="7637" spans="21:28" x14ac:dyDescent="0.25">
      <c r="U7637" s="601"/>
      <c r="V7637" s="611"/>
      <c r="X7637" s="613"/>
      <c r="Y7637" s="601"/>
      <c r="Z7637" s="601"/>
      <c r="AA7637" s="601"/>
      <c r="AB7637" s="601"/>
    </row>
    <row r="7638" spans="21:28" x14ac:dyDescent="0.25">
      <c r="U7638" s="601"/>
      <c r="V7638" s="611"/>
      <c r="X7638" s="613"/>
      <c r="Y7638" s="601"/>
      <c r="Z7638" s="601"/>
      <c r="AA7638" s="601"/>
      <c r="AB7638" s="601"/>
    </row>
    <row r="7639" spans="21:28" x14ac:dyDescent="0.25">
      <c r="U7639" s="601"/>
      <c r="V7639" s="611"/>
      <c r="X7639" s="613"/>
      <c r="Y7639" s="601"/>
      <c r="Z7639" s="601"/>
      <c r="AA7639" s="601"/>
      <c r="AB7639" s="601"/>
    </row>
    <row r="7640" spans="21:28" x14ac:dyDescent="0.25">
      <c r="U7640" s="601"/>
      <c r="V7640" s="611"/>
      <c r="X7640" s="613"/>
      <c r="Y7640" s="601"/>
      <c r="Z7640" s="601"/>
      <c r="AA7640" s="601"/>
      <c r="AB7640" s="601"/>
    </row>
    <row r="7641" spans="21:28" x14ac:dyDescent="0.25">
      <c r="U7641" s="601"/>
      <c r="V7641" s="611"/>
      <c r="X7641" s="613"/>
      <c r="Y7641" s="601"/>
      <c r="Z7641" s="601"/>
      <c r="AA7641" s="601"/>
      <c r="AB7641" s="601"/>
    </row>
    <row r="7642" spans="21:28" x14ac:dyDescent="0.25">
      <c r="U7642" s="601"/>
      <c r="V7642" s="611"/>
      <c r="X7642" s="613"/>
      <c r="Y7642" s="601"/>
      <c r="Z7642" s="601"/>
      <c r="AA7642" s="601"/>
      <c r="AB7642" s="601"/>
    </row>
    <row r="7643" spans="21:28" x14ac:dyDescent="0.25">
      <c r="U7643" s="601"/>
      <c r="V7643" s="611"/>
      <c r="X7643" s="613"/>
      <c r="Y7643" s="601"/>
      <c r="Z7643" s="601"/>
      <c r="AA7643" s="601"/>
      <c r="AB7643" s="601"/>
    </row>
    <row r="7644" spans="21:28" x14ac:dyDescent="0.25">
      <c r="U7644" s="601"/>
      <c r="V7644" s="611"/>
      <c r="X7644" s="613"/>
      <c r="Y7644" s="601"/>
      <c r="Z7644" s="601"/>
      <c r="AA7644" s="601"/>
      <c r="AB7644" s="601"/>
    </row>
    <row r="7645" spans="21:28" x14ac:dyDescent="0.25">
      <c r="U7645" s="601"/>
      <c r="V7645" s="611"/>
      <c r="X7645" s="613"/>
      <c r="Y7645" s="601"/>
      <c r="Z7645" s="601"/>
      <c r="AA7645" s="601"/>
      <c r="AB7645" s="601"/>
    </row>
    <row r="7646" spans="21:28" x14ac:dyDescent="0.25">
      <c r="U7646" s="601"/>
      <c r="V7646" s="611"/>
      <c r="X7646" s="613"/>
      <c r="Y7646" s="601"/>
      <c r="Z7646" s="601"/>
      <c r="AA7646" s="601"/>
      <c r="AB7646" s="601"/>
    </row>
    <row r="7647" spans="21:28" x14ac:dyDescent="0.25">
      <c r="U7647" s="601"/>
      <c r="V7647" s="611"/>
      <c r="X7647" s="613"/>
      <c r="Y7647" s="601"/>
      <c r="Z7647" s="601"/>
      <c r="AA7647" s="601"/>
      <c r="AB7647" s="601"/>
    </row>
    <row r="7648" spans="21:28" x14ac:dyDescent="0.25">
      <c r="U7648" s="601"/>
      <c r="V7648" s="611"/>
      <c r="X7648" s="613"/>
      <c r="Y7648" s="601"/>
      <c r="Z7648" s="601"/>
      <c r="AA7648" s="601"/>
      <c r="AB7648" s="601"/>
    </row>
    <row r="7649" spans="21:28" x14ac:dyDescent="0.25">
      <c r="U7649" s="601"/>
      <c r="V7649" s="611"/>
      <c r="X7649" s="613"/>
      <c r="Y7649" s="601"/>
      <c r="Z7649" s="601"/>
      <c r="AA7649" s="601"/>
      <c r="AB7649" s="601"/>
    </row>
    <row r="7650" spans="21:28" x14ac:dyDescent="0.25">
      <c r="U7650" s="601"/>
      <c r="V7650" s="611"/>
      <c r="X7650" s="613"/>
      <c r="Y7650" s="601"/>
      <c r="Z7650" s="601"/>
      <c r="AA7650" s="601"/>
      <c r="AB7650" s="601"/>
    </row>
    <row r="7651" spans="21:28" x14ac:dyDescent="0.25">
      <c r="U7651" s="601"/>
      <c r="V7651" s="611"/>
      <c r="X7651" s="613"/>
      <c r="Y7651" s="601"/>
      <c r="Z7651" s="601"/>
      <c r="AA7651" s="601"/>
      <c r="AB7651" s="601"/>
    </row>
    <row r="7652" spans="21:28" x14ac:dyDescent="0.25">
      <c r="U7652" s="601"/>
      <c r="V7652" s="611"/>
      <c r="X7652" s="613"/>
      <c r="Y7652" s="601"/>
      <c r="Z7652" s="601"/>
      <c r="AA7652" s="601"/>
      <c r="AB7652" s="601"/>
    </row>
    <row r="7653" spans="21:28" x14ac:dyDescent="0.25">
      <c r="U7653" s="601"/>
      <c r="V7653" s="611"/>
      <c r="X7653" s="613"/>
      <c r="Y7653" s="601"/>
      <c r="Z7653" s="601"/>
      <c r="AA7653" s="601"/>
      <c r="AB7653" s="601"/>
    </row>
    <row r="7654" spans="21:28" x14ac:dyDescent="0.25">
      <c r="U7654" s="601"/>
      <c r="V7654" s="611"/>
      <c r="X7654" s="613"/>
      <c r="Y7654" s="601"/>
      <c r="Z7654" s="601"/>
      <c r="AA7654" s="601"/>
      <c r="AB7654" s="601"/>
    </row>
    <row r="7655" spans="21:28" x14ac:dyDescent="0.25">
      <c r="U7655" s="601"/>
      <c r="V7655" s="611"/>
      <c r="X7655" s="613"/>
      <c r="Y7655" s="601"/>
      <c r="Z7655" s="601"/>
      <c r="AA7655" s="601"/>
      <c r="AB7655" s="601"/>
    </row>
    <row r="7656" spans="21:28" x14ac:dyDescent="0.25">
      <c r="U7656" s="601"/>
      <c r="V7656" s="611"/>
      <c r="X7656" s="613"/>
      <c r="Y7656" s="601"/>
      <c r="Z7656" s="601"/>
      <c r="AA7656" s="601"/>
      <c r="AB7656" s="601"/>
    </row>
    <row r="7657" spans="21:28" x14ac:dyDescent="0.25">
      <c r="U7657" s="601"/>
      <c r="V7657" s="611"/>
      <c r="X7657" s="613"/>
      <c r="Y7657" s="601"/>
      <c r="Z7657" s="601"/>
      <c r="AA7657" s="601"/>
      <c r="AB7657" s="601"/>
    </row>
    <row r="7658" spans="21:28" x14ac:dyDescent="0.25">
      <c r="U7658" s="601"/>
      <c r="V7658" s="611"/>
      <c r="X7658" s="613"/>
      <c r="Y7658" s="601"/>
      <c r="Z7658" s="601"/>
      <c r="AA7658" s="601"/>
      <c r="AB7658" s="601"/>
    </row>
    <row r="7659" spans="21:28" x14ac:dyDescent="0.25">
      <c r="U7659" s="601"/>
      <c r="V7659" s="611"/>
      <c r="X7659" s="613"/>
      <c r="Y7659" s="601"/>
      <c r="Z7659" s="601"/>
      <c r="AA7659" s="601"/>
      <c r="AB7659" s="601"/>
    </row>
    <row r="7660" spans="21:28" x14ac:dyDescent="0.25">
      <c r="U7660" s="601"/>
      <c r="V7660" s="611"/>
      <c r="X7660" s="613"/>
      <c r="Y7660" s="601"/>
      <c r="Z7660" s="601"/>
      <c r="AA7660" s="601"/>
      <c r="AB7660" s="601"/>
    </row>
    <row r="7661" spans="21:28" x14ac:dyDescent="0.25">
      <c r="U7661" s="601"/>
      <c r="V7661" s="611"/>
      <c r="X7661" s="613"/>
      <c r="Y7661" s="601"/>
      <c r="Z7661" s="601"/>
      <c r="AA7661" s="601"/>
      <c r="AB7661" s="601"/>
    </row>
    <row r="7662" spans="21:28" x14ac:dyDescent="0.25">
      <c r="U7662" s="601"/>
      <c r="V7662" s="611"/>
      <c r="X7662" s="613"/>
      <c r="Y7662" s="601"/>
      <c r="Z7662" s="601"/>
      <c r="AA7662" s="601"/>
      <c r="AB7662" s="601"/>
    </row>
    <row r="7663" spans="21:28" x14ac:dyDescent="0.25">
      <c r="U7663" s="601"/>
      <c r="V7663" s="611"/>
      <c r="X7663" s="613"/>
      <c r="Y7663" s="601"/>
      <c r="Z7663" s="601"/>
      <c r="AA7663" s="601"/>
      <c r="AB7663" s="601"/>
    </row>
    <row r="7664" spans="21:28" x14ac:dyDescent="0.25">
      <c r="U7664" s="601"/>
      <c r="V7664" s="611"/>
      <c r="X7664" s="613"/>
      <c r="Y7664" s="601"/>
      <c r="Z7664" s="601"/>
      <c r="AA7664" s="601"/>
      <c r="AB7664" s="601"/>
    </row>
    <row r="7665" spans="21:28" x14ac:dyDescent="0.25">
      <c r="U7665" s="601"/>
      <c r="V7665" s="611"/>
      <c r="X7665" s="613"/>
      <c r="Y7665" s="601"/>
      <c r="Z7665" s="601"/>
      <c r="AA7665" s="601"/>
      <c r="AB7665" s="601"/>
    </row>
    <row r="7666" spans="21:28" x14ac:dyDescent="0.25">
      <c r="U7666" s="601"/>
      <c r="V7666" s="611"/>
      <c r="X7666" s="613"/>
      <c r="Y7666" s="601"/>
      <c r="Z7666" s="601"/>
      <c r="AA7666" s="601"/>
      <c r="AB7666" s="601"/>
    </row>
    <row r="7667" spans="21:28" x14ac:dyDescent="0.25">
      <c r="U7667" s="601"/>
      <c r="V7667" s="611"/>
      <c r="X7667" s="613"/>
      <c r="Y7667" s="601"/>
      <c r="Z7667" s="601"/>
      <c r="AA7667" s="601"/>
      <c r="AB7667" s="601"/>
    </row>
    <row r="7668" spans="21:28" x14ac:dyDescent="0.25">
      <c r="U7668" s="601"/>
      <c r="V7668" s="611"/>
      <c r="X7668" s="613"/>
      <c r="Y7668" s="601"/>
      <c r="Z7668" s="601"/>
      <c r="AA7668" s="601"/>
      <c r="AB7668" s="601"/>
    </row>
    <row r="7669" spans="21:28" x14ac:dyDescent="0.25">
      <c r="U7669" s="601"/>
      <c r="V7669" s="611"/>
      <c r="X7669" s="613"/>
      <c r="Y7669" s="601"/>
      <c r="Z7669" s="601"/>
      <c r="AA7669" s="601"/>
      <c r="AB7669" s="601"/>
    </row>
    <row r="7670" spans="21:28" x14ac:dyDescent="0.25">
      <c r="U7670" s="601"/>
      <c r="V7670" s="611"/>
      <c r="X7670" s="613"/>
      <c r="Y7670" s="601"/>
      <c r="Z7670" s="601"/>
      <c r="AA7670" s="601"/>
      <c r="AB7670" s="601"/>
    </row>
    <row r="7671" spans="21:28" x14ac:dyDescent="0.25">
      <c r="U7671" s="601"/>
      <c r="V7671" s="611"/>
      <c r="X7671" s="613"/>
      <c r="Y7671" s="601"/>
      <c r="Z7671" s="601"/>
      <c r="AA7671" s="601"/>
      <c r="AB7671" s="601"/>
    </row>
    <row r="7672" spans="21:28" x14ac:dyDescent="0.25">
      <c r="U7672" s="601"/>
      <c r="V7672" s="611"/>
      <c r="X7672" s="613"/>
      <c r="Y7672" s="601"/>
      <c r="Z7672" s="601"/>
      <c r="AA7672" s="601"/>
      <c r="AB7672" s="601"/>
    </row>
    <row r="7673" spans="21:28" x14ac:dyDescent="0.25">
      <c r="U7673" s="601"/>
      <c r="V7673" s="611"/>
      <c r="X7673" s="613"/>
      <c r="Y7673" s="601"/>
      <c r="Z7673" s="601"/>
      <c r="AA7673" s="601"/>
      <c r="AB7673" s="601"/>
    </row>
    <row r="7674" spans="21:28" x14ac:dyDescent="0.25">
      <c r="U7674" s="601"/>
      <c r="V7674" s="611"/>
      <c r="X7674" s="613"/>
      <c r="Y7674" s="601"/>
      <c r="Z7674" s="601"/>
      <c r="AA7674" s="601"/>
      <c r="AB7674" s="601"/>
    </row>
    <row r="7675" spans="21:28" x14ac:dyDescent="0.25">
      <c r="U7675" s="601"/>
      <c r="V7675" s="611"/>
      <c r="X7675" s="613"/>
      <c r="Y7675" s="601"/>
      <c r="Z7675" s="601"/>
      <c r="AA7675" s="601"/>
      <c r="AB7675" s="601"/>
    </row>
    <row r="7676" spans="21:28" x14ac:dyDescent="0.25">
      <c r="U7676" s="601"/>
      <c r="V7676" s="611"/>
      <c r="X7676" s="613"/>
      <c r="Y7676" s="601"/>
      <c r="Z7676" s="601"/>
      <c r="AA7676" s="601"/>
      <c r="AB7676" s="601"/>
    </row>
    <row r="7677" spans="21:28" x14ac:dyDescent="0.25">
      <c r="U7677" s="601"/>
      <c r="V7677" s="611"/>
      <c r="X7677" s="613"/>
      <c r="Y7677" s="601"/>
      <c r="Z7677" s="601"/>
      <c r="AA7677" s="601"/>
      <c r="AB7677" s="601"/>
    </row>
    <row r="7678" spans="21:28" x14ac:dyDescent="0.25">
      <c r="U7678" s="601"/>
      <c r="V7678" s="611"/>
      <c r="X7678" s="613"/>
      <c r="Y7678" s="601"/>
      <c r="Z7678" s="601"/>
      <c r="AA7678" s="601"/>
      <c r="AB7678" s="601"/>
    </row>
    <row r="7679" spans="21:28" x14ac:dyDescent="0.25">
      <c r="U7679" s="601"/>
      <c r="V7679" s="611"/>
      <c r="X7679" s="613"/>
      <c r="Y7679" s="601"/>
      <c r="Z7679" s="601"/>
      <c r="AA7679" s="601"/>
      <c r="AB7679" s="601"/>
    </row>
    <row r="7680" spans="21:28" x14ac:dyDescent="0.25">
      <c r="U7680" s="601"/>
      <c r="V7680" s="611"/>
      <c r="X7680" s="613"/>
      <c r="Y7680" s="601"/>
      <c r="Z7680" s="601"/>
      <c r="AA7680" s="601"/>
      <c r="AB7680" s="601"/>
    </row>
    <row r="7681" spans="21:28" x14ac:dyDescent="0.25">
      <c r="U7681" s="601"/>
      <c r="V7681" s="611"/>
      <c r="X7681" s="613"/>
      <c r="Y7681" s="601"/>
      <c r="Z7681" s="601"/>
      <c r="AA7681" s="601"/>
      <c r="AB7681" s="601"/>
    </row>
    <row r="7682" spans="21:28" x14ac:dyDescent="0.25">
      <c r="U7682" s="601"/>
      <c r="V7682" s="611"/>
      <c r="X7682" s="613"/>
      <c r="Y7682" s="601"/>
      <c r="Z7682" s="601"/>
      <c r="AA7682" s="601"/>
      <c r="AB7682" s="601"/>
    </row>
    <row r="7683" spans="21:28" x14ac:dyDescent="0.25">
      <c r="U7683" s="601"/>
      <c r="V7683" s="611"/>
      <c r="X7683" s="613"/>
      <c r="Y7683" s="601"/>
      <c r="Z7683" s="601"/>
      <c r="AA7683" s="601"/>
      <c r="AB7683" s="601"/>
    </row>
    <row r="7684" spans="21:28" x14ac:dyDescent="0.25">
      <c r="U7684" s="601"/>
      <c r="V7684" s="611"/>
      <c r="X7684" s="613"/>
      <c r="Y7684" s="601"/>
      <c r="Z7684" s="601"/>
      <c r="AA7684" s="601"/>
      <c r="AB7684" s="601"/>
    </row>
    <row r="7685" spans="21:28" x14ac:dyDescent="0.25">
      <c r="U7685" s="601"/>
      <c r="V7685" s="611"/>
      <c r="X7685" s="613"/>
      <c r="Y7685" s="601"/>
      <c r="Z7685" s="601"/>
      <c r="AA7685" s="601"/>
      <c r="AB7685" s="601"/>
    </row>
    <row r="7686" spans="21:28" x14ac:dyDescent="0.25">
      <c r="U7686" s="601"/>
      <c r="V7686" s="611"/>
      <c r="X7686" s="613"/>
      <c r="Y7686" s="601"/>
      <c r="Z7686" s="601"/>
      <c r="AA7686" s="601"/>
      <c r="AB7686" s="601"/>
    </row>
    <row r="7687" spans="21:28" x14ac:dyDescent="0.25">
      <c r="U7687" s="601"/>
      <c r="V7687" s="611"/>
      <c r="X7687" s="613"/>
      <c r="Y7687" s="601"/>
      <c r="Z7687" s="601"/>
      <c r="AA7687" s="601"/>
      <c r="AB7687" s="601"/>
    </row>
    <row r="7688" spans="21:28" x14ac:dyDescent="0.25">
      <c r="U7688" s="601"/>
      <c r="V7688" s="611"/>
      <c r="X7688" s="613"/>
      <c r="Y7688" s="601"/>
      <c r="Z7688" s="601"/>
      <c r="AA7688" s="601"/>
      <c r="AB7688" s="601"/>
    </row>
    <row r="7689" spans="21:28" x14ac:dyDescent="0.25">
      <c r="U7689" s="601"/>
      <c r="V7689" s="611"/>
      <c r="X7689" s="613"/>
      <c r="Y7689" s="601"/>
      <c r="Z7689" s="601"/>
      <c r="AA7689" s="601"/>
      <c r="AB7689" s="601"/>
    </row>
    <row r="7690" spans="21:28" x14ac:dyDescent="0.25">
      <c r="U7690" s="601"/>
      <c r="V7690" s="611"/>
      <c r="X7690" s="613"/>
      <c r="Y7690" s="601"/>
      <c r="Z7690" s="601"/>
      <c r="AA7690" s="601"/>
      <c r="AB7690" s="601"/>
    </row>
    <row r="7691" spans="21:28" x14ac:dyDescent="0.25">
      <c r="U7691" s="601"/>
      <c r="V7691" s="611"/>
      <c r="X7691" s="613"/>
      <c r="Y7691" s="601"/>
      <c r="Z7691" s="601"/>
      <c r="AA7691" s="601"/>
      <c r="AB7691" s="601"/>
    </row>
    <row r="7692" spans="21:28" x14ac:dyDescent="0.25">
      <c r="U7692" s="601"/>
      <c r="V7692" s="611"/>
      <c r="X7692" s="613"/>
      <c r="Y7692" s="601"/>
      <c r="Z7692" s="601"/>
      <c r="AA7692" s="601"/>
      <c r="AB7692" s="601"/>
    </row>
    <row r="7693" spans="21:28" x14ac:dyDescent="0.25">
      <c r="U7693" s="601"/>
      <c r="V7693" s="611"/>
      <c r="X7693" s="613"/>
      <c r="Y7693" s="601"/>
      <c r="Z7693" s="601"/>
      <c r="AA7693" s="601"/>
      <c r="AB7693" s="601"/>
    </row>
    <row r="7694" spans="21:28" x14ac:dyDescent="0.25">
      <c r="U7694" s="601"/>
      <c r="V7694" s="611"/>
      <c r="X7694" s="613"/>
      <c r="Y7694" s="601"/>
      <c r="Z7694" s="601"/>
      <c r="AA7694" s="601"/>
      <c r="AB7694" s="601"/>
    </row>
    <row r="7695" spans="21:28" x14ac:dyDescent="0.25">
      <c r="U7695" s="601"/>
      <c r="V7695" s="611"/>
      <c r="X7695" s="613"/>
      <c r="Y7695" s="601"/>
      <c r="Z7695" s="601"/>
      <c r="AA7695" s="601"/>
      <c r="AB7695" s="601"/>
    </row>
    <row r="7696" spans="21:28" x14ac:dyDescent="0.25">
      <c r="U7696" s="601"/>
      <c r="V7696" s="611"/>
      <c r="X7696" s="613"/>
      <c r="Y7696" s="601"/>
      <c r="Z7696" s="601"/>
      <c r="AA7696" s="601"/>
      <c r="AB7696" s="601"/>
    </row>
    <row r="7697" spans="21:28" x14ac:dyDescent="0.25">
      <c r="U7697" s="601"/>
      <c r="V7697" s="611"/>
      <c r="X7697" s="613"/>
      <c r="Y7697" s="601"/>
      <c r="Z7697" s="601"/>
      <c r="AA7697" s="601"/>
      <c r="AB7697" s="601"/>
    </row>
    <row r="7698" spans="21:28" x14ac:dyDescent="0.25">
      <c r="U7698" s="601"/>
      <c r="V7698" s="611"/>
      <c r="X7698" s="613"/>
      <c r="Y7698" s="601"/>
      <c r="Z7698" s="601"/>
      <c r="AA7698" s="601"/>
      <c r="AB7698" s="601"/>
    </row>
    <row r="7699" spans="21:28" x14ac:dyDescent="0.25">
      <c r="U7699" s="601"/>
      <c r="V7699" s="611"/>
      <c r="X7699" s="613"/>
      <c r="Y7699" s="601"/>
      <c r="Z7699" s="601"/>
      <c r="AA7699" s="601"/>
      <c r="AB7699" s="601"/>
    </row>
    <row r="7700" spans="21:28" x14ac:dyDescent="0.25">
      <c r="U7700" s="601"/>
      <c r="V7700" s="611"/>
      <c r="X7700" s="613"/>
      <c r="Y7700" s="601"/>
      <c r="Z7700" s="601"/>
      <c r="AA7700" s="601"/>
      <c r="AB7700" s="601"/>
    </row>
    <row r="7701" spans="21:28" x14ac:dyDescent="0.25">
      <c r="U7701" s="601"/>
      <c r="V7701" s="611"/>
      <c r="X7701" s="613"/>
      <c r="Y7701" s="601"/>
      <c r="Z7701" s="601"/>
      <c r="AA7701" s="601"/>
      <c r="AB7701" s="601"/>
    </row>
    <row r="7702" spans="21:28" x14ac:dyDescent="0.25">
      <c r="U7702" s="601"/>
      <c r="V7702" s="611"/>
      <c r="X7702" s="613"/>
      <c r="Y7702" s="601"/>
      <c r="Z7702" s="601"/>
      <c r="AA7702" s="601"/>
      <c r="AB7702" s="601"/>
    </row>
    <row r="7703" spans="21:28" x14ac:dyDescent="0.25">
      <c r="U7703" s="601"/>
      <c r="V7703" s="611"/>
      <c r="X7703" s="613"/>
      <c r="Y7703" s="601"/>
      <c r="Z7703" s="601"/>
      <c r="AA7703" s="601"/>
      <c r="AB7703" s="601"/>
    </row>
    <row r="7704" spans="21:28" x14ac:dyDescent="0.25">
      <c r="U7704" s="601"/>
      <c r="V7704" s="611"/>
      <c r="X7704" s="613"/>
      <c r="Y7704" s="601"/>
      <c r="Z7704" s="601"/>
      <c r="AA7704" s="601"/>
      <c r="AB7704" s="601"/>
    </row>
    <row r="7705" spans="21:28" x14ac:dyDescent="0.25">
      <c r="U7705" s="601"/>
      <c r="V7705" s="611"/>
      <c r="X7705" s="613"/>
      <c r="Y7705" s="601"/>
      <c r="Z7705" s="601"/>
      <c r="AA7705" s="601"/>
      <c r="AB7705" s="601"/>
    </row>
    <row r="7706" spans="21:28" x14ac:dyDescent="0.25">
      <c r="U7706" s="601"/>
      <c r="V7706" s="611"/>
      <c r="X7706" s="613"/>
      <c r="Y7706" s="601"/>
      <c r="Z7706" s="601"/>
      <c r="AA7706" s="601"/>
      <c r="AB7706" s="601"/>
    </row>
    <row r="7707" spans="21:28" x14ac:dyDescent="0.25">
      <c r="U7707" s="601"/>
      <c r="V7707" s="611"/>
      <c r="X7707" s="613"/>
      <c r="Y7707" s="601"/>
      <c r="Z7707" s="601"/>
      <c r="AA7707" s="601"/>
      <c r="AB7707" s="601"/>
    </row>
    <row r="7708" spans="21:28" x14ac:dyDescent="0.25">
      <c r="U7708" s="601"/>
      <c r="V7708" s="611"/>
      <c r="X7708" s="613"/>
      <c r="Y7708" s="601"/>
      <c r="Z7708" s="601"/>
      <c r="AA7708" s="601"/>
      <c r="AB7708" s="601"/>
    </row>
    <row r="7709" spans="21:28" x14ac:dyDescent="0.25">
      <c r="U7709" s="601"/>
      <c r="V7709" s="611"/>
      <c r="X7709" s="613"/>
      <c r="Y7709" s="601"/>
      <c r="Z7709" s="601"/>
      <c r="AA7709" s="601"/>
      <c r="AB7709" s="601"/>
    </row>
    <row r="7710" spans="21:28" x14ac:dyDescent="0.25">
      <c r="U7710" s="601"/>
      <c r="V7710" s="611"/>
      <c r="X7710" s="613"/>
      <c r="Y7710" s="601"/>
      <c r="Z7710" s="601"/>
      <c r="AA7710" s="601"/>
      <c r="AB7710" s="601"/>
    </row>
    <row r="7711" spans="21:28" x14ac:dyDescent="0.25">
      <c r="U7711" s="601"/>
      <c r="V7711" s="611"/>
      <c r="X7711" s="613"/>
      <c r="Y7711" s="601"/>
      <c r="Z7711" s="601"/>
      <c r="AA7711" s="601"/>
      <c r="AB7711" s="601"/>
    </row>
    <row r="7712" spans="21:28" x14ac:dyDescent="0.25">
      <c r="U7712" s="601"/>
      <c r="V7712" s="611"/>
      <c r="X7712" s="613"/>
      <c r="Y7712" s="601"/>
      <c r="Z7712" s="601"/>
      <c r="AA7712" s="601"/>
      <c r="AB7712" s="601"/>
    </row>
    <row r="7713" spans="21:28" x14ac:dyDescent="0.25">
      <c r="U7713" s="601"/>
      <c r="V7713" s="611"/>
      <c r="X7713" s="613"/>
      <c r="Y7713" s="601"/>
      <c r="Z7713" s="601"/>
      <c r="AA7713" s="601"/>
      <c r="AB7713" s="601"/>
    </row>
    <row r="7714" spans="21:28" x14ac:dyDescent="0.25">
      <c r="U7714" s="601"/>
      <c r="V7714" s="611"/>
      <c r="X7714" s="613"/>
      <c r="Y7714" s="601"/>
      <c r="Z7714" s="601"/>
      <c r="AA7714" s="601"/>
      <c r="AB7714" s="601"/>
    </row>
    <row r="7715" spans="21:28" x14ac:dyDescent="0.25">
      <c r="U7715" s="601"/>
      <c r="V7715" s="611"/>
      <c r="X7715" s="613"/>
      <c r="Y7715" s="601"/>
      <c r="Z7715" s="601"/>
      <c r="AA7715" s="601"/>
      <c r="AB7715" s="601"/>
    </row>
    <row r="7716" spans="21:28" x14ac:dyDescent="0.25">
      <c r="U7716" s="601"/>
      <c r="V7716" s="611"/>
      <c r="X7716" s="613"/>
      <c r="Y7716" s="601"/>
      <c r="Z7716" s="601"/>
      <c r="AA7716" s="601"/>
      <c r="AB7716" s="601"/>
    </row>
    <row r="7717" spans="21:28" x14ac:dyDescent="0.25">
      <c r="U7717" s="601"/>
      <c r="V7717" s="611"/>
      <c r="X7717" s="613"/>
      <c r="Y7717" s="601"/>
      <c r="Z7717" s="601"/>
      <c r="AA7717" s="601"/>
      <c r="AB7717" s="601"/>
    </row>
    <row r="7718" spans="21:28" x14ac:dyDescent="0.25">
      <c r="U7718" s="601"/>
      <c r="V7718" s="611"/>
      <c r="X7718" s="613"/>
      <c r="Y7718" s="601"/>
      <c r="Z7718" s="601"/>
      <c r="AA7718" s="601"/>
      <c r="AB7718" s="601"/>
    </row>
    <row r="7719" spans="21:28" x14ac:dyDescent="0.25">
      <c r="U7719" s="601"/>
      <c r="V7719" s="611"/>
      <c r="X7719" s="613"/>
      <c r="Y7719" s="601"/>
      <c r="Z7719" s="601"/>
      <c r="AA7719" s="601"/>
      <c r="AB7719" s="601"/>
    </row>
    <row r="7720" spans="21:28" x14ac:dyDescent="0.25">
      <c r="U7720" s="601"/>
      <c r="V7720" s="611"/>
      <c r="X7720" s="613"/>
      <c r="Y7720" s="601"/>
      <c r="Z7720" s="601"/>
      <c r="AA7720" s="601"/>
      <c r="AB7720" s="601"/>
    </row>
    <row r="7721" spans="21:28" x14ac:dyDescent="0.25">
      <c r="U7721" s="601"/>
      <c r="V7721" s="611"/>
      <c r="X7721" s="613"/>
      <c r="Y7721" s="601"/>
      <c r="Z7721" s="601"/>
      <c r="AA7721" s="601"/>
      <c r="AB7721" s="601"/>
    </row>
    <row r="7722" spans="21:28" x14ac:dyDescent="0.25">
      <c r="U7722" s="601"/>
      <c r="V7722" s="611"/>
      <c r="X7722" s="613"/>
      <c r="Y7722" s="601"/>
      <c r="Z7722" s="601"/>
      <c r="AA7722" s="601"/>
      <c r="AB7722" s="601"/>
    </row>
    <row r="7723" spans="21:28" x14ac:dyDescent="0.25">
      <c r="U7723" s="601"/>
      <c r="V7723" s="611"/>
      <c r="X7723" s="613"/>
      <c r="Y7723" s="601"/>
      <c r="Z7723" s="601"/>
      <c r="AA7723" s="601"/>
      <c r="AB7723" s="601"/>
    </row>
    <row r="7724" spans="21:28" x14ac:dyDescent="0.25">
      <c r="U7724" s="601"/>
      <c r="V7724" s="611"/>
      <c r="X7724" s="613"/>
      <c r="Y7724" s="601"/>
      <c r="Z7724" s="601"/>
      <c r="AA7724" s="601"/>
      <c r="AB7724" s="601"/>
    </row>
    <row r="7725" spans="21:28" x14ac:dyDescent="0.25">
      <c r="U7725" s="601"/>
      <c r="V7725" s="611"/>
      <c r="X7725" s="613"/>
      <c r="Y7725" s="601"/>
      <c r="Z7725" s="601"/>
      <c r="AA7725" s="601"/>
      <c r="AB7725" s="601"/>
    </row>
    <row r="7726" spans="21:28" x14ac:dyDescent="0.25">
      <c r="U7726" s="601"/>
      <c r="V7726" s="611"/>
      <c r="X7726" s="613"/>
      <c r="Y7726" s="601"/>
      <c r="Z7726" s="601"/>
      <c r="AA7726" s="601"/>
      <c r="AB7726" s="601"/>
    </row>
    <row r="7727" spans="21:28" x14ac:dyDescent="0.25">
      <c r="U7727" s="601"/>
      <c r="V7727" s="611"/>
      <c r="X7727" s="613"/>
      <c r="Y7727" s="601"/>
      <c r="Z7727" s="601"/>
      <c r="AA7727" s="601"/>
      <c r="AB7727" s="601"/>
    </row>
    <row r="7728" spans="21:28" x14ac:dyDescent="0.25">
      <c r="U7728" s="601"/>
      <c r="V7728" s="611"/>
      <c r="X7728" s="613"/>
      <c r="Y7728" s="601"/>
      <c r="Z7728" s="601"/>
      <c r="AA7728" s="601"/>
      <c r="AB7728" s="601"/>
    </row>
    <row r="7729" spans="21:28" x14ac:dyDescent="0.25">
      <c r="U7729" s="601"/>
      <c r="V7729" s="611"/>
      <c r="X7729" s="613"/>
      <c r="Y7729" s="601"/>
      <c r="Z7729" s="601"/>
      <c r="AA7729" s="601"/>
      <c r="AB7729" s="601"/>
    </row>
    <row r="7730" spans="21:28" x14ac:dyDescent="0.25">
      <c r="U7730" s="601"/>
      <c r="V7730" s="611"/>
      <c r="X7730" s="613"/>
      <c r="Y7730" s="601"/>
      <c r="Z7730" s="601"/>
      <c r="AA7730" s="601"/>
      <c r="AB7730" s="601"/>
    </row>
    <row r="7731" spans="21:28" x14ac:dyDescent="0.25">
      <c r="U7731" s="601"/>
      <c r="V7731" s="611"/>
      <c r="X7731" s="613"/>
      <c r="Y7731" s="601"/>
      <c r="Z7731" s="601"/>
      <c r="AA7731" s="601"/>
      <c r="AB7731" s="601"/>
    </row>
    <row r="7732" spans="21:28" x14ac:dyDescent="0.25">
      <c r="U7732" s="601"/>
      <c r="V7732" s="611"/>
      <c r="X7732" s="613"/>
      <c r="Y7732" s="601"/>
      <c r="Z7732" s="601"/>
      <c r="AA7732" s="601"/>
      <c r="AB7732" s="601"/>
    </row>
    <row r="7733" spans="21:28" x14ac:dyDescent="0.25">
      <c r="U7733" s="601"/>
      <c r="V7733" s="611"/>
      <c r="X7733" s="613"/>
      <c r="Y7733" s="601"/>
      <c r="Z7733" s="601"/>
      <c r="AA7733" s="601"/>
      <c r="AB7733" s="601"/>
    </row>
    <row r="7734" spans="21:28" x14ac:dyDescent="0.25">
      <c r="U7734" s="601"/>
      <c r="V7734" s="611"/>
      <c r="X7734" s="613"/>
      <c r="Y7734" s="601"/>
      <c r="Z7734" s="601"/>
      <c r="AA7734" s="601"/>
      <c r="AB7734" s="601"/>
    </row>
    <row r="7735" spans="21:28" x14ac:dyDescent="0.25">
      <c r="U7735" s="601"/>
      <c r="V7735" s="611"/>
      <c r="X7735" s="613"/>
      <c r="Y7735" s="601"/>
      <c r="Z7735" s="601"/>
      <c r="AA7735" s="601"/>
      <c r="AB7735" s="601"/>
    </row>
    <row r="7736" spans="21:28" x14ac:dyDescent="0.25">
      <c r="U7736" s="601"/>
      <c r="V7736" s="611"/>
      <c r="X7736" s="613"/>
      <c r="Y7736" s="601"/>
      <c r="Z7736" s="601"/>
      <c r="AA7736" s="601"/>
      <c r="AB7736" s="601"/>
    </row>
    <row r="7737" spans="21:28" x14ac:dyDescent="0.25">
      <c r="U7737" s="601"/>
      <c r="V7737" s="611"/>
      <c r="X7737" s="613"/>
      <c r="Y7737" s="601"/>
      <c r="Z7737" s="601"/>
      <c r="AA7737" s="601"/>
      <c r="AB7737" s="601"/>
    </row>
    <row r="7738" spans="21:28" x14ac:dyDescent="0.25">
      <c r="U7738" s="601"/>
      <c r="V7738" s="611"/>
      <c r="X7738" s="613"/>
      <c r="Y7738" s="601"/>
      <c r="Z7738" s="601"/>
      <c r="AA7738" s="601"/>
      <c r="AB7738" s="601"/>
    </row>
    <row r="7739" spans="21:28" x14ac:dyDescent="0.25">
      <c r="U7739" s="601"/>
      <c r="V7739" s="611"/>
      <c r="X7739" s="613"/>
      <c r="Y7739" s="601"/>
      <c r="Z7739" s="601"/>
      <c r="AA7739" s="601"/>
      <c r="AB7739" s="601"/>
    </row>
    <row r="7740" spans="21:28" x14ac:dyDescent="0.25">
      <c r="U7740" s="601"/>
      <c r="V7740" s="611"/>
      <c r="X7740" s="613"/>
      <c r="Y7740" s="601"/>
      <c r="Z7740" s="601"/>
      <c r="AA7740" s="601"/>
      <c r="AB7740" s="601"/>
    </row>
    <row r="7741" spans="21:28" x14ac:dyDescent="0.25">
      <c r="U7741" s="601"/>
      <c r="V7741" s="611"/>
      <c r="X7741" s="613"/>
      <c r="Y7741" s="601"/>
      <c r="Z7741" s="601"/>
      <c r="AA7741" s="601"/>
      <c r="AB7741" s="601"/>
    </row>
    <row r="7742" spans="21:28" x14ac:dyDescent="0.25">
      <c r="U7742" s="601"/>
      <c r="V7742" s="611"/>
      <c r="X7742" s="613"/>
      <c r="Y7742" s="601"/>
      <c r="Z7742" s="601"/>
      <c r="AA7742" s="601"/>
      <c r="AB7742" s="601"/>
    </row>
    <row r="7743" spans="21:28" x14ac:dyDescent="0.25">
      <c r="U7743" s="601"/>
      <c r="V7743" s="611"/>
      <c r="X7743" s="613"/>
      <c r="Y7743" s="601"/>
      <c r="Z7743" s="601"/>
      <c r="AA7743" s="601"/>
      <c r="AB7743" s="601"/>
    </row>
    <row r="7744" spans="21:28" x14ac:dyDescent="0.25">
      <c r="U7744" s="601"/>
      <c r="V7744" s="611"/>
      <c r="X7744" s="613"/>
      <c r="Y7744" s="601"/>
      <c r="Z7744" s="601"/>
      <c r="AA7744" s="601"/>
      <c r="AB7744" s="601"/>
    </row>
    <row r="7745" spans="21:28" x14ac:dyDescent="0.25">
      <c r="U7745" s="601"/>
      <c r="V7745" s="611"/>
      <c r="X7745" s="613"/>
      <c r="Y7745" s="601"/>
      <c r="Z7745" s="601"/>
      <c r="AA7745" s="601"/>
      <c r="AB7745" s="601"/>
    </row>
    <row r="7746" spans="21:28" x14ac:dyDescent="0.25">
      <c r="U7746" s="601"/>
      <c r="V7746" s="611"/>
      <c r="X7746" s="613"/>
      <c r="Y7746" s="601"/>
      <c r="Z7746" s="601"/>
      <c r="AA7746" s="601"/>
      <c r="AB7746" s="601"/>
    </row>
    <row r="7747" spans="21:28" x14ac:dyDescent="0.25">
      <c r="U7747" s="601"/>
      <c r="V7747" s="611"/>
      <c r="X7747" s="613"/>
      <c r="Y7747" s="601"/>
      <c r="Z7747" s="601"/>
      <c r="AA7747" s="601"/>
      <c r="AB7747" s="601"/>
    </row>
    <row r="7748" spans="21:28" x14ac:dyDescent="0.25">
      <c r="U7748" s="601"/>
      <c r="V7748" s="611"/>
      <c r="X7748" s="613"/>
      <c r="Y7748" s="601"/>
      <c r="Z7748" s="601"/>
      <c r="AA7748" s="601"/>
      <c r="AB7748" s="601"/>
    </row>
    <row r="7749" spans="21:28" x14ac:dyDescent="0.25">
      <c r="U7749" s="601"/>
      <c r="V7749" s="611"/>
      <c r="X7749" s="613"/>
      <c r="Y7749" s="601"/>
      <c r="Z7749" s="601"/>
      <c r="AA7749" s="601"/>
      <c r="AB7749" s="601"/>
    </row>
    <row r="7750" spans="21:28" x14ac:dyDescent="0.25">
      <c r="U7750" s="601"/>
      <c r="V7750" s="611"/>
      <c r="X7750" s="613"/>
      <c r="Y7750" s="601"/>
      <c r="Z7750" s="601"/>
      <c r="AA7750" s="601"/>
      <c r="AB7750" s="601"/>
    </row>
    <row r="7751" spans="21:28" x14ac:dyDescent="0.25">
      <c r="U7751" s="601"/>
      <c r="V7751" s="611"/>
      <c r="X7751" s="613"/>
      <c r="Y7751" s="601"/>
      <c r="Z7751" s="601"/>
      <c r="AA7751" s="601"/>
      <c r="AB7751" s="601"/>
    </row>
    <row r="7752" spans="21:28" x14ac:dyDescent="0.25">
      <c r="U7752" s="601"/>
      <c r="V7752" s="611"/>
      <c r="X7752" s="613"/>
      <c r="Y7752" s="601"/>
      <c r="Z7752" s="601"/>
      <c r="AA7752" s="601"/>
      <c r="AB7752" s="601"/>
    </row>
    <row r="7753" spans="21:28" x14ac:dyDescent="0.25">
      <c r="U7753" s="601"/>
      <c r="V7753" s="611"/>
      <c r="X7753" s="613"/>
      <c r="Y7753" s="601"/>
      <c r="Z7753" s="601"/>
      <c r="AA7753" s="601"/>
      <c r="AB7753" s="601"/>
    </row>
    <row r="7754" spans="21:28" x14ac:dyDescent="0.25">
      <c r="U7754" s="601"/>
      <c r="V7754" s="611"/>
      <c r="X7754" s="613"/>
      <c r="Y7754" s="601"/>
      <c r="Z7754" s="601"/>
      <c r="AA7754" s="601"/>
      <c r="AB7754" s="601"/>
    </row>
    <row r="7755" spans="21:28" x14ac:dyDescent="0.25">
      <c r="U7755" s="601"/>
      <c r="V7755" s="611"/>
      <c r="X7755" s="613"/>
      <c r="Y7755" s="601"/>
      <c r="Z7755" s="601"/>
      <c r="AA7755" s="601"/>
      <c r="AB7755" s="601"/>
    </row>
    <row r="7756" spans="21:28" x14ac:dyDescent="0.25">
      <c r="U7756" s="601"/>
      <c r="V7756" s="611"/>
      <c r="X7756" s="613"/>
      <c r="Y7756" s="601"/>
      <c r="Z7756" s="601"/>
      <c r="AA7756" s="601"/>
      <c r="AB7756" s="601"/>
    </row>
    <row r="7757" spans="21:28" x14ac:dyDescent="0.25">
      <c r="U7757" s="601"/>
      <c r="V7757" s="611"/>
      <c r="X7757" s="613"/>
      <c r="Y7757" s="601"/>
      <c r="Z7757" s="601"/>
      <c r="AA7757" s="601"/>
      <c r="AB7757" s="601"/>
    </row>
    <row r="7758" spans="21:28" x14ac:dyDescent="0.25">
      <c r="U7758" s="601"/>
      <c r="V7758" s="611"/>
      <c r="X7758" s="613"/>
      <c r="Y7758" s="601"/>
      <c r="Z7758" s="601"/>
      <c r="AA7758" s="601"/>
      <c r="AB7758" s="601"/>
    </row>
    <row r="7759" spans="21:28" x14ac:dyDescent="0.25">
      <c r="U7759" s="601"/>
      <c r="V7759" s="611"/>
      <c r="X7759" s="613"/>
      <c r="Y7759" s="601"/>
      <c r="Z7759" s="601"/>
      <c r="AA7759" s="601"/>
      <c r="AB7759" s="601"/>
    </row>
    <row r="7760" spans="21:28" x14ac:dyDescent="0.25">
      <c r="U7760" s="601"/>
      <c r="V7760" s="611"/>
      <c r="X7760" s="613"/>
      <c r="Y7760" s="601"/>
      <c r="Z7760" s="601"/>
      <c r="AA7760" s="601"/>
      <c r="AB7760" s="601"/>
    </row>
    <row r="7761" spans="21:28" x14ac:dyDescent="0.25">
      <c r="U7761" s="601"/>
      <c r="V7761" s="611"/>
      <c r="X7761" s="613"/>
      <c r="Y7761" s="601"/>
      <c r="Z7761" s="601"/>
      <c r="AA7761" s="601"/>
      <c r="AB7761" s="601"/>
    </row>
    <row r="7762" spans="21:28" x14ac:dyDescent="0.25">
      <c r="U7762" s="601"/>
      <c r="V7762" s="611"/>
      <c r="X7762" s="613"/>
      <c r="Y7762" s="601"/>
      <c r="Z7762" s="601"/>
      <c r="AA7762" s="601"/>
      <c r="AB7762" s="601"/>
    </row>
    <row r="7763" spans="21:28" x14ac:dyDescent="0.25">
      <c r="U7763" s="601"/>
      <c r="V7763" s="611"/>
      <c r="X7763" s="613"/>
      <c r="Y7763" s="601"/>
      <c r="Z7763" s="601"/>
      <c r="AA7763" s="601"/>
      <c r="AB7763" s="601"/>
    </row>
    <row r="7764" spans="21:28" x14ac:dyDescent="0.25">
      <c r="U7764" s="601"/>
      <c r="V7764" s="611"/>
      <c r="X7764" s="613"/>
      <c r="Y7764" s="601"/>
      <c r="Z7764" s="601"/>
      <c r="AA7764" s="601"/>
      <c r="AB7764" s="601"/>
    </row>
    <row r="7765" spans="21:28" x14ac:dyDescent="0.25">
      <c r="U7765" s="601"/>
      <c r="V7765" s="611"/>
      <c r="X7765" s="613"/>
      <c r="Y7765" s="601"/>
      <c r="Z7765" s="601"/>
      <c r="AA7765" s="601"/>
      <c r="AB7765" s="601"/>
    </row>
    <row r="7766" spans="21:28" x14ac:dyDescent="0.25">
      <c r="U7766" s="601"/>
      <c r="V7766" s="611"/>
      <c r="X7766" s="613"/>
      <c r="Y7766" s="601"/>
      <c r="Z7766" s="601"/>
      <c r="AA7766" s="601"/>
      <c r="AB7766" s="601"/>
    </row>
    <row r="7767" spans="21:28" x14ac:dyDescent="0.25">
      <c r="U7767" s="601"/>
      <c r="V7767" s="611"/>
      <c r="X7767" s="613"/>
      <c r="Y7767" s="601"/>
      <c r="Z7767" s="601"/>
      <c r="AA7767" s="601"/>
      <c r="AB7767" s="601"/>
    </row>
    <row r="7768" spans="21:28" x14ac:dyDescent="0.25">
      <c r="U7768" s="601"/>
      <c r="V7768" s="611"/>
      <c r="X7768" s="613"/>
      <c r="Y7768" s="601"/>
      <c r="Z7768" s="601"/>
      <c r="AA7768" s="601"/>
      <c r="AB7768" s="601"/>
    </row>
    <row r="7769" spans="21:28" x14ac:dyDescent="0.25">
      <c r="U7769" s="601"/>
      <c r="V7769" s="611"/>
      <c r="X7769" s="613"/>
      <c r="Y7769" s="601"/>
      <c r="Z7769" s="601"/>
      <c r="AA7769" s="601"/>
      <c r="AB7769" s="601"/>
    </row>
    <row r="7770" spans="21:28" x14ac:dyDescent="0.25">
      <c r="U7770" s="601"/>
      <c r="V7770" s="611"/>
      <c r="X7770" s="613"/>
      <c r="Y7770" s="601"/>
      <c r="Z7770" s="601"/>
      <c r="AA7770" s="601"/>
      <c r="AB7770" s="601"/>
    </row>
    <row r="7771" spans="21:28" x14ac:dyDescent="0.25">
      <c r="U7771" s="601"/>
      <c r="V7771" s="611"/>
      <c r="X7771" s="613"/>
      <c r="Y7771" s="601"/>
      <c r="Z7771" s="601"/>
      <c r="AA7771" s="601"/>
      <c r="AB7771" s="601"/>
    </row>
    <row r="7772" spans="21:28" x14ac:dyDescent="0.25">
      <c r="U7772" s="601"/>
      <c r="V7772" s="611"/>
      <c r="X7772" s="613"/>
      <c r="Y7772" s="601"/>
      <c r="Z7772" s="601"/>
      <c r="AA7772" s="601"/>
      <c r="AB7772" s="601"/>
    </row>
    <row r="7773" spans="21:28" x14ac:dyDescent="0.25">
      <c r="U7773" s="601"/>
      <c r="V7773" s="611"/>
      <c r="X7773" s="613"/>
      <c r="Y7773" s="601"/>
      <c r="Z7773" s="601"/>
      <c r="AA7773" s="601"/>
      <c r="AB7773" s="601"/>
    </row>
    <row r="7774" spans="21:28" x14ac:dyDescent="0.25">
      <c r="U7774" s="601"/>
      <c r="V7774" s="611"/>
      <c r="X7774" s="613"/>
      <c r="Y7774" s="601"/>
      <c r="Z7774" s="601"/>
      <c r="AA7774" s="601"/>
      <c r="AB7774" s="601"/>
    </row>
    <row r="7775" spans="21:28" x14ac:dyDescent="0.25">
      <c r="U7775" s="601"/>
      <c r="V7775" s="611"/>
      <c r="X7775" s="613"/>
      <c r="Y7775" s="601"/>
      <c r="Z7775" s="601"/>
      <c r="AA7775" s="601"/>
      <c r="AB7775" s="601"/>
    </row>
    <row r="7776" spans="21:28" x14ac:dyDescent="0.25">
      <c r="U7776" s="601"/>
      <c r="V7776" s="611"/>
      <c r="X7776" s="613"/>
      <c r="Y7776" s="601"/>
      <c r="Z7776" s="601"/>
      <c r="AA7776" s="601"/>
      <c r="AB7776" s="601"/>
    </row>
    <row r="7777" spans="21:28" x14ac:dyDescent="0.25">
      <c r="U7777" s="601"/>
      <c r="V7777" s="611"/>
      <c r="X7777" s="613"/>
      <c r="Y7777" s="601"/>
      <c r="Z7777" s="601"/>
      <c r="AA7777" s="601"/>
      <c r="AB7777" s="601"/>
    </row>
    <row r="7778" spans="21:28" x14ac:dyDescent="0.25">
      <c r="U7778" s="601"/>
      <c r="V7778" s="611"/>
      <c r="X7778" s="613"/>
      <c r="Y7778" s="601"/>
      <c r="Z7778" s="601"/>
      <c r="AA7778" s="601"/>
      <c r="AB7778" s="601"/>
    </row>
    <row r="7779" spans="21:28" x14ac:dyDescent="0.25">
      <c r="U7779" s="601"/>
      <c r="V7779" s="611"/>
      <c r="X7779" s="613"/>
      <c r="Y7779" s="601"/>
      <c r="Z7779" s="601"/>
      <c r="AA7779" s="601"/>
      <c r="AB7779" s="601"/>
    </row>
    <row r="7780" spans="21:28" x14ac:dyDescent="0.25">
      <c r="U7780" s="601"/>
      <c r="V7780" s="611"/>
      <c r="X7780" s="613"/>
      <c r="Y7780" s="601"/>
      <c r="Z7780" s="601"/>
      <c r="AA7780" s="601"/>
      <c r="AB7780" s="601"/>
    </row>
    <row r="7781" spans="21:28" x14ac:dyDescent="0.25">
      <c r="U7781" s="601"/>
      <c r="V7781" s="611"/>
      <c r="X7781" s="613"/>
      <c r="Y7781" s="601"/>
      <c r="Z7781" s="601"/>
      <c r="AA7781" s="601"/>
      <c r="AB7781" s="601"/>
    </row>
    <row r="7782" spans="21:28" x14ac:dyDescent="0.25">
      <c r="U7782" s="601"/>
      <c r="V7782" s="611"/>
      <c r="X7782" s="613"/>
      <c r="Y7782" s="601"/>
      <c r="Z7782" s="601"/>
      <c r="AA7782" s="601"/>
      <c r="AB7782" s="601"/>
    </row>
    <row r="7783" spans="21:28" x14ac:dyDescent="0.25">
      <c r="U7783" s="601"/>
      <c r="V7783" s="611"/>
      <c r="X7783" s="613"/>
      <c r="Y7783" s="601"/>
      <c r="Z7783" s="601"/>
      <c r="AA7783" s="601"/>
      <c r="AB7783" s="601"/>
    </row>
    <row r="7784" spans="21:28" x14ac:dyDescent="0.25">
      <c r="U7784" s="601"/>
      <c r="V7784" s="611"/>
      <c r="X7784" s="613"/>
      <c r="Y7784" s="601"/>
      <c r="Z7784" s="601"/>
      <c r="AA7784" s="601"/>
      <c r="AB7784" s="601"/>
    </row>
    <row r="7785" spans="21:28" x14ac:dyDescent="0.25">
      <c r="U7785" s="601"/>
      <c r="V7785" s="611"/>
      <c r="X7785" s="613"/>
      <c r="Y7785" s="601"/>
      <c r="Z7785" s="601"/>
      <c r="AA7785" s="601"/>
      <c r="AB7785" s="601"/>
    </row>
    <row r="7786" spans="21:28" x14ac:dyDescent="0.25">
      <c r="U7786" s="601"/>
      <c r="V7786" s="611"/>
      <c r="X7786" s="613"/>
      <c r="Y7786" s="601"/>
      <c r="Z7786" s="601"/>
      <c r="AA7786" s="601"/>
      <c r="AB7786" s="601"/>
    </row>
    <row r="7787" spans="21:28" x14ac:dyDescent="0.25">
      <c r="U7787" s="601"/>
      <c r="V7787" s="611"/>
      <c r="X7787" s="613"/>
      <c r="Y7787" s="601"/>
      <c r="Z7787" s="601"/>
      <c r="AA7787" s="601"/>
      <c r="AB7787" s="601"/>
    </row>
    <row r="7788" spans="21:28" x14ac:dyDescent="0.25">
      <c r="U7788" s="601"/>
      <c r="V7788" s="611"/>
      <c r="X7788" s="613"/>
      <c r="Y7788" s="601"/>
      <c r="Z7788" s="601"/>
      <c r="AA7788" s="601"/>
      <c r="AB7788" s="601"/>
    </row>
    <row r="7789" spans="21:28" x14ac:dyDescent="0.25">
      <c r="U7789" s="601"/>
      <c r="V7789" s="611"/>
      <c r="X7789" s="613"/>
      <c r="Y7789" s="601"/>
      <c r="Z7789" s="601"/>
      <c r="AA7789" s="601"/>
      <c r="AB7789" s="601"/>
    </row>
    <row r="7790" spans="21:28" x14ac:dyDescent="0.25">
      <c r="U7790" s="601"/>
      <c r="V7790" s="611"/>
      <c r="X7790" s="613"/>
      <c r="Y7790" s="601"/>
      <c r="Z7790" s="601"/>
      <c r="AA7790" s="601"/>
      <c r="AB7790" s="601"/>
    </row>
    <row r="7791" spans="21:28" x14ac:dyDescent="0.25">
      <c r="U7791" s="601"/>
      <c r="V7791" s="611"/>
      <c r="X7791" s="613"/>
      <c r="Y7791" s="601"/>
      <c r="Z7791" s="601"/>
      <c r="AA7791" s="601"/>
      <c r="AB7791" s="601"/>
    </row>
    <row r="7792" spans="21:28" x14ac:dyDescent="0.25">
      <c r="U7792" s="601"/>
      <c r="V7792" s="611"/>
      <c r="X7792" s="613"/>
      <c r="Y7792" s="601"/>
      <c r="Z7792" s="601"/>
      <c r="AA7792" s="601"/>
      <c r="AB7792" s="601"/>
    </row>
    <row r="7793" spans="21:28" x14ac:dyDescent="0.25">
      <c r="U7793" s="601"/>
      <c r="V7793" s="611"/>
      <c r="X7793" s="613"/>
      <c r="Y7793" s="601"/>
      <c r="Z7793" s="601"/>
      <c r="AA7793" s="601"/>
      <c r="AB7793" s="601"/>
    </row>
    <row r="7794" spans="21:28" x14ac:dyDescent="0.25">
      <c r="U7794" s="601"/>
      <c r="V7794" s="611"/>
      <c r="X7794" s="613"/>
      <c r="Y7794" s="601"/>
      <c r="Z7794" s="601"/>
      <c r="AA7794" s="601"/>
      <c r="AB7794" s="601"/>
    </row>
    <row r="7795" spans="21:28" x14ac:dyDescent="0.25">
      <c r="U7795" s="601"/>
      <c r="V7795" s="611"/>
      <c r="X7795" s="613"/>
      <c r="Y7795" s="601"/>
      <c r="Z7795" s="601"/>
      <c r="AA7795" s="601"/>
      <c r="AB7795" s="601"/>
    </row>
    <row r="7796" spans="21:28" x14ac:dyDescent="0.25">
      <c r="U7796" s="601"/>
      <c r="V7796" s="611"/>
      <c r="X7796" s="613"/>
      <c r="Y7796" s="601"/>
      <c r="Z7796" s="601"/>
      <c r="AA7796" s="601"/>
      <c r="AB7796" s="601"/>
    </row>
    <row r="7797" spans="21:28" x14ac:dyDescent="0.25">
      <c r="U7797" s="601"/>
      <c r="V7797" s="611"/>
      <c r="X7797" s="613"/>
      <c r="Y7797" s="601"/>
      <c r="Z7797" s="601"/>
      <c r="AA7797" s="601"/>
      <c r="AB7797" s="601"/>
    </row>
    <row r="7798" spans="21:28" x14ac:dyDescent="0.25">
      <c r="U7798" s="601"/>
      <c r="V7798" s="611"/>
      <c r="X7798" s="613"/>
      <c r="Y7798" s="601"/>
      <c r="Z7798" s="601"/>
      <c r="AA7798" s="601"/>
      <c r="AB7798" s="601"/>
    </row>
    <row r="7799" spans="21:28" x14ac:dyDescent="0.25">
      <c r="U7799" s="601"/>
      <c r="V7799" s="611"/>
      <c r="X7799" s="613"/>
      <c r="Y7799" s="601"/>
      <c r="Z7799" s="601"/>
      <c r="AA7799" s="601"/>
      <c r="AB7799" s="601"/>
    </row>
    <row r="7800" spans="21:28" x14ac:dyDescent="0.25">
      <c r="U7800" s="601"/>
      <c r="V7800" s="611"/>
      <c r="X7800" s="613"/>
      <c r="Y7800" s="601"/>
      <c r="Z7800" s="601"/>
      <c r="AA7800" s="601"/>
      <c r="AB7800" s="601"/>
    </row>
    <row r="7801" spans="21:28" x14ac:dyDescent="0.25">
      <c r="U7801" s="601"/>
      <c r="V7801" s="611"/>
      <c r="X7801" s="613"/>
      <c r="Y7801" s="601"/>
      <c r="Z7801" s="601"/>
      <c r="AA7801" s="601"/>
      <c r="AB7801" s="601"/>
    </row>
    <row r="7802" spans="21:28" x14ac:dyDescent="0.25">
      <c r="U7802" s="601"/>
      <c r="V7802" s="611"/>
      <c r="X7802" s="613"/>
      <c r="Y7802" s="601"/>
      <c r="Z7802" s="601"/>
      <c r="AA7802" s="601"/>
      <c r="AB7802" s="601"/>
    </row>
    <row r="7803" spans="21:28" x14ac:dyDescent="0.25">
      <c r="U7803" s="601"/>
      <c r="V7803" s="611"/>
      <c r="X7803" s="613"/>
      <c r="Y7803" s="601"/>
      <c r="Z7803" s="601"/>
      <c r="AA7803" s="601"/>
      <c r="AB7803" s="601"/>
    </row>
    <row r="7804" spans="21:28" x14ac:dyDescent="0.25">
      <c r="U7804" s="601"/>
      <c r="V7804" s="611"/>
      <c r="X7804" s="613"/>
      <c r="Y7804" s="601"/>
      <c r="Z7804" s="601"/>
      <c r="AA7804" s="601"/>
      <c r="AB7804" s="601"/>
    </row>
    <row r="7805" spans="21:28" x14ac:dyDescent="0.25">
      <c r="U7805" s="601"/>
      <c r="V7805" s="611"/>
      <c r="X7805" s="613"/>
      <c r="Y7805" s="601"/>
      <c r="Z7805" s="601"/>
      <c r="AA7805" s="601"/>
      <c r="AB7805" s="601"/>
    </row>
    <row r="7806" spans="21:28" x14ac:dyDescent="0.25">
      <c r="U7806" s="601"/>
      <c r="V7806" s="611"/>
      <c r="X7806" s="613"/>
      <c r="Y7806" s="601"/>
      <c r="Z7806" s="601"/>
      <c r="AA7806" s="601"/>
      <c r="AB7806" s="601"/>
    </row>
    <row r="7807" spans="21:28" x14ac:dyDescent="0.25">
      <c r="U7807" s="601"/>
      <c r="V7807" s="611"/>
      <c r="X7807" s="613"/>
      <c r="Y7807" s="601"/>
      <c r="Z7807" s="601"/>
      <c r="AA7807" s="601"/>
      <c r="AB7807" s="601"/>
    </row>
    <row r="7808" spans="21:28" x14ac:dyDescent="0.25">
      <c r="U7808" s="601"/>
      <c r="V7808" s="611"/>
      <c r="X7808" s="613"/>
      <c r="Y7808" s="601"/>
      <c r="Z7808" s="601"/>
      <c r="AA7808" s="601"/>
      <c r="AB7808" s="601"/>
    </row>
    <row r="7809" spans="21:28" x14ac:dyDescent="0.25">
      <c r="U7809" s="601"/>
      <c r="V7809" s="611"/>
      <c r="X7809" s="613"/>
      <c r="Y7809" s="601"/>
      <c r="Z7809" s="601"/>
      <c r="AA7809" s="601"/>
      <c r="AB7809" s="601"/>
    </row>
    <row r="7810" spans="21:28" x14ac:dyDescent="0.25">
      <c r="U7810" s="601"/>
      <c r="V7810" s="611"/>
      <c r="X7810" s="613"/>
      <c r="Y7810" s="601"/>
      <c r="Z7810" s="601"/>
      <c r="AA7810" s="601"/>
      <c r="AB7810" s="601"/>
    </row>
    <row r="7811" spans="21:28" x14ac:dyDescent="0.25">
      <c r="U7811" s="601"/>
      <c r="V7811" s="611"/>
      <c r="X7811" s="613"/>
      <c r="Y7811" s="601"/>
      <c r="Z7811" s="601"/>
      <c r="AA7811" s="601"/>
      <c r="AB7811" s="601"/>
    </row>
    <row r="7812" spans="21:28" x14ac:dyDescent="0.25">
      <c r="U7812" s="601"/>
      <c r="V7812" s="611"/>
      <c r="X7812" s="613"/>
      <c r="Y7812" s="601"/>
      <c r="Z7812" s="601"/>
      <c r="AA7812" s="601"/>
      <c r="AB7812" s="601"/>
    </row>
    <row r="7813" spans="21:28" x14ac:dyDescent="0.25">
      <c r="U7813" s="601"/>
      <c r="V7813" s="611"/>
      <c r="X7813" s="613"/>
      <c r="Y7813" s="601"/>
      <c r="Z7813" s="601"/>
      <c r="AA7813" s="601"/>
      <c r="AB7813" s="601"/>
    </row>
    <row r="7814" spans="21:28" x14ac:dyDescent="0.25">
      <c r="U7814" s="601"/>
      <c r="V7814" s="611"/>
      <c r="X7814" s="613"/>
      <c r="Y7814" s="601"/>
      <c r="Z7814" s="601"/>
      <c r="AA7814" s="601"/>
      <c r="AB7814" s="601"/>
    </row>
    <row r="7815" spans="21:28" x14ac:dyDescent="0.25">
      <c r="U7815" s="601"/>
      <c r="V7815" s="611"/>
      <c r="X7815" s="613"/>
      <c r="Y7815" s="601"/>
      <c r="Z7815" s="601"/>
      <c r="AA7815" s="601"/>
      <c r="AB7815" s="601"/>
    </row>
    <row r="7816" spans="21:28" x14ac:dyDescent="0.25">
      <c r="U7816" s="601"/>
      <c r="V7816" s="611"/>
      <c r="X7816" s="613"/>
      <c r="Y7816" s="601"/>
      <c r="Z7816" s="601"/>
      <c r="AA7816" s="601"/>
      <c r="AB7816" s="601"/>
    </row>
    <row r="7817" spans="21:28" x14ac:dyDescent="0.25">
      <c r="U7817" s="601"/>
      <c r="V7817" s="611"/>
      <c r="X7817" s="613"/>
      <c r="Y7817" s="601"/>
      <c r="Z7817" s="601"/>
      <c r="AA7817" s="601"/>
      <c r="AB7817" s="601"/>
    </row>
    <row r="7818" spans="21:28" x14ac:dyDescent="0.25">
      <c r="U7818" s="601"/>
      <c r="V7818" s="611"/>
      <c r="X7818" s="613"/>
      <c r="Y7818" s="601"/>
      <c r="Z7818" s="601"/>
      <c r="AA7818" s="601"/>
      <c r="AB7818" s="601"/>
    </row>
    <row r="7819" spans="21:28" x14ac:dyDescent="0.25">
      <c r="U7819" s="601"/>
      <c r="V7819" s="611"/>
      <c r="X7819" s="613"/>
      <c r="Y7819" s="601"/>
      <c r="Z7819" s="601"/>
      <c r="AA7819" s="601"/>
      <c r="AB7819" s="601"/>
    </row>
    <row r="7820" spans="21:28" x14ac:dyDescent="0.25">
      <c r="U7820" s="601"/>
      <c r="V7820" s="611"/>
      <c r="X7820" s="613"/>
      <c r="Y7820" s="601"/>
      <c r="Z7820" s="601"/>
      <c r="AA7820" s="601"/>
      <c r="AB7820" s="601"/>
    </row>
    <row r="7821" spans="21:28" x14ac:dyDescent="0.25">
      <c r="U7821" s="601"/>
      <c r="V7821" s="611"/>
      <c r="X7821" s="613"/>
      <c r="Y7821" s="601"/>
      <c r="Z7821" s="601"/>
      <c r="AA7821" s="601"/>
      <c r="AB7821" s="601"/>
    </row>
    <row r="7822" spans="21:28" x14ac:dyDescent="0.25">
      <c r="U7822" s="601"/>
      <c r="V7822" s="611"/>
      <c r="X7822" s="613"/>
      <c r="Y7822" s="601"/>
      <c r="Z7822" s="601"/>
      <c r="AA7822" s="601"/>
      <c r="AB7822" s="601"/>
    </row>
    <row r="7823" spans="21:28" x14ac:dyDescent="0.25">
      <c r="U7823" s="601"/>
      <c r="V7823" s="611"/>
      <c r="X7823" s="613"/>
      <c r="Y7823" s="601"/>
      <c r="Z7823" s="601"/>
      <c r="AA7823" s="601"/>
      <c r="AB7823" s="601"/>
    </row>
    <row r="7824" spans="21:28" x14ac:dyDescent="0.25">
      <c r="U7824" s="601"/>
      <c r="V7824" s="611"/>
      <c r="X7824" s="613"/>
      <c r="Y7824" s="601"/>
      <c r="Z7824" s="601"/>
      <c r="AA7824" s="601"/>
      <c r="AB7824" s="601"/>
    </row>
    <row r="7825" spans="21:28" x14ac:dyDescent="0.25">
      <c r="U7825" s="601"/>
      <c r="V7825" s="611"/>
      <c r="X7825" s="613"/>
      <c r="Y7825" s="601"/>
      <c r="Z7825" s="601"/>
      <c r="AA7825" s="601"/>
      <c r="AB7825" s="601"/>
    </row>
    <row r="7826" spans="21:28" x14ac:dyDescent="0.25">
      <c r="U7826" s="601"/>
      <c r="V7826" s="611"/>
      <c r="X7826" s="613"/>
      <c r="Y7826" s="601"/>
      <c r="Z7826" s="601"/>
      <c r="AA7826" s="601"/>
      <c r="AB7826" s="601"/>
    </row>
    <row r="7827" spans="21:28" x14ac:dyDescent="0.25">
      <c r="U7827" s="601"/>
      <c r="V7827" s="611"/>
      <c r="X7827" s="613"/>
      <c r="Y7827" s="601"/>
      <c r="Z7827" s="601"/>
      <c r="AA7827" s="601"/>
      <c r="AB7827" s="601"/>
    </row>
    <row r="7828" spans="21:28" x14ac:dyDescent="0.25">
      <c r="U7828" s="601"/>
      <c r="V7828" s="611"/>
      <c r="X7828" s="613"/>
      <c r="Y7828" s="601"/>
      <c r="Z7828" s="601"/>
      <c r="AA7828" s="601"/>
      <c r="AB7828" s="601"/>
    </row>
    <row r="7829" spans="21:28" x14ac:dyDescent="0.25">
      <c r="U7829" s="601"/>
      <c r="V7829" s="611"/>
      <c r="X7829" s="613"/>
      <c r="Y7829" s="601"/>
      <c r="Z7829" s="601"/>
      <c r="AA7829" s="601"/>
      <c r="AB7829" s="601"/>
    </row>
    <row r="7830" spans="21:28" x14ac:dyDescent="0.25">
      <c r="U7830" s="601"/>
      <c r="V7830" s="611"/>
      <c r="X7830" s="613"/>
      <c r="Y7830" s="601"/>
      <c r="Z7830" s="601"/>
      <c r="AA7830" s="601"/>
      <c r="AB7830" s="601"/>
    </row>
    <row r="7831" spans="21:28" x14ac:dyDescent="0.25">
      <c r="U7831" s="601"/>
      <c r="V7831" s="611"/>
      <c r="X7831" s="613"/>
      <c r="Y7831" s="601"/>
      <c r="Z7831" s="601"/>
      <c r="AA7831" s="601"/>
      <c r="AB7831" s="601"/>
    </row>
    <row r="7832" spans="21:28" x14ac:dyDescent="0.25">
      <c r="U7832" s="601"/>
      <c r="V7832" s="611"/>
      <c r="X7832" s="613"/>
      <c r="Y7832" s="601"/>
      <c r="Z7832" s="601"/>
      <c r="AA7832" s="601"/>
      <c r="AB7832" s="601"/>
    </row>
    <row r="7833" spans="21:28" x14ac:dyDescent="0.25">
      <c r="U7833" s="601"/>
      <c r="V7833" s="611"/>
      <c r="X7833" s="613"/>
      <c r="Y7833" s="601"/>
      <c r="Z7833" s="601"/>
      <c r="AA7833" s="601"/>
      <c r="AB7833" s="601"/>
    </row>
    <row r="7834" spans="21:28" x14ac:dyDescent="0.25">
      <c r="U7834" s="601"/>
      <c r="V7834" s="611"/>
      <c r="X7834" s="613"/>
      <c r="Y7834" s="601"/>
      <c r="Z7834" s="601"/>
      <c r="AA7834" s="601"/>
      <c r="AB7834" s="601"/>
    </row>
    <row r="7835" spans="21:28" x14ac:dyDescent="0.25">
      <c r="U7835" s="601"/>
      <c r="V7835" s="611"/>
      <c r="X7835" s="613"/>
      <c r="Y7835" s="601"/>
      <c r="Z7835" s="601"/>
      <c r="AA7835" s="601"/>
      <c r="AB7835" s="601"/>
    </row>
    <row r="7836" spans="21:28" x14ac:dyDescent="0.25">
      <c r="U7836" s="601"/>
      <c r="V7836" s="611"/>
      <c r="X7836" s="613"/>
      <c r="Y7836" s="601"/>
      <c r="Z7836" s="601"/>
      <c r="AA7836" s="601"/>
      <c r="AB7836" s="601"/>
    </row>
    <row r="7837" spans="21:28" x14ac:dyDescent="0.25">
      <c r="U7837" s="601"/>
      <c r="V7837" s="611"/>
      <c r="X7837" s="613"/>
      <c r="Y7837" s="601"/>
      <c r="Z7837" s="601"/>
      <c r="AA7837" s="601"/>
      <c r="AB7837" s="601"/>
    </row>
    <row r="7838" spans="21:28" x14ac:dyDescent="0.25">
      <c r="U7838" s="601"/>
      <c r="V7838" s="611"/>
      <c r="X7838" s="613"/>
      <c r="Y7838" s="601"/>
      <c r="Z7838" s="601"/>
      <c r="AA7838" s="601"/>
      <c r="AB7838" s="601"/>
    </row>
    <row r="7839" spans="21:28" x14ac:dyDescent="0.25">
      <c r="U7839" s="601"/>
      <c r="V7839" s="611"/>
      <c r="X7839" s="613"/>
      <c r="Y7839" s="601"/>
      <c r="Z7839" s="601"/>
      <c r="AA7839" s="601"/>
      <c r="AB7839" s="601"/>
    </row>
    <row r="7840" spans="21:28" x14ac:dyDescent="0.25">
      <c r="U7840" s="601"/>
      <c r="V7840" s="611"/>
      <c r="X7840" s="613"/>
      <c r="Y7840" s="601"/>
      <c r="Z7840" s="601"/>
      <c r="AA7840" s="601"/>
      <c r="AB7840" s="601"/>
    </row>
    <row r="7841" spans="21:28" x14ac:dyDescent="0.25">
      <c r="U7841" s="601"/>
      <c r="V7841" s="611"/>
      <c r="X7841" s="613"/>
      <c r="Y7841" s="601"/>
      <c r="Z7841" s="601"/>
      <c r="AA7841" s="601"/>
      <c r="AB7841" s="601"/>
    </row>
    <row r="7842" spans="21:28" x14ac:dyDescent="0.25">
      <c r="U7842" s="601"/>
      <c r="V7842" s="611"/>
      <c r="X7842" s="613"/>
      <c r="Y7842" s="601"/>
      <c r="Z7842" s="601"/>
      <c r="AA7842" s="601"/>
      <c r="AB7842" s="601"/>
    </row>
    <row r="7843" spans="21:28" x14ac:dyDescent="0.25">
      <c r="U7843" s="601"/>
      <c r="V7843" s="611"/>
      <c r="X7843" s="613"/>
      <c r="Y7843" s="601"/>
      <c r="Z7843" s="601"/>
      <c r="AA7843" s="601"/>
      <c r="AB7843" s="601"/>
    </row>
    <row r="7844" spans="21:28" x14ac:dyDescent="0.25">
      <c r="U7844" s="601"/>
      <c r="V7844" s="611"/>
      <c r="X7844" s="613"/>
      <c r="Y7844" s="601"/>
      <c r="Z7844" s="601"/>
      <c r="AA7844" s="601"/>
      <c r="AB7844" s="601"/>
    </row>
    <row r="7845" spans="21:28" x14ac:dyDescent="0.25">
      <c r="U7845" s="601"/>
      <c r="V7845" s="611"/>
      <c r="X7845" s="613"/>
      <c r="Y7845" s="601"/>
      <c r="Z7845" s="601"/>
      <c r="AA7845" s="601"/>
      <c r="AB7845" s="601"/>
    </row>
    <row r="7846" spans="21:28" x14ac:dyDescent="0.25">
      <c r="U7846" s="601"/>
      <c r="V7846" s="611"/>
      <c r="X7846" s="613"/>
      <c r="Y7846" s="601"/>
      <c r="Z7846" s="601"/>
      <c r="AA7846" s="601"/>
      <c r="AB7846" s="601"/>
    </row>
    <row r="7847" spans="21:28" x14ac:dyDescent="0.25">
      <c r="U7847" s="601"/>
      <c r="V7847" s="611"/>
      <c r="X7847" s="613"/>
      <c r="Y7847" s="601"/>
      <c r="Z7847" s="601"/>
      <c r="AA7847" s="601"/>
      <c r="AB7847" s="601"/>
    </row>
    <row r="7848" spans="21:28" x14ac:dyDescent="0.25">
      <c r="U7848" s="601"/>
      <c r="V7848" s="611"/>
      <c r="X7848" s="613"/>
      <c r="Y7848" s="601"/>
      <c r="Z7848" s="601"/>
      <c r="AA7848" s="601"/>
      <c r="AB7848" s="601"/>
    </row>
    <row r="7849" spans="21:28" x14ac:dyDescent="0.25">
      <c r="U7849" s="601"/>
      <c r="V7849" s="611"/>
      <c r="X7849" s="613"/>
      <c r="Y7849" s="601"/>
      <c r="Z7849" s="601"/>
      <c r="AA7849" s="601"/>
      <c r="AB7849" s="601"/>
    </row>
    <row r="7850" spans="21:28" x14ac:dyDescent="0.25">
      <c r="U7850" s="601"/>
      <c r="V7850" s="611"/>
      <c r="X7850" s="613"/>
      <c r="Y7850" s="601"/>
      <c r="Z7850" s="601"/>
      <c r="AA7850" s="601"/>
      <c r="AB7850" s="601"/>
    </row>
    <row r="7851" spans="21:28" x14ac:dyDescent="0.25">
      <c r="U7851" s="601"/>
      <c r="V7851" s="611"/>
      <c r="X7851" s="613"/>
      <c r="Y7851" s="601"/>
      <c r="Z7851" s="601"/>
      <c r="AA7851" s="601"/>
      <c r="AB7851" s="601"/>
    </row>
    <row r="7852" spans="21:28" x14ac:dyDescent="0.25">
      <c r="U7852" s="601"/>
      <c r="V7852" s="611"/>
      <c r="X7852" s="613"/>
      <c r="Y7852" s="601"/>
      <c r="Z7852" s="601"/>
      <c r="AA7852" s="601"/>
      <c r="AB7852" s="601"/>
    </row>
    <row r="7853" spans="21:28" x14ac:dyDescent="0.25">
      <c r="U7853" s="601"/>
      <c r="V7853" s="611"/>
      <c r="X7853" s="613"/>
      <c r="Y7853" s="601"/>
      <c r="Z7853" s="601"/>
      <c r="AA7853" s="601"/>
      <c r="AB7853" s="601"/>
    </row>
    <row r="7854" spans="21:28" x14ac:dyDescent="0.25">
      <c r="U7854" s="601"/>
      <c r="V7854" s="611"/>
      <c r="X7854" s="613"/>
      <c r="Y7854" s="601"/>
      <c r="Z7854" s="601"/>
      <c r="AA7854" s="601"/>
      <c r="AB7854" s="601"/>
    </row>
    <row r="7855" spans="21:28" x14ac:dyDescent="0.25">
      <c r="U7855" s="601"/>
      <c r="V7855" s="611"/>
      <c r="X7855" s="613"/>
      <c r="Y7855" s="601"/>
      <c r="Z7855" s="601"/>
      <c r="AA7855" s="601"/>
      <c r="AB7855" s="601"/>
    </row>
    <row r="7856" spans="21:28" x14ac:dyDescent="0.25">
      <c r="U7856" s="601"/>
      <c r="V7856" s="611"/>
      <c r="X7856" s="613"/>
      <c r="Y7856" s="601"/>
      <c r="Z7856" s="601"/>
      <c r="AA7856" s="601"/>
      <c r="AB7856" s="601"/>
    </row>
    <row r="7857" spans="21:28" x14ac:dyDescent="0.25">
      <c r="U7857" s="601"/>
      <c r="V7857" s="611"/>
      <c r="X7857" s="613"/>
      <c r="Y7857" s="601"/>
      <c r="Z7857" s="601"/>
      <c r="AA7857" s="601"/>
      <c r="AB7857" s="601"/>
    </row>
    <row r="7858" spans="21:28" x14ac:dyDescent="0.25">
      <c r="U7858" s="601"/>
      <c r="V7858" s="611"/>
      <c r="X7858" s="613"/>
      <c r="Y7858" s="601"/>
      <c r="Z7858" s="601"/>
      <c r="AA7858" s="601"/>
      <c r="AB7858" s="601"/>
    </row>
    <row r="7859" spans="21:28" x14ac:dyDescent="0.25">
      <c r="U7859" s="601"/>
      <c r="V7859" s="611"/>
      <c r="X7859" s="613"/>
      <c r="Y7859" s="601"/>
      <c r="Z7859" s="601"/>
      <c r="AA7859" s="601"/>
      <c r="AB7859" s="601"/>
    </row>
    <row r="7860" spans="21:28" x14ac:dyDescent="0.25">
      <c r="U7860" s="601"/>
      <c r="V7860" s="611"/>
      <c r="X7860" s="613"/>
      <c r="Y7860" s="601"/>
      <c r="Z7860" s="601"/>
      <c r="AA7860" s="601"/>
      <c r="AB7860" s="601"/>
    </row>
    <row r="7861" spans="21:28" x14ac:dyDescent="0.25">
      <c r="U7861" s="601"/>
      <c r="V7861" s="611"/>
      <c r="X7861" s="613"/>
      <c r="Y7861" s="601"/>
      <c r="Z7861" s="601"/>
      <c r="AA7861" s="601"/>
      <c r="AB7861" s="601"/>
    </row>
    <row r="7862" spans="21:28" x14ac:dyDescent="0.25">
      <c r="U7862" s="601"/>
      <c r="V7862" s="611"/>
      <c r="X7862" s="613"/>
      <c r="Y7862" s="601"/>
      <c r="Z7862" s="601"/>
      <c r="AA7862" s="601"/>
      <c r="AB7862" s="601"/>
    </row>
    <row r="7863" spans="21:28" x14ac:dyDescent="0.25">
      <c r="U7863" s="601"/>
      <c r="V7863" s="611"/>
      <c r="X7863" s="613"/>
      <c r="Y7863" s="601"/>
      <c r="Z7863" s="601"/>
      <c r="AA7863" s="601"/>
      <c r="AB7863" s="601"/>
    </row>
    <row r="7864" spans="21:28" x14ac:dyDescent="0.25">
      <c r="U7864" s="601"/>
      <c r="V7864" s="611"/>
      <c r="X7864" s="613"/>
      <c r="Y7864" s="601"/>
      <c r="Z7864" s="601"/>
      <c r="AA7864" s="601"/>
      <c r="AB7864" s="601"/>
    </row>
    <row r="7865" spans="21:28" x14ac:dyDescent="0.25">
      <c r="U7865" s="601"/>
      <c r="V7865" s="611"/>
      <c r="X7865" s="613"/>
      <c r="Y7865" s="601"/>
      <c r="Z7865" s="601"/>
      <c r="AA7865" s="601"/>
      <c r="AB7865" s="601"/>
    </row>
    <row r="7866" spans="21:28" x14ac:dyDescent="0.25">
      <c r="U7866" s="601"/>
      <c r="V7866" s="611"/>
      <c r="X7866" s="613"/>
      <c r="Y7866" s="601"/>
      <c r="Z7866" s="601"/>
      <c r="AA7866" s="601"/>
      <c r="AB7866" s="601"/>
    </row>
    <row r="7867" spans="21:28" x14ac:dyDescent="0.25">
      <c r="U7867" s="601"/>
      <c r="V7867" s="611"/>
      <c r="X7867" s="613"/>
      <c r="Y7867" s="601"/>
      <c r="Z7867" s="601"/>
      <c r="AA7867" s="601"/>
      <c r="AB7867" s="601"/>
    </row>
    <row r="7868" spans="21:28" x14ac:dyDescent="0.25">
      <c r="U7868" s="601"/>
      <c r="V7868" s="611"/>
      <c r="X7868" s="613"/>
      <c r="Y7868" s="601"/>
      <c r="Z7868" s="601"/>
      <c r="AA7868" s="601"/>
      <c r="AB7868" s="601"/>
    </row>
    <row r="7869" spans="21:28" x14ac:dyDescent="0.25">
      <c r="U7869" s="601"/>
      <c r="V7869" s="611"/>
      <c r="X7869" s="613"/>
      <c r="Y7869" s="601"/>
      <c r="Z7869" s="601"/>
      <c r="AA7869" s="601"/>
      <c r="AB7869" s="601"/>
    </row>
    <row r="7870" spans="21:28" x14ac:dyDescent="0.25">
      <c r="U7870" s="601"/>
      <c r="V7870" s="611"/>
      <c r="X7870" s="613"/>
      <c r="Y7870" s="601"/>
      <c r="Z7870" s="601"/>
      <c r="AA7870" s="601"/>
      <c r="AB7870" s="601"/>
    </row>
    <row r="7871" spans="21:28" x14ac:dyDescent="0.25">
      <c r="U7871" s="601"/>
      <c r="V7871" s="611"/>
      <c r="X7871" s="613"/>
      <c r="Y7871" s="601"/>
      <c r="Z7871" s="601"/>
      <c r="AA7871" s="601"/>
      <c r="AB7871" s="601"/>
    </row>
    <row r="7872" spans="21:28" x14ac:dyDescent="0.25">
      <c r="U7872" s="601"/>
      <c r="V7872" s="611"/>
      <c r="X7872" s="613"/>
      <c r="Y7872" s="601"/>
      <c r="Z7872" s="601"/>
      <c r="AA7872" s="601"/>
      <c r="AB7872" s="601"/>
    </row>
    <row r="7873" spans="21:28" x14ac:dyDescent="0.25">
      <c r="U7873" s="601"/>
      <c r="V7873" s="611"/>
      <c r="X7873" s="613"/>
      <c r="Y7873" s="601"/>
      <c r="Z7873" s="601"/>
      <c r="AA7873" s="601"/>
      <c r="AB7873" s="601"/>
    </row>
    <row r="7874" spans="21:28" x14ac:dyDescent="0.25">
      <c r="U7874" s="601"/>
      <c r="V7874" s="611"/>
      <c r="X7874" s="613"/>
      <c r="Y7874" s="601"/>
      <c r="Z7874" s="601"/>
      <c r="AA7874" s="601"/>
      <c r="AB7874" s="601"/>
    </row>
    <row r="7875" spans="21:28" x14ac:dyDescent="0.25">
      <c r="U7875" s="601"/>
      <c r="V7875" s="611"/>
      <c r="X7875" s="613"/>
      <c r="Y7875" s="601"/>
      <c r="Z7875" s="601"/>
      <c r="AA7875" s="601"/>
      <c r="AB7875" s="601"/>
    </row>
    <row r="7876" spans="21:28" x14ac:dyDescent="0.25">
      <c r="U7876" s="601"/>
      <c r="V7876" s="611"/>
      <c r="X7876" s="613"/>
      <c r="Y7876" s="601"/>
      <c r="Z7876" s="601"/>
      <c r="AA7876" s="601"/>
      <c r="AB7876" s="601"/>
    </row>
    <row r="7877" spans="21:28" x14ac:dyDescent="0.25">
      <c r="U7877" s="601"/>
      <c r="V7877" s="611"/>
      <c r="X7877" s="613"/>
      <c r="Y7877" s="601"/>
      <c r="Z7877" s="601"/>
      <c r="AA7877" s="601"/>
      <c r="AB7877" s="601"/>
    </row>
    <row r="7878" spans="21:28" x14ac:dyDescent="0.25">
      <c r="U7878" s="601"/>
      <c r="V7878" s="611"/>
      <c r="X7878" s="613"/>
      <c r="Y7878" s="601"/>
      <c r="Z7878" s="601"/>
      <c r="AA7878" s="601"/>
      <c r="AB7878" s="601"/>
    </row>
    <row r="7879" spans="21:28" x14ac:dyDescent="0.25">
      <c r="U7879" s="601"/>
      <c r="V7879" s="611"/>
      <c r="X7879" s="613"/>
      <c r="Y7879" s="601"/>
      <c r="Z7879" s="601"/>
      <c r="AA7879" s="601"/>
      <c r="AB7879" s="601"/>
    </row>
    <row r="7880" spans="21:28" x14ac:dyDescent="0.25">
      <c r="U7880" s="601"/>
      <c r="V7880" s="611"/>
      <c r="X7880" s="613"/>
      <c r="Y7880" s="601"/>
      <c r="Z7880" s="601"/>
      <c r="AA7880" s="601"/>
      <c r="AB7880" s="601"/>
    </row>
    <row r="7881" spans="21:28" x14ac:dyDescent="0.25">
      <c r="U7881" s="601"/>
      <c r="V7881" s="611"/>
      <c r="X7881" s="613"/>
      <c r="Y7881" s="601"/>
      <c r="Z7881" s="601"/>
      <c r="AA7881" s="601"/>
      <c r="AB7881" s="601"/>
    </row>
    <row r="7882" spans="21:28" x14ac:dyDescent="0.25">
      <c r="U7882" s="601"/>
      <c r="V7882" s="611"/>
      <c r="X7882" s="613"/>
      <c r="Y7882" s="601"/>
      <c r="Z7882" s="601"/>
      <c r="AA7882" s="601"/>
      <c r="AB7882" s="601"/>
    </row>
    <row r="7883" spans="21:28" x14ac:dyDescent="0.25">
      <c r="U7883" s="601"/>
      <c r="V7883" s="611"/>
      <c r="X7883" s="613"/>
      <c r="Y7883" s="601"/>
      <c r="Z7883" s="601"/>
      <c r="AA7883" s="601"/>
      <c r="AB7883" s="601"/>
    </row>
    <row r="7884" spans="21:28" x14ac:dyDescent="0.25">
      <c r="U7884" s="601"/>
      <c r="V7884" s="611"/>
      <c r="X7884" s="613"/>
      <c r="Y7884" s="601"/>
      <c r="Z7884" s="601"/>
      <c r="AA7884" s="601"/>
      <c r="AB7884" s="601"/>
    </row>
    <row r="7885" spans="21:28" x14ac:dyDescent="0.25">
      <c r="U7885" s="601"/>
      <c r="V7885" s="611"/>
      <c r="X7885" s="613"/>
      <c r="Y7885" s="601"/>
      <c r="Z7885" s="601"/>
      <c r="AA7885" s="601"/>
      <c r="AB7885" s="601"/>
    </row>
    <row r="7886" spans="21:28" x14ac:dyDescent="0.25">
      <c r="U7886" s="601"/>
      <c r="V7886" s="611"/>
      <c r="X7886" s="613"/>
      <c r="Y7886" s="601"/>
      <c r="Z7886" s="601"/>
      <c r="AA7886" s="601"/>
      <c r="AB7886" s="601"/>
    </row>
    <row r="7887" spans="21:28" x14ac:dyDescent="0.25">
      <c r="U7887" s="601"/>
      <c r="V7887" s="611"/>
      <c r="X7887" s="613"/>
      <c r="Y7887" s="601"/>
      <c r="Z7887" s="601"/>
      <c r="AA7887" s="601"/>
      <c r="AB7887" s="601"/>
    </row>
    <row r="7888" spans="21:28" x14ac:dyDescent="0.25">
      <c r="U7888" s="601"/>
      <c r="V7888" s="611"/>
      <c r="X7888" s="613"/>
      <c r="Y7888" s="601"/>
      <c r="Z7888" s="601"/>
      <c r="AA7888" s="601"/>
      <c r="AB7888" s="601"/>
    </row>
    <row r="7889" spans="21:28" x14ac:dyDescent="0.25">
      <c r="U7889" s="601"/>
      <c r="V7889" s="611"/>
      <c r="X7889" s="613"/>
      <c r="Y7889" s="601"/>
      <c r="Z7889" s="601"/>
      <c r="AA7889" s="601"/>
      <c r="AB7889" s="601"/>
    </row>
    <row r="7890" spans="21:28" x14ac:dyDescent="0.25">
      <c r="U7890" s="601"/>
      <c r="V7890" s="611"/>
      <c r="X7890" s="613"/>
      <c r="Y7890" s="601"/>
      <c r="Z7890" s="601"/>
      <c r="AA7890" s="601"/>
      <c r="AB7890" s="601"/>
    </row>
    <row r="7891" spans="21:28" x14ac:dyDescent="0.25">
      <c r="U7891" s="601"/>
      <c r="V7891" s="611"/>
      <c r="X7891" s="613"/>
      <c r="Y7891" s="601"/>
      <c r="Z7891" s="601"/>
      <c r="AA7891" s="601"/>
      <c r="AB7891" s="601"/>
    </row>
    <row r="7892" spans="21:28" x14ac:dyDescent="0.25">
      <c r="U7892" s="601"/>
      <c r="V7892" s="611"/>
      <c r="X7892" s="613"/>
      <c r="Y7892" s="601"/>
      <c r="Z7892" s="601"/>
      <c r="AA7892" s="601"/>
      <c r="AB7892" s="601"/>
    </row>
    <row r="7893" spans="21:28" x14ac:dyDescent="0.25">
      <c r="U7893" s="601"/>
      <c r="V7893" s="611"/>
      <c r="X7893" s="613"/>
      <c r="Y7893" s="601"/>
      <c r="Z7893" s="601"/>
      <c r="AA7893" s="601"/>
      <c r="AB7893" s="601"/>
    </row>
    <row r="7894" spans="21:28" x14ac:dyDescent="0.25">
      <c r="U7894" s="601"/>
      <c r="V7894" s="611"/>
      <c r="X7894" s="613"/>
      <c r="Y7894" s="601"/>
      <c r="Z7894" s="601"/>
      <c r="AA7894" s="601"/>
      <c r="AB7894" s="601"/>
    </row>
    <row r="7895" spans="21:28" x14ac:dyDescent="0.25">
      <c r="U7895" s="601"/>
      <c r="V7895" s="611"/>
      <c r="X7895" s="613"/>
      <c r="Y7895" s="601"/>
      <c r="Z7895" s="601"/>
      <c r="AA7895" s="601"/>
      <c r="AB7895" s="601"/>
    </row>
    <row r="7896" spans="21:28" x14ac:dyDescent="0.25">
      <c r="U7896" s="601"/>
      <c r="V7896" s="611"/>
      <c r="X7896" s="613"/>
      <c r="Y7896" s="601"/>
      <c r="Z7896" s="601"/>
      <c r="AA7896" s="601"/>
      <c r="AB7896" s="601"/>
    </row>
    <row r="7897" spans="21:28" x14ac:dyDescent="0.25">
      <c r="U7897" s="601"/>
      <c r="V7897" s="611"/>
      <c r="X7897" s="613"/>
      <c r="Y7897" s="601"/>
      <c r="Z7897" s="601"/>
      <c r="AA7897" s="601"/>
      <c r="AB7897" s="601"/>
    </row>
    <row r="7898" spans="21:28" x14ac:dyDescent="0.25">
      <c r="U7898" s="601"/>
      <c r="V7898" s="611"/>
      <c r="X7898" s="613"/>
      <c r="Y7898" s="601"/>
      <c r="Z7898" s="601"/>
      <c r="AA7898" s="601"/>
      <c r="AB7898" s="601"/>
    </row>
    <row r="7899" spans="21:28" x14ac:dyDescent="0.25">
      <c r="U7899" s="601"/>
      <c r="V7899" s="611"/>
      <c r="X7899" s="613"/>
      <c r="Y7899" s="601"/>
      <c r="Z7899" s="601"/>
      <c r="AA7899" s="601"/>
      <c r="AB7899" s="601"/>
    </row>
    <row r="7900" spans="21:28" x14ac:dyDescent="0.25">
      <c r="U7900" s="601"/>
      <c r="V7900" s="611"/>
      <c r="X7900" s="613"/>
      <c r="Y7900" s="601"/>
      <c r="Z7900" s="601"/>
      <c r="AA7900" s="601"/>
      <c r="AB7900" s="601"/>
    </row>
    <row r="7901" spans="21:28" x14ac:dyDescent="0.25">
      <c r="U7901" s="601"/>
      <c r="V7901" s="611"/>
      <c r="X7901" s="613"/>
      <c r="Y7901" s="601"/>
      <c r="Z7901" s="601"/>
      <c r="AA7901" s="601"/>
      <c r="AB7901" s="601"/>
    </row>
    <row r="7902" spans="21:28" x14ac:dyDescent="0.25">
      <c r="U7902" s="601"/>
      <c r="V7902" s="611"/>
      <c r="X7902" s="613"/>
      <c r="Y7902" s="601"/>
      <c r="Z7902" s="601"/>
      <c r="AA7902" s="601"/>
      <c r="AB7902" s="601"/>
    </row>
    <row r="7903" spans="21:28" x14ac:dyDescent="0.25">
      <c r="U7903" s="601"/>
      <c r="V7903" s="611"/>
      <c r="X7903" s="613"/>
      <c r="Y7903" s="601"/>
      <c r="Z7903" s="601"/>
      <c r="AA7903" s="601"/>
      <c r="AB7903" s="601"/>
    </row>
    <row r="7904" spans="21:28" x14ac:dyDescent="0.25">
      <c r="U7904" s="601"/>
      <c r="V7904" s="611"/>
      <c r="X7904" s="613"/>
      <c r="Y7904" s="601"/>
      <c r="Z7904" s="601"/>
      <c r="AA7904" s="601"/>
      <c r="AB7904" s="601"/>
    </row>
    <row r="7905" spans="21:28" x14ac:dyDescent="0.25">
      <c r="U7905" s="601"/>
      <c r="V7905" s="611"/>
      <c r="X7905" s="613"/>
      <c r="Y7905" s="601"/>
      <c r="Z7905" s="601"/>
      <c r="AA7905" s="601"/>
      <c r="AB7905" s="601"/>
    </row>
    <row r="7906" spans="21:28" x14ac:dyDescent="0.25">
      <c r="U7906" s="601"/>
      <c r="V7906" s="611"/>
      <c r="X7906" s="613"/>
      <c r="Y7906" s="601"/>
      <c r="Z7906" s="601"/>
      <c r="AA7906" s="601"/>
      <c r="AB7906" s="601"/>
    </row>
    <row r="7907" spans="21:28" x14ac:dyDescent="0.25">
      <c r="U7907" s="601"/>
      <c r="V7907" s="611"/>
      <c r="X7907" s="613"/>
      <c r="Y7907" s="601"/>
      <c r="Z7907" s="601"/>
      <c r="AA7907" s="601"/>
      <c r="AB7907" s="601"/>
    </row>
    <row r="7908" spans="21:28" x14ac:dyDescent="0.25">
      <c r="U7908" s="601"/>
      <c r="V7908" s="611"/>
      <c r="X7908" s="613"/>
      <c r="Y7908" s="601"/>
      <c r="Z7908" s="601"/>
      <c r="AA7908" s="601"/>
      <c r="AB7908" s="601"/>
    </row>
    <row r="7909" spans="21:28" x14ac:dyDescent="0.25">
      <c r="U7909" s="601"/>
      <c r="V7909" s="611"/>
      <c r="X7909" s="613"/>
      <c r="Y7909" s="601"/>
      <c r="Z7909" s="601"/>
      <c r="AA7909" s="601"/>
      <c r="AB7909" s="601"/>
    </row>
    <row r="7910" spans="21:28" x14ac:dyDescent="0.25">
      <c r="U7910" s="601"/>
      <c r="V7910" s="611"/>
      <c r="X7910" s="613"/>
      <c r="Y7910" s="601"/>
      <c r="Z7910" s="601"/>
      <c r="AA7910" s="601"/>
      <c r="AB7910" s="601"/>
    </row>
    <row r="7911" spans="21:28" x14ac:dyDescent="0.25">
      <c r="U7911" s="601"/>
      <c r="V7911" s="611"/>
      <c r="X7911" s="613"/>
      <c r="Y7911" s="601"/>
      <c r="Z7911" s="601"/>
      <c r="AA7911" s="601"/>
      <c r="AB7911" s="601"/>
    </row>
    <row r="7912" spans="21:28" x14ac:dyDescent="0.25">
      <c r="U7912" s="601"/>
      <c r="V7912" s="611"/>
      <c r="X7912" s="613"/>
      <c r="Y7912" s="601"/>
      <c r="Z7912" s="601"/>
      <c r="AA7912" s="601"/>
      <c r="AB7912" s="601"/>
    </row>
    <row r="7913" spans="21:28" x14ac:dyDescent="0.25">
      <c r="U7913" s="601"/>
      <c r="V7913" s="611"/>
      <c r="X7913" s="613"/>
      <c r="Y7913" s="601"/>
      <c r="Z7913" s="601"/>
      <c r="AA7913" s="601"/>
      <c r="AB7913" s="601"/>
    </row>
    <row r="7914" spans="21:28" x14ac:dyDescent="0.25">
      <c r="U7914" s="601"/>
      <c r="V7914" s="611"/>
      <c r="X7914" s="613"/>
      <c r="Y7914" s="601"/>
      <c r="Z7914" s="601"/>
      <c r="AA7914" s="601"/>
      <c r="AB7914" s="601"/>
    </row>
    <row r="7915" spans="21:28" x14ac:dyDescent="0.25">
      <c r="U7915" s="601"/>
      <c r="V7915" s="611"/>
      <c r="X7915" s="613"/>
      <c r="Y7915" s="601"/>
      <c r="Z7915" s="601"/>
      <c r="AA7915" s="601"/>
      <c r="AB7915" s="601"/>
    </row>
    <row r="7916" spans="21:28" x14ac:dyDescent="0.25">
      <c r="U7916" s="601"/>
      <c r="V7916" s="611"/>
      <c r="X7916" s="613"/>
      <c r="Y7916" s="601"/>
      <c r="Z7916" s="601"/>
      <c r="AA7916" s="601"/>
      <c r="AB7916" s="601"/>
    </row>
    <row r="7917" spans="21:28" x14ac:dyDescent="0.25">
      <c r="U7917" s="601"/>
      <c r="V7917" s="611"/>
      <c r="X7917" s="613"/>
      <c r="Y7917" s="601"/>
      <c r="Z7917" s="601"/>
      <c r="AA7917" s="601"/>
      <c r="AB7917" s="601"/>
    </row>
    <row r="7918" spans="21:28" x14ac:dyDescent="0.25">
      <c r="U7918" s="601"/>
      <c r="V7918" s="611"/>
      <c r="X7918" s="613"/>
      <c r="Y7918" s="601"/>
      <c r="Z7918" s="601"/>
      <c r="AA7918" s="601"/>
      <c r="AB7918" s="601"/>
    </row>
    <row r="7919" spans="21:28" x14ac:dyDescent="0.25">
      <c r="U7919" s="601"/>
      <c r="V7919" s="611"/>
      <c r="X7919" s="613"/>
      <c r="Y7919" s="601"/>
      <c r="Z7919" s="601"/>
      <c r="AA7919" s="601"/>
      <c r="AB7919" s="601"/>
    </row>
    <row r="7920" spans="21:28" x14ac:dyDescent="0.25">
      <c r="U7920" s="601"/>
      <c r="V7920" s="611"/>
      <c r="X7920" s="613"/>
      <c r="Y7920" s="601"/>
      <c r="Z7920" s="601"/>
      <c r="AA7920" s="601"/>
      <c r="AB7920" s="601"/>
    </row>
    <row r="7921" spans="21:28" x14ac:dyDescent="0.25">
      <c r="U7921" s="601"/>
      <c r="V7921" s="611"/>
      <c r="X7921" s="613"/>
      <c r="Y7921" s="601"/>
      <c r="Z7921" s="601"/>
      <c r="AA7921" s="601"/>
      <c r="AB7921" s="601"/>
    </row>
    <row r="7922" spans="21:28" x14ac:dyDescent="0.25">
      <c r="U7922" s="601"/>
      <c r="V7922" s="611"/>
      <c r="X7922" s="613"/>
      <c r="Y7922" s="601"/>
      <c r="Z7922" s="601"/>
      <c r="AA7922" s="601"/>
      <c r="AB7922" s="601"/>
    </row>
    <row r="7923" spans="21:28" x14ac:dyDescent="0.25">
      <c r="U7923" s="601"/>
      <c r="V7923" s="611"/>
      <c r="X7923" s="613"/>
      <c r="Y7923" s="601"/>
      <c r="Z7923" s="601"/>
      <c r="AA7923" s="601"/>
      <c r="AB7923" s="601"/>
    </row>
    <row r="7924" spans="21:28" x14ac:dyDescent="0.25">
      <c r="U7924" s="601"/>
      <c r="V7924" s="611"/>
      <c r="X7924" s="613"/>
      <c r="Y7924" s="601"/>
      <c r="Z7924" s="601"/>
      <c r="AA7924" s="601"/>
      <c r="AB7924" s="601"/>
    </row>
    <row r="7925" spans="21:28" x14ac:dyDescent="0.25">
      <c r="U7925" s="601"/>
      <c r="V7925" s="611"/>
      <c r="X7925" s="613"/>
      <c r="Y7925" s="601"/>
      <c r="Z7925" s="601"/>
      <c r="AA7925" s="601"/>
      <c r="AB7925" s="601"/>
    </row>
    <row r="7926" spans="21:28" x14ac:dyDescent="0.25">
      <c r="U7926" s="601"/>
      <c r="V7926" s="611"/>
      <c r="X7926" s="613"/>
      <c r="Y7926" s="601"/>
      <c r="Z7926" s="601"/>
      <c r="AA7926" s="601"/>
      <c r="AB7926" s="601"/>
    </row>
    <row r="7927" spans="21:28" x14ac:dyDescent="0.25">
      <c r="U7927" s="601"/>
      <c r="V7927" s="611"/>
      <c r="X7927" s="613"/>
      <c r="Y7927" s="601"/>
      <c r="Z7927" s="601"/>
      <c r="AA7927" s="601"/>
      <c r="AB7927" s="601"/>
    </row>
    <row r="7928" spans="21:28" x14ac:dyDescent="0.25">
      <c r="U7928" s="601"/>
      <c r="V7928" s="611"/>
      <c r="X7928" s="613"/>
      <c r="Y7928" s="601"/>
      <c r="Z7928" s="601"/>
      <c r="AA7928" s="601"/>
      <c r="AB7928" s="601"/>
    </row>
    <row r="7929" spans="21:28" x14ac:dyDescent="0.25">
      <c r="U7929" s="601"/>
      <c r="V7929" s="611"/>
      <c r="X7929" s="613"/>
      <c r="Y7929" s="601"/>
      <c r="Z7929" s="601"/>
      <c r="AA7929" s="601"/>
      <c r="AB7929" s="601"/>
    </row>
    <row r="7930" spans="21:28" x14ac:dyDescent="0.25">
      <c r="U7930" s="601"/>
      <c r="V7930" s="611"/>
      <c r="X7930" s="613"/>
      <c r="Y7930" s="601"/>
      <c r="Z7930" s="601"/>
      <c r="AA7930" s="601"/>
      <c r="AB7930" s="601"/>
    </row>
    <row r="7931" spans="21:28" x14ac:dyDescent="0.25">
      <c r="U7931" s="601"/>
      <c r="V7931" s="611"/>
      <c r="X7931" s="613"/>
      <c r="Y7931" s="601"/>
      <c r="Z7931" s="601"/>
      <c r="AA7931" s="601"/>
      <c r="AB7931" s="601"/>
    </row>
    <row r="7932" spans="21:28" x14ac:dyDescent="0.25">
      <c r="U7932" s="601"/>
      <c r="V7932" s="611"/>
      <c r="X7932" s="613"/>
      <c r="Y7932" s="601"/>
      <c r="Z7932" s="601"/>
      <c r="AA7932" s="601"/>
      <c r="AB7932" s="601"/>
    </row>
    <row r="7933" spans="21:28" x14ac:dyDescent="0.25">
      <c r="U7933" s="601"/>
      <c r="V7933" s="611"/>
      <c r="X7933" s="613"/>
      <c r="Y7933" s="601"/>
      <c r="Z7933" s="601"/>
      <c r="AA7933" s="601"/>
      <c r="AB7933" s="601"/>
    </row>
    <row r="7934" spans="21:28" x14ac:dyDescent="0.25">
      <c r="U7934" s="601"/>
      <c r="V7934" s="611"/>
      <c r="X7934" s="613"/>
      <c r="Y7934" s="601"/>
      <c r="Z7934" s="601"/>
      <c r="AA7934" s="601"/>
      <c r="AB7934" s="601"/>
    </row>
    <row r="7935" spans="21:28" x14ac:dyDescent="0.25">
      <c r="U7935" s="601"/>
      <c r="V7935" s="611"/>
      <c r="X7935" s="613"/>
      <c r="Y7935" s="601"/>
      <c r="Z7935" s="601"/>
      <c r="AA7935" s="601"/>
      <c r="AB7935" s="601"/>
    </row>
    <row r="7936" spans="21:28" x14ac:dyDescent="0.25">
      <c r="U7936" s="601"/>
      <c r="V7936" s="611"/>
      <c r="X7936" s="613"/>
      <c r="Y7936" s="601"/>
      <c r="Z7936" s="601"/>
      <c r="AA7936" s="601"/>
      <c r="AB7936" s="601"/>
    </row>
    <row r="7937" spans="21:28" x14ac:dyDescent="0.25">
      <c r="U7937" s="601"/>
      <c r="V7937" s="611"/>
      <c r="X7937" s="613"/>
      <c r="Y7937" s="601"/>
      <c r="Z7937" s="601"/>
      <c r="AA7937" s="601"/>
      <c r="AB7937" s="601"/>
    </row>
    <row r="7938" spans="21:28" x14ac:dyDescent="0.25">
      <c r="U7938" s="601"/>
      <c r="V7938" s="611"/>
      <c r="X7938" s="613"/>
      <c r="Y7938" s="601"/>
      <c r="Z7938" s="601"/>
      <c r="AA7938" s="601"/>
      <c r="AB7938" s="601"/>
    </row>
    <row r="7939" spans="21:28" x14ac:dyDescent="0.25">
      <c r="U7939" s="601"/>
      <c r="V7939" s="611"/>
      <c r="X7939" s="613"/>
      <c r="Y7939" s="601"/>
      <c r="Z7939" s="601"/>
      <c r="AA7939" s="601"/>
      <c r="AB7939" s="601"/>
    </row>
    <row r="7940" spans="21:28" x14ac:dyDescent="0.25">
      <c r="U7940" s="601"/>
      <c r="V7940" s="611"/>
      <c r="X7940" s="613"/>
      <c r="Y7940" s="601"/>
      <c r="Z7940" s="601"/>
      <c r="AA7940" s="601"/>
      <c r="AB7940" s="601"/>
    </row>
    <row r="7941" spans="21:28" x14ac:dyDescent="0.25">
      <c r="U7941" s="601"/>
      <c r="V7941" s="611"/>
      <c r="X7941" s="613"/>
      <c r="Y7941" s="601"/>
      <c r="Z7941" s="601"/>
      <c r="AA7941" s="601"/>
      <c r="AB7941" s="601"/>
    </row>
    <row r="7942" spans="21:28" x14ac:dyDescent="0.25">
      <c r="U7942" s="601"/>
      <c r="V7942" s="611"/>
      <c r="X7942" s="613"/>
      <c r="Y7942" s="601"/>
      <c r="Z7942" s="601"/>
      <c r="AA7942" s="601"/>
      <c r="AB7942" s="601"/>
    </row>
    <row r="7943" spans="21:28" x14ac:dyDescent="0.25">
      <c r="U7943" s="601"/>
      <c r="V7943" s="611"/>
      <c r="X7943" s="613"/>
      <c r="Y7943" s="601"/>
      <c r="Z7943" s="601"/>
      <c r="AA7943" s="601"/>
      <c r="AB7943" s="601"/>
    </row>
    <row r="7944" spans="21:28" x14ac:dyDescent="0.25">
      <c r="U7944" s="601"/>
      <c r="V7944" s="611"/>
      <c r="X7944" s="613"/>
      <c r="Y7944" s="601"/>
      <c r="Z7944" s="601"/>
      <c r="AA7944" s="601"/>
      <c r="AB7944" s="601"/>
    </row>
    <row r="7945" spans="21:28" x14ac:dyDescent="0.25">
      <c r="U7945" s="601"/>
      <c r="V7945" s="611"/>
      <c r="X7945" s="613"/>
      <c r="Y7945" s="601"/>
      <c r="Z7945" s="601"/>
      <c r="AA7945" s="601"/>
      <c r="AB7945" s="601"/>
    </row>
    <row r="7946" spans="21:28" x14ac:dyDescent="0.25">
      <c r="U7946" s="601"/>
      <c r="V7946" s="611"/>
      <c r="X7946" s="613"/>
      <c r="Y7946" s="601"/>
      <c r="Z7946" s="601"/>
      <c r="AA7946" s="601"/>
      <c r="AB7946" s="601"/>
    </row>
    <row r="7947" spans="21:28" x14ac:dyDescent="0.25">
      <c r="U7947" s="601"/>
      <c r="V7947" s="611"/>
      <c r="X7947" s="613"/>
      <c r="Y7947" s="601"/>
      <c r="Z7947" s="601"/>
      <c r="AA7947" s="601"/>
      <c r="AB7947" s="601"/>
    </row>
    <row r="7948" spans="21:28" x14ac:dyDescent="0.25">
      <c r="U7948" s="601"/>
      <c r="V7948" s="611"/>
      <c r="X7948" s="613"/>
      <c r="Y7948" s="601"/>
      <c r="Z7948" s="601"/>
      <c r="AA7948" s="601"/>
      <c r="AB7948" s="601"/>
    </row>
    <row r="7949" spans="21:28" x14ac:dyDescent="0.25">
      <c r="U7949" s="601"/>
      <c r="V7949" s="611"/>
      <c r="X7949" s="613"/>
      <c r="Y7949" s="601"/>
      <c r="Z7949" s="601"/>
      <c r="AA7949" s="601"/>
      <c r="AB7949" s="601"/>
    </row>
    <row r="7950" spans="21:28" x14ac:dyDescent="0.25">
      <c r="U7950" s="601"/>
      <c r="V7950" s="611"/>
      <c r="X7950" s="613"/>
      <c r="Y7950" s="601"/>
      <c r="Z7950" s="601"/>
      <c r="AA7950" s="601"/>
      <c r="AB7950" s="601"/>
    </row>
    <row r="7951" spans="21:28" x14ac:dyDescent="0.25">
      <c r="U7951" s="601"/>
      <c r="V7951" s="611"/>
      <c r="X7951" s="613"/>
      <c r="Y7951" s="601"/>
      <c r="Z7951" s="601"/>
      <c r="AA7951" s="601"/>
      <c r="AB7951" s="601"/>
    </row>
    <row r="7952" spans="21:28" x14ac:dyDescent="0.25">
      <c r="U7952" s="601"/>
      <c r="V7952" s="611"/>
      <c r="X7952" s="613"/>
      <c r="Y7952" s="601"/>
      <c r="Z7952" s="601"/>
      <c r="AA7952" s="601"/>
      <c r="AB7952" s="601"/>
    </row>
    <row r="7953" spans="21:28" x14ac:dyDescent="0.25">
      <c r="U7953" s="601"/>
      <c r="V7953" s="611"/>
      <c r="X7953" s="613"/>
      <c r="Y7953" s="601"/>
      <c r="Z7953" s="601"/>
      <c r="AA7953" s="601"/>
      <c r="AB7953" s="601"/>
    </row>
    <row r="7954" spans="21:28" x14ac:dyDescent="0.25">
      <c r="U7954" s="601"/>
      <c r="V7954" s="611"/>
      <c r="X7954" s="613"/>
      <c r="Y7954" s="601"/>
      <c r="Z7954" s="601"/>
      <c r="AA7954" s="601"/>
      <c r="AB7954" s="601"/>
    </row>
    <row r="7955" spans="21:28" x14ac:dyDescent="0.25">
      <c r="U7955" s="601"/>
      <c r="V7955" s="611"/>
      <c r="X7955" s="613"/>
      <c r="Y7955" s="601"/>
      <c r="Z7955" s="601"/>
      <c r="AA7955" s="601"/>
      <c r="AB7955" s="601"/>
    </row>
    <row r="7956" spans="21:28" x14ac:dyDescent="0.25">
      <c r="U7956" s="601"/>
      <c r="V7956" s="611"/>
      <c r="X7956" s="613"/>
      <c r="Y7956" s="601"/>
      <c r="Z7956" s="601"/>
      <c r="AA7956" s="601"/>
      <c r="AB7956" s="601"/>
    </row>
    <row r="7957" spans="21:28" x14ac:dyDescent="0.25">
      <c r="U7957" s="601"/>
      <c r="V7957" s="611"/>
      <c r="X7957" s="613"/>
      <c r="Y7957" s="601"/>
      <c r="Z7957" s="601"/>
      <c r="AA7957" s="601"/>
      <c r="AB7957" s="601"/>
    </row>
    <row r="7958" spans="21:28" x14ac:dyDescent="0.25">
      <c r="U7958" s="601"/>
      <c r="V7958" s="611"/>
      <c r="X7958" s="613"/>
      <c r="Y7958" s="601"/>
      <c r="Z7958" s="601"/>
      <c r="AA7958" s="601"/>
      <c r="AB7958" s="601"/>
    </row>
    <row r="7959" spans="21:28" x14ac:dyDescent="0.25">
      <c r="U7959" s="601"/>
      <c r="V7959" s="611"/>
      <c r="X7959" s="613"/>
      <c r="Y7959" s="601"/>
      <c r="Z7959" s="601"/>
      <c r="AA7959" s="601"/>
      <c r="AB7959" s="601"/>
    </row>
    <row r="7960" spans="21:28" x14ac:dyDescent="0.25">
      <c r="U7960" s="601"/>
      <c r="V7960" s="611"/>
      <c r="X7960" s="613"/>
      <c r="Y7960" s="601"/>
      <c r="Z7960" s="601"/>
      <c r="AA7960" s="601"/>
      <c r="AB7960" s="601"/>
    </row>
    <row r="7961" spans="21:28" x14ac:dyDescent="0.25">
      <c r="U7961" s="601"/>
      <c r="V7961" s="611"/>
      <c r="X7961" s="613"/>
      <c r="Y7961" s="601"/>
      <c r="Z7961" s="601"/>
      <c r="AA7961" s="601"/>
      <c r="AB7961" s="601"/>
    </row>
    <row r="7962" spans="21:28" x14ac:dyDescent="0.25">
      <c r="U7962" s="601"/>
      <c r="V7962" s="611"/>
      <c r="X7962" s="613"/>
      <c r="Y7962" s="601"/>
      <c r="Z7962" s="601"/>
      <c r="AA7962" s="601"/>
      <c r="AB7962" s="601"/>
    </row>
    <row r="7963" spans="21:28" x14ac:dyDescent="0.25">
      <c r="U7963" s="601"/>
      <c r="V7963" s="611"/>
      <c r="X7963" s="613"/>
      <c r="Y7963" s="601"/>
      <c r="Z7963" s="601"/>
      <c r="AA7963" s="601"/>
      <c r="AB7963" s="601"/>
    </row>
    <row r="7964" spans="21:28" x14ac:dyDescent="0.25">
      <c r="U7964" s="601"/>
      <c r="V7964" s="611"/>
      <c r="X7964" s="613"/>
      <c r="Y7964" s="601"/>
      <c r="Z7964" s="601"/>
      <c r="AA7964" s="601"/>
      <c r="AB7964" s="601"/>
    </row>
    <row r="7965" spans="21:28" x14ac:dyDescent="0.25">
      <c r="U7965" s="601"/>
      <c r="V7965" s="611"/>
      <c r="X7965" s="613"/>
      <c r="Y7965" s="601"/>
      <c r="Z7965" s="601"/>
      <c r="AA7965" s="601"/>
      <c r="AB7965" s="601"/>
    </row>
    <row r="7966" spans="21:28" x14ac:dyDescent="0.25">
      <c r="U7966" s="601"/>
      <c r="V7966" s="611"/>
      <c r="X7966" s="613"/>
      <c r="Y7966" s="601"/>
      <c r="Z7966" s="601"/>
      <c r="AA7966" s="601"/>
      <c r="AB7966" s="601"/>
    </row>
    <row r="7967" spans="21:28" x14ac:dyDescent="0.25">
      <c r="U7967" s="601"/>
      <c r="V7967" s="611"/>
      <c r="X7967" s="613"/>
      <c r="Y7967" s="601"/>
      <c r="Z7967" s="601"/>
      <c r="AA7967" s="601"/>
      <c r="AB7967" s="601"/>
    </row>
    <row r="7968" spans="21:28" x14ac:dyDescent="0.25">
      <c r="U7968" s="601"/>
      <c r="V7968" s="611"/>
      <c r="X7968" s="613"/>
      <c r="Y7968" s="601"/>
      <c r="Z7968" s="601"/>
      <c r="AA7968" s="601"/>
      <c r="AB7968" s="601"/>
    </row>
    <row r="7969" spans="21:28" x14ac:dyDescent="0.25">
      <c r="U7969" s="601"/>
      <c r="V7969" s="611"/>
      <c r="X7969" s="613"/>
      <c r="Y7969" s="601"/>
      <c r="Z7969" s="601"/>
      <c r="AA7969" s="601"/>
      <c r="AB7969" s="601"/>
    </row>
    <row r="7970" spans="21:28" x14ac:dyDescent="0.25">
      <c r="U7970" s="601"/>
      <c r="V7970" s="611"/>
      <c r="X7970" s="613"/>
      <c r="Y7970" s="601"/>
      <c r="Z7970" s="601"/>
      <c r="AA7970" s="601"/>
      <c r="AB7970" s="601"/>
    </row>
    <row r="7971" spans="21:28" x14ac:dyDescent="0.25">
      <c r="U7971" s="601"/>
      <c r="V7971" s="611"/>
      <c r="X7971" s="613"/>
      <c r="Y7971" s="601"/>
      <c r="Z7971" s="601"/>
      <c r="AA7971" s="601"/>
      <c r="AB7971" s="601"/>
    </row>
    <row r="7972" spans="21:28" x14ac:dyDescent="0.25">
      <c r="U7972" s="601"/>
      <c r="V7972" s="611"/>
      <c r="X7972" s="613"/>
      <c r="Y7972" s="601"/>
      <c r="Z7972" s="601"/>
      <c r="AA7972" s="601"/>
      <c r="AB7972" s="601"/>
    </row>
    <row r="7973" spans="21:28" x14ac:dyDescent="0.25">
      <c r="U7973" s="601"/>
      <c r="V7973" s="611"/>
      <c r="X7973" s="613"/>
      <c r="Y7973" s="601"/>
      <c r="Z7973" s="601"/>
      <c r="AA7973" s="601"/>
      <c r="AB7973" s="601"/>
    </row>
    <row r="7974" spans="21:28" x14ac:dyDescent="0.25">
      <c r="U7974" s="601"/>
      <c r="V7974" s="611"/>
      <c r="X7974" s="613"/>
      <c r="Y7974" s="601"/>
      <c r="Z7974" s="601"/>
      <c r="AA7974" s="601"/>
      <c r="AB7974" s="601"/>
    </row>
    <row r="7975" spans="21:28" x14ac:dyDescent="0.25">
      <c r="U7975" s="601"/>
      <c r="V7975" s="611"/>
      <c r="X7975" s="613"/>
      <c r="Y7975" s="601"/>
      <c r="Z7975" s="601"/>
      <c r="AA7975" s="601"/>
      <c r="AB7975" s="601"/>
    </row>
    <row r="7976" spans="21:28" x14ac:dyDescent="0.25">
      <c r="U7976" s="601"/>
      <c r="V7976" s="611"/>
      <c r="X7976" s="613"/>
      <c r="Y7976" s="601"/>
      <c r="Z7976" s="601"/>
      <c r="AA7976" s="601"/>
      <c r="AB7976" s="601"/>
    </row>
    <row r="7977" spans="21:28" x14ac:dyDescent="0.25">
      <c r="U7977" s="601"/>
      <c r="V7977" s="611"/>
      <c r="X7977" s="613"/>
      <c r="Y7977" s="601"/>
      <c r="Z7977" s="601"/>
      <c r="AA7977" s="601"/>
      <c r="AB7977" s="601"/>
    </row>
    <row r="7978" spans="21:28" x14ac:dyDescent="0.25">
      <c r="U7978" s="601"/>
      <c r="V7978" s="611"/>
      <c r="X7978" s="613"/>
      <c r="Y7978" s="601"/>
      <c r="Z7978" s="601"/>
      <c r="AA7978" s="601"/>
      <c r="AB7978" s="601"/>
    </row>
    <row r="7979" spans="21:28" x14ac:dyDescent="0.25">
      <c r="U7979" s="601"/>
      <c r="V7979" s="611"/>
      <c r="X7979" s="613"/>
      <c r="Y7979" s="601"/>
      <c r="Z7979" s="601"/>
      <c r="AA7979" s="601"/>
      <c r="AB7979" s="601"/>
    </row>
    <row r="7980" spans="21:28" x14ac:dyDescent="0.25">
      <c r="U7980" s="601"/>
      <c r="V7980" s="611"/>
      <c r="X7980" s="613"/>
      <c r="Y7980" s="601"/>
      <c r="Z7980" s="601"/>
      <c r="AA7980" s="601"/>
      <c r="AB7980" s="601"/>
    </row>
    <row r="7981" spans="21:28" x14ac:dyDescent="0.25">
      <c r="U7981" s="601"/>
      <c r="V7981" s="611"/>
      <c r="X7981" s="613"/>
      <c r="Y7981" s="601"/>
      <c r="Z7981" s="601"/>
      <c r="AA7981" s="601"/>
      <c r="AB7981" s="601"/>
    </row>
    <row r="7982" spans="21:28" x14ac:dyDescent="0.25">
      <c r="U7982" s="601"/>
      <c r="V7982" s="611"/>
      <c r="X7982" s="613"/>
      <c r="Y7982" s="601"/>
      <c r="Z7982" s="601"/>
      <c r="AA7982" s="601"/>
      <c r="AB7982" s="601"/>
    </row>
    <row r="7983" spans="21:28" x14ac:dyDescent="0.25">
      <c r="U7983" s="601"/>
      <c r="V7983" s="611"/>
      <c r="X7983" s="613"/>
      <c r="Y7983" s="601"/>
      <c r="Z7983" s="601"/>
      <c r="AA7983" s="601"/>
      <c r="AB7983" s="601"/>
    </row>
    <row r="7984" spans="21:28" x14ac:dyDescent="0.25">
      <c r="U7984" s="601"/>
      <c r="V7984" s="611"/>
      <c r="X7984" s="613"/>
      <c r="Y7984" s="601"/>
      <c r="Z7984" s="601"/>
      <c r="AA7984" s="601"/>
      <c r="AB7984" s="601"/>
    </row>
    <row r="7985" spans="21:28" x14ac:dyDescent="0.25">
      <c r="U7985" s="601"/>
      <c r="V7985" s="611"/>
      <c r="X7985" s="613"/>
      <c r="Y7985" s="601"/>
      <c r="Z7985" s="601"/>
      <c r="AA7985" s="601"/>
      <c r="AB7985" s="601"/>
    </row>
    <row r="7986" spans="21:28" x14ac:dyDescent="0.25">
      <c r="U7986" s="601"/>
      <c r="V7986" s="611"/>
      <c r="X7986" s="613"/>
      <c r="Y7986" s="601"/>
      <c r="Z7986" s="601"/>
      <c r="AA7986" s="601"/>
      <c r="AB7986" s="601"/>
    </row>
    <row r="7987" spans="21:28" x14ac:dyDescent="0.25">
      <c r="U7987" s="601"/>
      <c r="V7987" s="611"/>
      <c r="X7987" s="613"/>
      <c r="Y7987" s="601"/>
      <c r="Z7987" s="601"/>
      <c r="AA7987" s="601"/>
      <c r="AB7987" s="601"/>
    </row>
    <row r="7988" spans="21:28" x14ac:dyDescent="0.25">
      <c r="U7988" s="601"/>
      <c r="V7988" s="611"/>
      <c r="X7988" s="613"/>
      <c r="Y7988" s="601"/>
      <c r="Z7988" s="601"/>
      <c r="AA7988" s="601"/>
      <c r="AB7988" s="601"/>
    </row>
    <row r="7989" spans="21:28" x14ac:dyDescent="0.25">
      <c r="U7989" s="601"/>
      <c r="V7989" s="611"/>
      <c r="X7989" s="613"/>
      <c r="Y7989" s="601"/>
      <c r="Z7989" s="601"/>
      <c r="AA7989" s="601"/>
      <c r="AB7989" s="601"/>
    </row>
    <row r="7990" spans="21:28" x14ac:dyDescent="0.25">
      <c r="U7990" s="601"/>
      <c r="V7990" s="611"/>
      <c r="X7990" s="613"/>
      <c r="Y7990" s="601"/>
      <c r="Z7990" s="601"/>
      <c r="AA7990" s="601"/>
      <c r="AB7990" s="601"/>
    </row>
    <row r="7991" spans="21:28" x14ac:dyDescent="0.25">
      <c r="U7991" s="601"/>
      <c r="V7991" s="611"/>
      <c r="X7991" s="613"/>
      <c r="Y7991" s="601"/>
      <c r="Z7991" s="601"/>
      <c r="AA7991" s="601"/>
      <c r="AB7991" s="601"/>
    </row>
    <row r="7992" spans="21:28" x14ac:dyDescent="0.25">
      <c r="U7992" s="601"/>
      <c r="V7992" s="611"/>
      <c r="X7992" s="613"/>
      <c r="Y7992" s="601"/>
      <c r="Z7992" s="601"/>
      <c r="AA7992" s="601"/>
      <c r="AB7992" s="601"/>
    </row>
    <row r="7993" spans="21:28" x14ac:dyDescent="0.25">
      <c r="U7993" s="601"/>
      <c r="V7993" s="611"/>
      <c r="X7993" s="613"/>
      <c r="Y7993" s="601"/>
      <c r="Z7993" s="601"/>
      <c r="AA7993" s="601"/>
      <c r="AB7993" s="601"/>
    </row>
    <row r="7994" spans="21:28" x14ac:dyDescent="0.25">
      <c r="U7994" s="601"/>
      <c r="V7994" s="611"/>
      <c r="X7994" s="613"/>
      <c r="Y7994" s="601"/>
      <c r="Z7994" s="601"/>
      <c r="AA7994" s="601"/>
      <c r="AB7994" s="601"/>
    </row>
    <row r="7995" spans="21:28" x14ac:dyDescent="0.25">
      <c r="U7995" s="601"/>
      <c r="V7995" s="611"/>
      <c r="X7995" s="613"/>
      <c r="Y7995" s="601"/>
      <c r="Z7995" s="601"/>
      <c r="AA7995" s="601"/>
      <c r="AB7995" s="601"/>
    </row>
    <row r="7996" spans="21:28" x14ac:dyDescent="0.25">
      <c r="U7996" s="601"/>
      <c r="V7996" s="611"/>
      <c r="X7996" s="613"/>
      <c r="Y7996" s="601"/>
      <c r="Z7996" s="601"/>
      <c r="AA7996" s="601"/>
      <c r="AB7996" s="601"/>
    </row>
    <row r="7997" spans="21:28" x14ac:dyDescent="0.25">
      <c r="U7997" s="601"/>
      <c r="V7997" s="611"/>
      <c r="X7997" s="613"/>
      <c r="Y7997" s="601"/>
      <c r="Z7997" s="601"/>
      <c r="AA7997" s="601"/>
      <c r="AB7997" s="601"/>
    </row>
    <row r="7998" spans="21:28" x14ac:dyDescent="0.25">
      <c r="U7998" s="601"/>
      <c r="V7998" s="611"/>
      <c r="X7998" s="613"/>
      <c r="Y7998" s="601"/>
      <c r="Z7998" s="601"/>
      <c r="AA7998" s="601"/>
      <c r="AB7998" s="601"/>
    </row>
    <row r="7999" spans="21:28" x14ac:dyDescent="0.25">
      <c r="U7999" s="601"/>
      <c r="V7999" s="611"/>
      <c r="X7999" s="613"/>
      <c r="Y7999" s="601"/>
      <c r="Z7999" s="601"/>
      <c r="AA7999" s="601"/>
      <c r="AB7999" s="601"/>
    </row>
    <row r="8000" spans="21:28" x14ac:dyDescent="0.25">
      <c r="U8000" s="601"/>
      <c r="V8000" s="611"/>
      <c r="X8000" s="613"/>
      <c r="Y8000" s="601"/>
      <c r="Z8000" s="601"/>
      <c r="AA8000" s="601"/>
      <c r="AB8000" s="601"/>
    </row>
    <row r="8001" spans="21:28" x14ac:dyDescent="0.25">
      <c r="U8001" s="601"/>
      <c r="V8001" s="611"/>
      <c r="X8001" s="613"/>
      <c r="Y8001" s="601"/>
      <c r="Z8001" s="601"/>
      <c r="AA8001" s="601"/>
      <c r="AB8001" s="601"/>
    </row>
    <row r="8002" spans="21:28" x14ac:dyDescent="0.25">
      <c r="U8002" s="601"/>
      <c r="V8002" s="611"/>
      <c r="X8002" s="613"/>
      <c r="Y8002" s="601"/>
      <c r="Z8002" s="601"/>
      <c r="AA8002" s="601"/>
      <c r="AB8002" s="601"/>
    </row>
    <row r="8003" spans="21:28" x14ac:dyDescent="0.25">
      <c r="U8003" s="601"/>
      <c r="V8003" s="611"/>
      <c r="X8003" s="613"/>
      <c r="Y8003" s="601"/>
      <c r="Z8003" s="601"/>
      <c r="AA8003" s="601"/>
      <c r="AB8003" s="601"/>
    </row>
    <row r="8004" spans="21:28" x14ac:dyDescent="0.25">
      <c r="U8004" s="601"/>
      <c r="V8004" s="611"/>
      <c r="X8004" s="613"/>
      <c r="Y8004" s="601"/>
      <c r="Z8004" s="601"/>
      <c r="AA8004" s="601"/>
      <c r="AB8004" s="601"/>
    </row>
    <row r="8005" spans="21:28" x14ac:dyDescent="0.25">
      <c r="U8005" s="601"/>
      <c r="V8005" s="611"/>
      <c r="X8005" s="613"/>
      <c r="Y8005" s="601"/>
      <c r="Z8005" s="601"/>
      <c r="AA8005" s="601"/>
      <c r="AB8005" s="601"/>
    </row>
    <row r="8006" spans="21:28" x14ac:dyDescent="0.25">
      <c r="U8006" s="601"/>
      <c r="V8006" s="611"/>
      <c r="X8006" s="613"/>
      <c r="Y8006" s="601"/>
      <c r="Z8006" s="601"/>
      <c r="AA8006" s="601"/>
      <c r="AB8006" s="601"/>
    </row>
    <row r="8007" spans="21:28" x14ac:dyDescent="0.25">
      <c r="U8007" s="601"/>
      <c r="V8007" s="611"/>
      <c r="X8007" s="613"/>
      <c r="Y8007" s="601"/>
      <c r="Z8007" s="601"/>
      <c r="AA8007" s="601"/>
      <c r="AB8007" s="601"/>
    </row>
    <row r="8008" spans="21:28" x14ac:dyDescent="0.25">
      <c r="U8008" s="601"/>
      <c r="V8008" s="611"/>
      <c r="X8008" s="613"/>
      <c r="Y8008" s="601"/>
      <c r="Z8008" s="601"/>
      <c r="AA8008" s="601"/>
      <c r="AB8008" s="601"/>
    </row>
    <row r="8009" spans="21:28" x14ac:dyDescent="0.25">
      <c r="U8009" s="601"/>
      <c r="V8009" s="611"/>
      <c r="X8009" s="613"/>
      <c r="Y8009" s="601"/>
      <c r="Z8009" s="601"/>
      <c r="AA8009" s="601"/>
      <c r="AB8009" s="601"/>
    </row>
    <row r="8010" spans="21:28" x14ac:dyDescent="0.25">
      <c r="U8010" s="601"/>
      <c r="V8010" s="611"/>
      <c r="X8010" s="613"/>
      <c r="Y8010" s="601"/>
      <c r="Z8010" s="601"/>
      <c r="AA8010" s="601"/>
      <c r="AB8010" s="601"/>
    </row>
    <row r="8011" spans="21:28" x14ac:dyDescent="0.25">
      <c r="U8011" s="601"/>
      <c r="V8011" s="611"/>
      <c r="X8011" s="613"/>
      <c r="Y8011" s="601"/>
      <c r="Z8011" s="601"/>
      <c r="AA8011" s="601"/>
      <c r="AB8011" s="601"/>
    </row>
    <row r="8012" spans="21:28" x14ac:dyDescent="0.25">
      <c r="U8012" s="601"/>
      <c r="V8012" s="611"/>
      <c r="X8012" s="613"/>
      <c r="Y8012" s="601"/>
      <c r="Z8012" s="601"/>
      <c r="AA8012" s="601"/>
      <c r="AB8012" s="601"/>
    </row>
    <row r="8013" spans="21:28" x14ac:dyDescent="0.25">
      <c r="U8013" s="601"/>
      <c r="V8013" s="611"/>
      <c r="X8013" s="613"/>
      <c r="Y8013" s="601"/>
      <c r="Z8013" s="601"/>
      <c r="AA8013" s="601"/>
      <c r="AB8013" s="601"/>
    </row>
    <row r="8014" spans="21:28" x14ac:dyDescent="0.25">
      <c r="U8014" s="601"/>
      <c r="V8014" s="611"/>
      <c r="X8014" s="613"/>
      <c r="Y8014" s="601"/>
      <c r="Z8014" s="601"/>
      <c r="AA8014" s="601"/>
      <c r="AB8014" s="601"/>
    </row>
    <row r="8015" spans="21:28" x14ac:dyDescent="0.25">
      <c r="U8015" s="601"/>
      <c r="V8015" s="611"/>
      <c r="X8015" s="613"/>
      <c r="Y8015" s="601"/>
      <c r="Z8015" s="601"/>
      <c r="AA8015" s="601"/>
      <c r="AB8015" s="601"/>
    </row>
    <row r="8016" spans="21:28" x14ac:dyDescent="0.25">
      <c r="U8016" s="601"/>
      <c r="V8016" s="611"/>
      <c r="X8016" s="613"/>
      <c r="Y8016" s="601"/>
      <c r="Z8016" s="601"/>
      <c r="AA8016" s="601"/>
      <c r="AB8016" s="601"/>
    </row>
    <row r="8017" spans="21:28" x14ac:dyDescent="0.25">
      <c r="U8017" s="601"/>
      <c r="V8017" s="611"/>
      <c r="X8017" s="613"/>
      <c r="Y8017" s="601"/>
      <c r="Z8017" s="601"/>
      <c r="AA8017" s="601"/>
      <c r="AB8017" s="601"/>
    </row>
    <row r="8018" spans="21:28" x14ac:dyDescent="0.25">
      <c r="U8018" s="601"/>
      <c r="V8018" s="611"/>
      <c r="X8018" s="613"/>
      <c r="Y8018" s="601"/>
      <c r="Z8018" s="601"/>
      <c r="AA8018" s="601"/>
      <c r="AB8018" s="601"/>
    </row>
    <row r="8019" spans="21:28" x14ac:dyDescent="0.25">
      <c r="U8019" s="601"/>
      <c r="V8019" s="611"/>
      <c r="X8019" s="613"/>
      <c r="Y8019" s="601"/>
      <c r="Z8019" s="601"/>
      <c r="AA8019" s="601"/>
      <c r="AB8019" s="601"/>
    </row>
    <row r="8020" spans="21:28" x14ac:dyDescent="0.25">
      <c r="U8020" s="601"/>
      <c r="V8020" s="611"/>
      <c r="X8020" s="613"/>
      <c r="Y8020" s="601"/>
      <c r="Z8020" s="601"/>
      <c r="AA8020" s="601"/>
      <c r="AB8020" s="601"/>
    </row>
    <row r="8021" spans="21:28" x14ac:dyDescent="0.25">
      <c r="U8021" s="601"/>
      <c r="V8021" s="611"/>
      <c r="X8021" s="613"/>
      <c r="Y8021" s="601"/>
      <c r="Z8021" s="601"/>
      <c r="AA8021" s="601"/>
      <c r="AB8021" s="601"/>
    </row>
    <row r="8022" spans="21:28" x14ac:dyDescent="0.25">
      <c r="U8022" s="601"/>
      <c r="V8022" s="611"/>
      <c r="X8022" s="613"/>
      <c r="Y8022" s="601"/>
      <c r="Z8022" s="601"/>
      <c r="AA8022" s="601"/>
      <c r="AB8022" s="601"/>
    </row>
    <row r="8023" spans="21:28" x14ac:dyDescent="0.25">
      <c r="U8023" s="601"/>
      <c r="V8023" s="611"/>
      <c r="X8023" s="613"/>
      <c r="Y8023" s="601"/>
      <c r="Z8023" s="601"/>
      <c r="AA8023" s="601"/>
      <c r="AB8023" s="601"/>
    </row>
    <row r="8024" spans="21:28" x14ac:dyDescent="0.25">
      <c r="U8024" s="601"/>
      <c r="V8024" s="611"/>
      <c r="X8024" s="613"/>
      <c r="Y8024" s="601"/>
      <c r="Z8024" s="601"/>
      <c r="AA8024" s="601"/>
      <c r="AB8024" s="601"/>
    </row>
    <row r="8025" spans="21:28" x14ac:dyDescent="0.25">
      <c r="U8025" s="601"/>
      <c r="V8025" s="611"/>
      <c r="X8025" s="613"/>
      <c r="Y8025" s="601"/>
      <c r="Z8025" s="601"/>
      <c r="AA8025" s="601"/>
      <c r="AB8025" s="601"/>
    </row>
    <row r="8026" spans="21:28" x14ac:dyDescent="0.25">
      <c r="U8026" s="601"/>
      <c r="V8026" s="611"/>
      <c r="X8026" s="613"/>
      <c r="Y8026" s="601"/>
      <c r="Z8026" s="601"/>
      <c r="AA8026" s="601"/>
      <c r="AB8026" s="601"/>
    </row>
    <row r="8027" spans="21:28" x14ac:dyDescent="0.25">
      <c r="U8027" s="601"/>
      <c r="V8027" s="611"/>
      <c r="X8027" s="613"/>
      <c r="Y8027" s="601"/>
      <c r="Z8027" s="601"/>
      <c r="AA8027" s="601"/>
      <c r="AB8027" s="601"/>
    </row>
    <row r="8028" spans="21:28" x14ac:dyDescent="0.25">
      <c r="U8028" s="601"/>
      <c r="V8028" s="611"/>
      <c r="X8028" s="613"/>
      <c r="Y8028" s="601"/>
      <c r="Z8028" s="601"/>
      <c r="AA8028" s="601"/>
      <c r="AB8028" s="601"/>
    </row>
    <row r="8029" spans="21:28" x14ac:dyDescent="0.25">
      <c r="U8029" s="601"/>
      <c r="V8029" s="611"/>
      <c r="X8029" s="613"/>
      <c r="Y8029" s="601"/>
      <c r="Z8029" s="601"/>
      <c r="AA8029" s="601"/>
      <c r="AB8029" s="601"/>
    </row>
    <row r="8030" spans="21:28" x14ac:dyDescent="0.25">
      <c r="U8030" s="601"/>
      <c r="V8030" s="611"/>
      <c r="X8030" s="613"/>
      <c r="Y8030" s="601"/>
      <c r="Z8030" s="601"/>
      <c r="AA8030" s="601"/>
      <c r="AB8030" s="601"/>
    </row>
    <row r="8031" spans="21:28" x14ac:dyDescent="0.25">
      <c r="U8031" s="601"/>
      <c r="V8031" s="611"/>
      <c r="X8031" s="613"/>
      <c r="Y8031" s="601"/>
      <c r="Z8031" s="601"/>
      <c r="AA8031" s="601"/>
      <c r="AB8031" s="601"/>
    </row>
    <row r="8032" spans="21:28" x14ac:dyDescent="0.25">
      <c r="U8032" s="601"/>
      <c r="V8032" s="611"/>
      <c r="X8032" s="613"/>
      <c r="Y8032" s="601"/>
      <c r="Z8032" s="601"/>
      <c r="AA8032" s="601"/>
      <c r="AB8032" s="601"/>
    </row>
    <row r="8033" spans="21:28" x14ac:dyDescent="0.25">
      <c r="U8033" s="601"/>
      <c r="V8033" s="611"/>
      <c r="X8033" s="613"/>
      <c r="Y8033" s="601"/>
      <c r="Z8033" s="601"/>
      <c r="AA8033" s="601"/>
      <c r="AB8033" s="601"/>
    </row>
    <row r="8034" spans="21:28" x14ac:dyDescent="0.25">
      <c r="U8034" s="601"/>
      <c r="V8034" s="611"/>
      <c r="X8034" s="613"/>
      <c r="Y8034" s="601"/>
      <c r="Z8034" s="601"/>
      <c r="AA8034" s="601"/>
      <c r="AB8034" s="601"/>
    </row>
    <row r="8035" spans="21:28" x14ac:dyDescent="0.25">
      <c r="U8035" s="601"/>
      <c r="V8035" s="611"/>
      <c r="X8035" s="613"/>
      <c r="Y8035" s="601"/>
      <c r="Z8035" s="601"/>
      <c r="AA8035" s="601"/>
      <c r="AB8035" s="601"/>
    </row>
    <row r="8036" spans="21:28" x14ac:dyDescent="0.25">
      <c r="U8036" s="601"/>
      <c r="V8036" s="611"/>
      <c r="X8036" s="613"/>
      <c r="Y8036" s="601"/>
      <c r="Z8036" s="601"/>
      <c r="AA8036" s="601"/>
      <c r="AB8036" s="601"/>
    </row>
    <row r="8037" spans="21:28" x14ac:dyDescent="0.25">
      <c r="U8037" s="601"/>
      <c r="V8037" s="611"/>
      <c r="X8037" s="613"/>
      <c r="Y8037" s="601"/>
      <c r="Z8037" s="601"/>
      <c r="AA8037" s="601"/>
      <c r="AB8037" s="601"/>
    </row>
    <row r="8038" spans="21:28" x14ac:dyDescent="0.25">
      <c r="U8038" s="601"/>
      <c r="V8038" s="611"/>
      <c r="X8038" s="613"/>
      <c r="Y8038" s="601"/>
      <c r="Z8038" s="601"/>
      <c r="AA8038" s="601"/>
      <c r="AB8038" s="601"/>
    </row>
    <row r="8039" spans="21:28" x14ac:dyDescent="0.25">
      <c r="U8039" s="601"/>
      <c r="V8039" s="611"/>
      <c r="X8039" s="613"/>
      <c r="Y8039" s="601"/>
      <c r="Z8039" s="601"/>
      <c r="AA8039" s="601"/>
      <c r="AB8039" s="601"/>
    </row>
    <row r="8040" spans="21:28" x14ac:dyDescent="0.25">
      <c r="U8040" s="601"/>
      <c r="V8040" s="611"/>
      <c r="X8040" s="613"/>
      <c r="Y8040" s="601"/>
      <c r="Z8040" s="601"/>
      <c r="AA8040" s="601"/>
      <c r="AB8040" s="601"/>
    </row>
    <row r="8041" spans="21:28" x14ac:dyDescent="0.25">
      <c r="U8041" s="601"/>
      <c r="V8041" s="611"/>
      <c r="X8041" s="613"/>
      <c r="Y8041" s="601"/>
      <c r="Z8041" s="601"/>
      <c r="AA8041" s="601"/>
      <c r="AB8041" s="601"/>
    </row>
    <row r="8042" spans="21:28" x14ac:dyDescent="0.25">
      <c r="U8042" s="601"/>
      <c r="V8042" s="611"/>
      <c r="X8042" s="613"/>
      <c r="Y8042" s="601"/>
      <c r="Z8042" s="601"/>
      <c r="AA8042" s="601"/>
      <c r="AB8042" s="601"/>
    </row>
    <row r="8043" spans="21:28" x14ac:dyDescent="0.25">
      <c r="U8043" s="601"/>
      <c r="V8043" s="611"/>
      <c r="X8043" s="613"/>
      <c r="Y8043" s="601"/>
      <c r="Z8043" s="601"/>
      <c r="AA8043" s="601"/>
      <c r="AB8043" s="601"/>
    </row>
    <row r="8044" spans="21:28" x14ac:dyDescent="0.25">
      <c r="U8044" s="601"/>
      <c r="V8044" s="611"/>
      <c r="X8044" s="613"/>
      <c r="Y8044" s="601"/>
      <c r="Z8044" s="601"/>
      <c r="AA8044" s="601"/>
      <c r="AB8044" s="601"/>
    </row>
    <row r="8045" spans="21:28" x14ac:dyDescent="0.25">
      <c r="U8045" s="601"/>
      <c r="V8045" s="611"/>
      <c r="X8045" s="613"/>
      <c r="Y8045" s="601"/>
      <c r="Z8045" s="601"/>
      <c r="AA8045" s="601"/>
      <c r="AB8045" s="601"/>
    </row>
    <row r="8046" spans="21:28" x14ac:dyDescent="0.25">
      <c r="U8046" s="601"/>
      <c r="V8046" s="611"/>
      <c r="X8046" s="613"/>
      <c r="Y8046" s="601"/>
      <c r="Z8046" s="601"/>
      <c r="AA8046" s="601"/>
      <c r="AB8046" s="601"/>
    </row>
    <row r="8047" spans="21:28" x14ac:dyDescent="0.25">
      <c r="U8047" s="601"/>
      <c r="V8047" s="611"/>
      <c r="X8047" s="613"/>
      <c r="Y8047" s="601"/>
      <c r="Z8047" s="601"/>
      <c r="AA8047" s="601"/>
      <c r="AB8047" s="601"/>
    </row>
    <row r="8048" spans="21:28" x14ac:dyDescent="0.25">
      <c r="U8048" s="601"/>
      <c r="V8048" s="611"/>
      <c r="X8048" s="613"/>
      <c r="Y8048" s="601"/>
      <c r="Z8048" s="601"/>
      <c r="AA8048" s="601"/>
      <c r="AB8048" s="601"/>
    </row>
    <row r="8049" spans="21:28" x14ac:dyDescent="0.25">
      <c r="U8049" s="601"/>
      <c r="V8049" s="611"/>
      <c r="X8049" s="613"/>
      <c r="Y8049" s="601"/>
      <c r="Z8049" s="601"/>
      <c r="AA8049" s="601"/>
      <c r="AB8049" s="601"/>
    </row>
    <row r="8050" spans="21:28" x14ac:dyDescent="0.25">
      <c r="U8050" s="601"/>
      <c r="V8050" s="611"/>
      <c r="X8050" s="613"/>
      <c r="Y8050" s="601"/>
      <c r="Z8050" s="601"/>
      <c r="AA8050" s="601"/>
      <c r="AB8050" s="601"/>
    </row>
    <row r="8051" spans="21:28" x14ac:dyDescent="0.25">
      <c r="U8051" s="601"/>
      <c r="V8051" s="611"/>
      <c r="X8051" s="613"/>
      <c r="Y8051" s="601"/>
      <c r="Z8051" s="601"/>
      <c r="AA8051" s="601"/>
      <c r="AB8051" s="601"/>
    </row>
    <row r="8052" spans="21:28" x14ac:dyDescent="0.25">
      <c r="U8052" s="601"/>
      <c r="V8052" s="611"/>
      <c r="X8052" s="613"/>
      <c r="Y8052" s="601"/>
      <c r="Z8052" s="601"/>
      <c r="AA8052" s="601"/>
      <c r="AB8052" s="601"/>
    </row>
    <row r="8053" spans="21:28" x14ac:dyDescent="0.25">
      <c r="U8053" s="601"/>
      <c r="V8053" s="611"/>
      <c r="X8053" s="613"/>
      <c r="Y8053" s="601"/>
      <c r="Z8053" s="601"/>
      <c r="AA8053" s="601"/>
      <c r="AB8053" s="601"/>
    </row>
    <row r="8054" spans="21:28" x14ac:dyDescent="0.25">
      <c r="U8054" s="601"/>
      <c r="V8054" s="611"/>
      <c r="X8054" s="613"/>
      <c r="Y8054" s="601"/>
      <c r="Z8054" s="601"/>
      <c r="AA8054" s="601"/>
      <c r="AB8054" s="601"/>
    </row>
    <row r="8055" spans="21:28" x14ac:dyDescent="0.25">
      <c r="U8055" s="601"/>
      <c r="V8055" s="611"/>
      <c r="X8055" s="613"/>
      <c r="Y8055" s="601"/>
      <c r="Z8055" s="601"/>
      <c r="AA8055" s="601"/>
      <c r="AB8055" s="601"/>
    </row>
    <row r="8056" spans="21:28" x14ac:dyDescent="0.25">
      <c r="U8056" s="601"/>
      <c r="V8056" s="611"/>
      <c r="X8056" s="613"/>
      <c r="Y8056" s="601"/>
      <c r="Z8056" s="601"/>
      <c r="AA8056" s="601"/>
      <c r="AB8056" s="601"/>
    </row>
    <row r="8057" spans="21:28" x14ac:dyDescent="0.25">
      <c r="U8057" s="601"/>
      <c r="V8057" s="611"/>
      <c r="X8057" s="613"/>
      <c r="Y8057" s="601"/>
      <c r="Z8057" s="601"/>
      <c r="AA8057" s="601"/>
      <c r="AB8057" s="601"/>
    </row>
    <row r="8058" spans="21:28" x14ac:dyDescent="0.25">
      <c r="U8058" s="601"/>
      <c r="V8058" s="611"/>
      <c r="X8058" s="613"/>
      <c r="Y8058" s="601"/>
      <c r="Z8058" s="601"/>
      <c r="AA8058" s="601"/>
      <c r="AB8058" s="601"/>
    </row>
    <row r="8059" spans="21:28" x14ac:dyDescent="0.25">
      <c r="U8059" s="601"/>
      <c r="V8059" s="611"/>
      <c r="X8059" s="613"/>
      <c r="Y8059" s="601"/>
      <c r="Z8059" s="601"/>
      <c r="AA8059" s="601"/>
      <c r="AB8059" s="601"/>
    </row>
    <row r="8060" spans="21:28" x14ac:dyDescent="0.25">
      <c r="U8060" s="601"/>
      <c r="V8060" s="611"/>
      <c r="X8060" s="613"/>
      <c r="Y8060" s="601"/>
      <c r="Z8060" s="601"/>
      <c r="AA8060" s="601"/>
      <c r="AB8060" s="601"/>
    </row>
    <row r="8061" spans="21:28" x14ac:dyDescent="0.25">
      <c r="U8061" s="601"/>
      <c r="V8061" s="611"/>
      <c r="X8061" s="613"/>
      <c r="Y8061" s="601"/>
      <c r="Z8061" s="601"/>
      <c r="AA8061" s="601"/>
      <c r="AB8061" s="601"/>
    </row>
    <row r="8062" spans="21:28" x14ac:dyDescent="0.25">
      <c r="U8062" s="601"/>
      <c r="V8062" s="611"/>
      <c r="X8062" s="613"/>
      <c r="Y8062" s="601"/>
      <c r="Z8062" s="601"/>
      <c r="AA8062" s="601"/>
      <c r="AB8062" s="601"/>
    </row>
    <row r="8063" spans="21:28" x14ac:dyDescent="0.25">
      <c r="U8063" s="601"/>
      <c r="V8063" s="611"/>
      <c r="X8063" s="613"/>
      <c r="Y8063" s="601"/>
      <c r="Z8063" s="601"/>
      <c r="AA8063" s="601"/>
      <c r="AB8063" s="601"/>
    </row>
    <row r="8064" spans="21:28" x14ac:dyDescent="0.25">
      <c r="U8064" s="601"/>
      <c r="V8064" s="611"/>
      <c r="X8064" s="613"/>
      <c r="Y8064" s="601"/>
      <c r="Z8064" s="601"/>
      <c r="AA8064" s="601"/>
      <c r="AB8064" s="601"/>
    </row>
    <row r="8065" spans="21:28" x14ac:dyDescent="0.25">
      <c r="U8065" s="601"/>
      <c r="V8065" s="611"/>
      <c r="X8065" s="613"/>
      <c r="Y8065" s="601"/>
      <c r="Z8065" s="601"/>
      <c r="AA8065" s="601"/>
      <c r="AB8065" s="601"/>
    </row>
    <row r="8066" spans="21:28" x14ac:dyDescent="0.25">
      <c r="U8066" s="601"/>
      <c r="V8066" s="611"/>
      <c r="X8066" s="613"/>
      <c r="Y8066" s="601"/>
      <c r="Z8066" s="601"/>
      <c r="AA8066" s="601"/>
      <c r="AB8066" s="601"/>
    </row>
    <row r="8067" spans="21:28" x14ac:dyDescent="0.25">
      <c r="U8067" s="601"/>
      <c r="V8067" s="611"/>
      <c r="X8067" s="613"/>
      <c r="Y8067" s="601"/>
      <c r="Z8067" s="601"/>
      <c r="AA8067" s="601"/>
      <c r="AB8067" s="601"/>
    </row>
    <row r="8068" spans="21:28" x14ac:dyDescent="0.25">
      <c r="U8068" s="601"/>
      <c r="V8068" s="611"/>
      <c r="X8068" s="613"/>
      <c r="Y8068" s="601"/>
      <c r="Z8068" s="601"/>
      <c r="AA8068" s="601"/>
      <c r="AB8068" s="601"/>
    </row>
    <row r="8069" spans="21:28" x14ac:dyDescent="0.25">
      <c r="U8069" s="601"/>
      <c r="V8069" s="611"/>
      <c r="X8069" s="613"/>
      <c r="Y8069" s="601"/>
      <c r="Z8069" s="601"/>
      <c r="AA8069" s="601"/>
      <c r="AB8069" s="601"/>
    </row>
    <row r="8070" spans="21:28" x14ac:dyDescent="0.25">
      <c r="U8070" s="601"/>
      <c r="V8070" s="611"/>
      <c r="X8070" s="613"/>
      <c r="Y8070" s="601"/>
      <c r="Z8070" s="601"/>
      <c r="AA8070" s="601"/>
      <c r="AB8070" s="601"/>
    </row>
    <row r="8071" spans="21:28" x14ac:dyDescent="0.25">
      <c r="U8071" s="601"/>
      <c r="V8071" s="611"/>
      <c r="X8071" s="613"/>
      <c r="Y8071" s="601"/>
      <c r="Z8071" s="601"/>
      <c r="AA8071" s="601"/>
      <c r="AB8071" s="601"/>
    </row>
    <row r="8072" spans="21:28" x14ac:dyDescent="0.25">
      <c r="U8072" s="601"/>
      <c r="V8072" s="611"/>
      <c r="X8072" s="613"/>
      <c r="Y8072" s="601"/>
      <c r="Z8072" s="601"/>
      <c r="AA8072" s="601"/>
      <c r="AB8072" s="601"/>
    </row>
    <row r="8073" spans="21:28" x14ac:dyDescent="0.25">
      <c r="U8073" s="601"/>
      <c r="V8073" s="611"/>
      <c r="X8073" s="613"/>
      <c r="Y8073" s="601"/>
      <c r="Z8073" s="601"/>
      <c r="AA8073" s="601"/>
      <c r="AB8073" s="601"/>
    </row>
    <row r="8074" spans="21:28" x14ac:dyDescent="0.25">
      <c r="U8074" s="601"/>
      <c r="V8074" s="611"/>
      <c r="X8074" s="613"/>
      <c r="Y8074" s="601"/>
      <c r="Z8074" s="601"/>
      <c r="AA8074" s="601"/>
      <c r="AB8074" s="601"/>
    </row>
    <row r="8075" spans="21:28" x14ac:dyDescent="0.25">
      <c r="U8075" s="601"/>
      <c r="V8075" s="611"/>
      <c r="X8075" s="613"/>
      <c r="Y8075" s="601"/>
      <c r="Z8075" s="601"/>
      <c r="AA8075" s="601"/>
      <c r="AB8075" s="601"/>
    </row>
    <row r="8076" spans="21:28" x14ac:dyDescent="0.25">
      <c r="U8076" s="601"/>
      <c r="V8076" s="611"/>
      <c r="X8076" s="613"/>
      <c r="Y8076" s="601"/>
      <c r="Z8076" s="601"/>
      <c r="AA8076" s="601"/>
      <c r="AB8076" s="601"/>
    </row>
    <row r="8077" spans="21:28" x14ac:dyDescent="0.25">
      <c r="U8077" s="601"/>
      <c r="V8077" s="611"/>
      <c r="X8077" s="613"/>
      <c r="Y8077" s="601"/>
      <c r="Z8077" s="601"/>
      <c r="AA8077" s="601"/>
      <c r="AB8077" s="601"/>
    </row>
    <row r="8078" spans="21:28" x14ac:dyDescent="0.25">
      <c r="U8078" s="601"/>
      <c r="V8078" s="611"/>
      <c r="X8078" s="613"/>
      <c r="Y8078" s="601"/>
      <c r="Z8078" s="601"/>
      <c r="AA8078" s="601"/>
      <c r="AB8078" s="601"/>
    </row>
    <row r="8079" spans="21:28" x14ac:dyDescent="0.25">
      <c r="U8079" s="601"/>
      <c r="V8079" s="611"/>
      <c r="X8079" s="613"/>
      <c r="Y8079" s="601"/>
      <c r="Z8079" s="601"/>
      <c r="AA8079" s="601"/>
      <c r="AB8079" s="601"/>
    </row>
    <row r="8080" spans="21:28" x14ac:dyDescent="0.25">
      <c r="U8080" s="601"/>
      <c r="V8080" s="611"/>
      <c r="X8080" s="613"/>
      <c r="Y8080" s="601"/>
      <c r="Z8080" s="601"/>
      <c r="AA8080" s="601"/>
      <c r="AB8080" s="601"/>
    </row>
    <row r="8081" spans="21:28" x14ac:dyDescent="0.25">
      <c r="U8081" s="601"/>
      <c r="V8081" s="611"/>
      <c r="X8081" s="613"/>
      <c r="Y8081" s="601"/>
      <c r="Z8081" s="601"/>
      <c r="AA8081" s="601"/>
      <c r="AB8081" s="601"/>
    </row>
    <row r="8082" spans="21:28" x14ac:dyDescent="0.25">
      <c r="U8082" s="601"/>
      <c r="V8082" s="611"/>
      <c r="X8082" s="613"/>
      <c r="Y8082" s="601"/>
      <c r="Z8082" s="601"/>
      <c r="AA8082" s="601"/>
      <c r="AB8082" s="601"/>
    </row>
    <row r="8083" spans="21:28" x14ac:dyDescent="0.25">
      <c r="U8083" s="601"/>
      <c r="V8083" s="611"/>
      <c r="X8083" s="613"/>
      <c r="Y8083" s="601"/>
      <c r="Z8083" s="601"/>
      <c r="AA8083" s="601"/>
      <c r="AB8083" s="601"/>
    </row>
    <row r="8084" spans="21:28" x14ac:dyDescent="0.25">
      <c r="U8084" s="601"/>
      <c r="V8084" s="611"/>
      <c r="X8084" s="613"/>
      <c r="Y8084" s="601"/>
      <c r="Z8084" s="601"/>
      <c r="AA8084" s="601"/>
      <c r="AB8084" s="601"/>
    </row>
    <row r="8085" spans="21:28" x14ac:dyDescent="0.25">
      <c r="U8085" s="601"/>
      <c r="V8085" s="611"/>
      <c r="X8085" s="613"/>
      <c r="Y8085" s="601"/>
      <c r="Z8085" s="601"/>
      <c r="AA8085" s="601"/>
      <c r="AB8085" s="601"/>
    </row>
    <row r="8086" spans="21:28" x14ac:dyDescent="0.25">
      <c r="U8086" s="601"/>
      <c r="V8086" s="611"/>
      <c r="X8086" s="613"/>
      <c r="Y8086" s="601"/>
      <c r="Z8086" s="601"/>
      <c r="AA8086" s="601"/>
      <c r="AB8086" s="601"/>
    </row>
    <row r="8087" spans="21:28" x14ac:dyDescent="0.25">
      <c r="U8087" s="601"/>
      <c r="V8087" s="611"/>
      <c r="X8087" s="613"/>
      <c r="Y8087" s="601"/>
      <c r="Z8087" s="601"/>
      <c r="AA8087" s="601"/>
      <c r="AB8087" s="601"/>
    </row>
    <row r="8088" spans="21:28" x14ac:dyDescent="0.25">
      <c r="U8088" s="601"/>
      <c r="V8088" s="611"/>
      <c r="X8088" s="613"/>
      <c r="Y8088" s="601"/>
      <c r="Z8088" s="601"/>
      <c r="AA8088" s="601"/>
      <c r="AB8088" s="601"/>
    </row>
    <row r="8089" spans="21:28" x14ac:dyDescent="0.25">
      <c r="U8089" s="601"/>
      <c r="V8089" s="611"/>
      <c r="X8089" s="613"/>
      <c r="Y8089" s="601"/>
      <c r="Z8089" s="601"/>
      <c r="AA8089" s="601"/>
      <c r="AB8089" s="601"/>
    </row>
    <row r="8090" spans="21:28" x14ac:dyDescent="0.25">
      <c r="U8090" s="601"/>
      <c r="V8090" s="611"/>
      <c r="X8090" s="613"/>
      <c r="Y8090" s="601"/>
      <c r="Z8090" s="601"/>
      <c r="AA8090" s="601"/>
      <c r="AB8090" s="601"/>
    </row>
    <row r="8091" spans="21:28" x14ac:dyDescent="0.25">
      <c r="U8091" s="601"/>
      <c r="V8091" s="611"/>
      <c r="X8091" s="613"/>
      <c r="Y8091" s="601"/>
      <c r="Z8091" s="601"/>
      <c r="AA8091" s="601"/>
      <c r="AB8091" s="601"/>
    </row>
    <row r="8092" spans="21:28" x14ac:dyDescent="0.25">
      <c r="U8092" s="601"/>
      <c r="V8092" s="611"/>
      <c r="X8092" s="613"/>
      <c r="Y8092" s="601"/>
      <c r="Z8092" s="601"/>
      <c r="AA8092" s="601"/>
      <c r="AB8092" s="601"/>
    </row>
    <row r="8093" spans="21:28" x14ac:dyDescent="0.25">
      <c r="U8093" s="601"/>
      <c r="V8093" s="611"/>
      <c r="X8093" s="613"/>
      <c r="Y8093" s="601"/>
      <c r="Z8093" s="601"/>
      <c r="AA8093" s="601"/>
      <c r="AB8093" s="601"/>
    </row>
    <row r="8094" spans="21:28" x14ac:dyDescent="0.25">
      <c r="U8094" s="601"/>
      <c r="V8094" s="611"/>
      <c r="X8094" s="613"/>
      <c r="Y8094" s="601"/>
      <c r="Z8094" s="601"/>
      <c r="AA8094" s="601"/>
      <c r="AB8094" s="601"/>
    </row>
    <row r="8095" spans="21:28" x14ac:dyDescent="0.25">
      <c r="U8095" s="601"/>
      <c r="V8095" s="611"/>
      <c r="X8095" s="613"/>
      <c r="Y8095" s="601"/>
      <c r="Z8095" s="601"/>
      <c r="AA8095" s="601"/>
      <c r="AB8095" s="601"/>
    </row>
    <row r="8096" spans="21:28" x14ac:dyDescent="0.25">
      <c r="U8096" s="601"/>
      <c r="V8096" s="611"/>
      <c r="X8096" s="613"/>
      <c r="Y8096" s="601"/>
      <c r="Z8096" s="601"/>
      <c r="AA8096" s="601"/>
      <c r="AB8096" s="601"/>
    </row>
    <row r="8097" spans="21:28" x14ac:dyDescent="0.25">
      <c r="U8097" s="601"/>
      <c r="V8097" s="611"/>
      <c r="X8097" s="613"/>
      <c r="Y8097" s="601"/>
      <c r="Z8097" s="601"/>
      <c r="AA8097" s="601"/>
      <c r="AB8097" s="601"/>
    </row>
    <row r="8098" spans="21:28" x14ac:dyDescent="0.25">
      <c r="U8098" s="601"/>
      <c r="V8098" s="611"/>
      <c r="X8098" s="613"/>
      <c r="Y8098" s="601"/>
      <c r="Z8098" s="601"/>
      <c r="AA8098" s="601"/>
      <c r="AB8098" s="601"/>
    </row>
    <row r="8099" spans="21:28" x14ac:dyDescent="0.25">
      <c r="U8099" s="601"/>
      <c r="V8099" s="611"/>
      <c r="X8099" s="613"/>
      <c r="Y8099" s="601"/>
      <c r="Z8099" s="601"/>
      <c r="AA8099" s="601"/>
      <c r="AB8099" s="601"/>
    </row>
    <row r="8100" spans="21:28" x14ac:dyDescent="0.25">
      <c r="U8100" s="601"/>
      <c r="V8100" s="611"/>
      <c r="X8100" s="613"/>
      <c r="Y8100" s="601"/>
      <c r="Z8100" s="601"/>
      <c r="AA8100" s="601"/>
      <c r="AB8100" s="601"/>
    </row>
    <row r="8101" spans="21:28" x14ac:dyDescent="0.25">
      <c r="U8101" s="601"/>
      <c r="V8101" s="611"/>
      <c r="X8101" s="613"/>
      <c r="Y8101" s="601"/>
      <c r="Z8101" s="601"/>
      <c r="AA8101" s="601"/>
      <c r="AB8101" s="601"/>
    </row>
    <row r="8102" spans="21:28" x14ac:dyDescent="0.25">
      <c r="U8102" s="601"/>
      <c r="V8102" s="611"/>
      <c r="X8102" s="613"/>
      <c r="Y8102" s="601"/>
      <c r="Z8102" s="601"/>
      <c r="AA8102" s="601"/>
      <c r="AB8102" s="601"/>
    </row>
    <row r="8103" spans="21:28" x14ac:dyDescent="0.25">
      <c r="U8103" s="601"/>
      <c r="V8103" s="611"/>
      <c r="X8103" s="613"/>
      <c r="Y8103" s="601"/>
      <c r="Z8103" s="601"/>
      <c r="AA8103" s="601"/>
      <c r="AB8103" s="601"/>
    </row>
    <row r="8104" spans="21:28" x14ac:dyDescent="0.25">
      <c r="U8104" s="601"/>
      <c r="V8104" s="611"/>
      <c r="X8104" s="613"/>
      <c r="Y8104" s="601"/>
      <c r="Z8104" s="601"/>
      <c r="AA8104" s="601"/>
      <c r="AB8104" s="601"/>
    </row>
    <row r="8105" spans="21:28" x14ac:dyDescent="0.25">
      <c r="U8105" s="601"/>
      <c r="V8105" s="611"/>
      <c r="X8105" s="613"/>
      <c r="Y8105" s="601"/>
      <c r="Z8105" s="601"/>
      <c r="AA8105" s="601"/>
      <c r="AB8105" s="601"/>
    </row>
    <row r="8106" spans="21:28" x14ac:dyDescent="0.25">
      <c r="U8106" s="601"/>
      <c r="V8106" s="611"/>
      <c r="X8106" s="613"/>
      <c r="Y8106" s="601"/>
      <c r="Z8106" s="601"/>
      <c r="AA8106" s="601"/>
      <c r="AB8106" s="601"/>
    </row>
    <row r="8107" spans="21:28" x14ac:dyDescent="0.25">
      <c r="U8107" s="601"/>
      <c r="V8107" s="611"/>
      <c r="X8107" s="613"/>
      <c r="Y8107" s="601"/>
      <c r="Z8107" s="601"/>
      <c r="AA8107" s="601"/>
      <c r="AB8107" s="601"/>
    </row>
    <row r="8108" spans="21:28" x14ac:dyDescent="0.25">
      <c r="U8108" s="601"/>
      <c r="V8108" s="611"/>
      <c r="X8108" s="613"/>
      <c r="Y8108" s="601"/>
      <c r="Z8108" s="601"/>
      <c r="AA8108" s="601"/>
      <c r="AB8108" s="601"/>
    </row>
    <row r="8109" spans="21:28" x14ac:dyDescent="0.25">
      <c r="U8109" s="601"/>
      <c r="V8109" s="611"/>
      <c r="X8109" s="613"/>
      <c r="Y8109" s="601"/>
      <c r="Z8109" s="601"/>
      <c r="AA8109" s="601"/>
      <c r="AB8109" s="601"/>
    </row>
    <row r="8110" spans="21:28" x14ac:dyDescent="0.25">
      <c r="U8110" s="601"/>
      <c r="V8110" s="611"/>
      <c r="X8110" s="613"/>
      <c r="Y8110" s="601"/>
      <c r="Z8110" s="601"/>
      <c r="AA8110" s="601"/>
      <c r="AB8110" s="601"/>
    </row>
    <row r="8111" spans="21:28" x14ac:dyDescent="0.25">
      <c r="U8111" s="601"/>
      <c r="V8111" s="611"/>
      <c r="X8111" s="613"/>
      <c r="Y8111" s="601"/>
      <c r="Z8111" s="601"/>
      <c r="AA8111" s="601"/>
      <c r="AB8111" s="601"/>
    </row>
    <row r="8112" spans="21:28" x14ac:dyDescent="0.25">
      <c r="U8112" s="601"/>
      <c r="V8112" s="611"/>
      <c r="X8112" s="613"/>
      <c r="Y8112" s="601"/>
      <c r="Z8112" s="601"/>
      <c r="AA8112" s="601"/>
      <c r="AB8112" s="601"/>
    </row>
    <row r="8113" spans="21:28" x14ac:dyDescent="0.25">
      <c r="U8113" s="601"/>
      <c r="V8113" s="611"/>
      <c r="X8113" s="613"/>
      <c r="Y8113" s="601"/>
      <c r="Z8113" s="601"/>
      <c r="AA8113" s="601"/>
      <c r="AB8113" s="601"/>
    </row>
    <row r="8114" spans="21:28" x14ac:dyDescent="0.25">
      <c r="U8114" s="601"/>
      <c r="V8114" s="611"/>
      <c r="X8114" s="613"/>
      <c r="Y8114" s="601"/>
      <c r="Z8114" s="601"/>
      <c r="AA8114" s="601"/>
      <c r="AB8114" s="601"/>
    </row>
    <row r="8115" spans="21:28" x14ac:dyDescent="0.25">
      <c r="U8115" s="601"/>
      <c r="V8115" s="611"/>
      <c r="X8115" s="613"/>
      <c r="Y8115" s="601"/>
      <c r="Z8115" s="601"/>
      <c r="AA8115" s="601"/>
      <c r="AB8115" s="601"/>
    </row>
    <row r="8116" spans="21:28" x14ac:dyDescent="0.25">
      <c r="U8116" s="601"/>
      <c r="V8116" s="611"/>
      <c r="X8116" s="613"/>
      <c r="Y8116" s="601"/>
      <c r="Z8116" s="601"/>
      <c r="AA8116" s="601"/>
      <c r="AB8116" s="601"/>
    </row>
    <row r="8117" spans="21:28" x14ac:dyDescent="0.25">
      <c r="U8117" s="601"/>
      <c r="V8117" s="611"/>
      <c r="X8117" s="613"/>
      <c r="Y8117" s="601"/>
      <c r="Z8117" s="601"/>
      <c r="AA8117" s="601"/>
      <c r="AB8117" s="601"/>
    </row>
    <row r="8118" spans="21:28" x14ac:dyDescent="0.25">
      <c r="U8118" s="601"/>
      <c r="V8118" s="611"/>
      <c r="X8118" s="613"/>
      <c r="Y8118" s="601"/>
      <c r="Z8118" s="601"/>
      <c r="AA8118" s="601"/>
      <c r="AB8118" s="601"/>
    </row>
    <row r="8119" spans="21:28" x14ac:dyDescent="0.25">
      <c r="U8119" s="601"/>
      <c r="V8119" s="611"/>
      <c r="X8119" s="613"/>
      <c r="Y8119" s="601"/>
      <c r="Z8119" s="601"/>
      <c r="AA8119" s="601"/>
      <c r="AB8119" s="601"/>
    </row>
    <row r="8120" spans="21:28" x14ac:dyDescent="0.25">
      <c r="U8120" s="601"/>
      <c r="V8120" s="611"/>
      <c r="X8120" s="613"/>
      <c r="Y8120" s="601"/>
      <c r="Z8120" s="601"/>
      <c r="AA8120" s="601"/>
      <c r="AB8120" s="601"/>
    </row>
    <row r="8121" spans="21:28" x14ac:dyDescent="0.25">
      <c r="U8121" s="601"/>
      <c r="V8121" s="611"/>
      <c r="X8121" s="613"/>
      <c r="Y8121" s="601"/>
      <c r="Z8121" s="601"/>
      <c r="AA8121" s="601"/>
      <c r="AB8121" s="601"/>
    </row>
    <row r="8122" spans="21:28" x14ac:dyDescent="0.25">
      <c r="U8122" s="601"/>
      <c r="V8122" s="611"/>
      <c r="X8122" s="613"/>
      <c r="Y8122" s="601"/>
      <c r="Z8122" s="601"/>
      <c r="AA8122" s="601"/>
      <c r="AB8122" s="601"/>
    </row>
    <row r="8123" spans="21:28" x14ac:dyDescent="0.25">
      <c r="U8123" s="601"/>
      <c r="V8123" s="611"/>
      <c r="X8123" s="613"/>
      <c r="Y8123" s="601"/>
      <c r="Z8123" s="601"/>
      <c r="AA8123" s="601"/>
      <c r="AB8123" s="601"/>
    </row>
    <row r="8124" spans="21:28" x14ac:dyDescent="0.25">
      <c r="U8124" s="601"/>
      <c r="V8124" s="611"/>
      <c r="X8124" s="613"/>
      <c r="Y8124" s="601"/>
      <c r="Z8124" s="601"/>
      <c r="AA8124" s="601"/>
      <c r="AB8124" s="601"/>
    </row>
    <row r="8125" spans="21:28" x14ac:dyDescent="0.25">
      <c r="U8125" s="601"/>
      <c r="V8125" s="611"/>
      <c r="X8125" s="613"/>
      <c r="Y8125" s="601"/>
      <c r="Z8125" s="601"/>
      <c r="AA8125" s="601"/>
      <c r="AB8125" s="601"/>
    </row>
    <row r="8126" spans="21:28" x14ac:dyDescent="0.25">
      <c r="U8126" s="601"/>
      <c r="V8126" s="611"/>
      <c r="X8126" s="613"/>
      <c r="Y8126" s="601"/>
      <c r="Z8126" s="601"/>
      <c r="AA8126" s="601"/>
      <c r="AB8126" s="601"/>
    </row>
    <row r="8127" spans="21:28" x14ac:dyDescent="0.25">
      <c r="U8127" s="601"/>
      <c r="V8127" s="611"/>
      <c r="X8127" s="613"/>
      <c r="Y8127" s="601"/>
      <c r="Z8127" s="601"/>
      <c r="AA8127" s="601"/>
      <c r="AB8127" s="601"/>
    </row>
    <row r="8128" spans="21:28" x14ac:dyDescent="0.25">
      <c r="U8128" s="601"/>
      <c r="V8128" s="611"/>
      <c r="X8128" s="613"/>
      <c r="Y8128" s="601"/>
      <c r="Z8128" s="601"/>
      <c r="AA8128" s="601"/>
      <c r="AB8128" s="601"/>
    </row>
    <row r="8129" spans="21:28" x14ac:dyDescent="0.25">
      <c r="U8129" s="601"/>
      <c r="V8129" s="611"/>
      <c r="X8129" s="613"/>
      <c r="Y8129" s="601"/>
      <c r="Z8129" s="601"/>
      <c r="AA8129" s="601"/>
      <c r="AB8129" s="601"/>
    </row>
    <row r="8130" spans="21:28" x14ac:dyDescent="0.25">
      <c r="U8130" s="601"/>
      <c r="V8130" s="611"/>
      <c r="X8130" s="613"/>
      <c r="Y8130" s="601"/>
      <c r="Z8130" s="601"/>
      <c r="AA8130" s="601"/>
      <c r="AB8130" s="601"/>
    </row>
    <row r="8131" spans="21:28" x14ac:dyDescent="0.25">
      <c r="U8131" s="601"/>
      <c r="V8131" s="611"/>
      <c r="X8131" s="613"/>
      <c r="Y8131" s="601"/>
      <c r="Z8131" s="601"/>
      <c r="AA8131" s="601"/>
      <c r="AB8131" s="601"/>
    </row>
    <row r="8132" spans="21:28" x14ac:dyDescent="0.25">
      <c r="U8132" s="601"/>
      <c r="V8132" s="611"/>
      <c r="X8132" s="613"/>
      <c r="Y8132" s="601"/>
      <c r="Z8132" s="601"/>
      <c r="AA8132" s="601"/>
      <c r="AB8132" s="601"/>
    </row>
    <row r="8133" spans="21:28" x14ac:dyDescent="0.25">
      <c r="U8133" s="601"/>
      <c r="V8133" s="611"/>
      <c r="X8133" s="613"/>
      <c r="Y8133" s="601"/>
      <c r="Z8133" s="601"/>
      <c r="AA8133" s="601"/>
      <c r="AB8133" s="601"/>
    </row>
    <row r="8134" spans="21:28" x14ac:dyDescent="0.25">
      <c r="U8134" s="601"/>
      <c r="V8134" s="611"/>
      <c r="X8134" s="613"/>
      <c r="Y8134" s="601"/>
      <c r="Z8134" s="601"/>
      <c r="AA8134" s="601"/>
      <c r="AB8134" s="601"/>
    </row>
    <row r="8135" spans="21:28" x14ac:dyDescent="0.25">
      <c r="U8135" s="601"/>
      <c r="V8135" s="611"/>
      <c r="X8135" s="613"/>
      <c r="Y8135" s="601"/>
      <c r="Z8135" s="601"/>
      <c r="AA8135" s="601"/>
      <c r="AB8135" s="601"/>
    </row>
    <row r="8136" spans="21:28" x14ac:dyDescent="0.25">
      <c r="U8136" s="601"/>
      <c r="V8136" s="611"/>
      <c r="X8136" s="613"/>
      <c r="Y8136" s="601"/>
      <c r="Z8136" s="601"/>
      <c r="AA8136" s="601"/>
      <c r="AB8136" s="601"/>
    </row>
    <row r="8137" spans="21:28" x14ac:dyDescent="0.25">
      <c r="U8137" s="601"/>
      <c r="V8137" s="611"/>
      <c r="X8137" s="613"/>
      <c r="Y8137" s="601"/>
      <c r="Z8137" s="601"/>
      <c r="AA8137" s="601"/>
      <c r="AB8137" s="601"/>
    </row>
    <row r="8138" spans="21:28" x14ac:dyDescent="0.25">
      <c r="U8138" s="601"/>
      <c r="V8138" s="611"/>
      <c r="X8138" s="613"/>
      <c r="Y8138" s="601"/>
      <c r="Z8138" s="601"/>
      <c r="AA8138" s="601"/>
      <c r="AB8138" s="601"/>
    </row>
    <row r="8139" spans="21:28" x14ac:dyDescent="0.25">
      <c r="U8139" s="601"/>
      <c r="V8139" s="611"/>
      <c r="X8139" s="613"/>
      <c r="Y8139" s="601"/>
      <c r="Z8139" s="601"/>
      <c r="AA8139" s="601"/>
      <c r="AB8139" s="601"/>
    </row>
    <row r="8140" spans="21:28" x14ac:dyDescent="0.25">
      <c r="U8140" s="601"/>
      <c r="V8140" s="611"/>
      <c r="X8140" s="613"/>
      <c r="Y8140" s="601"/>
      <c r="Z8140" s="601"/>
      <c r="AA8140" s="601"/>
      <c r="AB8140" s="601"/>
    </row>
    <row r="8141" spans="21:28" x14ac:dyDescent="0.25">
      <c r="U8141" s="601"/>
      <c r="V8141" s="611"/>
      <c r="X8141" s="613"/>
      <c r="Y8141" s="601"/>
      <c r="Z8141" s="601"/>
      <c r="AA8141" s="601"/>
      <c r="AB8141" s="601"/>
    </row>
    <row r="8142" spans="21:28" x14ac:dyDescent="0.25">
      <c r="U8142" s="601"/>
      <c r="V8142" s="611"/>
      <c r="X8142" s="613"/>
      <c r="Y8142" s="601"/>
      <c r="Z8142" s="601"/>
      <c r="AA8142" s="601"/>
      <c r="AB8142" s="601"/>
    </row>
    <row r="8143" spans="21:28" x14ac:dyDescent="0.25">
      <c r="U8143" s="601"/>
      <c r="V8143" s="611"/>
      <c r="X8143" s="613"/>
      <c r="Y8143" s="601"/>
      <c r="Z8143" s="601"/>
      <c r="AA8143" s="601"/>
      <c r="AB8143" s="601"/>
    </row>
    <row r="8144" spans="21:28" x14ac:dyDescent="0.25">
      <c r="U8144" s="601"/>
      <c r="V8144" s="611"/>
      <c r="X8144" s="613"/>
      <c r="Y8144" s="601"/>
      <c r="Z8144" s="601"/>
      <c r="AA8144" s="601"/>
      <c r="AB8144" s="601"/>
    </row>
    <row r="8145" spans="21:28" x14ac:dyDescent="0.25">
      <c r="U8145" s="601"/>
      <c r="V8145" s="611"/>
      <c r="X8145" s="613"/>
      <c r="Y8145" s="601"/>
      <c r="Z8145" s="601"/>
      <c r="AA8145" s="601"/>
      <c r="AB8145" s="601"/>
    </row>
    <row r="8146" spans="21:28" x14ac:dyDescent="0.25">
      <c r="U8146" s="601"/>
      <c r="V8146" s="611"/>
      <c r="X8146" s="613"/>
      <c r="Y8146" s="601"/>
      <c r="Z8146" s="601"/>
      <c r="AA8146" s="601"/>
      <c r="AB8146" s="601"/>
    </row>
    <row r="8147" spans="21:28" x14ac:dyDescent="0.25">
      <c r="U8147" s="601"/>
      <c r="V8147" s="611"/>
      <c r="X8147" s="613"/>
      <c r="Y8147" s="601"/>
      <c r="Z8147" s="601"/>
      <c r="AA8147" s="601"/>
      <c r="AB8147" s="601"/>
    </row>
    <row r="8148" spans="21:28" x14ac:dyDescent="0.25">
      <c r="U8148" s="601"/>
      <c r="V8148" s="611"/>
      <c r="X8148" s="613"/>
      <c r="Y8148" s="601"/>
      <c r="Z8148" s="601"/>
      <c r="AA8148" s="601"/>
      <c r="AB8148" s="601"/>
    </row>
    <row r="8149" spans="21:28" x14ac:dyDescent="0.25">
      <c r="U8149" s="601"/>
      <c r="V8149" s="611"/>
      <c r="X8149" s="613"/>
      <c r="Y8149" s="601"/>
      <c r="Z8149" s="601"/>
      <c r="AA8149" s="601"/>
      <c r="AB8149" s="601"/>
    </row>
    <row r="8150" spans="21:28" x14ac:dyDescent="0.25">
      <c r="U8150" s="601"/>
      <c r="V8150" s="611"/>
      <c r="X8150" s="613"/>
      <c r="Y8150" s="601"/>
      <c r="Z8150" s="601"/>
      <c r="AA8150" s="601"/>
      <c r="AB8150" s="601"/>
    </row>
    <row r="8151" spans="21:28" x14ac:dyDescent="0.25">
      <c r="U8151" s="601"/>
      <c r="V8151" s="611"/>
      <c r="X8151" s="613"/>
      <c r="Y8151" s="601"/>
      <c r="Z8151" s="601"/>
      <c r="AA8151" s="601"/>
      <c r="AB8151" s="601"/>
    </row>
    <row r="8152" spans="21:28" x14ac:dyDescent="0.25">
      <c r="U8152" s="601"/>
      <c r="V8152" s="611"/>
      <c r="X8152" s="613"/>
      <c r="Y8152" s="601"/>
      <c r="Z8152" s="601"/>
      <c r="AA8152" s="601"/>
      <c r="AB8152" s="601"/>
    </row>
    <row r="8153" spans="21:28" x14ac:dyDescent="0.25">
      <c r="U8153" s="601"/>
      <c r="V8153" s="611"/>
      <c r="X8153" s="613"/>
      <c r="Y8153" s="601"/>
      <c r="Z8153" s="601"/>
      <c r="AA8153" s="601"/>
      <c r="AB8153" s="601"/>
    </row>
    <row r="8154" spans="21:28" x14ac:dyDescent="0.25">
      <c r="U8154" s="601"/>
      <c r="V8154" s="611"/>
      <c r="X8154" s="613"/>
      <c r="Y8154" s="601"/>
      <c r="Z8154" s="601"/>
      <c r="AA8154" s="601"/>
      <c r="AB8154" s="601"/>
    </row>
    <row r="8155" spans="21:28" x14ac:dyDescent="0.25">
      <c r="U8155" s="601"/>
      <c r="V8155" s="611"/>
      <c r="X8155" s="613"/>
      <c r="Y8155" s="601"/>
      <c r="Z8155" s="601"/>
      <c r="AA8155" s="601"/>
      <c r="AB8155" s="601"/>
    </row>
    <row r="8156" spans="21:28" x14ac:dyDescent="0.25">
      <c r="U8156" s="601"/>
      <c r="V8156" s="611"/>
      <c r="X8156" s="613"/>
      <c r="Y8156" s="601"/>
      <c r="Z8156" s="601"/>
      <c r="AA8156" s="601"/>
      <c r="AB8156" s="601"/>
    </row>
    <row r="8157" spans="21:28" x14ac:dyDescent="0.25">
      <c r="U8157" s="601"/>
      <c r="V8157" s="611"/>
      <c r="X8157" s="613"/>
      <c r="Y8157" s="601"/>
      <c r="Z8157" s="601"/>
      <c r="AA8157" s="601"/>
      <c r="AB8157" s="601"/>
    </row>
    <row r="8158" spans="21:28" x14ac:dyDescent="0.25">
      <c r="U8158" s="601"/>
      <c r="V8158" s="611"/>
      <c r="X8158" s="613"/>
      <c r="Y8158" s="601"/>
      <c r="Z8158" s="601"/>
      <c r="AA8158" s="601"/>
      <c r="AB8158" s="601"/>
    </row>
    <row r="8159" spans="21:28" x14ac:dyDescent="0.25">
      <c r="U8159" s="601"/>
      <c r="V8159" s="611"/>
      <c r="X8159" s="613"/>
      <c r="Y8159" s="601"/>
      <c r="Z8159" s="601"/>
      <c r="AA8159" s="601"/>
      <c r="AB8159" s="601"/>
    </row>
    <row r="8160" spans="21:28" x14ac:dyDescent="0.25">
      <c r="U8160" s="601"/>
      <c r="V8160" s="611"/>
      <c r="X8160" s="613"/>
      <c r="Y8160" s="601"/>
      <c r="Z8160" s="601"/>
      <c r="AA8160" s="601"/>
      <c r="AB8160" s="601"/>
    </row>
    <row r="8161" spans="21:28" x14ac:dyDescent="0.25">
      <c r="U8161" s="601"/>
      <c r="V8161" s="611"/>
      <c r="X8161" s="613"/>
      <c r="Y8161" s="601"/>
      <c r="Z8161" s="601"/>
      <c r="AA8161" s="601"/>
      <c r="AB8161" s="601"/>
    </row>
    <row r="8162" spans="21:28" x14ac:dyDescent="0.25">
      <c r="U8162" s="601"/>
      <c r="V8162" s="611"/>
      <c r="X8162" s="613"/>
      <c r="Y8162" s="601"/>
      <c r="Z8162" s="601"/>
      <c r="AA8162" s="601"/>
      <c r="AB8162" s="601"/>
    </row>
    <row r="8163" spans="21:28" x14ac:dyDescent="0.25">
      <c r="U8163" s="601"/>
      <c r="V8163" s="611"/>
      <c r="X8163" s="613"/>
      <c r="Y8163" s="601"/>
      <c r="Z8163" s="601"/>
      <c r="AA8163" s="601"/>
      <c r="AB8163" s="601"/>
    </row>
    <row r="8164" spans="21:28" x14ac:dyDescent="0.25">
      <c r="U8164" s="601"/>
      <c r="V8164" s="611"/>
      <c r="X8164" s="613"/>
      <c r="Y8164" s="601"/>
      <c r="Z8164" s="601"/>
      <c r="AA8164" s="601"/>
      <c r="AB8164" s="601"/>
    </row>
    <row r="8165" spans="21:28" x14ac:dyDescent="0.25">
      <c r="U8165" s="601"/>
      <c r="V8165" s="611"/>
      <c r="X8165" s="613"/>
      <c r="Y8165" s="601"/>
      <c r="Z8165" s="601"/>
      <c r="AA8165" s="601"/>
      <c r="AB8165" s="601"/>
    </row>
    <row r="8166" spans="21:28" x14ac:dyDescent="0.25">
      <c r="U8166" s="601"/>
      <c r="V8166" s="611"/>
      <c r="X8166" s="613"/>
      <c r="Y8166" s="601"/>
      <c r="Z8166" s="601"/>
      <c r="AA8166" s="601"/>
      <c r="AB8166" s="601"/>
    </row>
    <row r="8167" spans="21:28" x14ac:dyDescent="0.25">
      <c r="U8167" s="601"/>
      <c r="V8167" s="611"/>
      <c r="X8167" s="613"/>
      <c r="Y8167" s="601"/>
      <c r="Z8167" s="601"/>
      <c r="AA8167" s="601"/>
      <c r="AB8167" s="601"/>
    </row>
    <row r="8168" spans="21:28" x14ac:dyDescent="0.25">
      <c r="U8168" s="601"/>
      <c r="V8168" s="611"/>
      <c r="X8168" s="613"/>
      <c r="Y8168" s="601"/>
      <c r="Z8168" s="601"/>
      <c r="AA8168" s="601"/>
      <c r="AB8168" s="601"/>
    </row>
    <row r="8169" spans="21:28" x14ac:dyDescent="0.25">
      <c r="U8169" s="601"/>
      <c r="V8169" s="611"/>
      <c r="X8169" s="613"/>
      <c r="Y8169" s="601"/>
      <c r="Z8169" s="601"/>
      <c r="AA8169" s="601"/>
      <c r="AB8169" s="601"/>
    </row>
    <row r="8170" spans="21:28" x14ac:dyDescent="0.25">
      <c r="U8170" s="601"/>
      <c r="V8170" s="611"/>
      <c r="X8170" s="613"/>
      <c r="Y8170" s="601"/>
      <c r="Z8170" s="601"/>
      <c r="AA8170" s="601"/>
      <c r="AB8170" s="601"/>
    </row>
    <row r="8171" spans="21:28" x14ac:dyDescent="0.25">
      <c r="U8171" s="601"/>
      <c r="V8171" s="611"/>
      <c r="X8171" s="613"/>
      <c r="Y8171" s="601"/>
      <c r="Z8171" s="601"/>
      <c r="AA8171" s="601"/>
      <c r="AB8171" s="601"/>
    </row>
    <row r="8172" spans="21:28" x14ac:dyDescent="0.25">
      <c r="U8172" s="601"/>
      <c r="V8172" s="611"/>
      <c r="X8172" s="613"/>
      <c r="Y8172" s="601"/>
      <c r="Z8172" s="601"/>
      <c r="AA8172" s="601"/>
      <c r="AB8172" s="601"/>
    </row>
    <row r="8173" spans="21:28" x14ac:dyDescent="0.25">
      <c r="U8173" s="601"/>
      <c r="V8173" s="611"/>
      <c r="X8173" s="613"/>
      <c r="Y8173" s="601"/>
      <c r="Z8173" s="601"/>
      <c r="AA8173" s="601"/>
      <c r="AB8173" s="601"/>
    </row>
    <row r="8174" spans="21:28" x14ac:dyDescent="0.25">
      <c r="U8174" s="601"/>
      <c r="V8174" s="611"/>
      <c r="X8174" s="613"/>
      <c r="Y8174" s="601"/>
      <c r="Z8174" s="601"/>
      <c r="AA8174" s="601"/>
      <c r="AB8174" s="601"/>
    </row>
    <row r="8175" spans="21:28" x14ac:dyDescent="0.25">
      <c r="U8175" s="601"/>
      <c r="V8175" s="611"/>
      <c r="X8175" s="613"/>
      <c r="Y8175" s="601"/>
      <c r="Z8175" s="601"/>
      <c r="AA8175" s="601"/>
      <c r="AB8175" s="601"/>
    </row>
    <row r="8176" spans="21:28" x14ac:dyDescent="0.25">
      <c r="U8176" s="601"/>
      <c r="V8176" s="611"/>
      <c r="X8176" s="613"/>
      <c r="Y8176" s="601"/>
      <c r="Z8176" s="601"/>
      <c r="AA8176" s="601"/>
      <c r="AB8176" s="601"/>
    </row>
    <row r="8177" spans="21:28" x14ac:dyDescent="0.25">
      <c r="U8177" s="601"/>
      <c r="V8177" s="611"/>
      <c r="X8177" s="613"/>
      <c r="Y8177" s="601"/>
      <c r="Z8177" s="601"/>
      <c r="AA8177" s="601"/>
      <c r="AB8177" s="601"/>
    </row>
    <row r="8178" spans="21:28" x14ac:dyDescent="0.25">
      <c r="U8178" s="601"/>
      <c r="V8178" s="611"/>
      <c r="X8178" s="613"/>
      <c r="Y8178" s="601"/>
      <c r="Z8178" s="601"/>
      <c r="AA8178" s="601"/>
      <c r="AB8178" s="601"/>
    </row>
    <row r="8179" spans="21:28" x14ac:dyDescent="0.25">
      <c r="U8179" s="601"/>
      <c r="V8179" s="611"/>
      <c r="X8179" s="613"/>
      <c r="Y8179" s="601"/>
      <c r="Z8179" s="601"/>
      <c r="AA8179" s="601"/>
      <c r="AB8179" s="601"/>
    </row>
    <row r="8180" spans="21:28" x14ac:dyDescent="0.25">
      <c r="U8180" s="601"/>
      <c r="V8180" s="611"/>
      <c r="X8180" s="613"/>
      <c r="Y8180" s="601"/>
      <c r="Z8180" s="601"/>
      <c r="AA8180" s="601"/>
      <c r="AB8180" s="601"/>
    </row>
    <row r="8181" spans="21:28" x14ac:dyDescent="0.25">
      <c r="U8181" s="601"/>
      <c r="V8181" s="611"/>
      <c r="X8181" s="613"/>
      <c r="Y8181" s="601"/>
      <c r="Z8181" s="601"/>
      <c r="AA8181" s="601"/>
      <c r="AB8181" s="601"/>
    </row>
    <row r="8182" spans="21:28" x14ac:dyDescent="0.25">
      <c r="U8182" s="601"/>
      <c r="V8182" s="611"/>
      <c r="X8182" s="613"/>
      <c r="Y8182" s="601"/>
      <c r="Z8182" s="601"/>
      <c r="AA8182" s="601"/>
      <c r="AB8182" s="601"/>
    </row>
    <row r="8183" spans="21:28" x14ac:dyDescent="0.25">
      <c r="U8183" s="601"/>
      <c r="V8183" s="611"/>
      <c r="X8183" s="613"/>
      <c r="Y8183" s="601"/>
      <c r="Z8183" s="601"/>
      <c r="AA8183" s="601"/>
      <c r="AB8183" s="601"/>
    </row>
    <row r="8184" spans="21:28" x14ac:dyDescent="0.25">
      <c r="U8184" s="601"/>
      <c r="V8184" s="611"/>
      <c r="X8184" s="613"/>
      <c r="Y8184" s="601"/>
      <c r="Z8184" s="601"/>
      <c r="AA8184" s="601"/>
      <c r="AB8184" s="601"/>
    </row>
    <row r="8185" spans="21:28" x14ac:dyDescent="0.25">
      <c r="U8185" s="601"/>
      <c r="V8185" s="611"/>
      <c r="X8185" s="613"/>
      <c r="Y8185" s="601"/>
      <c r="Z8185" s="601"/>
      <c r="AA8185" s="601"/>
      <c r="AB8185" s="601"/>
    </row>
    <row r="8186" spans="21:28" x14ac:dyDescent="0.25">
      <c r="U8186" s="601"/>
      <c r="V8186" s="611"/>
      <c r="X8186" s="613"/>
      <c r="Y8186" s="601"/>
      <c r="Z8186" s="601"/>
      <c r="AA8186" s="601"/>
      <c r="AB8186" s="601"/>
    </row>
    <row r="8187" spans="21:28" x14ac:dyDescent="0.25">
      <c r="U8187" s="601"/>
      <c r="V8187" s="611"/>
      <c r="X8187" s="613"/>
      <c r="Y8187" s="601"/>
      <c r="Z8187" s="601"/>
      <c r="AA8187" s="601"/>
      <c r="AB8187" s="601"/>
    </row>
    <row r="8188" spans="21:28" x14ac:dyDescent="0.25">
      <c r="U8188" s="601"/>
      <c r="V8188" s="611"/>
      <c r="X8188" s="613"/>
      <c r="Y8188" s="601"/>
      <c r="Z8188" s="601"/>
      <c r="AA8188" s="601"/>
      <c r="AB8188" s="601"/>
    </row>
    <row r="8189" spans="21:28" x14ac:dyDescent="0.25">
      <c r="U8189" s="601"/>
      <c r="V8189" s="611"/>
      <c r="X8189" s="613"/>
      <c r="Y8189" s="601"/>
      <c r="Z8189" s="601"/>
      <c r="AA8189" s="601"/>
      <c r="AB8189" s="601"/>
    </row>
    <row r="8190" spans="21:28" x14ac:dyDescent="0.25">
      <c r="U8190" s="601"/>
      <c r="V8190" s="611"/>
      <c r="X8190" s="613"/>
      <c r="Y8190" s="601"/>
      <c r="Z8190" s="601"/>
      <c r="AA8190" s="601"/>
      <c r="AB8190" s="601"/>
    </row>
    <row r="8191" spans="21:28" x14ac:dyDescent="0.25">
      <c r="U8191" s="601"/>
      <c r="V8191" s="611"/>
      <c r="X8191" s="613"/>
      <c r="Y8191" s="601"/>
      <c r="Z8191" s="601"/>
      <c r="AA8191" s="601"/>
      <c r="AB8191" s="601"/>
    </row>
    <row r="8192" spans="21:28" x14ac:dyDescent="0.25">
      <c r="U8192" s="601"/>
      <c r="V8192" s="611"/>
      <c r="X8192" s="613"/>
      <c r="Y8192" s="601"/>
      <c r="Z8192" s="601"/>
      <c r="AA8192" s="601"/>
      <c r="AB8192" s="601"/>
    </row>
    <row r="8193" spans="21:28" x14ac:dyDescent="0.25">
      <c r="U8193" s="601"/>
      <c r="V8193" s="611"/>
      <c r="X8193" s="613"/>
      <c r="Y8193" s="601"/>
      <c r="Z8193" s="601"/>
      <c r="AA8193" s="601"/>
      <c r="AB8193" s="601"/>
    </row>
    <row r="8194" spans="21:28" x14ac:dyDescent="0.25">
      <c r="U8194" s="601"/>
      <c r="V8194" s="611"/>
      <c r="X8194" s="613"/>
      <c r="Y8194" s="601"/>
      <c r="Z8194" s="601"/>
      <c r="AA8194" s="601"/>
      <c r="AB8194" s="601"/>
    </row>
    <row r="8195" spans="21:28" x14ac:dyDescent="0.25">
      <c r="U8195" s="601"/>
      <c r="V8195" s="611"/>
      <c r="X8195" s="613"/>
      <c r="Y8195" s="601"/>
      <c r="Z8195" s="601"/>
      <c r="AA8195" s="601"/>
      <c r="AB8195" s="601"/>
    </row>
    <row r="8196" spans="21:28" x14ac:dyDescent="0.25">
      <c r="U8196" s="601"/>
      <c r="V8196" s="611"/>
      <c r="X8196" s="613"/>
      <c r="Y8196" s="601"/>
      <c r="Z8196" s="601"/>
      <c r="AA8196" s="601"/>
      <c r="AB8196" s="601"/>
    </row>
    <row r="8197" spans="21:28" x14ac:dyDescent="0.25">
      <c r="U8197" s="601"/>
      <c r="V8197" s="611"/>
      <c r="X8197" s="613"/>
      <c r="Y8197" s="601"/>
      <c r="Z8197" s="601"/>
      <c r="AA8197" s="601"/>
      <c r="AB8197" s="601"/>
    </row>
    <row r="8198" spans="21:28" x14ac:dyDescent="0.25">
      <c r="U8198" s="601"/>
      <c r="V8198" s="611"/>
      <c r="X8198" s="613"/>
      <c r="Y8198" s="601"/>
      <c r="Z8198" s="601"/>
      <c r="AA8198" s="601"/>
      <c r="AB8198" s="601"/>
    </row>
    <row r="8199" spans="21:28" x14ac:dyDescent="0.25">
      <c r="U8199" s="601"/>
      <c r="V8199" s="611"/>
      <c r="X8199" s="613"/>
      <c r="Y8199" s="601"/>
      <c r="Z8199" s="601"/>
      <c r="AA8199" s="601"/>
      <c r="AB8199" s="601"/>
    </row>
    <row r="8200" spans="21:28" x14ac:dyDescent="0.25">
      <c r="U8200" s="601"/>
      <c r="V8200" s="611"/>
      <c r="X8200" s="613"/>
      <c r="Y8200" s="601"/>
      <c r="Z8200" s="601"/>
      <c r="AA8200" s="601"/>
      <c r="AB8200" s="601"/>
    </row>
    <row r="8201" spans="21:28" x14ac:dyDescent="0.25">
      <c r="U8201" s="601"/>
      <c r="V8201" s="611"/>
      <c r="X8201" s="613"/>
      <c r="Y8201" s="601"/>
      <c r="Z8201" s="601"/>
      <c r="AA8201" s="601"/>
      <c r="AB8201" s="601"/>
    </row>
    <row r="8202" spans="21:28" x14ac:dyDescent="0.25">
      <c r="U8202" s="601"/>
      <c r="V8202" s="611"/>
      <c r="X8202" s="613"/>
      <c r="Y8202" s="601"/>
      <c r="Z8202" s="601"/>
      <c r="AA8202" s="601"/>
      <c r="AB8202" s="601"/>
    </row>
    <row r="8203" spans="21:28" x14ac:dyDescent="0.25">
      <c r="U8203" s="601"/>
      <c r="V8203" s="611"/>
      <c r="X8203" s="613"/>
      <c r="Y8203" s="601"/>
      <c r="Z8203" s="601"/>
      <c r="AA8203" s="601"/>
      <c r="AB8203" s="601"/>
    </row>
    <row r="8204" spans="21:28" x14ac:dyDescent="0.25">
      <c r="U8204" s="601"/>
      <c r="V8204" s="611"/>
      <c r="X8204" s="613"/>
      <c r="Y8204" s="601"/>
      <c r="Z8204" s="601"/>
      <c r="AA8204" s="601"/>
      <c r="AB8204" s="601"/>
    </row>
    <row r="8205" spans="21:28" x14ac:dyDescent="0.25">
      <c r="U8205" s="601"/>
      <c r="V8205" s="611"/>
      <c r="X8205" s="613"/>
      <c r="Y8205" s="601"/>
      <c r="Z8205" s="601"/>
      <c r="AA8205" s="601"/>
      <c r="AB8205" s="601"/>
    </row>
    <row r="8206" spans="21:28" x14ac:dyDescent="0.25">
      <c r="U8206" s="601"/>
      <c r="V8206" s="611"/>
      <c r="X8206" s="613"/>
      <c r="Y8206" s="601"/>
      <c r="Z8206" s="601"/>
      <c r="AA8206" s="601"/>
      <c r="AB8206" s="601"/>
    </row>
    <row r="8207" spans="21:28" x14ac:dyDescent="0.25">
      <c r="U8207" s="601"/>
      <c r="V8207" s="611"/>
      <c r="X8207" s="613"/>
      <c r="Y8207" s="601"/>
      <c r="Z8207" s="601"/>
      <c r="AA8207" s="601"/>
      <c r="AB8207" s="601"/>
    </row>
    <row r="8208" spans="21:28" x14ac:dyDescent="0.25">
      <c r="U8208" s="601"/>
      <c r="V8208" s="611"/>
      <c r="X8208" s="613"/>
      <c r="Y8208" s="601"/>
      <c r="Z8208" s="601"/>
      <c r="AA8208" s="601"/>
      <c r="AB8208" s="601"/>
    </row>
    <row r="8209" spans="21:28" x14ac:dyDescent="0.25">
      <c r="U8209" s="601"/>
      <c r="V8209" s="611"/>
      <c r="X8209" s="613"/>
      <c r="Y8209" s="601"/>
      <c r="Z8209" s="601"/>
      <c r="AA8209" s="601"/>
      <c r="AB8209" s="601"/>
    </row>
    <row r="8210" spans="21:28" x14ac:dyDescent="0.25">
      <c r="U8210" s="601"/>
      <c r="V8210" s="611"/>
      <c r="X8210" s="613"/>
      <c r="Y8210" s="601"/>
      <c r="Z8210" s="601"/>
      <c r="AA8210" s="601"/>
      <c r="AB8210" s="601"/>
    </row>
    <row r="8211" spans="21:28" x14ac:dyDescent="0.25">
      <c r="U8211" s="601"/>
      <c r="V8211" s="611"/>
      <c r="X8211" s="613"/>
      <c r="Y8211" s="601"/>
      <c r="Z8211" s="601"/>
      <c r="AA8211" s="601"/>
      <c r="AB8211" s="601"/>
    </row>
    <row r="8212" spans="21:28" x14ac:dyDescent="0.25">
      <c r="U8212" s="601"/>
      <c r="V8212" s="611"/>
      <c r="X8212" s="613"/>
      <c r="Y8212" s="601"/>
      <c r="Z8212" s="601"/>
      <c r="AA8212" s="601"/>
      <c r="AB8212" s="601"/>
    </row>
    <row r="8213" spans="21:28" x14ac:dyDescent="0.25">
      <c r="U8213" s="601"/>
      <c r="V8213" s="611"/>
      <c r="X8213" s="613"/>
      <c r="Y8213" s="601"/>
      <c r="Z8213" s="601"/>
      <c r="AA8213" s="601"/>
      <c r="AB8213" s="601"/>
    </row>
    <row r="8214" spans="21:28" x14ac:dyDescent="0.25">
      <c r="U8214" s="601"/>
      <c r="V8214" s="611"/>
      <c r="X8214" s="613"/>
      <c r="Y8214" s="601"/>
      <c r="Z8214" s="601"/>
      <c r="AA8214" s="601"/>
      <c r="AB8214" s="601"/>
    </row>
    <row r="8215" spans="21:28" x14ac:dyDescent="0.25">
      <c r="U8215" s="601"/>
      <c r="V8215" s="611"/>
      <c r="X8215" s="613"/>
      <c r="Y8215" s="601"/>
      <c r="Z8215" s="601"/>
      <c r="AA8215" s="601"/>
      <c r="AB8215" s="601"/>
    </row>
    <row r="8216" spans="21:28" x14ac:dyDescent="0.25">
      <c r="U8216" s="601"/>
      <c r="V8216" s="611"/>
      <c r="X8216" s="613"/>
      <c r="Y8216" s="601"/>
      <c r="Z8216" s="601"/>
      <c r="AA8216" s="601"/>
      <c r="AB8216" s="601"/>
    </row>
    <row r="8217" spans="21:28" x14ac:dyDescent="0.25">
      <c r="U8217" s="601"/>
      <c r="V8217" s="611"/>
      <c r="X8217" s="613"/>
      <c r="Y8217" s="601"/>
      <c r="Z8217" s="601"/>
      <c r="AA8217" s="601"/>
      <c r="AB8217" s="601"/>
    </row>
    <row r="8218" spans="21:28" x14ac:dyDescent="0.25">
      <c r="U8218" s="601"/>
      <c r="V8218" s="611"/>
      <c r="X8218" s="613"/>
      <c r="Y8218" s="601"/>
      <c r="Z8218" s="601"/>
      <c r="AA8218" s="601"/>
      <c r="AB8218" s="601"/>
    </row>
    <row r="8219" spans="21:28" x14ac:dyDescent="0.25">
      <c r="U8219" s="601"/>
      <c r="V8219" s="611"/>
      <c r="X8219" s="613"/>
      <c r="Y8219" s="601"/>
      <c r="Z8219" s="601"/>
      <c r="AA8219" s="601"/>
      <c r="AB8219" s="601"/>
    </row>
    <row r="8220" spans="21:28" x14ac:dyDescent="0.25">
      <c r="U8220" s="601"/>
      <c r="V8220" s="611"/>
      <c r="X8220" s="613"/>
      <c r="Y8220" s="601"/>
      <c r="Z8220" s="601"/>
      <c r="AA8220" s="601"/>
      <c r="AB8220" s="601"/>
    </row>
    <row r="8221" spans="21:28" x14ac:dyDescent="0.25">
      <c r="U8221" s="601"/>
      <c r="V8221" s="611"/>
      <c r="X8221" s="613"/>
      <c r="Y8221" s="601"/>
      <c r="Z8221" s="601"/>
      <c r="AA8221" s="601"/>
      <c r="AB8221" s="601"/>
    </row>
    <row r="8222" spans="21:28" x14ac:dyDescent="0.25">
      <c r="U8222" s="601"/>
      <c r="V8222" s="611"/>
      <c r="X8222" s="613"/>
      <c r="Y8222" s="601"/>
      <c r="Z8222" s="601"/>
      <c r="AA8222" s="601"/>
      <c r="AB8222" s="601"/>
    </row>
    <row r="8223" spans="21:28" x14ac:dyDescent="0.25">
      <c r="U8223" s="601"/>
      <c r="V8223" s="611"/>
      <c r="X8223" s="613"/>
      <c r="Y8223" s="601"/>
      <c r="Z8223" s="601"/>
      <c r="AA8223" s="601"/>
      <c r="AB8223" s="601"/>
    </row>
    <row r="8224" spans="21:28" x14ac:dyDescent="0.25">
      <c r="U8224" s="601"/>
      <c r="V8224" s="611"/>
      <c r="X8224" s="613"/>
      <c r="Y8224" s="601"/>
      <c r="Z8224" s="601"/>
      <c r="AA8224" s="601"/>
      <c r="AB8224" s="601"/>
    </row>
    <row r="8225" spans="21:28" x14ac:dyDescent="0.25">
      <c r="U8225" s="601"/>
      <c r="V8225" s="611"/>
      <c r="X8225" s="613"/>
      <c r="Y8225" s="601"/>
      <c r="Z8225" s="601"/>
      <c r="AA8225" s="601"/>
      <c r="AB8225" s="601"/>
    </row>
    <row r="8226" spans="21:28" x14ac:dyDescent="0.25">
      <c r="U8226" s="601"/>
      <c r="V8226" s="611"/>
      <c r="X8226" s="613"/>
      <c r="Y8226" s="601"/>
      <c r="Z8226" s="601"/>
      <c r="AA8226" s="601"/>
      <c r="AB8226" s="601"/>
    </row>
    <row r="8227" spans="21:28" x14ac:dyDescent="0.25">
      <c r="U8227" s="601"/>
      <c r="V8227" s="611"/>
      <c r="X8227" s="613"/>
      <c r="Y8227" s="601"/>
      <c r="Z8227" s="601"/>
      <c r="AA8227" s="601"/>
      <c r="AB8227" s="601"/>
    </row>
    <row r="8228" spans="21:28" x14ac:dyDescent="0.25">
      <c r="U8228" s="601"/>
      <c r="V8228" s="611"/>
      <c r="X8228" s="613"/>
      <c r="Y8228" s="601"/>
      <c r="Z8228" s="601"/>
      <c r="AA8228" s="601"/>
      <c r="AB8228" s="601"/>
    </row>
    <row r="8229" spans="21:28" x14ac:dyDescent="0.25">
      <c r="U8229" s="601"/>
      <c r="V8229" s="611"/>
      <c r="X8229" s="613"/>
      <c r="Y8229" s="601"/>
      <c r="Z8229" s="601"/>
      <c r="AA8229" s="601"/>
      <c r="AB8229" s="601"/>
    </row>
    <row r="8230" spans="21:28" x14ac:dyDescent="0.25">
      <c r="U8230" s="601"/>
      <c r="V8230" s="611"/>
      <c r="X8230" s="613"/>
      <c r="Y8230" s="601"/>
      <c r="Z8230" s="601"/>
      <c r="AA8230" s="601"/>
      <c r="AB8230" s="601"/>
    </row>
    <row r="8231" spans="21:28" x14ac:dyDescent="0.25">
      <c r="U8231" s="601"/>
      <c r="V8231" s="611"/>
      <c r="X8231" s="613"/>
      <c r="Y8231" s="601"/>
      <c r="Z8231" s="601"/>
      <c r="AA8231" s="601"/>
      <c r="AB8231" s="601"/>
    </row>
    <row r="8232" spans="21:28" x14ac:dyDescent="0.25">
      <c r="U8232" s="601"/>
      <c r="V8232" s="611"/>
      <c r="X8232" s="613"/>
      <c r="Y8232" s="601"/>
      <c r="Z8232" s="601"/>
      <c r="AA8232" s="601"/>
      <c r="AB8232" s="601"/>
    </row>
    <row r="8233" spans="21:28" x14ac:dyDescent="0.25">
      <c r="U8233" s="601"/>
      <c r="V8233" s="611"/>
      <c r="X8233" s="613"/>
      <c r="Y8233" s="601"/>
      <c r="Z8233" s="601"/>
      <c r="AA8233" s="601"/>
      <c r="AB8233" s="601"/>
    </row>
    <row r="8234" spans="21:28" x14ac:dyDescent="0.25">
      <c r="U8234" s="601"/>
      <c r="V8234" s="611"/>
      <c r="X8234" s="613"/>
      <c r="Y8234" s="601"/>
      <c r="Z8234" s="601"/>
      <c r="AA8234" s="601"/>
      <c r="AB8234" s="601"/>
    </row>
    <row r="8235" spans="21:28" x14ac:dyDescent="0.25">
      <c r="U8235" s="601"/>
      <c r="V8235" s="611"/>
      <c r="X8235" s="613"/>
      <c r="Y8235" s="601"/>
      <c r="Z8235" s="601"/>
      <c r="AA8235" s="601"/>
      <c r="AB8235" s="601"/>
    </row>
    <row r="8236" spans="21:28" x14ac:dyDescent="0.25">
      <c r="U8236" s="601"/>
      <c r="V8236" s="611"/>
      <c r="X8236" s="613"/>
      <c r="Y8236" s="601"/>
      <c r="Z8236" s="601"/>
      <c r="AA8236" s="601"/>
      <c r="AB8236" s="601"/>
    </row>
    <row r="8237" spans="21:28" x14ac:dyDescent="0.25">
      <c r="U8237" s="601"/>
      <c r="V8237" s="611"/>
      <c r="X8237" s="613"/>
      <c r="Y8237" s="601"/>
      <c r="Z8237" s="601"/>
      <c r="AA8237" s="601"/>
      <c r="AB8237" s="601"/>
    </row>
    <row r="8238" spans="21:28" x14ac:dyDescent="0.25">
      <c r="U8238" s="601"/>
      <c r="V8238" s="611"/>
      <c r="X8238" s="613"/>
      <c r="Y8238" s="601"/>
      <c r="Z8238" s="601"/>
      <c r="AA8238" s="601"/>
      <c r="AB8238" s="601"/>
    </row>
    <row r="8239" spans="21:28" x14ac:dyDescent="0.25">
      <c r="U8239" s="601"/>
      <c r="V8239" s="611"/>
      <c r="X8239" s="613"/>
      <c r="Y8239" s="601"/>
      <c r="Z8239" s="601"/>
      <c r="AA8239" s="601"/>
      <c r="AB8239" s="601"/>
    </row>
    <row r="8240" spans="21:28" x14ac:dyDescent="0.25">
      <c r="U8240" s="601"/>
      <c r="V8240" s="611"/>
      <c r="X8240" s="613"/>
      <c r="Y8240" s="601"/>
      <c r="Z8240" s="601"/>
      <c r="AA8240" s="601"/>
      <c r="AB8240" s="601"/>
    </row>
    <row r="8241" spans="21:28" x14ac:dyDescent="0.25">
      <c r="U8241" s="601"/>
      <c r="V8241" s="611"/>
      <c r="X8241" s="613"/>
      <c r="Y8241" s="601"/>
      <c r="Z8241" s="601"/>
      <c r="AA8241" s="601"/>
      <c r="AB8241" s="601"/>
    </row>
    <row r="8242" spans="21:28" x14ac:dyDescent="0.25">
      <c r="U8242" s="601"/>
      <c r="V8242" s="611"/>
      <c r="X8242" s="613"/>
      <c r="Y8242" s="601"/>
      <c r="Z8242" s="601"/>
      <c r="AA8242" s="601"/>
      <c r="AB8242" s="601"/>
    </row>
    <row r="8243" spans="21:28" x14ac:dyDescent="0.25">
      <c r="U8243" s="601"/>
      <c r="V8243" s="611"/>
      <c r="X8243" s="613"/>
      <c r="Y8243" s="601"/>
      <c r="Z8243" s="601"/>
      <c r="AA8243" s="601"/>
      <c r="AB8243" s="601"/>
    </row>
    <row r="8244" spans="21:28" x14ac:dyDescent="0.25">
      <c r="U8244" s="601"/>
      <c r="V8244" s="611"/>
      <c r="X8244" s="613"/>
      <c r="Y8244" s="601"/>
      <c r="Z8244" s="601"/>
      <c r="AA8244" s="601"/>
      <c r="AB8244" s="601"/>
    </row>
    <row r="8245" spans="21:28" x14ac:dyDescent="0.25">
      <c r="U8245" s="601"/>
      <c r="V8245" s="611"/>
      <c r="X8245" s="613"/>
      <c r="Y8245" s="601"/>
      <c r="Z8245" s="601"/>
      <c r="AA8245" s="601"/>
      <c r="AB8245" s="601"/>
    </row>
    <row r="8246" spans="21:28" x14ac:dyDescent="0.25">
      <c r="U8246" s="601"/>
      <c r="V8246" s="611"/>
      <c r="X8246" s="613"/>
      <c r="Y8246" s="601"/>
      <c r="Z8246" s="601"/>
      <c r="AA8246" s="601"/>
      <c r="AB8246" s="601"/>
    </row>
    <row r="8247" spans="21:28" x14ac:dyDescent="0.25">
      <c r="U8247" s="601"/>
      <c r="V8247" s="611"/>
      <c r="X8247" s="613"/>
      <c r="Y8247" s="601"/>
      <c r="Z8247" s="601"/>
      <c r="AA8247" s="601"/>
      <c r="AB8247" s="601"/>
    </row>
    <row r="8248" spans="21:28" x14ac:dyDescent="0.25">
      <c r="U8248" s="601"/>
      <c r="V8248" s="611"/>
      <c r="X8248" s="613"/>
      <c r="Y8248" s="601"/>
      <c r="Z8248" s="601"/>
      <c r="AA8248" s="601"/>
      <c r="AB8248" s="601"/>
    </row>
    <row r="8249" spans="21:28" x14ac:dyDescent="0.25">
      <c r="U8249" s="601"/>
      <c r="V8249" s="611"/>
      <c r="X8249" s="613"/>
      <c r="Y8249" s="601"/>
      <c r="Z8249" s="601"/>
      <c r="AA8249" s="601"/>
      <c r="AB8249" s="601"/>
    </row>
    <row r="8250" spans="21:28" x14ac:dyDescent="0.25">
      <c r="U8250" s="601"/>
      <c r="V8250" s="611"/>
      <c r="X8250" s="613"/>
      <c r="Y8250" s="601"/>
      <c r="Z8250" s="601"/>
      <c r="AA8250" s="601"/>
      <c r="AB8250" s="601"/>
    </row>
    <row r="8251" spans="21:28" x14ac:dyDescent="0.25">
      <c r="U8251" s="601"/>
      <c r="V8251" s="611"/>
      <c r="X8251" s="613"/>
      <c r="Y8251" s="601"/>
      <c r="Z8251" s="601"/>
      <c r="AA8251" s="601"/>
      <c r="AB8251" s="601"/>
    </row>
    <row r="8252" spans="21:28" x14ac:dyDescent="0.25">
      <c r="U8252" s="601"/>
      <c r="V8252" s="611"/>
      <c r="X8252" s="613"/>
      <c r="Y8252" s="601"/>
      <c r="Z8252" s="601"/>
      <c r="AA8252" s="601"/>
      <c r="AB8252" s="601"/>
    </row>
    <row r="8253" spans="21:28" x14ac:dyDescent="0.25">
      <c r="U8253" s="601"/>
      <c r="V8253" s="611"/>
      <c r="X8253" s="613"/>
      <c r="Y8253" s="601"/>
      <c r="Z8253" s="601"/>
      <c r="AA8253" s="601"/>
      <c r="AB8253" s="601"/>
    </row>
    <row r="8254" spans="21:28" x14ac:dyDescent="0.25">
      <c r="U8254" s="601"/>
      <c r="V8254" s="611"/>
      <c r="X8254" s="613"/>
      <c r="Y8254" s="601"/>
      <c r="Z8254" s="601"/>
      <c r="AA8254" s="601"/>
      <c r="AB8254" s="601"/>
    </row>
    <row r="8255" spans="21:28" x14ac:dyDescent="0.25">
      <c r="U8255" s="601"/>
      <c r="V8255" s="611"/>
      <c r="X8255" s="613"/>
      <c r="Y8255" s="601"/>
      <c r="Z8255" s="601"/>
      <c r="AA8255" s="601"/>
      <c r="AB8255" s="601"/>
    </row>
    <row r="8256" spans="21:28" x14ac:dyDescent="0.25">
      <c r="U8256" s="601"/>
      <c r="V8256" s="611"/>
      <c r="X8256" s="613"/>
      <c r="Y8256" s="601"/>
      <c r="Z8256" s="601"/>
      <c r="AA8256" s="601"/>
      <c r="AB8256" s="601"/>
    </row>
    <row r="8257" spans="21:28" x14ac:dyDescent="0.25">
      <c r="U8257" s="601"/>
      <c r="V8257" s="611"/>
      <c r="X8257" s="613"/>
      <c r="Y8257" s="601"/>
      <c r="Z8257" s="601"/>
      <c r="AA8257" s="601"/>
      <c r="AB8257" s="601"/>
    </row>
    <row r="8258" spans="21:28" x14ac:dyDescent="0.25">
      <c r="U8258" s="601"/>
      <c r="V8258" s="611"/>
      <c r="X8258" s="613"/>
      <c r="Y8258" s="601"/>
      <c r="Z8258" s="601"/>
      <c r="AA8258" s="601"/>
      <c r="AB8258" s="601"/>
    </row>
    <row r="8259" spans="21:28" x14ac:dyDescent="0.25">
      <c r="U8259" s="601"/>
      <c r="V8259" s="611"/>
      <c r="X8259" s="613"/>
      <c r="Y8259" s="601"/>
      <c r="Z8259" s="601"/>
      <c r="AA8259" s="601"/>
      <c r="AB8259" s="601"/>
    </row>
    <row r="8260" spans="21:28" x14ac:dyDescent="0.25">
      <c r="U8260" s="601"/>
      <c r="V8260" s="611"/>
      <c r="X8260" s="613"/>
      <c r="Y8260" s="601"/>
      <c r="Z8260" s="601"/>
      <c r="AA8260" s="601"/>
      <c r="AB8260" s="601"/>
    </row>
    <row r="8261" spans="21:28" x14ac:dyDescent="0.25">
      <c r="U8261" s="601"/>
      <c r="V8261" s="611"/>
      <c r="X8261" s="613"/>
      <c r="Y8261" s="601"/>
      <c r="Z8261" s="601"/>
      <c r="AA8261" s="601"/>
      <c r="AB8261" s="601"/>
    </row>
    <row r="8262" spans="21:28" x14ac:dyDescent="0.25">
      <c r="U8262" s="601"/>
      <c r="V8262" s="611"/>
      <c r="X8262" s="613"/>
      <c r="Y8262" s="601"/>
      <c r="Z8262" s="601"/>
      <c r="AA8262" s="601"/>
      <c r="AB8262" s="601"/>
    </row>
    <row r="8263" spans="21:28" x14ac:dyDescent="0.25">
      <c r="U8263" s="601"/>
      <c r="V8263" s="611"/>
      <c r="X8263" s="613"/>
      <c r="Y8263" s="601"/>
      <c r="Z8263" s="601"/>
      <c r="AA8263" s="601"/>
      <c r="AB8263" s="601"/>
    </row>
    <row r="8264" spans="21:28" x14ac:dyDescent="0.25">
      <c r="U8264" s="601"/>
      <c r="V8264" s="611"/>
      <c r="X8264" s="613"/>
      <c r="Y8264" s="601"/>
      <c r="Z8264" s="601"/>
      <c r="AA8264" s="601"/>
      <c r="AB8264" s="601"/>
    </row>
    <row r="8265" spans="21:28" x14ac:dyDescent="0.25">
      <c r="U8265" s="601"/>
      <c r="V8265" s="611"/>
      <c r="X8265" s="613"/>
      <c r="Y8265" s="601"/>
      <c r="Z8265" s="601"/>
      <c r="AA8265" s="601"/>
      <c r="AB8265" s="601"/>
    </row>
    <row r="8266" spans="21:28" x14ac:dyDescent="0.25">
      <c r="U8266" s="601"/>
      <c r="V8266" s="611"/>
      <c r="X8266" s="613"/>
      <c r="Y8266" s="601"/>
      <c r="Z8266" s="601"/>
      <c r="AA8266" s="601"/>
      <c r="AB8266" s="601"/>
    </row>
    <row r="8267" spans="21:28" x14ac:dyDescent="0.25">
      <c r="U8267" s="601"/>
      <c r="V8267" s="611"/>
      <c r="X8267" s="613"/>
      <c r="Y8267" s="601"/>
      <c r="Z8267" s="601"/>
      <c r="AA8267" s="601"/>
      <c r="AB8267" s="601"/>
    </row>
    <row r="8268" spans="21:28" x14ac:dyDescent="0.25">
      <c r="U8268" s="601"/>
      <c r="V8268" s="611"/>
      <c r="X8268" s="613"/>
      <c r="Y8268" s="601"/>
      <c r="Z8268" s="601"/>
      <c r="AA8268" s="601"/>
      <c r="AB8268" s="601"/>
    </row>
    <row r="8269" spans="21:28" x14ac:dyDescent="0.25">
      <c r="U8269" s="601"/>
      <c r="V8269" s="611"/>
      <c r="X8269" s="613"/>
      <c r="Y8269" s="601"/>
      <c r="Z8269" s="601"/>
      <c r="AA8269" s="601"/>
      <c r="AB8269" s="601"/>
    </row>
    <row r="8270" spans="21:28" x14ac:dyDescent="0.25">
      <c r="U8270" s="601"/>
      <c r="V8270" s="611"/>
      <c r="X8270" s="613"/>
      <c r="Y8270" s="601"/>
      <c r="Z8270" s="601"/>
      <c r="AA8270" s="601"/>
      <c r="AB8270" s="601"/>
    </row>
    <row r="8271" spans="21:28" x14ac:dyDescent="0.25">
      <c r="U8271" s="601"/>
      <c r="V8271" s="611"/>
      <c r="X8271" s="613"/>
      <c r="Y8271" s="601"/>
      <c r="Z8271" s="601"/>
      <c r="AA8271" s="601"/>
      <c r="AB8271" s="601"/>
    </row>
    <row r="8272" spans="21:28" x14ac:dyDescent="0.25">
      <c r="U8272" s="601"/>
      <c r="V8272" s="611"/>
      <c r="X8272" s="613"/>
      <c r="Y8272" s="601"/>
      <c r="Z8272" s="601"/>
      <c r="AA8272" s="601"/>
      <c r="AB8272" s="601"/>
    </row>
    <row r="8273" spans="21:28" x14ac:dyDescent="0.25">
      <c r="U8273" s="601"/>
      <c r="V8273" s="611"/>
      <c r="X8273" s="613"/>
      <c r="Y8273" s="601"/>
      <c r="Z8273" s="601"/>
      <c r="AA8273" s="601"/>
      <c r="AB8273" s="601"/>
    </row>
    <row r="8274" spans="21:28" x14ac:dyDescent="0.25">
      <c r="U8274" s="601"/>
      <c r="V8274" s="611"/>
      <c r="X8274" s="613"/>
      <c r="Y8274" s="601"/>
      <c r="Z8274" s="601"/>
      <c r="AA8274" s="601"/>
      <c r="AB8274" s="601"/>
    </row>
    <row r="8275" spans="21:28" x14ac:dyDescent="0.25">
      <c r="U8275" s="601"/>
      <c r="V8275" s="611"/>
      <c r="X8275" s="613"/>
      <c r="Y8275" s="601"/>
      <c r="Z8275" s="601"/>
      <c r="AA8275" s="601"/>
      <c r="AB8275" s="601"/>
    </row>
    <row r="8276" spans="21:28" x14ac:dyDescent="0.25">
      <c r="U8276" s="601"/>
      <c r="V8276" s="611"/>
      <c r="X8276" s="613"/>
      <c r="Y8276" s="601"/>
      <c r="Z8276" s="601"/>
      <c r="AA8276" s="601"/>
      <c r="AB8276" s="601"/>
    </row>
    <row r="8277" spans="21:28" x14ac:dyDescent="0.25">
      <c r="U8277" s="601"/>
      <c r="V8277" s="611"/>
      <c r="X8277" s="613"/>
      <c r="Y8277" s="601"/>
      <c r="Z8277" s="601"/>
      <c r="AA8277" s="601"/>
      <c r="AB8277" s="601"/>
    </row>
    <row r="8278" spans="21:28" x14ac:dyDescent="0.25">
      <c r="U8278" s="601"/>
      <c r="V8278" s="611"/>
      <c r="X8278" s="613"/>
      <c r="Y8278" s="601"/>
      <c r="Z8278" s="601"/>
      <c r="AA8278" s="601"/>
      <c r="AB8278" s="601"/>
    </row>
    <row r="8279" spans="21:28" x14ac:dyDescent="0.25">
      <c r="U8279" s="601"/>
      <c r="V8279" s="611"/>
      <c r="X8279" s="613"/>
      <c r="Y8279" s="601"/>
      <c r="Z8279" s="601"/>
      <c r="AA8279" s="601"/>
      <c r="AB8279" s="601"/>
    </row>
    <row r="8280" spans="21:28" x14ac:dyDescent="0.25">
      <c r="U8280" s="601"/>
      <c r="V8280" s="611"/>
      <c r="X8280" s="613"/>
      <c r="Y8280" s="601"/>
      <c r="Z8280" s="601"/>
      <c r="AA8280" s="601"/>
      <c r="AB8280" s="601"/>
    </row>
    <row r="8281" spans="21:28" x14ac:dyDescent="0.25">
      <c r="U8281" s="601"/>
      <c r="V8281" s="611"/>
      <c r="X8281" s="613"/>
      <c r="Y8281" s="601"/>
      <c r="Z8281" s="601"/>
      <c r="AA8281" s="601"/>
      <c r="AB8281" s="601"/>
    </row>
    <row r="8282" spans="21:28" x14ac:dyDescent="0.25">
      <c r="U8282" s="601"/>
      <c r="V8282" s="611"/>
      <c r="X8282" s="613"/>
      <c r="Y8282" s="601"/>
      <c r="Z8282" s="601"/>
      <c r="AA8282" s="601"/>
      <c r="AB8282" s="601"/>
    </row>
    <row r="8283" spans="21:28" x14ac:dyDescent="0.25">
      <c r="U8283" s="601"/>
      <c r="V8283" s="611"/>
      <c r="X8283" s="613"/>
      <c r="Y8283" s="601"/>
      <c r="Z8283" s="601"/>
      <c r="AA8283" s="601"/>
      <c r="AB8283" s="601"/>
    </row>
    <row r="8284" spans="21:28" x14ac:dyDescent="0.25">
      <c r="U8284" s="601"/>
      <c r="V8284" s="611"/>
      <c r="X8284" s="613"/>
      <c r="Y8284" s="601"/>
      <c r="Z8284" s="601"/>
      <c r="AA8284" s="601"/>
      <c r="AB8284" s="601"/>
    </row>
    <row r="8285" spans="21:28" x14ac:dyDescent="0.25">
      <c r="U8285" s="601"/>
      <c r="V8285" s="611"/>
      <c r="X8285" s="613"/>
      <c r="Y8285" s="601"/>
      <c r="Z8285" s="601"/>
      <c r="AA8285" s="601"/>
      <c r="AB8285" s="601"/>
    </row>
    <row r="8286" spans="21:28" x14ac:dyDescent="0.25">
      <c r="U8286" s="601"/>
      <c r="V8286" s="611"/>
      <c r="X8286" s="613"/>
      <c r="Y8286" s="601"/>
      <c r="Z8286" s="601"/>
      <c r="AA8286" s="601"/>
      <c r="AB8286" s="601"/>
    </row>
    <row r="8287" spans="21:28" x14ac:dyDescent="0.25">
      <c r="U8287" s="601"/>
      <c r="V8287" s="611"/>
      <c r="X8287" s="613"/>
      <c r="Y8287" s="601"/>
      <c r="Z8287" s="601"/>
      <c r="AA8287" s="601"/>
      <c r="AB8287" s="601"/>
    </row>
    <row r="8288" spans="21:28" x14ac:dyDescent="0.25">
      <c r="U8288" s="601"/>
      <c r="V8288" s="611"/>
      <c r="X8288" s="613"/>
      <c r="Y8288" s="601"/>
      <c r="Z8288" s="601"/>
      <c r="AA8288" s="601"/>
      <c r="AB8288" s="601"/>
    </row>
    <row r="8289" spans="21:28" x14ac:dyDescent="0.25">
      <c r="U8289" s="601"/>
      <c r="V8289" s="611"/>
      <c r="X8289" s="613"/>
      <c r="Y8289" s="601"/>
      <c r="Z8289" s="601"/>
      <c r="AA8289" s="601"/>
      <c r="AB8289" s="601"/>
    </row>
    <row r="8290" spans="21:28" x14ac:dyDescent="0.25">
      <c r="U8290" s="601"/>
      <c r="V8290" s="611"/>
      <c r="X8290" s="613"/>
      <c r="Y8290" s="601"/>
      <c r="Z8290" s="601"/>
      <c r="AA8290" s="601"/>
      <c r="AB8290" s="601"/>
    </row>
    <row r="8291" spans="21:28" x14ac:dyDescent="0.25">
      <c r="U8291" s="601"/>
      <c r="V8291" s="611"/>
      <c r="X8291" s="613"/>
      <c r="Y8291" s="601"/>
      <c r="Z8291" s="601"/>
      <c r="AA8291" s="601"/>
      <c r="AB8291" s="601"/>
    </row>
    <row r="8292" spans="21:28" x14ac:dyDescent="0.25">
      <c r="U8292" s="601"/>
      <c r="V8292" s="611"/>
      <c r="X8292" s="613"/>
      <c r="Y8292" s="601"/>
      <c r="Z8292" s="601"/>
      <c r="AA8292" s="601"/>
      <c r="AB8292" s="601"/>
    </row>
    <row r="8293" spans="21:28" x14ac:dyDescent="0.25">
      <c r="U8293" s="601"/>
      <c r="V8293" s="611"/>
      <c r="X8293" s="613"/>
      <c r="Y8293" s="601"/>
      <c r="Z8293" s="601"/>
      <c r="AA8293" s="601"/>
      <c r="AB8293" s="601"/>
    </row>
    <row r="8294" spans="21:28" x14ac:dyDescent="0.25">
      <c r="U8294" s="601"/>
      <c r="V8294" s="611"/>
      <c r="X8294" s="613"/>
      <c r="Y8294" s="601"/>
      <c r="Z8294" s="601"/>
      <c r="AA8294" s="601"/>
      <c r="AB8294" s="601"/>
    </row>
    <row r="8295" spans="21:28" x14ac:dyDescent="0.25">
      <c r="U8295" s="601"/>
      <c r="V8295" s="611"/>
      <c r="X8295" s="613"/>
      <c r="Y8295" s="601"/>
      <c r="Z8295" s="601"/>
      <c r="AA8295" s="601"/>
      <c r="AB8295" s="601"/>
    </row>
    <row r="8296" spans="21:28" x14ac:dyDescent="0.25">
      <c r="U8296" s="601"/>
      <c r="V8296" s="611"/>
      <c r="X8296" s="613"/>
      <c r="Y8296" s="601"/>
      <c r="Z8296" s="601"/>
      <c r="AA8296" s="601"/>
      <c r="AB8296" s="601"/>
    </row>
    <row r="8297" spans="21:28" x14ac:dyDescent="0.25">
      <c r="U8297" s="601"/>
      <c r="V8297" s="611"/>
      <c r="X8297" s="613"/>
      <c r="Y8297" s="601"/>
      <c r="Z8297" s="601"/>
      <c r="AA8297" s="601"/>
      <c r="AB8297" s="601"/>
    </row>
    <row r="8298" spans="21:28" x14ac:dyDescent="0.25">
      <c r="U8298" s="601"/>
      <c r="V8298" s="611"/>
      <c r="X8298" s="613"/>
      <c r="Y8298" s="601"/>
      <c r="Z8298" s="601"/>
      <c r="AA8298" s="601"/>
      <c r="AB8298" s="601"/>
    </row>
    <row r="8299" spans="21:28" x14ac:dyDescent="0.25">
      <c r="U8299" s="601"/>
      <c r="V8299" s="611"/>
      <c r="X8299" s="613"/>
      <c r="Y8299" s="601"/>
      <c r="Z8299" s="601"/>
      <c r="AA8299" s="601"/>
      <c r="AB8299" s="601"/>
    </row>
    <row r="8300" spans="21:28" x14ac:dyDescent="0.25">
      <c r="U8300" s="601"/>
      <c r="V8300" s="611"/>
      <c r="X8300" s="613"/>
      <c r="Y8300" s="601"/>
      <c r="Z8300" s="601"/>
      <c r="AA8300" s="601"/>
      <c r="AB8300" s="601"/>
    </row>
    <row r="8301" spans="21:28" x14ac:dyDescent="0.25">
      <c r="U8301" s="601"/>
      <c r="V8301" s="611"/>
      <c r="X8301" s="613"/>
      <c r="Y8301" s="601"/>
      <c r="Z8301" s="601"/>
      <c r="AA8301" s="601"/>
      <c r="AB8301" s="601"/>
    </row>
    <row r="8302" spans="21:28" x14ac:dyDescent="0.25">
      <c r="U8302" s="601"/>
      <c r="V8302" s="611"/>
      <c r="X8302" s="613"/>
      <c r="Y8302" s="601"/>
      <c r="Z8302" s="601"/>
      <c r="AA8302" s="601"/>
      <c r="AB8302" s="601"/>
    </row>
    <row r="8303" spans="21:28" x14ac:dyDescent="0.25">
      <c r="U8303" s="601"/>
      <c r="V8303" s="611"/>
      <c r="X8303" s="613"/>
      <c r="Y8303" s="601"/>
      <c r="Z8303" s="601"/>
      <c r="AA8303" s="601"/>
      <c r="AB8303" s="601"/>
    </row>
    <row r="8304" spans="21:28" x14ac:dyDescent="0.25">
      <c r="U8304" s="601"/>
      <c r="V8304" s="611"/>
      <c r="X8304" s="613"/>
      <c r="Y8304" s="601"/>
      <c r="Z8304" s="601"/>
      <c r="AA8304" s="601"/>
      <c r="AB8304" s="601"/>
    </row>
    <row r="8305" spans="21:28" x14ac:dyDescent="0.25">
      <c r="U8305" s="601"/>
      <c r="V8305" s="611"/>
      <c r="X8305" s="613"/>
      <c r="Y8305" s="601"/>
      <c r="Z8305" s="601"/>
      <c r="AA8305" s="601"/>
      <c r="AB8305" s="601"/>
    </row>
    <row r="8306" spans="21:28" x14ac:dyDescent="0.25">
      <c r="U8306" s="601"/>
      <c r="V8306" s="611"/>
      <c r="X8306" s="613"/>
      <c r="Y8306" s="601"/>
      <c r="Z8306" s="601"/>
      <c r="AA8306" s="601"/>
      <c r="AB8306" s="601"/>
    </row>
    <row r="8307" spans="21:28" x14ac:dyDescent="0.25">
      <c r="U8307" s="601"/>
      <c r="V8307" s="611"/>
      <c r="X8307" s="613"/>
      <c r="Y8307" s="601"/>
      <c r="Z8307" s="601"/>
      <c r="AA8307" s="601"/>
      <c r="AB8307" s="601"/>
    </row>
    <row r="8308" spans="21:28" x14ac:dyDescent="0.25">
      <c r="U8308" s="601"/>
      <c r="V8308" s="611"/>
      <c r="X8308" s="613"/>
      <c r="Y8308" s="601"/>
      <c r="Z8308" s="601"/>
      <c r="AA8308" s="601"/>
      <c r="AB8308" s="601"/>
    </row>
    <row r="8309" spans="21:28" x14ac:dyDescent="0.25">
      <c r="U8309" s="601"/>
      <c r="V8309" s="611"/>
      <c r="X8309" s="613"/>
      <c r="Y8309" s="601"/>
      <c r="Z8309" s="601"/>
      <c r="AA8309" s="601"/>
      <c r="AB8309" s="601"/>
    </row>
    <row r="8310" spans="21:28" x14ac:dyDescent="0.25">
      <c r="U8310" s="601"/>
      <c r="V8310" s="611"/>
      <c r="X8310" s="613"/>
      <c r="Y8310" s="601"/>
      <c r="Z8310" s="601"/>
      <c r="AA8310" s="601"/>
      <c r="AB8310" s="601"/>
    </row>
    <row r="8311" spans="21:28" x14ac:dyDescent="0.25">
      <c r="U8311" s="601"/>
      <c r="V8311" s="611"/>
      <c r="X8311" s="613"/>
      <c r="Y8311" s="601"/>
      <c r="Z8311" s="601"/>
      <c r="AA8311" s="601"/>
      <c r="AB8311" s="601"/>
    </row>
    <row r="8312" spans="21:28" x14ac:dyDescent="0.25">
      <c r="U8312" s="601"/>
      <c r="V8312" s="611"/>
      <c r="X8312" s="613"/>
      <c r="Y8312" s="601"/>
      <c r="Z8312" s="601"/>
      <c r="AA8312" s="601"/>
      <c r="AB8312" s="601"/>
    </row>
    <row r="8313" spans="21:28" x14ac:dyDescent="0.25">
      <c r="U8313" s="601"/>
      <c r="V8313" s="611"/>
      <c r="X8313" s="613"/>
      <c r="Y8313" s="601"/>
      <c r="Z8313" s="601"/>
      <c r="AA8313" s="601"/>
      <c r="AB8313" s="601"/>
    </row>
    <row r="8314" spans="21:28" x14ac:dyDescent="0.25">
      <c r="U8314" s="601"/>
      <c r="V8314" s="611"/>
      <c r="X8314" s="613"/>
      <c r="Y8314" s="601"/>
      <c r="Z8314" s="601"/>
      <c r="AA8314" s="601"/>
      <c r="AB8314" s="601"/>
    </row>
    <row r="8315" spans="21:28" x14ac:dyDescent="0.25">
      <c r="U8315" s="601"/>
      <c r="V8315" s="611"/>
      <c r="X8315" s="613"/>
      <c r="Y8315" s="601"/>
      <c r="Z8315" s="601"/>
      <c r="AA8315" s="601"/>
      <c r="AB8315" s="601"/>
    </row>
    <row r="8316" spans="21:28" x14ac:dyDescent="0.25">
      <c r="U8316" s="601"/>
      <c r="V8316" s="611"/>
      <c r="X8316" s="613"/>
      <c r="Y8316" s="601"/>
      <c r="Z8316" s="601"/>
      <c r="AA8316" s="601"/>
      <c r="AB8316" s="601"/>
    </row>
    <row r="8317" spans="21:28" x14ac:dyDescent="0.25">
      <c r="U8317" s="601"/>
      <c r="V8317" s="611"/>
      <c r="X8317" s="613"/>
      <c r="Y8317" s="601"/>
      <c r="Z8317" s="601"/>
      <c r="AA8317" s="601"/>
      <c r="AB8317" s="601"/>
    </row>
    <row r="8318" spans="21:28" x14ac:dyDescent="0.25">
      <c r="U8318" s="601"/>
      <c r="V8318" s="611"/>
      <c r="X8318" s="613"/>
      <c r="Y8318" s="601"/>
      <c r="Z8318" s="601"/>
      <c r="AA8318" s="601"/>
      <c r="AB8318" s="601"/>
    </row>
    <row r="8319" spans="21:28" x14ac:dyDescent="0.25">
      <c r="U8319" s="601"/>
      <c r="V8319" s="611"/>
      <c r="X8319" s="613"/>
      <c r="Y8319" s="601"/>
      <c r="Z8319" s="601"/>
      <c r="AA8319" s="601"/>
      <c r="AB8319" s="601"/>
    </row>
    <row r="8320" spans="21:28" x14ac:dyDescent="0.25">
      <c r="U8320" s="601"/>
      <c r="V8320" s="611"/>
      <c r="X8320" s="613"/>
      <c r="Y8320" s="601"/>
      <c r="Z8320" s="601"/>
      <c r="AA8320" s="601"/>
      <c r="AB8320" s="601"/>
    </row>
    <row r="8321" spans="21:28" x14ac:dyDescent="0.25">
      <c r="U8321" s="601"/>
      <c r="V8321" s="611"/>
      <c r="X8321" s="613"/>
      <c r="Y8321" s="601"/>
      <c r="Z8321" s="601"/>
      <c r="AA8321" s="601"/>
      <c r="AB8321" s="601"/>
    </row>
    <row r="8322" spans="21:28" x14ac:dyDescent="0.25">
      <c r="U8322" s="601"/>
      <c r="V8322" s="611"/>
      <c r="X8322" s="613"/>
      <c r="Y8322" s="601"/>
      <c r="Z8322" s="601"/>
      <c r="AA8322" s="601"/>
      <c r="AB8322" s="601"/>
    </row>
    <row r="8323" spans="21:28" x14ac:dyDescent="0.25">
      <c r="U8323" s="601"/>
      <c r="V8323" s="611"/>
      <c r="X8323" s="613"/>
      <c r="Y8323" s="601"/>
      <c r="Z8323" s="601"/>
      <c r="AA8323" s="601"/>
      <c r="AB8323" s="601"/>
    </row>
    <row r="8324" spans="21:28" x14ac:dyDescent="0.25">
      <c r="U8324" s="601"/>
      <c r="V8324" s="611"/>
      <c r="X8324" s="613"/>
      <c r="Y8324" s="601"/>
      <c r="Z8324" s="601"/>
      <c r="AA8324" s="601"/>
      <c r="AB8324" s="601"/>
    </row>
    <row r="8325" spans="21:28" x14ac:dyDescent="0.25">
      <c r="U8325" s="601"/>
      <c r="V8325" s="611"/>
      <c r="X8325" s="613"/>
      <c r="Y8325" s="601"/>
      <c r="Z8325" s="601"/>
      <c r="AA8325" s="601"/>
      <c r="AB8325" s="601"/>
    </row>
    <row r="8326" spans="21:28" x14ac:dyDescent="0.25">
      <c r="U8326" s="601"/>
      <c r="V8326" s="611"/>
      <c r="X8326" s="613"/>
      <c r="Y8326" s="601"/>
      <c r="Z8326" s="601"/>
      <c r="AA8326" s="601"/>
      <c r="AB8326" s="601"/>
    </row>
    <row r="8327" spans="21:28" x14ac:dyDescent="0.25">
      <c r="U8327" s="601"/>
      <c r="V8327" s="611"/>
      <c r="X8327" s="613"/>
      <c r="Y8327" s="601"/>
      <c r="Z8327" s="601"/>
      <c r="AA8327" s="601"/>
      <c r="AB8327" s="601"/>
    </row>
    <row r="8328" spans="21:28" x14ac:dyDescent="0.25">
      <c r="U8328" s="601"/>
      <c r="V8328" s="611"/>
      <c r="X8328" s="613"/>
      <c r="Y8328" s="601"/>
      <c r="Z8328" s="601"/>
      <c r="AA8328" s="601"/>
      <c r="AB8328" s="601"/>
    </row>
    <row r="8329" spans="21:28" x14ac:dyDescent="0.25">
      <c r="U8329" s="601"/>
      <c r="V8329" s="611"/>
      <c r="X8329" s="613"/>
      <c r="Y8329" s="601"/>
      <c r="Z8329" s="601"/>
      <c r="AA8329" s="601"/>
      <c r="AB8329" s="601"/>
    </row>
    <row r="8330" spans="21:28" x14ac:dyDescent="0.25">
      <c r="U8330" s="601"/>
      <c r="V8330" s="611"/>
      <c r="X8330" s="613"/>
      <c r="Y8330" s="601"/>
      <c r="Z8330" s="601"/>
      <c r="AA8330" s="601"/>
      <c r="AB8330" s="601"/>
    </row>
    <row r="8331" spans="21:28" x14ac:dyDescent="0.25">
      <c r="U8331" s="601"/>
      <c r="V8331" s="611"/>
      <c r="X8331" s="613"/>
      <c r="Y8331" s="601"/>
      <c r="Z8331" s="601"/>
      <c r="AA8331" s="601"/>
      <c r="AB8331" s="601"/>
    </row>
    <row r="8332" spans="21:28" x14ac:dyDescent="0.25">
      <c r="U8332" s="601"/>
      <c r="V8332" s="611"/>
      <c r="X8332" s="613"/>
      <c r="Y8332" s="601"/>
      <c r="Z8332" s="601"/>
      <c r="AA8332" s="601"/>
      <c r="AB8332" s="601"/>
    </row>
    <row r="8333" spans="21:28" x14ac:dyDescent="0.25">
      <c r="U8333" s="601"/>
      <c r="V8333" s="611"/>
      <c r="X8333" s="613"/>
      <c r="Y8333" s="601"/>
      <c r="Z8333" s="601"/>
      <c r="AA8333" s="601"/>
      <c r="AB8333" s="601"/>
    </row>
    <row r="8334" spans="21:28" x14ac:dyDescent="0.25">
      <c r="U8334" s="601"/>
      <c r="V8334" s="611"/>
      <c r="X8334" s="613"/>
      <c r="Y8334" s="601"/>
      <c r="Z8334" s="601"/>
      <c r="AA8334" s="601"/>
      <c r="AB8334" s="601"/>
    </row>
    <row r="8335" spans="21:28" x14ac:dyDescent="0.25">
      <c r="U8335" s="601"/>
      <c r="V8335" s="611"/>
      <c r="X8335" s="613"/>
      <c r="Y8335" s="601"/>
      <c r="Z8335" s="601"/>
      <c r="AA8335" s="601"/>
      <c r="AB8335" s="601"/>
    </row>
    <row r="8336" spans="21:28" x14ac:dyDescent="0.25">
      <c r="U8336" s="601"/>
      <c r="V8336" s="611"/>
      <c r="X8336" s="613"/>
      <c r="Y8336" s="601"/>
      <c r="Z8336" s="601"/>
      <c r="AA8336" s="601"/>
      <c r="AB8336" s="601"/>
    </row>
    <row r="8337" spans="21:28" x14ac:dyDescent="0.25">
      <c r="U8337" s="601"/>
      <c r="V8337" s="611"/>
      <c r="X8337" s="613"/>
      <c r="Y8337" s="601"/>
      <c r="Z8337" s="601"/>
      <c r="AA8337" s="601"/>
      <c r="AB8337" s="601"/>
    </row>
    <row r="8338" spans="21:28" x14ac:dyDescent="0.25">
      <c r="U8338" s="601"/>
      <c r="V8338" s="611"/>
      <c r="X8338" s="613"/>
      <c r="Y8338" s="601"/>
      <c r="Z8338" s="601"/>
      <c r="AA8338" s="601"/>
      <c r="AB8338" s="601"/>
    </row>
    <row r="8339" spans="21:28" x14ac:dyDescent="0.25">
      <c r="U8339" s="601"/>
      <c r="V8339" s="611"/>
      <c r="X8339" s="613"/>
      <c r="Y8339" s="601"/>
      <c r="Z8339" s="601"/>
      <c r="AA8339" s="601"/>
      <c r="AB8339" s="601"/>
    </row>
    <row r="8340" spans="21:28" x14ac:dyDescent="0.25">
      <c r="U8340" s="601"/>
      <c r="V8340" s="611"/>
      <c r="X8340" s="613"/>
      <c r="Y8340" s="601"/>
      <c r="Z8340" s="601"/>
      <c r="AA8340" s="601"/>
      <c r="AB8340" s="601"/>
    </row>
    <row r="8341" spans="21:28" x14ac:dyDescent="0.25">
      <c r="U8341" s="601"/>
      <c r="V8341" s="611"/>
      <c r="X8341" s="613"/>
      <c r="Y8341" s="601"/>
      <c r="Z8341" s="601"/>
      <c r="AA8341" s="601"/>
      <c r="AB8341" s="601"/>
    </row>
    <row r="8342" spans="21:28" x14ac:dyDescent="0.25">
      <c r="U8342" s="601"/>
      <c r="V8342" s="611"/>
      <c r="X8342" s="613"/>
      <c r="Y8342" s="601"/>
      <c r="Z8342" s="601"/>
      <c r="AA8342" s="601"/>
      <c r="AB8342" s="601"/>
    </row>
    <row r="8343" spans="21:28" x14ac:dyDescent="0.25">
      <c r="U8343" s="601"/>
      <c r="V8343" s="611"/>
      <c r="X8343" s="613"/>
      <c r="Y8343" s="601"/>
      <c r="Z8343" s="601"/>
      <c r="AA8343" s="601"/>
      <c r="AB8343" s="601"/>
    </row>
    <row r="8344" spans="21:28" x14ac:dyDescent="0.25">
      <c r="U8344" s="601"/>
      <c r="V8344" s="611"/>
      <c r="X8344" s="613"/>
      <c r="Y8344" s="601"/>
      <c r="Z8344" s="601"/>
      <c r="AA8344" s="601"/>
      <c r="AB8344" s="601"/>
    </row>
    <row r="8345" spans="21:28" x14ac:dyDescent="0.25">
      <c r="U8345" s="601"/>
      <c r="V8345" s="611"/>
      <c r="X8345" s="613"/>
      <c r="Y8345" s="601"/>
      <c r="Z8345" s="601"/>
      <c r="AA8345" s="601"/>
      <c r="AB8345" s="601"/>
    </row>
    <row r="8346" spans="21:28" x14ac:dyDescent="0.25">
      <c r="U8346" s="601"/>
      <c r="V8346" s="611"/>
      <c r="X8346" s="613"/>
      <c r="Y8346" s="601"/>
      <c r="Z8346" s="601"/>
      <c r="AA8346" s="601"/>
      <c r="AB8346" s="601"/>
    </row>
    <row r="8347" spans="21:28" x14ac:dyDescent="0.25">
      <c r="U8347" s="601"/>
      <c r="V8347" s="611"/>
      <c r="X8347" s="613"/>
      <c r="Y8347" s="601"/>
      <c r="Z8347" s="601"/>
      <c r="AA8347" s="601"/>
      <c r="AB8347" s="601"/>
    </row>
    <row r="8348" spans="21:28" x14ac:dyDescent="0.25">
      <c r="U8348" s="601"/>
      <c r="V8348" s="611"/>
      <c r="X8348" s="613"/>
      <c r="Y8348" s="601"/>
      <c r="Z8348" s="601"/>
      <c r="AA8348" s="601"/>
      <c r="AB8348" s="601"/>
    </row>
    <row r="8349" spans="21:28" x14ac:dyDescent="0.25">
      <c r="U8349" s="601"/>
      <c r="V8349" s="611"/>
      <c r="X8349" s="613"/>
      <c r="Y8349" s="601"/>
      <c r="Z8349" s="601"/>
      <c r="AA8349" s="601"/>
      <c r="AB8349" s="601"/>
    </row>
    <row r="8350" spans="21:28" x14ac:dyDescent="0.25">
      <c r="U8350" s="601"/>
      <c r="V8350" s="611"/>
      <c r="X8350" s="613"/>
      <c r="Y8350" s="601"/>
      <c r="Z8350" s="601"/>
      <c r="AA8350" s="601"/>
      <c r="AB8350" s="601"/>
    </row>
    <row r="8351" spans="21:28" x14ac:dyDescent="0.25">
      <c r="U8351" s="601"/>
      <c r="V8351" s="611"/>
      <c r="X8351" s="613"/>
      <c r="Y8351" s="601"/>
      <c r="Z8351" s="601"/>
      <c r="AA8351" s="601"/>
      <c r="AB8351" s="601"/>
    </row>
    <row r="8352" spans="21:28" x14ac:dyDescent="0.25">
      <c r="U8352" s="601"/>
      <c r="V8352" s="611"/>
      <c r="X8352" s="613"/>
      <c r="Y8352" s="601"/>
      <c r="Z8352" s="601"/>
      <c r="AA8352" s="601"/>
      <c r="AB8352" s="601"/>
    </row>
    <row r="8353" spans="21:28" x14ac:dyDescent="0.25">
      <c r="U8353" s="601"/>
      <c r="V8353" s="611"/>
      <c r="X8353" s="613"/>
      <c r="Y8353" s="601"/>
      <c r="Z8353" s="601"/>
      <c r="AA8353" s="601"/>
      <c r="AB8353" s="601"/>
    </row>
    <row r="8354" spans="21:28" x14ac:dyDescent="0.25">
      <c r="U8354" s="601"/>
      <c r="V8354" s="611"/>
      <c r="X8354" s="613"/>
      <c r="Y8354" s="601"/>
      <c r="Z8354" s="601"/>
      <c r="AA8354" s="601"/>
      <c r="AB8354" s="601"/>
    </row>
    <row r="8355" spans="21:28" x14ac:dyDescent="0.25">
      <c r="U8355" s="601"/>
      <c r="V8355" s="611"/>
      <c r="X8355" s="613"/>
      <c r="Y8355" s="601"/>
      <c r="Z8355" s="601"/>
      <c r="AA8355" s="601"/>
      <c r="AB8355" s="601"/>
    </row>
    <row r="8356" spans="21:28" x14ac:dyDescent="0.25">
      <c r="U8356" s="601"/>
      <c r="V8356" s="611"/>
      <c r="X8356" s="613"/>
      <c r="Y8356" s="601"/>
      <c r="Z8356" s="601"/>
      <c r="AA8356" s="601"/>
      <c r="AB8356" s="601"/>
    </row>
    <row r="8357" spans="21:28" x14ac:dyDescent="0.25">
      <c r="U8357" s="601"/>
      <c r="V8357" s="611"/>
      <c r="X8357" s="613"/>
      <c r="Y8357" s="601"/>
      <c r="Z8357" s="601"/>
      <c r="AA8357" s="601"/>
      <c r="AB8357" s="601"/>
    </row>
    <row r="8358" spans="21:28" x14ac:dyDescent="0.25">
      <c r="U8358" s="601"/>
      <c r="V8358" s="611"/>
      <c r="X8358" s="613"/>
      <c r="Y8358" s="601"/>
      <c r="Z8358" s="601"/>
      <c r="AA8358" s="601"/>
      <c r="AB8358" s="601"/>
    </row>
    <row r="8359" spans="21:28" x14ac:dyDescent="0.25">
      <c r="U8359" s="601"/>
      <c r="V8359" s="611"/>
      <c r="X8359" s="613"/>
      <c r="Y8359" s="601"/>
      <c r="Z8359" s="601"/>
      <c r="AA8359" s="601"/>
      <c r="AB8359" s="601"/>
    </row>
    <row r="8360" spans="21:28" x14ac:dyDescent="0.25">
      <c r="U8360" s="601"/>
      <c r="V8360" s="611"/>
      <c r="X8360" s="613"/>
      <c r="Y8360" s="601"/>
      <c r="Z8360" s="601"/>
      <c r="AA8360" s="601"/>
      <c r="AB8360" s="601"/>
    </row>
    <row r="8361" spans="21:28" x14ac:dyDescent="0.25">
      <c r="U8361" s="601"/>
      <c r="V8361" s="611"/>
      <c r="X8361" s="613"/>
      <c r="Y8361" s="601"/>
      <c r="Z8361" s="601"/>
      <c r="AA8361" s="601"/>
      <c r="AB8361" s="601"/>
    </row>
    <row r="8362" spans="21:28" x14ac:dyDescent="0.25">
      <c r="U8362" s="601"/>
      <c r="V8362" s="611"/>
      <c r="X8362" s="613"/>
      <c r="Y8362" s="601"/>
      <c r="Z8362" s="601"/>
      <c r="AA8362" s="601"/>
      <c r="AB8362" s="601"/>
    </row>
    <row r="8363" spans="21:28" x14ac:dyDescent="0.25">
      <c r="U8363" s="601"/>
      <c r="V8363" s="611"/>
      <c r="X8363" s="613"/>
      <c r="Y8363" s="601"/>
      <c r="Z8363" s="601"/>
      <c r="AA8363" s="601"/>
      <c r="AB8363" s="601"/>
    </row>
    <row r="8364" spans="21:28" x14ac:dyDescent="0.25">
      <c r="U8364" s="601"/>
      <c r="V8364" s="611"/>
      <c r="X8364" s="613"/>
      <c r="Y8364" s="601"/>
      <c r="Z8364" s="601"/>
      <c r="AA8364" s="601"/>
      <c r="AB8364" s="601"/>
    </row>
    <row r="8365" spans="21:28" x14ac:dyDescent="0.25">
      <c r="U8365" s="601"/>
      <c r="V8365" s="611"/>
      <c r="X8365" s="613"/>
      <c r="Y8365" s="601"/>
      <c r="Z8365" s="601"/>
      <c r="AA8365" s="601"/>
      <c r="AB8365" s="601"/>
    </row>
    <row r="8366" spans="21:28" x14ac:dyDescent="0.25">
      <c r="U8366" s="601"/>
      <c r="V8366" s="611"/>
      <c r="X8366" s="613"/>
      <c r="Y8366" s="601"/>
      <c r="Z8366" s="601"/>
      <c r="AA8366" s="601"/>
      <c r="AB8366" s="601"/>
    </row>
    <row r="8367" spans="21:28" x14ac:dyDescent="0.25">
      <c r="U8367" s="601"/>
      <c r="V8367" s="611"/>
      <c r="X8367" s="613"/>
      <c r="Y8367" s="601"/>
      <c r="Z8367" s="601"/>
      <c r="AA8367" s="601"/>
      <c r="AB8367" s="601"/>
    </row>
    <row r="8368" spans="21:28" x14ac:dyDescent="0.25">
      <c r="U8368" s="601"/>
      <c r="V8368" s="611"/>
      <c r="X8368" s="613"/>
      <c r="Y8368" s="601"/>
      <c r="Z8368" s="601"/>
      <c r="AA8368" s="601"/>
      <c r="AB8368" s="601"/>
    </row>
    <row r="8369" spans="21:28" x14ac:dyDescent="0.25">
      <c r="U8369" s="601"/>
      <c r="V8369" s="611"/>
      <c r="X8369" s="613"/>
      <c r="Y8369" s="601"/>
      <c r="Z8369" s="601"/>
      <c r="AA8369" s="601"/>
      <c r="AB8369" s="601"/>
    </row>
    <row r="8370" spans="21:28" x14ac:dyDescent="0.25">
      <c r="U8370" s="601"/>
      <c r="V8370" s="611"/>
      <c r="X8370" s="613"/>
      <c r="Y8370" s="601"/>
      <c r="Z8370" s="601"/>
      <c r="AA8370" s="601"/>
      <c r="AB8370" s="601"/>
    </row>
    <row r="8371" spans="21:28" x14ac:dyDescent="0.25">
      <c r="U8371" s="601"/>
      <c r="V8371" s="611"/>
      <c r="X8371" s="613"/>
      <c r="Y8371" s="601"/>
      <c r="Z8371" s="601"/>
      <c r="AA8371" s="601"/>
      <c r="AB8371" s="601"/>
    </row>
    <row r="8372" spans="21:28" x14ac:dyDescent="0.25">
      <c r="U8372" s="601"/>
      <c r="V8372" s="611"/>
      <c r="X8372" s="613"/>
      <c r="Y8372" s="601"/>
      <c r="Z8372" s="601"/>
      <c r="AA8372" s="601"/>
      <c r="AB8372" s="601"/>
    </row>
    <row r="8373" spans="21:28" x14ac:dyDescent="0.25">
      <c r="U8373" s="601"/>
      <c r="V8373" s="611"/>
      <c r="X8373" s="613"/>
      <c r="Y8373" s="601"/>
      <c r="Z8373" s="601"/>
      <c r="AA8373" s="601"/>
      <c r="AB8373" s="601"/>
    </row>
    <row r="8374" spans="21:28" x14ac:dyDescent="0.25">
      <c r="U8374" s="601"/>
      <c r="V8374" s="611"/>
      <c r="X8374" s="613"/>
      <c r="Y8374" s="601"/>
      <c r="Z8374" s="601"/>
      <c r="AA8374" s="601"/>
      <c r="AB8374" s="601"/>
    </row>
    <row r="8375" spans="21:28" x14ac:dyDescent="0.25">
      <c r="U8375" s="601"/>
      <c r="V8375" s="611"/>
      <c r="X8375" s="613"/>
      <c r="Y8375" s="601"/>
      <c r="Z8375" s="601"/>
      <c r="AA8375" s="601"/>
      <c r="AB8375" s="601"/>
    </row>
    <row r="8376" spans="21:28" x14ac:dyDescent="0.25">
      <c r="U8376" s="601"/>
      <c r="V8376" s="611"/>
      <c r="X8376" s="613"/>
      <c r="Y8376" s="601"/>
      <c r="Z8376" s="601"/>
      <c r="AA8376" s="601"/>
      <c r="AB8376" s="601"/>
    </row>
    <row r="8377" spans="21:28" x14ac:dyDescent="0.25">
      <c r="U8377" s="601"/>
      <c r="V8377" s="611"/>
      <c r="X8377" s="613"/>
      <c r="Y8377" s="601"/>
      <c r="Z8377" s="601"/>
      <c r="AA8377" s="601"/>
      <c r="AB8377" s="601"/>
    </row>
    <row r="8378" spans="21:28" x14ac:dyDescent="0.25">
      <c r="U8378" s="601"/>
      <c r="V8378" s="611"/>
      <c r="X8378" s="613"/>
      <c r="Y8378" s="601"/>
      <c r="Z8378" s="601"/>
      <c r="AA8378" s="601"/>
      <c r="AB8378" s="601"/>
    </row>
    <row r="8379" spans="21:28" x14ac:dyDescent="0.25">
      <c r="U8379" s="601"/>
      <c r="V8379" s="611"/>
      <c r="X8379" s="613"/>
      <c r="Y8379" s="601"/>
      <c r="Z8379" s="601"/>
      <c r="AA8379" s="601"/>
      <c r="AB8379" s="601"/>
    </row>
    <row r="8380" spans="21:28" x14ac:dyDescent="0.25">
      <c r="U8380" s="601"/>
      <c r="V8380" s="611"/>
      <c r="X8380" s="613"/>
      <c r="Y8380" s="601"/>
      <c r="Z8380" s="601"/>
      <c r="AA8380" s="601"/>
      <c r="AB8380" s="601"/>
    </row>
    <row r="8381" spans="21:28" x14ac:dyDescent="0.25">
      <c r="U8381" s="601"/>
      <c r="V8381" s="611"/>
      <c r="X8381" s="613"/>
      <c r="Y8381" s="601"/>
      <c r="Z8381" s="601"/>
      <c r="AA8381" s="601"/>
      <c r="AB8381" s="601"/>
    </row>
    <row r="8382" spans="21:28" x14ac:dyDescent="0.25">
      <c r="U8382" s="601"/>
      <c r="V8382" s="611"/>
      <c r="X8382" s="613"/>
      <c r="Y8382" s="601"/>
      <c r="Z8382" s="601"/>
      <c r="AA8382" s="601"/>
      <c r="AB8382" s="601"/>
    </row>
    <row r="8383" spans="21:28" x14ac:dyDescent="0.25">
      <c r="U8383" s="601"/>
      <c r="V8383" s="611"/>
      <c r="X8383" s="613"/>
      <c r="Y8383" s="601"/>
      <c r="Z8383" s="601"/>
      <c r="AA8383" s="601"/>
      <c r="AB8383" s="601"/>
    </row>
    <row r="8384" spans="21:28" x14ac:dyDescent="0.25">
      <c r="U8384" s="601"/>
      <c r="V8384" s="611"/>
      <c r="X8384" s="613"/>
      <c r="Y8384" s="601"/>
      <c r="Z8384" s="601"/>
      <c r="AA8384" s="601"/>
      <c r="AB8384" s="601"/>
    </row>
    <row r="8385" spans="21:28" x14ac:dyDescent="0.25">
      <c r="U8385" s="601"/>
      <c r="V8385" s="611"/>
      <c r="X8385" s="613"/>
      <c r="Y8385" s="601"/>
      <c r="Z8385" s="601"/>
      <c r="AA8385" s="601"/>
      <c r="AB8385" s="601"/>
    </row>
    <row r="8386" spans="21:28" x14ac:dyDescent="0.25">
      <c r="U8386" s="601"/>
      <c r="V8386" s="611"/>
      <c r="X8386" s="613"/>
      <c r="Y8386" s="601"/>
      <c r="Z8386" s="601"/>
      <c r="AA8386" s="601"/>
      <c r="AB8386" s="601"/>
    </row>
    <row r="8387" spans="21:28" x14ac:dyDescent="0.25">
      <c r="U8387" s="601"/>
      <c r="V8387" s="611"/>
      <c r="X8387" s="613"/>
      <c r="Y8387" s="601"/>
      <c r="Z8387" s="601"/>
      <c r="AA8387" s="601"/>
      <c r="AB8387" s="601"/>
    </row>
    <row r="8388" spans="21:28" x14ac:dyDescent="0.25">
      <c r="U8388" s="601"/>
      <c r="V8388" s="611"/>
      <c r="X8388" s="613"/>
      <c r="Y8388" s="601"/>
      <c r="Z8388" s="601"/>
      <c r="AA8388" s="601"/>
      <c r="AB8388" s="601"/>
    </row>
    <row r="8389" spans="21:28" x14ac:dyDescent="0.25">
      <c r="U8389" s="601"/>
      <c r="V8389" s="611"/>
      <c r="X8389" s="613"/>
      <c r="Y8389" s="601"/>
      <c r="Z8389" s="601"/>
      <c r="AA8389" s="601"/>
      <c r="AB8389" s="601"/>
    </row>
    <row r="8390" spans="21:28" x14ac:dyDescent="0.25">
      <c r="U8390" s="601"/>
      <c r="V8390" s="611"/>
      <c r="X8390" s="613"/>
      <c r="Y8390" s="601"/>
      <c r="Z8390" s="601"/>
      <c r="AA8390" s="601"/>
      <c r="AB8390" s="601"/>
    </row>
    <row r="8391" spans="21:28" x14ac:dyDescent="0.25">
      <c r="U8391" s="601"/>
      <c r="V8391" s="611"/>
      <c r="X8391" s="613"/>
      <c r="Y8391" s="601"/>
      <c r="Z8391" s="601"/>
      <c r="AA8391" s="601"/>
      <c r="AB8391" s="601"/>
    </row>
    <row r="8392" spans="21:28" x14ac:dyDescent="0.25">
      <c r="U8392" s="601"/>
      <c r="V8392" s="611"/>
      <c r="X8392" s="613"/>
      <c r="Y8392" s="601"/>
      <c r="Z8392" s="601"/>
      <c r="AA8392" s="601"/>
      <c r="AB8392" s="601"/>
    </row>
    <row r="8393" spans="21:28" x14ac:dyDescent="0.25">
      <c r="U8393" s="601"/>
      <c r="V8393" s="611"/>
      <c r="X8393" s="613"/>
      <c r="Y8393" s="601"/>
      <c r="Z8393" s="601"/>
      <c r="AA8393" s="601"/>
      <c r="AB8393" s="601"/>
    </row>
    <row r="8394" spans="21:28" x14ac:dyDescent="0.25">
      <c r="U8394" s="601"/>
      <c r="V8394" s="611"/>
      <c r="X8394" s="613"/>
      <c r="Y8394" s="601"/>
      <c r="Z8394" s="601"/>
      <c r="AA8394" s="601"/>
      <c r="AB8394" s="601"/>
    </row>
    <row r="8395" spans="21:28" x14ac:dyDescent="0.25">
      <c r="U8395" s="601"/>
      <c r="V8395" s="611"/>
      <c r="X8395" s="613"/>
      <c r="Y8395" s="601"/>
      <c r="Z8395" s="601"/>
      <c r="AA8395" s="601"/>
      <c r="AB8395" s="601"/>
    </row>
    <row r="8396" spans="21:28" x14ac:dyDescent="0.25">
      <c r="U8396" s="601"/>
      <c r="V8396" s="611"/>
      <c r="X8396" s="613"/>
      <c r="Y8396" s="601"/>
      <c r="Z8396" s="601"/>
      <c r="AA8396" s="601"/>
      <c r="AB8396" s="601"/>
    </row>
    <row r="8397" spans="21:28" x14ac:dyDescent="0.25">
      <c r="U8397" s="601"/>
      <c r="V8397" s="611"/>
      <c r="X8397" s="613"/>
      <c r="Y8397" s="601"/>
      <c r="Z8397" s="601"/>
      <c r="AA8397" s="601"/>
      <c r="AB8397" s="601"/>
    </row>
    <row r="8398" spans="21:28" x14ac:dyDescent="0.25">
      <c r="U8398" s="601"/>
      <c r="V8398" s="611"/>
      <c r="X8398" s="613"/>
      <c r="Y8398" s="601"/>
      <c r="Z8398" s="601"/>
      <c r="AA8398" s="601"/>
      <c r="AB8398" s="601"/>
    </row>
    <row r="8399" spans="21:28" x14ac:dyDescent="0.25">
      <c r="U8399" s="601"/>
      <c r="V8399" s="611"/>
      <c r="X8399" s="613"/>
      <c r="Y8399" s="601"/>
      <c r="Z8399" s="601"/>
      <c r="AA8399" s="601"/>
      <c r="AB8399" s="601"/>
    </row>
    <row r="8400" spans="21:28" x14ac:dyDescent="0.25">
      <c r="U8400" s="601"/>
      <c r="V8400" s="611"/>
      <c r="X8400" s="613"/>
      <c r="Y8400" s="601"/>
      <c r="Z8400" s="601"/>
      <c r="AA8400" s="601"/>
      <c r="AB8400" s="601"/>
    </row>
    <row r="8401" spans="21:28" x14ac:dyDescent="0.25">
      <c r="U8401" s="601"/>
      <c r="V8401" s="611"/>
      <c r="X8401" s="613"/>
      <c r="Y8401" s="601"/>
      <c r="Z8401" s="601"/>
      <c r="AA8401" s="601"/>
      <c r="AB8401" s="601"/>
    </row>
    <row r="8402" spans="21:28" x14ac:dyDescent="0.25">
      <c r="U8402" s="601"/>
      <c r="V8402" s="611"/>
      <c r="X8402" s="613"/>
      <c r="Y8402" s="601"/>
      <c r="Z8402" s="601"/>
      <c r="AA8402" s="601"/>
      <c r="AB8402" s="601"/>
    </row>
    <row r="8403" spans="21:28" x14ac:dyDescent="0.25">
      <c r="U8403" s="601"/>
      <c r="V8403" s="611"/>
      <c r="X8403" s="613"/>
      <c r="Y8403" s="601"/>
      <c r="Z8403" s="601"/>
      <c r="AA8403" s="601"/>
      <c r="AB8403" s="601"/>
    </row>
    <row r="8404" spans="21:28" x14ac:dyDescent="0.25">
      <c r="U8404" s="601"/>
      <c r="V8404" s="611"/>
      <c r="X8404" s="613"/>
      <c r="Y8404" s="601"/>
      <c r="Z8404" s="601"/>
      <c r="AA8404" s="601"/>
      <c r="AB8404" s="601"/>
    </row>
    <row r="8405" spans="21:28" x14ac:dyDescent="0.25">
      <c r="U8405" s="601"/>
      <c r="V8405" s="611"/>
      <c r="X8405" s="613"/>
      <c r="Y8405" s="601"/>
      <c r="Z8405" s="601"/>
      <c r="AA8405" s="601"/>
      <c r="AB8405" s="601"/>
    </row>
    <row r="8406" spans="21:28" x14ac:dyDescent="0.25">
      <c r="U8406" s="601"/>
      <c r="V8406" s="611"/>
      <c r="X8406" s="613"/>
      <c r="Y8406" s="601"/>
      <c r="Z8406" s="601"/>
      <c r="AA8406" s="601"/>
      <c r="AB8406" s="601"/>
    </row>
    <row r="8407" spans="21:28" x14ac:dyDescent="0.25">
      <c r="U8407" s="601"/>
      <c r="V8407" s="611"/>
      <c r="X8407" s="613"/>
      <c r="Y8407" s="601"/>
      <c r="Z8407" s="601"/>
      <c r="AA8407" s="601"/>
      <c r="AB8407" s="601"/>
    </row>
    <row r="8408" spans="21:28" x14ac:dyDescent="0.25">
      <c r="U8408" s="601"/>
      <c r="V8408" s="611"/>
      <c r="X8408" s="613"/>
      <c r="Y8408" s="601"/>
      <c r="Z8408" s="601"/>
      <c r="AA8408" s="601"/>
      <c r="AB8408" s="601"/>
    </row>
    <row r="8409" spans="21:28" x14ac:dyDescent="0.25">
      <c r="U8409" s="601"/>
      <c r="V8409" s="611"/>
      <c r="X8409" s="613"/>
      <c r="Y8409" s="601"/>
      <c r="Z8409" s="601"/>
      <c r="AA8409" s="601"/>
      <c r="AB8409" s="601"/>
    </row>
    <row r="8410" spans="21:28" x14ac:dyDescent="0.25">
      <c r="U8410" s="601"/>
      <c r="V8410" s="611"/>
      <c r="X8410" s="613"/>
      <c r="Y8410" s="601"/>
      <c r="Z8410" s="601"/>
      <c r="AA8410" s="601"/>
      <c r="AB8410" s="601"/>
    </row>
    <row r="8411" spans="21:28" x14ac:dyDescent="0.25">
      <c r="U8411" s="601"/>
      <c r="V8411" s="611"/>
      <c r="X8411" s="613"/>
      <c r="Y8411" s="601"/>
      <c r="Z8411" s="601"/>
      <c r="AA8411" s="601"/>
      <c r="AB8411" s="601"/>
    </row>
    <row r="8412" spans="21:28" x14ac:dyDescent="0.25">
      <c r="U8412" s="601"/>
      <c r="V8412" s="611"/>
      <c r="X8412" s="613"/>
      <c r="Y8412" s="601"/>
      <c r="Z8412" s="601"/>
      <c r="AA8412" s="601"/>
      <c r="AB8412" s="601"/>
    </row>
    <row r="8413" spans="21:28" x14ac:dyDescent="0.25">
      <c r="U8413" s="601"/>
      <c r="V8413" s="611"/>
      <c r="X8413" s="613"/>
      <c r="Y8413" s="601"/>
      <c r="Z8413" s="601"/>
      <c r="AA8413" s="601"/>
      <c r="AB8413" s="601"/>
    </row>
    <row r="8414" spans="21:28" x14ac:dyDescent="0.25">
      <c r="U8414" s="601"/>
      <c r="V8414" s="611"/>
      <c r="X8414" s="613"/>
      <c r="Y8414" s="601"/>
      <c r="Z8414" s="601"/>
      <c r="AA8414" s="601"/>
      <c r="AB8414" s="601"/>
    </row>
    <row r="8415" spans="21:28" x14ac:dyDescent="0.25">
      <c r="U8415" s="601"/>
      <c r="V8415" s="611"/>
      <c r="X8415" s="613"/>
      <c r="Y8415" s="601"/>
      <c r="Z8415" s="601"/>
      <c r="AA8415" s="601"/>
      <c r="AB8415" s="601"/>
    </row>
    <row r="8416" spans="21:28" x14ac:dyDescent="0.25">
      <c r="U8416" s="601"/>
      <c r="V8416" s="611"/>
      <c r="X8416" s="613"/>
      <c r="Y8416" s="601"/>
      <c r="Z8416" s="601"/>
      <c r="AA8416" s="601"/>
      <c r="AB8416" s="601"/>
    </row>
    <row r="8417" spans="21:28" x14ac:dyDescent="0.25">
      <c r="U8417" s="601"/>
      <c r="V8417" s="611"/>
      <c r="X8417" s="613"/>
      <c r="Y8417" s="601"/>
      <c r="Z8417" s="601"/>
      <c r="AA8417" s="601"/>
      <c r="AB8417" s="601"/>
    </row>
    <row r="8418" spans="21:28" x14ac:dyDescent="0.25">
      <c r="U8418" s="601"/>
      <c r="V8418" s="611"/>
      <c r="X8418" s="613"/>
      <c r="Y8418" s="601"/>
      <c r="Z8418" s="601"/>
      <c r="AA8418" s="601"/>
      <c r="AB8418" s="601"/>
    </row>
    <row r="8419" spans="21:28" x14ac:dyDescent="0.25">
      <c r="U8419" s="601"/>
      <c r="V8419" s="611"/>
      <c r="X8419" s="613"/>
      <c r="Y8419" s="601"/>
      <c r="Z8419" s="601"/>
      <c r="AA8419" s="601"/>
      <c r="AB8419" s="601"/>
    </row>
    <row r="8420" spans="21:28" x14ac:dyDescent="0.25">
      <c r="U8420" s="601"/>
      <c r="V8420" s="611"/>
      <c r="X8420" s="613"/>
      <c r="Y8420" s="601"/>
      <c r="Z8420" s="601"/>
      <c r="AA8420" s="601"/>
      <c r="AB8420" s="601"/>
    </row>
    <row r="8421" spans="21:28" x14ac:dyDescent="0.25">
      <c r="U8421" s="601"/>
      <c r="V8421" s="611"/>
      <c r="X8421" s="613"/>
      <c r="Y8421" s="601"/>
      <c r="Z8421" s="601"/>
      <c r="AA8421" s="601"/>
      <c r="AB8421" s="601"/>
    </row>
    <row r="8422" spans="21:28" x14ac:dyDescent="0.25">
      <c r="U8422" s="601"/>
      <c r="V8422" s="611"/>
      <c r="X8422" s="613"/>
      <c r="Y8422" s="601"/>
      <c r="Z8422" s="601"/>
      <c r="AA8422" s="601"/>
      <c r="AB8422" s="601"/>
    </row>
    <row r="8423" spans="21:28" x14ac:dyDescent="0.25">
      <c r="U8423" s="601"/>
      <c r="V8423" s="611"/>
      <c r="X8423" s="613"/>
      <c r="Y8423" s="601"/>
      <c r="Z8423" s="601"/>
      <c r="AA8423" s="601"/>
      <c r="AB8423" s="601"/>
    </row>
    <row r="8424" spans="21:28" x14ac:dyDescent="0.25">
      <c r="U8424" s="601"/>
      <c r="V8424" s="611"/>
      <c r="X8424" s="613"/>
      <c r="Y8424" s="601"/>
      <c r="Z8424" s="601"/>
      <c r="AA8424" s="601"/>
      <c r="AB8424" s="601"/>
    </row>
    <row r="8425" spans="21:28" x14ac:dyDescent="0.25">
      <c r="U8425" s="601"/>
      <c r="V8425" s="611"/>
      <c r="X8425" s="613"/>
      <c r="Y8425" s="601"/>
      <c r="Z8425" s="601"/>
      <c r="AA8425" s="601"/>
      <c r="AB8425" s="601"/>
    </row>
    <row r="8426" spans="21:28" x14ac:dyDescent="0.25">
      <c r="U8426" s="601"/>
      <c r="V8426" s="611"/>
      <c r="X8426" s="613"/>
      <c r="Y8426" s="601"/>
      <c r="Z8426" s="601"/>
      <c r="AA8426" s="601"/>
      <c r="AB8426" s="601"/>
    </row>
    <row r="8427" spans="21:28" x14ac:dyDescent="0.25">
      <c r="U8427" s="601"/>
      <c r="V8427" s="611"/>
      <c r="X8427" s="613"/>
      <c r="Y8427" s="601"/>
      <c r="Z8427" s="601"/>
      <c r="AA8427" s="601"/>
      <c r="AB8427" s="601"/>
    </row>
    <row r="8428" spans="21:28" x14ac:dyDescent="0.25">
      <c r="U8428" s="601"/>
      <c r="V8428" s="611"/>
      <c r="X8428" s="613"/>
      <c r="Y8428" s="601"/>
      <c r="Z8428" s="601"/>
      <c r="AA8428" s="601"/>
      <c r="AB8428" s="601"/>
    </row>
    <row r="8429" spans="21:28" x14ac:dyDescent="0.25">
      <c r="U8429" s="601"/>
      <c r="V8429" s="611"/>
      <c r="X8429" s="613"/>
      <c r="Y8429" s="601"/>
      <c r="Z8429" s="601"/>
      <c r="AA8429" s="601"/>
      <c r="AB8429" s="601"/>
    </row>
    <row r="8430" spans="21:28" x14ac:dyDescent="0.25">
      <c r="U8430" s="601"/>
      <c r="V8430" s="611"/>
      <c r="X8430" s="613"/>
      <c r="Y8430" s="601"/>
      <c r="Z8430" s="601"/>
      <c r="AA8430" s="601"/>
      <c r="AB8430" s="601"/>
    </row>
    <row r="8431" spans="21:28" x14ac:dyDescent="0.25">
      <c r="U8431" s="601"/>
      <c r="V8431" s="611"/>
      <c r="X8431" s="613"/>
      <c r="Y8431" s="601"/>
      <c r="Z8431" s="601"/>
      <c r="AA8431" s="601"/>
      <c r="AB8431" s="601"/>
    </row>
    <row r="8432" spans="21:28" x14ac:dyDescent="0.25">
      <c r="U8432" s="601"/>
      <c r="V8432" s="611"/>
      <c r="X8432" s="613"/>
      <c r="Y8432" s="601"/>
      <c r="Z8432" s="601"/>
      <c r="AA8432" s="601"/>
      <c r="AB8432" s="601"/>
    </row>
    <row r="8433" spans="21:28" x14ac:dyDescent="0.25">
      <c r="U8433" s="601"/>
      <c r="V8433" s="611"/>
      <c r="X8433" s="613"/>
      <c r="Y8433" s="601"/>
      <c r="Z8433" s="601"/>
      <c r="AA8433" s="601"/>
      <c r="AB8433" s="601"/>
    </row>
    <row r="8434" spans="21:28" x14ac:dyDescent="0.25">
      <c r="U8434" s="601"/>
      <c r="V8434" s="611"/>
      <c r="X8434" s="613"/>
      <c r="Y8434" s="601"/>
      <c r="Z8434" s="601"/>
      <c r="AA8434" s="601"/>
      <c r="AB8434" s="601"/>
    </row>
    <row r="8435" spans="21:28" x14ac:dyDescent="0.25">
      <c r="U8435" s="601"/>
      <c r="V8435" s="611"/>
      <c r="X8435" s="613"/>
      <c r="Y8435" s="601"/>
      <c r="Z8435" s="601"/>
      <c r="AA8435" s="601"/>
      <c r="AB8435" s="601"/>
    </row>
    <row r="8436" spans="21:28" x14ac:dyDescent="0.25">
      <c r="U8436" s="601"/>
      <c r="V8436" s="611"/>
      <c r="X8436" s="613"/>
      <c r="Y8436" s="601"/>
      <c r="Z8436" s="601"/>
      <c r="AA8436" s="601"/>
      <c r="AB8436" s="601"/>
    </row>
    <row r="8437" spans="21:28" x14ac:dyDescent="0.25">
      <c r="U8437" s="601"/>
      <c r="V8437" s="611"/>
      <c r="X8437" s="613"/>
      <c r="Y8437" s="601"/>
      <c r="Z8437" s="601"/>
      <c r="AA8437" s="601"/>
      <c r="AB8437" s="601"/>
    </row>
    <row r="8438" spans="21:28" x14ac:dyDescent="0.25">
      <c r="U8438" s="601"/>
      <c r="V8438" s="611"/>
      <c r="X8438" s="613"/>
      <c r="Y8438" s="601"/>
      <c r="Z8438" s="601"/>
      <c r="AA8438" s="601"/>
      <c r="AB8438" s="601"/>
    </row>
    <row r="8439" spans="21:28" x14ac:dyDescent="0.25">
      <c r="U8439" s="601"/>
      <c r="V8439" s="611"/>
      <c r="X8439" s="613"/>
      <c r="Y8439" s="601"/>
      <c r="Z8439" s="601"/>
      <c r="AA8439" s="601"/>
      <c r="AB8439" s="601"/>
    </row>
    <row r="8440" spans="21:28" x14ac:dyDescent="0.25">
      <c r="U8440" s="601"/>
      <c r="V8440" s="611"/>
      <c r="X8440" s="613"/>
      <c r="Y8440" s="601"/>
      <c r="Z8440" s="601"/>
      <c r="AA8440" s="601"/>
      <c r="AB8440" s="601"/>
    </row>
    <row r="8441" spans="21:28" x14ac:dyDescent="0.25">
      <c r="U8441" s="601"/>
      <c r="V8441" s="611"/>
      <c r="X8441" s="613"/>
      <c r="Y8441" s="601"/>
      <c r="Z8441" s="601"/>
      <c r="AA8441" s="601"/>
      <c r="AB8441" s="601"/>
    </row>
    <row r="8442" spans="21:28" x14ac:dyDescent="0.25">
      <c r="U8442" s="601"/>
      <c r="V8442" s="611"/>
      <c r="X8442" s="613"/>
      <c r="Y8442" s="601"/>
      <c r="Z8442" s="601"/>
      <c r="AA8442" s="601"/>
      <c r="AB8442" s="601"/>
    </row>
    <row r="8443" spans="21:28" x14ac:dyDescent="0.25">
      <c r="U8443" s="601"/>
      <c r="V8443" s="611"/>
      <c r="X8443" s="613"/>
      <c r="Y8443" s="601"/>
      <c r="Z8443" s="601"/>
      <c r="AA8443" s="601"/>
      <c r="AB8443" s="601"/>
    </row>
    <row r="8444" spans="21:28" x14ac:dyDescent="0.25">
      <c r="U8444" s="601"/>
      <c r="V8444" s="611"/>
      <c r="X8444" s="613"/>
      <c r="Y8444" s="601"/>
      <c r="Z8444" s="601"/>
      <c r="AA8444" s="601"/>
      <c r="AB8444" s="601"/>
    </row>
    <row r="8445" spans="21:28" x14ac:dyDescent="0.25">
      <c r="U8445" s="601"/>
      <c r="V8445" s="611"/>
      <c r="X8445" s="613"/>
      <c r="Y8445" s="601"/>
      <c r="Z8445" s="601"/>
      <c r="AA8445" s="601"/>
      <c r="AB8445" s="601"/>
    </row>
    <row r="8446" spans="21:28" x14ac:dyDescent="0.25">
      <c r="U8446" s="601"/>
      <c r="V8446" s="611"/>
      <c r="X8446" s="613"/>
      <c r="Y8446" s="601"/>
      <c r="Z8446" s="601"/>
      <c r="AA8446" s="601"/>
      <c r="AB8446" s="601"/>
    </row>
    <row r="8447" spans="21:28" x14ac:dyDescent="0.25">
      <c r="U8447" s="601"/>
      <c r="V8447" s="611"/>
      <c r="X8447" s="613"/>
      <c r="Y8447" s="601"/>
      <c r="Z8447" s="601"/>
      <c r="AA8447" s="601"/>
      <c r="AB8447" s="601"/>
    </row>
    <row r="8448" spans="21:28" x14ac:dyDescent="0.25">
      <c r="U8448" s="601"/>
      <c r="V8448" s="611"/>
      <c r="X8448" s="613"/>
      <c r="Y8448" s="601"/>
      <c r="Z8448" s="601"/>
      <c r="AA8448" s="601"/>
      <c r="AB8448" s="601"/>
    </row>
    <row r="8449" spans="21:28" x14ac:dyDescent="0.25">
      <c r="U8449" s="601"/>
      <c r="V8449" s="611"/>
      <c r="X8449" s="613"/>
      <c r="Y8449" s="601"/>
      <c r="Z8449" s="601"/>
      <c r="AA8449" s="601"/>
      <c r="AB8449" s="601"/>
    </row>
    <row r="8450" spans="21:28" x14ac:dyDescent="0.25">
      <c r="U8450" s="601"/>
      <c r="V8450" s="611"/>
      <c r="X8450" s="613"/>
      <c r="Y8450" s="601"/>
      <c r="Z8450" s="601"/>
      <c r="AA8450" s="601"/>
      <c r="AB8450" s="601"/>
    </row>
    <row r="8451" spans="21:28" x14ac:dyDescent="0.25">
      <c r="U8451" s="601"/>
      <c r="V8451" s="611"/>
      <c r="X8451" s="613"/>
      <c r="Y8451" s="601"/>
      <c r="Z8451" s="601"/>
      <c r="AA8451" s="601"/>
      <c r="AB8451" s="601"/>
    </row>
    <row r="8452" spans="21:28" x14ac:dyDescent="0.25">
      <c r="U8452" s="601"/>
      <c r="V8452" s="611"/>
      <c r="X8452" s="613"/>
      <c r="Y8452" s="601"/>
      <c r="Z8452" s="601"/>
      <c r="AA8452" s="601"/>
      <c r="AB8452" s="601"/>
    </row>
    <row r="8453" spans="21:28" x14ac:dyDescent="0.25">
      <c r="U8453" s="601"/>
      <c r="V8453" s="611"/>
      <c r="X8453" s="613"/>
      <c r="Y8453" s="601"/>
      <c r="Z8453" s="601"/>
      <c r="AA8453" s="601"/>
      <c r="AB8453" s="601"/>
    </row>
    <row r="8454" spans="21:28" x14ac:dyDescent="0.25">
      <c r="U8454" s="601"/>
      <c r="V8454" s="611"/>
      <c r="X8454" s="613"/>
      <c r="Y8454" s="601"/>
      <c r="Z8454" s="601"/>
      <c r="AA8454" s="601"/>
      <c r="AB8454" s="601"/>
    </row>
    <row r="8455" spans="21:28" x14ac:dyDescent="0.25">
      <c r="U8455" s="601"/>
      <c r="V8455" s="611"/>
      <c r="X8455" s="613"/>
      <c r="Y8455" s="601"/>
      <c r="Z8455" s="601"/>
      <c r="AA8455" s="601"/>
      <c r="AB8455" s="601"/>
    </row>
    <row r="8456" spans="21:28" x14ac:dyDescent="0.25">
      <c r="U8456" s="601"/>
      <c r="V8456" s="611"/>
      <c r="X8456" s="613"/>
      <c r="Y8456" s="601"/>
      <c r="Z8456" s="601"/>
      <c r="AA8456" s="601"/>
      <c r="AB8456" s="601"/>
    </row>
    <row r="8457" spans="21:28" x14ac:dyDescent="0.25">
      <c r="U8457" s="601"/>
      <c r="V8457" s="611"/>
      <c r="X8457" s="613"/>
      <c r="Y8457" s="601"/>
      <c r="Z8457" s="601"/>
      <c r="AA8457" s="601"/>
      <c r="AB8457" s="601"/>
    </row>
    <row r="8458" spans="21:28" x14ac:dyDescent="0.25">
      <c r="U8458" s="601"/>
      <c r="V8458" s="611"/>
      <c r="X8458" s="613"/>
      <c r="Y8458" s="601"/>
      <c r="Z8458" s="601"/>
      <c r="AA8458" s="601"/>
      <c r="AB8458" s="601"/>
    </row>
    <row r="8459" spans="21:28" x14ac:dyDescent="0.25">
      <c r="U8459" s="601"/>
      <c r="V8459" s="611"/>
      <c r="X8459" s="613"/>
      <c r="Y8459" s="601"/>
      <c r="Z8459" s="601"/>
      <c r="AA8459" s="601"/>
      <c r="AB8459" s="601"/>
    </row>
    <row r="8460" spans="21:28" x14ac:dyDescent="0.25">
      <c r="U8460" s="601"/>
      <c r="V8460" s="611"/>
      <c r="X8460" s="613"/>
      <c r="Y8460" s="601"/>
      <c r="Z8460" s="601"/>
      <c r="AA8460" s="601"/>
      <c r="AB8460" s="601"/>
    </row>
    <row r="8461" spans="21:28" x14ac:dyDescent="0.25">
      <c r="U8461" s="601"/>
      <c r="V8461" s="611"/>
      <c r="X8461" s="613"/>
      <c r="Y8461" s="601"/>
      <c r="Z8461" s="601"/>
      <c r="AA8461" s="601"/>
      <c r="AB8461" s="601"/>
    </row>
    <row r="8462" spans="21:28" x14ac:dyDescent="0.25">
      <c r="U8462" s="601"/>
      <c r="V8462" s="611"/>
      <c r="X8462" s="613"/>
      <c r="Y8462" s="601"/>
      <c r="Z8462" s="601"/>
      <c r="AA8462" s="601"/>
      <c r="AB8462" s="601"/>
    </row>
    <row r="8463" spans="21:28" x14ac:dyDescent="0.25">
      <c r="U8463" s="601"/>
      <c r="V8463" s="611"/>
      <c r="X8463" s="613"/>
      <c r="Y8463" s="601"/>
      <c r="Z8463" s="601"/>
      <c r="AA8463" s="601"/>
      <c r="AB8463" s="601"/>
    </row>
    <row r="8464" spans="21:28" x14ac:dyDescent="0.25">
      <c r="U8464" s="601"/>
      <c r="V8464" s="611"/>
      <c r="X8464" s="613"/>
      <c r="Y8464" s="601"/>
      <c r="Z8464" s="601"/>
      <c r="AA8464" s="601"/>
      <c r="AB8464" s="601"/>
    </row>
    <row r="8465" spans="21:28" x14ac:dyDescent="0.25">
      <c r="U8465" s="601"/>
      <c r="V8465" s="611"/>
      <c r="X8465" s="613"/>
      <c r="Y8465" s="601"/>
      <c r="Z8465" s="601"/>
      <c r="AA8465" s="601"/>
      <c r="AB8465" s="601"/>
    </row>
    <row r="8466" spans="21:28" x14ac:dyDescent="0.25">
      <c r="U8466" s="601"/>
      <c r="V8466" s="611"/>
      <c r="X8466" s="613"/>
      <c r="Y8466" s="601"/>
      <c r="Z8466" s="601"/>
      <c r="AA8466" s="601"/>
      <c r="AB8466" s="601"/>
    </row>
    <row r="8467" spans="21:28" x14ac:dyDescent="0.25">
      <c r="U8467" s="601"/>
      <c r="V8467" s="611"/>
      <c r="X8467" s="613"/>
      <c r="Y8467" s="601"/>
      <c r="Z8467" s="601"/>
      <c r="AA8467" s="601"/>
      <c r="AB8467" s="601"/>
    </row>
    <row r="8468" spans="21:28" x14ac:dyDescent="0.25">
      <c r="U8468" s="601"/>
      <c r="V8468" s="611"/>
      <c r="X8468" s="613"/>
      <c r="Y8468" s="601"/>
      <c r="Z8468" s="601"/>
      <c r="AA8468" s="601"/>
      <c r="AB8468" s="601"/>
    </row>
    <row r="8469" spans="21:28" x14ac:dyDescent="0.25">
      <c r="U8469" s="601"/>
      <c r="V8469" s="611"/>
      <c r="X8469" s="613"/>
      <c r="Y8469" s="601"/>
      <c r="Z8469" s="601"/>
      <c r="AA8469" s="601"/>
      <c r="AB8469" s="601"/>
    </row>
    <row r="8470" spans="21:28" x14ac:dyDescent="0.25">
      <c r="U8470" s="601"/>
      <c r="V8470" s="611"/>
      <c r="X8470" s="613"/>
      <c r="Y8470" s="601"/>
      <c r="Z8470" s="601"/>
      <c r="AA8470" s="601"/>
      <c r="AB8470" s="601"/>
    </row>
    <row r="8471" spans="21:28" x14ac:dyDescent="0.25">
      <c r="U8471" s="601"/>
      <c r="V8471" s="611"/>
      <c r="X8471" s="613"/>
      <c r="Y8471" s="601"/>
      <c r="Z8471" s="601"/>
      <c r="AA8471" s="601"/>
      <c r="AB8471" s="601"/>
    </row>
    <row r="8472" spans="21:28" x14ac:dyDescent="0.25">
      <c r="U8472" s="601"/>
      <c r="V8472" s="611"/>
      <c r="X8472" s="613"/>
      <c r="Y8472" s="601"/>
      <c r="Z8472" s="601"/>
      <c r="AA8472" s="601"/>
      <c r="AB8472" s="601"/>
    </row>
    <row r="8473" spans="21:28" x14ac:dyDescent="0.25">
      <c r="U8473" s="601"/>
      <c r="V8473" s="611"/>
      <c r="X8473" s="613"/>
      <c r="Y8473" s="601"/>
      <c r="Z8473" s="601"/>
      <c r="AA8473" s="601"/>
      <c r="AB8473" s="601"/>
    </row>
    <row r="8474" spans="21:28" x14ac:dyDescent="0.25">
      <c r="U8474" s="601"/>
      <c r="V8474" s="611"/>
      <c r="X8474" s="613"/>
      <c r="Y8474" s="601"/>
      <c r="Z8474" s="601"/>
      <c r="AA8474" s="601"/>
      <c r="AB8474" s="601"/>
    </row>
    <row r="8475" spans="21:28" x14ac:dyDescent="0.25">
      <c r="U8475" s="601"/>
      <c r="V8475" s="611"/>
      <c r="X8475" s="613"/>
      <c r="Y8475" s="601"/>
      <c r="Z8475" s="601"/>
      <c r="AA8475" s="601"/>
      <c r="AB8475" s="601"/>
    </row>
    <row r="8476" spans="21:28" x14ac:dyDescent="0.25">
      <c r="U8476" s="601"/>
      <c r="V8476" s="611"/>
      <c r="X8476" s="613"/>
      <c r="Y8476" s="601"/>
      <c r="Z8476" s="601"/>
      <c r="AA8476" s="601"/>
      <c r="AB8476" s="601"/>
    </row>
    <row r="8477" spans="21:28" x14ac:dyDescent="0.25">
      <c r="U8477" s="601"/>
      <c r="V8477" s="611"/>
      <c r="X8477" s="613"/>
      <c r="Y8477" s="601"/>
      <c r="Z8477" s="601"/>
      <c r="AA8477" s="601"/>
      <c r="AB8477" s="601"/>
    </row>
    <row r="8478" spans="21:28" x14ac:dyDescent="0.25">
      <c r="U8478" s="601"/>
      <c r="V8478" s="611"/>
      <c r="X8478" s="613"/>
      <c r="Y8478" s="601"/>
      <c r="Z8478" s="601"/>
      <c r="AA8478" s="601"/>
      <c r="AB8478" s="601"/>
    </row>
    <row r="8479" spans="21:28" x14ac:dyDescent="0.25">
      <c r="U8479" s="601"/>
      <c r="V8479" s="611"/>
      <c r="X8479" s="613"/>
      <c r="Y8479" s="601"/>
      <c r="Z8479" s="601"/>
      <c r="AA8479" s="601"/>
      <c r="AB8479" s="601"/>
    </row>
    <row r="8480" spans="21:28" x14ac:dyDescent="0.25">
      <c r="U8480" s="601"/>
      <c r="V8480" s="611"/>
      <c r="X8480" s="613"/>
      <c r="Y8480" s="601"/>
      <c r="Z8480" s="601"/>
      <c r="AA8480" s="601"/>
      <c r="AB8480" s="601"/>
    </row>
    <row r="8481" spans="21:28" x14ac:dyDescent="0.25">
      <c r="U8481" s="601"/>
      <c r="V8481" s="611"/>
      <c r="X8481" s="613"/>
      <c r="Y8481" s="601"/>
      <c r="Z8481" s="601"/>
      <c r="AA8481" s="601"/>
      <c r="AB8481" s="601"/>
    </row>
    <row r="8482" spans="21:28" x14ac:dyDescent="0.25">
      <c r="U8482" s="601"/>
      <c r="V8482" s="611"/>
      <c r="X8482" s="613"/>
      <c r="Y8482" s="601"/>
      <c r="Z8482" s="601"/>
      <c r="AA8482" s="601"/>
      <c r="AB8482" s="601"/>
    </row>
    <row r="8483" spans="21:28" x14ac:dyDescent="0.25">
      <c r="U8483" s="601"/>
      <c r="V8483" s="611"/>
      <c r="X8483" s="613"/>
      <c r="Y8483" s="601"/>
      <c r="Z8483" s="601"/>
      <c r="AA8483" s="601"/>
      <c r="AB8483" s="601"/>
    </row>
    <row r="8484" spans="21:28" x14ac:dyDescent="0.25">
      <c r="U8484" s="601"/>
      <c r="V8484" s="611"/>
      <c r="X8484" s="613"/>
      <c r="Y8484" s="601"/>
      <c r="Z8484" s="601"/>
      <c r="AA8484" s="601"/>
      <c r="AB8484" s="601"/>
    </row>
    <row r="8485" spans="21:28" x14ac:dyDescent="0.25">
      <c r="U8485" s="601"/>
      <c r="V8485" s="611"/>
      <c r="X8485" s="613"/>
      <c r="Y8485" s="601"/>
      <c r="Z8485" s="601"/>
      <c r="AA8485" s="601"/>
      <c r="AB8485" s="601"/>
    </row>
    <row r="8486" spans="21:28" x14ac:dyDescent="0.25">
      <c r="U8486" s="601"/>
      <c r="V8486" s="611"/>
      <c r="X8486" s="613"/>
      <c r="Y8486" s="601"/>
      <c r="Z8486" s="601"/>
      <c r="AA8486" s="601"/>
      <c r="AB8486" s="601"/>
    </row>
    <row r="8487" spans="21:28" x14ac:dyDescent="0.25">
      <c r="U8487" s="601"/>
      <c r="V8487" s="611"/>
      <c r="X8487" s="613"/>
      <c r="Y8487" s="601"/>
      <c r="Z8487" s="601"/>
      <c r="AA8487" s="601"/>
      <c r="AB8487" s="601"/>
    </row>
    <row r="8488" spans="21:28" x14ac:dyDescent="0.25">
      <c r="U8488" s="601"/>
      <c r="V8488" s="611"/>
      <c r="X8488" s="613"/>
      <c r="Y8488" s="601"/>
      <c r="Z8488" s="601"/>
      <c r="AA8488" s="601"/>
      <c r="AB8488" s="601"/>
    </row>
    <row r="8489" spans="21:28" x14ac:dyDescent="0.25">
      <c r="U8489" s="601"/>
      <c r="V8489" s="611"/>
      <c r="X8489" s="613"/>
      <c r="Y8489" s="601"/>
      <c r="Z8489" s="601"/>
      <c r="AA8489" s="601"/>
      <c r="AB8489" s="601"/>
    </row>
    <row r="8490" spans="21:28" x14ac:dyDescent="0.25">
      <c r="U8490" s="601"/>
      <c r="V8490" s="611"/>
      <c r="X8490" s="613"/>
      <c r="Y8490" s="601"/>
      <c r="Z8490" s="601"/>
      <c r="AA8490" s="601"/>
      <c r="AB8490" s="601"/>
    </row>
    <row r="8491" spans="21:28" x14ac:dyDescent="0.25">
      <c r="U8491" s="601"/>
      <c r="V8491" s="611"/>
      <c r="X8491" s="613"/>
      <c r="Y8491" s="601"/>
      <c r="Z8491" s="601"/>
      <c r="AA8491" s="601"/>
      <c r="AB8491" s="601"/>
    </row>
    <row r="8492" spans="21:28" x14ac:dyDescent="0.25">
      <c r="U8492" s="601"/>
      <c r="V8492" s="611"/>
      <c r="X8492" s="613"/>
      <c r="Y8492" s="601"/>
      <c r="Z8492" s="601"/>
      <c r="AA8492" s="601"/>
      <c r="AB8492" s="601"/>
    </row>
    <row r="8493" spans="21:28" x14ac:dyDescent="0.25">
      <c r="U8493" s="601"/>
      <c r="V8493" s="611"/>
      <c r="X8493" s="613"/>
      <c r="Y8493" s="601"/>
      <c r="Z8493" s="601"/>
      <c r="AA8493" s="601"/>
      <c r="AB8493" s="601"/>
    </row>
    <row r="8494" spans="21:28" x14ac:dyDescent="0.25">
      <c r="U8494" s="601"/>
      <c r="V8494" s="611"/>
      <c r="X8494" s="613"/>
      <c r="Y8494" s="601"/>
      <c r="Z8494" s="601"/>
      <c r="AA8494" s="601"/>
      <c r="AB8494" s="601"/>
    </row>
    <row r="8495" spans="21:28" x14ac:dyDescent="0.25">
      <c r="U8495" s="601"/>
      <c r="V8495" s="611"/>
      <c r="X8495" s="613"/>
      <c r="Y8495" s="601"/>
      <c r="Z8495" s="601"/>
      <c r="AA8495" s="601"/>
      <c r="AB8495" s="601"/>
    </row>
    <row r="8496" spans="21:28" x14ac:dyDescent="0.25">
      <c r="U8496" s="601"/>
      <c r="V8496" s="611"/>
      <c r="X8496" s="613"/>
      <c r="Y8496" s="601"/>
      <c r="Z8496" s="601"/>
      <c r="AA8496" s="601"/>
      <c r="AB8496" s="601"/>
    </row>
    <row r="8497" spans="21:28" x14ac:dyDescent="0.25">
      <c r="U8497" s="601"/>
      <c r="V8497" s="611"/>
      <c r="X8497" s="613"/>
      <c r="Y8497" s="601"/>
      <c r="Z8497" s="601"/>
      <c r="AA8497" s="601"/>
      <c r="AB8497" s="601"/>
    </row>
    <row r="8498" spans="21:28" x14ac:dyDescent="0.25">
      <c r="U8498" s="601"/>
      <c r="V8498" s="611"/>
      <c r="X8498" s="613"/>
      <c r="Y8498" s="601"/>
      <c r="Z8498" s="601"/>
      <c r="AA8498" s="601"/>
      <c r="AB8498" s="601"/>
    </row>
    <row r="8499" spans="21:28" x14ac:dyDescent="0.25">
      <c r="U8499" s="601"/>
      <c r="V8499" s="611"/>
      <c r="X8499" s="613"/>
      <c r="Y8499" s="601"/>
      <c r="Z8499" s="601"/>
      <c r="AA8499" s="601"/>
      <c r="AB8499" s="601"/>
    </row>
    <row r="8500" spans="21:28" x14ac:dyDescent="0.25">
      <c r="U8500" s="601"/>
      <c r="V8500" s="611"/>
      <c r="X8500" s="613"/>
      <c r="Y8500" s="601"/>
      <c r="Z8500" s="601"/>
      <c r="AA8500" s="601"/>
      <c r="AB8500" s="601"/>
    </row>
    <row r="8501" spans="21:28" x14ac:dyDescent="0.25">
      <c r="U8501" s="601"/>
      <c r="V8501" s="611"/>
      <c r="X8501" s="613"/>
      <c r="Y8501" s="601"/>
      <c r="Z8501" s="601"/>
      <c r="AA8501" s="601"/>
      <c r="AB8501" s="601"/>
    </row>
    <row r="8502" spans="21:28" x14ac:dyDescent="0.25">
      <c r="U8502" s="601"/>
      <c r="V8502" s="611"/>
      <c r="X8502" s="613"/>
      <c r="Y8502" s="601"/>
      <c r="Z8502" s="601"/>
      <c r="AA8502" s="601"/>
      <c r="AB8502" s="601"/>
    </row>
    <row r="8503" spans="21:28" x14ac:dyDescent="0.25">
      <c r="U8503" s="601"/>
      <c r="V8503" s="611"/>
      <c r="X8503" s="613"/>
      <c r="Y8503" s="601"/>
      <c r="Z8503" s="601"/>
      <c r="AA8503" s="601"/>
      <c r="AB8503" s="601"/>
    </row>
    <row r="8504" spans="21:28" x14ac:dyDescent="0.25">
      <c r="U8504" s="601"/>
      <c r="V8504" s="611"/>
      <c r="X8504" s="613"/>
      <c r="Y8504" s="601"/>
      <c r="Z8504" s="601"/>
      <c r="AA8504" s="601"/>
      <c r="AB8504" s="601"/>
    </row>
    <row r="8505" spans="21:28" x14ac:dyDescent="0.25">
      <c r="U8505" s="601"/>
      <c r="V8505" s="611"/>
      <c r="X8505" s="613"/>
      <c r="Y8505" s="601"/>
      <c r="Z8505" s="601"/>
      <c r="AA8505" s="601"/>
      <c r="AB8505" s="601"/>
    </row>
    <row r="8506" spans="21:28" x14ac:dyDescent="0.25">
      <c r="U8506" s="601"/>
      <c r="V8506" s="611"/>
      <c r="X8506" s="613"/>
      <c r="Y8506" s="601"/>
      <c r="Z8506" s="601"/>
      <c r="AA8506" s="601"/>
      <c r="AB8506" s="601"/>
    </row>
    <row r="8507" spans="21:28" x14ac:dyDescent="0.25">
      <c r="U8507" s="601"/>
      <c r="V8507" s="611"/>
      <c r="X8507" s="613"/>
      <c r="Y8507" s="601"/>
      <c r="Z8507" s="601"/>
      <c r="AA8507" s="601"/>
      <c r="AB8507" s="601"/>
    </row>
    <row r="8508" spans="21:28" x14ac:dyDescent="0.25">
      <c r="U8508" s="601"/>
      <c r="V8508" s="611"/>
      <c r="X8508" s="613"/>
      <c r="Y8508" s="601"/>
      <c r="Z8508" s="601"/>
      <c r="AA8508" s="601"/>
      <c r="AB8508" s="601"/>
    </row>
    <row r="8509" spans="21:28" x14ac:dyDescent="0.25">
      <c r="U8509" s="601"/>
      <c r="V8509" s="611"/>
      <c r="X8509" s="613"/>
      <c r="Y8509" s="601"/>
      <c r="Z8509" s="601"/>
      <c r="AA8509" s="601"/>
      <c r="AB8509" s="601"/>
    </row>
    <row r="8510" spans="21:28" x14ac:dyDescent="0.25">
      <c r="U8510" s="601"/>
      <c r="V8510" s="611"/>
      <c r="X8510" s="613"/>
      <c r="Y8510" s="601"/>
      <c r="Z8510" s="601"/>
      <c r="AA8510" s="601"/>
      <c r="AB8510" s="601"/>
    </row>
    <row r="8511" spans="21:28" x14ac:dyDescent="0.25">
      <c r="U8511" s="601"/>
      <c r="V8511" s="611"/>
      <c r="X8511" s="613"/>
      <c r="Y8511" s="601"/>
      <c r="Z8511" s="601"/>
      <c r="AA8511" s="601"/>
      <c r="AB8511" s="601"/>
    </row>
    <row r="8512" spans="21:28" x14ac:dyDescent="0.25">
      <c r="U8512" s="601"/>
      <c r="V8512" s="611"/>
      <c r="X8512" s="613"/>
      <c r="Y8512" s="601"/>
      <c r="Z8512" s="601"/>
      <c r="AA8512" s="601"/>
      <c r="AB8512" s="601"/>
    </row>
    <row r="8513" spans="21:28" x14ac:dyDescent="0.25">
      <c r="U8513" s="601"/>
      <c r="V8513" s="611"/>
      <c r="X8513" s="613"/>
      <c r="Y8513" s="601"/>
      <c r="Z8513" s="601"/>
      <c r="AA8513" s="601"/>
      <c r="AB8513" s="601"/>
    </row>
    <row r="8514" spans="21:28" x14ac:dyDescent="0.25">
      <c r="U8514" s="601"/>
      <c r="V8514" s="611"/>
      <c r="X8514" s="613"/>
      <c r="Y8514" s="601"/>
      <c r="Z8514" s="601"/>
      <c r="AA8514" s="601"/>
      <c r="AB8514" s="601"/>
    </row>
    <row r="8515" spans="21:28" x14ac:dyDescent="0.25">
      <c r="U8515" s="601"/>
      <c r="V8515" s="611"/>
      <c r="X8515" s="613"/>
      <c r="Y8515" s="601"/>
      <c r="Z8515" s="601"/>
      <c r="AA8515" s="601"/>
      <c r="AB8515" s="601"/>
    </row>
    <row r="8516" spans="21:28" x14ac:dyDescent="0.25">
      <c r="U8516" s="601"/>
      <c r="V8516" s="611"/>
      <c r="X8516" s="613"/>
      <c r="Y8516" s="601"/>
      <c r="Z8516" s="601"/>
      <c r="AA8516" s="601"/>
      <c r="AB8516" s="601"/>
    </row>
    <row r="8517" spans="21:28" x14ac:dyDescent="0.25">
      <c r="U8517" s="601"/>
      <c r="V8517" s="611"/>
      <c r="X8517" s="613"/>
      <c r="Y8517" s="601"/>
      <c r="Z8517" s="601"/>
      <c r="AA8517" s="601"/>
      <c r="AB8517" s="601"/>
    </row>
    <row r="8518" spans="21:28" x14ac:dyDescent="0.25">
      <c r="U8518" s="601"/>
      <c r="V8518" s="611"/>
      <c r="X8518" s="613"/>
      <c r="Y8518" s="601"/>
      <c r="Z8518" s="601"/>
      <c r="AA8518" s="601"/>
      <c r="AB8518" s="601"/>
    </row>
    <row r="8519" spans="21:28" x14ac:dyDescent="0.25">
      <c r="U8519" s="601"/>
      <c r="V8519" s="611"/>
      <c r="X8519" s="613"/>
      <c r="Y8519" s="601"/>
      <c r="Z8519" s="601"/>
      <c r="AA8519" s="601"/>
      <c r="AB8519" s="601"/>
    </row>
    <row r="8520" spans="21:28" x14ac:dyDescent="0.25">
      <c r="U8520" s="601"/>
      <c r="V8520" s="611"/>
      <c r="X8520" s="613"/>
      <c r="Y8520" s="601"/>
      <c r="Z8520" s="601"/>
      <c r="AA8520" s="601"/>
      <c r="AB8520" s="601"/>
    </row>
    <row r="8521" spans="21:28" x14ac:dyDescent="0.25">
      <c r="U8521" s="601"/>
      <c r="V8521" s="611"/>
      <c r="X8521" s="613"/>
      <c r="Y8521" s="601"/>
      <c r="Z8521" s="601"/>
      <c r="AA8521" s="601"/>
      <c r="AB8521" s="601"/>
    </row>
    <row r="8522" spans="21:28" x14ac:dyDescent="0.25">
      <c r="U8522" s="601"/>
      <c r="V8522" s="611"/>
      <c r="X8522" s="613"/>
      <c r="Y8522" s="601"/>
      <c r="Z8522" s="601"/>
      <c r="AA8522" s="601"/>
      <c r="AB8522" s="601"/>
    </row>
    <row r="8523" spans="21:28" x14ac:dyDescent="0.25">
      <c r="U8523" s="601"/>
      <c r="V8523" s="611"/>
      <c r="X8523" s="613"/>
      <c r="Y8523" s="601"/>
      <c r="Z8523" s="601"/>
      <c r="AA8523" s="601"/>
      <c r="AB8523" s="601"/>
    </row>
    <row r="8524" spans="21:28" x14ac:dyDescent="0.25">
      <c r="U8524" s="601"/>
      <c r="V8524" s="611"/>
      <c r="X8524" s="613"/>
      <c r="Y8524" s="601"/>
      <c r="Z8524" s="601"/>
      <c r="AA8524" s="601"/>
      <c r="AB8524" s="601"/>
    </row>
    <row r="8525" spans="21:28" x14ac:dyDescent="0.25">
      <c r="U8525" s="601"/>
      <c r="V8525" s="611"/>
      <c r="X8525" s="613"/>
      <c r="Y8525" s="601"/>
      <c r="Z8525" s="601"/>
      <c r="AA8525" s="601"/>
      <c r="AB8525" s="601"/>
    </row>
    <row r="8526" spans="21:28" x14ac:dyDescent="0.25">
      <c r="U8526" s="601"/>
      <c r="V8526" s="611"/>
      <c r="X8526" s="613"/>
      <c r="Y8526" s="601"/>
      <c r="Z8526" s="601"/>
      <c r="AA8526" s="601"/>
      <c r="AB8526" s="601"/>
    </row>
    <row r="8527" spans="21:28" x14ac:dyDescent="0.25">
      <c r="U8527" s="601"/>
      <c r="V8527" s="611"/>
      <c r="X8527" s="613"/>
      <c r="Y8527" s="601"/>
      <c r="Z8527" s="601"/>
      <c r="AA8527" s="601"/>
      <c r="AB8527" s="601"/>
    </row>
    <row r="8528" spans="21:28" x14ac:dyDescent="0.25">
      <c r="U8528" s="601"/>
      <c r="V8528" s="611"/>
      <c r="X8528" s="613"/>
      <c r="Y8528" s="601"/>
      <c r="Z8528" s="601"/>
      <c r="AA8528" s="601"/>
      <c r="AB8528" s="601"/>
    </row>
    <row r="8529" spans="21:28" x14ac:dyDescent="0.25">
      <c r="U8529" s="601"/>
      <c r="V8529" s="611"/>
      <c r="X8529" s="613"/>
      <c r="Y8529" s="601"/>
      <c r="Z8529" s="601"/>
      <c r="AA8529" s="601"/>
      <c r="AB8529" s="601"/>
    </row>
    <row r="8530" spans="21:28" x14ac:dyDescent="0.25">
      <c r="U8530" s="601"/>
      <c r="V8530" s="611"/>
      <c r="X8530" s="613"/>
      <c r="Y8530" s="601"/>
      <c r="Z8530" s="601"/>
      <c r="AA8530" s="601"/>
      <c r="AB8530" s="601"/>
    </row>
    <row r="8531" spans="21:28" x14ac:dyDescent="0.25">
      <c r="U8531" s="601"/>
      <c r="V8531" s="611"/>
      <c r="X8531" s="613"/>
      <c r="Y8531" s="601"/>
      <c r="Z8531" s="601"/>
      <c r="AA8531" s="601"/>
      <c r="AB8531" s="601"/>
    </row>
    <row r="8532" spans="21:28" x14ac:dyDescent="0.25">
      <c r="U8532" s="601"/>
      <c r="V8532" s="611"/>
      <c r="X8532" s="613"/>
      <c r="Y8532" s="601"/>
      <c r="Z8532" s="601"/>
      <c r="AA8532" s="601"/>
      <c r="AB8532" s="601"/>
    </row>
    <row r="8533" spans="21:28" x14ac:dyDescent="0.25">
      <c r="U8533" s="601"/>
      <c r="V8533" s="611"/>
      <c r="X8533" s="613"/>
      <c r="Y8533" s="601"/>
      <c r="Z8533" s="601"/>
      <c r="AA8533" s="601"/>
      <c r="AB8533" s="601"/>
    </row>
    <row r="8534" spans="21:28" x14ac:dyDescent="0.25">
      <c r="U8534" s="601"/>
      <c r="V8534" s="611"/>
      <c r="X8534" s="613"/>
      <c r="Y8534" s="601"/>
      <c r="Z8534" s="601"/>
      <c r="AA8534" s="601"/>
      <c r="AB8534" s="601"/>
    </row>
    <row r="8535" spans="21:28" x14ac:dyDescent="0.25">
      <c r="U8535" s="601"/>
      <c r="V8535" s="611"/>
      <c r="X8535" s="613"/>
      <c r="Y8535" s="601"/>
      <c r="Z8535" s="601"/>
      <c r="AA8535" s="601"/>
      <c r="AB8535" s="601"/>
    </row>
    <row r="8536" spans="21:28" x14ac:dyDescent="0.25">
      <c r="U8536" s="601"/>
      <c r="V8536" s="611"/>
      <c r="X8536" s="613"/>
      <c r="Y8536" s="601"/>
      <c r="Z8536" s="601"/>
      <c r="AA8536" s="601"/>
      <c r="AB8536" s="601"/>
    </row>
    <row r="8537" spans="21:28" x14ac:dyDescent="0.25">
      <c r="U8537" s="601"/>
      <c r="V8537" s="611"/>
      <c r="X8537" s="613"/>
      <c r="Y8537" s="601"/>
      <c r="Z8537" s="601"/>
      <c r="AA8537" s="601"/>
      <c r="AB8537" s="601"/>
    </row>
    <row r="8538" spans="21:28" x14ac:dyDescent="0.25">
      <c r="U8538" s="601"/>
      <c r="V8538" s="611"/>
      <c r="X8538" s="613"/>
      <c r="Y8538" s="601"/>
      <c r="Z8538" s="601"/>
      <c r="AA8538" s="601"/>
      <c r="AB8538" s="601"/>
    </row>
    <row r="8539" spans="21:28" x14ac:dyDescent="0.25">
      <c r="U8539" s="601"/>
      <c r="V8539" s="611"/>
      <c r="X8539" s="613"/>
      <c r="Y8539" s="601"/>
      <c r="Z8539" s="601"/>
      <c r="AA8539" s="601"/>
      <c r="AB8539" s="601"/>
    </row>
    <row r="8540" spans="21:28" x14ac:dyDescent="0.25">
      <c r="U8540" s="601"/>
      <c r="V8540" s="611"/>
      <c r="X8540" s="613"/>
      <c r="Y8540" s="601"/>
      <c r="Z8540" s="601"/>
      <c r="AA8540" s="601"/>
      <c r="AB8540" s="601"/>
    </row>
    <row r="8541" spans="21:28" x14ac:dyDescent="0.25">
      <c r="U8541" s="601"/>
      <c r="V8541" s="611"/>
      <c r="X8541" s="613"/>
      <c r="Y8541" s="601"/>
      <c r="Z8541" s="601"/>
      <c r="AA8541" s="601"/>
      <c r="AB8541" s="601"/>
    </row>
    <row r="8542" spans="21:28" x14ac:dyDescent="0.25">
      <c r="U8542" s="601"/>
      <c r="V8542" s="611"/>
      <c r="X8542" s="613"/>
      <c r="Y8542" s="601"/>
      <c r="Z8542" s="601"/>
      <c r="AA8542" s="601"/>
      <c r="AB8542" s="601"/>
    </row>
    <row r="8543" spans="21:28" x14ac:dyDescent="0.25">
      <c r="U8543" s="601"/>
      <c r="V8543" s="611"/>
      <c r="X8543" s="613"/>
      <c r="Y8543" s="601"/>
      <c r="Z8543" s="601"/>
      <c r="AA8543" s="601"/>
      <c r="AB8543" s="601"/>
    </row>
    <row r="8544" spans="21:28" x14ac:dyDescent="0.25">
      <c r="U8544" s="601"/>
      <c r="V8544" s="611"/>
      <c r="X8544" s="613"/>
      <c r="Y8544" s="601"/>
      <c r="Z8544" s="601"/>
      <c r="AA8544" s="601"/>
      <c r="AB8544" s="601"/>
    </row>
    <row r="8545" spans="21:28" x14ac:dyDescent="0.25">
      <c r="U8545" s="601"/>
      <c r="V8545" s="611"/>
      <c r="X8545" s="613"/>
      <c r="Y8545" s="601"/>
      <c r="Z8545" s="601"/>
      <c r="AA8545" s="601"/>
      <c r="AB8545" s="601"/>
    </row>
    <row r="8546" spans="21:28" x14ac:dyDescent="0.25">
      <c r="U8546" s="601"/>
      <c r="V8546" s="611"/>
      <c r="X8546" s="613"/>
      <c r="Y8546" s="601"/>
      <c r="Z8546" s="601"/>
      <c r="AA8546" s="601"/>
      <c r="AB8546" s="601"/>
    </row>
    <row r="8547" spans="21:28" x14ac:dyDescent="0.25">
      <c r="U8547" s="601"/>
      <c r="V8547" s="611"/>
      <c r="X8547" s="613"/>
      <c r="Y8547" s="601"/>
      <c r="Z8547" s="601"/>
      <c r="AA8547" s="601"/>
      <c r="AB8547" s="601"/>
    </row>
    <row r="8548" spans="21:28" x14ac:dyDescent="0.25">
      <c r="U8548" s="601"/>
      <c r="V8548" s="611"/>
      <c r="X8548" s="613"/>
      <c r="Y8548" s="601"/>
      <c r="Z8548" s="601"/>
      <c r="AA8548" s="601"/>
      <c r="AB8548" s="601"/>
    </row>
    <row r="8549" spans="21:28" x14ac:dyDescent="0.25">
      <c r="U8549" s="601"/>
      <c r="V8549" s="611"/>
      <c r="X8549" s="613"/>
      <c r="Y8549" s="601"/>
      <c r="Z8549" s="601"/>
      <c r="AA8549" s="601"/>
      <c r="AB8549" s="601"/>
    </row>
    <row r="8550" spans="21:28" x14ac:dyDescent="0.25">
      <c r="U8550" s="601"/>
      <c r="V8550" s="611"/>
      <c r="X8550" s="613"/>
      <c r="Y8550" s="601"/>
      <c r="Z8550" s="601"/>
      <c r="AA8550" s="601"/>
      <c r="AB8550" s="601"/>
    </row>
    <row r="8551" spans="21:28" x14ac:dyDescent="0.25">
      <c r="U8551" s="601"/>
      <c r="V8551" s="611"/>
      <c r="X8551" s="613"/>
      <c r="Y8551" s="601"/>
      <c r="Z8551" s="601"/>
      <c r="AA8551" s="601"/>
      <c r="AB8551" s="601"/>
    </row>
    <row r="8552" spans="21:28" x14ac:dyDescent="0.25">
      <c r="U8552" s="601"/>
      <c r="V8552" s="611"/>
      <c r="X8552" s="613"/>
      <c r="Y8552" s="601"/>
      <c r="Z8552" s="601"/>
      <c r="AA8552" s="601"/>
      <c r="AB8552" s="601"/>
    </row>
    <row r="8553" spans="21:28" x14ac:dyDescent="0.25">
      <c r="U8553" s="601"/>
      <c r="V8553" s="611"/>
      <c r="X8553" s="613"/>
      <c r="Y8553" s="601"/>
      <c r="Z8553" s="601"/>
      <c r="AA8553" s="601"/>
      <c r="AB8553" s="601"/>
    </row>
    <row r="8554" spans="21:28" x14ac:dyDescent="0.25">
      <c r="U8554" s="601"/>
      <c r="V8554" s="611"/>
      <c r="X8554" s="613"/>
      <c r="Y8554" s="601"/>
      <c r="Z8554" s="601"/>
      <c r="AA8554" s="601"/>
      <c r="AB8554" s="601"/>
    </row>
    <row r="8555" spans="21:28" x14ac:dyDescent="0.25">
      <c r="U8555" s="601"/>
      <c r="V8555" s="611"/>
      <c r="X8555" s="613"/>
      <c r="Y8555" s="601"/>
      <c r="Z8555" s="601"/>
      <c r="AA8555" s="601"/>
      <c r="AB8555" s="601"/>
    </row>
    <row r="8556" spans="21:28" x14ac:dyDescent="0.25">
      <c r="U8556" s="601"/>
      <c r="V8556" s="611"/>
      <c r="X8556" s="613"/>
      <c r="Y8556" s="601"/>
      <c r="Z8556" s="601"/>
      <c r="AA8556" s="601"/>
      <c r="AB8556" s="601"/>
    </row>
    <row r="8557" spans="21:28" x14ac:dyDescent="0.25">
      <c r="U8557" s="601"/>
      <c r="V8557" s="611"/>
      <c r="X8557" s="613"/>
      <c r="Y8557" s="601"/>
      <c r="Z8557" s="601"/>
      <c r="AA8557" s="601"/>
      <c r="AB8557" s="601"/>
    </row>
    <row r="8558" spans="21:28" x14ac:dyDescent="0.25">
      <c r="U8558" s="601"/>
      <c r="V8558" s="611"/>
      <c r="X8558" s="613"/>
      <c r="Y8558" s="601"/>
      <c r="Z8558" s="601"/>
      <c r="AA8558" s="601"/>
      <c r="AB8558" s="601"/>
    </row>
    <row r="8559" spans="21:28" x14ac:dyDescent="0.25">
      <c r="U8559" s="601"/>
      <c r="V8559" s="611"/>
      <c r="X8559" s="613"/>
      <c r="Y8559" s="601"/>
      <c r="Z8559" s="601"/>
      <c r="AA8559" s="601"/>
      <c r="AB8559" s="601"/>
    </row>
    <row r="8560" spans="21:28" x14ac:dyDescent="0.25">
      <c r="U8560" s="601"/>
      <c r="V8560" s="611"/>
      <c r="X8560" s="613"/>
      <c r="Y8560" s="601"/>
      <c r="Z8560" s="601"/>
      <c r="AA8560" s="601"/>
      <c r="AB8560" s="601"/>
    </row>
    <row r="8561" spans="21:28" x14ac:dyDescent="0.25">
      <c r="U8561" s="601"/>
      <c r="V8561" s="611"/>
      <c r="X8561" s="613"/>
      <c r="Y8561" s="601"/>
      <c r="Z8561" s="601"/>
      <c r="AA8561" s="601"/>
      <c r="AB8561" s="601"/>
    </row>
    <row r="8562" spans="21:28" x14ac:dyDescent="0.25">
      <c r="U8562" s="601"/>
      <c r="V8562" s="611"/>
      <c r="X8562" s="613"/>
      <c r="Y8562" s="601"/>
      <c r="Z8562" s="601"/>
      <c r="AA8562" s="601"/>
      <c r="AB8562" s="601"/>
    </row>
    <row r="8563" spans="21:28" x14ac:dyDescent="0.25">
      <c r="U8563" s="601"/>
      <c r="V8563" s="611"/>
      <c r="X8563" s="613"/>
      <c r="Y8563" s="601"/>
      <c r="Z8563" s="601"/>
      <c r="AA8563" s="601"/>
      <c r="AB8563" s="601"/>
    </row>
    <row r="8564" spans="21:28" x14ac:dyDescent="0.25">
      <c r="U8564" s="601"/>
      <c r="V8564" s="611"/>
      <c r="X8564" s="613"/>
      <c r="Y8564" s="601"/>
      <c r="Z8564" s="601"/>
      <c r="AA8564" s="601"/>
      <c r="AB8564" s="601"/>
    </row>
    <row r="8565" spans="21:28" x14ac:dyDescent="0.25">
      <c r="U8565" s="601"/>
      <c r="V8565" s="611"/>
      <c r="X8565" s="613"/>
      <c r="Y8565" s="601"/>
      <c r="Z8565" s="601"/>
      <c r="AA8565" s="601"/>
      <c r="AB8565" s="601"/>
    </row>
    <row r="8566" spans="21:28" x14ac:dyDescent="0.25">
      <c r="U8566" s="601"/>
      <c r="V8566" s="611"/>
      <c r="X8566" s="613"/>
      <c r="Y8566" s="601"/>
      <c r="Z8566" s="601"/>
      <c r="AA8566" s="601"/>
      <c r="AB8566" s="601"/>
    </row>
    <row r="8567" spans="21:28" x14ac:dyDescent="0.25">
      <c r="U8567" s="601"/>
      <c r="V8567" s="611"/>
      <c r="X8567" s="613"/>
      <c r="Y8567" s="601"/>
      <c r="Z8567" s="601"/>
      <c r="AA8567" s="601"/>
      <c r="AB8567" s="601"/>
    </row>
    <row r="8568" spans="21:28" x14ac:dyDescent="0.25">
      <c r="U8568" s="601"/>
      <c r="V8568" s="611"/>
      <c r="X8568" s="613"/>
      <c r="Y8568" s="601"/>
      <c r="Z8568" s="601"/>
      <c r="AA8568" s="601"/>
      <c r="AB8568" s="601"/>
    </row>
    <row r="8569" spans="21:28" x14ac:dyDescent="0.25">
      <c r="U8569" s="601"/>
      <c r="V8569" s="611"/>
      <c r="X8569" s="613"/>
      <c r="Y8569" s="601"/>
      <c r="Z8569" s="601"/>
      <c r="AA8569" s="601"/>
      <c r="AB8569" s="601"/>
    </row>
    <row r="8570" spans="21:28" x14ac:dyDescent="0.25">
      <c r="U8570" s="601"/>
      <c r="V8570" s="611"/>
      <c r="X8570" s="613"/>
      <c r="Y8570" s="601"/>
      <c r="Z8570" s="601"/>
      <c r="AA8570" s="601"/>
      <c r="AB8570" s="601"/>
    </row>
    <row r="8571" spans="21:28" x14ac:dyDescent="0.25">
      <c r="U8571" s="601"/>
      <c r="V8571" s="611"/>
      <c r="X8571" s="613"/>
      <c r="Y8571" s="601"/>
      <c r="Z8571" s="601"/>
      <c r="AA8571" s="601"/>
      <c r="AB8571" s="601"/>
    </row>
    <row r="8572" spans="21:28" x14ac:dyDescent="0.25">
      <c r="U8572" s="601"/>
      <c r="V8572" s="611"/>
      <c r="X8572" s="613"/>
      <c r="Y8572" s="601"/>
      <c r="Z8572" s="601"/>
      <c r="AA8572" s="601"/>
      <c r="AB8572" s="601"/>
    </row>
    <row r="8573" spans="21:28" x14ac:dyDescent="0.25">
      <c r="U8573" s="601"/>
      <c r="V8573" s="611"/>
      <c r="X8573" s="613"/>
      <c r="Y8573" s="601"/>
      <c r="Z8573" s="601"/>
      <c r="AA8573" s="601"/>
      <c r="AB8573" s="601"/>
    </row>
    <row r="8574" spans="21:28" x14ac:dyDescent="0.25">
      <c r="U8574" s="601"/>
      <c r="V8574" s="611"/>
      <c r="X8574" s="613"/>
      <c r="Y8574" s="601"/>
      <c r="Z8574" s="601"/>
      <c r="AA8574" s="601"/>
      <c r="AB8574" s="601"/>
    </row>
    <row r="8575" spans="21:28" x14ac:dyDescent="0.25">
      <c r="U8575" s="601"/>
      <c r="V8575" s="611"/>
      <c r="X8575" s="613"/>
      <c r="Y8575" s="601"/>
      <c r="Z8575" s="601"/>
      <c r="AA8575" s="601"/>
      <c r="AB8575" s="601"/>
    </row>
    <row r="8576" spans="21:28" x14ac:dyDescent="0.25">
      <c r="U8576" s="601"/>
      <c r="V8576" s="611"/>
      <c r="X8576" s="613"/>
      <c r="Y8576" s="601"/>
      <c r="Z8576" s="601"/>
      <c r="AA8576" s="601"/>
      <c r="AB8576" s="601"/>
    </row>
    <row r="8577" spans="21:28" x14ac:dyDescent="0.25">
      <c r="U8577" s="601"/>
      <c r="V8577" s="611"/>
      <c r="X8577" s="613"/>
      <c r="Y8577" s="601"/>
      <c r="Z8577" s="601"/>
      <c r="AA8577" s="601"/>
      <c r="AB8577" s="601"/>
    </row>
    <row r="8578" spans="21:28" x14ac:dyDescent="0.25">
      <c r="U8578" s="601"/>
      <c r="V8578" s="611"/>
      <c r="X8578" s="613"/>
      <c r="Y8578" s="601"/>
      <c r="Z8578" s="601"/>
      <c r="AA8578" s="601"/>
      <c r="AB8578" s="601"/>
    </row>
    <row r="8579" spans="21:28" x14ac:dyDescent="0.25">
      <c r="U8579" s="601"/>
      <c r="V8579" s="611"/>
      <c r="X8579" s="613"/>
      <c r="Y8579" s="601"/>
      <c r="Z8579" s="601"/>
      <c r="AA8579" s="601"/>
      <c r="AB8579" s="601"/>
    </row>
    <row r="8580" spans="21:28" x14ac:dyDescent="0.25">
      <c r="U8580" s="601"/>
      <c r="V8580" s="611"/>
      <c r="X8580" s="613"/>
      <c r="Y8580" s="601"/>
      <c r="Z8580" s="601"/>
      <c r="AA8580" s="601"/>
      <c r="AB8580" s="601"/>
    </row>
    <row r="8581" spans="21:28" x14ac:dyDescent="0.25">
      <c r="U8581" s="601"/>
      <c r="V8581" s="611"/>
      <c r="X8581" s="613"/>
      <c r="Y8581" s="601"/>
      <c r="Z8581" s="601"/>
      <c r="AA8581" s="601"/>
      <c r="AB8581" s="601"/>
    </row>
    <row r="8582" spans="21:28" x14ac:dyDescent="0.25">
      <c r="U8582" s="601"/>
      <c r="V8582" s="611"/>
      <c r="X8582" s="613"/>
      <c r="Y8582" s="601"/>
      <c r="Z8582" s="601"/>
      <c r="AA8582" s="601"/>
      <c r="AB8582" s="601"/>
    </row>
    <row r="8583" spans="21:28" x14ac:dyDescent="0.25">
      <c r="U8583" s="601"/>
      <c r="V8583" s="611"/>
      <c r="X8583" s="613"/>
      <c r="Y8583" s="601"/>
      <c r="Z8583" s="601"/>
      <c r="AA8583" s="601"/>
      <c r="AB8583" s="601"/>
    </row>
    <row r="8584" spans="21:28" x14ac:dyDescent="0.25">
      <c r="U8584" s="601"/>
      <c r="V8584" s="611"/>
      <c r="X8584" s="613"/>
      <c r="Y8584" s="601"/>
      <c r="Z8584" s="601"/>
      <c r="AA8584" s="601"/>
      <c r="AB8584" s="601"/>
    </row>
    <row r="8585" spans="21:28" x14ac:dyDescent="0.25">
      <c r="U8585" s="601"/>
      <c r="V8585" s="611"/>
      <c r="X8585" s="613"/>
      <c r="Y8585" s="601"/>
      <c r="Z8585" s="601"/>
      <c r="AA8585" s="601"/>
      <c r="AB8585" s="601"/>
    </row>
    <row r="8586" spans="21:28" x14ac:dyDescent="0.25">
      <c r="U8586" s="601"/>
      <c r="V8586" s="611"/>
      <c r="X8586" s="613"/>
      <c r="Y8586" s="601"/>
      <c r="Z8586" s="601"/>
      <c r="AA8586" s="601"/>
      <c r="AB8586" s="601"/>
    </row>
    <row r="8587" spans="21:28" x14ac:dyDescent="0.25">
      <c r="U8587" s="601"/>
      <c r="V8587" s="611"/>
      <c r="X8587" s="613"/>
      <c r="Y8587" s="601"/>
      <c r="Z8587" s="601"/>
      <c r="AA8587" s="601"/>
      <c r="AB8587" s="601"/>
    </row>
    <row r="8588" spans="21:28" x14ac:dyDescent="0.25">
      <c r="U8588" s="601"/>
      <c r="V8588" s="611"/>
      <c r="X8588" s="613"/>
      <c r="Y8588" s="601"/>
      <c r="Z8588" s="601"/>
      <c r="AA8588" s="601"/>
      <c r="AB8588" s="601"/>
    </row>
    <row r="8589" spans="21:28" x14ac:dyDescent="0.25">
      <c r="U8589" s="601"/>
      <c r="V8589" s="611"/>
      <c r="X8589" s="613"/>
      <c r="Y8589" s="601"/>
      <c r="Z8589" s="601"/>
      <c r="AA8589" s="601"/>
      <c r="AB8589" s="601"/>
    </row>
    <row r="8590" spans="21:28" x14ac:dyDescent="0.25">
      <c r="U8590" s="601"/>
      <c r="V8590" s="611"/>
      <c r="X8590" s="613"/>
      <c r="Y8590" s="601"/>
      <c r="Z8590" s="601"/>
      <c r="AA8590" s="601"/>
      <c r="AB8590" s="601"/>
    </row>
    <row r="8591" spans="21:28" x14ac:dyDescent="0.25">
      <c r="U8591" s="601"/>
      <c r="V8591" s="611"/>
      <c r="X8591" s="613"/>
      <c r="Y8591" s="601"/>
      <c r="Z8591" s="601"/>
      <c r="AA8591" s="601"/>
      <c r="AB8591" s="601"/>
    </row>
    <row r="8592" spans="21:28" x14ac:dyDescent="0.25">
      <c r="U8592" s="601"/>
      <c r="V8592" s="611"/>
      <c r="X8592" s="613"/>
      <c r="Y8592" s="601"/>
      <c r="Z8592" s="601"/>
      <c r="AA8592" s="601"/>
      <c r="AB8592" s="601"/>
    </row>
    <row r="8593" spans="21:28" x14ac:dyDescent="0.25">
      <c r="U8593" s="601"/>
      <c r="V8593" s="611"/>
      <c r="X8593" s="613"/>
      <c r="Y8593" s="601"/>
      <c r="Z8593" s="601"/>
      <c r="AA8593" s="601"/>
      <c r="AB8593" s="601"/>
    </row>
    <row r="8594" spans="21:28" x14ac:dyDescent="0.25">
      <c r="U8594" s="601"/>
      <c r="V8594" s="611"/>
      <c r="X8594" s="613"/>
      <c r="Y8594" s="601"/>
      <c r="Z8594" s="601"/>
      <c r="AA8594" s="601"/>
      <c r="AB8594" s="601"/>
    </row>
    <row r="8595" spans="21:28" x14ac:dyDescent="0.25">
      <c r="U8595" s="601"/>
      <c r="V8595" s="611"/>
      <c r="X8595" s="613"/>
      <c r="Y8595" s="601"/>
      <c r="Z8595" s="601"/>
      <c r="AA8595" s="601"/>
      <c r="AB8595" s="601"/>
    </row>
    <row r="8596" spans="21:28" x14ac:dyDescent="0.25">
      <c r="U8596" s="601"/>
      <c r="V8596" s="611"/>
      <c r="X8596" s="613"/>
      <c r="Y8596" s="601"/>
      <c r="Z8596" s="601"/>
      <c r="AA8596" s="601"/>
      <c r="AB8596" s="601"/>
    </row>
    <row r="8597" spans="21:28" x14ac:dyDescent="0.25">
      <c r="U8597" s="601"/>
      <c r="V8597" s="611"/>
      <c r="X8597" s="613"/>
      <c r="Y8597" s="601"/>
      <c r="Z8597" s="601"/>
      <c r="AA8597" s="601"/>
      <c r="AB8597" s="601"/>
    </row>
    <row r="8598" spans="21:28" x14ac:dyDescent="0.25">
      <c r="U8598" s="601"/>
      <c r="V8598" s="611"/>
      <c r="X8598" s="613"/>
      <c r="Y8598" s="601"/>
      <c r="Z8598" s="601"/>
      <c r="AA8598" s="601"/>
      <c r="AB8598" s="601"/>
    </row>
    <row r="8599" spans="21:28" x14ac:dyDescent="0.25">
      <c r="U8599" s="601"/>
      <c r="V8599" s="611"/>
      <c r="X8599" s="613"/>
      <c r="Y8599" s="601"/>
      <c r="Z8599" s="601"/>
      <c r="AA8599" s="601"/>
      <c r="AB8599" s="601"/>
    </row>
    <row r="8600" spans="21:28" x14ac:dyDescent="0.25">
      <c r="U8600" s="601"/>
      <c r="V8600" s="611"/>
      <c r="X8600" s="613"/>
      <c r="Y8600" s="601"/>
      <c r="Z8600" s="601"/>
      <c r="AA8600" s="601"/>
      <c r="AB8600" s="601"/>
    </row>
    <row r="8601" spans="21:28" x14ac:dyDescent="0.25">
      <c r="U8601" s="601"/>
      <c r="V8601" s="611"/>
      <c r="X8601" s="613"/>
      <c r="Y8601" s="601"/>
      <c r="Z8601" s="601"/>
      <c r="AA8601" s="601"/>
      <c r="AB8601" s="601"/>
    </row>
    <row r="8602" spans="21:28" x14ac:dyDescent="0.25">
      <c r="U8602" s="601"/>
      <c r="V8602" s="611"/>
      <c r="X8602" s="613"/>
      <c r="Y8602" s="601"/>
      <c r="Z8602" s="601"/>
      <c r="AA8602" s="601"/>
      <c r="AB8602" s="601"/>
    </row>
    <row r="8603" spans="21:28" x14ac:dyDescent="0.25">
      <c r="U8603" s="601"/>
      <c r="V8603" s="611"/>
      <c r="X8603" s="613"/>
      <c r="Y8603" s="601"/>
      <c r="Z8603" s="601"/>
      <c r="AA8603" s="601"/>
      <c r="AB8603" s="601"/>
    </row>
    <row r="8604" spans="21:28" x14ac:dyDescent="0.25">
      <c r="U8604" s="601"/>
      <c r="V8604" s="611"/>
      <c r="X8604" s="613"/>
      <c r="Y8604" s="601"/>
      <c r="Z8604" s="601"/>
      <c r="AA8604" s="601"/>
      <c r="AB8604" s="601"/>
    </row>
    <row r="8605" spans="21:28" x14ac:dyDescent="0.25">
      <c r="U8605" s="601"/>
      <c r="V8605" s="611"/>
      <c r="X8605" s="613"/>
      <c r="Y8605" s="601"/>
      <c r="Z8605" s="601"/>
      <c r="AA8605" s="601"/>
      <c r="AB8605" s="601"/>
    </row>
    <row r="8606" spans="21:28" x14ac:dyDescent="0.25">
      <c r="U8606" s="601"/>
      <c r="V8606" s="611"/>
      <c r="X8606" s="613"/>
      <c r="Y8606" s="601"/>
      <c r="Z8606" s="601"/>
      <c r="AA8606" s="601"/>
      <c r="AB8606" s="601"/>
    </row>
    <row r="8607" spans="21:28" x14ac:dyDescent="0.25">
      <c r="U8607" s="601"/>
      <c r="V8607" s="611"/>
      <c r="X8607" s="613"/>
      <c r="Y8607" s="601"/>
      <c r="Z8607" s="601"/>
      <c r="AA8607" s="601"/>
      <c r="AB8607" s="601"/>
    </row>
    <row r="8608" spans="21:28" x14ac:dyDescent="0.25">
      <c r="U8608" s="601"/>
      <c r="V8608" s="611"/>
      <c r="X8608" s="613"/>
      <c r="Y8608" s="601"/>
      <c r="Z8608" s="601"/>
      <c r="AA8608" s="601"/>
      <c r="AB8608" s="601"/>
    </row>
    <row r="8609" spans="21:28" x14ac:dyDescent="0.25">
      <c r="U8609" s="601"/>
      <c r="V8609" s="611"/>
      <c r="X8609" s="613"/>
      <c r="Y8609" s="601"/>
      <c r="Z8609" s="601"/>
      <c r="AA8609" s="601"/>
      <c r="AB8609" s="601"/>
    </row>
    <row r="8610" spans="21:28" x14ac:dyDescent="0.25">
      <c r="U8610" s="601"/>
      <c r="V8610" s="611"/>
      <c r="X8610" s="613"/>
      <c r="Y8610" s="601"/>
      <c r="Z8610" s="601"/>
      <c r="AA8610" s="601"/>
      <c r="AB8610" s="601"/>
    </row>
    <row r="8611" spans="21:28" x14ac:dyDescent="0.25">
      <c r="U8611" s="601"/>
      <c r="V8611" s="611"/>
      <c r="X8611" s="613"/>
      <c r="Y8611" s="601"/>
      <c r="Z8611" s="601"/>
      <c r="AA8611" s="601"/>
      <c r="AB8611" s="601"/>
    </row>
    <row r="8612" spans="21:28" x14ac:dyDescent="0.25">
      <c r="U8612" s="601"/>
      <c r="V8612" s="611"/>
      <c r="X8612" s="613"/>
      <c r="Y8612" s="601"/>
      <c r="Z8612" s="601"/>
      <c r="AA8612" s="601"/>
      <c r="AB8612" s="601"/>
    </row>
    <row r="8613" spans="21:28" x14ac:dyDescent="0.25">
      <c r="U8613" s="601"/>
      <c r="V8613" s="611"/>
      <c r="X8613" s="613"/>
      <c r="Y8613" s="601"/>
      <c r="Z8613" s="601"/>
      <c r="AA8613" s="601"/>
      <c r="AB8613" s="601"/>
    </row>
    <row r="8614" spans="21:28" x14ac:dyDescent="0.25">
      <c r="U8614" s="601"/>
      <c r="V8614" s="611"/>
      <c r="X8614" s="613"/>
      <c r="Y8614" s="601"/>
      <c r="Z8614" s="601"/>
      <c r="AA8614" s="601"/>
      <c r="AB8614" s="601"/>
    </row>
    <row r="8615" spans="21:28" x14ac:dyDescent="0.25">
      <c r="U8615" s="601"/>
      <c r="V8615" s="611"/>
      <c r="X8615" s="613"/>
      <c r="Y8615" s="601"/>
      <c r="Z8615" s="601"/>
      <c r="AA8615" s="601"/>
      <c r="AB8615" s="601"/>
    </row>
    <row r="8616" spans="21:28" x14ac:dyDescent="0.25">
      <c r="U8616" s="601"/>
      <c r="V8616" s="611"/>
      <c r="X8616" s="613"/>
      <c r="Y8616" s="601"/>
      <c r="Z8616" s="601"/>
      <c r="AA8616" s="601"/>
      <c r="AB8616" s="601"/>
    </row>
    <row r="8617" spans="21:28" x14ac:dyDescent="0.25">
      <c r="U8617" s="601"/>
      <c r="V8617" s="611"/>
      <c r="X8617" s="613"/>
      <c r="Y8617" s="601"/>
      <c r="Z8617" s="601"/>
      <c r="AA8617" s="601"/>
      <c r="AB8617" s="601"/>
    </row>
    <row r="8618" spans="21:28" x14ac:dyDescent="0.25">
      <c r="U8618" s="601"/>
      <c r="V8618" s="611"/>
      <c r="X8618" s="613"/>
      <c r="Y8618" s="601"/>
      <c r="Z8618" s="601"/>
      <c r="AA8618" s="601"/>
      <c r="AB8618" s="601"/>
    </row>
    <row r="8619" spans="21:28" x14ac:dyDescent="0.25">
      <c r="U8619" s="601"/>
      <c r="V8619" s="611"/>
      <c r="X8619" s="613"/>
      <c r="Y8619" s="601"/>
      <c r="Z8619" s="601"/>
      <c r="AA8619" s="601"/>
      <c r="AB8619" s="601"/>
    </row>
    <row r="8620" spans="21:28" x14ac:dyDescent="0.25">
      <c r="U8620" s="601"/>
      <c r="V8620" s="611"/>
      <c r="X8620" s="613"/>
      <c r="Y8620" s="601"/>
      <c r="Z8620" s="601"/>
      <c r="AA8620" s="601"/>
      <c r="AB8620" s="601"/>
    </row>
    <row r="8621" spans="21:28" x14ac:dyDescent="0.25">
      <c r="U8621" s="601"/>
      <c r="V8621" s="611"/>
      <c r="X8621" s="613"/>
      <c r="Y8621" s="601"/>
      <c r="Z8621" s="601"/>
      <c r="AA8621" s="601"/>
      <c r="AB8621" s="601"/>
    </row>
    <row r="8622" spans="21:28" x14ac:dyDescent="0.25">
      <c r="U8622" s="601"/>
      <c r="V8622" s="611"/>
      <c r="X8622" s="613"/>
      <c r="Y8622" s="601"/>
      <c r="Z8622" s="601"/>
      <c r="AA8622" s="601"/>
      <c r="AB8622" s="601"/>
    </row>
    <row r="8623" spans="21:28" x14ac:dyDescent="0.25">
      <c r="U8623" s="601"/>
      <c r="V8623" s="611"/>
      <c r="X8623" s="613"/>
      <c r="Y8623" s="601"/>
      <c r="Z8623" s="601"/>
      <c r="AA8623" s="601"/>
      <c r="AB8623" s="601"/>
    </row>
    <row r="8624" spans="21:28" x14ac:dyDescent="0.25">
      <c r="U8624" s="601"/>
      <c r="V8624" s="611"/>
      <c r="X8624" s="613"/>
      <c r="Y8624" s="601"/>
      <c r="Z8624" s="601"/>
      <c r="AA8624" s="601"/>
      <c r="AB8624" s="601"/>
    </row>
    <row r="8625" spans="21:28" x14ac:dyDescent="0.25">
      <c r="U8625" s="601"/>
      <c r="V8625" s="611"/>
      <c r="X8625" s="613"/>
      <c r="Y8625" s="601"/>
      <c r="Z8625" s="601"/>
      <c r="AA8625" s="601"/>
      <c r="AB8625" s="601"/>
    </row>
    <row r="8626" spans="21:28" x14ac:dyDescent="0.25">
      <c r="U8626" s="601"/>
      <c r="V8626" s="611"/>
      <c r="X8626" s="613"/>
      <c r="Y8626" s="601"/>
      <c r="Z8626" s="601"/>
      <c r="AA8626" s="601"/>
      <c r="AB8626" s="601"/>
    </row>
    <row r="8627" spans="21:28" x14ac:dyDescent="0.25">
      <c r="U8627" s="601"/>
      <c r="V8627" s="611"/>
      <c r="X8627" s="613"/>
      <c r="Y8627" s="601"/>
      <c r="Z8627" s="601"/>
      <c r="AA8627" s="601"/>
      <c r="AB8627" s="601"/>
    </row>
    <row r="8628" spans="21:28" x14ac:dyDescent="0.25">
      <c r="U8628" s="601"/>
      <c r="V8628" s="611"/>
      <c r="X8628" s="613"/>
      <c r="Y8628" s="601"/>
      <c r="Z8628" s="601"/>
      <c r="AA8628" s="601"/>
      <c r="AB8628" s="601"/>
    </row>
    <row r="8629" spans="21:28" x14ac:dyDescent="0.25">
      <c r="U8629" s="601"/>
      <c r="V8629" s="611"/>
      <c r="X8629" s="613"/>
      <c r="Y8629" s="601"/>
      <c r="Z8629" s="601"/>
      <c r="AA8629" s="601"/>
      <c r="AB8629" s="601"/>
    </row>
    <row r="8630" spans="21:28" x14ac:dyDescent="0.25">
      <c r="U8630" s="601"/>
      <c r="V8630" s="611"/>
      <c r="X8630" s="613"/>
      <c r="Y8630" s="601"/>
      <c r="Z8630" s="601"/>
      <c r="AA8630" s="601"/>
      <c r="AB8630" s="601"/>
    </row>
    <row r="8631" spans="21:28" x14ac:dyDescent="0.25">
      <c r="U8631" s="601"/>
      <c r="V8631" s="611"/>
      <c r="X8631" s="613"/>
      <c r="Y8631" s="601"/>
      <c r="Z8631" s="601"/>
      <c r="AA8631" s="601"/>
      <c r="AB8631" s="601"/>
    </row>
    <row r="8632" spans="21:28" x14ac:dyDescent="0.25">
      <c r="U8632" s="601"/>
      <c r="V8632" s="611"/>
      <c r="X8632" s="613"/>
      <c r="Y8632" s="601"/>
      <c r="Z8632" s="601"/>
      <c r="AA8632" s="601"/>
      <c r="AB8632" s="601"/>
    </row>
    <row r="8633" spans="21:28" x14ac:dyDescent="0.25">
      <c r="U8633" s="601"/>
      <c r="V8633" s="611"/>
      <c r="X8633" s="613"/>
      <c r="Y8633" s="601"/>
      <c r="Z8633" s="601"/>
      <c r="AA8633" s="601"/>
      <c r="AB8633" s="601"/>
    </row>
    <row r="8634" spans="21:28" x14ac:dyDescent="0.25">
      <c r="U8634" s="601"/>
      <c r="V8634" s="611"/>
      <c r="X8634" s="613"/>
      <c r="Y8634" s="601"/>
      <c r="Z8634" s="601"/>
      <c r="AA8634" s="601"/>
      <c r="AB8634" s="601"/>
    </row>
    <row r="8635" spans="21:28" x14ac:dyDescent="0.25">
      <c r="U8635" s="601"/>
      <c r="V8635" s="611"/>
      <c r="X8635" s="613"/>
      <c r="Y8635" s="601"/>
      <c r="Z8635" s="601"/>
      <c r="AA8635" s="601"/>
      <c r="AB8635" s="601"/>
    </row>
    <row r="8636" spans="21:28" x14ac:dyDescent="0.25">
      <c r="U8636" s="601"/>
      <c r="V8636" s="611"/>
      <c r="X8636" s="613"/>
      <c r="Y8636" s="601"/>
      <c r="Z8636" s="601"/>
      <c r="AA8636" s="601"/>
      <c r="AB8636" s="601"/>
    </row>
    <row r="8637" spans="21:28" x14ac:dyDescent="0.25">
      <c r="U8637" s="601"/>
      <c r="V8637" s="611"/>
      <c r="X8637" s="613"/>
      <c r="Y8637" s="601"/>
      <c r="Z8637" s="601"/>
      <c r="AA8637" s="601"/>
      <c r="AB8637" s="601"/>
    </row>
    <row r="8638" spans="21:28" x14ac:dyDescent="0.25">
      <c r="U8638" s="601"/>
      <c r="V8638" s="611"/>
      <c r="X8638" s="613"/>
      <c r="Y8638" s="601"/>
      <c r="Z8638" s="601"/>
      <c r="AA8638" s="601"/>
      <c r="AB8638" s="601"/>
    </row>
    <row r="8639" spans="21:28" x14ac:dyDescent="0.25">
      <c r="U8639" s="601"/>
      <c r="V8639" s="611"/>
      <c r="X8639" s="613"/>
      <c r="Y8639" s="601"/>
      <c r="Z8639" s="601"/>
      <c r="AA8639" s="601"/>
      <c r="AB8639" s="601"/>
    </row>
    <row r="8640" spans="21:28" x14ac:dyDescent="0.25">
      <c r="U8640" s="601"/>
      <c r="V8640" s="611"/>
      <c r="X8640" s="613"/>
      <c r="Y8640" s="601"/>
      <c r="Z8640" s="601"/>
      <c r="AA8640" s="601"/>
      <c r="AB8640" s="601"/>
    </row>
    <row r="8641" spans="21:28" x14ac:dyDescent="0.25">
      <c r="U8641" s="601"/>
      <c r="V8641" s="611"/>
      <c r="X8641" s="613"/>
      <c r="Y8641" s="601"/>
      <c r="Z8641" s="601"/>
      <c r="AA8641" s="601"/>
      <c r="AB8641" s="601"/>
    </row>
    <row r="8642" spans="21:28" x14ac:dyDescent="0.25">
      <c r="U8642" s="601"/>
      <c r="V8642" s="611"/>
      <c r="X8642" s="613"/>
      <c r="Y8642" s="601"/>
      <c r="Z8642" s="601"/>
      <c r="AA8642" s="601"/>
      <c r="AB8642" s="601"/>
    </row>
    <row r="8643" spans="21:28" x14ac:dyDescent="0.25">
      <c r="U8643" s="601"/>
      <c r="V8643" s="611"/>
      <c r="X8643" s="613"/>
      <c r="Y8643" s="601"/>
      <c r="Z8643" s="601"/>
      <c r="AA8643" s="601"/>
      <c r="AB8643" s="601"/>
    </row>
    <row r="8644" spans="21:28" x14ac:dyDescent="0.25">
      <c r="U8644" s="601"/>
      <c r="V8644" s="611"/>
      <c r="X8644" s="613"/>
      <c r="Y8644" s="601"/>
      <c r="Z8644" s="601"/>
      <c r="AA8644" s="601"/>
      <c r="AB8644" s="601"/>
    </row>
    <row r="8645" spans="21:28" x14ac:dyDescent="0.25">
      <c r="U8645" s="601"/>
      <c r="V8645" s="611"/>
      <c r="X8645" s="613"/>
      <c r="Y8645" s="601"/>
      <c r="Z8645" s="601"/>
      <c r="AA8645" s="601"/>
      <c r="AB8645" s="601"/>
    </row>
    <row r="8646" spans="21:28" x14ac:dyDescent="0.25">
      <c r="U8646" s="601"/>
      <c r="V8646" s="611"/>
      <c r="X8646" s="613"/>
      <c r="Y8646" s="601"/>
      <c r="Z8646" s="601"/>
      <c r="AA8646" s="601"/>
      <c r="AB8646" s="601"/>
    </row>
    <row r="8647" spans="21:28" x14ac:dyDescent="0.25">
      <c r="U8647" s="601"/>
      <c r="V8647" s="611"/>
      <c r="X8647" s="613"/>
      <c r="Y8647" s="601"/>
      <c r="Z8647" s="601"/>
      <c r="AA8647" s="601"/>
      <c r="AB8647" s="601"/>
    </row>
    <row r="8648" spans="21:28" x14ac:dyDescent="0.25">
      <c r="U8648" s="601"/>
      <c r="V8648" s="611"/>
      <c r="X8648" s="613"/>
      <c r="Y8648" s="601"/>
      <c r="Z8648" s="601"/>
      <c r="AA8648" s="601"/>
      <c r="AB8648" s="601"/>
    </row>
    <row r="8649" spans="21:28" x14ac:dyDescent="0.25">
      <c r="U8649" s="601"/>
      <c r="V8649" s="611"/>
      <c r="X8649" s="613"/>
      <c r="Y8649" s="601"/>
      <c r="Z8649" s="601"/>
      <c r="AA8649" s="601"/>
      <c r="AB8649" s="601"/>
    </row>
    <row r="8650" spans="21:28" x14ac:dyDescent="0.25">
      <c r="U8650" s="601"/>
      <c r="V8650" s="611"/>
      <c r="X8650" s="613"/>
      <c r="Y8650" s="601"/>
      <c r="Z8650" s="601"/>
      <c r="AA8650" s="601"/>
      <c r="AB8650" s="601"/>
    </row>
    <row r="8651" spans="21:28" x14ac:dyDescent="0.25">
      <c r="U8651" s="601"/>
      <c r="V8651" s="611"/>
      <c r="X8651" s="613"/>
      <c r="Y8651" s="601"/>
      <c r="Z8651" s="601"/>
      <c r="AA8651" s="601"/>
      <c r="AB8651" s="601"/>
    </row>
    <row r="8652" spans="21:28" x14ac:dyDescent="0.25">
      <c r="U8652" s="601"/>
      <c r="V8652" s="611"/>
      <c r="X8652" s="613"/>
      <c r="Y8652" s="601"/>
      <c r="Z8652" s="601"/>
      <c r="AA8652" s="601"/>
      <c r="AB8652" s="601"/>
    </row>
    <row r="8653" spans="21:28" x14ac:dyDescent="0.25">
      <c r="U8653" s="601"/>
      <c r="V8653" s="611"/>
      <c r="X8653" s="613"/>
      <c r="Y8653" s="601"/>
      <c r="Z8653" s="601"/>
      <c r="AA8653" s="601"/>
      <c r="AB8653" s="601"/>
    </row>
    <row r="8654" spans="21:28" x14ac:dyDescent="0.25">
      <c r="U8654" s="601"/>
      <c r="V8654" s="611"/>
      <c r="X8654" s="613"/>
      <c r="Y8654" s="601"/>
      <c r="Z8654" s="601"/>
      <c r="AA8654" s="601"/>
      <c r="AB8654" s="601"/>
    </row>
    <row r="8655" spans="21:28" x14ac:dyDescent="0.25">
      <c r="U8655" s="601"/>
      <c r="V8655" s="611"/>
      <c r="X8655" s="613"/>
      <c r="Y8655" s="601"/>
      <c r="Z8655" s="601"/>
      <c r="AA8655" s="601"/>
      <c r="AB8655" s="601"/>
    </row>
    <row r="8656" spans="21:28" x14ac:dyDescent="0.25">
      <c r="U8656" s="601"/>
      <c r="V8656" s="611"/>
      <c r="X8656" s="613"/>
      <c r="Y8656" s="601"/>
      <c r="Z8656" s="601"/>
      <c r="AA8656" s="601"/>
      <c r="AB8656" s="601"/>
    </row>
    <row r="8657" spans="21:28" x14ac:dyDescent="0.25">
      <c r="U8657" s="601"/>
      <c r="V8657" s="611"/>
      <c r="X8657" s="613"/>
      <c r="Y8657" s="601"/>
      <c r="Z8657" s="601"/>
      <c r="AA8657" s="601"/>
      <c r="AB8657" s="601"/>
    </row>
    <row r="8658" spans="21:28" x14ac:dyDescent="0.25">
      <c r="U8658" s="601"/>
      <c r="V8658" s="611"/>
      <c r="X8658" s="613"/>
      <c r="Y8658" s="601"/>
      <c r="Z8658" s="601"/>
      <c r="AA8658" s="601"/>
      <c r="AB8658" s="601"/>
    </row>
    <row r="8659" spans="21:28" x14ac:dyDescent="0.25">
      <c r="U8659" s="601"/>
      <c r="V8659" s="611"/>
      <c r="X8659" s="613"/>
      <c r="Y8659" s="601"/>
      <c r="Z8659" s="601"/>
      <c r="AA8659" s="601"/>
      <c r="AB8659" s="601"/>
    </row>
    <row r="8660" spans="21:28" x14ac:dyDescent="0.25">
      <c r="U8660" s="601"/>
      <c r="V8660" s="611"/>
      <c r="X8660" s="613"/>
      <c r="Y8660" s="601"/>
      <c r="Z8660" s="601"/>
      <c r="AA8660" s="601"/>
      <c r="AB8660" s="601"/>
    </row>
    <row r="8661" spans="21:28" x14ac:dyDescent="0.25">
      <c r="U8661" s="601"/>
      <c r="V8661" s="611"/>
      <c r="X8661" s="613"/>
      <c r="Y8661" s="601"/>
      <c r="Z8661" s="601"/>
      <c r="AA8661" s="601"/>
      <c r="AB8661" s="601"/>
    </row>
    <row r="8662" spans="21:28" x14ac:dyDescent="0.25">
      <c r="U8662" s="601"/>
      <c r="V8662" s="611"/>
      <c r="X8662" s="613"/>
      <c r="Y8662" s="601"/>
      <c r="Z8662" s="601"/>
      <c r="AA8662" s="601"/>
      <c r="AB8662" s="601"/>
    </row>
    <row r="8663" spans="21:28" x14ac:dyDescent="0.25">
      <c r="U8663" s="601"/>
      <c r="V8663" s="611"/>
      <c r="X8663" s="613"/>
      <c r="Y8663" s="601"/>
      <c r="Z8663" s="601"/>
      <c r="AA8663" s="601"/>
      <c r="AB8663" s="601"/>
    </row>
    <row r="8664" spans="21:28" x14ac:dyDescent="0.25">
      <c r="U8664" s="601"/>
      <c r="V8664" s="611"/>
      <c r="X8664" s="613"/>
      <c r="Y8664" s="601"/>
      <c r="Z8664" s="601"/>
      <c r="AA8664" s="601"/>
      <c r="AB8664" s="601"/>
    </row>
    <row r="8665" spans="21:28" x14ac:dyDescent="0.25">
      <c r="U8665" s="601"/>
      <c r="V8665" s="611"/>
      <c r="X8665" s="613"/>
      <c r="Y8665" s="601"/>
      <c r="Z8665" s="601"/>
      <c r="AA8665" s="601"/>
      <c r="AB8665" s="601"/>
    </row>
    <row r="8666" spans="21:28" x14ac:dyDescent="0.25">
      <c r="U8666" s="601"/>
      <c r="V8666" s="611"/>
      <c r="X8666" s="613"/>
      <c r="Y8666" s="601"/>
      <c r="Z8666" s="601"/>
      <c r="AA8666" s="601"/>
      <c r="AB8666" s="601"/>
    </row>
    <row r="8667" spans="21:28" x14ac:dyDescent="0.25">
      <c r="U8667" s="601"/>
      <c r="V8667" s="611"/>
      <c r="X8667" s="613"/>
      <c r="Y8667" s="601"/>
      <c r="Z8667" s="601"/>
      <c r="AA8667" s="601"/>
      <c r="AB8667" s="601"/>
    </row>
    <row r="8668" spans="21:28" x14ac:dyDescent="0.25">
      <c r="U8668" s="601"/>
      <c r="V8668" s="611"/>
      <c r="X8668" s="613"/>
      <c r="Y8668" s="601"/>
      <c r="Z8668" s="601"/>
      <c r="AA8668" s="601"/>
      <c r="AB8668" s="601"/>
    </row>
    <row r="8669" spans="21:28" x14ac:dyDescent="0.25">
      <c r="U8669" s="601"/>
      <c r="V8669" s="611"/>
      <c r="X8669" s="613"/>
      <c r="Y8669" s="601"/>
      <c r="Z8669" s="601"/>
      <c r="AA8669" s="601"/>
      <c r="AB8669" s="601"/>
    </row>
    <row r="8670" spans="21:28" x14ac:dyDescent="0.25">
      <c r="U8670" s="601"/>
      <c r="V8670" s="611"/>
      <c r="X8670" s="613"/>
      <c r="Y8670" s="601"/>
      <c r="Z8670" s="601"/>
      <c r="AA8670" s="601"/>
      <c r="AB8670" s="601"/>
    </row>
    <row r="8671" spans="21:28" x14ac:dyDescent="0.25">
      <c r="U8671" s="601"/>
      <c r="V8671" s="611"/>
      <c r="X8671" s="613"/>
      <c r="Y8671" s="601"/>
      <c r="Z8671" s="601"/>
      <c r="AA8671" s="601"/>
      <c r="AB8671" s="601"/>
    </row>
    <row r="8672" spans="21:28" x14ac:dyDescent="0.25">
      <c r="U8672" s="601"/>
      <c r="V8672" s="611"/>
      <c r="X8672" s="613"/>
      <c r="Y8672" s="601"/>
      <c r="Z8672" s="601"/>
      <c r="AA8672" s="601"/>
      <c r="AB8672" s="601"/>
    </row>
    <row r="8673" spans="21:28" x14ac:dyDescent="0.25">
      <c r="U8673" s="601"/>
      <c r="V8673" s="611"/>
      <c r="X8673" s="613"/>
      <c r="Y8673" s="601"/>
      <c r="Z8673" s="601"/>
      <c r="AA8673" s="601"/>
      <c r="AB8673" s="601"/>
    </row>
    <row r="8674" spans="21:28" x14ac:dyDescent="0.25">
      <c r="U8674" s="601"/>
      <c r="V8674" s="611"/>
      <c r="X8674" s="613"/>
      <c r="Y8674" s="601"/>
      <c r="Z8674" s="601"/>
      <c r="AA8674" s="601"/>
      <c r="AB8674" s="601"/>
    </row>
    <row r="8675" spans="21:28" x14ac:dyDescent="0.25">
      <c r="U8675" s="601"/>
      <c r="V8675" s="611"/>
      <c r="X8675" s="613"/>
      <c r="Y8675" s="601"/>
      <c r="Z8675" s="601"/>
      <c r="AA8675" s="601"/>
      <c r="AB8675" s="601"/>
    </row>
    <row r="8676" spans="21:28" x14ac:dyDescent="0.25">
      <c r="U8676" s="601"/>
      <c r="V8676" s="611"/>
      <c r="X8676" s="613"/>
      <c r="Y8676" s="601"/>
      <c r="Z8676" s="601"/>
      <c r="AA8676" s="601"/>
      <c r="AB8676" s="601"/>
    </row>
    <row r="8677" spans="21:28" x14ac:dyDescent="0.25">
      <c r="U8677" s="601"/>
      <c r="V8677" s="611"/>
      <c r="X8677" s="613"/>
      <c r="Y8677" s="601"/>
      <c r="Z8677" s="601"/>
      <c r="AA8677" s="601"/>
      <c r="AB8677" s="601"/>
    </row>
    <row r="8678" spans="21:28" x14ac:dyDescent="0.25">
      <c r="U8678" s="601"/>
      <c r="V8678" s="611"/>
      <c r="X8678" s="613"/>
      <c r="Y8678" s="601"/>
      <c r="Z8678" s="601"/>
      <c r="AA8678" s="601"/>
      <c r="AB8678" s="601"/>
    </row>
    <row r="8679" spans="21:28" x14ac:dyDescent="0.25">
      <c r="U8679" s="601"/>
      <c r="V8679" s="611"/>
      <c r="X8679" s="613"/>
      <c r="Y8679" s="601"/>
      <c r="Z8679" s="601"/>
      <c r="AA8679" s="601"/>
      <c r="AB8679" s="601"/>
    </row>
    <row r="8680" spans="21:28" x14ac:dyDescent="0.25">
      <c r="U8680" s="601"/>
      <c r="V8680" s="611"/>
      <c r="X8680" s="613"/>
      <c r="Y8680" s="601"/>
      <c r="Z8680" s="601"/>
      <c r="AA8680" s="601"/>
      <c r="AB8680" s="601"/>
    </row>
    <row r="8681" spans="21:28" x14ac:dyDescent="0.25">
      <c r="U8681" s="601"/>
      <c r="V8681" s="611"/>
      <c r="X8681" s="613"/>
      <c r="Y8681" s="601"/>
      <c r="Z8681" s="601"/>
      <c r="AA8681" s="601"/>
      <c r="AB8681" s="601"/>
    </row>
    <row r="8682" spans="21:28" x14ac:dyDescent="0.25">
      <c r="U8682" s="601"/>
      <c r="V8682" s="611"/>
      <c r="X8682" s="613"/>
      <c r="Y8682" s="601"/>
      <c r="Z8682" s="601"/>
      <c r="AA8682" s="601"/>
      <c r="AB8682" s="601"/>
    </row>
    <row r="8683" spans="21:28" x14ac:dyDescent="0.25">
      <c r="U8683" s="601"/>
      <c r="V8683" s="611"/>
      <c r="X8683" s="613"/>
      <c r="Y8683" s="601"/>
      <c r="Z8683" s="601"/>
      <c r="AA8683" s="601"/>
      <c r="AB8683" s="601"/>
    </row>
    <row r="8684" spans="21:28" x14ac:dyDescent="0.25">
      <c r="U8684" s="601"/>
      <c r="V8684" s="611"/>
      <c r="X8684" s="613"/>
      <c r="Y8684" s="601"/>
      <c r="Z8684" s="601"/>
      <c r="AA8684" s="601"/>
      <c r="AB8684" s="601"/>
    </row>
    <row r="8685" spans="21:28" x14ac:dyDescent="0.25">
      <c r="U8685" s="601"/>
      <c r="V8685" s="611"/>
      <c r="X8685" s="613"/>
      <c r="Y8685" s="601"/>
      <c r="Z8685" s="601"/>
      <c r="AA8685" s="601"/>
      <c r="AB8685" s="601"/>
    </row>
    <row r="8686" spans="21:28" x14ac:dyDescent="0.25">
      <c r="U8686" s="601"/>
      <c r="V8686" s="611"/>
      <c r="X8686" s="613"/>
      <c r="Y8686" s="601"/>
      <c r="Z8686" s="601"/>
      <c r="AA8686" s="601"/>
      <c r="AB8686" s="601"/>
    </row>
    <row r="8687" spans="21:28" x14ac:dyDescent="0.25">
      <c r="U8687" s="601"/>
      <c r="V8687" s="611"/>
      <c r="X8687" s="613"/>
      <c r="Y8687" s="601"/>
      <c r="Z8687" s="601"/>
      <c r="AA8687" s="601"/>
      <c r="AB8687" s="601"/>
    </row>
    <row r="8688" spans="21:28" x14ac:dyDescent="0.25">
      <c r="U8688" s="601"/>
      <c r="V8688" s="611"/>
      <c r="X8688" s="613"/>
      <c r="Y8688" s="601"/>
      <c r="Z8688" s="601"/>
      <c r="AA8688" s="601"/>
      <c r="AB8688" s="601"/>
    </row>
    <row r="8689" spans="21:28" x14ac:dyDescent="0.25">
      <c r="U8689" s="601"/>
      <c r="V8689" s="611"/>
      <c r="X8689" s="613"/>
      <c r="Y8689" s="601"/>
      <c r="Z8689" s="601"/>
      <c r="AA8689" s="601"/>
      <c r="AB8689" s="601"/>
    </row>
    <row r="8690" spans="21:28" x14ac:dyDescent="0.25">
      <c r="U8690" s="601"/>
      <c r="V8690" s="611"/>
      <c r="X8690" s="613"/>
      <c r="Y8690" s="601"/>
      <c r="Z8690" s="601"/>
      <c r="AA8690" s="601"/>
      <c r="AB8690" s="601"/>
    </row>
    <row r="8691" spans="21:28" x14ac:dyDescent="0.25">
      <c r="U8691" s="601"/>
      <c r="V8691" s="611"/>
      <c r="X8691" s="613"/>
      <c r="Y8691" s="601"/>
      <c r="Z8691" s="601"/>
      <c r="AA8691" s="601"/>
      <c r="AB8691" s="601"/>
    </row>
    <row r="8692" spans="21:28" x14ac:dyDescent="0.25">
      <c r="U8692" s="601"/>
      <c r="V8692" s="611"/>
      <c r="X8692" s="613"/>
      <c r="Y8692" s="601"/>
      <c r="Z8692" s="601"/>
      <c r="AA8692" s="601"/>
      <c r="AB8692" s="601"/>
    </row>
    <row r="8693" spans="21:28" x14ac:dyDescent="0.25">
      <c r="U8693" s="601"/>
      <c r="V8693" s="611"/>
      <c r="X8693" s="613"/>
      <c r="Y8693" s="601"/>
      <c r="Z8693" s="601"/>
      <c r="AA8693" s="601"/>
      <c r="AB8693" s="601"/>
    </row>
    <row r="8694" spans="21:28" x14ac:dyDescent="0.25">
      <c r="U8694" s="601"/>
      <c r="V8694" s="611"/>
      <c r="X8694" s="613"/>
      <c r="Y8694" s="601"/>
      <c r="Z8694" s="601"/>
      <c r="AA8694" s="601"/>
      <c r="AB8694" s="601"/>
    </row>
    <row r="8695" spans="21:28" x14ac:dyDescent="0.25">
      <c r="U8695" s="601"/>
      <c r="V8695" s="611"/>
      <c r="X8695" s="613"/>
      <c r="Y8695" s="601"/>
      <c r="Z8695" s="601"/>
      <c r="AA8695" s="601"/>
      <c r="AB8695" s="601"/>
    </row>
    <row r="8696" spans="21:28" x14ac:dyDescent="0.25">
      <c r="U8696" s="601"/>
      <c r="V8696" s="611"/>
      <c r="X8696" s="613"/>
      <c r="Y8696" s="601"/>
      <c r="Z8696" s="601"/>
      <c r="AA8696" s="601"/>
      <c r="AB8696" s="601"/>
    </row>
    <row r="8697" spans="21:28" x14ac:dyDescent="0.25">
      <c r="U8697" s="601"/>
      <c r="V8697" s="611"/>
      <c r="X8697" s="613"/>
      <c r="Y8697" s="601"/>
      <c r="Z8697" s="601"/>
      <c r="AA8697" s="601"/>
      <c r="AB8697" s="601"/>
    </row>
    <row r="8698" spans="21:28" x14ac:dyDescent="0.25">
      <c r="U8698" s="601"/>
      <c r="V8698" s="611"/>
      <c r="X8698" s="613"/>
      <c r="Y8698" s="601"/>
      <c r="Z8698" s="601"/>
      <c r="AA8698" s="601"/>
      <c r="AB8698" s="601"/>
    </row>
    <row r="8699" spans="21:28" x14ac:dyDescent="0.25">
      <c r="U8699" s="601"/>
      <c r="V8699" s="611"/>
      <c r="X8699" s="613"/>
      <c r="Y8699" s="601"/>
      <c r="Z8699" s="601"/>
      <c r="AA8699" s="601"/>
      <c r="AB8699" s="601"/>
    </row>
    <row r="8700" spans="21:28" x14ac:dyDescent="0.25">
      <c r="U8700" s="601"/>
      <c r="V8700" s="611"/>
      <c r="X8700" s="613"/>
      <c r="Y8700" s="601"/>
      <c r="Z8700" s="601"/>
      <c r="AA8700" s="601"/>
      <c r="AB8700" s="601"/>
    </row>
    <row r="8701" spans="21:28" x14ac:dyDescent="0.25">
      <c r="U8701" s="601"/>
      <c r="V8701" s="611"/>
      <c r="X8701" s="613"/>
      <c r="Y8701" s="601"/>
      <c r="Z8701" s="601"/>
      <c r="AA8701" s="601"/>
      <c r="AB8701" s="601"/>
    </row>
    <row r="8702" spans="21:28" x14ac:dyDescent="0.25">
      <c r="U8702" s="601"/>
      <c r="V8702" s="611"/>
      <c r="X8702" s="613"/>
      <c r="Y8702" s="601"/>
      <c r="Z8702" s="601"/>
      <c r="AA8702" s="601"/>
      <c r="AB8702" s="601"/>
    </row>
    <row r="8703" spans="21:28" x14ac:dyDescent="0.25">
      <c r="U8703" s="601"/>
      <c r="V8703" s="611"/>
      <c r="X8703" s="613"/>
      <c r="Y8703" s="601"/>
      <c r="Z8703" s="601"/>
      <c r="AA8703" s="601"/>
      <c r="AB8703" s="601"/>
    </row>
    <row r="8704" spans="21:28" x14ac:dyDescent="0.25">
      <c r="U8704" s="601"/>
      <c r="V8704" s="611"/>
      <c r="X8704" s="613"/>
      <c r="Y8704" s="601"/>
      <c r="Z8704" s="601"/>
      <c r="AA8704" s="601"/>
      <c r="AB8704" s="601"/>
    </row>
    <row r="8705" spans="21:28" x14ac:dyDescent="0.25">
      <c r="U8705" s="601"/>
      <c r="V8705" s="611"/>
      <c r="X8705" s="613"/>
      <c r="Y8705" s="601"/>
      <c r="Z8705" s="601"/>
      <c r="AA8705" s="601"/>
      <c r="AB8705" s="601"/>
    </row>
    <row r="8706" spans="21:28" x14ac:dyDescent="0.25">
      <c r="U8706" s="601"/>
      <c r="V8706" s="611"/>
      <c r="X8706" s="613"/>
      <c r="Y8706" s="601"/>
      <c r="Z8706" s="601"/>
      <c r="AA8706" s="601"/>
      <c r="AB8706" s="601"/>
    </row>
    <row r="8707" spans="21:28" x14ac:dyDescent="0.25">
      <c r="U8707" s="601"/>
      <c r="V8707" s="611"/>
      <c r="X8707" s="613"/>
      <c r="Y8707" s="601"/>
      <c r="Z8707" s="601"/>
      <c r="AA8707" s="601"/>
      <c r="AB8707" s="601"/>
    </row>
    <row r="8708" spans="21:28" x14ac:dyDescent="0.25">
      <c r="U8708" s="601"/>
      <c r="V8708" s="611"/>
      <c r="X8708" s="613"/>
      <c r="Y8708" s="601"/>
      <c r="Z8708" s="601"/>
      <c r="AA8708" s="601"/>
      <c r="AB8708" s="601"/>
    </row>
    <row r="8709" spans="21:28" x14ac:dyDescent="0.25">
      <c r="U8709" s="601"/>
      <c r="V8709" s="611"/>
      <c r="X8709" s="613"/>
      <c r="Y8709" s="601"/>
      <c r="Z8709" s="601"/>
      <c r="AA8709" s="601"/>
      <c r="AB8709" s="601"/>
    </row>
    <row r="8710" spans="21:28" x14ac:dyDescent="0.25">
      <c r="U8710" s="601"/>
      <c r="V8710" s="611"/>
      <c r="X8710" s="613"/>
      <c r="Y8710" s="601"/>
      <c r="Z8710" s="601"/>
      <c r="AA8710" s="601"/>
      <c r="AB8710" s="601"/>
    </row>
    <row r="8711" spans="21:28" x14ac:dyDescent="0.25">
      <c r="U8711" s="601"/>
      <c r="V8711" s="611"/>
      <c r="X8711" s="613"/>
      <c r="Y8711" s="601"/>
      <c r="Z8711" s="601"/>
      <c r="AA8711" s="601"/>
      <c r="AB8711" s="601"/>
    </row>
    <row r="8712" spans="21:28" x14ac:dyDescent="0.25">
      <c r="U8712" s="601"/>
      <c r="V8712" s="611"/>
      <c r="X8712" s="613"/>
      <c r="Y8712" s="601"/>
      <c r="Z8712" s="601"/>
      <c r="AA8712" s="601"/>
      <c r="AB8712" s="601"/>
    </row>
    <row r="8713" spans="21:28" x14ac:dyDescent="0.25">
      <c r="U8713" s="601"/>
      <c r="V8713" s="611"/>
      <c r="X8713" s="613"/>
      <c r="Y8713" s="601"/>
      <c r="Z8713" s="601"/>
      <c r="AA8713" s="601"/>
      <c r="AB8713" s="601"/>
    </row>
    <row r="8714" spans="21:28" x14ac:dyDescent="0.25">
      <c r="U8714" s="601"/>
      <c r="V8714" s="611"/>
      <c r="X8714" s="613"/>
      <c r="Y8714" s="601"/>
      <c r="Z8714" s="601"/>
      <c r="AA8714" s="601"/>
      <c r="AB8714" s="601"/>
    </row>
    <row r="8715" spans="21:28" x14ac:dyDescent="0.25">
      <c r="U8715" s="601"/>
      <c r="V8715" s="611"/>
      <c r="X8715" s="613"/>
      <c r="Y8715" s="601"/>
      <c r="Z8715" s="601"/>
      <c r="AA8715" s="601"/>
      <c r="AB8715" s="601"/>
    </row>
    <row r="8716" spans="21:28" x14ac:dyDescent="0.25">
      <c r="U8716" s="601"/>
      <c r="V8716" s="611"/>
      <c r="X8716" s="613"/>
      <c r="Y8716" s="601"/>
      <c r="Z8716" s="601"/>
      <c r="AA8716" s="601"/>
      <c r="AB8716" s="601"/>
    </row>
    <row r="8717" spans="21:28" x14ac:dyDescent="0.25">
      <c r="U8717" s="601"/>
      <c r="V8717" s="611"/>
      <c r="X8717" s="613"/>
      <c r="Y8717" s="601"/>
      <c r="Z8717" s="601"/>
      <c r="AA8717" s="601"/>
      <c r="AB8717" s="601"/>
    </row>
    <row r="8718" spans="21:28" x14ac:dyDescent="0.25">
      <c r="U8718" s="601"/>
      <c r="V8718" s="611"/>
      <c r="X8718" s="613"/>
      <c r="Y8718" s="601"/>
      <c r="Z8718" s="601"/>
      <c r="AA8718" s="601"/>
      <c r="AB8718" s="601"/>
    </row>
    <row r="8719" spans="21:28" x14ac:dyDescent="0.25">
      <c r="U8719" s="601"/>
      <c r="V8719" s="611"/>
      <c r="X8719" s="613"/>
      <c r="Y8719" s="601"/>
      <c r="Z8719" s="601"/>
      <c r="AA8719" s="601"/>
      <c r="AB8719" s="601"/>
    </row>
    <row r="8720" spans="21:28" x14ac:dyDescent="0.25">
      <c r="U8720" s="601"/>
      <c r="V8720" s="611"/>
      <c r="X8720" s="613"/>
      <c r="Y8720" s="601"/>
      <c r="Z8720" s="601"/>
      <c r="AA8720" s="601"/>
      <c r="AB8720" s="601"/>
    </row>
    <row r="8721" spans="21:28" x14ac:dyDescent="0.25">
      <c r="U8721" s="601"/>
      <c r="V8721" s="611"/>
      <c r="X8721" s="613"/>
      <c r="Y8721" s="601"/>
      <c r="Z8721" s="601"/>
      <c r="AA8721" s="601"/>
      <c r="AB8721" s="601"/>
    </row>
    <row r="8722" spans="21:28" x14ac:dyDescent="0.25">
      <c r="U8722" s="601"/>
      <c r="V8722" s="611"/>
      <c r="X8722" s="613"/>
      <c r="Y8722" s="601"/>
      <c r="Z8722" s="601"/>
      <c r="AA8722" s="601"/>
      <c r="AB8722" s="601"/>
    </row>
    <row r="8723" spans="21:28" x14ac:dyDescent="0.25">
      <c r="U8723" s="601"/>
      <c r="V8723" s="611"/>
      <c r="X8723" s="613"/>
      <c r="Y8723" s="601"/>
      <c r="Z8723" s="601"/>
      <c r="AA8723" s="601"/>
      <c r="AB8723" s="601"/>
    </row>
    <row r="8724" spans="21:28" x14ac:dyDescent="0.25">
      <c r="U8724" s="601"/>
      <c r="V8724" s="611"/>
      <c r="X8724" s="613"/>
      <c r="Y8724" s="601"/>
      <c r="Z8724" s="601"/>
      <c r="AA8724" s="601"/>
      <c r="AB8724" s="601"/>
    </row>
    <row r="8725" spans="21:28" x14ac:dyDescent="0.25">
      <c r="U8725" s="601"/>
      <c r="V8725" s="611"/>
      <c r="X8725" s="613"/>
      <c r="Y8725" s="601"/>
      <c r="Z8725" s="601"/>
      <c r="AA8725" s="601"/>
      <c r="AB8725" s="601"/>
    </row>
    <row r="8726" spans="21:28" x14ac:dyDescent="0.25">
      <c r="U8726" s="601"/>
      <c r="V8726" s="611"/>
      <c r="X8726" s="613"/>
      <c r="Y8726" s="601"/>
      <c r="Z8726" s="601"/>
      <c r="AA8726" s="601"/>
      <c r="AB8726" s="601"/>
    </row>
    <row r="8727" spans="21:28" x14ac:dyDescent="0.25">
      <c r="U8727" s="601"/>
      <c r="V8727" s="611"/>
      <c r="X8727" s="613"/>
      <c r="Y8727" s="601"/>
      <c r="Z8727" s="601"/>
      <c r="AA8727" s="601"/>
      <c r="AB8727" s="601"/>
    </row>
    <row r="8728" spans="21:28" x14ac:dyDescent="0.25">
      <c r="U8728" s="601"/>
      <c r="V8728" s="611"/>
      <c r="X8728" s="613"/>
      <c r="Y8728" s="601"/>
      <c r="Z8728" s="601"/>
      <c r="AA8728" s="601"/>
      <c r="AB8728" s="601"/>
    </row>
    <row r="8729" spans="21:28" x14ac:dyDescent="0.25">
      <c r="U8729" s="601"/>
      <c r="V8729" s="611"/>
      <c r="X8729" s="613"/>
      <c r="Y8729" s="601"/>
      <c r="Z8729" s="601"/>
      <c r="AA8729" s="601"/>
      <c r="AB8729" s="601"/>
    </row>
    <row r="8730" spans="21:28" x14ac:dyDescent="0.25">
      <c r="U8730" s="601"/>
      <c r="V8730" s="611"/>
      <c r="X8730" s="613"/>
      <c r="Y8730" s="601"/>
      <c r="Z8730" s="601"/>
      <c r="AA8730" s="601"/>
      <c r="AB8730" s="601"/>
    </row>
    <row r="8731" spans="21:28" x14ac:dyDescent="0.25">
      <c r="U8731" s="601"/>
      <c r="V8731" s="611"/>
      <c r="X8731" s="613"/>
      <c r="Y8731" s="601"/>
      <c r="Z8731" s="601"/>
      <c r="AA8731" s="601"/>
      <c r="AB8731" s="601"/>
    </row>
    <row r="8732" spans="21:28" x14ac:dyDescent="0.25">
      <c r="U8732" s="601"/>
      <c r="V8732" s="611"/>
      <c r="X8732" s="613"/>
      <c r="Y8732" s="601"/>
      <c r="Z8732" s="601"/>
      <c r="AA8732" s="601"/>
      <c r="AB8732" s="601"/>
    </row>
    <row r="8733" spans="21:28" x14ac:dyDescent="0.25">
      <c r="U8733" s="601"/>
      <c r="V8733" s="611"/>
      <c r="X8733" s="613"/>
      <c r="Y8733" s="601"/>
      <c r="Z8733" s="601"/>
      <c r="AA8733" s="601"/>
      <c r="AB8733" s="601"/>
    </row>
    <row r="8734" spans="21:28" x14ac:dyDescent="0.25">
      <c r="U8734" s="601"/>
      <c r="V8734" s="611"/>
      <c r="X8734" s="613"/>
      <c r="Y8734" s="601"/>
      <c r="Z8734" s="601"/>
      <c r="AA8734" s="601"/>
      <c r="AB8734" s="601"/>
    </row>
    <row r="8735" spans="21:28" x14ac:dyDescent="0.25">
      <c r="U8735" s="601"/>
      <c r="V8735" s="611"/>
      <c r="X8735" s="613"/>
      <c r="Y8735" s="601"/>
      <c r="Z8735" s="601"/>
      <c r="AA8735" s="601"/>
      <c r="AB8735" s="601"/>
    </row>
    <row r="8736" spans="21:28" x14ac:dyDescent="0.25">
      <c r="U8736" s="601"/>
      <c r="V8736" s="611"/>
      <c r="X8736" s="613"/>
      <c r="Y8736" s="601"/>
      <c r="Z8736" s="601"/>
      <c r="AA8736" s="601"/>
      <c r="AB8736" s="601"/>
    </row>
    <row r="8737" spans="21:28" x14ac:dyDescent="0.25">
      <c r="U8737" s="601"/>
      <c r="V8737" s="611"/>
      <c r="X8737" s="613"/>
      <c r="Y8737" s="601"/>
      <c r="Z8737" s="601"/>
      <c r="AA8737" s="601"/>
      <c r="AB8737" s="601"/>
    </row>
    <row r="8738" spans="21:28" x14ac:dyDescent="0.25">
      <c r="U8738" s="601"/>
      <c r="V8738" s="611"/>
      <c r="X8738" s="613"/>
      <c r="Y8738" s="601"/>
      <c r="Z8738" s="601"/>
      <c r="AA8738" s="601"/>
      <c r="AB8738" s="601"/>
    </row>
    <row r="8739" spans="21:28" x14ac:dyDescent="0.25">
      <c r="U8739" s="601"/>
      <c r="V8739" s="611"/>
      <c r="X8739" s="613"/>
      <c r="Y8739" s="601"/>
      <c r="Z8739" s="601"/>
      <c r="AA8739" s="601"/>
      <c r="AB8739" s="601"/>
    </row>
    <row r="8740" spans="21:28" x14ac:dyDescent="0.25">
      <c r="U8740" s="601"/>
      <c r="V8740" s="611"/>
      <c r="X8740" s="613"/>
      <c r="Y8740" s="601"/>
      <c r="Z8740" s="601"/>
      <c r="AA8740" s="601"/>
      <c r="AB8740" s="601"/>
    </row>
    <row r="8741" spans="21:28" x14ac:dyDescent="0.25">
      <c r="U8741" s="601"/>
      <c r="V8741" s="611"/>
      <c r="X8741" s="613"/>
      <c r="Y8741" s="601"/>
      <c r="Z8741" s="601"/>
      <c r="AA8741" s="601"/>
      <c r="AB8741" s="601"/>
    </row>
    <row r="8742" spans="21:28" x14ac:dyDescent="0.25">
      <c r="U8742" s="601"/>
      <c r="V8742" s="611"/>
      <c r="X8742" s="613"/>
      <c r="Y8742" s="601"/>
      <c r="Z8742" s="601"/>
      <c r="AA8742" s="601"/>
      <c r="AB8742" s="601"/>
    </row>
    <row r="8743" spans="21:28" x14ac:dyDescent="0.25">
      <c r="U8743" s="601"/>
      <c r="V8743" s="611"/>
      <c r="X8743" s="613"/>
      <c r="Y8743" s="601"/>
      <c r="Z8743" s="601"/>
      <c r="AA8743" s="601"/>
      <c r="AB8743" s="601"/>
    </row>
    <row r="8744" spans="21:28" x14ac:dyDescent="0.25">
      <c r="U8744" s="601"/>
      <c r="V8744" s="611"/>
      <c r="X8744" s="613"/>
      <c r="Y8744" s="601"/>
      <c r="Z8744" s="601"/>
      <c r="AA8744" s="601"/>
      <c r="AB8744" s="601"/>
    </row>
    <row r="8745" spans="21:28" x14ac:dyDescent="0.25">
      <c r="U8745" s="601"/>
      <c r="V8745" s="611"/>
      <c r="X8745" s="613"/>
      <c r="Y8745" s="601"/>
      <c r="Z8745" s="601"/>
      <c r="AA8745" s="601"/>
      <c r="AB8745" s="601"/>
    </row>
    <row r="8746" spans="21:28" x14ac:dyDescent="0.25">
      <c r="U8746" s="601"/>
      <c r="V8746" s="611"/>
      <c r="X8746" s="613"/>
      <c r="Y8746" s="601"/>
      <c r="Z8746" s="601"/>
      <c r="AA8746" s="601"/>
      <c r="AB8746" s="601"/>
    </row>
    <row r="8747" spans="21:28" x14ac:dyDescent="0.25">
      <c r="U8747" s="601"/>
      <c r="V8747" s="611"/>
      <c r="X8747" s="613"/>
      <c r="Y8747" s="601"/>
      <c r="Z8747" s="601"/>
      <c r="AA8747" s="601"/>
      <c r="AB8747" s="601"/>
    </row>
    <row r="8748" spans="21:28" x14ac:dyDescent="0.25">
      <c r="U8748" s="601"/>
      <c r="V8748" s="611"/>
      <c r="X8748" s="613"/>
      <c r="Y8748" s="601"/>
      <c r="Z8748" s="601"/>
      <c r="AA8748" s="601"/>
      <c r="AB8748" s="601"/>
    </row>
    <row r="8749" spans="21:28" x14ac:dyDescent="0.25">
      <c r="U8749" s="601"/>
      <c r="V8749" s="611"/>
      <c r="X8749" s="613"/>
      <c r="Y8749" s="601"/>
      <c r="Z8749" s="601"/>
      <c r="AA8749" s="601"/>
      <c r="AB8749" s="601"/>
    </row>
    <row r="8750" spans="21:28" x14ac:dyDescent="0.25">
      <c r="U8750" s="601"/>
      <c r="V8750" s="611"/>
      <c r="X8750" s="613"/>
      <c r="Y8750" s="601"/>
      <c r="Z8750" s="601"/>
      <c r="AA8750" s="601"/>
      <c r="AB8750" s="601"/>
    </row>
    <row r="8751" spans="21:28" x14ac:dyDescent="0.25">
      <c r="U8751" s="601"/>
      <c r="V8751" s="611"/>
      <c r="X8751" s="613"/>
      <c r="Y8751" s="601"/>
      <c r="Z8751" s="601"/>
      <c r="AA8751" s="601"/>
      <c r="AB8751" s="601"/>
    </row>
    <row r="8752" spans="21:28" x14ac:dyDescent="0.25">
      <c r="U8752" s="601"/>
      <c r="V8752" s="611"/>
      <c r="X8752" s="613"/>
      <c r="Y8752" s="601"/>
      <c r="Z8752" s="601"/>
      <c r="AA8752" s="601"/>
      <c r="AB8752" s="601"/>
    </row>
    <row r="8753" spans="21:28" x14ac:dyDescent="0.25">
      <c r="U8753" s="601"/>
      <c r="V8753" s="611"/>
      <c r="X8753" s="613"/>
      <c r="Y8753" s="601"/>
      <c r="Z8753" s="601"/>
      <c r="AA8753" s="601"/>
      <c r="AB8753" s="601"/>
    </row>
    <row r="8754" spans="21:28" x14ac:dyDescent="0.25">
      <c r="U8754" s="601"/>
      <c r="V8754" s="611"/>
      <c r="X8754" s="613"/>
      <c r="Y8754" s="601"/>
      <c r="Z8754" s="601"/>
      <c r="AA8754" s="601"/>
      <c r="AB8754" s="601"/>
    </row>
    <row r="8755" spans="21:28" x14ac:dyDescent="0.25">
      <c r="U8755" s="601"/>
      <c r="V8755" s="611"/>
      <c r="X8755" s="613"/>
      <c r="Y8755" s="601"/>
      <c r="Z8755" s="601"/>
      <c r="AA8755" s="601"/>
      <c r="AB8755" s="601"/>
    </row>
    <row r="8756" spans="21:28" x14ac:dyDescent="0.25">
      <c r="U8756" s="601"/>
      <c r="V8756" s="611"/>
      <c r="X8756" s="613"/>
      <c r="Y8756" s="601"/>
      <c r="Z8756" s="601"/>
      <c r="AA8756" s="601"/>
      <c r="AB8756" s="601"/>
    </row>
    <row r="8757" spans="21:28" x14ac:dyDescent="0.25">
      <c r="U8757" s="601"/>
      <c r="V8757" s="611"/>
      <c r="X8757" s="613"/>
      <c r="Y8757" s="601"/>
      <c r="Z8757" s="601"/>
      <c r="AA8757" s="601"/>
      <c r="AB8757" s="601"/>
    </row>
    <row r="8758" spans="21:28" x14ac:dyDescent="0.25">
      <c r="U8758" s="601"/>
      <c r="V8758" s="611"/>
      <c r="X8758" s="613"/>
      <c r="Y8758" s="601"/>
      <c r="Z8758" s="601"/>
      <c r="AA8758" s="601"/>
      <c r="AB8758" s="601"/>
    </row>
    <row r="8759" spans="21:28" x14ac:dyDescent="0.25">
      <c r="U8759" s="601"/>
      <c r="V8759" s="611"/>
      <c r="X8759" s="613"/>
      <c r="Y8759" s="601"/>
      <c r="Z8759" s="601"/>
      <c r="AA8759" s="601"/>
      <c r="AB8759" s="601"/>
    </row>
    <row r="8760" spans="21:28" x14ac:dyDescent="0.25">
      <c r="U8760" s="601"/>
      <c r="V8760" s="611"/>
      <c r="X8760" s="613"/>
      <c r="Y8760" s="601"/>
      <c r="Z8760" s="601"/>
      <c r="AA8760" s="601"/>
      <c r="AB8760" s="601"/>
    </row>
    <row r="8761" spans="21:28" x14ac:dyDescent="0.25">
      <c r="U8761" s="601"/>
      <c r="V8761" s="611"/>
      <c r="X8761" s="613"/>
      <c r="Y8761" s="601"/>
      <c r="Z8761" s="601"/>
      <c r="AA8761" s="601"/>
      <c r="AB8761" s="601"/>
    </row>
    <row r="8762" spans="21:28" x14ac:dyDescent="0.25">
      <c r="U8762" s="601"/>
      <c r="V8762" s="611"/>
      <c r="X8762" s="613"/>
      <c r="Y8762" s="601"/>
      <c r="Z8762" s="601"/>
      <c r="AA8762" s="601"/>
      <c r="AB8762" s="601"/>
    </row>
    <row r="8763" spans="21:28" x14ac:dyDescent="0.25">
      <c r="U8763" s="601"/>
      <c r="V8763" s="611"/>
      <c r="X8763" s="613"/>
      <c r="Y8763" s="601"/>
      <c r="Z8763" s="601"/>
      <c r="AA8763" s="601"/>
      <c r="AB8763" s="601"/>
    </row>
    <row r="8764" spans="21:28" x14ac:dyDescent="0.25">
      <c r="U8764" s="601"/>
      <c r="V8764" s="611"/>
      <c r="X8764" s="613"/>
      <c r="Y8764" s="601"/>
      <c r="Z8764" s="601"/>
      <c r="AA8764" s="601"/>
      <c r="AB8764" s="601"/>
    </row>
    <row r="8765" spans="21:28" x14ac:dyDescent="0.25">
      <c r="U8765" s="601"/>
      <c r="V8765" s="611"/>
      <c r="X8765" s="613"/>
      <c r="Y8765" s="601"/>
      <c r="Z8765" s="601"/>
      <c r="AA8765" s="601"/>
      <c r="AB8765" s="601"/>
    </row>
    <row r="8766" spans="21:28" x14ac:dyDescent="0.25">
      <c r="U8766" s="601"/>
      <c r="V8766" s="611"/>
      <c r="X8766" s="613"/>
      <c r="Y8766" s="601"/>
      <c r="Z8766" s="601"/>
      <c r="AA8766" s="601"/>
      <c r="AB8766" s="601"/>
    </row>
    <row r="8767" spans="21:28" x14ac:dyDescent="0.25">
      <c r="U8767" s="601"/>
      <c r="V8767" s="611"/>
      <c r="X8767" s="613"/>
      <c r="Y8767" s="601"/>
      <c r="Z8767" s="601"/>
      <c r="AA8767" s="601"/>
      <c r="AB8767" s="601"/>
    </row>
    <row r="8768" spans="21:28" x14ac:dyDescent="0.25">
      <c r="U8768" s="601"/>
      <c r="V8768" s="611"/>
      <c r="X8768" s="613"/>
      <c r="Y8768" s="601"/>
      <c r="Z8768" s="601"/>
      <c r="AA8768" s="601"/>
      <c r="AB8768" s="601"/>
    </row>
    <row r="8769" spans="21:28" x14ac:dyDescent="0.25">
      <c r="U8769" s="601"/>
      <c r="V8769" s="611"/>
      <c r="X8769" s="613"/>
      <c r="Y8769" s="601"/>
      <c r="Z8769" s="601"/>
      <c r="AA8769" s="601"/>
      <c r="AB8769" s="601"/>
    </row>
    <row r="8770" spans="21:28" x14ac:dyDescent="0.25">
      <c r="U8770" s="601"/>
      <c r="V8770" s="611"/>
      <c r="X8770" s="613"/>
      <c r="Y8770" s="601"/>
      <c r="Z8770" s="601"/>
      <c r="AA8770" s="601"/>
      <c r="AB8770" s="601"/>
    </row>
    <row r="8771" spans="21:28" x14ac:dyDescent="0.25">
      <c r="U8771" s="601"/>
      <c r="V8771" s="611"/>
      <c r="X8771" s="613"/>
      <c r="Y8771" s="601"/>
      <c r="Z8771" s="601"/>
      <c r="AA8771" s="601"/>
      <c r="AB8771" s="601"/>
    </row>
    <row r="8772" spans="21:28" x14ac:dyDescent="0.25">
      <c r="U8772" s="601"/>
      <c r="V8772" s="611"/>
      <c r="X8772" s="613"/>
      <c r="Y8772" s="601"/>
      <c r="Z8772" s="601"/>
      <c r="AA8772" s="601"/>
      <c r="AB8772" s="601"/>
    </row>
    <row r="8773" spans="21:28" x14ac:dyDescent="0.25">
      <c r="U8773" s="601"/>
      <c r="V8773" s="611"/>
      <c r="X8773" s="613"/>
      <c r="Y8773" s="601"/>
      <c r="Z8773" s="601"/>
      <c r="AA8773" s="601"/>
      <c r="AB8773" s="601"/>
    </row>
    <row r="8774" spans="21:28" x14ac:dyDescent="0.25">
      <c r="U8774" s="601"/>
      <c r="V8774" s="611"/>
      <c r="X8774" s="613"/>
      <c r="Y8774" s="601"/>
      <c r="Z8774" s="601"/>
      <c r="AA8774" s="601"/>
      <c r="AB8774" s="601"/>
    </row>
    <row r="8775" spans="21:28" x14ac:dyDescent="0.25">
      <c r="U8775" s="601"/>
      <c r="V8775" s="611"/>
      <c r="X8775" s="613"/>
      <c r="Y8775" s="601"/>
      <c r="Z8775" s="601"/>
      <c r="AA8775" s="601"/>
      <c r="AB8775" s="601"/>
    </row>
    <row r="8776" spans="21:28" x14ac:dyDescent="0.25">
      <c r="U8776" s="601"/>
      <c r="V8776" s="611"/>
      <c r="X8776" s="613"/>
      <c r="Y8776" s="601"/>
      <c r="Z8776" s="601"/>
      <c r="AA8776" s="601"/>
      <c r="AB8776" s="601"/>
    </row>
    <row r="8777" spans="21:28" x14ac:dyDescent="0.25">
      <c r="U8777" s="601"/>
      <c r="V8777" s="611"/>
      <c r="X8777" s="613"/>
      <c r="Y8777" s="601"/>
      <c r="Z8777" s="601"/>
      <c r="AA8777" s="601"/>
      <c r="AB8777" s="601"/>
    </row>
    <row r="8778" spans="21:28" x14ac:dyDescent="0.25">
      <c r="U8778" s="601"/>
      <c r="V8778" s="611"/>
      <c r="X8778" s="613"/>
      <c r="Y8778" s="601"/>
      <c r="Z8778" s="601"/>
      <c r="AA8778" s="601"/>
      <c r="AB8778" s="601"/>
    </row>
    <row r="8779" spans="21:28" x14ac:dyDescent="0.25">
      <c r="U8779" s="601"/>
      <c r="V8779" s="611"/>
      <c r="X8779" s="613"/>
      <c r="Y8779" s="601"/>
      <c r="Z8779" s="601"/>
      <c r="AA8779" s="601"/>
      <c r="AB8779" s="601"/>
    </row>
    <row r="8780" spans="21:28" x14ac:dyDescent="0.25">
      <c r="U8780" s="601"/>
      <c r="V8780" s="611"/>
      <c r="X8780" s="613"/>
      <c r="Y8780" s="601"/>
      <c r="Z8780" s="601"/>
      <c r="AA8780" s="601"/>
      <c r="AB8780" s="601"/>
    </row>
    <row r="8781" spans="21:28" x14ac:dyDescent="0.25">
      <c r="U8781" s="601"/>
      <c r="V8781" s="611"/>
      <c r="X8781" s="613"/>
      <c r="Y8781" s="601"/>
      <c r="Z8781" s="601"/>
      <c r="AA8781" s="601"/>
      <c r="AB8781" s="601"/>
    </row>
    <row r="8782" spans="21:28" x14ac:dyDescent="0.25">
      <c r="U8782" s="601"/>
      <c r="V8782" s="611"/>
      <c r="X8782" s="613"/>
      <c r="Y8782" s="601"/>
      <c r="Z8782" s="601"/>
      <c r="AA8782" s="601"/>
      <c r="AB8782" s="601"/>
    </row>
    <row r="8783" spans="21:28" x14ac:dyDescent="0.25">
      <c r="U8783" s="601"/>
      <c r="V8783" s="611"/>
      <c r="X8783" s="613"/>
      <c r="Y8783" s="601"/>
      <c r="Z8783" s="601"/>
      <c r="AA8783" s="601"/>
      <c r="AB8783" s="601"/>
    </row>
    <row r="8784" spans="21:28" x14ac:dyDescent="0.25">
      <c r="U8784" s="601"/>
      <c r="V8784" s="611"/>
      <c r="X8784" s="613"/>
      <c r="Y8784" s="601"/>
      <c r="Z8784" s="601"/>
      <c r="AA8784" s="601"/>
      <c r="AB8784" s="601"/>
    </row>
    <row r="8785" spans="21:28" x14ac:dyDescent="0.25">
      <c r="U8785" s="601"/>
      <c r="V8785" s="611"/>
      <c r="X8785" s="613"/>
      <c r="Y8785" s="601"/>
      <c r="Z8785" s="601"/>
      <c r="AA8785" s="601"/>
      <c r="AB8785" s="601"/>
    </row>
    <row r="8786" spans="21:28" x14ac:dyDescent="0.25">
      <c r="U8786" s="601"/>
      <c r="V8786" s="611"/>
      <c r="X8786" s="613"/>
      <c r="Y8786" s="601"/>
      <c r="Z8786" s="601"/>
      <c r="AA8786" s="601"/>
      <c r="AB8786" s="601"/>
    </row>
    <row r="8787" spans="21:28" x14ac:dyDescent="0.25">
      <c r="U8787" s="601"/>
      <c r="V8787" s="611"/>
      <c r="X8787" s="613"/>
      <c r="Y8787" s="601"/>
      <c r="Z8787" s="601"/>
      <c r="AA8787" s="601"/>
      <c r="AB8787" s="601"/>
    </row>
    <row r="8788" spans="21:28" x14ac:dyDescent="0.25">
      <c r="U8788" s="601"/>
      <c r="V8788" s="611"/>
      <c r="X8788" s="613"/>
      <c r="Y8788" s="601"/>
      <c r="Z8788" s="601"/>
      <c r="AA8788" s="601"/>
      <c r="AB8788" s="601"/>
    </row>
    <row r="8789" spans="21:28" x14ac:dyDescent="0.25">
      <c r="U8789" s="601"/>
      <c r="V8789" s="611"/>
      <c r="X8789" s="613"/>
      <c r="Y8789" s="601"/>
      <c r="Z8789" s="601"/>
      <c r="AA8789" s="601"/>
      <c r="AB8789" s="601"/>
    </row>
    <row r="8790" spans="21:28" x14ac:dyDescent="0.25">
      <c r="U8790" s="601"/>
      <c r="V8790" s="611"/>
      <c r="X8790" s="613"/>
      <c r="Y8790" s="601"/>
      <c r="Z8790" s="601"/>
      <c r="AA8790" s="601"/>
      <c r="AB8790" s="601"/>
    </row>
    <row r="8791" spans="21:28" x14ac:dyDescent="0.25">
      <c r="U8791" s="601"/>
      <c r="V8791" s="611"/>
      <c r="X8791" s="613"/>
      <c r="Y8791" s="601"/>
      <c r="Z8791" s="601"/>
      <c r="AA8791" s="601"/>
      <c r="AB8791" s="601"/>
    </row>
    <row r="8792" spans="21:28" x14ac:dyDescent="0.25">
      <c r="U8792" s="601"/>
      <c r="V8792" s="611"/>
      <c r="X8792" s="613"/>
      <c r="Y8792" s="601"/>
      <c r="Z8792" s="601"/>
      <c r="AA8792" s="601"/>
      <c r="AB8792" s="601"/>
    </row>
    <row r="8793" spans="21:28" x14ac:dyDescent="0.25">
      <c r="U8793" s="601"/>
      <c r="V8793" s="611"/>
      <c r="X8793" s="613"/>
      <c r="Y8793" s="601"/>
      <c r="Z8793" s="601"/>
      <c r="AA8793" s="601"/>
      <c r="AB8793" s="601"/>
    </row>
    <row r="8794" spans="21:28" x14ac:dyDescent="0.25">
      <c r="U8794" s="601"/>
      <c r="V8794" s="611"/>
      <c r="X8794" s="613"/>
      <c r="Y8794" s="601"/>
      <c r="Z8794" s="601"/>
      <c r="AA8794" s="601"/>
      <c r="AB8794" s="601"/>
    </row>
    <row r="8795" spans="21:28" x14ac:dyDescent="0.25">
      <c r="U8795" s="601"/>
      <c r="V8795" s="611"/>
      <c r="X8795" s="613"/>
      <c r="Y8795" s="601"/>
      <c r="Z8795" s="601"/>
      <c r="AA8795" s="601"/>
      <c r="AB8795" s="601"/>
    </row>
    <row r="8796" spans="21:28" x14ac:dyDescent="0.25">
      <c r="U8796" s="601"/>
      <c r="V8796" s="611"/>
      <c r="X8796" s="613"/>
      <c r="Y8796" s="601"/>
      <c r="Z8796" s="601"/>
      <c r="AA8796" s="601"/>
      <c r="AB8796" s="601"/>
    </row>
    <row r="8797" spans="21:28" x14ac:dyDescent="0.25">
      <c r="U8797" s="601"/>
      <c r="V8797" s="611"/>
      <c r="X8797" s="613"/>
      <c r="Y8797" s="601"/>
      <c r="Z8797" s="601"/>
      <c r="AA8797" s="601"/>
      <c r="AB8797" s="601"/>
    </row>
    <row r="8798" spans="21:28" x14ac:dyDescent="0.25">
      <c r="U8798" s="601"/>
      <c r="V8798" s="611"/>
      <c r="X8798" s="613"/>
      <c r="Y8798" s="601"/>
      <c r="Z8798" s="601"/>
      <c r="AA8798" s="601"/>
      <c r="AB8798" s="601"/>
    </row>
    <row r="8799" spans="21:28" x14ac:dyDescent="0.25">
      <c r="U8799" s="601"/>
      <c r="V8799" s="611"/>
      <c r="X8799" s="613"/>
      <c r="Y8799" s="601"/>
      <c r="Z8799" s="601"/>
      <c r="AA8799" s="601"/>
      <c r="AB8799" s="601"/>
    </row>
    <row r="8800" spans="21:28" x14ac:dyDescent="0.25">
      <c r="U8800" s="601"/>
      <c r="V8800" s="611"/>
      <c r="X8800" s="613"/>
      <c r="Y8800" s="601"/>
      <c r="Z8800" s="601"/>
      <c r="AA8800" s="601"/>
      <c r="AB8800" s="601"/>
    </row>
    <row r="8801" spans="21:28" x14ac:dyDescent="0.25">
      <c r="U8801" s="601"/>
      <c r="V8801" s="611"/>
      <c r="X8801" s="613"/>
      <c r="Y8801" s="601"/>
      <c r="Z8801" s="601"/>
      <c r="AA8801" s="601"/>
      <c r="AB8801" s="601"/>
    </row>
    <row r="8802" spans="21:28" x14ac:dyDescent="0.25">
      <c r="U8802" s="601"/>
      <c r="V8802" s="611"/>
      <c r="X8802" s="613"/>
      <c r="Y8802" s="601"/>
      <c r="Z8802" s="601"/>
      <c r="AA8802" s="601"/>
      <c r="AB8802" s="601"/>
    </row>
    <row r="8803" spans="21:28" x14ac:dyDescent="0.25">
      <c r="U8803" s="601"/>
      <c r="V8803" s="611"/>
      <c r="X8803" s="613"/>
      <c r="Y8803" s="601"/>
      <c r="Z8803" s="601"/>
      <c r="AA8803" s="601"/>
      <c r="AB8803" s="601"/>
    </row>
    <row r="8804" spans="21:28" x14ac:dyDescent="0.25">
      <c r="U8804" s="601"/>
      <c r="V8804" s="611"/>
      <c r="X8804" s="613"/>
      <c r="Y8804" s="601"/>
      <c r="Z8804" s="601"/>
      <c r="AA8804" s="601"/>
      <c r="AB8804" s="601"/>
    </row>
    <row r="8805" spans="21:28" x14ac:dyDescent="0.25">
      <c r="U8805" s="601"/>
      <c r="V8805" s="611"/>
      <c r="X8805" s="613"/>
      <c r="Y8805" s="601"/>
      <c r="Z8805" s="601"/>
      <c r="AA8805" s="601"/>
      <c r="AB8805" s="601"/>
    </row>
    <row r="8806" spans="21:28" x14ac:dyDescent="0.25">
      <c r="U8806" s="601"/>
      <c r="V8806" s="611"/>
      <c r="X8806" s="613"/>
      <c r="Y8806" s="601"/>
      <c r="Z8806" s="601"/>
      <c r="AA8806" s="601"/>
      <c r="AB8806" s="601"/>
    </row>
    <row r="8807" spans="21:28" x14ac:dyDescent="0.25">
      <c r="U8807" s="601"/>
      <c r="V8807" s="611"/>
      <c r="X8807" s="613"/>
      <c r="Y8807" s="601"/>
      <c r="Z8807" s="601"/>
      <c r="AA8807" s="601"/>
      <c r="AB8807" s="601"/>
    </row>
    <row r="8808" spans="21:28" x14ac:dyDescent="0.25">
      <c r="U8808" s="601"/>
      <c r="V8808" s="611"/>
      <c r="X8808" s="613"/>
      <c r="Y8808" s="601"/>
      <c r="Z8808" s="601"/>
      <c r="AA8808" s="601"/>
      <c r="AB8808" s="601"/>
    </row>
    <row r="8809" spans="21:28" x14ac:dyDescent="0.25">
      <c r="U8809" s="601"/>
      <c r="V8809" s="611"/>
      <c r="X8809" s="613"/>
      <c r="Y8809" s="601"/>
      <c r="Z8809" s="601"/>
      <c r="AA8809" s="601"/>
      <c r="AB8809" s="601"/>
    </row>
    <row r="8810" spans="21:28" x14ac:dyDescent="0.25">
      <c r="U8810" s="601"/>
      <c r="V8810" s="611"/>
      <c r="X8810" s="613"/>
      <c r="Y8810" s="601"/>
      <c r="Z8810" s="601"/>
      <c r="AA8810" s="601"/>
      <c r="AB8810" s="601"/>
    </row>
    <row r="8811" spans="21:28" x14ac:dyDescent="0.25">
      <c r="U8811" s="601"/>
      <c r="V8811" s="611"/>
      <c r="X8811" s="613"/>
      <c r="Y8811" s="601"/>
      <c r="Z8811" s="601"/>
      <c r="AA8811" s="601"/>
      <c r="AB8811" s="601"/>
    </row>
    <row r="8812" spans="21:28" x14ac:dyDescent="0.25">
      <c r="U8812" s="601"/>
      <c r="V8812" s="611"/>
      <c r="X8812" s="613"/>
      <c r="Y8812" s="601"/>
      <c r="Z8812" s="601"/>
      <c r="AA8812" s="601"/>
      <c r="AB8812" s="601"/>
    </row>
    <row r="8813" spans="21:28" x14ac:dyDescent="0.25">
      <c r="U8813" s="601"/>
      <c r="V8813" s="611"/>
      <c r="X8813" s="613"/>
      <c r="Y8813" s="601"/>
      <c r="Z8813" s="601"/>
      <c r="AA8813" s="601"/>
      <c r="AB8813" s="601"/>
    </row>
    <row r="8814" spans="21:28" x14ac:dyDescent="0.25">
      <c r="U8814" s="601"/>
      <c r="V8814" s="611"/>
      <c r="X8814" s="613"/>
      <c r="Y8814" s="601"/>
      <c r="Z8814" s="601"/>
      <c r="AA8814" s="601"/>
      <c r="AB8814" s="601"/>
    </row>
    <row r="8815" spans="21:28" x14ac:dyDescent="0.25">
      <c r="U8815" s="601"/>
      <c r="V8815" s="611"/>
      <c r="X8815" s="613"/>
      <c r="Y8815" s="601"/>
      <c r="Z8815" s="601"/>
      <c r="AA8815" s="601"/>
      <c r="AB8815" s="601"/>
    </row>
    <row r="8816" spans="21:28" x14ac:dyDescent="0.25">
      <c r="U8816" s="601"/>
      <c r="V8816" s="611"/>
      <c r="X8816" s="613"/>
      <c r="Y8816" s="601"/>
      <c r="Z8816" s="601"/>
      <c r="AA8816" s="601"/>
      <c r="AB8816" s="601"/>
    </row>
    <row r="8817" spans="21:28" x14ac:dyDescent="0.25">
      <c r="U8817" s="601"/>
      <c r="V8817" s="611"/>
      <c r="X8817" s="613"/>
      <c r="Y8817" s="601"/>
      <c r="Z8817" s="601"/>
      <c r="AA8817" s="601"/>
      <c r="AB8817" s="601"/>
    </row>
    <row r="8818" spans="21:28" x14ac:dyDescent="0.25">
      <c r="U8818" s="601"/>
      <c r="V8818" s="611"/>
      <c r="X8818" s="613"/>
      <c r="Y8818" s="601"/>
      <c r="Z8818" s="601"/>
      <c r="AA8818" s="601"/>
      <c r="AB8818" s="601"/>
    </row>
    <row r="8819" spans="21:28" x14ac:dyDescent="0.25">
      <c r="U8819" s="601"/>
      <c r="V8819" s="611"/>
      <c r="X8819" s="613"/>
      <c r="Y8819" s="601"/>
      <c r="Z8819" s="601"/>
      <c r="AA8819" s="601"/>
      <c r="AB8819" s="601"/>
    </row>
    <row r="8820" spans="21:28" x14ac:dyDescent="0.25">
      <c r="U8820" s="601"/>
      <c r="V8820" s="611"/>
      <c r="X8820" s="613"/>
      <c r="Y8820" s="601"/>
      <c r="Z8820" s="601"/>
      <c r="AA8820" s="601"/>
      <c r="AB8820" s="601"/>
    </row>
    <row r="8821" spans="21:28" x14ac:dyDescent="0.25">
      <c r="U8821" s="601"/>
      <c r="V8821" s="611"/>
      <c r="X8821" s="613"/>
      <c r="Y8821" s="601"/>
      <c r="Z8821" s="601"/>
      <c r="AA8821" s="601"/>
      <c r="AB8821" s="601"/>
    </row>
    <row r="8822" spans="21:28" x14ac:dyDescent="0.25">
      <c r="U8822" s="601"/>
      <c r="V8822" s="611"/>
      <c r="X8822" s="613"/>
      <c r="Y8822" s="601"/>
      <c r="Z8822" s="601"/>
      <c r="AA8822" s="601"/>
      <c r="AB8822" s="601"/>
    </row>
    <row r="8823" spans="21:28" x14ac:dyDescent="0.25">
      <c r="U8823" s="601"/>
      <c r="V8823" s="611"/>
      <c r="X8823" s="613"/>
      <c r="Y8823" s="601"/>
      <c r="Z8823" s="601"/>
      <c r="AA8823" s="601"/>
      <c r="AB8823" s="601"/>
    </row>
    <row r="8824" spans="21:28" x14ac:dyDescent="0.25">
      <c r="U8824" s="601"/>
      <c r="V8824" s="611"/>
      <c r="X8824" s="613"/>
      <c r="Y8824" s="601"/>
      <c r="Z8824" s="601"/>
      <c r="AA8824" s="601"/>
      <c r="AB8824" s="601"/>
    </row>
    <row r="8825" spans="21:28" x14ac:dyDescent="0.25">
      <c r="U8825" s="601"/>
      <c r="V8825" s="611"/>
      <c r="X8825" s="613"/>
      <c r="Y8825" s="601"/>
      <c r="Z8825" s="601"/>
      <c r="AA8825" s="601"/>
      <c r="AB8825" s="601"/>
    </row>
    <row r="8826" spans="21:28" x14ac:dyDescent="0.25">
      <c r="U8826" s="601"/>
      <c r="V8826" s="611"/>
      <c r="X8826" s="613"/>
      <c r="Y8826" s="601"/>
      <c r="Z8826" s="601"/>
      <c r="AA8826" s="601"/>
      <c r="AB8826" s="601"/>
    </row>
    <row r="8827" spans="21:28" x14ac:dyDescent="0.25">
      <c r="U8827" s="601"/>
      <c r="V8827" s="611"/>
      <c r="X8827" s="613"/>
      <c r="Y8827" s="601"/>
      <c r="Z8827" s="601"/>
      <c r="AA8827" s="601"/>
      <c r="AB8827" s="601"/>
    </row>
    <row r="8828" spans="21:28" x14ac:dyDescent="0.25">
      <c r="U8828" s="601"/>
      <c r="V8828" s="611"/>
      <c r="X8828" s="613"/>
      <c r="Y8828" s="601"/>
      <c r="Z8828" s="601"/>
      <c r="AA8828" s="601"/>
      <c r="AB8828" s="601"/>
    </row>
    <row r="8829" spans="21:28" x14ac:dyDescent="0.25">
      <c r="U8829" s="601"/>
      <c r="V8829" s="611"/>
      <c r="X8829" s="613"/>
      <c r="Y8829" s="601"/>
      <c r="Z8829" s="601"/>
      <c r="AA8829" s="601"/>
      <c r="AB8829" s="601"/>
    </row>
    <row r="8830" spans="21:28" x14ac:dyDescent="0.25">
      <c r="U8830" s="601"/>
      <c r="V8830" s="611"/>
      <c r="X8830" s="613"/>
      <c r="Y8830" s="601"/>
      <c r="Z8830" s="601"/>
      <c r="AA8830" s="601"/>
      <c r="AB8830" s="601"/>
    </row>
    <row r="8831" spans="21:28" x14ac:dyDescent="0.25">
      <c r="U8831" s="601"/>
      <c r="V8831" s="611"/>
      <c r="X8831" s="613"/>
      <c r="Y8831" s="601"/>
      <c r="Z8831" s="601"/>
      <c r="AA8831" s="601"/>
      <c r="AB8831" s="601"/>
    </row>
    <row r="8832" spans="21:28" x14ac:dyDescent="0.25">
      <c r="U8832" s="601"/>
      <c r="V8832" s="611"/>
      <c r="X8832" s="613"/>
      <c r="Y8832" s="601"/>
      <c r="Z8832" s="601"/>
      <c r="AA8832" s="601"/>
      <c r="AB8832" s="601"/>
    </row>
    <row r="8833" spans="21:28" x14ac:dyDescent="0.25">
      <c r="U8833" s="601"/>
      <c r="V8833" s="611"/>
      <c r="X8833" s="613"/>
      <c r="Y8833" s="601"/>
      <c r="Z8833" s="601"/>
      <c r="AA8833" s="601"/>
      <c r="AB8833" s="601"/>
    </row>
    <row r="8834" spans="21:28" x14ac:dyDescent="0.25">
      <c r="U8834" s="601"/>
      <c r="V8834" s="611"/>
      <c r="X8834" s="613"/>
      <c r="Y8834" s="601"/>
      <c r="Z8834" s="601"/>
      <c r="AA8834" s="601"/>
      <c r="AB8834" s="601"/>
    </row>
    <row r="8835" spans="21:28" x14ac:dyDescent="0.25">
      <c r="U8835" s="601"/>
      <c r="V8835" s="611"/>
      <c r="X8835" s="613"/>
      <c r="Y8835" s="601"/>
      <c r="Z8835" s="601"/>
      <c r="AA8835" s="601"/>
      <c r="AB8835" s="601"/>
    </row>
    <row r="8836" spans="21:28" x14ac:dyDescent="0.25">
      <c r="U8836" s="601"/>
      <c r="V8836" s="611"/>
      <c r="X8836" s="613"/>
      <c r="Y8836" s="601"/>
      <c r="Z8836" s="601"/>
      <c r="AA8836" s="601"/>
      <c r="AB8836" s="601"/>
    </row>
    <row r="8837" spans="21:28" x14ac:dyDescent="0.25">
      <c r="U8837" s="601"/>
      <c r="V8837" s="611"/>
      <c r="X8837" s="613"/>
      <c r="Y8837" s="601"/>
      <c r="Z8837" s="601"/>
      <c r="AA8837" s="601"/>
      <c r="AB8837" s="601"/>
    </row>
    <row r="8838" spans="21:28" x14ac:dyDescent="0.25">
      <c r="U8838" s="601"/>
      <c r="V8838" s="611"/>
      <c r="X8838" s="613"/>
      <c r="Y8838" s="601"/>
      <c r="Z8838" s="601"/>
      <c r="AA8838" s="601"/>
      <c r="AB8838" s="601"/>
    </row>
    <row r="8839" spans="21:28" x14ac:dyDescent="0.25">
      <c r="U8839" s="601"/>
      <c r="V8839" s="611"/>
      <c r="X8839" s="613"/>
      <c r="Y8839" s="601"/>
      <c r="Z8839" s="601"/>
      <c r="AA8839" s="601"/>
      <c r="AB8839" s="601"/>
    </row>
    <row r="8840" spans="21:28" x14ac:dyDescent="0.25">
      <c r="U8840" s="601"/>
      <c r="V8840" s="611"/>
      <c r="X8840" s="613"/>
      <c r="Y8840" s="601"/>
      <c r="Z8840" s="601"/>
      <c r="AA8840" s="601"/>
      <c r="AB8840" s="601"/>
    </row>
    <row r="8841" spans="21:28" x14ac:dyDescent="0.25">
      <c r="U8841" s="601"/>
      <c r="V8841" s="611"/>
      <c r="X8841" s="613"/>
      <c r="Y8841" s="601"/>
      <c r="Z8841" s="601"/>
      <c r="AA8841" s="601"/>
      <c r="AB8841" s="601"/>
    </row>
    <row r="8842" spans="21:28" x14ac:dyDescent="0.25">
      <c r="U8842" s="601"/>
      <c r="V8842" s="611"/>
      <c r="X8842" s="613"/>
      <c r="Y8842" s="601"/>
      <c r="Z8842" s="601"/>
      <c r="AA8842" s="601"/>
      <c r="AB8842" s="601"/>
    </row>
    <row r="8843" spans="21:28" x14ac:dyDescent="0.25">
      <c r="U8843" s="601"/>
      <c r="V8843" s="611"/>
      <c r="X8843" s="613"/>
      <c r="Y8843" s="601"/>
      <c r="Z8843" s="601"/>
      <c r="AA8843" s="601"/>
      <c r="AB8843" s="601"/>
    </row>
    <row r="8844" spans="21:28" x14ac:dyDescent="0.25">
      <c r="U8844" s="601"/>
      <c r="V8844" s="611"/>
      <c r="X8844" s="613"/>
      <c r="Y8844" s="601"/>
      <c r="Z8844" s="601"/>
      <c r="AA8844" s="601"/>
      <c r="AB8844" s="601"/>
    </row>
    <row r="8845" spans="21:28" x14ac:dyDescent="0.25">
      <c r="U8845" s="601"/>
      <c r="V8845" s="611"/>
      <c r="X8845" s="613"/>
      <c r="Y8845" s="601"/>
      <c r="Z8845" s="601"/>
      <c r="AA8845" s="601"/>
      <c r="AB8845" s="601"/>
    </row>
    <row r="8846" spans="21:28" x14ac:dyDescent="0.25">
      <c r="U8846" s="601"/>
      <c r="V8846" s="611"/>
      <c r="X8846" s="613"/>
      <c r="Y8846" s="601"/>
      <c r="Z8846" s="601"/>
      <c r="AA8846" s="601"/>
      <c r="AB8846" s="601"/>
    </row>
    <row r="8847" spans="21:28" x14ac:dyDescent="0.25">
      <c r="U8847" s="601"/>
      <c r="V8847" s="611"/>
      <c r="X8847" s="613"/>
      <c r="Y8847" s="601"/>
      <c r="Z8847" s="601"/>
      <c r="AA8847" s="601"/>
      <c r="AB8847" s="601"/>
    </row>
    <row r="8848" spans="21:28" x14ac:dyDescent="0.25">
      <c r="U8848" s="601"/>
      <c r="V8848" s="611"/>
      <c r="X8848" s="613"/>
      <c r="Y8848" s="601"/>
      <c r="Z8848" s="601"/>
      <c r="AA8848" s="601"/>
      <c r="AB8848" s="601"/>
    </row>
    <row r="8849" spans="21:28" x14ac:dyDescent="0.25">
      <c r="U8849" s="601"/>
      <c r="V8849" s="611"/>
      <c r="X8849" s="613"/>
      <c r="Y8849" s="601"/>
      <c r="Z8849" s="601"/>
      <c r="AA8849" s="601"/>
      <c r="AB8849" s="601"/>
    </row>
    <row r="8850" spans="21:28" x14ac:dyDescent="0.25">
      <c r="U8850" s="601"/>
      <c r="V8850" s="611"/>
      <c r="X8850" s="613"/>
      <c r="Y8850" s="601"/>
      <c r="Z8850" s="601"/>
      <c r="AA8850" s="601"/>
      <c r="AB8850" s="601"/>
    </row>
    <row r="8851" spans="21:28" x14ac:dyDescent="0.25">
      <c r="U8851" s="601"/>
      <c r="V8851" s="611"/>
      <c r="X8851" s="613"/>
      <c r="Y8851" s="601"/>
      <c r="Z8851" s="601"/>
      <c r="AA8851" s="601"/>
      <c r="AB8851" s="601"/>
    </row>
    <row r="8852" spans="21:28" x14ac:dyDescent="0.25">
      <c r="U8852" s="601"/>
      <c r="V8852" s="611"/>
      <c r="X8852" s="613"/>
      <c r="Y8852" s="601"/>
      <c r="Z8852" s="601"/>
      <c r="AA8852" s="601"/>
      <c r="AB8852" s="601"/>
    </row>
    <row r="8853" spans="21:28" x14ac:dyDescent="0.25">
      <c r="U8853" s="601"/>
      <c r="V8853" s="611"/>
      <c r="X8853" s="613"/>
      <c r="Y8853" s="601"/>
      <c r="Z8853" s="601"/>
      <c r="AA8853" s="601"/>
      <c r="AB8853" s="601"/>
    </row>
    <row r="8854" spans="21:28" x14ac:dyDescent="0.25">
      <c r="U8854" s="601"/>
      <c r="V8854" s="611"/>
      <c r="X8854" s="613"/>
      <c r="Y8854" s="601"/>
      <c r="Z8854" s="601"/>
      <c r="AA8854" s="601"/>
      <c r="AB8854" s="601"/>
    </row>
    <row r="8855" spans="21:28" x14ac:dyDescent="0.25">
      <c r="U8855" s="601"/>
      <c r="V8855" s="611"/>
      <c r="X8855" s="613"/>
      <c r="Y8855" s="601"/>
      <c r="Z8855" s="601"/>
      <c r="AA8855" s="601"/>
      <c r="AB8855" s="601"/>
    </row>
    <row r="8856" spans="21:28" x14ac:dyDescent="0.25">
      <c r="U8856" s="601"/>
      <c r="V8856" s="611"/>
      <c r="X8856" s="613"/>
      <c r="Y8856" s="601"/>
      <c r="Z8856" s="601"/>
      <c r="AA8856" s="601"/>
      <c r="AB8856" s="601"/>
    </row>
    <row r="8857" spans="21:28" x14ac:dyDescent="0.25">
      <c r="U8857" s="601"/>
      <c r="V8857" s="611"/>
      <c r="X8857" s="613"/>
      <c r="Y8857" s="601"/>
      <c r="Z8857" s="601"/>
      <c r="AA8857" s="601"/>
      <c r="AB8857" s="601"/>
    </row>
    <row r="8858" spans="21:28" x14ac:dyDescent="0.25">
      <c r="U8858" s="601"/>
      <c r="V8858" s="611"/>
      <c r="X8858" s="613"/>
      <c r="Y8858" s="601"/>
      <c r="Z8858" s="601"/>
      <c r="AA8858" s="601"/>
      <c r="AB8858" s="601"/>
    </row>
    <row r="8859" spans="21:28" x14ac:dyDescent="0.25">
      <c r="U8859" s="601"/>
      <c r="V8859" s="611"/>
      <c r="X8859" s="613"/>
      <c r="Y8859" s="601"/>
      <c r="Z8859" s="601"/>
      <c r="AA8859" s="601"/>
      <c r="AB8859" s="601"/>
    </row>
    <row r="8860" spans="21:28" x14ac:dyDescent="0.25">
      <c r="U8860" s="601"/>
      <c r="V8860" s="611"/>
      <c r="X8860" s="613"/>
      <c r="Y8860" s="601"/>
      <c r="Z8860" s="601"/>
      <c r="AA8860" s="601"/>
      <c r="AB8860" s="601"/>
    </row>
    <row r="8861" spans="21:28" x14ac:dyDescent="0.25">
      <c r="U8861" s="601"/>
      <c r="V8861" s="611"/>
      <c r="X8861" s="613"/>
      <c r="Y8861" s="601"/>
      <c r="Z8861" s="601"/>
      <c r="AA8861" s="601"/>
      <c r="AB8861" s="601"/>
    </row>
    <row r="8862" spans="21:28" x14ac:dyDescent="0.25">
      <c r="U8862" s="601"/>
      <c r="V8862" s="611"/>
      <c r="X8862" s="613"/>
      <c r="Y8862" s="601"/>
      <c r="Z8862" s="601"/>
      <c r="AA8862" s="601"/>
      <c r="AB8862" s="601"/>
    </row>
    <row r="8863" spans="21:28" x14ac:dyDescent="0.25">
      <c r="U8863" s="601"/>
      <c r="V8863" s="611"/>
      <c r="X8863" s="613"/>
      <c r="Y8863" s="601"/>
      <c r="Z8863" s="601"/>
      <c r="AA8863" s="601"/>
      <c r="AB8863" s="601"/>
    </row>
    <row r="8864" spans="21:28" x14ac:dyDescent="0.25">
      <c r="U8864" s="601"/>
      <c r="V8864" s="611"/>
      <c r="X8864" s="613"/>
      <c r="Y8864" s="601"/>
      <c r="Z8864" s="601"/>
      <c r="AA8864" s="601"/>
      <c r="AB8864" s="601"/>
    </row>
    <row r="8865" spans="21:28" x14ac:dyDescent="0.25">
      <c r="U8865" s="601"/>
      <c r="V8865" s="611"/>
      <c r="X8865" s="613"/>
      <c r="Y8865" s="601"/>
      <c r="Z8865" s="601"/>
      <c r="AA8865" s="601"/>
      <c r="AB8865" s="601"/>
    </row>
    <row r="8866" spans="21:28" x14ac:dyDescent="0.25">
      <c r="U8866" s="601"/>
      <c r="V8866" s="611"/>
      <c r="X8866" s="613"/>
      <c r="Y8866" s="601"/>
      <c r="Z8866" s="601"/>
      <c r="AA8866" s="601"/>
      <c r="AB8866" s="601"/>
    </row>
    <row r="8867" spans="21:28" x14ac:dyDescent="0.25">
      <c r="U8867" s="601"/>
      <c r="V8867" s="611"/>
      <c r="X8867" s="613"/>
      <c r="Y8867" s="601"/>
      <c r="Z8867" s="601"/>
      <c r="AA8867" s="601"/>
      <c r="AB8867" s="601"/>
    </row>
    <row r="8868" spans="21:28" x14ac:dyDescent="0.25">
      <c r="U8868" s="601"/>
      <c r="V8868" s="611"/>
      <c r="X8868" s="613"/>
      <c r="Y8868" s="601"/>
      <c r="Z8868" s="601"/>
      <c r="AA8868" s="601"/>
      <c r="AB8868" s="601"/>
    </row>
    <row r="8869" spans="21:28" x14ac:dyDescent="0.25">
      <c r="U8869" s="601"/>
      <c r="V8869" s="611"/>
      <c r="X8869" s="613"/>
      <c r="Y8869" s="601"/>
      <c r="Z8869" s="601"/>
      <c r="AA8869" s="601"/>
      <c r="AB8869" s="601"/>
    </row>
    <row r="8870" spans="21:28" x14ac:dyDescent="0.25">
      <c r="U8870" s="601"/>
      <c r="V8870" s="611"/>
      <c r="X8870" s="613"/>
      <c r="Y8870" s="601"/>
      <c r="Z8870" s="601"/>
      <c r="AA8870" s="601"/>
      <c r="AB8870" s="601"/>
    </row>
    <row r="8871" spans="21:28" x14ac:dyDescent="0.25">
      <c r="U8871" s="601"/>
      <c r="V8871" s="611"/>
      <c r="X8871" s="613"/>
      <c r="Y8871" s="601"/>
      <c r="Z8871" s="601"/>
      <c r="AA8871" s="601"/>
      <c r="AB8871" s="601"/>
    </row>
    <row r="8872" spans="21:28" x14ac:dyDescent="0.25">
      <c r="U8872" s="601"/>
      <c r="V8872" s="611"/>
      <c r="X8872" s="613"/>
      <c r="Y8872" s="601"/>
      <c r="Z8872" s="601"/>
      <c r="AA8872" s="601"/>
      <c r="AB8872" s="601"/>
    </row>
    <row r="8873" spans="21:28" x14ac:dyDescent="0.25">
      <c r="U8873" s="601"/>
      <c r="V8873" s="611"/>
      <c r="X8873" s="613"/>
      <c r="Y8873" s="601"/>
      <c r="Z8873" s="601"/>
      <c r="AA8873" s="601"/>
      <c r="AB8873" s="601"/>
    </row>
    <row r="8874" spans="21:28" x14ac:dyDescent="0.25">
      <c r="U8874" s="601"/>
      <c r="V8874" s="611"/>
      <c r="X8874" s="613"/>
      <c r="Y8874" s="601"/>
      <c r="Z8874" s="601"/>
      <c r="AA8874" s="601"/>
      <c r="AB8874" s="601"/>
    </row>
    <row r="8875" spans="21:28" x14ac:dyDescent="0.25">
      <c r="U8875" s="601"/>
      <c r="V8875" s="611"/>
      <c r="X8875" s="613"/>
      <c r="Y8875" s="601"/>
      <c r="Z8875" s="601"/>
      <c r="AA8875" s="601"/>
      <c r="AB8875" s="601"/>
    </row>
    <row r="8876" spans="21:28" x14ac:dyDescent="0.25">
      <c r="U8876" s="601"/>
      <c r="V8876" s="611"/>
      <c r="X8876" s="613"/>
      <c r="Y8876" s="601"/>
      <c r="Z8876" s="601"/>
      <c r="AA8876" s="601"/>
      <c r="AB8876" s="601"/>
    </row>
    <row r="8877" spans="21:28" x14ac:dyDescent="0.25">
      <c r="U8877" s="601"/>
      <c r="V8877" s="611"/>
      <c r="X8877" s="613"/>
      <c r="Y8877" s="601"/>
      <c r="Z8877" s="601"/>
      <c r="AA8877" s="601"/>
      <c r="AB8877" s="601"/>
    </row>
    <row r="8878" spans="21:28" x14ac:dyDescent="0.25">
      <c r="U8878" s="601"/>
      <c r="V8878" s="611"/>
      <c r="X8878" s="613"/>
      <c r="Y8878" s="601"/>
      <c r="Z8878" s="601"/>
      <c r="AA8878" s="601"/>
      <c r="AB8878" s="601"/>
    </row>
    <row r="8879" spans="21:28" x14ac:dyDescent="0.25">
      <c r="U8879" s="601"/>
      <c r="V8879" s="611"/>
      <c r="X8879" s="613"/>
      <c r="Y8879" s="601"/>
      <c r="Z8879" s="601"/>
      <c r="AA8879" s="601"/>
      <c r="AB8879" s="601"/>
    </row>
    <row r="8880" spans="21:28" x14ac:dyDescent="0.25">
      <c r="U8880" s="601"/>
      <c r="V8880" s="611"/>
      <c r="X8880" s="613"/>
      <c r="Y8880" s="601"/>
      <c r="Z8880" s="601"/>
      <c r="AA8880" s="601"/>
      <c r="AB8880" s="601"/>
    </row>
    <row r="8881" spans="21:28" x14ac:dyDescent="0.25">
      <c r="U8881" s="601"/>
      <c r="V8881" s="611"/>
      <c r="X8881" s="613"/>
      <c r="Y8881" s="601"/>
      <c r="Z8881" s="601"/>
      <c r="AA8881" s="601"/>
      <c r="AB8881" s="601"/>
    </row>
    <row r="8882" spans="21:28" x14ac:dyDescent="0.25">
      <c r="U8882" s="601"/>
      <c r="V8882" s="611"/>
      <c r="X8882" s="613"/>
      <c r="Y8882" s="601"/>
      <c r="Z8882" s="601"/>
      <c r="AA8882" s="601"/>
      <c r="AB8882" s="601"/>
    </row>
    <row r="8883" spans="21:28" x14ac:dyDescent="0.25">
      <c r="U8883" s="601"/>
      <c r="V8883" s="611"/>
      <c r="X8883" s="613"/>
      <c r="Y8883" s="601"/>
      <c r="Z8883" s="601"/>
      <c r="AA8883" s="601"/>
      <c r="AB8883" s="601"/>
    </row>
    <row r="8884" spans="21:28" x14ac:dyDescent="0.25">
      <c r="U8884" s="601"/>
      <c r="V8884" s="611"/>
      <c r="X8884" s="613"/>
      <c r="Y8884" s="601"/>
      <c r="Z8884" s="601"/>
      <c r="AA8884" s="601"/>
      <c r="AB8884" s="601"/>
    </row>
    <row r="8885" spans="21:28" x14ac:dyDescent="0.25">
      <c r="U8885" s="601"/>
      <c r="V8885" s="611"/>
      <c r="X8885" s="613"/>
      <c r="Y8885" s="601"/>
      <c r="Z8885" s="601"/>
      <c r="AA8885" s="601"/>
      <c r="AB8885" s="601"/>
    </row>
    <row r="8886" spans="21:28" x14ac:dyDescent="0.25">
      <c r="U8886" s="601"/>
      <c r="V8886" s="611"/>
      <c r="X8886" s="613"/>
      <c r="Y8886" s="601"/>
      <c r="Z8886" s="601"/>
      <c r="AA8886" s="601"/>
      <c r="AB8886" s="601"/>
    </row>
    <row r="8887" spans="21:28" x14ac:dyDescent="0.25">
      <c r="U8887" s="601"/>
      <c r="V8887" s="611"/>
      <c r="X8887" s="613"/>
      <c r="Y8887" s="601"/>
      <c r="Z8887" s="601"/>
      <c r="AA8887" s="601"/>
      <c r="AB8887" s="601"/>
    </row>
    <row r="8888" spans="21:28" x14ac:dyDescent="0.25">
      <c r="U8888" s="601"/>
      <c r="V8888" s="611"/>
      <c r="X8888" s="613"/>
      <c r="Y8888" s="601"/>
      <c r="Z8888" s="601"/>
      <c r="AA8888" s="601"/>
      <c r="AB8888" s="601"/>
    </row>
    <row r="8889" spans="21:28" x14ac:dyDescent="0.25">
      <c r="U8889" s="601"/>
      <c r="V8889" s="611"/>
      <c r="X8889" s="613"/>
      <c r="Y8889" s="601"/>
      <c r="Z8889" s="601"/>
      <c r="AA8889" s="601"/>
      <c r="AB8889" s="601"/>
    </row>
    <row r="8890" spans="21:28" x14ac:dyDescent="0.25">
      <c r="U8890" s="601"/>
      <c r="V8890" s="611"/>
      <c r="X8890" s="613"/>
      <c r="Y8890" s="601"/>
      <c r="Z8890" s="601"/>
      <c r="AA8890" s="601"/>
      <c r="AB8890" s="601"/>
    </row>
    <row r="8891" spans="21:28" x14ac:dyDescent="0.25">
      <c r="U8891" s="601"/>
      <c r="V8891" s="611"/>
      <c r="X8891" s="613"/>
      <c r="Y8891" s="601"/>
      <c r="Z8891" s="601"/>
      <c r="AA8891" s="601"/>
      <c r="AB8891" s="601"/>
    </row>
    <row r="8892" spans="21:28" x14ac:dyDescent="0.25">
      <c r="U8892" s="601"/>
      <c r="V8892" s="611"/>
      <c r="X8892" s="613"/>
      <c r="Y8892" s="601"/>
      <c r="Z8892" s="601"/>
      <c r="AA8892" s="601"/>
      <c r="AB8892" s="601"/>
    </row>
    <row r="8893" spans="21:28" x14ac:dyDescent="0.25">
      <c r="U8893" s="601"/>
      <c r="V8893" s="611"/>
      <c r="X8893" s="613"/>
      <c r="Y8893" s="601"/>
      <c r="Z8893" s="601"/>
      <c r="AA8893" s="601"/>
      <c r="AB8893" s="601"/>
    </row>
    <row r="8894" spans="21:28" x14ac:dyDescent="0.25">
      <c r="U8894" s="601"/>
      <c r="V8894" s="611"/>
      <c r="X8894" s="613"/>
      <c r="Y8894" s="601"/>
      <c r="Z8894" s="601"/>
      <c r="AA8894" s="601"/>
      <c r="AB8894" s="601"/>
    </row>
    <row r="8895" spans="21:28" x14ac:dyDescent="0.25">
      <c r="U8895" s="601"/>
      <c r="V8895" s="611"/>
      <c r="X8895" s="613"/>
      <c r="Y8895" s="601"/>
      <c r="Z8895" s="601"/>
      <c r="AA8895" s="601"/>
      <c r="AB8895" s="601"/>
    </row>
    <row r="8896" spans="21:28" x14ac:dyDescent="0.25">
      <c r="U8896" s="601"/>
      <c r="V8896" s="611"/>
      <c r="X8896" s="613"/>
      <c r="Y8896" s="601"/>
      <c r="Z8896" s="601"/>
      <c r="AA8896" s="601"/>
      <c r="AB8896" s="601"/>
    </row>
    <row r="8897" spans="21:28" x14ac:dyDescent="0.25">
      <c r="U8897" s="601"/>
      <c r="V8897" s="611"/>
      <c r="X8897" s="613"/>
      <c r="Y8897" s="601"/>
      <c r="Z8897" s="601"/>
      <c r="AA8897" s="601"/>
      <c r="AB8897" s="601"/>
    </row>
    <row r="8898" spans="21:28" x14ac:dyDescent="0.25">
      <c r="U8898" s="601"/>
      <c r="V8898" s="611"/>
      <c r="X8898" s="613"/>
      <c r="Y8898" s="601"/>
      <c r="Z8898" s="601"/>
      <c r="AA8898" s="601"/>
      <c r="AB8898" s="601"/>
    </row>
    <row r="8899" spans="21:28" x14ac:dyDescent="0.25">
      <c r="U8899" s="601"/>
      <c r="V8899" s="611"/>
      <c r="X8899" s="613"/>
      <c r="Y8899" s="601"/>
      <c r="Z8899" s="601"/>
      <c r="AA8899" s="601"/>
      <c r="AB8899" s="601"/>
    </row>
    <row r="8900" spans="21:28" x14ac:dyDescent="0.25">
      <c r="U8900" s="601"/>
      <c r="V8900" s="611"/>
      <c r="X8900" s="613"/>
      <c r="Y8900" s="601"/>
      <c r="Z8900" s="601"/>
      <c r="AA8900" s="601"/>
      <c r="AB8900" s="601"/>
    </row>
    <row r="8901" spans="21:28" x14ac:dyDescent="0.25">
      <c r="U8901" s="601"/>
      <c r="V8901" s="611"/>
      <c r="X8901" s="613"/>
      <c r="Y8901" s="601"/>
      <c r="Z8901" s="601"/>
      <c r="AA8901" s="601"/>
      <c r="AB8901" s="601"/>
    </row>
    <row r="8902" spans="21:28" x14ac:dyDescent="0.25">
      <c r="U8902" s="601"/>
      <c r="V8902" s="611"/>
      <c r="X8902" s="613"/>
      <c r="Y8902" s="601"/>
      <c r="Z8902" s="601"/>
      <c r="AA8902" s="601"/>
      <c r="AB8902" s="601"/>
    </row>
    <row r="8903" spans="21:28" x14ac:dyDescent="0.25">
      <c r="U8903" s="601"/>
      <c r="V8903" s="611"/>
      <c r="X8903" s="613"/>
      <c r="Y8903" s="601"/>
      <c r="Z8903" s="601"/>
      <c r="AA8903" s="601"/>
      <c r="AB8903" s="601"/>
    </row>
    <row r="8904" spans="21:28" x14ac:dyDescent="0.25">
      <c r="U8904" s="601"/>
      <c r="V8904" s="611"/>
      <c r="X8904" s="613"/>
      <c r="Y8904" s="601"/>
      <c r="Z8904" s="601"/>
      <c r="AA8904" s="601"/>
      <c r="AB8904" s="601"/>
    </row>
    <row r="8905" spans="21:28" x14ac:dyDescent="0.25">
      <c r="U8905" s="601"/>
      <c r="V8905" s="611"/>
      <c r="X8905" s="613"/>
      <c r="Y8905" s="601"/>
      <c r="Z8905" s="601"/>
      <c r="AA8905" s="601"/>
      <c r="AB8905" s="601"/>
    </row>
    <row r="8906" spans="21:28" x14ac:dyDescent="0.25">
      <c r="U8906" s="601"/>
      <c r="V8906" s="611"/>
      <c r="X8906" s="613"/>
      <c r="Y8906" s="601"/>
      <c r="Z8906" s="601"/>
      <c r="AA8906" s="601"/>
      <c r="AB8906" s="601"/>
    </row>
    <row r="8907" spans="21:28" x14ac:dyDescent="0.25">
      <c r="U8907" s="601"/>
      <c r="V8907" s="611"/>
      <c r="X8907" s="613"/>
      <c r="Y8907" s="601"/>
      <c r="Z8907" s="601"/>
      <c r="AA8907" s="601"/>
      <c r="AB8907" s="601"/>
    </row>
    <row r="8908" spans="21:28" x14ac:dyDescent="0.25">
      <c r="U8908" s="601"/>
      <c r="V8908" s="611"/>
      <c r="X8908" s="613"/>
      <c r="Y8908" s="601"/>
      <c r="Z8908" s="601"/>
      <c r="AA8908" s="601"/>
      <c r="AB8908" s="601"/>
    </row>
    <row r="8909" spans="21:28" x14ac:dyDescent="0.25">
      <c r="U8909" s="601"/>
      <c r="V8909" s="611"/>
      <c r="X8909" s="613"/>
      <c r="Y8909" s="601"/>
      <c r="Z8909" s="601"/>
      <c r="AA8909" s="601"/>
      <c r="AB8909" s="601"/>
    </row>
    <row r="8910" spans="21:28" x14ac:dyDescent="0.25">
      <c r="U8910" s="601"/>
      <c r="V8910" s="611"/>
      <c r="X8910" s="613"/>
      <c r="Y8910" s="601"/>
      <c r="Z8910" s="601"/>
      <c r="AA8910" s="601"/>
      <c r="AB8910" s="601"/>
    </row>
    <row r="8911" spans="21:28" x14ac:dyDescent="0.25">
      <c r="U8911" s="601"/>
      <c r="V8911" s="611"/>
      <c r="X8911" s="613"/>
      <c r="Y8911" s="601"/>
      <c r="Z8911" s="601"/>
      <c r="AA8911" s="601"/>
      <c r="AB8911" s="601"/>
    </row>
    <row r="8912" spans="21:28" x14ac:dyDescent="0.25">
      <c r="U8912" s="601"/>
      <c r="V8912" s="611"/>
      <c r="X8912" s="613"/>
      <c r="Y8912" s="601"/>
      <c r="Z8912" s="601"/>
      <c r="AA8912" s="601"/>
      <c r="AB8912" s="601"/>
    </row>
    <row r="8913" spans="21:28" x14ac:dyDescent="0.25">
      <c r="U8913" s="601"/>
      <c r="V8913" s="611"/>
      <c r="X8913" s="613"/>
      <c r="Y8913" s="601"/>
      <c r="Z8913" s="601"/>
      <c r="AA8913" s="601"/>
      <c r="AB8913" s="601"/>
    </row>
    <row r="8914" spans="21:28" x14ac:dyDescent="0.25">
      <c r="U8914" s="601"/>
      <c r="V8914" s="611"/>
      <c r="X8914" s="613"/>
      <c r="Y8914" s="601"/>
      <c r="Z8914" s="601"/>
      <c r="AA8914" s="601"/>
      <c r="AB8914" s="601"/>
    </row>
    <row r="8915" spans="21:28" x14ac:dyDescent="0.25">
      <c r="U8915" s="601"/>
      <c r="V8915" s="611"/>
      <c r="X8915" s="613"/>
      <c r="Y8915" s="601"/>
      <c r="Z8915" s="601"/>
      <c r="AA8915" s="601"/>
      <c r="AB8915" s="601"/>
    </row>
    <row r="8916" spans="21:28" x14ac:dyDescent="0.25">
      <c r="U8916" s="601"/>
      <c r="V8916" s="611"/>
      <c r="X8916" s="613"/>
      <c r="Y8916" s="601"/>
      <c r="Z8916" s="601"/>
      <c r="AA8916" s="601"/>
      <c r="AB8916" s="601"/>
    </row>
    <row r="8917" spans="21:28" x14ac:dyDescent="0.25">
      <c r="U8917" s="601"/>
      <c r="V8917" s="611"/>
      <c r="X8917" s="613"/>
      <c r="Y8917" s="601"/>
      <c r="Z8917" s="601"/>
      <c r="AA8917" s="601"/>
      <c r="AB8917" s="601"/>
    </row>
    <row r="8918" spans="21:28" x14ac:dyDescent="0.25">
      <c r="U8918" s="601"/>
      <c r="V8918" s="611"/>
      <c r="X8918" s="613"/>
      <c r="Y8918" s="601"/>
      <c r="Z8918" s="601"/>
      <c r="AA8918" s="601"/>
      <c r="AB8918" s="601"/>
    </row>
    <row r="8919" spans="21:28" x14ac:dyDescent="0.25">
      <c r="U8919" s="601"/>
      <c r="V8919" s="611"/>
      <c r="X8919" s="613"/>
      <c r="Y8919" s="601"/>
      <c r="Z8919" s="601"/>
      <c r="AA8919" s="601"/>
      <c r="AB8919" s="601"/>
    </row>
    <row r="8920" spans="21:28" x14ac:dyDescent="0.25">
      <c r="U8920" s="601"/>
      <c r="V8920" s="611"/>
      <c r="X8920" s="613"/>
      <c r="Y8920" s="601"/>
      <c r="Z8920" s="601"/>
      <c r="AA8920" s="601"/>
      <c r="AB8920" s="601"/>
    </row>
    <row r="8921" spans="21:28" x14ac:dyDescent="0.25">
      <c r="U8921" s="601"/>
      <c r="V8921" s="611"/>
      <c r="X8921" s="613"/>
      <c r="Y8921" s="601"/>
      <c r="Z8921" s="601"/>
      <c r="AA8921" s="601"/>
      <c r="AB8921" s="601"/>
    </row>
    <row r="8922" spans="21:28" x14ac:dyDescent="0.25">
      <c r="U8922" s="601"/>
      <c r="V8922" s="611"/>
      <c r="X8922" s="613"/>
      <c r="Y8922" s="601"/>
      <c r="Z8922" s="601"/>
      <c r="AA8922" s="601"/>
      <c r="AB8922" s="601"/>
    </row>
    <row r="8923" spans="21:28" x14ac:dyDescent="0.25">
      <c r="U8923" s="601"/>
      <c r="V8923" s="611"/>
      <c r="X8923" s="613"/>
      <c r="Y8923" s="601"/>
      <c r="Z8923" s="601"/>
      <c r="AA8923" s="601"/>
      <c r="AB8923" s="601"/>
    </row>
    <row r="8924" spans="21:28" x14ac:dyDescent="0.25">
      <c r="U8924" s="601"/>
      <c r="V8924" s="611"/>
      <c r="X8924" s="613"/>
      <c r="Y8924" s="601"/>
      <c r="Z8924" s="601"/>
      <c r="AA8924" s="601"/>
      <c r="AB8924" s="601"/>
    </row>
    <row r="8925" spans="21:28" x14ac:dyDescent="0.25">
      <c r="U8925" s="601"/>
      <c r="V8925" s="611"/>
      <c r="X8925" s="613"/>
      <c r="Y8925" s="601"/>
      <c r="Z8925" s="601"/>
      <c r="AA8925" s="601"/>
      <c r="AB8925" s="601"/>
    </row>
    <row r="8926" spans="21:28" x14ac:dyDescent="0.25">
      <c r="U8926" s="601"/>
      <c r="V8926" s="611"/>
      <c r="X8926" s="613"/>
      <c r="Y8926" s="601"/>
      <c r="Z8926" s="601"/>
      <c r="AA8926" s="601"/>
      <c r="AB8926" s="601"/>
    </row>
    <row r="8927" spans="21:28" x14ac:dyDescent="0.25">
      <c r="U8927" s="601"/>
      <c r="V8927" s="611"/>
      <c r="X8927" s="613"/>
      <c r="Y8927" s="601"/>
      <c r="Z8927" s="601"/>
      <c r="AA8927" s="601"/>
      <c r="AB8927" s="601"/>
    </row>
    <row r="8928" spans="21:28" x14ac:dyDescent="0.25">
      <c r="U8928" s="601"/>
      <c r="V8928" s="611"/>
      <c r="X8928" s="613"/>
      <c r="Y8928" s="601"/>
      <c r="Z8928" s="601"/>
      <c r="AA8928" s="601"/>
      <c r="AB8928" s="601"/>
    </row>
    <row r="8929" spans="21:28" x14ac:dyDescent="0.25">
      <c r="U8929" s="601"/>
      <c r="V8929" s="611"/>
      <c r="X8929" s="613"/>
      <c r="Y8929" s="601"/>
      <c r="Z8929" s="601"/>
      <c r="AA8929" s="601"/>
      <c r="AB8929" s="601"/>
    </row>
    <row r="8930" spans="21:28" x14ac:dyDescent="0.25">
      <c r="U8930" s="601"/>
      <c r="V8930" s="611"/>
      <c r="X8930" s="613"/>
      <c r="Y8930" s="601"/>
      <c r="Z8930" s="601"/>
      <c r="AA8930" s="601"/>
      <c r="AB8930" s="601"/>
    </row>
    <row r="8931" spans="21:28" x14ac:dyDescent="0.25">
      <c r="U8931" s="601"/>
      <c r="V8931" s="611"/>
      <c r="X8931" s="613"/>
      <c r="Y8931" s="601"/>
      <c r="Z8931" s="601"/>
      <c r="AA8931" s="601"/>
      <c r="AB8931" s="601"/>
    </row>
    <row r="8932" spans="21:28" x14ac:dyDescent="0.25">
      <c r="U8932" s="601"/>
      <c r="V8932" s="611"/>
      <c r="X8932" s="613"/>
      <c r="Y8932" s="601"/>
      <c r="Z8932" s="601"/>
      <c r="AA8932" s="601"/>
      <c r="AB8932" s="601"/>
    </row>
    <row r="8933" spans="21:28" x14ac:dyDescent="0.25">
      <c r="U8933" s="601"/>
      <c r="V8933" s="611"/>
      <c r="X8933" s="613"/>
      <c r="Y8933" s="601"/>
      <c r="Z8933" s="601"/>
      <c r="AA8933" s="601"/>
      <c r="AB8933" s="601"/>
    </row>
    <row r="8934" spans="21:28" x14ac:dyDescent="0.25">
      <c r="U8934" s="601"/>
      <c r="V8934" s="611"/>
      <c r="X8934" s="613"/>
      <c r="Y8934" s="601"/>
      <c r="Z8934" s="601"/>
      <c r="AA8934" s="601"/>
      <c r="AB8934" s="601"/>
    </row>
    <row r="8935" spans="21:28" x14ac:dyDescent="0.25">
      <c r="U8935" s="601"/>
      <c r="V8935" s="611"/>
      <c r="X8935" s="613"/>
      <c r="Y8935" s="601"/>
      <c r="Z8935" s="601"/>
      <c r="AA8935" s="601"/>
      <c r="AB8935" s="601"/>
    </row>
    <row r="8936" spans="21:28" x14ac:dyDescent="0.25">
      <c r="U8936" s="601"/>
      <c r="V8936" s="611"/>
      <c r="X8936" s="613"/>
      <c r="Y8936" s="601"/>
      <c r="Z8936" s="601"/>
      <c r="AA8936" s="601"/>
      <c r="AB8936" s="601"/>
    </row>
    <row r="8937" spans="21:28" x14ac:dyDescent="0.25">
      <c r="U8937" s="601"/>
      <c r="V8937" s="611"/>
      <c r="X8937" s="613"/>
      <c r="Y8937" s="601"/>
      <c r="Z8937" s="601"/>
      <c r="AA8937" s="601"/>
      <c r="AB8937" s="601"/>
    </row>
    <row r="8938" spans="21:28" x14ac:dyDescent="0.25">
      <c r="U8938" s="601"/>
      <c r="V8938" s="611"/>
      <c r="X8938" s="613"/>
      <c r="Y8938" s="601"/>
      <c r="Z8938" s="601"/>
      <c r="AA8938" s="601"/>
      <c r="AB8938" s="601"/>
    </row>
    <row r="8939" spans="21:28" x14ac:dyDescent="0.25">
      <c r="U8939" s="601"/>
      <c r="V8939" s="611"/>
      <c r="X8939" s="613"/>
      <c r="Y8939" s="601"/>
      <c r="Z8939" s="601"/>
      <c r="AA8939" s="601"/>
      <c r="AB8939" s="601"/>
    </row>
    <row r="8940" spans="21:28" x14ac:dyDescent="0.25">
      <c r="U8940" s="601"/>
      <c r="V8940" s="611"/>
      <c r="X8940" s="613"/>
      <c r="Y8940" s="601"/>
      <c r="Z8940" s="601"/>
      <c r="AA8940" s="601"/>
      <c r="AB8940" s="601"/>
    </row>
    <row r="8941" spans="21:28" x14ac:dyDescent="0.25">
      <c r="U8941" s="601"/>
      <c r="V8941" s="611"/>
      <c r="X8941" s="613"/>
      <c r="Y8941" s="601"/>
      <c r="Z8941" s="601"/>
      <c r="AA8941" s="601"/>
      <c r="AB8941" s="601"/>
    </row>
    <row r="8942" spans="21:28" x14ac:dyDescent="0.25">
      <c r="U8942" s="601"/>
      <c r="V8942" s="611"/>
      <c r="X8942" s="613"/>
      <c r="Y8942" s="601"/>
      <c r="Z8942" s="601"/>
      <c r="AA8942" s="601"/>
      <c r="AB8942" s="601"/>
    </row>
    <row r="8943" spans="21:28" x14ac:dyDescent="0.25">
      <c r="U8943" s="601"/>
      <c r="V8943" s="611"/>
      <c r="X8943" s="613"/>
      <c r="Y8943" s="601"/>
      <c r="Z8943" s="601"/>
      <c r="AA8943" s="601"/>
      <c r="AB8943" s="601"/>
    </row>
    <row r="8944" spans="21:28" x14ac:dyDescent="0.25">
      <c r="U8944" s="601"/>
      <c r="V8944" s="611"/>
      <c r="X8944" s="613"/>
      <c r="Y8944" s="601"/>
      <c r="Z8944" s="601"/>
      <c r="AA8944" s="601"/>
      <c r="AB8944" s="601"/>
    </row>
    <row r="8945" spans="21:28" x14ac:dyDescent="0.25">
      <c r="U8945" s="601"/>
      <c r="V8945" s="611"/>
      <c r="X8945" s="613"/>
      <c r="Y8945" s="601"/>
      <c r="Z8945" s="601"/>
      <c r="AA8945" s="601"/>
      <c r="AB8945" s="601"/>
    </row>
    <row r="8946" spans="21:28" x14ac:dyDescent="0.25">
      <c r="U8946" s="601"/>
      <c r="V8946" s="611"/>
      <c r="X8946" s="613"/>
      <c r="Y8946" s="601"/>
      <c r="Z8946" s="601"/>
      <c r="AA8946" s="601"/>
      <c r="AB8946" s="601"/>
    </row>
    <row r="8947" spans="21:28" x14ac:dyDescent="0.25">
      <c r="U8947" s="601"/>
      <c r="V8947" s="611"/>
      <c r="X8947" s="613"/>
      <c r="Y8947" s="601"/>
      <c r="Z8947" s="601"/>
      <c r="AA8947" s="601"/>
      <c r="AB8947" s="601"/>
    </row>
    <row r="8948" spans="21:28" x14ac:dyDescent="0.25">
      <c r="U8948" s="601"/>
      <c r="V8948" s="611"/>
      <c r="X8948" s="613"/>
      <c r="Y8948" s="601"/>
      <c r="Z8948" s="601"/>
      <c r="AA8948" s="601"/>
      <c r="AB8948" s="601"/>
    </row>
    <row r="8949" spans="21:28" x14ac:dyDescent="0.25">
      <c r="U8949" s="601"/>
      <c r="V8949" s="611"/>
      <c r="X8949" s="613"/>
      <c r="Y8949" s="601"/>
      <c r="Z8949" s="601"/>
      <c r="AA8949" s="601"/>
      <c r="AB8949" s="601"/>
    </row>
    <row r="8950" spans="21:28" x14ac:dyDescent="0.25">
      <c r="U8950" s="601"/>
      <c r="V8950" s="611"/>
      <c r="X8950" s="613"/>
      <c r="Y8950" s="601"/>
      <c r="Z8950" s="601"/>
      <c r="AA8950" s="601"/>
      <c r="AB8950" s="601"/>
    </row>
    <row r="8951" spans="21:28" x14ac:dyDescent="0.25">
      <c r="U8951" s="601"/>
      <c r="V8951" s="611"/>
      <c r="X8951" s="613"/>
      <c r="Y8951" s="601"/>
      <c r="Z8951" s="601"/>
      <c r="AA8951" s="601"/>
      <c r="AB8951" s="601"/>
    </row>
    <row r="8952" spans="21:28" x14ac:dyDescent="0.25">
      <c r="U8952" s="601"/>
      <c r="V8952" s="611"/>
      <c r="X8952" s="613"/>
      <c r="Y8952" s="601"/>
      <c r="Z8952" s="601"/>
      <c r="AA8952" s="601"/>
      <c r="AB8952" s="601"/>
    </row>
    <row r="8953" spans="21:28" x14ac:dyDescent="0.25">
      <c r="U8953" s="601"/>
      <c r="V8953" s="611"/>
      <c r="X8953" s="613"/>
      <c r="Y8953" s="601"/>
      <c r="Z8953" s="601"/>
      <c r="AA8953" s="601"/>
      <c r="AB8953" s="601"/>
    </row>
    <row r="8954" spans="21:28" x14ac:dyDescent="0.25">
      <c r="U8954" s="601"/>
      <c r="V8954" s="611"/>
      <c r="X8954" s="613"/>
      <c r="Y8954" s="601"/>
      <c r="Z8954" s="601"/>
      <c r="AA8954" s="601"/>
      <c r="AB8954" s="601"/>
    </row>
    <row r="8955" spans="21:28" x14ac:dyDescent="0.25">
      <c r="U8955" s="601"/>
      <c r="V8955" s="611"/>
      <c r="X8955" s="613"/>
      <c r="Y8955" s="601"/>
      <c r="Z8955" s="601"/>
      <c r="AA8955" s="601"/>
      <c r="AB8955" s="601"/>
    </row>
    <row r="8956" spans="21:28" x14ac:dyDescent="0.25">
      <c r="U8956" s="601"/>
      <c r="V8956" s="611"/>
      <c r="X8956" s="613"/>
      <c r="Y8956" s="601"/>
      <c r="Z8956" s="601"/>
      <c r="AA8956" s="601"/>
      <c r="AB8956" s="601"/>
    </row>
    <row r="8957" spans="21:28" x14ac:dyDescent="0.25">
      <c r="U8957" s="601"/>
      <c r="V8957" s="611"/>
      <c r="X8957" s="613"/>
      <c r="Y8957" s="601"/>
      <c r="Z8957" s="601"/>
      <c r="AA8957" s="601"/>
      <c r="AB8957" s="601"/>
    </row>
    <row r="8958" spans="21:28" x14ac:dyDescent="0.25">
      <c r="U8958" s="601"/>
      <c r="V8958" s="611"/>
      <c r="X8958" s="613"/>
      <c r="Y8958" s="601"/>
      <c r="Z8958" s="601"/>
      <c r="AA8958" s="601"/>
      <c r="AB8958" s="601"/>
    </row>
    <row r="8959" spans="21:28" x14ac:dyDescent="0.25">
      <c r="U8959" s="601"/>
      <c r="V8959" s="611"/>
      <c r="X8959" s="613"/>
      <c r="Y8959" s="601"/>
      <c r="Z8959" s="601"/>
      <c r="AA8959" s="601"/>
      <c r="AB8959" s="601"/>
    </row>
    <row r="8960" spans="21:28" x14ac:dyDescent="0.25">
      <c r="U8960" s="601"/>
      <c r="V8960" s="611"/>
      <c r="X8960" s="613"/>
      <c r="Y8960" s="601"/>
      <c r="Z8960" s="601"/>
      <c r="AA8960" s="601"/>
      <c r="AB8960" s="601"/>
    </row>
    <row r="8961" spans="21:28" x14ac:dyDescent="0.25">
      <c r="U8961" s="601"/>
      <c r="V8961" s="611"/>
      <c r="X8961" s="613"/>
      <c r="Y8961" s="601"/>
      <c r="Z8961" s="601"/>
      <c r="AA8961" s="601"/>
      <c r="AB8961" s="601"/>
    </row>
    <row r="8962" spans="21:28" x14ac:dyDescent="0.25">
      <c r="U8962" s="601"/>
      <c r="V8962" s="611"/>
      <c r="X8962" s="613"/>
      <c r="Y8962" s="601"/>
      <c r="Z8962" s="601"/>
      <c r="AA8962" s="601"/>
      <c r="AB8962" s="601"/>
    </row>
    <row r="8963" spans="21:28" x14ac:dyDescent="0.25">
      <c r="U8963" s="601"/>
      <c r="V8963" s="611"/>
      <c r="X8963" s="613"/>
      <c r="Y8963" s="601"/>
      <c r="Z8963" s="601"/>
      <c r="AA8963" s="601"/>
      <c r="AB8963" s="601"/>
    </row>
    <row r="8964" spans="21:28" x14ac:dyDescent="0.25">
      <c r="U8964" s="601"/>
      <c r="V8964" s="611"/>
      <c r="X8964" s="613"/>
      <c r="Y8964" s="601"/>
      <c r="Z8964" s="601"/>
      <c r="AA8964" s="601"/>
      <c r="AB8964" s="601"/>
    </row>
    <row r="8965" spans="21:28" x14ac:dyDescent="0.25">
      <c r="U8965" s="601"/>
      <c r="V8965" s="611"/>
      <c r="X8965" s="613"/>
      <c r="Y8965" s="601"/>
      <c r="Z8965" s="601"/>
      <c r="AA8965" s="601"/>
      <c r="AB8965" s="601"/>
    </row>
    <row r="8966" spans="21:28" x14ac:dyDescent="0.25">
      <c r="U8966" s="601"/>
      <c r="V8966" s="611"/>
      <c r="X8966" s="613"/>
      <c r="Y8966" s="601"/>
      <c r="Z8966" s="601"/>
      <c r="AA8966" s="601"/>
      <c r="AB8966" s="601"/>
    </row>
    <row r="8967" spans="21:28" x14ac:dyDescent="0.25">
      <c r="U8967" s="601"/>
      <c r="V8967" s="611"/>
      <c r="X8967" s="613"/>
      <c r="Y8967" s="601"/>
      <c r="Z8967" s="601"/>
      <c r="AA8967" s="601"/>
      <c r="AB8967" s="601"/>
    </row>
    <row r="8968" spans="21:28" x14ac:dyDescent="0.25">
      <c r="U8968" s="601"/>
      <c r="V8968" s="611"/>
      <c r="X8968" s="613"/>
      <c r="Y8968" s="601"/>
      <c r="Z8968" s="601"/>
      <c r="AA8968" s="601"/>
      <c r="AB8968" s="601"/>
    </row>
    <row r="8969" spans="21:28" x14ac:dyDescent="0.25">
      <c r="U8969" s="601"/>
      <c r="V8969" s="611"/>
      <c r="X8969" s="613"/>
      <c r="Y8969" s="601"/>
      <c r="Z8969" s="601"/>
      <c r="AA8969" s="601"/>
      <c r="AB8969" s="601"/>
    </row>
    <row r="8970" spans="21:28" x14ac:dyDescent="0.25">
      <c r="U8970" s="601"/>
      <c r="V8970" s="611"/>
      <c r="X8970" s="613"/>
      <c r="Y8970" s="601"/>
      <c r="Z8970" s="601"/>
      <c r="AA8970" s="601"/>
      <c r="AB8970" s="601"/>
    </row>
    <row r="8971" spans="21:28" x14ac:dyDescent="0.25">
      <c r="U8971" s="601"/>
      <c r="V8971" s="611"/>
      <c r="X8971" s="613"/>
      <c r="Y8971" s="601"/>
      <c r="Z8971" s="601"/>
      <c r="AA8971" s="601"/>
      <c r="AB8971" s="601"/>
    </row>
    <row r="8972" spans="21:28" x14ac:dyDescent="0.25">
      <c r="U8972" s="601"/>
      <c r="V8972" s="611"/>
      <c r="X8972" s="613"/>
      <c r="Y8972" s="601"/>
      <c r="Z8972" s="601"/>
      <c r="AA8972" s="601"/>
      <c r="AB8972" s="601"/>
    </row>
    <row r="8973" spans="21:28" x14ac:dyDescent="0.25">
      <c r="U8973" s="601"/>
      <c r="V8973" s="611"/>
      <c r="X8973" s="613"/>
      <c r="Y8973" s="601"/>
      <c r="Z8973" s="601"/>
      <c r="AA8973" s="601"/>
      <c r="AB8973" s="601"/>
    </row>
    <row r="8974" spans="21:28" x14ac:dyDescent="0.25">
      <c r="U8974" s="601"/>
      <c r="V8974" s="611"/>
      <c r="X8974" s="613"/>
      <c r="Y8974" s="601"/>
      <c r="Z8974" s="601"/>
      <c r="AA8974" s="601"/>
      <c r="AB8974" s="601"/>
    </row>
    <row r="8975" spans="21:28" x14ac:dyDescent="0.25">
      <c r="U8975" s="601"/>
      <c r="V8975" s="611"/>
      <c r="X8975" s="613"/>
      <c r="Y8975" s="601"/>
      <c r="Z8975" s="601"/>
      <c r="AA8975" s="601"/>
      <c r="AB8975" s="601"/>
    </row>
    <row r="8976" spans="21:28" x14ac:dyDescent="0.25">
      <c r="U8976" s="601"/>
      <c r="V8976" s="611"/>
      <c r="X8976" s="613"/>
      <c r="Y8976" s="601"/>
      <c r="Z8976" s="601"/>
      <c r="AA8976" s="601"/>
      <c r="AB8976" s="601"/>
    </row>
    <row r="8977" spans="21:28" x14ac:dyDescent="0.25">
      <c r="U8977" s="601"/>
      <c r="V8977" s="611"/>
      <c r="X8977" s="613"/>
      <c r="Y8977" s="601"/>
      <c r="Z8977" s="601"/>
      <c r="AA8977" s="601"/>
      <c r="AB8977" s="601"/>
    </row>
    <row r="8978" spans="21:28" x14ac:dyDescent="0.25">
      <c r="U8978" s="601"/>
      <c r="V8978" s="611"/>
      <c r="X8978" s="613"/>
      <c r="Y8978" s="601"/>
      <c r="Z8978" s="601"/>
      <c r="AA8978" s="601"/>
      <c r="AB8978" s="601"/>
    </row>
    <row r="8979" spans="21:28" x14ac:dyDescent="0.25">
      <c r="U8979" s="601"/>
      <c r="V8979" s="611"/>
      <c r="X8979" s="613"/>
      <c r="Y8979" s="601"/>
      <c r="Z8979" s="601"/>
      <c r="AA8979" s="601"/>
      <c r="AB8979" s="601"/>
    </row>
    <row r="8980" spans="21:28" x14ac:dyDescent="0.25">
      <c r="U8980" s="601"/>
      <c r="V8980" s="611"/>
      <c r="X8980" s="613"/>
      <c r="Y8980" s="601"/>
      <c r="Z8980" s="601"/>
      <c r="AA8980" s="601"/>
      <c r="AB8980" s="601"/>
    </row>
    <row r="8981" spans="21:28" x14ac:dyDescent="0.25">
      <c r="U8981" s="601"/>
      <c r="V8981" s="611"/>
      <c r="X8981" s="613"/>
      <c r="Y8981" s="601"/>
      <c r="Z8981" s="601"/>
      <c r="AA8981" s="601"/>
      <c r="AB8981" s="601"/>
    </row>
    <row r="8982" spans="21:28" x14ac:dyDescent="0.25">
      <c r="U8982" s="601"/>
      <c r="V8982" s="611"/>
      <c r="X8982" s="613"/>
      <c r="Y8982" s="601"/>
      <c r="Z8982" s="601"/>
      <c r="AA8982" s="601"/>
      <c r="AB8982" s="601"/>
    </row>
    <row r="8983" spans="21:28" x14ac:dyDescent="0.25">
      <c r="U8983" s="601"/>
      <c r="V8983" s="611"/>
      <c r="X8983" s="613"/>
      <c r="Y8983" s="601"/>
      <c r="Z8983" s="601"/>
      <c r="AA8983" s="601"/>
      <c r="AB8983" s="601"/>
    </row>
    <row r="8984" spans="21:28" x14ac:dyDescent="0.25">
      <c r="U8984" s="601"/>
      <c r="V8984" s="611"/>
      <c r="X8984" s="613"/>
      <c r="Y8984" s="601"/>
      <c r="Z8984" s="601"/>
      <c r="AA8984" s="601"/>
      <c r="AB8984" s="601"/>
    </row>
    <row r="8985" spans="21:28" x14ac:dyDescent="0.25">
      <c r="U8985" s="601"/>
      <c r="V8985" s="611"/>
      <c r="X8985" s="613"/>
      <c r="Y8985" s="601"/>
      <c r="Z8985" s="601"/>
      <c r="AA8985" s="601"/>
      <c r="AB8985" s="601"/>
    </row>
    <row r="8986" spans="21:28" x14ac:dyDescent="0.25">
      <c r="U8986" s="601"/>
      <c r="V8986" s="611"/>
      <c r="X8986" s="613"/>
      <c r="Y8986" s="601"/>
      <c r="Z8986" s="601"/>
      <c r="AA8986" s="601"/>
      <c r="AB8986" s="601"/>
    </row>
    <row r="8987" spans="21:28" x14ac:dyDescent="0.25">
      <c r="U8987" s="601"/>
      <c r="V8987" s="611"/>
      <c r="X8987" s="613"/>
      <c r="Y8987" s="601"/>
      <c r="Z8987" s="601"/>
      <c r="AA8987" s="601"/>
      <c r="AB8987" s="601"/>
    </row>
    <row r="8988" spans="21:28" x14ac:dyDescent="0.25">
      <c r="U8988" s="601"/>
      <c r="V8988" s="611"/>
      <c r="X8988" s="613"/>
      <c r="Y8988" s="601"/>
      <c r="Z8988" s="601"/>
      <c r="AA8988" s="601"/>
      <c r="AB8988" s="601"/>
    </row>
    <row r="8989" spans="21:28" x14ac:dyDescent="0.25">
      <c r="U8989" s="601"/>
      <c r="V8989" s="611"/>
      <c r="X8989" s="613"/>
      <c r="Y8989" s="601"/>
      <c r="Z8989" s="601"/>
      <c r="AA8989" s="601"/>
      <c r="AB8989" s="601"/>
    </row>
    <row r="8990" spans="21:28" x14ac:dyDescent="0.25">
      <c r="U8990" s="601"/>
      <c r="V8990" s="611"/>
      <c r="X8990" s="613"/>
      <c r="Y8990" s="601"/>
      <c r="Z8990" s="601"/>
      <c r="AA8990" s="601"/>
      <c r="AB8990" s="601"/>
    </row>
    <row r="8991" spans="21:28" x14ac:dyDescent="0.25">
      <c r="U8991" s="601"/>
      <c r="V8991" s="611"/>
      <c r="X8991" s="613"/>
      <c r="Y8991" s="601"/>
      <c r="Z8991" s="601"/>
      <c r="AA8991" s="601"/>
      <c r="AB8991" s="601"/>
    </row>
    <row r="8992" spans="21:28" x14ac:dyDescent="0.25">
      <c r="U8992" s="601"/>
      <c r="V8992" s="611"/>
      <c r="X8992" s="613"/>
      <c r="Y8992" s="601"/>
      <c r="Z8992" s="601"/>
      <c r="AA8992" s="601"/>
      <c r="AB8992" s="601"/>
    </row>
    <row r="8993" spans="21:28" x14ac:dyDescent="0.25">
      <c r="U8993" s="601"/>
      <c r="V8993" s="611"/>
      <c r="X8993" s="613"/>
      <c r="Y8993" s="601"/>
      <c r="Z8993" s="601"/>
      <c r="AA8993" s="601"/>
      <c r="AB8993" s="601"/>
    </row>
    <row r="8994" spans="21:28" x14ac:dyDescent="0.25">
      <c r="U8994" s="601"/>
      <c r="V8994" s="611"/>
      <c r="X8994" s="613"/>
      <c r="Y8994" s="601"/>
      <c r="Z8994" s="601"/>
      <c r="AA8994" s="601"/>
      <c r="AB8994" s="601"/>
    </row>
    <row r="8995" spans="21:28" x14ac:dyDescent="0.25">
      <c r="U8995" s="601"/>
      <c r="V8995" s="611"/>
      <c r="X8995" s="613"/>
      <c r="Y8995" s="601"/>
      <c r="Z8995" s="601"/>
      <c r="AA8995" s="601"/>
      <c r="AB8995" s="601"/>
    </row>
    <row r="8996" spans="21:28" x14ac:dyDescent="0.25">
      <c r="U8996" s="601"/>
      <c r="V8996" s="611"/>
      <c r="X8996" s="613"/>
      <c r="Y8996" s="601"/>
      <c r="Z8996" s="601"/>
      <c r="AA8996" s="601"/>
      <c r="AB8996" s="601"/>
    </row>
    <row r="8997" spans="21:28" x14ac:dyDescent="0.25">
      <c r="U8997" s="601"/>
      <c r="V8997" s="611"/>
      <c r="X8997" s="613"/>
      <c r="Y8997" s="601"/>
      <c r="Z8997" s="601"/>
      <c r="AA8997" s="601"/>
      <c r="AB8997" s="601"/>
    </row>
    <row r="8998" spans="21:28" x14ac:dyDescent="0.25">
      <c r="U8998" s="601"/>
      <c r="V8998" s="611"/>
      <c r="X8998" s="613"/>
      <c r="Y8998" s="601"/>
      <c r="Z8998" s="601"/>
      <c r="AA8998" s="601"/>
      <c r="AB8998" s="601"/>
    </row>
    <row r="8999" spans="21:28" x14ac:dyDescent="0.25">
      <c r="U8999" s="601"/>
      <c r="V8999" s="611"/>
      <c r="X8999" s="613"/>
      <c r="Y8999" s="601"/>
      <c r="Z8999" s="601"/>
      <c r="AA8999" s="601"/>
      <c r="AB8999" s="601"/>
    </row>
    <row r="9000" spans="21:28" x14ac:dyDescent="0.25">
      <c r="U9000" s="601"/>
      <c r="V9000" s="611"/>
      <c r="X9000" s="613"/>
      <c r="Y9000" s="601"/>
      <c r="Z9000" s="601"/>
      <c r="AA9000" s="601"/>
      <c r="AB9000" s="601"/>
    </row>
    <row r="9001" spans="21:28" x14ac:dyDescent="0.25">
      <c r="U9001" s="601"/>
      <c r="V9001" s="611"/>
      <c r="X9001" s="613"/>
      <c r="Y9001" s="601"/>
      <c r="Z9001" s="601"/>
      <c r="AA9001" s="601"/>
      <c r="AB9001" s="601"/>
    </row>
    <row r="9002" spans="21:28" x14ac:dyDescent="0.25">
      <c r="U9002" s="601"/>
      <c r="V9002" s="611"/>
      <c r="X9002" s="613"/>
      <c r="Y9002" s="601"/>
      <c r="Z9002" s="601"/>
      <c r="AA9002" s="601"/>
      <c r="AB9002" s="601"/>
    </row>
    <row r="9003" spans="21:28" x14ac:dyDescent="0.25">
      <c r="U9003" s="601"/>
      <c r="V9003" s="611"/>
      <c r="X9003" s="613"/>
      <c r="Y9003" s="601"/>
      <c r="Z9003" s="601"/>
      <c r="AA9003" s="601"/>
      <c r="AB9003" s="601"/>
    </row>
    <row r="9004" spans="21:28" x14ac:dyDescent="0.25">
      <c r="U9004" s="601"/>
      <c r="V9004" s="611"/>
      <c r="X9004" s="613"/>
      <c r="Y9004" s="601"/>
      <c r="Z9004" s="601"/>
      <c r="AA9004" s="601"/>
      <c r="AB9004" s="601"/>
    </row>
    <row r="9005" spans="21:28" x14ac:dyDescent="0.25">
      <c r="U9005" s="601"/>
      <c r="V9005" s="611"/>
      <c r="X9005" s="613"/>
      <c r="Y9005" s="601"/>
      <c r="Z9005" s="601"/>
      <c r="AA9005" s="601"/>
      <c r="AB9005" s="601"/>
    </row>
    <row r="9006" spans="21:28" x14ac:dyDescent="0.25">
      <c r="U9006" s="601"/>
      <c r="V9006" s="611"/>
      <c r="X9006" s="613"/>
      <c r="Y9006" s="601"/>
      <c r="Z9006" s="601"/>
      <c r="AA9006" s="601"/>
      <c r="AB9006" s="601"/>
    </row>
    <row r="9007" spans="21:28" x14ac:dyDescent="0.25">
      <c r="U9007" s="601"/>
      <c r="V9007" s="611"/>
      <c r="X9007" s="613"/>
      <c r="Y9007" s="601"/>
      <c r="Z9007" s="601"/>
      <c r="AA9007" s="601"/>
      <c r="AB9007" s="601"/>
    </row>
    <row r="9008" spans="21:28" x14ac:dyDescent="0.25">
      <c r="U9008" s="601"/>
      <c r="V9008" s="611"/>
      <c r="X9008" s="613"/>
      <c r="Y9008" s="601"/>
      <c r="Z9008" s="601"/>
      <c r="AA9008" s="601"/>
      <c r="AB9008" s="601"/>
    </row>
    <row r="9009" spans="21:28" x14ac:dyDescent="0.25">
      <c r="U9009" s="601"/>
      <c r="V9009" s="611"/>
      <c r="X9009" s="613"/>
      <c r="Y9009" s="601"/>
      <c r="Z9009" s="601"/>
      <c r="AA9009" s="601"/>
      <c r="AB9009" s="601"/>
    </row>
    <row r="9010" spans="21:28" x14ac:dyDescent="0.25">
      <c r="U9010" s="601"/>
      <c r="V9010" s="611"/>
      <c r="X9010" s="613"/>
      <c r="Y9010" s="601"/>
      <c r="Z9010" s="601"/>
      <c r="AA9010" s="601"/>
      <c r="AB9010" s="601"/>
    </row>
    <row r="9011" spans="21:28" x14ac:dyDescent="0.25">
      <c r="U9011" s="601"/>
      <c r="V9011" s="611"/>
      <c r="X9011" s="613"/>
      <c r="Y9011" s="601"/>
      <c r="Z9011" s="601"/>
      <c r="AA9011" s="601"/>
      <c r="AB9011" s="601"/>
    </row>
    <row r="9012" spans="21:28" x14ac:dyDescent="0.25">
      <c r="U9012" s="601"/>
      <c r="V9012" s="611"/>
      <c r="X9012" s="613"/>
      <c r="Y9012" s="601"/>
      <c r="Z9012" s="601"/>
      <c r="AA9012" s="601"/>
      <c r="AB9012" s="601"/>
    </row>
    <row r="9013" spans="21:28" x14ac:dyDescent="0.25">
      <c r="U9013" s="601"/>
      <c r="V9013" s="611"/>
      <c r="X9013" s="613"/>
      <c r="Y9013" s="601"/>
      <c r="Z9013" s="601"/>
      <c r="AA9013" s="601"/>
      <c r="AB9013" s="601"/>
    </row>
    <row r="9014" spans="21:28" x14ac:dyDescent="0.25">
      <c r="U9014" s="601"/>
      <c r="V9014" s="611"/>
      <c r="X9014" s="613"/>
      <c r="Y9014" s="601"/>
      <c r="Z9014" s="601"/>
      <c r="AA9014" s="601"/>
      <c r="AB9014" s="601"/>
    </row>
    <row r="9015" spans="21:28" x14ac:dyDescent="0.25">
      <c r="U9015" s="601"/>
      <c r="V9015" s="611"/>
      <c r="X9015" s="613"/>
      <c r="Y9015" s="601"/>
      <c r="Z9015" s="601"/>
      <c r="AA9015" s="601"/>
      <c r="AB9015" s="601"/>
    </row>
    <row r="9016" spans="21:28" x14ac:dyDescent="0.25">
      <c r="U9016" s="601"/>
      <c r="V9016" s="611"/>
      <c r="X9016" s="613"/>
      <c r="Y9016" s="601"/>
      <c r="Z9016" s="601"/>
      <c r="AA9016" s="601"/>
      <c r="AB9016" s="601"/>
    </row>
    <row r="9017" spans="21:28" x14ac:dyDescent="0.25">
      <c r="U9017" s="601"/>
      <c r="V9017" s="611"/>
      <c r="X9017" s="613"/>
      <c r="Y9017" s="601"/>
      <c r="Z9017" s="601"/>
      <c r="AA9017" s="601"/>
      <c r="AB9017" s="601"/>
    </row>
    <row r="9018" spans="21:28" x14ac:dyDescent="0.25">
      <c r="U9018" s="601"/>
      <c r="V9018" s="611"/>
      <c r="X9018" s="613"/>
      <c r="Y9018" s="601"/>
      <c r="Z9018" s="601"/>
      <c r="AA9018" s="601"/>
      <c r="AB9018" s="601"/>
    </row>
    <row r="9019" spans="21:28" x14ac:dyDescent="0.25">
      <c r="U9019" s="601"/>
      <c r="V9019" s="611"/>
      <c r="X9019" s="613"/>
      <c r="Y9019" s="601"/>
      <c r="Z9019" s="601"/>
      <c r="AA9019" s="601"/>
      <c r="AB9019" s="601"/>
    </row>
    <row r="9020" spans="21:28" x14ac:dyDescent="0.25">
      <c r="U9020" s="601"/>
      <c r="V9020" s="611"/>
      <c r="X9020" s="613"/>
      <c r="Y9020" s="601"/>
      <c r="Z9020" s="601"/>
      <c r="AA9020" s="601"/>
      <c r="AB9020" s="601"/>
    </row>
    <row r="9021" spans="21:28" x14ac:dyDescent="0.25">
      <c r="U9021" s="601"/>
      <c r="V9021" s="611"/>
      <c r="X9021" s="613"/>
      <c r="Y9021" s="601"/>
      <c r="Z9021" s="601"/>
      <c r="AA9021" s="601"/>
      <c r="AB9021" s="601"/>
    </row>
    <row r="9022" spans="21:28" x14ac:dyDescent="0.25">
      <c r="U9022" s="601"/>
      <c r="V9022" s="611"/>
      <c r="X9022" s="613"/>
      <c r="Y9022" s="601"/>
      <c r="Z9022" s="601"/>
      <c r="AA9022" s="601"/>
      <c r="AB9022" s="601"/>
    </row>
    <row r="9023" spans="21:28" x14ac:dyDescent="0.25">
      <c r="U9023" s="601"/>
      <c r="V9023" s="611"/>
      <c r="X9023" s="613"/>
      <c r="Y9023" s="601"/>
      <c r="Z9023" s="601"/>
      <c r="AA9023" s="601"/>
      <c r="AB9023" s="601"/>
    </row>
    <row r="9024" spans="21:28" x14ac:dyDescent="0.25">
      <c r="U9024" s="601"/>
      <c r="V9024" s="611"/>
      <c r="X9024" s="613"/>
      <c r="Y9024" s="601"/>
      <c r="Z9024" s="601"/>
      <c r="AA9024" s="601"/>
      <c r="AB9024" s="601"/>
    </row>
    <row r="9025" spans="21:28" x14ac:dyDescent="0.25">
      <c r="U9025" s="601"/>
      <c r="V9025" s="611"/>
      <c r="X9025" s="613"/>
      <c r="Y9025" s="601"/>
      <c r="Z9025" s="601"/>
      <c r="AA9025" s="601"/>
      <c r="AB9025" s="601"/>
    </row>
    <row r="9026" spans="21:28" x14ac:dyDescent="0.25">
      <c r="U9026" s="601"/>
      <c r="V9026" s="611"/>
      <c r="X9026" s="613"/>
      <c r="Y9026" s="601"/>
      <c r="Z9026" s="601"/>
      <c r="AA9026" s="601"/>
      <c r="AB9026" s="601"/>
    </row>
    <row r="9027" spans="21:28" x14ac:dyDescent="0.25">
      <c r="U9027" s="601"/>
      <c r="V9027" s="611"/>
      <c r="X9027" s="613"/>
      <c r="Y9027" s="601"/>
      <c r="Z9027" s="601"/>
      <c r="AA9027" s="601"/>
      <c r="AB9027" s="601"/>
    </row>
    <row r="9028" spans="21:28" x14ac:dyDescent="0.25">
      <c r="U9028" s="601"/>
      <c r="V9028" s="611"/>
      <c r="X9028" s="613"/>
      <c r="Y9028" s="601"/>
      <c r="Z9028" s="601"/>
      <c r="AA9028" s="601"/>
      <c r="AB9028" s="601"/>
    </row>
    <row r="9029" spans="21:28" x14ac:dyDescent="0.25">
      <c r="U9029" s="601"/>
      <c r="V9029" s="611"/>
      <c r="X9029" s="613"/>
      <c r="Y9029" s="601"/>
      <c r="Z9029" s="601"/>
      <c r="AA9029" s="601"/>
      <c r="AB9029" s="601"/>
    </row>
    <row r="9030" spans="21:28" x14ac:dyDescent="0.25">
      <c r="U9030" s="601"/>
      <c r="V9030" s="611"/>
      <c r="X9030" s="613"/>
      <c r="Y9030" s="601"/>
      <c r="Z9030" s="601"/>
      <c r="AA9030" s="601"/>
      <c r="AB9030" s="601"/>
    </row>
    <row r="9031" spans="21:28" x14ac:dyDescent="0.25">
      <c r="U9031" s="601"/>
      <c r="V9031" s="611"/>
      <c r="X9031" s="613"/>
      <c r="Y9031" s="601"/>
      <c r="Z9031" s="601"/>
      <c r="AA9031" s="601"/>
      <c r="AB9031" s="601"/>
    </row>
    <row r="9032" spans="21:28" x14ac:dyDescent="0.25">
      <c r="U9032" s="601"/>
      <c r="V9032" s="611"/>
      <c r="X9032" s="613"/>
      <c r="Y9032" s="601"/>
      <c r="Z9032" s="601"/>
      <c r="AA9032" s="601"/>
      <c r="AB9032" s="601"/>
    </row>
    <row r="9033" spans="21:28" x14ac:dyDescent="0.25">
      <c r="U9033" s="601"/>
      <c r="V9033" s="611"/>
      <c r="X9033" s="613"/>
      <c r="Y9033" s="601"/>
      <c r="Z9033" s="601"/>
      <c r="AA9033" s="601"/>
      <c r="AB9033" s="601"/>
    </row>
    <row r="9034" spans="21:28" x14ac:dyDescent="0.25">
      <c r="U9034" s="601"/>
      <c r="V9034" s="611"/>
      <c r="X9034" s="613"/>
      <c r="Y9034" s="601"/>
      <c r="Z9034" s="601"/>
      <c r="AA9034" s="601"/>
      <c r="AB9034" s="601"/>
    </row>
    <row r="9035" spans="21:28" x14ac:dyDescent="0.25">
      <c r="U9035" s="601"/>
      <c r="V9035" s="611"/>
      <c r="X9035" s="613"/>
      <c r="Y9035" s="601"/>
      <c r="Z9035" s="601"/>
      <c r="AA9035" s="601"/>
      <c r="AB9035" s="601"/>
    </row>
    <row r="9036" spans="21:28" x14ac:dyDescent="0.25">
      <c r="U9036" s="601"/>
      <c r="V9036" s="611"/>
      <c r="X9036" s="613"/>
      <c r="Y9036" s="601"/>
      <c r="Z9036" s="601"/>
      <c r="AA9036" s="601"/>
      <c r="AB9036" s="601"/>
    </row>
    <row r="9037" spans="21:28" x14ac:dyDescent="0.25">
      <c r="U9037" s="601"/>
      <c r="V9037" s="611"/>
      <c r="X9037" s="613"/>
      <c r="Y9037" s="601"/>
      <c r="Z9037" s="601"/>
      <c r="AA9037" s="601"/>
      <c r="AB9037" s="601"/>
    </row>
    <row r="9038" spans="21:28" x14ac:dyDescent="0.25">
      <c r="U9038" s="601"/>
      <c r="V9038" s="611"/>
      <c r="X9038" s="613"/>
      <c r="Y9038" s="601"/>
      <c r="Z9038" s="601"/>
      <c r="AA9038" s="601"/>
      <c r="AB9038" s="601"/>
    </row>
    <row r="9039" spans="21:28" x14ac:dyDescent="0.25">
      <c r="U9039" s="601"/>
      <c r="V9039" s="611"/>
      <c r="X9039" s="613"/>
      <c r="Y9039" s="601"/>
      <c r="Z9039" s="601"/>
      <c r="AA9039" s="601"/>
      <c r="AB9039" s="601"/>
    </row>
    <row r="9040" spans="21:28" x14ac:dyDescent="0.25">
      <c r="U9040" s="601"/>
      <c r="V9040" s="611"/>
      <c r="X9040" s="613"/>
      <c r="Y9040" s="601"/>
      <c r="Z9040" s="601"/>
      <c r="AA9040" s="601"/>
      <c r="AB9040" s="601"/>
    </row>
    <row r="9041" spans="21:28" x14ac:dyDescent="0.25">
      <c r="U9041" s="601"/>
      <c r="V9041" s="611"/>
      <c r="X9041" s="613"/>
      <c r="Y9041" s="601"/>
      <c r="Z9041" s="601"/>
      <c r="AA9041" s="601"/>
      <c r="AB9041" s="601"/>
    </row>
    <row r="9042" spans="21:28" x14ac:dyDescent="0.25">
      <c r="U9042" s="601"/>
      <c r="V9042" s="611"/>
      <c r="X9042" s="613"/>
      <c r="Y9042" s="601"/>
      <c r="Z9042" s="601"/>
      <c r="AA9042" s="601"/>
      <c r="AB9042" s="601"/>
    </row>
    <row r="9043" spans="21:28" x14ac:dyDescent="0.25">
      <c r="U9043" s="601"/>
      <c r="V9043" s="611"/>
      <c r="X9043" s="613"/>
      <c r="Y9043" s="601"/>
      <c r="Z9043" s="601"/>
      <c r="AA9043" s="601"/>
      <c r="AB9043" s="601"/>
    </row>
    <row r="9044" spans="21:28" x14ac:dyDescent="0.25">
      <c r="U9044" s="601"/>
      <c r="V9044" s="611"/>
      <c r="X9044" s="613"/>
      <c r="Y9044" s="601"/>
      <c r="Z9044" s="601"/>
      <c r="AA9044" s="601"/>
      <c r="AB9044" s="601"/>
    </row>
    <row r="9045" spans="21:28" x14ac:dyDescent="0.25">
      <c r="U9045" s="601"/>
      <c r="V9045" s="611"/>
      <c r="X9045" s="613"/>
      <c r="Y9045" s="601"/>
      <c r="Z9045" s="601"/>
      <c r="AA9045" s="601"/>
      <c r="AB9045" s="601"/>
    </row>
    <row r="9046" spans="21:28" x14ac:dyDescent="0.25">
      <c r="U9046" s="601"/>
      <c r="V9046" s="611"/>
      <c r="X9046" s="613"/>
      <c r="Y9046" s="601"/>
      <c r="Z9046" s="601"/>
      <c r="AA9046" s="601"/>
      <c r="AB9046" s="601"/>
    </row>
    <row r="9047" spans="21:28" x14ac:dyDescent="0.25">
      <c r="U9047" s="601"/>
      <c r="V9047" s="611"/>
      <c r="X9047" s="613"/>
      <c r="Y9047" s="601"/>
      <c r="Z9047" s="601"/>
      <c r="AA9047" s="601"/>
      <c r="AB9047" s="601"/>
    </row>
    <row r="9048" spans="21:28" x14ac:dyDescent="0.25">
      <c r="U9048" s="601"/>
      <c r="V9048" s="611"/>
      <c r="X9048" s="613"/>
      <c r="Y9048" s="601"/>
      <c r="Z9048" s="601"/>
      <c r="AA9048" s="601"/>
      <c r="AB9048" s="601"/>
    </row>
    <row r="9049" spans="21:28" x14ac:dyDescent="0.25">
      <c r="U9049" s="601"/>
      <c r="V9049" s="611"/>
      <c r="X9049" s="613"/>
      <c r="Y9049" s="601"/>
      <c r="Z9049" s="601"/>
      <c r="AA9049" s="601"/>
      <c r="AB9049" s="601"/>
    </row>
    <row r="9050" spans="21:28" x14ac:dyDescent="0.25">
      <c r="U9050" s="601"/>
      <c r="V9050" s="611"/>
      <c r="X9050" s="613"/>
      <c r="Y9050" s="601"/>
      <c r="Z9050" s="601"/>
      <c r="AA9050" s="601"/>
      <c r="AB9050" s="601"/>
    </row>
    <row r="9051" spans="21:28" x14ac:dyDescent="0.25">
      <c r="U9051" s="601"/>
      <c r="V9051" s="611"/>
      <c r="X9051" s="613"/>
      <c r="Y9051" s="601"/>
      <c r="Z9051" s="601"/>
      <c r="AA9051" s="601"/>
      <c r="AB9051" s="601"/>
    </row>
    <row r="9052" spans="21:28" x14ac:dyDescent="0.25">
      <c r="U9052" s="601"/>
      <c r="V9052" s="611"/>
      <c r="X9052" s="613"/>
      <c r="Y9052" s="601"/>
      <c r="Z9052" s="601"/>
      <c r="AA9052" s="601"/>
      <c r="AB9052" s="601"/>
    </row>
    <row r="9053" spans="21:28" x14ac:dyDescent="0.25">
      <c r="U9053" s="601"/>
      <c r="V9053" s="611"/>
      <c r="X9053" s="613"/>
      <c r="Y9053" s="601"/>
      <c r="Z9053" s="601"/>
      <c r="AA9053" s="601"/>
      <c r="AB9053" s="601"/>
    </row>
    <row r="9054" spans="21:28" x14ac:dyDescent="0.25">
      <c r="U9054" s="601"/>
      <c r="V9054" s="611"/>
      <c r="X9054" s="613"/>
      <c r="Y9054" s="601"/>
      <c r="Z9054" s="601"/>
      <c r="AA9054" s="601"/>
      <c r="AB9054" s="601"/>
    </row>
    <row r="9055" spans="21:28" x14ac:dyDescent="0.25">
      <c r="U9055" s="601"/>
      <c r="V9055" s="611"/>
      <c r="X9055" s="613"/>
      <c r="Y9055" s="601"/>
      <c r="Z9055" s="601"/>
      <c r="AA9055" s="601"/>
      <c r="AB9055" s="601"/>
    </row>
    <row r="9056" spans="21:28" x14ac:dyDescent="0.25">
      <c r="U9056" s="601"/>
      <c r="V9056" s="611"/>
      <c r="X9056" s="613"/>
      <c r="Y9056" s="601"/>
      <c r="Z9056" s="601"/>
      <c r="AA9056" s="601"/>
      <c r="AB9056" s="601"/>
    </row>
    <row r="9057" spans="21:28" x14ac:dyDescent="0.25">
      <c r="U9057" s="601"/>
      <c r="V9057" s="611"/>
      <c r="X9057" s="613"/>
      <c r="Y9057" s="601"/>
      <c r="Z9057" s="601"/>
      <c r="AA9057" s="601"/>
      <c r="AB9057" s="601"/>
    </row>
    <row r="9058" spans="21:28" x14ac:dyDescent="0.25">
      <c r="U9058" s="601"/>
      <c r="V9058" s="611"/>
      <c r="X9058" s="613"/>
      <c r="Y9058" s="601"/>
      <c r="Z9058" s="601"/>
      <c r="AA9058" s="601"/>
      <c r="AB9058" s="601"/>
    </row>
    <row r="9059" spans="21:28" x14ac:dyDescent="0.25">
      <c r="U9059" s="601"/>
      <c r="V9059" s="611"/>
      <c r="X9059" s="613"/>
      <c r="Y9059" s="601"/>
      <c r="Z9059" s="601"/>
      <c r="AA9059" s="601"/>
      <c r="AB9059" s="601"/>
    </row>
    <row r="9060" spans="21:28" x14ac:dyDescent="0.25">
      <c r="U9060" s="601"/>
      <c r="V9060" s="611"/>
      <c r="X9060" s="613"/>
      <c r="Y9060" s="601"/>
      <c r="Z9060" s="601"/>
      <c r="AA9060" s="601"/>
      <c r="AB9060" s="601"/>
    </row>
    <row r="9061" spans="21:28" x14ac:dyDescent="0.25">
      <c r="U9061" s="601"/>
      <c r="V9061" s="611"/>
      <c r="X9061" s="613"/>
      <c r="Y9061" s="601"/>
      <c r="Z9061" s="601"/>
      <c r="AA9061" s="601"/>
      <c r="AB9061" s="601"/>
    </row>
    <row r="9062" spans="21:28" x14ac:dyDescent="0.25">
      <c r="U9062" s="601"/>
      <c r="V9062" s="611"/>
      <c r="X9062" s="613"/>
      <c r="Y9062" s="601"/>
      <c r="Z9062" s="601"/>
      <c r="AA9062" s="601"/>
      <c r="AB9062" s="601"/>
    </row>
    <row r="9063" spans="21:28" x14ac:dyDescent="0.25">
      <c r="U9063" s="601"/>
      <c r="V9063" s="611"/>
      <c r="X9063" s="613"/>
      <c r="Y9063" s="601"/>
      <c r="Z9063" s="601"/>
      <c r="AA9063" s="601"/>
      <c r="AB9063" s="601"/>
    </row>
    <row r="9064" spans="21:28" x14ac:dyDescent="0.25">
      <c r="U9064" s="601"/>
      <c r="V9064" s="611"/>
      <c r="X9064" s="613"/>
      <c r="Y9064" s="601"/>
      <c r="Z9064" s="601"/>
      <c r="AA9064" s="601"/>
      <c r="AB9064" s="601"/>
    </row>
    <row r="9065" spans="21:28" x14ac:dyDescent="0.25">
      <c r="U9065" s="601"/>
      <c r="V9065" s="611"/>
      <c r="X9065" s="613"/>
      <c r="Y9065" s="601"/>
      <c r="Z9065" s="601"/>
      <c r="AA9065" s="601"/>
      <c r="AB9065" s="601"/>
    </row>
    <row r="9066" spans="21:28" x14ac:dyDescent="0.25">
      <c r="U9066" s="601"/>
      <c r="V9066" s="611"/>
      <c r="X9066" s="613"/>
      <c r="Y9066" s="601"/>
      <c r="Z9066" s="601"/>
      <c r="AA9066" s="601"/>
      <c r="AB9066" s="601"/>
    </row>
    <row r="9067" spans="21:28" x14ac:dyDescent="0.25">
      <c r="U9067" s="601"/>
      <c r="V9067" s="611"/>
      <c r="X9067" s="613"/>
      <c r="Y9067" s="601"/>
      <c r="Z9067" s="601"/>
      <c r="AA9067" s="601"/>
      <c r="AB9067" s="601"/>
    </row>
    <row r="9068" spans="21:28" x14ac:dyDescent="0.25">
      <c r="U9068" s="601"/>
      <c r="V9068" s="611"/>
      <c r="X9068" s="613"/>
      <c r="Y9068" s="601"/>
      <c r="Z9068" s="601"/>
      <c r="AA9068" s="601"/>
      <c r="AB9068" s="601"/>
    </row>
    <row r="9069" spans="21:28" x14ac:dyDescent="0.25">
      <c r="U9069" s="601"/>
      <c r="V9069" s="611"/>
      <c r="X9069" s="613"/>
      <c r="Y9069" s="601"/>
      <c r="Z9069" s="601"/>
      <c r="AA9069" s="601"/>
      <c r="AB9069" s="601"/>
    </row>
    <row r="9070" spans="21:28" x14ac:dyDescent="0.25">
      <c r="U9070" s="601"/>
      <c r="V9070" s="611"/>
      <c r="X9070" s="613"/>
      <c r="Y9070" s="601"/>
      <c r="Z9070" s="601"/>
      <c r="AA9070" s="601"/>
      <c r="AB9070" s="601"/>
    </row>
    <row r="9071" spans="21:28" x14ac:dyDescent="0.25">
      <c r="U9071" s="601"/>
      <c r="V9071" s="611"/>
      <c r="X9071" s="613"/>
      <c r="Y9071" s="601"/>
      <c r="Z9071" s="601"/>
      <c r="AA9071" s="601"/>
      <c r="AB9071" s="601"/>
    </row>
    <row r="9072" spans="21:28" x14ac:dyDescent="0.25">
      <c r="U9072" s="601"/>
      <c r="V9072" s="611"/>
      <c r="X9072" s="613"/>
      <c r="Y9072" s="601"/>
      <c r="Z9072" s="601"/>
      <c r="AA9072" s="601"/>
      <c r="AB9072" s="601"/>
    </row>
    <row r="9073" spans="21:28" x14ac:dyDescent="0.25">
      <c r="U9073" s="601"/>
      <c r="V9073" s="611"/>
      <c r="X9073" s="613"/>
      <c r="Y9073" s="601"/>
      <c r="Z9073" s="601"/>
      <c r="AA9073" s="601"/>
      <c r="AB9073" s="601"/>
    </row>
    <row r="9074" spans="21:28" x14ac:dyDescent="0.25">
      <c r="U9074" s="601"/>
      <c r="V9074" s="611"/>
      <c r="X9074" s="613"/>
      <c r="Y9074" s="601"/>
      <c r="Z9074" s="601"/>
      <c r="AA9074" s="601"/>
      <c r="AB9074" s="601"/>
    </row>
    <row r="9075" spans="21:28" x14ac:dyDescent="0.25">
      <c r="U9075" s="601"/>
      <c r="V9075" s="611"/>
      <c r="X9075" s="613"/>
      <c r="Y9075" s="601"/>
      <c r="Z9075" s="601"/>
      <c r="AA9075" s="601"/>
      <c r="AB9075" s="601"/>
    </row>
    <row r="9076" spans="21:28" x14ac:dyDescent="0.25">
      <c r="U9076" s="601"/>
      <c r="V9076" s="611"/>
      <c r="X9076" s="613"/>
      <c r="Y9076" s="601"/>
      <c r="Z9076" s="601"/>
      <c r="AA9076" s="601"/>
      <c r="AB9076" s="601"/>
    </row>
    <row r="9077" spans="21:28" x14ac:dyDescent="0.25">
      <c r="U9077" s="601"/>
      <c r="V9077" s="611"/>
      <c r="X9077" s="613"/>
      <c r="Y9077" s="601"/>
      <c r="Z9077" s="601"/>
      <c r="AA9077" s="601"/>
      <c r="AB9077" s="601"/>
    </row>
    <row r="9078" spans="21:28" x14ac:dyDescent="0.25">
      <c r="U9078" s="601"/>
      <c r="V9078" s="611"/>
      <c r="X9078" s="613"/>
      <c r="Y9078" s="601"/>
      <c r="Z9078" s="601"/>
      <c r="AA9078" s="601"/>
      <c r="AB9078" s="601"/>
    </row>
    <row r="9079" spans="21:28" x14ac:dyDescent="0.25">
      <c r="U9079" s="601"/>
      <c r="V9079" s="611"/>
      <c r="X9079" s="613"/>
      <c r="Y9079" s="601"/>
      <c r="Z9079" s="601"/>
      <c r="AA9079" s="601"/>
      <c r="AB9079" s="601"/>
    </row>
    <row r="9080" spans="21:28" x14ac:dyDescent="0.25">
      <c r="U9080" s="601"/>
      <c r="V9080" s="611"/>
      <c r="X9080" s="613"/>
      <c r="Y9080" s="601"/>
      <c r="Z9080" s="601"/>
      <c r="AA9080" s="601"/>
      <c r="AB9080" s="601"/>
    </row>
    <row r="9081" spans="21:28" x14ac:dyDescent="0.25">
      <c r="U9081" s="601"/>
      <c r="V9081" s="611"/>
      <c r="X9081" s="613"/>
      <c r="Y9081" s="601"/>
      <c r="Z9081" s="601"/>
      <c r="AA9081" s="601"/>
      <c r="AB9081" s="601"/>
    </row>
    <row r="9082" spans="21:28" x14ac:dyDescent="0.25">
      <c r="U9082" s="601"/>
      <c r="V9082" s="611"/>
      <c r="X9082" s="613"/>
      <c r="Y9082" s="601"/>
      <c r="Z9082" s="601"/>
      <c r="AA9082" s="601"/>
      <c r="AB9082" s="601"/>
    </row>
    <row r="9083" spans="21:28" x14ac:dyDescent="0.25">
      <c r="U9083" s="601"/>
      <c r="V9083" s="611"/>
      <c r="X9083" s="613"/>
      <c r="Y9083" s="601"/>
      <c r="Z9083" s="601"/>
      <c r="AA9083" s="601"/>
      <c r="AB9083" s="601"/>
    </row>
    <row r="9084" spans="21:28" x14ac:dyDescent="0.25">
      <c r="U9084" s="601"/>
      <c r="V9084" s="611"/>
      <c r="X9084" s="613"/>
      <c r="Y9084" s="601"/>
      <c r="Z9084" s="601"/>
      <c r="AA9084" s="601"/>
      <c r="AB9084" s="601"/>
    </row>
    <row r="9085" spans="21:28" x14ac:dyDescent="0.25">
      <c r="U9085" s="601"/>
      <c r="V9085" s="611"/>
      <c r="X9085" s="613"/>
      <c r="Y9085" s="601"/>
      <c r="Z9085" s="601"/>
      <c r="AA9085" s="601"/>
      <c r="AB9085" s="601"/>
    </row>
    <row r="9086" spans="21:28" x14ac:dyDescent="0.25">
      <c r="U9086" s="601"/>
      <c r="V9086" s="611"/>
      <c r="X9086" s="613"/>
      <c r="Y9086" s="601"/>
      <c r="Z9086" s="601"/>
      <c r="AA9086" s="601"/>
      <c r="AB9086" s="601"/>
    </row>
    <row r="9087" spans="21:28" x14ac:dyDescent="0.25">
      <c r="U9087" s="601"/>
      <c r="V9087" s="611"/>
      <c r="X9087" s="613"/>
      <c r="Y9087" s="601"/>
      <c r="Z9087" s="601"/>
      <c r="AA9087" s="601"/>
      <c r="AB9087" s="601"/>
    </row>
    <row r="9088" spans="21:28" x14ac:dyDescent="0.25">
      <c r="U9088" s="601"/>
      <c r="V9088" s="611"/>
      <c r="X9088" s="613"/>
      <c r="Y9088" s="601"/>
      <c r="Z9088" s="601"/>
      <c r="AA9088" s="601"/>
      <c r="AB9088" s="601"/>
    </row>
    <row r="9089" spans="21:28" x14ac:dyDescent="0.25">
      <c r="U9089" s="601"/>
      <c r="V9089" s="611"/>
      <c r="X9089" s="613"/>
      <c r="Y9089" s="601"/>
      <c r="Z9089" s="601"/>
      <c r="AA9089" s="601"/>
      <c r="AB9089" s="601"/>
    </row>
    <row r="9090" spans="21:28" x14ac:dyDescent="0.25">
      <c r="U9090" s="601"/>
      <c r="V9090" s="611"/>
      <c r="X9090" s="613"/>
      <c r="Y9090" s="601"/>
      <c r="Z9090" s="601"/>
      <c r="AA9090" s="601"/>
      <c r="AB9090" s="601"/>
    </row>
    <row r="9091" spans="21:28" x14ac:dyDescent="0.25">
      <c r="U9091" s="601"/>
      <c r="V9091" s="611"/>
      <c r="X9091" s="613"/>
      <c r="Y9091" s="601"/>
      <c r="Z9091" s="601"/>
      <c r="AA9091" s="601"/>
      <c r="AB9091" s="601"/>
    </row>
    <row r="9092" spans="21:28" x14ac:dyDescent="0.25">
      <c r="U9092" s="601"/>
      <c r="V9092" s="611"/>
      <c r="X9092" s="613"/>
      <c r="Y9092" s="601"/>
      <c r="Z9092" s="601"/>
      <c r="AA9092" s="601"/>
      <c r="AB9092" s="601"/>
    </row>
    <row r="9093" spans="21:28" x14ac:dyDescent="0.25">
      <c r="U9093" s="601"/>
      <c r="V9093" s="611"/>
      <c r="X9093" s="613"/>
      <c r="Y9093" s="601"/>
      <c r="Z9093" s="601"/>
      <c r="AA9093" s="601"/>
      <c r="AB9093" s="601"/>
    </row>
    <row r="9094" spans="21:28" x14ac:dyDescent="0.25">
      <c r="U9094" s="601"/>
      <c r="V9094" s="611"/>
      <c r="X9094" s="613"/>
      <c r="Y9094" s="601"/>
      <c r="Z9094" s="601"/>
      <c r="AA9094" s="601"/>
      <c r="AB9094" s="601"/>
    </row>
    <row r="9095" spans="21:28" x14ac:dyDescent="0.25">
      <c r="U9095" s="601"/>
      <c r="V9095" s="611"/>
      <c r="X9095" s="613"/>
      <c r="Y9095" s="601"/>
      <c r="Z9095" s="601"/>
      <c r="AA9095" s="601"/>
      <c r="AB9095" s="601"/>
    </row>
    <row r="9096" spans="21:28" x14ac:dyDescent="0.25">
      <c r="U9096" s="601"/>
      <c r="V9096" s="611"/>
      <c r="X9096" s="613"/>
      <c r="Y9096" s="601"/>
      <c r="Z9096" s="601"/>
      <c r="AA9096" s="601"/>
      <c r="AB9096" s="601"/>
    </row>
    <row r="9097" spans="21:28" x14ac:dyDescent="0.25">
      <c r="U9097" s="601"/>
      <c r="V9097" s="611"/>
      <c r="X9097" s="613"/>
      <c r="Y9097" s="601"/>
      <c r="Z9097" s="601"/>
      <c r="AA9097" s="601"/>
      <c r="AB9097" s="601"/>
    </row>
    <row r="9098" spans="21:28" x14ac:dyDescent="0.25">
      <c r="U9098" s="601"/>
      <c r="V9098" s="611"/>
      <c r="X9098" s="613"/>
      <c r="Y9098" s="601"/>
      <c r="Z9098" s="601"/>
      <c r="AA9098" s="601"/>
      <c r="AB9098" s="601"/>
    </row>
    <row r="9099" spans="21:28" x14ac:dyDescent="0.25">
      <c r="U9099" s="601"/>
      <c r="V9099" s="611"/>
      <c r="X9099" s="613"/>
      <c r="Y9099" s="601"/>
      <c r="Z9099" s="601"/>
      <c r="AA9099" s="601"/>
      <c r="AB9099" s="601"/>
    </row>
    <row r="9100" spans="21:28" x14ac:dyDescent="0.25">
      <c r="U9100" s="601"/>
      <c r="V9100" s="611"/>
      <c r="X9100" s="613"/>
      <c r="Y9100" s="601"/>
      <c r="Z9100" s="601"/>
      <c r="AA9100" s="601"/>
      <c r="AB9100" s="601"/>
    </row>
    <row r="9101" spans="21:28" x14ac:dyDescent="0.25">
      <c r="U9101" s="601"/>
      <c r="V9101" s="611"/>
      <c r="X9101" s="613"/>
      <c r="Y9101" s="601"/>
      <c r="Z9101" s="601"/>
      <c r="AA9101" s="601"/>
      <c r="AB9101" s="601"/>
    </row>
    <row r="9102" spans="21:28" x14ac:dyDescent="0.25">
      <c r="U9102" s="601"/>
      <c r="V9102" s="611"/>
      <c r="X9102" s="613"/>
      <c r="Y9102" s="601"/>
      <c r="Z9102" s="601"/>
      <c r="AA9102" s="601"/>
      <c r="AB9102" s="601"/>
    </row>
    <row r="9103" spans="21:28" x14ac:dyDescent="0.25">
      <c r="U9103" s="601"/>
      <c r="V9103" s="611"/>
      <c r="X9103" s="613"/>
      <c r="Y9103" s="601"/>
      <c r="Z9103" s="601"/>
      <c r="AA9103" s="601"/>
      <c r="AB9103" s="601"/>
    </row>
    <row r="9104" spans="21:28" x14ac:dyDescent="0.25">
      <c r="U9104" s="601"/>
      <c r="V9104" s="611"/>
      <c r="X9104" s="613"/>
      <c r="Y9104" s="601"/>
      <c r="Z9104" s="601"/>
      <c r="AA9104" s="601"/>
      <c r="AB9104" s="601"/>
    </row>
    <row r="9105" spans="21:28" x14ac:dyDescent="0.25">
      <c r="U9105" s="601"/>
      <c r="V9105" s="611"/>
      <c r="X9105" s="613"/>
      <c r="Y9105" s="601"/>
      <c r="Z9105" s="601"/>
      <c r="AA9105" s="601"/>
      <c r="AB9105" s="601"/>
    </row>
    <row r="9106" spans="21:28" x14ac:dyDescent="0.25">
      <c r="U9106" s="601"/>
      <c r="V9106" s="611"/>
      <c r="X9106" s="613"/>
      <c r="Y9106" s="601"/>
      <c r="Z9106" s="601"/>
      <c r="AA9106" s="601"/>
      <c r="AB9106" s="601"/>
    </row>
    <row r="9107" spans="21:28" x14ac:dyDescent="0.25">
      <c r="U9107" s="601"/>
      <c r="V9107" s="611"/>
      <c r="X9107" s="613"/>
      <c r="Y9107" s="601"/>
      <c r="Z9107" s="601"/>
      <c r="AA9107" s="601"/>
      <c r="AB9107" s="601"/>
    </row>
    <row r="9108" spans="21:28" x14ac:dyDescent="0.25">
      <c r="U9108" s="601"/>
      <c r="V9108" s="611"/>
      <c r="X9108" s="613"/>
      <c r="Y9108" s="601"/>
      <c r="Z9108" s="601"/>
      <c r="AA9108" s="601"/>
      <c r="AB9108" s="601"/>
    </row>
    <row r="9109" spans="21:28" x14ac:dyDescent="0.25">
      <c r="U9109" s="601"/>
      <c r="V9109" s="611"/>
      <c r="X9109" s="613"/>
      <c r="Y9109" s="601"/>
      <c r="Z9109" s="601"/>
      <c r="AA9109" s="601"/>
      <c r="AB9109" s="601"/>
    </row>
    <row r="9110" spans="21:28" x14ac:dyDescent="0.25">
      <c r="U9110" s="601"/>
      <c r="V9110" s="611"/>
      <c r="X9110" s="613"/>
      <c r="Y9110" s="601"/>
      <c r="Z9110" s="601"/>
      <c r="AA9110" s="601"/>
      <c r="AB9110" s="601"/>
    </row>
    <row r="9111" spans="21:28" x14ac:dyDescent="0.25">
      <c r="U9111" s="601"/>
      <c r="V9111" s="611"/>
      <c r="X9111" s="613"/>
      <c r="Y9111" s="601"/>
      <c r="Z9111" s="601"/>
      <c r="AA9111" s="601"/>
      <c r="AB9111" s="601"/>
    </row>
    <row r="9112" spans="21:28" x14ac:dyDescent="0.25">
      <c r="U9112" s="601"/>
      <c r="V9112" s="611"/>
      <c r="X9112" s="613"/>
      <c r="Y9112" s="601"/>
      <c r="Z9112" s="601"/>
      <c r="AA9112" s="601"/>
      <c r="AB9112" s="601"/>
    </row>
    <row r="9113" spans="21:28" x14ac:dyDescent="0.25">
      <c r="U9113" s="601"/>
      <c r="V9113" s="611"/>
      <c r="X9113" s="613"/>
      <c r="Y9113" s="601"/>
      <c r="Z9113" s="601"/>
      <c r="AA9113" s="601"/>
      <c r="AB9113" s="601"/>
    </row>
    <row r="9114" spans="21:28" x14ac:dyDescent="0.25">
      <c r="U9114" s="601"/>
      <c r="V9114" s="611"/>
      <c r="X9114" s="613"/>
      <c r="Y9114" s="601"/>
      <c r="Z9114" s="601"/>
      <c r="AA9114" s="601"/>
      <c r="AB9114" s="601"/>
    </row>
    <row r="9115" spans="21:28" x14ac:dyDescent="0.25">
      <c r="U9115" s="601"/>
      <c r="V9115" s="611"/>
      <c r="X9115" s="613"/>
      <c r="Y9115" s="601"/>
      <c r="Z9115" s="601"/>
      <c r="AA9115" s="601"/>
      <c r="AB9115" s="601"/>
    </row>
    <row r="9116" spans="21:28" x14ac:dyDescent="0.25">
      <c r="U9116" s="601"/>
      <c r="V9116" s="611"/>
      <c r="X9116" s="613"/>
      <c r="Y9116" s="601"/>
      <c r="Z9116" s="601"/>
      <c r="AA9116" s="601"/>
      <c r="AB9116" s="601"/>
    </row>
    <row r="9117" spans="21:28" x14ac:dyDescent="0.25">
      <c r="U9117" s="601"/>
      <c r="V9117" s="611"/>
      <c r="X9117" s="613"/>
      <c r="Y9117" s="601"/>
      <c r="Z9117" s="601"/>
      <c r="AA9117" s="601"/>
      <c r="AB9117" s="601"/>
    </row>
    <row r="9118" spans="21:28" x14ac:dyDescent="0.25">
      <c r="U9118" s="601"/>
      <c r="V9118" s="611"/>
      <c r="X9118" s="613"/>
      <c r="Y9118" s="601"/>
      <c r="Z9118" s="601"/>
      <c r="AA9118" s="601"/>
      <c r="AB9118" s="601"/>
    </row>
    <row r="9119" spans="21:28" x14ac:dyDescent="0.25">
      <c r="U9119" s="601"/>
      <c r="V9119" s="611"/>
      <c r="X9119" s="613"/>
      <c r="Y9119" s="601"/>
      <c r="Z9119" s="601"/>
      <c r="AA9119" s="601"/>
      <c r="AB9119" s="601"/>
    </row>
    <row r="9120" spans="21:28" x14ac:dyDescent="0.25">
      <c r="U9120" s="601"/>
      <c r="V9120" s="611"/>
      <c r="X9120" s="613"/>
      <c r="Y9120" s="601"/>
      <c r="Z9120" s="601"/>
      <c r="AA9120" s="601"/>
      <c r="AB9120" s="601"/>
    </row>
    <row r="9121" spans="21:28" x14ac:dyDescent="0.25">
      <c r="U9121" s="601"/>
      <c r="V9121" s="611"/>
      <c r="X9121" s="613"/>
      <c r="Y9121" s="601"/>
      <c r="Z9121" s="601"/>
      <c r="AA9121" s="601"/>
      <c r="AB9121" s="601"/>
    </row>
    <row r="9122" spans="21:28" x14ac:dyDescent="0.25">
      <c r="U9122" s="601"/>
      <c r="V9122" s="611"/>
      <c r="X9122" s="613"/>
      <c r="Y9122" s="601"/>
      <c r="Z9122" s="601"/>
      <c r="AA9122" s="601"/>
      <c r="AB9122" s="601"/>
    </row>
    <row r="9123" spans="21:28" x14ac:dyDescent="0.25">
      <c r="U9123" s="601"/>
      <c r="V9123" s="611"/>
      <c r="X9123" s="613"/>
      <c r="Y9123" s="601"/>
      <c r="Z9123" s="601"/>
      <c r="AA9123" s="601"/>
      <c r="AB9123" s="601"/>
    </row>
    <row r="9124" spans="21:28" x14ac:dyDescent="0.25">
      <c r="U9124" s="601"/>
      <c r="V9124" s="611"/>
      <c r="X9124" s="613"/>
      <c r="Y9124" s="601"/>
      <c r="Z9124" s="601"/>
      <c r="AA9124" s="601"/>
      <c r="AB9124" s="601"/>
    </row>
    <row r="9125" spans="21:28" x14ac:dyDescent="0.25">
      <c r="U9125" s="601"/>
      <c r="V9125" s="611"/>
      <c r="X9125" s="613"/>
      <c r="Y9125" s="601"/>
      <c r="Z9125" s="601"/>
      <c r="AA9125" s="601"/>
      <c r="AB9125" s="601"/>
    </row>
    <row r="9126" spans="21:28" x14ac:dyDescent="0.25">
      <c r="U9126" s="601"/>
      <c r="V9126" s="611"/>
      <c r="X9126" s="613"/>
      <c r="Y9126" s="601"/>
      <c r="Z9126" s="601"/>
      <c r="AA9126" s="601"/>
      <c r="AB9126" s="601"/>
    </row>
    <row r="9127" spans="21:28" x14ac:dyDescent="0.25">
      <c r="U9127" s="601"/>
      <c r="V9127" s="611"/>
      <c r="X9127" s="613"/>
      <c r="Y9127" s="601"/>
      <c r="Z9127" s="601"/>
      <c r="AA9127" s="601"/>
      <c r="AB9127" s="601"/>
    </row>
    <row r="9128" spans="21:28" x14ac:dyDescent="0.25">
      <c r="U9128" s="601"/>
      <c r="V9128" s="611"/>
      <c r="X9128" s="613"/>
      <c r="Y9128" s="601"/>
      <c r="Z9128" s="601"/>
      <c r="AA9128" s="601"/>
      <c r="AB9128" s="601"/>
    </row>
    <row r="9129" spans="21:28" x14ac:dyDescent="0.25">
      <c r="U9129" s="601"/>
      <c r="V9129" s="611"/>
      <c r="X9129" s="613"/>
      <c r="Y9129" s="601"/>
      <c r="Z9129" s="601"/>
      <c r="AA9129" s="601"/>
      <c r="AB9129" s="601"/>
    </row>
    <row r="9130" spans="21:28" x14ac:dyDescent="0.25">
      <c r="U9130" s="601"/>
      <c r="V9130" s="611"/>
      <c r="X9130" s="613"/>
      <c r="Y9130" s="601"/>
      <c r="Z9130" s="601"/>
      <c r="AA9130" s="601"/>
      <c r="AB9130" s="601"/>
    </row>
    <row r="9131" spans="21:28" x14ac:dyDescent="0.25">
      <c r="U9131" s="601"/>
      <c r="V9131" s="611"/>
      <c r="X9131" s="613"/>
      <c r="Y9131" s="601"/>
      <c r="Z9131" s="601"/>
      <c r="AA9131" s="601"/>
      <c r="AB9131" s="601"/>
    </row>
    <row r="9132" spans="21:28" x14ac:dyDescent="0.25">
      <c r="U9132" s="601"/>
      <c r="V9132" s="611"/>
      <c r="X9132" s="613"/>
      <c r="Y9132" s="601"/>
      <c r="Z9132" s="601"/>
      <c r="AA9132" s="601"/>
      <c r="AB9132" s="601"/>
    </row>
    <row r="9133" spans="21:28" x14ac:dyDescent="0.25">
      <c r="U9133" s="601"/>
      <c r="V9133" s="611"/>
      <c r="X9133" s="613"/>
      <c r="Y9133" s="601"/>
      <c r="Z9133" s="601"/>
      <c r="AA9133" s="601"/>
      <c r="AB9133" s="601"/>
    </row>
    <row r="9134" spans="21:28" x14ac:dyDescent="0.25">
      <c r="U9134" s="601"/>
      <c r="V9134" s="611"/>
      <c r="X9134" s="613"/>
      <c r="Y9134" s="601"/>
      <c r="Z9134" s="601"/>
      <c r="AA9134" s="601"/>
      <c r="AB9134" s="601"/>
    </row>
    <row r="9135" spans="21:28" x14ac:dyDescent="0.25">
      <c r="U9135" s="601"/>
      <c r="V9135" s="611"/>
      <c r="X9135" s="613"/>
      <c r="Y9135" s="601"/>
      <c r="Z9135" s="601"/>
      <c r="AA9135" s="601"/>
      <c r="AB9135" s="601"/>
    </row>
    <row r="9136" spans="21:28" x14ac:dyDescent="0.25">
      <c r="U9136" s="601"/>
      <c r="V9136" s="611"/>
      <c r="X9136" s="613"/>
      <c r="Y9136" s="601"/>
      <c r="Z9136" s="601"/>
      <c r="AA9136" s="601"/>
      <c r="AB9136" s="601"/>
    </row>
    <row r="9137" spans="21:28" x14ac:dyDescent="0.25">
      <c r="U9137" s="601"/>
      <c r="V9137" s="611"/>
      <c r="X9137" s="613"/>
      <c r="Y9137" s="601"/>
      <c r="Z9137" s="601"/>
      <c r="AA9137" s="601"/>
      <c r="AB9137" s="601"/>
    </row>
    <row r="9138" spans="21:28" x14ac:dyDescent="0.25">
      <c r="U9138" s="601"/>
      <c r="V9138" s="611"/>
      <c r="X9138" s="613"/>
      <c r="Y9138" s="601"/>
      <c r="Z9138" s="601"/>
      <c r="AA9138" s="601"/>
      <c r="AB9138" s="601"/>
    </row>
    <row r="9139" spans="21:28" x14ac:dyDescent="0.25">
      <c r="U9139" s="601"/>
      <c r="V9139" s="611"/>
      <c r="X9139" s="613"/>
      <c r="Y9139" s="601"/>
      <c r="Z9139" s="601"/>
      <c r="AA9139" s="601"/>
      <c r="AB9139" s="601"/>
    </row>
    <row r="9140" spans="21:28" x14ac:dyDescent="0.25">
      <c r="U9140" s="601"/>
      <c r="V9140" s="611"/>
      <c r="X9140" s="613"/>
      <c r="Y9140" s="601"/>
      <c r="Z9140" s="601"/>
      <c r="AA9140" s="601"/>
      <c r="AB9140" s="601"/>
    </row>
    <row r="9141" spans="21:28" x14ac:dyDescent="0.25">
      <c r="U9141" s="601"/>
      <c r="V9141" s="611"/>
      <c r="X9141" s="613"/>
      <c r="Y9141" s="601"/>
      <c r="Z9141" s="601"/>
      <c r="AA9141" s="601"/>
      <c r="AB9141" s="601"/>
    </row>
    <row r="9142" spans="21:28" x14ac:dyDescent="0.25">
      <c r="U9142" s="601"/>
      <c r="V9142" s="611"/>
      <c r="X9142" s="613"/>
      <c r="Y9142" s="601"/>
      <c r="Z9142" s="601"/>
      <c r="AA9142" s="601"/>
      <c r="AB9142" s="601"/>
    </row>
    <row r="9143" spans="21:28" x14ac:dyDescent="0.25">
      <c r="U9143" s="601"/>
      <c r="V9143" s="611"/>
      <c r="X9143" s="613"/>
      <c r="Y9143" s="601"/>
      <c r="Z9143" s="601"/>
      <c r="AA9143" s="601"/>
      <c r="AB9143" s="601"/>
    </row>
    <row r="9144" spans="21:28" x14ac:dyDescent="0.25">
      <c r="U9144" s="601"/>
      <c r="V9144" s="611"/>
      <c r="X9144" s="613"/>
      <c r="Y9144" s="601"/>
      <c r="Z9144" s="601"/>
      <c r="AA9144" s="601"/>
      <c r="AB9144" s="601"/>
    </row>
    <row r="9145" spans="21:28" x14ac:dyDescent="0.25">
      <c r="U9145" s="601"/>
      <c r="V9145" s="611"/>
      <c r="X9145" s="613"/>
      <c r="Y9145" s="601"/>
      <c r="Z9145" s="601"/>
      <c r="AA9145" s="601"/>
      <c r="AB9145" s="601"/>
    </row>
    <row r="9146" spans="21:28" x14ac:dyDescent="0.25">
      <c r="U9146" s="601"/>
      <c r="V9146" s="611"/>
      <c r="X9146" s="613"/>
      <c r="Y9146" s="601"/>
      <c r="Z9146" s="601"/>
      <c r="AA9146" s="601"/>
      <c r="AB9146" s="601"/>
    </row>
    <row r="9147" spans="21:28" x14ac:dyDescent="0.25">
      <c r="U9147" s="601"/>
      <c r="V9147" s="611"/>
      <c r="X9147" s="613"/>
      <c r="Y9147" s="601"/>
      <c r="Z9147" s="601"/>
      <c r="AA9147" s="601"/>
      <c r="AB9147" s="601"/>
    </row>
    <row r="9148" spans="21:28" x14ac:dyDescent="0.25">
      <c r="U9148" s="601"/>
      <c r="V9148" s="611"/>
      <c r="X9148" s="613"/>
      <c r="Y9148" s="601"/>
      <c r="Z9148" s="601"/>
      <c r="AA9148" s="601"/>
      <c r="AB9148" s="601"/>
    </row>
    <row r="9149" spans="21:28" x14ac:dyDescent="0.25">
      <c r="U9149" s="601"/>
      <c r="V9149" s="611"/>
      <c r="X9149" s="613"/>
      <c r="Y9149" s="601"/>
      <c r="Z9149" s="601"/>
      <c r="AA9149" s="601"/>
      <c r="AB9149" s="601"/>
    </row>
    <row r="9150" spans="21:28" x14ac:dyDescent="0.25">
      <c r="U9150" s="601"/>
      <c r="V9150" s="611"/>
      <c r="X9150" s="613"/>
      <c r="Y9150" s="601"/>
      <c r="Z9150" s="601"/>
      <c r="AA9150" s="601"/>
      <c r="AB9150" s="601"/>
    </row>
    <row r="9151" spans="21:28" x14ac:dyDescent="0.25">
      <c r="U9151" s="601"/>
      <c r="V9151" s="611"/>
      <c r="X9151" s="613"/>
      <c r="Y9151" s="601"/>
      <c r="Z9151" s="601"/>
      <c r="AA9151" s="601"/>
      <c r="AB9151" s="601"/>
    </row>
    <row r="9152" spans="21:28" x14ac:dyDescent="0.25">
      <c r="U9152" s="601"/>
      <c r="V9152" s="611"/>
      <c r="X9152" s="613"/>
      <c r="Y9152" s="601"/>
      <c r="Z9152" s="601"/>
      <c r="AA9152" s="601"/>
      <c r="AB9152" s="601"/>
    </row>
    <row r="9153" spans="21:28" x14ac:dyDescent="0.25">
      <c r="U9153" s="601"/>
      <c r="V9153" s="611"/>
      <c r="X9153" s="613"/>
      <c r="Y9153" s="601"/>
      <c r="Z9153" s="601"/>
      <c r="AA9153" s="601"/>
      <c r="AB9153" s="601"/>
    </row>
    <row r="9154" spans="21:28" x14ac:dyDescent="0.25">
      <c r="U9154" s="601"/>
      <c r="V9154" s="611"/>
      <c r="X9154" s="613"/>
      <c r="Y9154" s="601"/>
      <c r="Z9154" s="601"/>
      <c r="AA9154" s="601"/>
      <c r="AB9154" s="601"/>
    </row>
    <row r="9155" spans="21:28" x14ac:dyDescent="0.25">
      <c r="U9155" s="601"/>
      <c r="V9155" s="611"/>
      <c r="X9155" s="613"/>
      <c r="Y9155" s="601"/>
      <c r="Z9155" s="601"/>
      <c r="AA9155" s="601"/>
      <c r="AB9155" s="601"/>
    </row>
    <row r="9156" spans="21:28" x14ac:dyDescent="0.25">
      <c r="U9156" s="601"/>
      <c r="V9156" s="611"/>
      <c r="X9156" s="613"/>
      <c r="Y9156" s="601"/>
      <c r="Z9156" s="601"/>
      <c r="AA9156" s="601"/>
      <c r="AB9156" s="601"/>
    </row>
    <row r="9157" spans="21:28" x14ac:dyDescent="0.25">
      <c r="U9157" s="601"/>
      <c r="V9157" s="611"/>
      <c r="X9157" s="613"/>
      <c r="Y9157" s="601"/>
      <c r="Z9157" s="601"/>
      <c r="AA9157" s="601"/>
      <c r="AB9157" s="601"/>
    </row>
    <row r="9158" spans="21:28" x14ac:dyDescent="0.25">
      <c r="U9158" s="601"/>
      <c r="V9158" s="611"/>
      <c r="X9158" s="613"/>
      <c r="Y9158" s="601"/>
      <c r="Z9158" s="601"/>
      <c r="AA9158" s="601"/>
      <c r="AB9158" s="601"/>
    </row>
    <row r="9159" spans="21:28" x14ac:dyDescent="0.25">
      <c r="U9159" s="601"/>
      <c r="V9159" s="611"/>
      <c r="X9159" s="613"/>
      <c r="Y9159" s="601"/>
      <c r="Z9159" s="601"/>
      <c r="AA9159" s="601"/>
      <c r="AB9159" s="601"/>
    </row>
    <row r="9160" spans="21:28" x14ac:dyDescent="0.25">
      <c r="U9160" s="601"/>
      <c r="V9160" s="611"/>
      <c r="X9160" s="613"/>
      <c r="Y9160" s="601"/>
      <c r="Z9160" s="601"/>
      <c r="AA9160" s="601"/>
      <c r="AB9160" s="601"/>
    </row>
    <row r="9161" spans="21:28" x14ac:dyDescent="0.25">
      <c r="U9161" s="601"/>
      <c r="V9161" s="611"/>
      <c r="X9161" s="613"/>
      <c r="Y9161" s="601"/>
      <c r="Z9161" s="601"/>
      <c r="AA9161" s="601"/>
      <c r="AB9161" s="601"/>
    </row>
    <row r="9162" spans="21:28" x14ac:dyDescent="0.25">
      <c r="U9162" s="601"/>
      <c r="V9162" s="611"/>
      <c r="X9162" s="613"/>
      <c r="Y9162" s="601"/>
      <c r="Z9162" s="601"/>
      <c r="AA9162" s="601"/>
      <c r="AB9162" s="601"/>
    </row>
    <row r="9163" spans="21:28" x14ac:dyDescent="0.25">
      <c r="U9163" s="601"/>
      <c r="V9163" s="611"/>
      <c r="X9163" s="613"/>
      <c r="Y9163" s="601"/>
      <c r="Z9163" s="601"/>
      <c r="AA9163" s="601"/>
      <c r="AB9163" s="601"/>
    </row>
    <row r="9164" spans="21:28" x14ac:dyDescent="0.25">
      <c r="U9164" s="601"/>
      <c r="V9164" s="611"/>
      <c r="X9164" s="613"/>
      <c r="Y9164" s="601"/>
      <c r="Z9164" s="601"/>
      <c r="AA9164" s="601"/>
      <c r="AB9164" s="601"/>
    </row>
    <row r="9165" spans="21:28" x14ac:dyDescent="0.25">
      <c r="U9165" s="601"/>
      <c r="V9165" s="611"/>
      <c r="X9165" s="613"/>
      <c r="Y9165" s="601"/>
      <c r="Z9165" s="601"/>
      <c r="AA9165" s="601"/>
      <c r="AB9165" s="601"/>
    </row>
    <row r="9166" spans="21:28" x14ac:dyDescent="0.25">
      <c r="U9166" s="601"/>
      <c r="V9166" s="611"/>
      <c r="X9166" s="613"/>
      <c r="Y9166" s="601"/>
      <c r="Z9166" s="601"/>
      <c r="AA9166" s="601"/>
      <c r="AB9166" s="601"/>
    </row>
    <row r="9167" spans="21:28" x14ac:dyDescent="0.25">
      <c r="U9167" s="601"/>
      <c r="V9167" s="611"/>
      <c r="X9167" s="613"/>
      <c r="Y9167" s="601"/>
      <c r="Z9167" s="601"/>
      <c r="AA9167" s="601"/>
      <c r="AB9167" s="601"/>
    </row>
    <row r="9168" spans="21:28" x14ac:dyDescent="0.25">
      <c r="U9168" s="601"/>
      <c r="V9168" s="611"/>
      <c r="X9168" s="613"/>
      <c r="Y9168" s="601"/>
      <c r="Z9168" s="601"/>
      <c r="AA9168" s="601"/>
      <c r="AB9168" s="601"/>
    </row>
    <row r="9169" spans="21:28" x14ac:dyDescent="0.25">
      <c r="U9169" s="601"/>
      <c r="V9169" s="611"/>
      <c r="X9169" s="613"/>
      <c r="Y9169" s="601"/>
      <c r="Z9169" s="601"/>
      <c r="AA9169" s="601"/>
      <c r="AB9169" s="601"/>
    </row>
    <row r="9170" spans="21:28" x14ac:dyDescent="0.25">
      <c r="U9170" s="601"/>
      <c r="V9170" s="611"/>
      <c r="X9170" s="613"/>
      <c r="Y9170" s="601"/>
      <c r="Z9170" s="601"/>
      <c r="AA9170" s="601"/>
      <c r="AB9170" s="601"/>
    </row>
    <row r="9171" spans="21:28" x14ac:dyDescent="0.25">
      <c r="U9171" s="601"/>
      <c r="V9171" s="611"/>
      <c r="X9171" s="613"/>
      <c r="Y9171" s="601"/>
      <c r="Z9171" s="601"/>
      <c r="AA9171" s="601"/>
      <c r="AB9171" s="601"/>
    </row>
    <row r="9172" spans="21:28" x14ac:dyDescent="0.25">
      <c r="U9172" s="601"/>
      <c r="V9172" s="611"/>
      <c r="X9172" s="613"/>
      <c r="Y9172" s="601"/>
      <c r="Z9172" s="601"/>
      <c r="AA9172" s="601"/>
      <c r="AB9172" s="601"/>
    </row>
    <row r="9173" spans="21:28" x14ac:dyDescent="0.25">
      <c r="U9173" s="601"/>
      <c r="V9173" s="611"/>
      <c r="X9173" s="613"/>
      <c r="Y9173" s="601"/>
      <c r="Z9173" s="601"/>
      <c r="AA9173" s="601"/>
      <c r="AB9173" s="601"/>
    </row>
    <row r="9174" spans="21:28" x14ac:dyDescent="0.25">
      <c r="U9174" s="601"/>
      <c r="V9174" s="611"/>
      <c r="X9174" s="613"/>
      <c r="Y9174" s="601"/>
      <c r="Z9174" s="601"/>
      <c r="AA9174" s="601"/>
      <c r="AB9174" s="601"/>
    </row>
    <row r="9175" spans="21:28" x14ac:dyDescent="0.25">
      <c r="U9175" s="601"/>
      <c r="V9175" s="611"/>
      <c r="X9175" s="613"/>
      <c r="Y9175" s="601"/>
      <c r="Z9175" s="601"/>
      <c r="AA9175" s="601"/>
      <c r="AB9175" s="601"/>
    </row>
    <row r="9176" spans="21:28" x14ac:dyDescent="0.25">
      <c r="U9176" s="601"/>
      <c r="V9176" s="611"/>
      <c r="X9176" s="613"/>
      <c r="Y9176" s="601"/>
      <c r="Z9176" s="601"/>
      <c r="AA9176" s="601"/>
      <c r="AB9176" s="601"/>
    </row>
    <row r="9177" spans="21:28" x14ac:dyDescent="0.25">
      <c r="U9177" s="601"/>
      <c r="V9177" s="611"/>
      <c r="X9177" s="613"/>
      <c r="Y9177" s="601"/>
      <c r="Z9177" s="601"/>
      <c r="AA9177" s="601"/>
      <c r="AB9177" s="601"/>
    </row>
    <row r="9178" spans="21:28" x14ac:dyDescent="0.25">
      <c r="U9178" s="601"/>
      <c r="V9178" s="611"/>
      <c r="X9178" s="613"/>
      <c r="Y9178" s="601"/>
      <c r="Z9178" s="601"/>
      <c r="AA9178" s="601"/>
      <c r="AB9178" s="601"/>
    </row>
    <row r="9179" spans="21:28" x14ac:dyDescent="0.25">
      <c r="U9179" s="601"/>
      <c r="V9179" s="611"/>
      <c r="X9179" s="613"/>
      <c r="Y9179" s="601"/>
      <c r="Z9179" s="601"/>
      <c r="AA9179" s="601"/>
      <c r="AB9179" s="601"/>
    </row>
    <row r="9180" spans="21:28" x14ac:dyDescent="0.25">
      <c r="U9180" s="601"/>
      <c r="V9180" s="611"/>
      <c r="X9180" s="613"/>
      <c r="Y9180" s="601"/>
      <c r="Z9180" s="601"/>
      <c r="AA9180" s="601"/>
      <c r="AB9180" s="601"/>
    </row>
    <row r="9181" spans="21:28" x14ac:dyDescent="0.25">
      <c r="U9181" s="601"/>
      <c r="V9181" s="611"/>
      <c r="X9181" s="613"/>
      <c r="Y9181" s="601"/>
      <c r="Z9181" s="601"/>
      <c r="AA9181" s="601"/>
      <c r="AB9181" s="601"/>
    </row>
    <row r="9182" spans="21:28" x14ac:dyDescent="0.25">
      <c r="U9182" s="601"/>
      <c r="V9182" s="611"/>
      <c r="X9182" s="613"/>
      <c r="Y9182" s="601"/>
      <c r="Z9182" s="601"/>
      <c r="AA9182" s="601"/>
      <c r="AB9182" s="601"/>
    </row>
    <row r="9183" spans="21:28" x14ac:dyDescent="0.25">
      <c r="U9183" s="601"/>
      <c r="V9183" s="611"/>
      <c r="X9183" s="613"/>
      <c r="Y9183" s="601"/>
      <c r="Z9183" s="601"/>
      <c r="AA9183" s="601"/>
      <c r="AB9183" s="601"/>
    </row>
    <row r="9184" spans="21:28" x14ac:dyDescent="0.25">
      <c r="U9184" s="601"/>
      <c r="V9184" s="611"/>
      <c r="X9184" s="613"/>
      <c r="Y9184" s="601"/>
      <c r="Z9184" s="601"/>
      <c r="AA9184" s="601"/>
      <c r="AB9184" s="601"/>
    </row>
    <row r="9185" spans="21:28" x14ac:dyDescent="0.25">
      <c r="U9185" s="601"/>
      <c r="V9185" s="611"/>
      <c r="X9185" s="613"/>
      <c r="Y9185" s="601"/>
      <c r="Z9185" s="601"/>
      <c r="AA9185" s="601"/>
      <c r="AB9185" s="601"/>
    </row>
    <row r="9186" spans="21:28" x14ac:dyDescent="0.25">
      <c r="U9186" s="601"/>
      <c r="V9186" s="611"/>
      <c r="X9186" s="613"/>
      <c r="Y9186" s="601"/>
      <c r="Z9186" s="601"/>
      <c r="AA9186" s="601"/>
      <c r="AB9186" s="601"/>
    </row>
    <row r="9187" spans="21:28" x14ac:dyDescent="0.25">
      <c r="U9187" s="601"/>
      <c r="V9187" s="611"/>
      <c r="X9187" s="613"/>
      <c r="Y9187" s="601"/>
      <c r="Z9187" s="601"/>
      <c r="AA9187" s="601"/>
      <c r="AB9187" s="601"/>
    </row>
    <row r="9188" spans="21:28" x14ac:dyDescent="0.25">
      <c r="U9188" s="601"/>
      <c r="V9188" s="611"/>
      <c r="X9188" s="613"/>
      <c r="Y9188" s="601"/>
      <c r="Z9188" s="601"/>
      <c r="AA9188" s="601"/>
      <c r="AB9188" s="601"/>
    </row>
    <row r="9189" spans="21:28" x14ac:dyDescent="0.25">
      <c r="U9189" s="601"/>
      <c r="V9189" s="611"/>
      <c r="X9189" s="613"/>
      <c r="Y9189" s="601"/>
      <c r="Z9189" s="601"/>
      <c r="AA9189" s="601"/>
      <c r="AB9189" s="601"/>
    </row>
    <row r="9190" spans="21:28" x14ac:dyDescent="0.25">
      <c r="U9190" s="601"/>
      <c r="V9190" s="611"/>
      <c r="X9190" s="613"/>
      <c r="Y9190" s="601"/>
      <c r="Z9190" s="601"/>
      <c r="AA9190" s="601"/>
      <c r="AB9190" s="601"/>
    </row>
    <row r="9191" spans="21:28" x14ac:dyDescent="0.25">
      <c r="U9191" s="601"/>
      <c r="V9191" s="611"/>
      <c r="X9191" s="613"/>
      <c r="Y9191" s="601"/>
      <c r="Z9191" s="601"/>
      <c r="AA9191" s="601"/>
      <c r="AB9191" s="601"/>
    </row>
    <row r="9192" spans="21:28" x14ac:dyDescent="0.25">
      <c r="U9192" s="601"/>
      <c r="V9192" s="611"/>
      <c r="X9192" s="613"/>
      <c r="Y9192" s="601"/>
      <c r="Z9192" s="601"/>
      <c r="AA9192" s="601"/>
      <c r="AB9192" s="601"/>
    </row>
    <row r="9193" spans="21:28" x14ac:dyDescent="0.25">
      <c r="U9193" s="601"/>
      <c r="V9193" s="611"/>
      <c r="X9193" s="613"/>
      <c r="Y9193" s="601"/>
      <c r="Z9193" s="601"/>
      <c r="AA9193" s="601"/>
      <c r="AB9193" s="601"/>
    </row>
    <row r="9194" spans="21:28" x14ac:dyDescent="0.25">
      <c r="U9194" s="601"/>
      <c r="V9194" s="611"/>
      <c r="X9194" s="613"/>
      <c r="Y9194" s="601"/>
      <c r="Z9194" s="601"/>
      <c r="AA9194" s="601"/>
      <c r="AB9194" s="601"/>
    </row>
    <row r="9195" spans="21:28" x14ac:dyDescent="0.25">
      <c r="U9195" s="601"/>
      <c r="V9195" s="611"/>
      <c r="X9195" s="613"/>
      <c r="Y9195" s="601"/>
      <c r="Z9195" s="601"/>
      <c r="AA9195" s="601"/>
      <c r="AB9195" s="601"/>
    </row>
    <row r="9196" spans="21:28" x14ac:dyDescent="0.25">
      <c r="U9196" s="601"/>
      <c r="V9196" s="611"/>
      <c r="X9196" s="613"/>
      <c r="Y9196" s="601"/>
      <c r="Z9196" s="601"/>
      <c r="AA9196" s="601"/>
      <c r="AB9196" s="601"/>
    </row>
    <row r="9197" spans="21:28" x14ac:dyDescent="0.25">
      <c r="U9197" s="601"/>
      <c r="V9197" s="611"/>
      <c r="X9197" s="613"/>
      <c r="Y9197" s="601"/>
      <c r="Z9197" s="601"/>
      <c r="AA9197" s="601"/>
      <c r="AB9197" s="601"/>
    </row>
    <row r="9198" spans="21:28" x14ac:dyDescent="0.25">
      <c r="U9198" s="601"/>
      <c r="V9198" s="611"/>
      <c r="X9198" s="613"/>
      <c r="Y9198" s="601"/>
      <c r="Z9198" s="601"/>
      <c r="AA9198" s="601"/>
      <c r="AB9198" s="601"/>
    </row>
    <row r="9199" spans="21:28" x14ac:dyDescent="0.25">
      <c r="U9199" s="601"/>
      <c r="V9199" s="611"/>
      <c r="X9199" s="613"/>
      <c r="Y9199" s="601"/>
      <c r="Z9199" s="601"/>
      <c r="AA9199" s="601"/>
      <c r="AB9199" s="601"/>
    </row>
    <row r="9200" spans="21:28" x14ac:dyDescent="0.25">
      <c r="U9200" s="601"/>
      <c r="V9200" s="611"/>
      <c r="X9200" s="613"/>
      <c r="Y9200" s="601"/>
      <c r="Z9200" s="601"/>
      <c r="AA9200" s="601"/>
      <c r="AB9200" s="601"/>
    </row>
    <row r="9201" spans="21:28" x14ac:dyDescent="0.25">
      <c r="U9201" s="601"/>
      <c r="V9201" s="611"/>
      <c r="X9201" s="613"/>
      <c r="Y9201" s="601"/>
      <c r="Z9201" s="601"/>
      <c r="AA9201" s="601"/>
      <c r="AB9201" s="601"/>
    </row>
    <row r="9202" spans="21:28" x14ac:dyDescent="0.25">
      <c r="U9202" s="601"/>
      <c r="V9202" s="611"/>
      <c r="X9202" s="613"/>
      <c r="Y9202" s="601"/>
      <c r="Z9202" s="601"/>
      <c r="AA9202" s="601"/>
      <c r="AB9202" s="601"/>
    </row>
    <row r="9203" spans="21:28" x14ac:dyDescent="0.25">
      <c r="U9203" s="601"/>
      <c r="V9203" s="611"/>
      <c r="X9203" s="613"/>
      <c r="Y9203" s="601"/>
      <c r="Z9203" s="601"/>
      <c r="AA9203" s="601"/>
      <c r="AB9203" s="601"/>
    </row>
    <row r="9204" spans="21:28" x14ac:dyDescent="0.25">
      <c r="U9204" s="601"/>
      <c r="V9204" s="611"/>
      <c r="X9204" s="613"/>
      <c r="Y9204" s="601"/>
      <c r="Z9204" s="601"/>
      <c r="AA9204" s="601"/>
      <c r="AB9204" s="601"/>
    </row>
    <row r="9205" spans="21:28" x14ac:dyDescent="0.25">
      <c r="U9205" s="601"/>
      <c r="V9205" s="611"/>
      <c r="X9205" s="613"/>
      <c r="Y9205" s="601"/>
      <c r="Z9205" s="601"/>
      <c r="AA9205" s="601"/>
      <c r="AB9205" s="601"/>
    </row>
    <row r="9206" spans="21:28" x14ac:dyDescent="0.25">
      <c r="U9206" s="601"/>
      <c r="V9206" s="611"/>
      <c r="X9206" s="613"/>
      <c r="Y9206" s="601"/>
      <c r="Z9206" s="601"/>
      <c r="AA9206" s="601"/>
      <c r="AB9206" s="601"/>
    </row>
    <row r="9207" spans="21:28" x14ac:dyDescent="0.25">
      <c r="U9207" s="601"/>
      <c r="V9207" s="611"/>
      <c r="X9207" s="613"/>
      <c r="Y9207" s="601"/>
      <c r="Z9207" s="601"/>
      <c r="AA9207" s="601"/>
      <c r="AB9207" s="601"/>
    </row>
    <row r="9208" spans="21:28" x14ac:dyDescent="0.25">
      <c r="U9208" s="601"/>
      <c r="V9208" s="611"/>
      <c r="X9208" s="613"/>
      <c r="Y9208" s="601"/>
      <c r="Z9208" s="601"/>
      <c r="AA9208" s="601"/>
      <c r="AB9208" s="601"/>
    </row>
    <row r="9209" spans="21:28" x14ac:dyDescent="0.25">
      <c r="U9209" s="601"/>
      <c r="V9209" s="611"/>
      <c r="X9209" s="613"/>
      <c r="Y9209" s="601"/>
      <c r="Z9209" s="601"/>
      <c r="AA9209" s="601"/>
      <c r="AB9209" s="601"/>
    </row>
    <row r="9210" spans="21:28" x14ac:dyDescent="0.25">
      <c r="U9210" s="601"/>
      <c r="V9210" s="611"/>
      <c r="X9210" s="613"/>
      <c r="Y9210" s="601"/>
      <c r="Z9210" s="601"/>
      <c r="AA9210" s="601"/>
      <c r="AB9210" s="601"/>
    </row>
    <row r="9211" spans="21:28" x14ac:dyDescent="0.25">
      <c r="U9211" s="601"/>
      <c r="V9211" s="611"/>
      <c r="X9211" s="613"/>
      <c r="Y9211" s="601"/>
      <c r="Z9211" s="601"/>
      <c r="AA9211" s="601"/>
      <c r="AB9211" s="601"/>
    </row>
    <row r="9212" spans="21:28" x14ac:dyDescent="0.25">
      <c r="U9212" s="601"/>
      <c r="V9212" s="611"/>
      <c r="X9212" s="613"/>
      <c r="Y9212" s="601"/>
      <c r="Z9212" s="601"/>
      <c r="AA9212" s="601"/>
      <c r="AB9212" s="601"/>
    </row>
    <row r="9213" spans="21:28" x14ac:dyDescent="0.25">
      <c r="U9213" s="601"/>
      <c r="V9213" s="611"/>
      <c r="X9213" s="613"/>
      <c r="Y9213" s="601"/>
      <c r="Z9213" s="601"/>
      <c r="AA9213" s="601"/>
      <c r="AB9213" s="601"/>
    </row>
    <row r="9214" spans="21:28" x14ac:dyDescent="0.25">
      <c r="U9214" s="601"/>
      <c r="V9214" s="611"/>
      <c r="X9214" s="613"/>
      <c r="Y9214" s="601"/>
      <c r="Z9214" s="601"/>
      <c r="AA9214" s="601"/>
      <c r="AB9214" s="601"/>
    </row>
    <row r="9215" spans="21:28" x14ac:dyDescent="0.25">
      <c r="U9215" s="601"/>
      <c r="V9215" s="611"/>
      <c r="X9215" s="613"/>
      <c r="Y9215" s="601"/>
      <c r="Z9215" s="601"/>
      <c r="AA9215" s="601"/>
      <c r="AB9215" s="601"/>
    </row>
    <row r="9216" spans="21:28" x14ac:dyDescent="0.25">
      <c r="U9216" s="601"/>
      <c r="V9216" s="611"/>
      <c r="X9216" s="613"/>
      <c r="Y9216" s="601"/>
      <c r="Z9216" s="601"/>
      <c r="AA9216" s="601"/>
      <c r="AB9216" s="601"/>
    </row>
    <row r="9217" spans="21:28" x14ac:dyDescent="0.25">
      <c r="U9217" s="601"/>
      <c r="V9217" s="611"/>
      <c r="X9217" s="613"/>
      <c r="Y9217" s="601"/>
      <c r="Z9217" s="601"/>
      <c r="AA9217" s="601"/>
      <c r="AB9217" s="601"/>
    </row>
    <row r="9218" spans="21:28" x14ac:dyDescent="0.25">
      <c r="U9218" s="601"/>
      <c r="V9218" s="611"/>
      <c r="X9218" s="613"/>
      <c r="Y9218" s="601"/>
      <c r="Z9218" s="601"/>
      <c r="AA9218" s="601"/>
      <c r="AB9218" s="601"/>
    </row>
    <row r="9219" spans="21:28" x14ac:dyDescent="0.25">
      <c r="U9219" s="601"/>
      <c r="V9219" s="611"/>
      <c r="X9219" s="613"/>
      <c r="Y9219" s="601"/>
      <c r="Z9219" s="601"/>
      <c r="AA9219" s="601"/>
      <c r="AB9219" s="601"/>
    </row>
    <row r="9220" spans="21:28" x14ac:dyDescent="0.25">
      <c r="U9220" s="601"/>
      <c r="V9220" s="611"/>
      <c r="X9220" s="613"/>
      <c r="Y9220" s="601"/>
      <c r="Z9220" s="601"/>
      <c r="AA9220" s="601"/>
      <c r="AB9220" s="601"/>
    </row>
    <row r="9221" spans="21:28" x14ac:dyDescent="0.25">
      <c r="U9221" s="601"/>
      <c r="V9221" s="611"/>
      <c r="X9221" s="613"/>
      <c r="Y9221" s="601"/>
      <c r="Z9221" s="601"/>
      <c r="AA9221" s="601"/>
      <c r="AB9221" s="601"/>
    </row>
    <row r="9222" spans="21:28" x14ac:dyDescent="0.25">
      <c r="U9222" s="601"/>
      <c r="V9222" s="611"/>
      <c r="X9222" s="613"/>
      <c r="Y9222" s="601"/>
      <c r="Z9222" s="601"/>
      <c r="AA9222" s="601"/>
      <c r="AB9222" s="601"/>
    </row>
    <row r="9223" spans="21:28" x14ac:dyDescent="0.25">
      <c r="U9223" s="601"/>
      <c r="V9223" s="611"/>
      <c r="X9223" s="613"/>
      <c r="Y9223" s="601"/>
      <c r="Z9223" s="601"/>
      <c r="AA9223" s="601"/>
      <c r="AB9223" s="601"/>
    </row>
    <row r="9224" spans="21:28" x14ac:dyDescent="0.25">
      <c r="U9224" s="601"/>
      <c r="V9224" s="611"/>
      <c r="X9224" s="613"/>
      <c r="Y9224" s="601"/>
      <c r="Z9224" s="601"/>
      <c r="AA9224" s="601"/>
      <c r="AB9224" s="601"/>
    </row>
    <row r="9225" spans="21:28" x14ac:dyDescent="0.25">
      <c r="U9225" s="601"/>
      <c r="V9225" s="611"/>
      <c r="X9225" s="613"/>
      <c r="Y9225" s="601"/>
      <c r="Z9225" s="601"/>
      <c r="AA9225" s="601"/>
      <c r="AB9225" s="601"/>
    </row>
    <row r="9226" spans="21:28" x14ac:dyDescent="0.25">
      <c r="U9226" s="601"/>
      <c r="V9226" s="611"/>
      <c r="X9226" s="613"/>
      <c r="Y9226" s="601"/>
      <c r="Z9226" s="601"/>
      <c r="AA9226" s="601"/>
      <c r="AB9226" s="601"/>
    </row>
    <row r="9227" spans="21:28" x14ac:dyDescent="0.25">
      <c r="U9227" s="601"/>
      <c r="V9227" s="611"/>
      <c r="X9227" s="613"/>
      <c r="Y9227" s="601"/>
      <c r="Z9227" s="601"/>
      <c r="AA9227" s="601"/>
      <c r="AB9227" s="601"/>
    </row>
    <row r="9228" spans="21:28" x14ac:dyDescent="0.25">
      <c r="U9228" s="601"/>
      <c r="V9228" s="611"/>
      <c r="X9228" s="613"/>
      <c r="Y9228" s="601"/>
      <c r="Z9228" s="601"/>
      <c r="AA9228" s="601"/>
      <c r="AB9228" s="601"/>
    </row>
    <row r="9229" spans="21:28" x14ac:dyDescent="0.25">
      <c r="U9229" s="601"/>
      <c r="V9229" s="611"/>
      <c r="X9229" s="613"/>
      <c r="Y9229" s="601"/>
      <c r="Z9229" s="601"/>
      <c r="AA9229" s="601"/>
      <c r="AB9229" s="601"/>
    </row>
    <row r="9230" spans="21:28" x14ac:dyDescent="0.25">
      <c r="U9230" s="601"/>
      <c r="V9230" s="611"/>
      <c r="X9230" s="613"/>
      <c r="Y9230" s="601"/>
      <c r="Z9230" s="601"/>
      <c r="AA9230" s="601"/>
      <c r="AB9230" s="601"/>
    </row>
    <row r="9231" spans="21:28" x14ac:dyDescent="0.25">
      <c r="U9231" s="601"/>
      <c r="V9231" s="611"/>
      <c r="X9231" s="613"/>
      <c r="Y9231" s="601"/>
      <c r="Z9231" s="601"/>
      <c r="AA9231" s="601"/>
      <c r="AB9231" s="601"/>
    </row>
    <row r="9232" spans="21:28" x14ac:dyDescent="0.25">
      <c r="U9232" s="601"/>
      <c r="V9232" s="611"/>
      <c r="X9232" s="613"/>
      <c r="Y9232" s="601"/>
      <c r="Z9232" s="601"/>
      <c r="AA9232" s="601"/>
      <c r="AB9232" s="601"/>
    </row>
    <row r="9233" spans="21:28" x14ac:dyDescent="0.25">
      <c r="U9233" s="601"/>
      <c r="V9233" s="611"/>
      <c r="X9233" s="613"/>
      <c r="Y9233" s="601"/>
      <c r="Z9233" s="601"/>
      <c r="AA9233" s="601"/>
      <c r="AB9233" s="601"/>
    </row>
    <row r="9234" spans="21:28" x14ac:dyDescent="0.25">
      <c r="U9234" s="601"/>
      <c r="V9234" s="611"/>
      <c r="X9234" s="613"/>
      <c r="Y9234" s="601"/>
      <c r="Z9234" s="601"/>
      <c r="AA9234" s="601"/>
      <c r="AB9234" s="601"/>
    </row>
    <row r="9235" spans="21:28" x14ac:dyDescent="0.25">
      <c r="U9235" s="601"/>
      <c r="V9235" s="611"/>
      <c r="X9235" s="613"/>
      <c r="Y9235" s="601"/>
      <c r="Z9235" s="601"/>
      <c r="AA9235" s="601"/>
      <c r="AB9235" s="601"/>
    </row>
    <row r="9236" spans="21:28" x14ac:dyDescent="0.25">
      <c r="U9236" s="601"/>
      <c r="V9236" s="611"/>
      <c r="X9236" s="613"/>
      <c r="Y9236" s="601"/>
      <c r="Z9236" s="601"/>
      <c r="AA9236" s="601"/>
      <c r="AB9236" s="601"/>
    </row>
    <row r="9237" spans="21:28" x14ac:dyDescent="0.25">
      <c r="U9237" s="601"/>
      <c r="V9237" s="611"/>
      <c r="X9237" s="613"/>
      <c r="Y9237" s="601"/>
      <c r="Z9237" s="601"/>
      <c r="AA9237" s="601"/>
      <c r="AB9237" s="601"/>
    </row>
    <row r="9238" spans="21:28" x14ac:dyDescent="0.25">
      <c r="U9238" s="601"/>
      <c r="V9238" s="611"/>
      <c r="X9238" s="613"/>
      <c r="Y9238" s="601"/>
      <c r="Z9238" s="601"/>
      <c r="AA9238" s="601"/>
      <c r="AB9238" s="601"/>
    </row>
    <row r="9239" spans="21:28" x14ac:dyDescent="0.25">
      <c r="U9239" s="601"/>
      <c r="V9239" s="611"/>
      <c r="X9239" s="613"/>
      <c r="Y9239" s="601"/>
      <c r="Z9239" s="601"/>
      <c r="AA9239" s="601"/>
      <c r="AB9239" s="601"/>
    </row>
    <row r="9240" spans="21:28" x14ac:dyDescent="0.25">
      <c r="U9240" s="601"/>
      <c r="V9240" s="611"/>
      <c r="X9240" s="613"/>
      <c r="Y9240" s="601"/>
      <c r="Z9240" s="601"/>
      <c r="AA9240" s="601"/>
      <c r="AB9240" s="601"/>
    </row>
    <row r="9241" spans="21:28" x14ac:dyDescent="0.25">
      <c r="U9241" s="601"/>
      <c r="V9241" s="611"/>
      <c r="X9241" s="613"/>
      <c r="Y9241" s="601"/>
      <c r="Z9241" s="601"/>
      <c r="AA9241" s="601"/>
      <c r="AB9241" s="601"/>
    </row>
    <row r="9242" spans="21:28" x14ac:dyDescent="0.25">
      <c r="U9242" s="601"/>
      <c r="V9242" s="611"/>
      <c r="X9242" s="613"/>
      <c r="Y9242" s="601"/>
      <c r="Z9242" s="601"/>
      <c r="AA9242" s="601"/>
      <c r="AB9242" s="601"/>
    </row>
    <row r="9243" spans="21:28" x14ac:dyDescent="0.25">
      <c r="U9243" s="601"/>
      <c r="V9243" s="611"/>
      <c r="X9243" s="613"/>
      <c r="Y9243" s="601"/>
      <c r="Z9243" s="601"/>
      <c r="AA9243" s="601"/>
      <c r="AB9243" s="601"/>
    </row>
    <row r="9244" spans="21:28" x14ac:dyDescent="0.25">
      <c r="U9244" s="601"/>
      <c r="V9244" s="611"/>
      <c r="X9244" s="613"/>
      <c r="Y9244" s="601"/>
      <c r="Z9244" s="601"/>
      <c r="AA9244" s="601"/>
      <c r="AB9244" s="601"/>
    </row>
    <row r="9245" spans="21:28" x14ac:dyDescent="0.25">
      <c r="U9245" s="601"/>
      <c r="V9245" s="611"/>
      <c r="X9245" s="613"/>
      <c r="Y9245" s="601"/>
      <c r="Z9245" s="601"/>
      <c r="AA9245" s="601"/>
      <c r="AB9245" s="601"/>
    </row>
    <row r="9246" spans="21:28" x14ac:dyDescent="0.25">
      <c r="U9246" s="601"/>
      <c r="V9246" s="611"/>
      <c r="X9246" s="613"/>
      <c r="Y9246" s="601"/>
      <c r="Z9246" s="601"/>
      <c r="AA9246" s="601"/>
      <c r="AB9246" s="601"/>
    </row>
    <row r="9247" spans="21:28" x14ac:dyDescent="0.25">
      <c r="U9247" s="601"/>
      <c r="V9247" s="611"/>
      <c r="X9247" s="613"/>
      <c r="Y9247" s="601"/>
      <c r="Z9247" s="601"/>
      <c r="AA9247" s="601"/>
      <c r="AB9247" s="601"/>
    </row>
    <row r="9248" spans="21:28" x14ac:dyDescent="0.25">
      <c r="U9248" s="601"/>
      <c r="V9248" s="611"/>
      <c r="X9248" s="613"/>
      <c r="Y9248" s="601"/>
      <c r="Z9248" s="601"/>
      <c r="AA9248" s="601"/>
      <c r="AB9248" s="601"/>
    </row>
    <row r="9249" spans="21:28" x14ac:dyDescent="0.25">
      <c r="U9249" s="601"/>
      <c r="V9249" s="611"/>
      <c r="X9249" s="613"/>
      <c r="Y9249" s="601"/>
      <c r="Z9249" s="601"/>
      <c r="AA9249" s="601"/>
      <c r="AB9249" s="601"/>
    </row>
    <row r="9250" spans="21:28" x14ac:dyDescent="0.25">
      <c r="U9250" s="601"/>
      <c r="V9250" s="611"/>
      <c r="X9250" s="613"/>
      <c r="Y9250" s="601"/>
      <c r="Z9250" s="601"/>
      <c r="AA9250" s="601"/>
      <c r="AB9250" s="601"/>
    </row>
    <row r="9251" spans="21:28" x14ac:dyDescent="0.25">
      <c r="U9251" s="601"/>
      <c r="V9251" s="611"/>
      <c r="X9251" s="613"/>
      <c r="Y9251" s="601"/>
      <c r="Z9251" s="601"/>
      <c r="AA9251" s="601"/>
      <c r="AB9251" s="601"/>
    </row>
    <row r="9252" spans="21:28" x14ac:dyDescent="0.25">
      <c r="U9252" s="601"/>
      <c r="V9252" s="611"/>
      <c r="X9252" s="613"/>
      <c r="Y9252" s="601"/>
      <c r="Z9252" s="601"/>
      <c r="AA9252" s="601"/>
      <c r="AB9252" s="601"/>
    </row>
    <row r="9253" spans="21:28" x14ac:dyDescent="0.25">
      <c r="U9253" s="601"/>
      <c r="V9253" s="611"/>
      <c r="X9253" s="613"/>
      <c r="Y9253" s="601"/>
      <c r="Z9253" s="601"/>
      <c r="AA9253" s="601"/>
      <c r="AB9253" s="601"/>
    </row>
    <row r="9254" spans="21:28" x14ac:dyDescent="0.25">
      <c r="U9254" s="601"/>
      <c r="V9254" s="611"/>
      <c r="X9254" s="613"/>
      <c r="Y9254" s="601"/>
      <c r="Z9254" s="601"/>
      <c r="AA9254" s="601"/>
      <c r="AB9254" s="601"/>
    </row>
    <row r="9255" spans="21:28" x14ac:dyDescent="0.25">
      <c r="U9255" s="601"/>
      <c r="V9255" s="611"/>
      <c r="X9255" s="613"/>
      <c r="Y9255" s="601"/>
      <c r="Z9255" s="601"/>
      <c r="AA9255" s="601"/>
      <c r="AB9255" s="601"/>
    </row>
    <row r="9256" spans="21:28" x14ac:dyDescent="0.25">
      <c r="U9256" s="601"/>
      <c r="V9256" s="611"/>
      <c r="X9256" s="613"/>
      <c r="Y9256" s="601"/>
      <c r="Z9256" s="601"/>
      <c r="AA9256" s="601"/>
      <c r="AB9256" s="601"/>
    </row>
    <row r="9257" spans="21:28" x14ac:dyDescent="0.25">
      <c r="U9257" s="601"/>
      <c r="V9257" s="611"/>
      <c r="X9257" s="613"/>
      <c r="Y9257" s="601"/>
      <c r="Z9257" s="601"/>
      <c r="AA9257" s="601"/>
      <c r="AB9257" s="601"/>
    </row>
    <row r="9258" spans="21:28" x14ac:dyDescent="0.25">
      <c r="U9258" s="601"/>
      <c r="V9258" s="611"/>
      <c r="X9258" s="613"/>
      <c r="Y9258" s="601"/>
      <c r="Z9258" s="601"/>
      <c r="AA9258" s="601"/>
      <c r="AB9258" s="601"/>
    </row>
    <row r="9259" spans="21:28" x14ac:dyDescent="0.25">
      <c r="U9259" s="601"/>
      <c r="V9259" s="611"/>
      <c r="X9259" s="613"/>
      <c r="Y9259" s="601"/>
      <c r="Z9259" s="601"/>
      <c r="AA9259" s="601"/>
      <c r="AB9259" s="601"/>
    </row>
    <row r="9260" spans="21:28" x14ac:dyDescent="0.25">
      <c r="U9260" s="601"/>
      <c r="V9260" s="611"/>
      <c r="X9260" s="613"/>
      <c r="Y9260" s="601"/>
      <c r="Z9260" s="601"/>
      <c r="AA9260" s="601"/>
      <c r="AB9260" s="601"/>
    </row>
    <row r="9261" spans="21:28" x14ac:dyDescent="0.25">
      <c r="U9261" s="601"/>
      <c r="V9261" s="611"/>
      <c r="X9261" s="613"/>
      <c r="Y9261" s="601"/>
      <c r="Z9261" s="601"/>
      <c r="AA9261" s="601"/>
      <c r="AB9261" s="601"/>
    </row>
    <row r="9262" spans="21:28" x14ac:dyDescent="0.25">
      <c r="U9262" s="601"/>
      <c r="V9262" s="611"/>
      <c r="X9262" s="613"/>
      <c r="Y9262" s="601"/>
      <c r="Z9262" s="601"/>
      <c r="AA9262" s="601"/>
      <c r="AB9262" s="601"/>
    </row>
    <row r="9263" spans="21:28" x14ac:dyDescent="0.25">
      <c r="U9263" s="601"/>
      <c r="V9263" s="611"/>
      <c r="X9263" s="613"/>
      <c r="Y9263" s="601"/>
      <c r="Z9263" s="601"/>
      <c r="AA9263" s="601"/>
      <c r="AB9263" s="601"/>
    </row>
    <row r="9264" spans="21:28" x14ac:dyDescent="0.25">
      <c r="U9264" s="601"/>
      <c r="V9264" s="611"/>
      <c r="X9264" s="613"/>
      <c r="Y9264" s="601"/>
      <c r="Z9264" s="601"/>
      <c r="AA9264" s="601"/>
      <c r="AB9264" s="601"/>
    </row>
    <row r="9265" spans="21:28" x14ac:dyDescent="0.25">
      <c r="U9265" s="601"/>
      <c r="V9265" s="611"/>
      <c r="X9265" s="613"/>
      <c r="Y9265" s="601"/>
      <c r="Z9265" s="601"/>
      <c r="AA9265" s="601"/>
      <c r="AB9265" s="601"/>
    </row>
    <row r="9266" spans="21:28" x14ac:dyDescent="0.25">
      <c r="U9266" s="601"/>
      <c r="V9266" s="611"/>
      <c r="X9266" s="613"/>
      <c r="Y9266" s="601"/>
      <c r="Z9266" s="601"/>
      <c r="AA9266" s="601"/>
      <c r="AB9266" s="601"/>
    </row>
    <row r="9267" spans="21:28" x14ac:dyDescent="0.25">
      <c r="U9267" s="601"/>
      <c r="V9267" s="611"/>
      <c r="X9267" s="613"/>
      <c r="Y9267" s="601"/>
      <c r="Z9267" s="601"/>
      <c r="AA9267" s="601"/>
      <c r="AB9267" s="601"/>
    </row>
    <row r="9268" spans="21:28" x14ac:dyDescent="0.25">
      <c r="U9268" s="601"/>
      <c r="V9268" s="611"/>
      <c r="X9268" s="613"/>
      <c r="Y9268" s="601"/>
      <c r="Z9268" s="601"/>
      <c r="AA9268" s="601"/>
      <c r="AB9268" s="601"/>
    </row>
    <row r="9269" spans="21:28" x14ac:dyDescent="0.25">
      <c r="U9269" s="601"/>
      <c r="V9269" s="611"/>
      <c r="X9269" s="613"/>
      <c r="Y9269" s="601"/>
      <c r="Z9269" s="601"/>
      <c r="AA9269" s="601"/>
      <c r="AB9269" s="601"/>
    </row>
    <row r="9270" spans="21:28" x14ac:dyDescent="0.25">
      <c r="U9270" s="601"/>
      <c r="V9270" s="611"/>
      <c r="X9270" s="613"/>
      <c r="Y9270" s="601"/>
      <c r="Z9270" s="601"/>
      <c r="AA9270" s="601"/>
      <c r="AB9270" s="601"/>
    </row>
    <row r="9271" spans="21:28" x14ac:dyDescent="0.25">
      <c r="U9271" s="601"/>
      <c r="V9271" s="611"/>
      <c r="X9271" s="613"/>
      <c r="Y9271" s="601"/>
      <c r="Z9271" s="601"/>
      <c r="AA9271" s="601"/>
      <c r="AB9271" s="601"/>
    </row>
    <row r="9272" spans="21:28" x14ac:dyDescent="0.25">
      <c r="U9272" s="601"/>
      <c r="V9272" s="611"/>
      <c r="X9272" s="613"/>
      <c r="Y9272" s="601"/>
      <c r="Z9272" s="601"/>
      <c r="AA9272" s="601"/>
      <c r="AB9272" s="601"/>
    </row>
    <row r="9273" spans="21:28" x14ac:dyDescent="0.25">
      <c r="U9273" s="601"/>
      <c r="V9273" s="611"/>
      <c r="X9273" s="613"/>
      <c r="Y9273" s="601"/>
      <c r="Z9273" s="601"/>
      <c r="AA9273" s="601"/>
      <c r="AB9273" s="601"/>
    </row>
    <row r="9274" spans="21:28" x14ac:dyDescent="0.25">
      <c r="U9274" s="601"/>
      <c r="V9274" s="611"/>
      <c r="X9274" s="613"/>
      <c r="Y9274" s="601"/>
      <c r="Z9274" s="601"/>
      <c r="AA9274" s="601"/>
      <c r="AB9274" s="601"/>
    </row>
    <row r="9275" spans="21:28" x14ac:dyDescent="0.25">
      <c r="U9275" s="601"/>
      <c r="V9275" s="611"/>
      <c r="X9275" s="613"/>
      <c r="Y9275" s="601"/>
      <c r="Z9275" s="601"/>
      <c r="AA9275" s="601"/>
      <c r="AB9275" s="601"/>
    </row>
    <row r="9276" spans="21:28" x14ac:dyDescent="0.25">
      <c r="U9276" s="601"/>
      <c r="V9276" s="611"/>
      <c r="X9276" s="613"/>
      <c r="Y9276" s="601"/>
      <c r="Z9276" s="601"/>
      <c r="AA9276" s="601"/>
      <c r="AB9276" s="601"/>
    </row>
    <row r="9277" spans="21:28" x14ac:dyDescent="0.25">
      <c r="U9277" s="601"/>
      <c r="V9277" s="611"/>
      <c r="X9277" s="613"/>
      <c r="Y9277" s="601"/>
      <c r="Z9277" s="601"/>
      <c r="AA9277" s="601"/>
      <c r="AB9277" s="601"/>
    </row>
    <row r="9278" spans="21:28" x14ac:dyDescent="0.25">
      <c r="U9278" s="601"/>
      <c r="V9278" s="611"/>
      <c r="X9278" s="613"/>
      <c r="Y9278" s="601"/>
      <c r="Z9278" s="601"/>
      <c r="AA9278" s="601"/>
      <c r="AB9278" s="601"/>
    </row>
    <row r="9279" spans="21:28" x14ac:dyDescent="0.25">
      <c r="U9279" s="601"/>
      <c r="V9279" s="611"/>
      <c r="X9279" s="613"/>
      <c r="Y9279" s="601"/>
      <c r="Z9279" s="601"/>
      <c r="AA9279" s="601"/>
      <c r="AB9279" s="601"/>
    </row>
    <row r="9280" spans="21:28" x14ac:dyDescent="0.25">
      <c r="U9280" s="601"/>
      <c r="V9280" s="611"/>
      <c r="X9280" s="613"/>
      <c r="Y9280" s="601"/>
      <c r="Z9280" s="601"/>
      <c r="AA9280" s="601"/>
      <c r="AB9280" s="601"/>
    </row>
    <row r="9281" spans="21:28" x14ac:dyDescent="0.25">
      <c r="U9281" s="601"/>
      <c r="V9281" s="611"/>
      <c r="X9281" s="613"/>
      <c r="Y9281" s="601"/>
      <c r="Z9281" s="601"/>
      <c r="AA9281" s="601"/>
      <c r="AB9281" s="601"/>
    </row>
    <row r="9282" spans="21:28" x14ac:dyDescent="0.25">
      <c r="U9282" s="601"/>
      <c r="V9282" s="611"/>
      <c r="X9282" s="613"/>
      <c r="Y9282" s="601"/>
      <c r="Z9282" s="601"/>
      <c r="AA9282" s="601"/>
      <c r="AB9282" s="601"/>
    </row>
    <row r="9283" spans="21:28" x14ac:dyDescent="0.25">
      <c r="U9283" s="601"/>
      <c r="V9283" s="611"/>
      <c r="X9283" s="613"/>
      <c r="Y9283" s="601"/>
      <c r="Z9283" s="601"/>
      <c r="AA9283" s="601"/>
      <c r="AB9283" s="601"/>
    </row>
    <row r="9284" spans="21:28" x14ac:dyDescent="0.25">
      <c r="U9284" s="601"/>
      <c r="V9284" s="611"/>
      <c r="X9284" s="613"/>
      <c r="Y9284" s="601"/>
      <c r="Z9284" s="601"/>
      <c r="AA9284" s="601"/>
      <c r="AB9284" s="601"/>
    </row>
    <row r="9285" spans="21:28" x14ac:dyDescent="0.25">
      <c r="U9285" s="601"/>
      <c r="V9285" s="611"/>
      <c r="X9285" s="613"/>
      <c r="Y9285" s="601"/>
      <c r="Z9285" s="601"/>
      <c r="AA9285" s="601"/>
      <c r="AB9285" s="601"/>
    </row>
    <row r="9286" spans="21:28" x14ac:dyDescent="0.25">
      <c r="U9286" s="601"/>
      <c r="V9286" s="611"/>
      <c r="X9286" s="613"/>
      <c r="Y9286" s="601"/>
      <c r="Z9286" s="601"/>
      <c r="AA9286" s="601"/>
      <c r="AB9286" s="601"/>
    </row>
    <row r="9287" spans="21:28" x14ac:dyDescent="0.25">
      <c r="U9287" s="601"/>
      <c r="V9287" s="611"/>
      <c r="X9287" s="613"/>
      <c r="Y9287" s="601"/>
      <c r="Z9287" s="601"/>
      <c r="AA9287" s="601"/>
      <c r="AB9287" s="601"/>
    </row>
    <row r="9288" spans="21:28" x14ac:dyDescent="0.25">
      <c r="U9288" s="601"/>
      <c r="V9288" s="611"/>
      <c r="X9288" s="613"/>
      <c r="Y9288" s="601"/>
      <c r="Z9288" s="601"/>
      <c r="AA9288" s="601"/>
      <c r="AB9288" s="601"/>
    </row>
    <row r="9289" spans="21:28" x14ac:dyDescent="0.25">
      <c r="U9289" s="601"/>
      <c r="V9289" s="611"/>
      <c r="X9289" s="613"/>
      <c r="Y9289" s="601"/>
      <c r="Z9289" s="601"/>
      <c r="AA9289" s="601"/>
      <c r="AB9289" s="601"/>
    </row>
    <row r="9290" spans="21:28" x14ac:dyDescent="0.25">
      <c r="U9290" s="601"/>
      <c r="V9290" s="611"/>
      <c r="X9290" s="613"/>
      <c r="Y9290" s="601"/>
      <c r="Z9290" s="601"/>
      <c r="AA9290" s="601"/>
      <c r="AB9290" s="601"/>
    </row>
    <row r="9291" spans="21:28" x14ac:dyDescent="0.25">
      <c r="U9291" s="601"/>
      <c r="V9291" s="611"/>
      <c r="X9291" s="613"/>
      <c r="Y9291" s="601"/>
      <c r="Z9291" s="601"/>
      <c r="AA9291" s="601"/>
      <c r="AB9291" s="601"/>
    </row>
    <row r="9292" spans="21:28" x14ac:dyDescent="0.25">
      <c r="U9292" s="601"/>
      <c r="V9292" s="611"/>
      <c r="X9292" s="613"/>
      <c r="Y9292" s="601"/>
      <c r="Z9292" s="601"/>
      <c r="AA9292" s="601"/>
      <c r="AB9292" s="601"/>
    </row>
    <row r="9293" spans="21:28" x14ac:dyDescent="0.25">
      <c r="U9293" s="601"/>
      <c r="V9293" s="611"/>
      <c r="X9293" s="613"/>
      <c r="Y9293" s="601"/>
      <c r="Z9293" s="601"/>
      <c r="AA9293" s="601"/>
      <c r="AB9293" s="601"/>
    </row>
    <row r="9294" spans="21:28" x14ac:dyDescent="0.25">
      <c r="U9294" s="601"/>
      <c r="V9294" s="611"/>
      <c r="X9294" s="613"/>
      <c r="Y9294" s="601"/>
      <c r="Z9294" s="601"/>
      <c r="AA9294" s="601"/>
      <c r="AB9294" s="601"/>
    </row>
    <row r="9295" spans="21:28" x14ac:dyDescent="0.25">
      <c r="U9295" s="601"/>
      <c r="V9295" s="611"/>
      <c r="X9295" s="613"/>
      <c r="Y9295" s="601"/>
      <c r="Z9295" s="601"/>
      <c r="AA9295" s="601"/>
      <c r="AB9295" s="601"/>
    </row>
    <row r="9296" spans="21:28" x14ac:dyDescent="0.25">
      <c r="U9296" s="601"/>
      <c r="V9296" s="611"/>
      <c r="X9296" s="613"/>
      <c r="Y9296" s="601"/>
      <c r="Z9296" s="601"/>
      <c r="AA9296" s="601"/>
      <c r="AB9296" s="601"/>
    </row>
    <row r="9297" spans="21:28" x14ac:dyDescent="0.25">
      <c r="U9297" s="601"/>
      <c r="V9297" s="611"/>
      <c r="X9297" s="613"/>
      <c r="Y9297" s="601"/>
      <c r="Z9297" s="601"/>
      <c r="AA9297" s="601"/>
      <c r="AB9297" s="601"/>
    </row>
    <row r="9298" spans="21:28" x14ac:dyDescent="0.25">
      <c r="U9298" s="601"/>
      <c r="V9298" s="611"/>
      <c r="X9298" s="613"/>
      <c r="Y9298" s="601"/>
      <c r="Z9298" s="601"/>
      <c r="AA9298" s="601"/>
      <c r="AB9298" s="601"/>
    </row>
    <row r="9299" spans="21:28" x14ac:dyDescent="0.25">
      <c r="U9299" s="601"/>
      <c r="V9299" s="611"/>
      <c r="X9299" s="613"/>
      <c r="Y9299" s="601"/>
      <c r="Z9299" s="601"/>
      <c r="AA9299" s="601"/>
      <c r="AB9299" s="601"/>
    </row>
    <row r="9300" spans="21:28" x14ac:dyDescent="0.25">
      <c r="U9300" s="601"/>
      <c r="V9300" s="611"/>
      <c r="X9300" s="613"/>
      <c r="Y9300" s="601"/>
      <c r="Z9300" s="601"/>
      <c r="AA9300" s="601"/>
      <c r="AB9300" s="601"/>
    </row>
    <row r="9301" spans="21:28" x14ac:dyDescent="0.25">
      <c r="U9301" s="601"/>
      <c r="V9301" s="611"/>
      <c r="X9301" s="613"/>
      <c r="Y9301" s="601"/>
      <c r="Z9301" s="601"/>
      <c r="AA9301" s="601"/>
      <c r="AB9301" s="601"/>
    </row>
    <row r="9302" spans="21:28" x14ac:dyDescent="0.25">
      <c r="U9302" s="601"/>
      <c r="V9302" s="611"/>
      <c r="X9302" s="613"/>
      <c r="Y9302" s="601"/>
      <c r="Z9302" s="601"/>
      <c r="AA9302" s="601"/>
      <c r="AB9302" s="601"/>
    </row>
    <row r="9303" spans="21:28" x14ac:dyDescent="0.25">
      <c r="U9303" s="601"/>
      <c r="V9303" s="611"/>
      <c r="X9303" s="613"/>
      <c r="Y9303" s="601"/>
      <c r="Z9303" s="601"/>
      <c r="AA9303" s="601"/>
      <c r="AB9303" s="601"/>
    </row>
    <row r="9304" spans="21:28" x14ac:dyDescent="0.25">
      <c r="U9304" s="601"/>
      <c r="V9304" s="611"/>
      <c r="X9304" s="613"/>
      <c r="Y9304" s="601"/>
      <c r="Z9304" s="601"/>
      <c r="AA9304" s="601"/>
      <c r="AB9304" s="601"/>
    </row>
    <row r="9305" spans="21:28" x14ac:dyDescent="0.25">
      <c r="U9305" s="601"/>
      <c r="V9305" s="611"/>
      <c r="X9305" s="613"/>
      <c r="Y9305" s="601"/>
      <c r="Z9305" s="601"/>
      <c r="AA9305" s="601"/>
      <c r="AB9305" s="601"/>
    </row>
    <row r="9306" spans="21:28" x14ac:dyDescent="0.25">
      <c r="U9306" s="601"/>
      <c r="V9306" s="611"/>
      <c r="X9306" s="613"/>
      <c r="Y9306" s="601"/>
      <c r="Z9306" s="601"/>
      <c r="AA9306" s="601"/>
      <c r="AB9306" s="601"/>
    </row>
    <row r="9307" spans="21:28" x14ac:dyDescent="0.25">
      <c r="U9307" s="601"/>
      <c r="V9307" s="611"/>
      <c r="X9307" s="613"/>
      <c r="Y9307" s="601"/>
      <c r="Z9307" s="601"/>
      <c r="AA9307" s="601"/>
      <c r="AB9307" s="601"/>
    </row>
    <row r="9308" spans="21:28" x14ac:dyDescent="0.25">
      <c r="U9308" s="601"/>
      <c r="V9308" s="611"/>
      <c r="X9308" s="613"/>
      <c r="Y9308" s="601"/>
      <c r="Z9308" s="601"/>
      <c r="AA9308" s="601"/>
      <c r="AB9308" s="601"/>
    </row>
    <row r="9309" spans="21:28" x14ac:dyDescent="0.25">
      <c r="U9309" s="601"/>
      <c r="V9309" s="611"/>
      <c r="X9309" s="613"/>
      <c r="Y9309" s="601"/>
      <c r="Z9309" s="601"/>
      <c r="AA9309" s="601"/>
      <c r="AB9309" s="601"/>
    </row>
    <row r="9310" spans="21:28" x14ac:dyDescent="0.25">
      <c r="U9310" s="601"/>
      <c r="V9310" s="611"/>
      <c r="X9310" s="613"/>
      <c r="Y9310" s="601"/>
      <c r="Z9310" s="601"/>
      <c r="AA9310" s="601"/>
      <c r="AB9310" s="601"/>
    </row>
    <row r="9311" spans="21:28" x14ac:dyDescent="0.25">
      <c r="U9311" s="601"/>
      <c r="V9311" s="611"/>
      <c r="X9311" s="613"/>
      <c r="Y9311" s="601"/>
      <c r="Z9311" s="601"/>
      <c r="AA9311" s="601"/>
      <c r="AB9311" s="601"/>
    </row>
    <row r="9312" spans="21:28" x14ac:dyDescent="0.25">
      <c r="U9312" s="601"/>
      <c r="V9312" s="611"/>
      <c r="X9312" s="613"/>
      <c r="Y9312" s="601"/>
      <c r="Z9312" s="601"/>
      <c r="AA9312" s="601"/>
      <c r="AB9312" s="601"/>
    </row>
    <row r="9313" spans="21:28" x14ac:dyDescent="0.25">
      <c r="U9313" s="601"/>
      <c r="V9313" s="611"/>
      <c r="X9313" s="613"/>
      <c r="Y9313" s="601"/>
      <c r="Z9313" s="601"/>
      <c r="AA9313" s="601"/>
      <c r="AB9313" s="601"/>
    </row>
    <row r="9314" spans="21:28" x14ac:dyDescent="0.25">
      <c r="U9314" s="601"/>
      <c r="V9314" s="611"/>
      <c r="X9314" s="613"/>
      <c r="Y9314" s="601"/>
      <c r="Z9314" s="601"/>
      <c r="AA9314" s="601"/>
      <c r="AB9314" s="601"/>
    </row>
    <row r="9315" spans="21:28" x14ac:dyDescent="0.25">
      <c r="U9315" s="601"/>
      <c r="V9315" s="611"/>
      <c r="X9315" s="613"/>
      <c r="Y9315" s="601"/>
      <c r="Z9315" s="601"/>
      <c r="AA9315" s="601"/>
      <c r="AB9315" s="601"/>
    </row>
    <row r="9316" spans="21:28" x14ac:dyDescent="0.25">
      <c r="U9316" s="601"/>
      <c r="V9316" s="611"/>
      <c r="X9316" s="613"/>
      <c r="Y9316" s="601"/>
      <c r="Z9316" s="601"/>
      <c r="AA9316" s="601"/>
      <c r="AB9316" s="601"/>
    </row>
    <row r="9317" spans="21:28" x14ac:dyDescent="0.25">
      <c r="U9317" s="601"/>
      <c r="V9317" s="611"/>
      <c r="X9317" s="613"/>
      <c r="Y9317" s="601"/>
      <c r="Z9317" s="601"/>
      <c r="AA9317" s="601"/>
      <c r="AB9317" s="601"/>
    </row>
    <row r="9318" spans="21:28" x14ac:dyDescent="0.25">
      <c r="U9318" s="601"/>
      <c r="V9318" s="611"/>
      <c r="X9318" s="613"/>
      <c r="Y9318" s="601"/>
      <c r="Z9318" s="601"/>
      <c r="AA9318" s="601"/>
      <c r="AB9318" s="601"/>
    </row>
    <row r="9319" spans="21:28" x14ac:dyDescent="0.25">
      <c r="U9319" s="601"/>
      <c r="V9319" s="611"/>
      <c r="X9319" s="613"/>
      <c r="Y9319" s="601"/>
      <c r="Z9319" s="601"/>
      <c r="AA9319" s="601"/>
      <c r="AB9319" s="601"/>
    </row>
    <row r="9320" spans="21:28" x14ac:dyDescent="0.25">
      <c r="U9320" s="601"/>
      <c r="V9320" s="611"/>
      <c r="X9320" s="613"/>
      <c r="Y9320" s="601"/>
      <c r="Z9320" s="601"/>
      <c r="AA9320" s="601"/>
      <c r="AB9320" s="601"/>
    </row>
    <row r="9321" spans="21:28" x14ac:dyDescent="0.25">
      <c r="U9321" s="601"/>
      <c r="V9321" s="611"/>
      <c r="X9321" s="613"/>
      <c r="Y9321" s="601"/>
      <c r="Z9321" s="601"/>
      <c r="AA9321" s="601"/>
      <c r="AB9321" s="601"/>
    </row>
    <row r="9322" spans="21:28" x14ac:dyDescent="0.25">
      <c r="U9322" s="601"/>
      <c r="V9322" s="611"/>
      <c r="X9322" s="613"/>
      <c r="Y9322" s="601"/>
      <c r="Z9322" s="601"/>
      <c r="AA9322" s="601"/>
      <c r="AB9322" s="601"/>
    </row>
    <row r="9323" spans="21:28" x14ac:dyDescent="0.25">
      <c r="U9323" s="601"/>
      <c r="V9323" s="611"/>
      <c r="X9323" s="613"/>
      <c r="Y9323" s="601"/>
      <c r="Z9323" s="601"/>
      <c r="AA9323" s="601"/>
      <c r="AB9323" s="601"/>
    </row>
    <row r="9324" spans="21:28" x14ac:dyDescent="0.25">
      <c r="U9324" s="601"/>
      <c r="V9324" s="611"/>
      <c r="X9324" s="613"/>
      <c r="Y9324" s="601"/>
      <c r="Z9324" s="601"/>
      <c r="AA9324" s="601"/>
      <c r="AB9324" s="601"/>
    </row>
    <row r="9325" spans="21:28" x14ac:dyDescent="0.25">
      <c r="U9325" s="601"/>
      <c r="V9325" s="611"/>
      <c r="X9325" s="613"/>
      <c r="Y9325" s="601"/>
      <c r="Z9325" s="601"/>
      <c r="AA9325" s="601"/>
      <c r="AB9325" s="601"/>
    </row>
    <row r="9326" spans="21:28" x14ac:dyDescent="0.25">
      <c r="U9326" s="601"/>
      <c r="V9326" s="611"/>
      <c r="X9326" s="613"/>
      <c r="Y9326" s="601"/>
      <c r="Z9326" s="601"/>
      <c r="AA9326" s="601"/>
      <c r="AB9326" s="601"/>
    </row>
    <row r="9327" spans="21:28" x14ac:dyDescent="0.25">
      <c r="U9327" s="601"/>
      <c r="V9327" s="611"/>
      <c r="X9327" s="613"/>
      <c r="Y9327" s="601"/>
      <c r="Z9327" s="601"/>
      <c r="AA9327" s="601"/>
      <c r="AB9327" s="601"/>
    </row>
    <row r="9328" spans="21:28" x14ac:dyDescent="0.25">
      <c r="U9328" s="601"/>
      <c r="V9328" s="611"/>
      <c r="X9328" s="613"/>
      <c r="Y9328" s="601"/>
      <c r="Z9328" s="601"/>
      <c r="AA9328" s="601"/>
      <c r="AB9328" s="601"/>
    </row>
    <row r="9329" spans="21:28" x14ac:dyDescent="0.25">
      <c r="U9329" s="601"/>
      <c r="V9329" s="611"/>
      <c r="X9329" s="613"/>
      <c r="Y9329" s="601"/>
      <c r="Z9329" s="601"/>
      <c r="AA9329" s="601"/>
      <c r="AB9329" s="601"/>
    </row>
    <row r="9330" spans="21:28" x14ac:dyDescent="0.25">
      <c r="U9330" s="601"/>
      <c r="V9330" s="611"/>
      <c r="X9330" s="613"/>
      <c r="Y9330" s="601"/>
      <c r="Z9330" s="601"/>
      <c r="AA9330" s="601"/>
      <c r="AB9330" s="601"/>
    </row>
    <row r="9331" spans="21:28" x14ac:dyDescent="0.25">
      <c r="U9331" s="601"/>
      <c r="V9331" s="611"/>
      <c r="X9331" s="613"/>
      <c r="Y9331" s="601"/>
      <c r="Z9331" s="601"/>
      <c r="AA9331" s="601"/>
      <c r="AB9331" s="601"/>
    </row>
    <row r="9332" spans="21:28" x14ac:dyDescent="0.25">
      <c r="U9332" s="601"/>
      <c r="V9332" s="611"/>
      <c r="X9332" s="613"/>
      <c r="Y9332" s="601"/>
      <c r="Z9332" s="601"/>
      <c r="AA9332" s="601"/>
      <c r="AB9332" s="601"/>
    </row>
    <row r="9333" spans="21:28" x14ac:dyDescent="0.25">
      <c r="U9333" s="601"/>
      <c r="V9333" s="611"/>
      <c r="X9333" s="613"/>
      <c r="Y9333" s="601"/>
      <c r="Z9333" s="601"/>
      <c r="AA9333" s="601"/>
      <c r="AB9333" s="601"/>
    </row>
    <row r="9334" spans="21:28" x14ac:dyDescent="0.25">
      <c r="U9334" s="601"/>
      <c r="V9334" s="611"/>
      <c r="X9334" s="613"/>
      <c r="Y9334" s="601"/>
      <c r="Z9334" s="601"/>
      <c r="AA9334" s="601"/>
      <c r="AB9334" s="601"/>
    </row>
    <row r="9335" spans="21:28" x14ac:dyDescent="0.25">
      <c r="U9335" s="601"/>
      <c r="V9335" s="611"/>
      <c r="X9335" s="613"/>
      <c r="Y9335" s="601"/>
      <c r="Z9335" s="601"/>
      <c r="AA9335" s="601"/>
      <c r="AB9335" s="601"/>
    </row>
    <row r="9336" spans="21:28" x14ac:dyDescent="0.25">
      <c r="U9336" s="601"/>
      <c r="V9336" s="611"/>
      <c r="X9336" s="613"/>
      <c r="Y9336" s="601"/>
      <c r="Z9336" s="601"/>
      <c r="AA9336" s="601"/>
      <c r="AB9336" s="601"/>
    </row>
    <row r="9337" spans="21:28" x14ac:dyDescent="0.25">
      <c r="U9337" s="601"/>
      <c r="V9337" s="611"/>
      <c r="X9337" s="613"/>
      <c r="Y9337" s="601"/>
      <c r="Z9337" s="601"/>
      <c r="AA9337" s="601"/>
      <c r="AB9337" s="601"/>
    </row>
    <row r="9338" spans="21:28" x14ac:dyDescent="0.25">
      <c r="U9338" s="601"/>
      <c r="V9338" s="611"/>
      <c r="X9338" s="613"/>
      <c r="Y9338" s="601"/>
      <c r="Z9338" s="601"/>
      <c r="AA9338" s="601"/>
      <c r="AB9338" s="601"/>
    </row>
    <row r="9339" spans="21:28" x14ac:dyDescent="0.25">
      <c r="U9339" s="601"/>
      <c r="V9339" s="611"/>
      <c r="X9339" s="613"/>
      <c r="Y9339" s="601"/>
      <c r="Z9339" s="601"/>
      <c r="AA9339" s="601"/>
      <c r="AB9339" s="601"/>
    </row>
    <row r="9340" spans="21:28" x14ac:dyDescent="0.25">
      <c r="U9340" s="601"/>
      <c r="V9340" s="611"/>
      <c r="X9340" s="613"/>
      <c r="Y9340" s="601"/>
      <c r="Z9340" s="601"/>
      <c r="AA9340" s="601"/>
      <c r="AB9340" s="601"/>
    </row>
    <row r="9341" spans="21:28" x14ac:dyDescent="0.25">
      <c r="U9341" s="601"/>
      <c r="V9341" s="611"/>
      <c r="X9341" s="613"/>
      <c r="Y9341" s="601"/>
      <c r="Z9341" s="601"/>
      <c r="AA9341" s="601"/>
      <c r="AB9341" s="601"/>
    </row>
    <row r="9342" spans="21:28" x14ac:dyDescent="0.25">
      <c r="U9342" s="601"/>
      <c r="V9342" s="611"/>
      <c r="X9342" s="613"/>
      <c r="Y9342" s="601"/>
      <c r="Z9342" s="601"/>
      <c r="AA9342" s="601"/>
      <c r="AB9342" s="601"/>
    </row>
    <row r="9343" spans="21:28" x14ac:dyDescent="0.25">
      <c r="U9343" s="601"/>
      <c r="V9343" s="611"/>
      <c r="X9343" s="613"/>
      <c r="Y9343" s="601"/>
      <c r="Z9343" s="601"/>
      <c r="AA9343" s="601"/>
      <c r="AB9343" s="601"/>
    </row>
    <row r="9344" spans="21:28" x14ac:dyDescent="0.25">
      <c r="U9344" s="601"/>
      <c r="V9344" s="611"/>
      <c r="X9344" s="613"/>
      <c r="Y9344" s="601"/>
      <c r="Z9344" s="601"/>
      <c r="AA9344" s="601"/>
      <c r="AB9344" s="601"/>
    </row>
    <row r="9345" spans="21:28" x14ac:dyDescent="0.25">
      <c r="U9345" s="601"/>
      <c r="V9345" s="611"/>
      <c r="X9345" s="613"/>
      <c r="Y9345" s="601"/>
      <c r="Z9345" s="601"/>
      <c r="AA9345" s="601"/>
      <c r="AB9345" s="601"/>
    </row>
    <row r="9346" spans="21:28" x14ac:dyDescent="0.25">
      <c r="U9346" s="601"/>
      <c r="V9346" s="611"/>
      <c r="X9346" s="613"/>
      <c r="Y9346" s="601"/>
      <c r="Z9346" s="601"/>
      <c r="AA9346" s="601"/>
      <c r="AB9346" s="601"/>
    </row>
    <row r="9347" spans="21:28" x14ac:dyDescent="0.25">
      <c r="U9347" s="601"/>
      <c r="V9347" s="611"/>
      <c r="X9347" s="613"/>
      <c r="Y9347" s="601"/>
      <c r="Z9347" s="601"/>
      <c r="AA9347" s="601"/>
      <c r="AB9347" s="601"/>
    </row>
    <row r="9348" spans="21:28" x14ac:dyDescent="0.25">
      <c r="U9348" s="601"/>
      <c r="V9348" s="611"/>
      <c r="X9348" s="613"/>
      <c r="Y9348" s="601"/>
      <c r="Z9348" s="601"/>
      <c r="AA9348" s="601"/>
      <c r="AB9348" s="601"/>
    </row>
    <row r="9349" spans="21:28" x14ac:dyDescent="0.25">
      <c r="U9349" s="601"/>
      <c r="V9349" s="611"/>
      <c r="X9349" s="613"/>
      <c r="Y9349" s="601"/>
      <c r="Z9349" s="601"/>
      <c r="AA9349" s="601"/>
      <c r="AB9349" s="601"/>
    </row>
    <row r="9350" spans="21:28" x14ac:dyDescent="0.25">
      <c r="U9350" s="601"/>
      <c r="V9350" s="611"/>
      <c r="X9350" s="613"/>
      <c r="Y9350" s="601"/>
      <c r="Z9350" s="601"/>
      <c r="AA9350" s="601"/>
      <c r="AB9350" s="601"/>
    </row>
    <row r="9351" spans="21:28" x14ac:dyDescent="0.25">
      <c r="U9351" s="601"/>
      <c r="V9351" s="611"/>
      <c r="X9351" s="613"/>
      <c r="Y9351" s="601"/>
      <c r="Z9351" s="601"/>
      <c r="AA9351" s="601"/>
      <c r="AB9351" s="601"/>
    </row>
    <row r="9352" spans="21:28" x14ac:dyDescent="0.25">
      <c r="U9352" s="601"/>
      <c r="V9352" s="611"/>
      <c r="X9352" s="613"/>
      <c r="Y9352" s="601"/>
      <c r="Z9352" s="601"/>
      <c r="AA9352" s="601"/>
      <c r="AB9352" s="601"/>
    </row>
    <row r="9353" spans="21:28" x14ac:dyDescent="0.25">
      <c r="U9353" s="601"/>
      <c r="V9353" s="611"/>
      <c r="X9353" s="613"/>
      <c r="Y9353" s="601"/>
      <c r="Z9353" s="601"/>
      <c r="AA9353" s="601"/>
      <c r="AB9353" s="601"/>
    </row>
    <row r="9354" spans="21:28" x14ac:dyDescent="0.25">
      <c r="U9354" s="601"/>
      <c r="V9354" s="611"/>
      <c r="X9354" s="613"/>
      <c r="Y9354" s="601"/>
      <c r="Z9354" s="601"/>
      <c r="AA9354" s="601"/>
      <c r="AB9354" s="601"/>
    </row>
    <row r="9355" spans="21:28" x14ac:dyDescent="0.25">
      <c r="U9355" s="601"/>
      <c r="V9355" s="611"/>
      <c r="X9355" s="613"/>
      <c r="Y9355" s="601"/>
      <c r="Z9355" s="601"/>
      <c r="AA9355" s="601"/>
      <c r="AB9355" s="601"/>
    </row>
    <row r="9356" spans="21:28" x14ac:dyDescent="0.25">
      <c r="U9356" s="601"/>
      <c r="V9356" s="611"/>
      <c r="X9356" s="613"/>
      <c r="Y9356" s="601"/>
      <c r="Z9356" s="601"/>
      <c r="AA9356" s="601"/>
      <c r="AB9356" s="601"/>
    </row>
    <row r="9357" spans="21:28" x14ac:dyDescent="0.25">
      <c r="U9357" s="601"/>
      <c r="V9357" s="611"/>
      <c r="X9357" s="613"/>
      <c r="Y9357" s="601"/>
      <c r="Z9357" s="601"/>
      <c r="AA9357" s="601"/>
      <c r="AB9357" s="601"/>
    </row>
    <row r="9358" spans="21:28" x14ac:dyDescent="0.25">
      <c r="U9358" s="601"/>
      <c r="V9358" s="611"/>
      <c r="X9358" s="613"/>
      <c r="Y9358" s="601"/>
      <c r="Z9358" s="601"/>
      <c r="AA9358" s="601"/>
      <c r="AB9358" s="601"/>
    </row>
    <row r="9359" spans="21:28" x14ac:dyDescent="0.25">
      <c r="U9359" s="601"/>
      <c r="V9359" s="611"/>
      <c r="X9359" s="613"/>
      <c r="Y9359" s="601"/>
      <c r="Z9359" s="601"/>
      <c r="AA9359" s="601"/>
      <c r="AB9359" s="601"/>
    </row>
    <row r="9360" spans="21:28" x14ac:dyDescent="0.25">
      <c r="U9360" s="601"/>
      <c r="V9360" s="611"/>
      <c r="X9360" s="613"/>
      <c r="Y9360" s="601"/>
      <c r="Z9360" s="601"/>
      <c r="AA9360" s="601"/>
      <c r="AB9360" s="601"/>
    </row>
    <row r="9361" spans="21:28" x14ac:dyDescent="0.25">
      <c r="U9361" s="601"/>
      <c r="V9361" s="611"/>
      <c r="X9361" s="613"/>
      <c r="Y9361" s="601"/>
      <c r="Z9361" s="601"/>
      <c r="AA9361" s="601"/>
      <c r="AB9361" s="601"/>
    </row>
    <row r="9362" spans="21:28" x14ac:dyDescent="0.25">
      <c r="U9362" s="601"/>
      <c r="V9362" s="611"/>
      <c r="X9362" s="613"/>
      <c r="Y9362" s="601"/>
      <c r="Z9362" s="601"/>
      <c r="AA9362" s="601"/>
      <c r="AB9362" s="601"/>
    </row>
    <row r="9363" spans="21:28" x14ac:dyDescent="0.25">
      <c r="U9363" s="601"/>
      <c r="V9363" s="611"/>
      <c r="X9363" s="613"/>
      <c r="Y9363" s="601"/>
      <c r="Z9363" s="601"/>
      <c r="AA9363" s="601"/>
      <c r="AB9363" s="601"/>
    </row>
    <row r="9364" spans="21:28" x14ac:dyDescent="0.25">
      <c r="U9364" s="601"/>
      <c r="V9364" s="611"/>
      <c r="X9364" s="613"/>
      <c r="Y9364" s="601"/>
      <c r="Z9364" s="601"/>
      <c r="AA9364" s="601"/>
      <c r="AB9364" s="601"/>
    </row>
    <row r="9365" spans="21:28" x14ac:dyDescent="0.25">
      <c r="U9365" s="601"/>
      <c r="V9365" s="611"/>
      <c r="X9365" s="613"/>
      <c r="Y9365" s="601"/>
      <c r="Z9365" s="601"/>
      <c r="AA9365" s="601"/>
      <c r="AB9365" s="601"/>
    </row>
    <row r="9366" spans="21:28" x14ac:dyDescent="0.25">
      <c r="U9366" s="601"/>
      <c r="V9366" s="611"/>
      <c r="X9366" s="613"/>
      <c r="Y9366" s="601"/>
      <c r="Z9366" s="601"/>
      <c r="AA9366" s="601"/>
      <c r="AB9366" s="601"/>
    </row>
    <row r="9367" spans="21:28" x14ac:dyDescent="0.25">
      <c r="U9367" s="601"/>
      <c r="V9367" s="611"/>
      <c r="X9367" s="613"/>
      <c r="Y9367" s="601"/>
      <c r="Z9367" s="601"/>
      <c r="AA9367" s="601"/>
      <c r="AB9367" s="601"/>
    </row>
    <row r="9368" spans="21:28" x14ac:dyDescent="0.25">
      <c r="U9368" s="601"/>
      <c r="V9368" s="611"/>
      <c r="X9368" s="613"/>
      <c r="Y9368" s="601"/>
      <c r="Z9368" s="601"/>
      <c r="AA9368" s="601"/>
      <c r="AB9368" s="601"/>
    </row>
    <row r="9369" spans="21:28" x14ac:dyDescent="0.25">
      <c r="U9369" s="601"/>
      <c r="V9369" s="611"/>
      <c r="X9369" s="613"/>
      <c r="Y9369" s="601"/>
      <c r="Z9369" s="601"/>
      <c r="AA9369" s="601"/>
      <c r="AB9369" s="601"/>
    </row>
    <row r="9370" spans="21:28" x14ac:dyDescent="0.25">
      <c r="U9370" s="601"/>
      <c r="V9370" s="611"/>
      <c r="X9370" s="613"/>
      <c r="Y9370" s="601"/>
      <c r="Z9370" s="601"/>
      <c r="AA9370" s="601"/>
      <c r="AB9370" s="601"/>
    </row>
    <row r="9371" spans="21:28" x14ac:dyDescent="0.25">
      <c r="U9371" s="601"/>
      <c r="V9371" s="611"/>
      <c r="X9371" s="613"/>
      <c r="Y9371" s="601"/>
      <c r="Z9371" s="601"/>
      <c r="AA9371" s="601"/>
      <c r="AB9371" s="601"/>
    </row>
    <row r="9372" spans="21:28" x14ac:dyDescent="0.25">
      <c r="U9372" s="601"/>
      <c r="V9372" s="611"/>
      <c r="X9372" s="613"/>
      <c r="Y9372" s="601"/>
      <c r="Z9372" s="601"/>
      <c r="AA9372" s="601"/>
      <c r="AB9372" s="601"/>
    </row>
    <row r="9373" spans="21:28" x14ac:dyDescent="0.25">
      <c r="U9373" s="601"/>
      <c r="V9373" s="611"/>
      <c r="X9373" s="613"/>
      <c r="Y9373" s="601"/>
      <c r="Z9373" s="601"/>
      <c r="AA9373" s="601"/>
      <c r="AB9373" s="601"/>
    </row>
    <row r="9374" spans="21:28" x14ac:dyDescent="0.25">
      <c r="U9374" s="601"/>
      <c r="V9374" s="611"/>
      <c r="X9374" s="613"/>
      <c r="Y9374" s="601"/>
      <c r="Z9374" s="601"/>
      <c r="AA9374" s="601"/>
      <c r="AB9374" s="601"/>
    </row>
    <row r="9375" spans="21:28" x14ac:dyDescent="0.25">
      <c r="U9375" s="601"/>
      <c r="V9375" s="611"/>
      <c r="X9375" s="613"/>
      <c r="Y9375" s="601"/>
      <c r="Z9375" s="601"/>
      <c r="AA9375" s="601"/>
      <c r="AB9375" s="601"/>
    </row>
    <row r="9376" spans="21:28" x14ac:dyDescent="0.25">
      <c r="U9376" s="601"/>
      <c r="V9376" s="611"/>
      <c r="X9376" s="613"/>
      <c r="Y9376" s="601"/>
      <c r="Z9376" s="601"/>
      <c r="AA9376" s="601"/>
      <c r="AB9376" s="601"/>
    </row>
    <row r="9377" spans="21:28" x14ac:dyDescent="0.25">
      <c r="U9377" s="601"/>
      <c r="V9377" s="611"/>
      <c r="X9377" s="613"/>
      <c r="Y9377" s="601"/>
      <c r="Z9377" s="601"/>
      <c r="AA9377" s="601"/>
      <c r="AB9377" s="601"/>
    </row>
    <row r="9378" spans="21:28" x14ac:dyDescent="0.25">
      <c r="U9378" s="601"/>
      <c r="V9378" s="611"/>
      <c r="X9378" s="613"/>
      <c r="Y9378" s="601"/>
      <c r="Z9378" s="601"/>
      <c r="AA9378" s="601"/>
      <c r="AB9378" s="601"/>
    </row>
    <row r="9379" spans="21:28" x14ac:dyDescent="0.25">
      <c r="U9379" s="601"/>
      <c r="V9379" s="611"/>
      <c r="X9379" s="613"/>
      <c r="Y9379" s="601"/>
      <c r="Z9379" s="601"/>
      <c r="AA9379" s="601"/>
      <c r="AB9379" s="601"/>
    </row>
    <row r="9380" spans="21:28" x14ac:dyDescent="0.25">
      <c r="U9380" s="601"/>
      <c r="V9380" s="611"/>
      <c r="X9380" s="613"/>
      <c r="Y9380" s="601"/>
      <c r="Z9380" s="601"/>
      <c r="AA9380" s="601"/>
      <c r="AB9380" s="601"/>
    </row>
    <row r="9381" spans="21:28" x14ac:dyDescent="0.25">
      <c r="U9381" s="601"/>
      <c r="V9381" s="611"/>
      <c r="X9381" s="613"/>
      <c r="Y9381" s="601"/>
      <c r="Z9381" s="601"/>
      <c r="AA9381" s="601"/>
      <c r="AB9381" s="601"/>
    </row>
    <row r="9382" spans="21:28" x14ac:dyDescent="0.25">
      <c r="U9382" s="601"/>
      <c r="V9382" s="611"/>
      <c r="X9382" s="613"/>
      <c r="Y9382" s="601"/>
      <c r="Z9382" s="601"/>
      <c r="AA9382" s="601"/>
      <c r="AB9382" s="601"/>
    </row>
    <row r="9383" spans="21:28" x14ac:dyDescent="0.25">
      <c r="U9383" s="601"/>
      <c r="V9383" s="611"/>
      <c r="X9383" s="613"/>
      <c r="Y9383" s="601"/>
      <c r="Z9383" s="601"/>
      <c r="AA9383" s="601"/>
      <c r="AB9383" s="601"/>
    </row>
    <row r="9384" spans="21:28" x14ac:dyDescent="0.25">
      <c r="U9384" s="601"/>
      <c r="V9384" s="611"/>
      <c r="X9384" s="613"/>
      <c r="Y9384" s="601"/>
      <c r="Z9384" s="601"/>
      <c r="AA9384" s="601"/>
      <c r="AB9384" s="601"/>
    </row>
    <row r="9385" spans="21:28" x14ac:dyDescent="0.25">
      <c r="U9385" s="601"/>
      <c r="V9385" s="611"/>
      <c r="X9385" s="613"/>
      <c r="Y9385" s="601"/>
      <c r="Z9385" s="601"/>
      <c r="AA9385" s="601"/>
      <c r="AB9385" s="601"/>
    </row>
    <row r="9386" spans="21:28" x14ac:dyDescent="0.25">
      <c r="U9386" s="601"/>
      <c r="V9386" s="611"/>
      <c r="X9386" s="613"/>
      <c r="Y9386" s="601"/>
      <c r="Z9386" s="601"/>
      <c r="AA9386" s="601"/>
      <c r="AB9386" s="601"/>
    </row>
    <row r="9387" spans="21:28" x14ac:dyDescent="0.25">
      <c r="U9387" s="601"/>
      <c r="V9387" s="611"/>
      <c r="X9387" s="613"/>
      <c r="Y9387" s="601"/>
      <c r="Z9387" s="601"/>
      <c r="AA9387" s="601"/>
      <c r="AB9387" s="601"/>
    </row>
    <row r="9388" spans="21:28" x14ac:dyDescent="0.25">
      <c r="U9388" s="601"/>
      <c r="V9388" s="611"/>
      <c r="X9388" s="613"/>
      <c r="Y9388" s="601"/>
      <c r="Z9388" s="601"/>
      <c r="AA9388" s="601"/>
      <c r="AB9388" s="601"/>
    </row>
    <row r="9389" spans="21:28" x14ac:dyDescent="0.25">
      <c r="U9389" s="601"/>
      <c r="V9389" s="611"/>
      <c r="X9389" s="613"/>
      <c r="Y9389" s="601"/>
      <c r="Z9389" s="601"/>
      <c r="AA9389" s="601"/>
      <c r="AB9389" s="601"/>
    </row>
    <row r="9390" spans="21:28" x14ac:dyDescent="0.25">
      <c r="U9390" s="601"/>
      <c r="V9390" s="611"/>
      <c r="X9390" s="613"/>
      <c r="Y9390" s="601"/>
      <c r="Z9390" s="601"/>
      <c r="AA9390" s="601"/>
      <c r="AB9390" s="601"/>
    </row>
    <row r="9391" spans="21:28" x14ac:dyDescent="0.25">
      <c r="U9391" s="601"/>
      <c r="V9391" s="611"/>
      <c r="X9391" s="613"/>
      <c r="Y9391" s="601"/>
      <c r="Z9391" s="601"/>
      <c r="AA9391" s="601"/>
      <c r="AB9391" s="601"/>
    </row>
    <row r="9392" spans="21:28" x14ac:dyDescent="0.25">
      <c r="U9392" s="601"/>
      <c r="V9392" s="611"/>
      <c r="X9392" s="613"/>
      <c r="Y9392" s="601"/>
      <c r="Z9392" s="601"/>
      <c r="AA9392" s="601"/>
      <c r="AB9392" s="601"/>
    </row>
    <row r="9393" spans="21:28" x14ac:dyDescent="0.25">
      <c r="U9393" s="601"/>
      <c r="V9393" s="611"/>
      <c r="X9393" s="613"/>
      <c r="Y9393" s="601"/>
      <c r="Z9393" s="601"/>
      <c r="AA9393" s="601"/>
      <c r="AB9393" s="601"/>
    </row>
    <row r="9394" spans="21:28" x14ac:dyDescent="0.25">
      <c r="U9394" s="601"/>
      <c r="V9394" s="611"/>
      <c r="X9394" s="613"/>
      <c r="Y9394" s="601"/>
      <c r="Z9394" s="601"/>
      <c r="AA9394" s="601"/>
      <c r="AB9394" s="601"/>
    </row>
    <row r="9395" spans="21:28" x14ac:dyDescent="0.25">
      <c r="U9395" s="601"/>
      <c r="V9395" s="611"/>
      <c r="X9395" s="613"/>
      <c r="Y9395" s="601"/>
      <c r="Z9395" s="601"/>
      <c r="AA9395" s="601"/>
      <c r="AB9395" s="601"/>
    </row>
    <row r="9396" spans="21:28" x14ac:dyDescent="0.25">
      <c r="U9396" s="601"/>
      <c r="V9396" s="611"/>
      <c r="X9396" s="613"/>
      <c r="Y9396" s="601"/>
      <c r="Z9396" s="601"/>
      <c r="AA9396" s="601"/>
      <c r="AB9396" s="601"/>
    </row>
    <row r="9397" spans="21:28" x14ac:dyDescent="0.25">
      <c r="U9397" s="601"/>
      <c r="V9397" s="611"/>
      <c r="X9397" s="613"/>
      <c r="Y9397" s="601"/>
      <c r="Z9397" s="601"/>
      <c r="AA9397" s="601"/>
      <c r="AB9397" s="601"/>
    </row>
    <row r="9398" spans="21:28" x14ac:dyDescent="0.25">
      <c r="U9398" s="601"/>
      <c r="V9398" s="611"/>
      <c r="X9398" s="613"/>
      <c r="Y9398" s="601"/>
      <c r="Z9398" s="601"/>
      <c r="AA9398" s="601"/>
      <c r="AB9398" s="601"/>
    </row>
    <row r="9399" spans="21:28" x14ac:dyDescent="0.25">
      <c r="U9399" s="601"/>
      <c r="V9399" s="611"/>
      <c r="X9399" s="613"/>
      <c r="Y9399" s="601"/>
      <c r="Z9399" s="601"/>
      <c r="AA9399" s="601"/>
      <c r="AB9399" s="601"/>
    </row>
    <row r="9400" spans="21:28" x14ac:dyDescent="0.25">
      <c r="U9400" s="601"/>
      <c r="V9400" s="611"/>
      <c r="X9400" s="613"/>
      <c r="Y9400" s="601"/>
      <c r="Z9400" s="601"/>
      <c r="AA9400" s="601"/>
      <c r="AB9400" s="601"/>
    </row>
    <row r="9401" spans="21:28" x14ac:dyDescent="0.25">
      <c r="U9401" s="601"/>
      <c r="V9401" s="611"/>
      <c r="X9401" s="613"/>
      <c r="Y9401" s="601"/>
      <c r="Z9401" s="601"/>
      <c r="AA9401" s="601"/>
      <c r="AB9401" s="601"/>
    </row>
    <row r="9402" spans="21:28" x14ac:dyDescent="0.25">
      <c r="U9402" s="601"/>
      <c r="V9402" s="611"/>
      <c r="X9402" s="613"/>
      <c r="Y9402" s="601"/>
      <c r="Z9402" s="601"/>
      <c r="AA9402" s="601"/>
      <c r="AB9402" s="601"/>
    </row>
    <row r="9403" spans="21:28" x14ac:dyDescent="0.25">
      <c r="U9403" s="601"/>
      <c r="V9403" s="611"/>
      <c r="X9403" s="613"/>
      <c r="Y9403" s="601"/>
      <c r="Z9403" s="601"/>
      <c r="AA9403" s="601"/>
      <c r="AB9403" s="601"/>
    </row>
    <row r="9404" spans="21:28" x14ac:dyDescent="0.25">
      <c r="U9404" s="601"/>
      <c r="V9404" s="611"/>
      <c r="X9404" s="613"/>
      <c r="Y9404" s="601"/>
      <c r="Z9404" s="601"/>
      <c r="AA9404" s="601"/>
      <c r="AB9404" s="601"/>
    </row>
    <row r="9405" spans="21:28" x14ac:dyDescent="0.25">
      <c r="U9405" s="601"/>
      <c r="V9405" s="611"/>
      <c r="X9405" s="613"/>
      <c r="Y9405" s="601"/>
      <c r="Z9405" s="601"/>
      <c r="AA9405" s="601"/>
      <c r="AB9405" s="601"/>
    </row>
    <row r="9406" spans="21:28" x14ac:dyDescent="0.25">
      <c r="U9406" s="601"/>
      <c r="V9406" s="611"/>
      <c r="X9406" s="613"/>
      <c r="Y9406" s="601"/>
      <c r="Z9406" s="601"/>
      <c r="AA9406" s="601"/>
      <c r="AB9406" s="601"/>
    </row>
    <row r="9407" spans="21:28" x14ac:dyDescent="0.25">
      <c r="U9407" s="601"/>
      <c r="V9407" s="611"/>
      <c r="X9407" s="613"/>
      <c r="Y9407" s="601"/>
      <c r="Z9407" s="601"/>
      <c r="AA9407" s="601"/>
      <c r="AB9407" s="601"/>
    </row>
    <row r="9408" spans="21:28" x14ac:dyDescent="0.25">
      <c r="U9408" s="601"/>
      <c r="V9408" s="611"/>
      <c r="X9408" s="613"/>
      <c r="Y9408" s="601"/>
      <c r="Z9408" s="601"/>
      <c r="AA9408" s="601"/>
      <c r="AB9408" s="601"/>
    </row>
    <row r="9409" spans="21:28" x14ac:dyDescent="0.25">
      <c r="U9409" s="601"/>
      <c r="V9409" s="611"/>
      <c r="X9409" s="613"/>
      <c r="Y9409" s="601"/>
      <c r="Z9409" s="601"/>
      <c r="AA9409" s="601"/>
      <c r="AB9409" s="601"/>
    </row>
    <row r="9410" spans="21:28" x14ac:dyDescent="0.25">
      <c r="U9410" s="601"/>
      <c r="V9410" s="611"/>
      <c r="X9410" s="613"/>
      <c r="Y9410" s="601"/>
      <c r="Z9410" s="601"/>
      <c r="AA9410" s="601"/>
      <c r="AB9410" s="601"/>
    </row>
    <row r="9411" spans="21:28" x14ac:dyDescent="0.25">
      <c r="U9411" s="601"/>
      <c r="V9411" s="611"/>
      <c r="X9411" s="613"/>
      <c r="Y9411" s="601"/>
      <c r="Z9411" s="601"/>
      <c r="AA9411" s="601"/>
      <c r="AB9411" s="601"/>
    </row>
    <row r="9412" spans="21:28" x14ac:dyDescent="0.25">
      <c r="U9412" s="601"/>
      <c r="V9412" s="611"/>
      <c r="X9412" s="613"/>
      <c r="Y9412" s="601"/>
      <c r="Z9412" s="601"/>
      <c r="AA9412" s="601"/>
      <c r="AB9412" s="601"/>
    </row>
    <row r="9413" spans="21:28" x14ac:dyDescent="0.25">
      <c r="U9413" s="601"/>
      <c r="V9413" s="611"/>
      <c r="X9413" s="613"/>
      <c r="Y9413" s="601"/>
      <c r="Z9413" s="601"/>
      <c r="AA9413" s="601"/>
      <c r="AB9413" s="601"/>
    </row>
    <row r="9414" spans="21:28" x14ac:dyDescent="0.25">
      <c r="U9414" s="601"/>
      <c r="V9414" s="611"/>
      <c r="X9414" s="613"/>
      <c r="Y9414" s="601"/>
      <c r="Z9414" s="601"/>
      <c r="AA9414" s="601"/>
      <c r="AB9414" s="601"/>
    </row>
    <row r="9415" spans="21:28" x14ac:dyDescent="0.25">
      <c r="U9415" s="601"/>
      <c r="V9415" s="611"/>
      <c r="X9415" s="613"/>
      <c r="Y9415" s="601"/>
      <c r="Z9415" s="601"/>
      <c r="AA9415" s="601"/>
      <c r="AB9415" s="601"/>
    </row>
    <row r="9416" spans="21:28" x14ac:dyDescent="0.25">
      <c r="U9416" s="601"/>
      <c r="V9416" s="611"/>
      <c r="X9416" s="613"/>
      <c r="Y9416" s="601"/>
      <c r="Z9416" s="601"/>
      <c r="AA9416" s="601"/>
      <c r="AB9416" s="601"/>
    </row>
    <row r="9417" spans="21:28" x14ac:dyDescent="0.25">
      <c r="U9417" s="601"/>
      <c r="V9417" s="611"/>
      <c r="X9417" s="613"/>
      <c r="Y9417" s="601"/>
      <c r="Z9417" s="601"/>
      <c r="AA9417" s="601"/>
      <c r="AB9417" s="601"/>
    </row>
    <row r="9418" spans="21:28" x14ac:dyDescent="0.25">
      <c r="U9418" s="601"/>
      <c r="V9418" s="611"/>
      <c r="X9418" s="613"/>
      <c r="Y9418" s="601"/>
      <c r="Z9418" s="601"/>
      <c r="AA9418" s="601"/>
      <c r="AB9418" s="601"/>
    </row>
    <row r="9419" spans="21:28" x14ac:dyDescent="0.25">
      <c r="U9419" s="601"/>
      <c r="V9419" s="611"/>
      <c r="X9419" s="613"/>
      <c r="Y9419" s="601"/>
      <c r="Z9419" s="601"/>
      <c r="AA9419" s="601"/>
      <c r="AB9419" s="601"/>
    </row>
    <row r="9420" spans="21:28" x14ac:dyDescent="0.25">
      <c r="U9420" s="601"/>
      <c r="V9420" s="611"/>
      <c r="X9420" s="613"/>
      <c r="Y9420" s="601"/>
      <c r="Z9420" s="601"/>
      <c r="AA9420" s="601"/>
      <c r="AB9420" s="601"/>
    </row>
    <row r="9421" spans="21:28" x14ac:dyDescent="0.25">
      <c r="U9421" s="601"/>
      <c r="V9421" s="611"/>
      <c r="X9421" s="613"/>
      <c r="Y9421" s="601"/>
      <c r="Z9421" s="601"/>
      <c r="AA9421" s="601"/>
      <c r="AB9421" s="601"/>
    </row>
    <row r="9422" spans="21:28" x14ac:dyDescent="0.25">
      <c r="U9422" s="601"/>
      <c r="V9422" s="611"/>
      <c r="X9422" s="613"/>
      <c r="Y9422" s="601"/>
      <c r="Z9422" s="601"/>
      <c r="AA9422" s="601"/>
      <c r="AB9422" s="601"/>
    </row>
    <row r="9423" spans="21:28" x14ac:dyDescent="0.25">
      <c r="U9423" s="601"/>
      <c r="V9423" s="611"/>
      <c r="X9423" s="613"/>
      <c r="Y9423" s="601"/>
      <c r="Z9423" s="601"/>
      <c r="AA9423" s="601"/>
      <c r="AB9423" s="601"/>
    </row>
    <row r="9424" spans="21:28" x14ac:dyDescent="0.25">
      <c r="U9424" s="601"/>
      <c r="V9424" s="611"/>
      <c r="X9424" s="613"/>
      <c r="Y9424" s="601"/>
      <c r="Z9424" s="601"/>
      <c r="AA9424" s="601"/>
      <c r="AB9424" s="601"/>
    </row>
    <row r="9425" spans="21:28" x14ac:dyDescent="0.25">
      <c r="U9425" s="601"/>
      <c r="V9425" s="611"/>
      <c r="X9425" s="613"/>
      <c r="Y9425" s="601"/>
      <c r="Z9425" s="601"/>
      <c r="AA9425" s="601"/>
      <c r="AB9425" s="601"/>
    </row>
    <row r="9426" spans="21:28" x14ac:dyDescent="0.25">
      <c r="U9426" s="601"/>
      <c r="V9426" s="611"/>
      <c r="X9426" s="613"/>
      <c r="Y9426" s="601"/>
      <c r="Z9426" s="601"/>
      <c r="AA9426" s="601"/>
      <c r="AB9426" s="601"/>
    </row>
    <row r="9427" spans="21:28" x14ac:dyDescent="0.25">
      <c r="U9427" s="601"/>
      <c r="V9427" s="611"/>
      <c r="X9427" s="613"/>
      <c r="Y9427" s="601"/>
      <c r="Z9427" s="601"/>
      <c r="AA9427" s="601"/>
      <c r="AB9427" s="601"/>
    </row>
    <row r="9428" spans="21:28" x14ac:dyDescent="0.25">
      <c r="U9428" s="601"/>
      <c r="V9428" s="611"/>
      <c r="X9428" s="613"/>
      <c r="Y9428" s="601"/>
      <c r="Z9428" s="601"/>
      <c r="AA9428" s="601"/>
      <c r="AB9428" s="601"/>
    </row>
    <row r="9429" spans="21:28" x14ac:dyDescent="0.25">
      <c r="U9429" s="601"/>
      <c r="V9429" s="611"/>
      <c r="X9429" s="613"/>
      <c r="Y9429" s="601"/>
      <c r="Z9429" s="601"/>
      <c r="AA9429" s="601"/>
      <c r="AB9429" s="601"/>
    </row>
    <row r="9430" spans="21:28" x14ac:dyDescent="0.25">
      <c r="U9430" s="601"/>
      <c r="V9430" s="611"/>
      <c r="X9430" s="613"/>
      <c r="Y9430" s="601"/>
      <c r="Z9430" s="601"/>
      <c r="AA9430" s="601"/>
      <c r="AB9430" s="601"/>
    </row>
    <row r="9431" spans="21:28" x14ac:dyDescent="0.25">
      <c r="U9431" s="601"/>
      <c r="V9431" s="611"/>
      <c r="X9431" s="613"/>
      <c r="Y9431" s="601"/>
      <c r="Z9431" s="601"/>
      <c r="AA9431" s="601"/>
      <c r="AB9431" s="601"/>
    </row>
    <row r="9432" spans="21:28" x14ac:dyDescent="0.25">
      <c r="U9432" s="601"/>
      <c r="V9432" s="611"/>
      <c r="X9432" s="613"/>
      <c r="Y9432" s="601"/>
      <c r="Z9432" s="601"/>
      <c r="AA9432" s="601"/>
      <c r="AB9432" s="601"/>
    </row>
    <row r="9433" spans="21:28" x14ac:dyDescent="0.25">
      <c r="U9433" s="601"/>
      <c r="V9433" s="611"/>
      <c r="X9433" s="613"/>
      <c r="Y9433" s="601"/>
      <c r="Z9433" s="601"/>
      <c r="AA9433" s="601"/>
      <c r="AB9433" s="601"/>
    </row>
    <row r="9434" spans="21:28" x14ac:dyDescent="0.25">
      <c r="U9434" s="601"/>
      <c r="V9434" s="611"/>
      <c r="X9434" s="613"/>
      <c r="Y9434" s="601"/>
      <c r="Z9434" s="601"/>
      <c r="AA9434" s="601"/>
      <c r="AB9434" s="601"/>
    </row>
    <row r="9435" spans="21:28" x14ac:dyDescent="0.25">
      <c r="U9435" s="601"/>
      <c r="V9435" s="611"/>
      <c r="X9435" s="613"/>
      <c r="Y9435" s="601"/>
      <c r="Z9435" s="601"/>
      <c r="AA9435" s="601"/>
      <c r="AB9435" s="601"/>
    </row>
    <row r="9436" spans="21:28" x14ac:dyDescent="0.25">
      <c r="U9436" s="601"/>
      <c r="V9436" s="611"/>
      <c r="X9436" s="613"/>
      <c r="Y9436" s="601"/>
      <c r="Z9436" s="601"/>
      <c r="AA9436" s="601"/>
      <c r="AB9436" s="601"/>
    </row>
    <row r="9437" spans="21:28" x14ac:dyDescent="0.25">
      <c r="U9437" s="601"/>
      <c r="V9437" s="611"/>
      <c r="X9437" s="613"/>
      <c r="Y9437" s="601"/>
      <c r="Z9437" s="601"/>
      <c r="AA9437" s="601"/>
      <c r="AB9437" s="601"/>
    </row>
    <row r="9438" spans="21:28" x14ac:dyDescent="0.25">
      <c r="U9438" s="601"/>
      <c r="V9438" s="611"/>
      <c r="X9438" s="613"/>
      <c r="Y9438" s="601"/>
      <c r="Z9438" s="601"/>
      <c r="AA9438" s="601"/>
      <c r="AB9438" s="601"/>
    </row>
    <row r="9439" spans="21:28" x14ac:dyDescent="0.25">
      <c r="U9439" s="601"/>
      <c r="V9439" s="611"/>
      <c r="X9439" s="613"/>
      <c r="Y9439" s="601"/>
      <c r="Z9439" s="601"/>
      <c r="AA9439" s="601"/>
      <c r="AB9439" s="601"/>
    </row>
    <row r="9440" spans="21:28" x14ac:dyDescent="0.25">
      <c r="U9440" s="601"/>
      <c r="V9440" s="611"/>
      <c r="X9440" s="613"/>
      <c r="Y9440" s="601"/>
      <c r="Z9440" s="601"/>
      <c r="AA9440" s="601"/>
      <c r="AB9440" s="601"/>
    </row>
    <row r="9441" spans="21:28" x14ac:dyDescent="0.25">
      <c r="U9441" s="601"/>
      <c r="V9441" s="611"/>
      <c r="X9441" s="613"/>
      <c r="Y9441" s="601"/>
      <c r="Z9441" s="601"/>
      <c r="AA9441" s="601"/>
      <c r="AB9441" s="601"/>
    </row>
    <row r="9442" spans="21:28" x14ac:dyDescent="0.25">
      <c r="U9442" s="601"/>
      <c r="V9442" s="611"/>
      <c r="X9442" s="613"/>
      <c r="Y9442" s="601"/>
      <c r="Z9442" s="601"/>
      <c r="AA9442" s="601"/>
      <c r="AB9442" s="601"/>
    </row>
    <row r="9443" spans="21:28" x14ac:dyDescent="0.25">
      <c r="U9443" s="601"/>
      <c r="V9443" s="611"/>
      <c r="X9443" s="613"/>
      <c r="Y9443" s="601"/>
      <c r="Z9443" s="601"/>
      <c r="AA9443" s="601"/>
      <c r="AB9443" s="601"/>
    </row>
    <row r="9444" spans="21:28" x14ac:dyDescent="0.25">
      <c r="U9444" s="601"/>
      <c r="V9444" s="611"/>
      <c r="X9444" s="613"/>
      <c r="Y9444" s="601"/>
      <c r="Z9444" s="601"/>
      <c r="AA9444" s="601"/>
      <c r="AB9444" s="601"/>
    </row>
    <row r="9445" spans="21:28" x14ac:dyDescent="0.25">
      <c r="U9445" s="601"/>
      <c r="V9445" s="611"/>
      <c r="X9445" s="613"/>
      <c r="Y9445" s="601"/>
      <c r="Z9445" s="601"/>
      <c r="AA9445" s="601"/>
      <c r="AB9445" s="601"/>
    </row>
    <row r="9446" spans="21:28" x14ac:dyDescent="0.25">
      <c r="U9446" s="601"/>
      <c r="V9446" s="611"/>
      <c r="X9446" s="613"/>
      <c r="Y9446" s="601"/>
      <c r="Z9446" s="601"/>
      <c r="AA9446" s="601"/>
      <c r="AB9446" s="601"/>
    </row>
    <row r="9447" spans="21:28" x14ac:dyDescent="0.25">
      <c r="U9447" s="601"/>
      <c r="V9447" s="611"/>
      <c r="X9447" s="613"/>
      <c r="Y9447" s="601"/>
      <c r="Z9447" s="601"/>
      <c r="AA9447" s="601"/>
      <c r="AB9447" s="601"/>
    </row>
    <row r="9448" spans="21:28" x14ac:dyDescent="0.25">
      <c r="U9448" s="601"/>
      <c r="V9448" s="611"/>
      <c r="X9448" s="613"/>
      <c r="Y9448" s="601"/>
      <c r="Z9448" s="601"/>
      <c r="AA9448" s="601"/>
      <c r="AB9448" s="601"/>
    </row>
    <row r="9449" spans="21:28" x14ac:dyDescent="0.25">
      <c r="U9449" s="601"/>
      <c r="V9449" s="611"/>
      <c r="X9449" s="613"/>
      <c r="Y9449" s="601"/>
      <c r="Z9449" s="601"/>
      <c r="AA9449" s="601"/>
      <c r="AB9449" s="601"/>
    </row>
    <row r="9450" spans="21:28" x14ac:dyDescent="0.25">
      <c r="U9450" s="601"/>
      <c r="V9450" s="611"/>
      <c r="X9450" s="613"/>
      <c r="Y9450" s="601"/>
      <c r="Z9450" s="601"/>
      <c r="AA9450" s="601"/>
      <c r="AB9450" s="601"/>
    </row>
    <row r="9451" spans="21:28" x14ac:dyDescent="0.25">
      <c r="U9451" s="601"/>
      <c r="V9451" s="611"/>
      <c r="X9451" s="613"/>
      <c r="Y9451" s="601"/>
      <c r="Z9451" s="601"/>
      <c r="AA9451" s="601"/>
      <c r="AB9451" s="601"/>
    </row>
    <row r="9452" spans="21:28" x14ac:dyDescent="0.25">
      <c r="U9452" s="601"/>
      <c r="V9452" s="611"/>
      <c r="X9452" s="613"/>
      <c r="Y9452" s="601"/>
      <c r="Z9452" s="601"/>
      <c r="AA9452" s="601"/>
      <c r="AB9452" s="601"/>
    </row>
    <row r="9453" spans="21:28" x14ac:dyDescent="0.25">
      <c r="U9453" s="601"/>
      <c r="V9453" s="611"/>
      <c r="X9453" s="613"/>
      <c r="Y9453" s="601"/>
      <c r="Z9453" s="601"/>
      <c r="AA9453" s="601"/>
      <c r="AB9453" s="601"/>
    </row>
    <row r="9454" spans="21:28" x14ac:dyDescent="0.25">
      <c r="U9454" s="601"/>
      <c r="V9454" s="611"/>
      <c r="X9454" s="613"/>
      <c r="Y9454" s="601"/>
      <c r="Z9454" s="601"/>
      <c r="AA9454" s="601"/>
      <c r="AB9454" s="601"/>
    </row>
    <row r="9455" spans="21:28" x14ac:dyDescent="0.25">
      <c r="U9455" s="601"/>
      <c r="V9455" s="611"/>
      <c r="X9455" s="613"/>
      <c r="Y9455" s="601"/>
      <c r="Z9455" s="601"/>
      <c r="AA9455" s="601"/>
      <c r="AB9455" s="601"/>
    </row>
    <row r="9456" spans="21:28" x14ac:dyDescent="0.25">
      <c r="U9456" s="601"/>
      <c r="V9456" s="611"/>
      <c r="X9456" s="613"/>
      <c r="Y9456" s="601"/>
      <c r="Z9456" s="601"/>
      <c r="AA9456" s="601"/>
      <c r="AB9456" s="601"/>
    </row>
    <row r="9457" spans="21:28" x14ac:dyDescent="0.25">
      <c r="U9457" s="601"/>
      <c r="V9457" s="611"/>
      <c r="X9457" s="613"/>
      <c r="Y9457" s="601"/>
      <c r="Z9457" s="601"/>
      <c r="AA9457" s="601"/>
      <c r="AB9457" s="601"/>
    </row>
    <row r="9458" spans="21:28" x14ac:dyDescent="0.25">
      <c r="U9458" s="601"/>
      <c r="V9458" s="611"/>
      <c r="X9458" s="613"/>
      <c r="Y9458" s="601"/>
      <c r="Z9458" s="601"/>
      <c r="AA9458" s="601"/>
      <c r="AB9458" s="601"/>
    </row>
    <row r="9459" spans="21:28" x14ac:dyDescent="0.25">
      <c r="U9459" s="601"/>
      <c r="V9459" s="611"/>
      <c r="X9459" s="613"/>
      <c r="Y9459" s="601"/>
      <c r="Z9459" s="601"/>
      <c r="AA9459" s="601"/>
      <c r="AB9459" s="601"/>
    </row>
    <row r="9460" spans="21:28" x14ac:dyDescent="0.25">
      <c r="U9460" s="601"/>
      <c r="V9460" s="611"/>
      <c r="X9460" s="613"/>
      <c r="Y9460" s="601"/>
      <c r="Z9460" s="601"/>
      <c r="AA9460" s="601"/>
      <c r="AB9460" s="601"/>
    </row>
    <row r="9461" spans="21:28" x14ac:dyDescent="0.25">
      <c r="U9461" s="601"/>
      <c r="V9461" s="611"/>
      <c r="X9461" s="613"/>
      <c r="Y9461" s="601"/>
      <c r="Z9461" s="601"/>
      <c r="AA9461" s="601"/>
      <c r="AB9461" s="601"/>
    </row>
    <row r="9462" spans="21:28" x14ac:dyDescent="0.25">
      <c r="U9462" s="601"/>
      <c r="V9462" s="611"/>
      <c r="X9462" s="613"/>
      <c r="Y9462" s="601"/>
      <c r="Z9462" s="601"/>
      <c r="AA9462" s="601"/>
      <c r="AB9462" s="601"/>
    </row>
    <row r="9463" spans="21:28" x14ac:dyDescent="0.25">
      <c r="U9463" s="601"/>
      <c r="V9463" s="611"/>
      <c r="X9463" s="613"/>
      <c r="Y9463" s="601"/>
      <c r="Z9463" s="601"/>
      <c r="AA9463" s="601"/>
      <c r="AB9463" s="601"/>
    </row>
    <row r="9464" spans="21:28" x14ac:dyDescent="0.25">
      <c r="U9464" s="601"/>
      <c r="V9464" s="611"/>
      <c r="X9464" s="613"/>
      <c r="Y9464" s="601"/>
      <c r="Z9464" s="601"/>
      <c r="AA9464" s="601"/>
      <c r="AB9464" s="601"/>
    </row>
    <row r="9465" spans="21:28" x14ac:dyDescent="0.25">
      <c r="U9465" s="601"/>
      <c r="V9465" s="611"/>
      <c r="X9465" s="613"/>
      <c r="Y9465" s="601"/>
      <c r="Z9465" s="601"/>
      <c r="AA9465" s="601"/>
      <c r="AB9465" s="601"/>
    </row>
    <row r="9466" spans="21:28" x14ac:dyDescent="0.25">
      <c r="U9466" s="601"/>
      <c r="V9466" s="611"/>
      <c r="X9466" s="613"/>
      <c r="Y9466" s="601"/>
      <c r="Z9466" s="601"/>
      <c r="AA9466" s="601"/>
      <c r="AB9466" s="601"/>
    </row>
    <row r="9467" spans="21:28" x14ac:dyDescent="0.25">
      <c r="U9467" s="601"/>
      <c r="V9467" s="611"/>
      <c r="X9467" s="613"/>
      <c r="Y9467" s="601"/>
      <c r="Z9467" s="601"/>
      <c r="AA9467" s="601"/>
      <c r="AB9467" s="601"/>
    </row>
    <row r="9468" spans="21:28" x14ac:dyDescent="0.25">
      <c r="U9468" s="601"/>
      <c r="V9468" s="611"/>
      <c r="X9468" s="613"/>
      <c r="Y9468" s="601"/>
      <c r="Z9468" s="601"/>
      <c r="AA9468" s="601"/>
      <c r="AB9468" s="601"/>
    </row>
    <row r="9469" spans="21:28" x14ac:dyDescent="0.25">
      <c r="U9469" s="601"/>
      <c r="V9469" s="611"/>
      <c r="X9469" s="613"/>
      <c r="Y9469" s="601"/>
      <c r="Z9469" s="601"/>
      <c r="AA9469" s="601"/>
      <c r="AB9469" s="601"/>
    </row>
    <row r="9470" spans="21:28" x14ac:dyDescent="0.25">
      <c r="U9470" s="601"/>
      <c r="V9470" s="611"/>
      <c r="X9470" s="613"/>
      <c r="Y9470" s="601"/>
      <c r="Z9470" s="601"/>
      <c r="AA9470" s="601"/>
      <c r="AB9470" s="601"/>
    </row>
    <row r="9471" spans="21:28" x14ac:dyDescent="0.25">
      <c r="U9471" s="601"/>
      <c r="V9471" s="611"/>
      <c r="X9471" s="613"/>
      <c r="Y9471" s="601"/>
      <c r="Z9471" s="601"/>
      <c r="AA9471" s="601"/>
      <c r="AB9471" s="601"/>
    </row>
    <row r="9472" spans="21:28" x14ac:dyDescent="0.25">
      <c r="U9472" s="601"/>
      <c r="V9472" s="611"/>
      <c r="X9472" s="613"/>
      <c r="Y9472" s="601"/>
      <c r="Z9472" s="601"/>
      <c r="AA9472" s="601"/>
      <c r="AB9472" s="601"/>
    </row>
    <row r="9473" spans="21:28" x14ac:dyDescent="0.25">
      <c r="U9473" s="601"/>
      <c r="V9473" s="611"/>
      <c r="X9473" s="613"/>
      <c r="Y9473" s="601"/>
      <c r="Z9473" s="601"/>
      <c r="AA9473" s="601"/>
      <c r="AB9473" s="601"/>
    </row>
    <row r="9474" spans="21:28" x14ac:dyDescent="0.25">
      <c r="U9474" s="601"/>
      <c r="V9474" s="611"/>
      <c r="X9474" s="613"/>
      <c r="Y9474" s="601"/>
      <c r="Z9474" s="601"/>
      <c r="AA9474" s="601"/>
      <c r="AB9474" s="601"/>
    </row>
    <row r="9475" spans="21:28" x14ac:dyDescent="0.25">
      <c r="U9475" s="601"/>
      <c r="V9475" s="611"/>
      <c r="X9475" s="613"/>
      <c r="Y9475" s="601"/>
      <c r="Z9475" s="601"/>
      <c r="AA9475" s="601"/>
      <c r="AB9475" s="601"/>
    </row>
    <row r="9476" spans="21:28" x14ac:dyDescent="0.25">
      <c r="U9476" s="601"/>
      <c r="V9476" s="611"/>
      <c r="X9476" s="613"/>
      <c r="Y9476" s="601"/>
      <c r="Z9476" s="601"/>
      <c r="AA9476" s="601"/>
      <c r="AB9476" s="601"/>
    </row>
    <row r="9477" spans="21:28" x14ac:dyDescent="0.25">
      <c r="U9477" s="601"/>
      <c r="V9477" s="611"/>
      <c r="X9477" s="613"/>
      <c r="Y9477" s="601"/>
      <c r="Z9477" s="601"/>
      <c r="AA9477" s="601"/>
      <c r="AB9477" s="601"/>
    </row>
    <row r="9478" spans="21:28" x14ac:dyDescent="0.25">
      <c r="U9478" s="601"/>
      <c r="V9478" s="611"/>
      <c r="X9478" s="613"/>
      <c r="Y9478" s="601"/>
      <c r="Z9478" s="601"/>
      <c r="AA9478" s="601"/>
      <c r="AB9478" s="601"/>
    </row>
    <row r="9479" spans="21:28" x14ac:dyDescent="0.25">
      <c r="U9479" s="601"/>
      <c r="V9479" s="611"/>
      <c r="X9479" s="613"/>
      <c r="Y9479" s="601"/>
      <c r="Z9479" s="601"/>
      <c r="AA9479" s="601"/>
      <c r="AB9479" s="601"/>
    </row>
    <row r="9480" spans="21:28" x14ac:dyDescent="0.25">
      <c r="U9480" s="601"/>
      <c r="V9480" s="611"/>
      <c r="X9480" s="613"/>
      <c r="Y9480" s="601"/>
      <c r="Z9480" s="601"/>
      <c r="AA9480" s="601"/>
      <c r="AB9480" s="601"/>
    </row>
    <row r="9481" spans="21:28" x14ac:dyDescent="0.25">
      <c r="U9481" s="601"/>
      <c r="V9481" s="611"/>
      <c r="X9481" s="613"/>
      <c r="Y9481" s="601"/>
      <c r="Z9481" s="601"/>
      <c r="AA9481" s="601"/>
      <c r="AB9481" s="601"/>
    </row>
    <row r="9482" spans="21:28" x14ac:dyDescent="0.25">
      <c r="U9482" s="601"/>
      <c r="V9482" s="611"/>
      <c r="X9482" s="613"/>
      <c r="Y9482" s="601"/>
      <c r="Z9482" s="601"/>
      <c r="AA9482" s="601"/>
      <c r="AB9482" s="601"/>
    </row>
    <row r="9483" spans="21:28" x14ac:dyDescent="0.25">
      <c r="U9483" s="601"/>
      <c r="V9483" s="611"/>
      <c r="X9483" s="613"/>
      <c r="Y9483" s="601"/>
      <c r="Z9483" s="601"/>
      <c r="AA9483" s="601"/>
      <c r="AB9483" s="601"/>
    </row>
    <row r="9484" spans="21:28" x14ac:dyDescent="0.25">
      <c r="U9484" s="601"/>
      <c r="V9484" s="611"/>
      <c r="X9484" s="613"/>
      <c r="Y9484" s="601"/>
      <c r="Z9484" s="601"/>
      <c r="AA9484" s="601"/>
      <c r="AB9484" s="601"/>
    </row>
    <row r="9485" spans="21:28" x14ac:dyDescent="0.25">
      <c r="U9485" s="601"/>
      <c r="V9485" s="611"/>
      <c r="X9485" s="613"/>
      <c r="Y9485" s="601"/>
      <c r="Z9485" s="601"/>
      <c r="AA9485" s="601"/>
      <c r="AB9485" s="601"/>
    </row>
    <row r="9486" spans="21:28" x14ac:dyDescent="0.25">
      <c r="U9486" s="601"/>
      <c r="V9486" s="611"/>
      <c r="X9486" s="613"/>
      <c r="Y9486" s="601"/>
      <c r="Z9486" s="601"/>
      <c r="AA9486" s="601"/>
      <c r="AB9486" s="601"/>
    </row>
    <row r="9487" spans="21:28" x14ac:dyDescent="0.25">
      <c r="U9487" s="601"/>
      <c r="V9487" s="611"/>
      <c r="X9487" s="613"/>
      <c r="Y9487" s="601"/>
      <c r="Z9487" s="601"/>
      <c r="AA9487" s="601"/>
      <c r="AB9487" s="601"/>
    </row>
    <row r="9488" spans="21:28" x14ac:dyDescent="0.25">
      <c r="U9488" s="601"/>
      <c r="V9488" s="611"/>
      <c r="X9488" s="613"/>
      <c r="Y9488" s="601"/>
      <c r="Z9488" s="601"/>
      <c r="AA9488" s="601"/>
      <c r="AB9488" s="601"/>
    </row>
    <row r="9489" spans="21:28" x14ac:dyDescent="0.25">
      <c r="U9489" s="601"/>
      <c r="V9489" s="611"/>
      <c r="X9489" s="613"/>
      <c r="Y9489" s="601"/>
      <c r="Z9489" s="601"/>
      <c r="AA9489" s="601"/>
      <c r="AB9489" s="601"/>
    </row>
    <row r="9490" spans="21:28" x14ac:dyDescent="0.25">
      <c r="U9490" s="601"/>
      <c r="V9490" s="611"/>
      <c r="X9490" s="613"/>
      <c r="Y9490" s="601"/>
      <c r="Z9490" s="601"/>
      <c r="AA9490" s="601"/>
      <c r="AB9490" s="601"/>
    </row>
    <row r="9491" spans="21:28" x14ac:dyDescent="0.25">
      <c r="U9491" s="601"/>
      <c r="V9491" s="611"/>
      <c r="X9491" s="613"/>
      <c r="Y9491" s="601"/>
      <c r="Z9491" s="601"/>
      <c r="AA9491" s="601"/>
      <c r="AB9491" s="601"/>
    </row>
    <row r="9492" spans="21:28" x14ac:dyDescent="0.25">
      <c r="U9492" s="601"/>
      <c r="V9492" s="611"/>
      <c r="X9492" s="613"/>
      <c r="Y9492" s="601"/>
      <c r="Z9492" s="601"/>
      <c r="AA9492" s="601"/>
      <c r="AB9492" s="601"/>
    </row>
    <row r="9493" spans="21:28" x14ac:dyDescent="0.25">
      <c r="U9493" s="601"/>
      <c r="V9493" s="611"/>
      <c r="X9493" s="613"/>
      <c r="Y9493" s="601"/>
      <c r="Z9493" s="601"/>
      <c r="AA9493" s="601"/>
      <c r="AB9493" s="601"/>
    </row>
    <row r="9494" spans="21:28" x14ac:dyDescent="0.25">
      <c r="U9494" s="601"/>
      <c r="V9494" s="611"/>
      <c r="X9494" s="613"/>
      <c r="Y9494" s="601"/>
      <c r="Z9494" s="601"/>
      <c r="AA9494" s="601"/>
      <c r="AB9494" s="601"/>
    </row>
    <row r="9495" spans="21:28" x14ac:dyDescent="0.25">
      <c r="U9495" s="601"/>
      <c r="V9495" s="611"/>
      <c r="X9495" s="613"/>
      <c r="Y9495" s="601"/>
      <c r="Z9495" s="601"/>
      <c r="AA9495" s="601"/>
      <c r="AB9495" s="601"/>
    </row>
    <row r="9496" spans="21:28" x14ac:dyDescent="0.25">
      <c r="U9496" s="601"/>
      <c r="V9496" s="611"/>
      <c r="X9496" s="613"/>
      <c r="Y9496" s="601"/>
      <c r="Z9496" s="601"/>
      <c r="AA9496" s="601"/>
      <c r="AB9496" s="601"/>
    </row>
    <row r="9497" spans="21:28" x14ac:dyDescent="0.25">
      <c r="U9497" s="601"/>
      <c r="V9497" s="611"/>
      <c r="X9497" s="613"/>
      <c r="Y9497" s="601"/>
      <c r="Z9497" s="601"/>
      <c r="AA9497" s="601"/>
      <c r="AB9497" s="601"/>
    </row>
    <row r="9498" spans="21:28" x14ac:dyDescent="0.25">
      <c r="U9498" s="601"/>
      <c r="V9498" s="611"/>
      <c r="X9498" s="613"/>
      <c r="Y9498" s="601"/>
      <c r="Z9498" s="601"/>
      <c r="AA9498" s="601"/>
      <c r="AB9498" s="601"/>
    </row>
    <row r="9499" spans="21:28" x14ac:dyDescent="0.25">
      <c r="U9499" s="601"/>
      <c r="V9499" s="611"/>
      <c r="X9499" s="613"/>
      <c r="Y9499" s="601"/>
      <c r="Z9499" s="601"/>
      <c r="AA9499" s="601"/>
      <c r="AB9499" s="601"/>
    </row>
    <row r="9500" spans="21:28" x14ac:dyDescent="0.25">
      <c r="U9500" s="601"/>
      <c r="V9500" s="611"/>
      <c r="X9500" s="613"/>
      <c r="Y9500" s="601"/>
      <c r="Z9500" s="601"/>
      <c r="AA9500" s="601"/>
      <c r="AB9500" s="601"/>
    </row>
    <row r="9501" spans="21:28" x14ac:dyDescent="0.25">
      <c r="U9501" s="601"/>
      <c r="V9501" s="611"/>
      <c r="X9501" s="613"/>
      <c r="Y9501" s="601"/>
      <c r="Z9501" s="601"/>
      <c r="AA9501" s="601"/>
      <c r="AB9501" s="601"/>
    </row>
    <row r="9502" spans="21:28" x14ac:dyDescent="0.25">
      <c r="U9502" s="601"/>
      <c r="V9502" s="611"/>
      <c r="X9502" s="613"/>
      <c r="Y9502" s="601"/>
      <c r="Z9502" s="601"/>
      <c r="AA9502" s="601"/>
      <c r="AB9502" s="601"/>
    </row>
    <row r="9503" spans="21:28" x14ac:dyDescent="0.25">
      <c r="U9503" s="601"/>
      <c r="V9503" s="611"/>
      <c r="X9503" s="613"/>
      <c r="Y9503" s="601"/>
      <c r="Z9503" s="601"/>
      <c r="AA9503" s="601"/>
      <c r="AB9503" s="601"/>
    </row>
    <row r="9504" spans="21:28" x14ac:dyDescent="0.25">
      <c r="U9504" s="601"/>
      <c r="V9504" s="611"/>
      <c r="X9504" s="613"/>
      <c r="Y9504" s="601"/>
      <c r="Z9504" s="601"/>
      <c r="AA9504" s="601"/>
      <c r="AB9504" s="601"/>
    </row>
    <row r="9505" spans="21:28" x14ac:dyDescent="0.25">
      <c r="U9505" s="601"/>
      <c r="V9505" s="611"/>
      <c r="X9505" s="613"/>
      <c r="Y9505" s="601"/>
      <c r="Z9505" s="601"/>
      <c r="AA9505" s="601"/>
      <c r="AB9505" s="601"/>
    </row>
    <row r="9506" spans="21:28" x14ac:dyDescent="0.25">
      <c r="U9506" s="601"/>
      <c r="V9506" s="611"/>
      <c r="X9506" s="613"/>
      <c r="Y9506" s="601"/>
      <c r="Z9506" s="601"/>
      <c r="AA9506" s="601"/>
      <c r="AB9506" s="601"/>
    </row>
    <row r="9507" spans="21:28" x14ac:dyDescent="0.25">
      <c r="U9507" s="601"/>
      <c r="V9507" s="611"/>
      <c r="X9507" s="613"/>
      <c r="Y9507" s="601"/>
      <c r="Z9507" s="601"/>
      <c r="AA9507" s="601"/>
      <c r="AB9507" s="601"/>
    </row>
    <row r="9508" spans="21:28" x14ac:dyDescent="0.25">
      <c r="U9508" s="601"/>
      <c r="V9508" s="611"/>
      <c r="X9508" s="613"/>
      <c r="Y9508" s="601"/>
      <c r="Z9508" s="601"/>
      <c r="AA9508" s="601"/>
      <c r="AB9508" s="601"/>
    </row>
    <row r="9509" spans="21:28" x14ac:dyDescent="0.25">
      <c r="U9509" s="601"/>
      <c r="V9509" s="611"/>
      <c r="X9509" s="613"/>
      <c r="Y9509" s="601"/>
      <c r="Z9509" s="601"/>
      <c r="AA9509" s="601"/>
      <c r="AB9509" s="601"/>
    </row>
    <row r="9510" spans="21:28" x14ac:dyDescent="0.25">
      <c r="U9510" s="601"/>
      <c r="V9510" s="611"/>
      <c r="X9510" s="613"/>
      <c r="Y9510" s="601"/>
      <c r="Z9510" s="601"/>
      <c r="AA9510" s="601"/>
      <c r="AB9510" s="601"/>
    </row>
    <row r="9511" spans="21:28" x14ac:dyDescent="0.25">
      <c r="U9511" s="601"/>
      <c r="V9511" s="611"/>
      <c r="X9511" s="613"/>
      <c r="Y9511" s="601"/>
      <c r="Z9511" s="601"/>
      <c r="AA9511" s="601"/>
      <c r="AB9511" s="601"/>
    </row>
    <row r="9512" spans="21:28" x14ac:dyDescent="0.25">
      <c r="U9512" s="601"/>
      <c r="V9512" s="611"/>
      <c r="X9512" s="613"/>
      <c r="Y9512" s="601"/>
      <c r="Z9512" s="601"/>
      <c r="AA9512" s="601"/>
      <c r="AB9512" s="601"/>
    </row>
    <row r="9513" spans="21:28" x14ac:dyDescent="0.25">
      <c r="U9513" s="601"/>
      <c r="V9513" s="611"/>
      <c r="X9513" s="613"/>
      <c r="Y9513" s="601"/>
      <c r="Z9513" s="601"/>
      <c r="AA9513" s="601"/>
      <c r="AB9513" s="601"/>
    </row>
    <row r="9514" spans="21:28" x14ac:dyDescent="0.25">
      <c r="U9514" s="601"/>
      <c r="V9514" s="611"/>
      <c r="X9514" s="613"/>
      <c r="Y9514" s="601"/>
      <c r="Z9514" s="601"/>
      <c r="AA9514" s="601"/>
      <c r="AB9514" s="601"/>
    </row>
    <row r="9515" spans="21:28" x14ac:dyDescent="0.25">
      <c r="U9515" s="601"/>
      <c r="V9515" s="611"/>
      <c r="X9515" s="613"/>
      <c r="Y9515" s="601"/>
      <c r="Z9515" s="601"/>
      <c r="AA9515" s="601"/>
      <c r="AB9515" s="601"/>
    </row>
    <row r="9516" spans="21:28" x14ac:dyDescent="0.25">
      <c r="U9516" s="601"/>
      <c r="V9516" s="611"/>
      <c r="X9516" s="613"/>
      <c r="Y9516" s="601"/>
      <c r="Z9516" s="601"/>
      <c r="AA9516" s="601"/>
      <c r="AB9516" s="601"/>
    </row>
    <row r="9517" spans="21:28" x14ac:dyDescent="0.25">
      <c r="U9517" s="601"/>
      <c r="V9517" s="611"/>
      <c r="X9517" s="613"/>
      <c r="Y9517" s="601"/>
      <c r="Z9517" s="601"/>
      <c r="AA9517" s="601"/>
      <c r="AB9517" s="601"/>
    </row>
    <row r="9518" spans="21:28" x14ac:dyDescent="0.25">
      <c r="U9518" s="601"/>
      <c r="V9518" s="611"/>
      <c r="X9518" s="613"/>
      <c r="Y9518" s="601"/>
      <c r="Z9518" s="601"/>
      <c r="AA9518" s="601"/>
      <c r="AB9518" s="601"/>
    </row>
    <row r="9519" spans="21:28" x14ac:dyDescent="0.25">
      <c r="U9519" s="601"/>
      <c r="V9519" s="611"/>
      <c r="X9519" s="613"/>
      <c r="Y9519" s="601"/>
      <c r="Z9519" s="601"/>
      <c r="AA9519" s="601"/>
      <c r="AB9519" s="601"/>
    </row>
    <row r="9520" spans="21:28" x14ac:dyDescent="0.25">
      <c r="U9520" s="601"/>
      <c r="V9520" s="611"/>
      <c r="X9520" s="613"/>
      <c r="Y9520" s="601"/>
      <c r="Z9520" s="601"/>
      <c r="AA9520" s="601"/>
      <c r="AB9520" s="601"/>
    </row>
    <row r="9521" spans="21:28" x14ac:dyDescent="0.25">
      <c r="U9521" s="601"/>
      <c r="V9521" s="611"/>
      <c r="X9521" s="613"/>
      <c r="Y9521" s="601"/>
      <c r="Z9521" s="601"/>
      <c r="AA9521" s="601"/>
      <c r="AB9521" s="601"/>
    </row>
    <row r="9522" spans="21:28" x14ac:dyDescent="0.25">
      <c r="U9522" s="601"/>
      <c r="V9522" s="611"/>
      <c r="X9522" s="613"/>
      <c r="Y9522" s="601"/>
      <c r="Z9522" s="601"/>
      <c r="AA9522" s="601"/>
      <c r="AB9522" s="601"/>
    </row>
    <row r="9523" spans="21:28" x14ac:dyDescent="0.25">
      <c r="U9523" s="601"/>
      <c r="V9523" s="611"/>
      <c r="X9523" s="613"/>
      <c r="Y9523" s="601"/>
      <c r="Z9523" s="601"/>
      <c r="AA9523" s="601"/>
      <c r="AB9523" s="601"/>
    </row>
    <row r="9524" spans="21:28" x14ac:dyDescent="0.25">
      <c r="U9524" s="601"/>
      <c r="V9524" s="611"/>
      <c r="X9524" s="613"/>
      <c r="Y9524" s="601"/>
      <c r="Z9524" s="601"/>
      <c r="AA9524" s="601"/>
      <c r="AB9524" s="601"/>
    </row>
    <row r="9525" spans="21:28" x14ac:dyDescent="0.25">
      <c r="U9525" s="601"/>
      <c r="V9525" s="611"/>
      <c r="X9525" s="613"/>
      <c r="Y9525" s="601"/>
      <c r="Z9525" s="601"/>
      <c r="AA9525" s="601"/>
      <c r="AB9525" s="601"/>
    </row>
    <row r="9526" spans="21:28" x14ac:dyDescent="0.25">
      <c r="U9526" s="601"/>
      <c r="V9526" s="611"/>
      <c r="X9526" s="613"/>
      <c r="Y9526" s="601"/>
      <c r="Z9526" s="601"/>
      <c r="AA9526" s="601"/>
      <c r="AB9526" s="601"/>
    </row>
    <row r="9527" spans="21:28" x14ac:dyDescent="0.25">
      <c r="U9527" s="601"/>
      <c r="V9527" s="611"/>
      <c r="X9527" s="613"/>
      <c r="Y9527" s="601"/>
      <c r="Z9527" s="601"/>
      <c r="AA9527" s="601"/>
      <c r="AB9527" s="601"/>
    </row>
    <row r="9528" spans="21:28" x14ac:dyDescent="0.25">
      <c r="U9528" s="601"/>
      <c r="V9528" s="611"/>
      <c r="X9528" s="613"/>
      <c r="Y9528" s="601"/>
      <c r="Z9528" s="601"/>
      <c r="AA9528" s="601"/>
      <c r="AB9528" s="601"/>
    </row>
    <row r="9529" spans="21:28" x14ac:dyDescent="0.25">
      <c r="U9529" s="601"/>
      <c r="V9529" s="611"/>
      <c r="X9529" s="613"/>
      <c r="Y9529" s="601"/>
      <c r="Z9529" s="601"/>
      <c r="AA9529" s="601"/>
      <c r="AB9529" s="601"/>
    </row>
    <row r="9530" spans="21:28" x14ac:dyDescent="0.25">
      <c r="U9530" s="601"/>
      <c r="V9530" s="611"/>
      <c r="X9530" s="613"/>
      <c r="Y9530" s="601"/>
      <c r="Z9530" s="601"/>
      <c r="AA9530" s="601"/>
      <c r="AB9530" s="601"/>
    </row>
    <row r="9531" spans="21:28" x14ac:dyDescent="0.25">
      <c r="U9531" s="601"/>
      <c r="V9531" s="611"/>
      <c r="X9531" s="613"/>
      <c r="Y9531" s="601"/>
      <c r="Z9531" s="601"/>
      <c r="AA9531" s="601"/>
      <c r="AB9531" s="601"/>
    </row>
    <row r="9532" spans="21:28" x14ac:dyDescent="0.25">
      <c r="U9532" s="601"/>
      <c r="V9532" s="611"/>
      <c r="X9532" s="613"/>
      <c r="Y9532" s="601"/>
      <c r="Z9532" s="601"/>
      <c r="AA9532" s="601"/>
      <c r="AB9532" s="601"/>
    </row>
    <row r="9533" spans="21:28" x14ac:dyDescent="0.25">
      <c r="U9533" s="601"/>
      <c r="V9533" s="611"/>
      <c r="X9533" s="613"/>
      <c r="Y9533" s="601"/>
      <c r="Z9533" s="601"/>
      <c r="AA9533" s="601"/>
      <c r="AB9533" s="601"/>
    </row>
    <row r="9534" spans="21:28" x14ac:dyDescent="0.25">
      <c r="U9534" s="601"/>
      <c r="V9534" s="611"/>
      <c r="X9534" s="613"/>
      <c r="Y9534" s="601"/>
      <c r="Z9534" s="601"/>
      <c r="AA9534" s="601"/>
      <c r="AB9534" s="601"/>
    </row>
    <row r="9535" spans="21:28" x14ac:dyDescent="0.25">
      <c r="U9535" s="601"/>
      <c r="V9535" s="611"/>
      <c r="X9535" s="613"/>
      <c r="Y9535" s="601"/>
      <c r="Z9535" s="601"/>
      <c r="AA9535" s="601"/>
      <c r="AB9535" s="601"/>
    </row>
    <row r="9536" spans="21:28" x14ac:dyDescent="0.25">
      <c r="U9536" s="601"/>
      <c r="V9536" s="611"/>
      <c r="X9536" s="613"/>
      <c r="Y9536" s="601"/>
      <c r="Z9536" s="601"/>
      <c r="AA9536" s="601"/>
      <c r="AB9536" s="601"/>
    </row>
    <row r="9537" spans="21:28" x14ac:dyDescent="0.25">
      <c r="U9537" s="601"/>
      <c r="V9537" s="611"/>
      <c r="X9537" s="613"/>
      <c r="Y9537" s="601"/>
      <c r="Z9537" s="601"/>
      <c r="AA9537" s="601"/>
      <c r="AB9537" s="601"/>
    </row>
    <row r="9538" spans="21:28" x14ac:dyDescent="0.25">
      <c r="U9538" s="601"/>
      <c r="V9538" s="611"/>
      <c r="X9538" s="613"/>
      <c r="Y9538" s="601"/>
      <c r="Z9538" s="601"/>
      <c r="AA9538" s="601"/>
      <c r="AB9538" s="601"/>
    </row>
    <row r="9539" spans="21:28" x14ac:dyDescent="0.25">
      <c r="U9539" s="601"/>
      <c r="V9539" s="611"/>
      <c r="X9539" s="613"/>
      <c r="Y9539" s="601"/>
      <c r="Z9539" s="601"/>
      <c r="AA9539" s="601"/>
      <c r="AB9539" s="601"/>
    </row>
    <row r="9540" spans="21:28" x14ac:dyDescent="0.25">
      <c r="U9540" s="601"/>
      <c r="V9540" s="611"/>
      <c r="X9540" s="613"/>
      <c r="Y9540" s="601"/>
      <c r="Z9540" s="601"/>
      <c r="AA9540" s="601"/>
      <c r="AB9540" s="601"/>
    </row>
    <row r="9541" spans="21:28" x14ac:dyDescent="0.25">
      <c r="U9541" s="601"/>
      <c r="V9541" s="611"/>
      <c r="X9541" s="613"/>
      <c r="Y9541" s="601"/>
      <c r="Z9541" s="601"/>
      <c r="AA9541" s="601"/>
      <c r="AB9541" s="601"/>
    </row>
    <row r="9542" spans="21:28" x14ac:dyDescent="0.25">
      <c r="U9542" s="601"/>
      <c r="V9542" s="611"/>
      <c r="X9542" s="613"/>
      <c r="Y9542" s="601"/>
      <c r="Z9542" s="601"/>
      <c r="AA9542" s="601"/>
      <c r="AB9542" s="601"/>
    </row>
    <row r="9543" spans="21:28" x14ac:dyDescent="0.25">
      <c r="U9543" s="601"/>
      <c r="V9543" s="611"/>
      <c r="X9543" s="613"/>
      <c r="Y9543" s="601"/>
      <c r="Z9543" s="601"/>
      <c r="AA9543" s="601"/>
      <c r="AB9543" s="601"/>
    </row>
    <row r="9544" spans="21:28" x14ac:dyDescent="0.25">
      <c r="U9544" s="601"/>
      <c r="V9544" s="611"/>
      <c r="X9544" s="613"/>
      <c r="Y9544" s="601"/>
      <c r="Z9544" s="601"/>
      <c r="AA9544" s="601"/>
      <c r="AB9544" s="601"/>
    </row>
    <row r="9545" spans="21:28" x14ac:dyDescent="0.25">
      <c r="U9545" s="601"/>
      <c r="V9545" s="611"/>
      <c r="X9545" s="613"/>
      <c r="Y9545" s="601"/>
      <c r="Z9545" s="601"/>
      <c r="AA9545" s="601"/>
      <c r="AB9545" s="601"/>
    </row>
    <row r="9546" spans="21:28" x14ac:dyDescent="0.25">
      <c r="U9546" s="601"/>
      <c r="V9546" s="611"/>
      <c r="X9546" s="613"/>
      <c r="Y9546" s="601"/>
      <c r="Z9546" s="601"/>
      <c r="AA9546" s="601"/>
      <c r="AB9546" s="601"/>
    </row>
    <row r="9547" spans="21:28" x14ac:dyDescent="0.25">
      <c r="U9547" s="601"/>
      <c r="V9547" s="611"/>
      <c r="X9547" s="613"/>
      <c r="Y9547" s="601"/>
      <c r="Z9547" s="601"/>
      <c r="AA9547" s="601"/>
      <c r="AB9547" s="601"/>
    </row>
    <row r="9548" spans="21:28" x14ac:dyDescent="0.25">
      <c r="U9548" s="601"/>
      <c r="V9548" s="611"/>
      <c r="X9548" s="613"/>
      <c r="Y9548" s="601"/>
      <c r="Z9548" s="601"/>
      <c r="AA9548" s="601"/>
      <c r="AB9548" s="601"/>
    </row>
    <row r="9549" spans="21:28" x14ac:dyDescent="0.25">
      <c r="U9549" s="601"/>
      <c r="V9549" s="611"/>
      <c r="X9549" s="613"/>
      <c r="Y9549" s="601"/>
      <c r="Z9549" s="601"/>
      <c r="AA9549" s="601"/>
      <c r="AB9549" s="601"/>
    </row>
    <row r="9550" spans="21:28" x14ac:dyDescent="0.25">
      <c r="U9550" s="601"/>
      <c r="V9550" s="611"/>
      <c r="X9550" s="613"/>
      <c r="Y9550" s="601"/>
      <c r="Z9550" s="601"/>
      <c r="AA9550" s="601"/>
      <c r="AB9550" s="601"/>
    </row>
    <row r="9551" spans="21:28" x14ac:dyDescent="0.25">
      <c r="U9551" s="601"/>
      <c r="V9551" s="611"/>
      <c r="X9551" s="613"/>
      <c r="Y9551" s="601"/>
      <c r="Z9551" s="601"/>
      <c r="AA9551" s="601"/>
      <c r="AB9551" s="601"/>
    </row>
    <row r="9552" spans="21:28" x14ac:dyDescent="0.25">
      <c r="U9552" s="601"/>
      <c r="V9552" s="611"/>
      <c r="X9552" s="613"/>
      <c r="Y9552" s="601"/>
      <c r="Z9552" s="601"/>
      <c r="AA9552" s="601"/>
      <c r="AB9552" s="601"/>
    </row>
    <row r="9553" spans="21:28" x14ac:dyDescent="0.25">
      <c r="U9553" s="601"/>
      <c r="V9553" s="611"/>
      <c r="X9553" s="613"/>
      <c r="Y9553" s="601"/>
      <c r="Z9553" s="601"/>
      <c r="AA9553" s="601"/>
      <c r="AB9553" s="601"/>
    </row>
    <row r="9554" spans="21:28" x14ac:dyDescent="0.25">
      <c r="U9554" s="601"/>
      <c r="V9554" s="611"/>
      <c r="X9554" s="613"/>
      <c r="Y9554" s="601"/>
      <c r="Z9554" s="601"/>
      <c r="AA9554" s="601"/>
      <c r="AB9554" s="601"/>
    </row>
    <row r="9555" spans="21:28" x14ac:dyDescent="0.25">
      <c r="U9555" s="601"/>
      <c r="V9555" s="611"/>
      <c r="X9555" s="613"/>
      <c r="Y9555" s="601"/>
      <c r="Z9555" s="601"/>
      <c r="AA9555" s="601"/>
      <c r="AB9555" s="601"/>
    </row>
    <row r="9556" spans="21:28" x14ac:dyDescent="0.25">
      <c r="U9556" s="601"/>
      <c r="V9556" s="611"/>
      <c r="X9556" s="613"/>
      <c r="Y9556" s="601"/>
      <c r="Z9556" s="601"/>
      <c r="AA9556" s="601"/>
      <c r="AB9556" s="601"/>
    </row>
    <row r="9557" spans="21:28" x14ac:dyDescent="0.25">
      <c r="U9557" s="601"/>
      <c r="V9557" s="611"/>
      <c r="X9557" s="613"/>
      <c r="Y9557" s="601"/>
      <c r="Z9557" s="601"/>
      <c r="AA9557" s="601"/>
      <c r="AB9557" s="601"/>
    </row>
    <row r="9558" spans="21:28" x14ac:dyDescent="0.25">
      <c r="U9558" s="601"/>
      <c r="V9558" s="611"/>
      <c r="X9558" s="613"/>
      <c r="Y9558" s="601"/>
      <c r="Z9558" s="601"/>
      <c r="AA9558" s="601"/>
      <c r="AB9558" s="601"/>
    </row>
    <row r="9559" spans="21:28" x14ac:dyDescent="0.25">
      <c r="U9559" s="601"/>
      <c r="V9559" s="611"/>
      <c r="X9559" s="613"/>
      <c r="Y9559" s="601"/>
      <c r="Z9559" s="601"/>
      <c r="AA9559" s="601"/>
      <c r="AB9559" s="601"/>
    </row>
    <row r="9560" spans="21:28" x14ac:dyDescent="0.25">
      <c r="U9560" s="601"/>
      <c r="V9560" s="611"/>
      <c r="X9560" s="613"/>
      <c r="Y9560" s="601"/>
      <c r="Z9560" s="601"/>
      <c r="AA9560" s="601"/>
      <c r="AB9560" s="601"/>
    </row>
    <row r="9561" spans="21:28" x14ac:dyDescent="0.25">
      <c r="U9561" s="601"/>
      <c r="V9561" s="611"/>
      <c r="X9561" s="613"/>
      <c r="Y9561" s="601"/>
      <c r="Z9561" s="601"/>
      <c r="AA9561" s="601"/>
      <c r="AB9561" s="601"/>
    </row>
    <row r="9562" spans="21:28" x14ac:dyDescent="0.25">
      <c r="U9562" s="601"/>
      <c r="V9562" s="611"/>
      <c r="X9562" s="613"/>
      <c r="Y9562" s="601"/>
      <c r="Z9562" s="601"/>
      <c r="AA9562" s="601"/>
      <c r="AB9562" s="601"/>
    </row>
    <row r="9563" spans="21:28" x14ac:dyDescent="0.25">
      <c r="U9563" s="601"/>
      <c r="V9563" s="611"/>
      <c r="X9563" s="613"/>
      <c r="Y9563" s="601"/>
      <c r="Z9563" s="601"/>
      <c r="AA9563" s="601"/>
      <c r="AB9563" s="601"/>
    </row>
    <row r="9564" spans="21:28" x14ac:dyDescent="0.25">
      <c r="U9564" s="601"/>
      <c r="V9564" s="611"/>
      <c r="X9564" s="613"/>
      <c r="Y9564" s="601"/>
      <c r="Z9564" s="601"/>
      <c r="AA9564" s="601"/>
      <c r="AB9564" s="601"/>
    </row>
    <row r="9565" spans="21:28" x14ac:dyDescent="0.25">
      <c r="U9565" s="601"/>
      <c r="V9565" s="611"/>
      <c r="X9565" s="613"/>
      <c r="Y9565" s="601"/>
      <c r="Z9565" s="601"/>
      <c r="AA9565" s="601"/>
      <c r="AB9565" s="601"/>
    </row>
    <row r="9566" spans="21:28" x14ac:dyDescent="0.25">
      <c r="U9566" s="601"/>
      <c r="V9566" s="611"/>
      <c r="X9566" s="613"/>
      <c r="Y9566" s="601"/>
      <c r="Z9566" s="601"/>
      <c r="AA9566" s="601"/>
      <c r="AB9566" s="601"/>
    </row>
    <row r="9567" spans="21:28" x14ac:dyDescent="0.25">
      <c r="U9567" s="601"/>
      <c r="V9567" s="611"/>
      <c r="X9567" s="613"/>
      <c r="Y9567" s="601"/>
      <c r="Z9567" s="601"/>
      <c r="AA9567" s="601"/>
      <c r="AB9567" s="601"/>
    </row>
    <row r="9568" spans="21:28" x14ac:dyDescent="0.25">
      <c r="U9568" s="601"/>
      <c r="V9568" s="611"/>
      <c r="X9568" s="613"/>
      <c r="Y9568" s="601"/>
      <c r="Z9568" s="601"/>
      <c r="AA9568" s="601"/>
      <c r="AB9568" s="601"/>
    </row>
    <row r="9569" spans="21:28" x14ac:dyDescent="0.25">
      <c r="U9569" s="601"/>
      <c r="V9569" s="611"/>
      <c r="X9569" s="613"/>
      <c r="Y9569" s="601"/>
      <c r="Z9569" s="601"/>
      <c r="AA9569" s="601"/>
      <c r="AB9569" s="601"/>
    </row>
    <row r="9570" spans="21:28" x14ac:dyDescent="0.25">
      <c r="U9570" s="601"/>
      <c r="V9570" s="611"/>
      <c r="X9570" s="613"/>
      <c r="Y9570" s="601"/>
      <c r="Z9570" s="601"/>
      <c r="AA9570" s="601"/>
      <c r="AB9570" s="601"/>
    </row>
    <row r="9571" spans="21:28" x14ac:dyDescent="0.25">
      <c r="U9571" s="601"/>
      <c r="V9571" s="611"/>
      <c r="X9571" s="613"/>
      <c r="Y9571" s="601"/>
      <c r="Z9571" s="601"/>
      <c r="AA9571" s="601"/>
      <c r="AB9571" s="601"/>
    </row>
    <row r="9572" spans="21:28" x14ac:dyDescent="0.25">
      <c r="U9572" s="601"/>
      <c r="V9572" s="611"/>
      <c r="X9572" s="613"/>
      <c r="Y9572" s="601"/>
      <c r="Z9572" s="601"/>
      <c r="AA9572" s="601"/>
      <c r="AB9572" s="601"/>
    </row>
    <row r="9573" spans="21:28" x14ac:dyDescent="0.25">
      <c r="U9573" s="601"/>
      <c r="V9573" s="611"/>
      <c r="X9573" s="613"/>
      <c r="Y9573" s="601"/>
      <c r="Z9573" s="601"/>
      <c r="AA9573" s="601"/>
      <c r="AB9573" s="601"/>
    </row>
    <row r="9574" spans="21:28" x14ac:dyDescent="0.25">
      <c r="U9574" s="601"/>
      <c r="V9574" s="611"/>
      <c r="X9574" s="613"/>
      <c r="Y9574" s="601"/>
      <c r="Z9574" s="601"/>
      <c r="AA9574" s="601"/>
      <c r="AB9574" s="601"/>
    </row>
    <row r="9575" spans="21:28" x14ac:dyDescent="0.25">
      <c r="U9575" s="601"/>
      <c r="V9575" s="611"/>
      <c r="X9575" s="613"/>
      <c r="Y9575" s="601"/>
      <c r="Z9575" s="601"/>
      <c r="AA9575" s="601"/>
      <c r="AB9575" s="601"/>
    </row>
    <row r="9576" spans="21:28" x14ac:dyDescent="0.25">
      <c r="U9576" s="601"/>
      <c r="V9576" s="611"/>
      <c r="X9576" s="613"/>
      <c r="Y9576" s="601"/>
      <c r="Z9576" s="601"/>
      <c r="AA9576" s="601"/>
      <c r="AB9576" s="601"/>
    </row>
    <row r="9577" spans="21:28" x14ac:dyDescent="0.25">
      <c r="U9577" s="601"/>
      <c r="V9577" s="611"/>
      <c r="X9577" s="613"/>
      <c r="Y9577" s="601"/>
      <c r="Z9577" s="601"/>
      <c r="AA9577" s="601"/>
      <c r="AB9577" s="601"/>
    </row>
    <row r="9578" spans="21:28" x14ac:dyDescent="0.25">
      <c r="U9578" s="601"/>
      <c r="V9578" s="611"/>
      <c r="X9578" s="613"/>
      <c r="Y9578" s="601"/>
      <c r="Z9578" s="601"/>
      <c r="AA9578" s="601"/>
      <c r="AB9578" s="601"/>
    </row>
    <row r="9579" spans="21:28" x14ac:dyDescent="0.25">
      <c r="U9579" s="601"/>
      <c r="V9579" s="611"/>
      <c r="X9579" s="613"/>
      <c r="Y9579" s="601"/>
      <c r="Z9579" s="601"/>
      <c r="AA9579" s="601"/>
      <c r="AB9579" s="601"/>
    </row>
    <row r="9580" spans="21:28" x14ac:dyDescent="0.25">
      <c r="U9580" s="601"/>
      <c r="V9580" s="611"/>
      <c r="X9580" s="613"/>
      <c r="Y9580" s="601"/>
      <c r="Z9580" s="601"/>
      <c r="AA9580" s="601"/>
      <c r="AB9580" s="601"/>
    </row>
    <row r="9581" spans="21:28" x14ac:dyDescent="0.25">
      <c r="U9581" s="601"/>
      <c r="V9581" s="611"/>
      <c r="X9581" s="613"/>
      <c r="Y9581" s="601"/>
      <c r="Z9581" s="601"/>
      <c r="AA9581" s="601"/>
      <c r="AB9581" s="601"/>
    </row>
    <row r="9582" spans="21:28" x14ac:dyDescent="0.25">
      <c r="U9582" s="601"/>
      <c r="V9582" s="611"/>
      <c r="X9582" s="613"/>
      <c r="Y9582" s="601"/>
      <c r="Z9582" s="601"/>
      <c r="AA9582" s="601"/>
      <c r="AB9582" s="601"/>
    </row>
    <row r="9583" spans="21:28" x14ac:dyDescent="0.25">
      <c r="U9583" s="601"/>
      <c r="V9583" s="611"/>
      <c r="X9583" s="613"/>
      <c r="Y9583" s="601"/>
      <c r="Z9583" s="601"/>
      <c r="AA9583" s="601"/>
      <c r="AB9583" s="601"/>
    </row>
    <row r="9584" spans="21:28" x14ac:dyDescent="0.25">
      <c r="U9584" s="601"/>
      <c r="V9584" s="611"/>
      <c r="X9584" s="613"/>
      <c r="Y9584" s="601"/>
      <c r="Z9584" s="601"/>
      <c r="AA9584" s="601"/>
      <c r="AB9584" s="601"/>
    </row>
    <row r="9585" spans="21:28" x14ac:dyDescent="0.25">
      <c r="U9585" s="601"/>
      <c r="V9585" s="611"/>
      <c r="X9585" s="613"/>
      <c r="Y9585" s="601"/>
      <c r="Z9585" s="601"/>
      <c r="AA9585" s="601"/>
      <c r="AB9585" s="601"/>
    </row>
    <row r="9586" spans="21:28" x14ac:dyDescent="0.25">
      <c r="U9586" s="601"/>
      <c r="V9586" s="611"/>
      <c r="X9586" s="613"/>
      <c r="Y9586" s="601"/>
      <c r="Z9586" s="601"/>
      <c r="AA9586" s="601"/>
      <c r="AB9586" s="601"/>
    </row>
    <row r="9587" spans="21:28" x14ac:dyDescent="0.25">
      <c r="U9587" s="601"/>
      <c r="V9587" s="611"/>
      <c r="X9587" s="613"/>
      <c r="Y9587" s="601"/>
      <c r="Z9587" s="601"/>
      <c r="AA9587" s="601"/>
      <c r="AB9587" s="601"/>
    </row>
    <row r="9588" spans="21:28" x14ac:dyDescent="0.25">
      <c r="U9588" s="601"/>
      <c r="V9588" s="611"/>
      <c r="X9588" s="613"/>
      <c r="Y9588" s="601"/>
      <c r="Z9588" s="601"/>
      <c r="AA9588" s="601"/>
      <c r="AB9588" s="601"/>
    </row>
    <row r="9589" spans="21:28" x14ac:dyDescent="0.25">
      <c r="U9589" s="601"/>
      <c r="V9589" s="611"/>
      <c r="X9589" s="613"/>
      <c r="Y9589" s="601"/>
      <c r="Z9589" s="601"/>
      <c r="AA9589" s="601"/>
      <c r="AB9589" s="601"/>
    </row>
    <row r="9590" spans="21:28" x14ac:dyDescent="0.25">
      <c r="U9590" s="601"/>
      <c r="V9590" s="611"/>
      <c r="X9590" s="613"/>
      <c r="Y9590" s="601"/>
      <c r="Z9590" s="601"/>
      <c r="AA9590" s="601"/>
      <c r="AB9590" s="601"/>
    </row>
    <row r="9591" spans="21:28" x14ac:dyDescent="0.25">
      <c r="U9591" s="601"/>
      <c r="V9591" s="611"/>
      <c r="X9591" s="613"/>
      <c r="Y9591" s="601"/>
      <c r="Z9591" s="601"/>
      <c r="AA9591" s="601"/>
      <c r="AB9591" s="601"/>
    </row>
    <row r="9592" spans="21:28" x14ac:dyDescent="0.25">
      <c r="U9592" s="601"/>
      <c r="V9592" s="611"/>
      <c r="X9592" s="613"/>
      <c r="Y9592" s="601"/>
      <c r="Z9592" s="601"/>
      <c r="AA9592" s="601"/>
      <c r="AB9592" s="601"/>
    </row>
    <row r="9593" spans="21:28" x14ac:dyDescent="0.25">
      <c r="U9593" s="601"/>
      <c r="V9593" s="611"/>
      <c r="X9593" s="613"/>
      <c r="Y9593" s="601"/>
      <c r="Z9593" s="601"/>
      <c r="AA9593" s="601"/>
      <c r="AB9593" s="601"/>
    </row>
    <row r="9594" spans="21:28" x14ac:dyDescent="0.25">
      <c r="U9594" s="601"/>
      <c r="V9594" s="611"/>
      <c r="X9594" s="613"/>
      <c r="Y9594" s="601"/>
      <c r="Z9594" s="601"/>
      <c r="AA9594" s="601"/>
      <c r="AB9594" s="601"/>
    </row>
    <row r="9595" spans="21:28" x14ac:dyDescent="0.25">
      <c r="U9595" s="601"/>
      <c r="V9595" s="611"/>
      <c r="X9595" s="613"/>
      <c r="Y9595" s="601"/>
      <c r="Z9595" s="601"/>
      <c r="AA9595" s="601"/>
      <c r="AB9595" s="601"/>
    </row>
    <row r="9596" spans="21:28" x14ac:dyDescent="0.25">
      <c r="U9596" s="601"/>
      <c r="V9596" s="611"/>
      <c r="X9596" s="613"/>
      <c r="Y9596" s="601"/>
      <c r="Z9596" s="601"/>
      <c r="AA9596" s="601"/>
      <c r="AB9596" s="601"/>
    </row>
    <row r="9597" spans="21:28" x14ac:dyDescent="0.25">
      <c r="U9597" s="601"/>
      <c r="V9597" s="611"/>
      <c r="X9597" s="613"/>
      <c r="Y9597" s="601"/>
      <c r="Z9597" s="601"/>
      <c r="AA9597" s="601"/>
      <c r="AB9597" s="601"/>
    </row>
    <row r="9598" spans="21:28" x14ac:dyDescent="0.25">
      <c r="U9598" s="601"/>
      <c r="V9598" s="611"/>
      <c r="X9598" s="613"/>
      <c r="Y9598" s="601"/>
      <c r="Z9598" s="601"/>
      <c r="AA9598" s="601"/>
      <c r="AB9598" s="601"/>
    </row>
    <row r="9599" spans="21:28" x14ac:dyDescent="0.25">
      <c r="U9599" s="601"/>
      <c r="V9599" s="611"/>
      <c r="X9599" s="613"/>
      <c r="Y9599" s="601"/>
      <c r="Z9599" s="601"/>
      <c r="AA9599" s="601"/>
      <c r="AB9599" s="601"/>
    </row>
    <row r="9600" spans="21:28" x14ac:dyDescent="0.25">
      <c r="U9600" s="601"/>
      <c r="V9600" s="611"/>
      <c r="X9600" s="613"/>
      <c r="Y9600" s="601"/>
      <c r="Z9600" s="601"/>
      <c r="AA9600" s="601"/>
      <c r="AB9600" s="601"/>
    </row>
    <row r="9601" spans="21:28" x14ac:dyDescent="0.25">
      <c r="U9601" s="601"/>
      <c r="V9601" s="611"/>
      <c r="X9601" s="613"/>
      <c r="Y9601" s="601"/>
      <c r="Z9601" s="601"/>
      <c r="AA9601" s="601"/>
      <c r="AB9601" s="601"/>
    </row>
    <row r="9602" spans="21:28" x14ac:dyDescent="0.25">
      <c r="U9602" s="601"/>
      <c r="V9602" s="611"/>
      <c r="X9602" s="613"/>
      <c r="Y9602" s="601"/>
      <c r="Z9602" s="601"/>
      <c r="AA9602" s="601"/>
      <c r="AB9602" s="601"/>
    </row>
    <row r="9603" spans="21:28" x14ac:dyDescent="0.25">
      <c r="U9603" s="601"/>
      <c r="V9603" s="611"/>
      <c r="X9603" s="613"/>
      <c r="Y9603" s="601"/>
      <c r="Z9603" s="601"/>
      <c r="AA9603" s="601"/>
      <c r="AB9603" s="601"/>
    </row>
    <row r="9604" spans="21:28" x14ac:dyDescent="0.25">
      <c r="U9604" s="601"/>
      <c r="V9604" s="611"/>
      <c r="X9604" s="613"/>
      <c r="Y9604" s="601"/>
      <c r="Z9604" s="601"/>
      <c r="AA9604" s="601"/>
      <c r="AB9604" s="601"/>
    </row>
    <row r="9605" spans="21:28" x14ac:dyDescent="0.25">
      <c r="U9605" s="601"/>
      <c r="V9605" s="611"/>
      <c r="X9605" s="613"/>
      <c r="Y9605" s="601"/>
      <c r="Z9605" s="601"/>
      <c r="AA9605" s="601"/>
      <c r="AB9605" s="601"/>
    </row>
    <row r="9606" spans="21:28" x14ac:dyDescent="0.25">
      <c r="U9606" s="601"/>
      <c r="V9606" s="611"/>
      <c r="X9606" s="613"/>
      <c r="Y9606" s="601"/>
      <c r="Z9606" s="601"/>
      <c r="AA9606" s="601"/>
      <c r="AB9606" s="601"/>
    </row>
    <row r="9607" spans="21:28" x14ac:dyDescent="0.25">
      <c r="U9607" s="601"/>
      <c r="V9607" s="611"/>
      <c r="X9607" s="613"/>
      <c r="Y9607" s="601"/>
      <c r="Z9607" s="601"/>
      <c r="AA9607" s="601"/>
      <c r="AB9607" s="601"/>
    </row>
    <row r="9608" spans="21:28" x14ac:dyDescent="0.25">
      <c r="U9608" s="601"/>
      <c r="V9608" s="611"/>
      <c r="X9608" s="613"/>
      <c r="Y9608" s="601"/>
      <c r="Z9608" s="601"/>
      <c r="AA9608" s="601"/>
      <c r="AB9608" s="601"/>
    </row>
    <row r="9609" spans="21:28" x14ac:dyDescent="0.25">
      <c r="U9609" s="601"/>
      <c r="V9609" s="611"/>
      <c r="X9609" s="613"/>
      <c r="Y9609" s="601"/>
      <c r="Z9609" s="601"/>
      <c r="AA9609" s="601"/>
      <c r="AB9609" s="601"/>
    </row>
    <row r="9610" spans="21:28" x14ac:dyDescent="0.25">
      <c r="U9610" s="601"/>
      <c r="V9610" s="611"/>
      <c r="X9610" s="613"/>
      <c r="Y9610" s="601"/>
      <c r="Z9610" s="601"/>
      <c r="AA9610" s="601"/>
      <c r="AB9610" s="601"/>
    </row>
    <row r="9611" spans="21:28" x14ac:dyDescent="0.25">
      <c r="U9611" s="601"/>
      <c r="V9611" s="611"/>
      <c r="X9611" s="613"/>
      <c r="Y9611" s="601"/>
      <c r="Z9611" s="601"/>
      <c r="AA9611" s="601"/>
      <c r="AB9611" s="601"/>
    </row>
    <row r="9612" spans="21:28" x14ac:dyDescent="0.25">
      <c r="U9612" s="601"/>
      <c r="V9612" s="611"/>
      <c r="X9612" s="613"/>
      <c r="Y9612" s="601"/>
      <c r="Z9612" s="601"/>
      <c r="AA9612" s="601"/>
      <c r="AB9612" s="601"/>
    </row>
    <row r="9613" spans="21:28" x14ac:dyDescent="0.25">
      <c r="U9613" s="601"/>
      <c r="V9613" s="611"/>
      <c r="X9613" s="613"/>
      <c r="Y9613" s="601"/>
      <c r="Z9613" s="601"/>
      <c r="AA9613" s="601"/>
      <c r="AB9613" s="601"/>
    </row>
    <row r="9614" spans="21:28" x14ac:dyDescent="0.25">
      <c r="U9614" s="601"/>
      <c r="V9614" s="611"/>
      <c r="X9614" s="613"/>
      <c r="Y9614" s="601"/>
      <c r="Z9614" s="601"/>
      <c r="AA9614" s="601"/>
      <c r="AB9614" s="601"/>
    </row>
    <row r="9615" spans="21:28" x14ac:dyDescent="0.25">
      <c r="U9615" s="601"/>
      <c r="V9615" s="611"/>
      <c r="X9615" s="613"/>
      <c r="Y9615" s="601"/>
      <c r="Z9615" s="601"/>
      <c r="AA9615" s="601"/>
      <c r="AB9615" s="601"/>
    </row>
    <row r="9616" spans="21:28" x14ac:dyDescent="0.25">
      <c r="U9616" s="601"/>
      <c r="V9616" s="611"/>
      <c r="X9616" s="613"/>
      <c r="Y9616" s="601"/>
      <c r="Z9616" s="601"/>
      <c r="AA9616" s="601"/>
      <c r="AB9616" s="601"/>
    </row>
    <row r="9617" spans="21:28" x14ac:dyDescent="0.25">
      <c r="U9617" s="601"/>
      <c r="V9617" s="611"/>
      <c r="X9617" s="613"/>
      <c r="Y9617" s="601"/>
      <c r="Z9617" s="601"/>
      <c r="AA9617" s="601"/>
      <c r="AB9617" s="601"/>
    </row>
    <row r="9618" spans="21:28" x14ac:dyDescent="0.25">
      <c r="U9618" s="601"/>
      <c r="V9618" s="611"/>
      <c r="X9618" s="613"/>
      <c r="Y9618" s="601"/>
      <c r="Z9618" s="601"/>
      <c r="AA9618" s="601"/>
      <c r="AB9618" s="601"/>
    </row>
    <row r="9619" spans="21:28" x14ac:dyDescent="0.25">
      <c r="U9619" s="601"/>
      <c r="V9619" s="611"/>
      <c r="X9619" s="613"/>
      <c r="Y9619" s="601"/>
      <c r="Z9619" s="601"/>
      <c r="AA9619" s="601"/>
      <c r="AB9619" s="601"/>
    </row>
    <row r="9620" spans="21:28" x14ac:dyDescent="0.25">
      <c r="U9620" s="601"/>
      <c r="V9620" s="611"/>
      <c r="X9620" s="613"/>
      <c r="Y9620" s="601"/>
      <c r="Z9620" s="601"/>
      <c r="AA9620" s="601"/>
      <c r="AB9620" s="601"/>
    </row>
    <row r="9621" spans="21:28" x14ac:dyDescent="0.25">
      <c r="U9621" s="601"/>
      <c r="V9621" s="611"/>
      <c r="X9621" s="613"/>
      <c r="Y9621" s="601"/>
      <c r="Z9621" s="601"/>
      <c r="AA9621" s="601"/>
      <c r="AB9621" s="601"/>
    </row>
    <row r="9622" spans="21:28" x14ac:dyDescent="0.25">
      <c r="U9622" s="601"/>
      <c r="V9622" s="611"/>
      <c r="X9622" s="613"/>
      <c r="Y9622" s="601"/>
      <c r="Z9622" s="601"/>
      <c r="AA9622" s="601"/>
      <c r="AB9622" s="601"/>
    </row>
    <row r="9623" spans="21:28" x14ac:dyDescent="0.25">
      <c r="U9623" s="601"/>
      <c r="V9623" s="611"/>
      <c r="X9623" s="613"/>
      <c r="Y9623" s="601"/>
      <c r="Z9623" s="601"/>
      <c r="AA9623" s="601"/>
      <c r="AB9623" s="601"/>
    </row>
    <row r="9624" spans="21:28" x14ac:dyDescent="0.25">
      <c r="U9624" s="601"/>
      <c r="V9624" s="611"/>
      <c r="X9624" s="613"/>
      <c r="Y9624" s="601"/>
      <c r="Z9624" s="601"/>
      <c r="AA9624" s="601"/>
      <c r="AB9624" s="601"/>
    </row>
    <row r="9625" spans="21:28" x14ac:dyDescent="0.25">
      <c r="U9625" s="601"/>
      <c r="V9625" s="611"/>
      <c r="X9625" s="613"/>
      <c r="Y9625" s="601"/>
      <c r="Z9625" s="601"/>
      <c r="AA9625" s="601"/>
      <c r="AB9625" s="601"/>
    </row>
    <row r="9626" spans="21:28" x14ac:dyDescent="0.25">
      <c r="U9626" s="601"/>
      <c r="V9626" s="611"/>
      <c r="X9626" s="613"/>
      <c r="Y9626" s="601"/>
      <c r="Z9626" s="601"/>
      <c r="AA9626" s="601"/>
      <c r="AB9626" s="601"/>
    </row>
    <row r="9627" spans="21:28" x14ac:dyDescent="0.25">
      <c r="U9627" s="601"/>
      <c r="V9627" s="611"/>
      <c r="X9627" s="613"/>
      <c r="Y9627" s="601"/>
      <c r="Z9627" s="601"/>
      <c r="AA9627" s="601"/>
      <c r="AB9627" s="601"/>
    </row>
    <row r="9628" spans="21:28" x14ac:dyDescent="0.25">
      <c r="U9628" s="601"/>
      <c r="V9628" s="611"/>
      <c r="X9628" s="613"/>
      <c r="Y9628" s="601"/>
      <c r="Z9628" s="601"/>
      <c r="AA9628" s="601"/>
      <c r="AB9628" s="601"/>
    </row>
    <row r="9629" spans="21:28" x14ac:dyDescent="0.25">
      <c r="U9629" s="601"/>
      <c r="V9629" s="611"/>
      <c r="X9629" s="613"/>
      <c r="Y9629" s="601"/>
      <c r="Z9629" s="601"/>
      <c r="AA9629" s="601"/>
      <c r="AB9629" s="601"/>
    </row>
    <row r="9630" spans="21:28" x14ac:dyDescent="0.25">
      <c r="U9630" s="601"/>
      <c r="V9630" s="611"/>
      <c r="X9630" s="613"/>
      <c r="Y9630" s="601"/>
      <c r="Z9630" s="601"/>
      <c r="AA9630" s="601"/>
      <c r="AB9630" s="601"/>
    </row>
    <row r="9631" spans="21:28" x14ac:dyDescent="0.25">
      <c r="U9631" s="601"/>
      <c r="V9631" s="611"/>
      <c r="X9631" s="613"/>
      <c r="Y9631" s="601"/>
      <c r="Z9631" s="601"/>
      <c r="AA9631" s="601"/>
      <c r="AB9631" s="601"/>
    </row>
    <row r="9632" spans="21:28" x14ac:dyDescent="0.25">
      <c r="U9632" s="601"/>
      <c r="V9632" s="611"/>
      <c r="X9632" s="613"/>
      <c r="Y9632" s="601"/>
      <c r="Z9632" s="601"/>
      <c r="AA9632" s="601"/>
      <c r="AB9632" s="601"/>
    </row>
    <row r="9633" spans="21:28" x14ac:dyDescent="0.25">
      <c r="U9633" s="601"/>
      <c r="V9633" s="611"/>
      <c r="X9633" s="613"/>
      <c r="Y9633" s="601"/>
      <c r="Z9633" s="601"/>
      <c r="AA9633" s="601"/>
      <c r="AB9633" s="601"/>
    </row>
    <row r="9634" spans="21:28" x14ac:dyDescent="0.25">
      <c r="U9634" s="601"/>
      <c r="V9634" s="611"/>
      <c r="X9634" s="613"/>
      <c r="Y9634" s="601"/>
      <c r="Z9634" s="601"/>
      <c r="AA9634" s="601"/>
      <c r="AB9634" s="601"/>
    </row>
    <row r="9635" spans="21:28" x14ac:dyDescent="0.25">
      <c r="U9635" s="601"/>
      <c r="V9635" s="611"/>
      <c r="X9635" s="613"/>
      <c r="Y9635" s="601"/>
      <c r="Z9635" s="601"/>
      <c r="AA9635" s="601"/>
      <c r="AB9635" s="601"/>
    </row>
    <row r="9636" spans="21:28" x14ac:dyDescent="0.25">
      <c r="U9636" s="601"/>
      <c r="V9636" s="611"/>
      <c r="X9636" s="613"/>
      <c r="Y9636" s="601"/>
      <c r="Z9636" s="601"/>
      <c r="AA9636" s="601"/>
      <c r="AB9636" s="601"/>
    </row>
    <row r="9637" spans="21:28" x14ac:dyDescent="0.25">
      <c r="U9637" s="601"/>
      <c r="V9637" s="611"/>
      <c r="X9637" s="613"/>
      <c r="Y9637" s="601"/>
      <c r="Z9637" s="601"/>
      <c r="AA9637" s="601"/>
      <c r="AB9637" s="601"/>
    </row>
    <row r="9638" spans="21:28" x14ac:dyDescent="0.25">
      <c r="U9638" s="601"/>
      <c r="V9638" s="611"/>
      <c r="X9638" s="613"/>
      <c r="Y9638" s="601"/>
      <c r="Z9638" s="601"/>
      <c r="AA9638" s="601"/>
      <c r="AB9638" s="601"/>
    </row>
    <row r="9639" spans="21:28" x14ac:dyDescent="0.25">
      <c r="U9639" s="601"/>
      <c r="V9639" s="611"/>
      <c r="X9639" s="613"/>
      <c r="Y9639" s="601"/>
      <c r="Z9639" s="601"/>
      <c r="AA9639" s="601"/>
      <c r="AB9639" s="601"/>
    </row>
    <row r="9640" spans="21:28" x14ac:dyDescent="0.25">
      <c r="U9640" s="601"/>
      <c r="V9640" s="611"/>
      <c r="X9640" s="613"/>
      <c r="Y9640" s="601"/>
      <c r="Z9640" s="601"/>
      <c r="AA9640" s="601"/>
      <c r="AB9640" s="601"/>
    </row>
    <row r="9641" spans="21:28" x14ac:dyDescent="0.25">
      <c r="U9641" s="601"/>
      <c r="V9641" s="611"/>
      <c r="X9641" s="613"/>
      <c r="Y9641" s="601"/>
      <c r="Z9641" s="601"/>
      <c r="AA9641" s="601"/>
      <c r="AB9641" s="601"/>
    </row>
    <row r="9642" spans="21:28" x14ac:dyDescent="0.25">
      <c r="U9642" s="601"/>
      <c r="V9642" s="611"/>
      <c r="X9642" s="613"/>
      <c r="Y9642" s="601"/>
      <c r="Z9642" s="601"/>
      <c r="AA9642" s="601"/>
      <c r="AB9642" s="601"/>
    </row>
    <row r="9643" spans="21:28" x14ac:dyDescent="0.25">
      <c r="U9643" s="601"/>
      <c r="V9643" s="611"/>
      <c r="X9643" s="613"/>
      <c r="Y9643" s="601"/>
      <c r="Z9643" s="601"/>
      <c r="AA9643" s="601"/>
      <c r="AB9643" s="601"/>
    </row>
    <row r="9644" spans="21:28" x14ac:dyDescent="0.25">
      <c r="U9644" s="601"/>
      <c r="V9644" s="611"/>
      <c r="X9644" s="613"/>
      <c r="Y9644" s="601"/>
      <c r="Z9644" s="601"/>
      <c r="AA9644" s="601"/>
      <c r="AB9644" s="601"/>
    </row>
    <row r="9645" spans="21:28" x14ac:dyDescent="0.25">
      <c r="U9645" s="601"/>
      <c r="V9645" s="611"/>
      <c r="X9645" s="613"/>
      <c r="Y9645" s="601"/>
      <c r="Z9645" s="601"/>
      <c r="AA9645" s="601"/>
      <c r="AB9645" s="601"/>
    </row>
    <row r="9646" spans="21:28" x14ac:dyDescent="0.25">
      <c r="U9646" s="601"/>
      <c r="V9646" s="611"/>
      <c r="X9646" s="613"/>
      <c r="Y9646" s="601"/>
      <c r="Z9646" s="601"/>
      <c r="AA9646" s="601"/>
      <c r="AB9646" s="601"/>
    </row>
    <row r="9647" spans="21:28" x14ac:dyDescent="0.25">
      <c r="U9647" s="601"/>
      <c r="V9647" s="611"/>
      <c r="X9647" s="613"/>
      <c r="Y9647" s="601"/>
      <c r="Z9647" s="601"/>
      <c r="AA9647" s="601"/>
      <c r="AB9647" s="601"/>
    </row>
    <row r="9648" spans="21:28" x14ac:dyDescent="0.25">
      <c r="U9648" s="601"/>
      <c r="V9648" s="611"/>
      <c r="X9648" s="613"/>
      <c r="Y9648" s="601"/>
      <c r="Z9648" s="601"/>
      <c r="AA9648" s="601"/>
      <c r="AB9648" s="601"/>
    </row>
    <row r="9649" spans="21:28" x14ac:dyDescent="0.25">
      <c r="U9649" s="601"/>
      <c r="V9649" s="611"/>
      <c r="X9649" s="613"/>
      <c r="Y9649" s="601"/>
      <c r="Z9649" s="601"/>
      <c r="AA9649" s="601"/>
      <c r="AB9649" s="601"/>
    </row>
    <row r="9650" spans="21:28" x14ac:dyDescent="0.25">
      <c r="U9650" s="601"/>
      <c r="V9650" s="611"/>
      <c r="X9650" s="613"/>
      <c r="Y9650" s="601"/>
      <c r="Z9650" s="601"/>
      <c r="AA9650" s="601"/>
      <c r="AB9650" s="601"/>
    </row>
    <row r="9651" spans="21:28" x14ac:dyDescent="0.25">
      <c r="U9651" s="601"/>
      <c r="V9651" s="611"/>
      <c r="X9651" s="613"/>
      <c r="Y9651" s="601"/>
      <c r="Z9651" s="601"/>
      <c r="AA9651" s="601"/>
      <c r="AB9651" s="601"/>
    </row>
    <row r="9652" spans="21:28" x14ac:dyDescent="0.25">
      <c r="U9652" s="601"/>
      <c r="V9652" s="611"/>
      <c r="X9652" s="613"/>
      <c r="Y9652" s="601"/>
      <c r="Z9652" s="601"/>
      <c r="AA9652" s="601"/>
      <c r="AB9652" s="601"/>
    </row>
    <row r="9653" spans="21:28" x14ac:dyDescent="0.25">
      <c r="U9653" s="601"/>
      <c r="V9653" s="611"/>
      <c r="X9653" s="613"/>
      <c r="Y9653" s="601"/>
      <c r="Z9653" s="601"/>
      <c r="AA9653" s="601"/>
      <c r="AB9653" s="601"/>
    </row>
    <row r="9654" spans="21:28" x14ac:dyDescent="0.25">
      <c r="U9654" s="601"/>
      <c r="V9654" s="611"/>
      <c r="X9654" s="613"/>
      <c r="Y9654" s="601"/>
      <c r="Z9654" s="601"/>
      <c r="AA9654" s="601"/>
      <c r="AB9654" s="601"/>
    </row>
    <row r="9655" spans="21:28" x14ac:dyDescent="0.25">
      <c r="U9655" s="601"/>
      <c r="V9655" s="611"/>
      <c r="X9655" s="613"/>
      <c r="Y9655" s="601"/>
      <c r="Z9655" s="601"/>
      <c r="AA9655" s="601"/>
      <c r="AB9655" s="601"/>
    </row>
    <row r="9656" spans="21:28" x14ac:dyDescent="0.25">
      <c r="U9656" s="601"/>
      <c r="V9656" s="611"/>
      <c r="X9656" s="613"/>
      <c r="Y9656" s="601"/>
      <c r="Z9656" s="601"/>
      <c r="AA9656" s="601"/>
      <c r="AB9656" s="601"/>
    </row>
    <row r="9657" spans="21:28" x14ac:dyDescent="0.25">
      <c r="U9657" s="601"/>
      <c r="V9657" s="611"/>
      <c r="X9657" s="613"/>
      <c r="Y9657" s="601"/>
      <c r="Z9657" s="601"/>
      <c r="AA9657" s="601"/>
      <c r="AB9657" s="601"/>
    </row>
    <row r="9658" spans="21:28" x14ac:dyDescent="0.25">
      <c r="U9658" s="601"/>
      <c r="V9658" s="611"/>
      <c r="X9658" s="613"/>
      <c r="Y9658" s="601"/>
      <c r="Z9658" s="601"/>
      <c r="AA9658" s="601"/>
      <c r="AB9658" s="601"/>
    </row>
    <row r="9659" spans="21:28" x14ac:dyDescent="0.25">
      <c r="U9659" s="601"/>
      <c r="V9659" s="611"/>
      <c r="X9659" s="613"/>
      <c r="Y9659" s="601"/>
      <c r="Z9659" s="601"/>
      <c r="AA9659" s="601"/>
      <c r="AB9659" s="601"/>
    </row>
    <row r="9660" spans="21:28" x14ac:dyDescent="0.25">
      <c r="U9660" s="601"/>
      <c r="V9660" s="611"/>
      <c r="X9660" s="613"/>
      <c r="Y9660" s="601"/>
      <c r="Z9660" s="601"/>
      <c r="AA9660" s="601"/>
      <c r="AB9660" s="601"/>
    </row>
    <row r="9661" spans="21:28" x14ac:dyDescent="0.25">
      <c r="U9661" s="601"/>
      <c r="V9661" s="611"/>
      <c r="X9661" s="613"/>
      <c r="Y9661" s="601"/>
      <c r="Z9661" s="601"/>
      <c r="AA9661" s="601"/>
      <c r="AB9661" s="601"/>
    </row>
    <row r="9662" spans="21:28" x14ac:dyDescent="0.25">
      <c r="U9662" s="601"/>
      <c r="V9662" s="611"/>
      <c r="X9662" s="613"/>
      <c r="Y9662" s="601"/>
      <c r="Z9662" s="601"/>
      <c r="AA9662" s="601"/>
      <c r="AB9662" s="601"/>
    </row>
    <row r="9663" spans="21:28" x14ac:dyDescent="0.25">
      <c r="U9663" s="601"/>
      <c r="V9663" s="611"/>
      <c r="X9663" s="613"/>
      <c r="Y9663" s="601"/>
      <c r="Z9663" s="601"/>
      <c r="AA9663" s="601"/>
      <c r="AB9663" s="601"/>
    </row>
    <row r="9664" spans="21:28" x14ac:dyDescent="0.25">
      <c r="U9664" s="601"/>
      <c r="V9664" s="611"/>
      <c r="X9664" s="613"/>
      <c r="Y9664" s="601"/>
      <c r="Z9664" s="601"/>
      <c r="AA9664" s="601"/>
      <c r="AB9664" s="601"/>
    </row>
    <row r="9665" spans="21:28" x14ac:dyDescent="0.25">
      <c r="U9665" s="601"/>
      <c r="V9665" s="611"/>
      <c r="X9665" s="613"/>
      <c r="Y9665" s="601"/>
      <c r="Z9665" s="601"/>
      <c r="AA9665" s="601"/>
      <c r="AB9665" s="601"/>
    </row>
    <row r="9666" spans="21:28" x14ac:dyDescent="0.25">
      <c r="U9666" s="601"/>
      <c r="V9666" s="611"/>
      <c r="X9666" s="613"/>
      <c r="Y9666" s="601"/>
      <c r="Z9666" s="601"/>
      <c r="AA9666" s="601"/>
      <c r="AB9666" s="601"/>
    </row>
    <row r="9667" spans="21:28" x14ac:dyDescent="0.25">
      <c r="U9667" s="601"/>
      <c r="V9667" s="611"/>
      <c r="X9667" s="613"/>
      <c r="Y9667" s="601"/>
      <c r="Z9667" s="601"/>
      <c r="AA9667" s="601"/>
      <c r="AB9667" s="601"/>
    </row>
    <row r="9668" spans="21:28" x14ac:dyDescent="0.25">
      <c r="U9668" s="601"/>
      <c r="V9668" s="611"/>
      <c r="X9668" s="613"/>
      <c r="Y9668" s="601"/>
      <c r="Z9668" s="601"/>
      <c r="AA9668" s="601"/>
      <c r="AB9668" s="601"/>
    </row>
    <row r="9669" spans="21:28" x14ac:dyDescent="0.25">
      <c r="U9669" s="601"/>
      <c r="V9669" s="611"/>
      <c r="X9669" s="613"/>
      <c r="Y9669" s="601"/>
      <c r="Z9669" s="601"/>
      <c r="AA9669" s="601"/>
      <c r="AB9669" s="601"/>
    </row>
    <row r="9670" spans="21:28" x14ac:dyDescent="0.25">
      <c r="U9670" s="601"/>
      <c r="V9670" s="611"/>
      <c r="X9670" s="613"/>
      <c r="Y9670" s="601"/>
      <c r="Z9670" s="601"/>
      <c r="AA9670" s="601"/>
      <c r="AB9670" s="601"/>
    </row>
    <row r="9671" spans="21:28" x14ac:dyDescent="0.25">
      <c r="U9671" s="601"/>
      <c r="V9671" s="611"/>
      <c r="X9671" s="613"/>
      <c r="Y9671" s="601"/>
      <c r="Z9671" s="601"/>
      <c r="AA9671" s="601"/>
      <c r="AB9671" s="601"/>
    </row>
    <row r="9672" spans="21:28" x14ac:dyDescent="0.25">
      <c r="U9672" s="601"/>
      <c r="V9672" s="611"/>
      <c r="X9672" s="613"/>
      <c r="Y9672" s="601"/>
      <c r="Z9672" s="601"/>
      <c r="AA9672" s="601"/>
      <c r="AB9672" s="601"/>
    </row>
    <row r="9673" spans="21:28" x14ac:dyDescent="0.25">
      <c r="U9673" s="601"/>
      <c r="V9673" s="611"/>
      <c r="X9673" s="613"/>
      <c r="Y9673" s="601"/>
      <c r="Z9673" s="601"/>
      <c r="AA9673" s="601"/>
      <c r="AB9673" s="601"/>
    </row>
    <row r="9674" spans="21:28" x14ac:dyDescent="0.25">
      <c r="U9674" s="601"/>
      <c r="V9674" s="611"/>
      <c r="X9674" s="613"/>
      <c r="Y9674" s="601"/>
      <c r="Z9674" s="601"/>
      <c r="AA9674" s="601"/>
      <c r="AB9674" s="601"/>
    </row>
    <row r="9675" spans="21:28" x14ac:dyDescent="0.25">
      <c r="U9675" s="601"/>
      <c r="V9675" s="611"/>
      <c r="X9675" s="613"/>
      <c r="Y9675" s="601"/>
      <c r="Z9675" s="601"/>
      <c r="AA9675" s="601"/>
      <c r="AB9675" s="601"/>
    </row>
    <row r="9676" spans="21:28" x14ac:dyDescent="0.25">
      <c r="U9676" s="601"/>
      <c r="V9676" s="611"/>
      <c r="X9676" s="613"/>
      <c r="Y9676" s="601"/>
      <c r="Z9676" s="601"/>
      <c r="AA9676" s="601"/>
      <c r="AB9676" s="601"/>
    </row>
    <row r="9677" spans="21:28" x14ac:dyDescent="0.25">
      <c r="U9677" s="601"/>
      <c r="V9677" s="611"/>
      <c r="X9677" s="613"/>
      <c r="Y9677" s="601"/>
      <c r="Z9677" s="601"/>
      <c r="AA9677" s="601"/>
      <c r="AB9677" s="601"/>
    </row>
    <row r="9678" spans="21:28" x14ac:dyDescent="0.25">
      <c r="U9678" s="601"/>
      <c r="V9678" s="611"/>
      <c r="X9678" s="613"/>
      <c r="Y9678" s="601"/>
      <c r="Z9678" s="601"/>
      <c r="AA9678" s="601"/>
      <c r="AB9678" s="601"/>
    </row>
    <row r="9679" spans="21:28" x14ac:dyDescent="0.25">
      <c r="U9679" s="601"/>
      <c r="V9679" s="611"/>
      <c r="X9679" s="613"/>
      <c r="Y9679" s="601"/>
      <c r="Z9679" s="601"/>
      <c r="AA9679" s="601"/>
      <c r="AB9679" s="601"/>
    </row>
    <row r="9680" spans="21:28" x14ac:dyDescent="0.25">
      <c r="U9680" s="601"/>
      <c r="V9680" s="611"/>
      <c r="X9680" s="613"/>
      <c r="Y9680" s="601"/>
      <c r="Z9680" s="601"/>
      <c r="AA9680" s="601"/>
      <c r="AB9680" s="601"/>
    </row>
    <row r="9681" spans="21:28" x14ac:dyDescent="0.25">
      <c r="U9681" s="601"/>
      <c r="V9681" s="611"/>
      <c r="X9681" s="613"/>
      <c r="Y9681" s="601"/>
      <c r="Z9681" s="601"/>
      <c r="AA9681" s="601"/>
      <c r="AB9681" s="601"/>
    </row>
    <row r="9682" spans="21:28" x14ac:dyDescent="0.25">
      <c r="U9682" s="601"/>
      <c r="V9682" s="611"/>
      <c r="X9682" s="613"/>
      <c r="Y9682" s="601"/>
      <c r="Z9682" s="601"/>
      <c r="AA9682" s="601"/>
      <c r="AB9682" s="601"/>
    </row>
    <row r="9683" spans="21:28" x14ac:dyDescent="0.25">
      <c r="U9683" s="601"/>
      <c r="V9683" s="611"/>
      <c r="X9683" s="613"/>
      <c r="Y9683" s="601"/>
      <c r="Z9683" s="601"/>
      <c r="AA9683" s="601"/>
      <c r="AB9683" s="601"/>
    </row>
    <row r="9684" spans="21:28" x14ac:dyDescent="0.25">
      <c r="U9684" s="601"/>
      <c r="V9684" s="611"/>
      <c r="X9684" s="613"/>
      <c r="Y9684" s="601"/>
      <c r="Z9684" s="601"/>
      <c r="AA9684" s="601"/>
      <c r="AB9684" s="601"/>
    </row>
    <row r="9685" spans="21:28" x14ac:dyDescent="0.25">
      <c r="U9685" s="601"/>
      <c r="V9685" s="611"/>
      <c r="X9685" s="613"/>
      <c r="Y9685" s="601"/>
      <c r="Z9685" s="601"/>
      <c r="AA9685" s="601"/>
      <c r="AB9685" s="601"/>
    </row>
    <row r="9686" spans="21:28" x14ac:dyDescent="0.25">
      <c r="U9686" s="601"/>
      <c r="V9686" s="611"/>
      <c r="X9686" s="613"/>
      <c r="Y9686" s="601"/>
      <c r="Z9686" s="601"/>
      <c r="AA9686" s="601"/>
      <c r="AB9686" s="601"/>
    </row>
    <row r="9687" spans="21:28" x14ac:dyDescent="0.25">
      <c r="U9687" s="601"/>
      <c r="V9687" s="611"/>
      <c r="X9687" s="613"/>
      <c r="Y9687" s="601"/>
      <c r="Z9687" s="601"/>
      <c r="AA9687" s="601"/>
      <c r="AB9687" s="601"/>
    </row>
    <row r="9688" spans="21:28" x14ac:dyDescent="0.25">
      <c r="U9688" s="601"/>
      <c r="V9688" s="611"/>
      <c r="X9688" s="613"/>
      <c r="Y9688" s="601"/>
      <c r="Z9688" s="601"/>
      <c r="AA9688" s="601"/>
      <c r="AB9688" s="601"/>
    </row>
    <row r="9689" spans="21:28" x14ac:dyDescent="0.25">
      <c r="U9689" s="601"/>
      <c r="V9689" s="611"/>
      <c r="X9689" s="613"/>
      <c r="Y9689" s="601"/>
      <c r="Z9689" s="601"/>
      <c r="AA9689" s="601"/>
      <c r="AB9689" s="601"/>
    </row>
    <row r="9690" spans="21:28" x14ac:dyDescent="0.25">
      <c r="U9690" s="601"/>
      <c r="V9690" s="611"/>
      <c r="X9690" s="613"/>
      <c r="Y9690" s="601"/>
      <c r="Z9690" s="601"/>
      <c r="AA9690" s="601"/>
      <c r="AB9690" s="601"/>
    </row>
    <row r="9691" spans="21:28" x14ac:dyDescent="0.25">
      <c r="U9691" s="601"/>
      <c r="V9691" s="611"/>
      <c r="X9691" s="613"/>
      <c r="Y9691" s="601"/>
      <c r="Z9691" s="601"/>
      <c r="AA9691" s="601"/>
      <c r="AB9691" s="601"/>
    </row>
    <row r="9692" spans="21:28" x14ac:dyDescent="0.25">
      <c r="U9692" s="601"/>
      <c r="V9692" s="611"/>
      <c r="X9692" s="613"/>
      <c r="Y9692" s="601"/>
      <c r="Z9692" s="601"/>
      <c r="AA9692" s="601"/>
      <c r="AB9692" s="601"/>
    </row>
    <row r="9693" spans="21:28" x14ac:dyDescent="0.25">
      <c r="U9693" s="601"/>
      <c r="V9693" s="611"/>
      <c r="X9693" s="613"/>
      <c r="Y9693" s="601"/>
      <c r="Z9693" s="601"/>
      <c r="AA9693" s="601"/>
      <c r="AB9693" s="601"/>
    </row>
    <row r="9694" spans="21:28" x14ac:dyDescent="0.25">
      <c r="U9694" s="601"/>
      <c r="V9694" s="611"/>
      <c r="X9694" s="613"/>
      <c r="Y9694" s="601"/>
      <c r="Z9694" s="601"/>
      <c r="AA9694" s="601"/>
      <c r="AB9694" s="601"/>
    </row>
    <row r="9695" spans="21:28" x14ac:dyDescent="0.25">
      <c r="U9695" s="601"/>
      <c r="V9695" s="611"/>
      <c r="X9695" s="613"/>
      <c r="Y9695" s="601"/>
      <c r="Z9695" s="601"/>
      <c r="AA9695" s="601"/>
      <c r="AB9695" s="601"/>
    </row>
    <row r="9696" spans="21:28" x14ac:dyDescent="0.25">
      <c r="U9696" s="601"/>
      <c r="V9696" s="611"/>
      <c r="X9696" s="613"/>
      <c r="Y9696" s="601"/>
      <c r="Z9696" s="601"/>
      <c r="AA9696" s="601"/>
      <c r="AB9696" s="601"/>
    </row>
    <row r="9697" spans="21:28" x14ac:dyDescent="0.25">
      <c r="U9697" s="601"/>
      <c r="V9697" s="611"/>
      <c r="X9697" s="613"/>
      <c r="Y9697" s="601"/>
      <c r="Z9697" s="601"/>
      <c r="AA9697" s="601"/>
      <c r="AB9697" s="601"/>
    </row>
    <row r="9698" spans="21:28" x14ac:dyDescent="0.25">
      <c r="U9698" s="601"/>
      <c r="V9698" s="611"/>
      <c r="X9698" s="613"/>
      <c r="Y9698" s="601"/>
      <c r="Z9698" s="601"/>
      <c r="AA9698" s="601"/>
      <c r="AB9698" s="601"/>
    </row>
    <row r="9699" spans="21:28" x14ac:dyDescent="0.25">
      <c r="U9699" s="601"/>
      <c r="V9699" s="611"/>
      <c r="X9699" s="613"/>
      <c r="Y9699" s="601"/>
      <c r="Z9699" s="601"/>
      <c r="AA9699" s="601"/>
      <c r="AB9699" s="601"/>
    </row>
    <row r="9700" spans="21:28" x14ac:dyDescent="0.25">
      <c r="U9700" s="601"/>
      <c r="V9700" s="611"/>
      <c r="X9700" s="613"/>
      <c r="Y9700" s="601"/>
      <c r="Z9700" s="601"/>
      <c r="AA9700" s="601"/>
      <c r="AB9700" s="601"/>
    </row>
    <row r="9701" spans="21:28" x14ac:dyDescent="0.25">
      <c r="U9701" s="601"/>
      <c r="V9701" s="611"/>
      <c r="X9701" s="613"/>
      <c r="Y9701" s="601"/>
      <c r="Z9701" s="601"/>
      <c r="AA9701" s="601"/>
      <c r="AB9701" s="601"/>
    </row>
    <row r="9702" spans="21:28" x14ac:dyDescent="0.25">
      <c r="U9702" s="601"/>
      <c r="V9702" s="611"/>
      <c r="X9702" s="613"/>
      <c r="Y9702" s="601"/>
      <c r="Z9702" s="601"/>
      <c r="AA9702" s="601"/>
      <c r="AB9702" s="601"/>
    </row>
    <row r="9703" spans="21:28" x14ac:dyDescent="0.25">
      <c r="U9703" s="601"/>
      <c r="V9703" s="611"/>
      <c r="X9703" s="613"/>
      <c r="Y9703" s="601"/>
      <c r="Z9703" s="601"/>
      <c r="AA9703" s="601"/>
      <c r="AB9703" s="601"/>
    </row>
    <row r="9704" spans="21:28" x14ac:dyDescent="0.25">
      <c r="U9704" s="601"/>
      <c r="V9704" s="611"/>
      <c r="X9704" s="613"/>
      <c r="Y9704" s="601"/>
      <c r="Z9704" s="601"/>
      <c r="AA9704" s="601"/>
      <c r="AB9704" s="601"/>
    </row>
    <row r="9705" spans="21:28" x14ac:dyDescent="0.25">
      <c r="U9705" s="601"/>
      <c r="V9705" s="611"/>
      <c r="X9705" s="613"/>
      <c r="Y9705" s="601"/>
      <c r="Z9705" s="601"/>
      <c r="AA9705" s="601"/>
      <c r="AB9705" s="601"/>
    </row>
    <row r="9706" spans="21:28" x14ac:dyDescent="0.25">
      <c r="U9706" s="601"/>
      <c r="V9706" s="611"/>
      <c r="X9706" s="613"/>
      <c r="Y9706" s="601"/>
      <c r="Z9706" s="601"/>
      <c r="AA9706" s="601"/>
      <c r="AB9706" s="601"/>
    </row>
    <row r="9707" spans="21:28" x14ac:dyDescent="0.25">
      <c r="U9707" s="601"/>
      <c r="V9707" s="611"/>
      <c r="X9707" s="613"/>
      <c r="Y9707" s="601"/>
      <c r="Z9707" s="601"/>
      <c r="AA9707" s="601"/>
      <c r="AB9707" s="601"/>
    </row>
    <row r="9708" spans="21:28" x14ac:dyDescent="0.25">
      <c r="U9708" s="601"/>
      <c r="V9708" s="611"/>
      <c r="X9708" s="613"/>
      <c r="Y9708" s="601"/>
      <c r="Z9708" s="601"/>
      <c r="AA9708" s="601"/>
      <c r="AB9708" s="601"/>
    </row>
    <row r="9709" spans="21:28" x14ac:dyDescent="0.25">
      <c r="U9709" s="601"/>
      <c r="V9709" s="611"/>
      <c r="X9709" s="613"/>
      <c r="Y9709" s="601"/>
      <c r="Z9709" s="601"/>
      <c r="AA9709" s="601"/>
      <c r="AB9709" s="601"/>
    </row>
    <row r="9710" spans="21:28" x14ac:dyDescent="0.25">
      <c r="U9710" s="601"/>
      <c r="V9710" s="611"/>
      <c r="X9710" s="613"/>
      <c r="Y9710" s="601"/>
      <c r="Z9710" s="601"/>
      <c r="AA9710" s="601"/>
      <c r="AB9710" s="601"/>
    </row>
    <row r="9711" spans="21:28" x14ac:dyDescent="0.25">
      <c r="U9711" s="601"/>
      <c r="V9711" s="611"/>
      <c r="X9711" s="613"/>
      <c r="Y9711" s="601"/>
      <c r="Z9711" s="601"/>
      <c r="AA9711" s="601"/>
      <c r="AB9711" s="601"/>
    </row>
    <row r="9712" spans="21:28" x14ac:dyDescent="0.25">
      <c r="U9712" s="601"/>
      <c r="V9712" s="611"/>
      <c r="X9712" s="613"/>
      <c r="Y9712" s="601"/>
      <c r="Z9712" s="601"/>
      <c r="AA9712" s="601"/>
      <c r="AB9712" s="601"/>
    </row>
    <row r="9713" spans="21:28" x14ac:dyDescent="0.25">
      <c r="U9713" s="601"/>
      <c r="V9713" s="611"/>
      <c r="X9713" s="613"/>
      <c r="Y9713" s="601"/>
      <c r="Z9713" s="601"/>
      <c r="AA9713" s="601"/>
      <c r="AB9713" s="601"/>
    </row>
    <row r="9714" spans="21:28" x14ac:dyDescent="0.25">
      <c r="U9714" s="601"/>
      <c r="V9714" s="611"/>
      <c r="X9714" s="613"/>
      <c r="Y9714" s="601"/>
      <c r="Z9714" s="601"/>
      <c r="AA9714" s="601"/>
      <c r="AB9714" s="601"/>
    </row>
    <row r="9715" spans="21:28" x14ac:dyDescent="0.25">
      <c r="U9715" s="601"/>
      <c r="V9715" s="611"/>
      <c r="X9715" s="613"/>
      <c r="Y9715" s="601"/>
      <c r="Z9715" s="601"/>
      <c r="AA9715" s="601"/>
      <c r="AB9715" s="601"/>
    </row>
    <row r="9716" spans="21:28" x14ac:dyDescent="0.25">
      <c r="U9716" s="601"/>
      <c r="V9716" s="611"/>
      <c r="X9716" s="613"/>
      <c r="Y9716" s="601"/>
      <c r="Z9716" s="601"/>
      <c r="AA9716" s="601"/>
      <c r="AB9716" s="601"/>
    </row>
    <row r="9717" spans="21:28" x14ac:dyDescent="0.25">
      <c r="U9717" s="601"/>
      <c r="V9717" s="611"/>
      <c r="X9717" s="613"/>
      <c r="Y9717" s="601"/>
      <c r="Z9717" s="601"/>
      <c r="AA9717" s="601"/>
      <c r="AB9717" s="601"/>
    </row>
    <row r="9718" spans="21:28" x14ac:dyDescent="0.25">
      <c r="U9718" s="601"/>
      <c r="V9718" s="611"/>
      <c r="X9718" s="613"/>
      <c r="Y9718" s="601"/>
      <c r="Z9718" s="601"/>
      <c r="AA9718" s="601"/>
      <c r="AB9718" s="601"/>
    </row>
    <row r="9719" spans="21:28" x14ac:dyDescent="0.25">
      <c r="U9719" s="601"/>
      <c r="V9719" s="611"/>
      <c r="X9719" s="613"/>
      <c r="Y9719" s="601"/>
      <c r="Z9719" s="601"/>
      <c r="AA9719" s="601"/>
      <c r="AB9719" s="601"/>
    </row>
    <row r="9720" spans="21:28" x14ac:dyDescent="0.25">
      <c r="U9720" s="601"/>
      <c r="V9720" s="611"/>
      <c r="X9720" s="613"/>
      <c r="Y9720" s="601"/>
      <c r="Z9720" s="601"/>
      <c r="AA9720" s="601"/>
      <c r="AB9720" s="601"/>
    </row>
    <row r="9721" spans="21:28" x14ac:dyDescent="0.25">
      <c r="U9721" s="601"/>
      <c r="V9721" s="611"/>
      <c r="X9721" s="613"/>
      <c r="Y9721" s="601"/>
      <c r="Z9721" s="601"/>
      <c r="AA9721" s="601"/>
      <c r="AB9721" s="601"/>
    </row>
    <row r="9722" spans="21:28" x14ac:dyDescent="0.25">
      <c r="U9722" s="601"/>
      <c r="V9722" s="611"/>
      <c r="X9722" s="613"/>
      <c r="Y9722" s="601"/>
      <c r="Z9722" s="601"/>
      <c r="AA9722" s="601"/>
      <c r="AB9722" s="601"/>
    </row>
    <row r="9723" spans="21:28" x14ac:dyDescent="0.25">
      <c r="U9723" s="601"/>
      <c r="V9723" s="611"/>
      <c r="X9723" s="613"/>
      <c r="Y9723" s="601"/>
      <c r="Z9723" s="601"/>
      <c r="AA9723" s="601"/>
      <c r="AB9723" s="601"/>
    </row>
    <row r="9724" spans="21:28" x14ac:dyDescent="0.25">
      <c r="U9724" s="601"/>
      <c r="V9724" s="611"/>
      <c r="X9724" s="613"/>
      <c r="Y9724" s="601"/>
      <c r="Z9724" s="601"/>
      <c r="AA9724" s="601"/>
      <c r="AB9724" s="601"/>
    </row>
    <row r="9725" spans="21:28" x14ac:dyDescent="0.25">
      <c r="U9725" s="601"/>
      <c r="V9725" s="611"/>
      <c r="X9725" s="613"/>
      <c r="Y9725" s="601"/>
      <c r="Z9725" s="601"/>
      <c r="AA9725" s="601"/>
      <c r="AB9725" s="601"/>
    </row>
    <row r="9726" spans="21:28" x14ac:dyDescent="0.25">
      <c r="U9726" s="601"/>
      <c r="V9726" s="611"/>
      <c r="X9726" s="613"/>
      <c r="Y9726" s="601"/>
      <c r="Z9726" s="601"/>
      <c r="AA9726" s="601"/>
      <c r="AB9726" s="601"/>
    </row>
    <row r="9727" spans="21:28" x14ac:dyDescent="0.25">
      <c r="U9727" s="601"/>
      <c r="V9727" s="611"/>
      <c r="X9727" s="613"/>
      <c r="Y9727" s="601"/>
      <c r="Z9727" s="601"/>
      <c r="AA9727" s="601"/>
      <c r="AB9727" s="601"/>
    </row>
    <row r="9728" spans="21:28" x14ac:dyDescent="0.25">
      <c r="U9728" s="601"/>
      <c r="V9728" s="611"/>
      <c r="X9728" s="613"/>
      <c r="Y9728" s="601"/>
      <c r="Z9728" s="601"/>
      <c r="AA9728" s="601"/>
      <c r="AB9728" s="601"/>
    </row>
    <row r="9729" spans="21:28" x14ac:dyDescent="0.25">
      <c r="U9729" s="601"/>
      <c r="V9729" s="611"/>
      <c r="X9729" s="613"/>
      <c r="Y9729" s="601"/>
      <c r="Z9729" s="601"/>
      <c r="AA9729" s="601"/>
      <c r="AB9729" s="601"/>
    </row>
    <row r="9730" spans="21:28" x14ac:dyDescent="0.25">
      <c r="U9730" s="601"/>
      <c r="V9730" s="611"/>
      <c r="X9730" s="613"/>
      <c r="Y9730" s="601"/>
      <c r="Z9730" s="601"/>
      <c r="AA9730" s="601"/>
      <c r="AB9730" s="601"/>
    </row>
    <row r="9731" spans="21:28" x14ac:dyDescent="0.25">
      <c r="U9731" s="601"/>
      <c r="V9731" s="611"/>
      <c r="X9731" s="613"/>
      <c r="Y9731" s="601"/>
      <c r="Z9731" s="601"/>
      <c r="AA9731" s="601"/>
      <c r="AB9731" s="601"/>
    </row>
    <row r="9732" spans="21:28" x14ac:dyDescent="0.25">
      <c r="U9732" s="601"/>
      <c r="V9732" s="611"/>
      <c r="X9732" s="613"/>
      <c r="Y9732" s="601"/>
      <c r="Z9732" s="601"/>
      <c r="AA9732" s="601"/>
      <c r="AB9732" s="601"/>
    </row>
    <row r="9733" spans="21:28" x14ac:dyDescent="0.25">
      <c r="U9733" s="601"/>
      <c r="V9733" s="611"/>
      <c r="X9733" s="613"/>
      <c r="Y9733" s="601"/>
      <c r="Z9733" s="601"/>
      <c r="AA9733" s="601"/>
      <c r="AB9733" s="601"/>
    </row>
    <row r="9734" spans="21:28" x14ac:dyDescent="0.25">
      <c r="U9734" s="601"/>
      <c r="V9734" s="611"/>
      <c r="X9734" s="613"/>
      <c r="Y9734" s="601"/>
      <c r="Z9734" s="601"/>
      <c r="AA9734" s="601"/>
      <c r="AB9734" s="601"/>
    </row>
    <row r="9735" spans="21:28" x14ac:dyDescent="0.25">
      <c r="U9735" s="601"/>
      <c r="V9735" s="611"/>
      <c r="X9735" s="613"/>
      <c r="Y9735" s="601"/>
      <c r="Z9735" s="601"/>
      <c r="AA9735" s="601"/>
      <c r="AB9735" s="601"/>
    </row>
    <row r="9736" spans="21:28" x14ac:dyDescent="0.25">
      <c r="U9736" s="601"/>
      <c r="V9736" s="611"/>
      <c r="X9736" s="613"/>
      <c r="Y9736" s="601"/>
      <c r="Z9736" s="601"/>
      <c r="AA9736" s="601"/>
      <c r="AB9736" s="601"/>
    </row>
    <row r="9737" spans="21:28" x14ac:dyDescent="0.25">
      <c r="U9737" s="601"/>
      <c r="V9737" s="611"/>
      <c r="X9737" s="613"/>
      <c r="Y9737" s="601"/>
      <c r="Z9737" s="601"/>
      <c r="AA9737" s="601"/>
      <c r="AB9737" s="601"/>
    </row>
    <row r="9738" spans="21:28" x14ac:dyDescent="0.25">
      <c r="U9738" s="601"/>
      <c r="V9738" s="611"/>
      <c r="X9738" s="613"/>
      <c r="Y9738" s="601"/>
      <c r="Z9738" s="601"/>
      <c r="AA9738" s="601"/>
      <c r="AB9738" s="601"/>
    </row>
    <row r="9739" spans="21:28" x14ac:dyDescent="0.25">
      <c r="U9739" s="601"/>
      <c r="V9739" s="611"/>
      <c r="X9739" s="613"/>
      <c r="Y9739" s="601"/>
      <c r="Z9739" s="601"/>
      <c r="AA9739" s="601"/>
      <c r="AB9739" s="601"/>
    </row>
    <row r="9740" spans="21:28" x14ac:dyDescent="0.25">
      <c r="U9740" s="601"/>
      <c r="V9740" s="611"/>
      <c r="X9740" s="613"/>
      <c r="Y9740" s="601"/>
      <c r="Z9740" s="601"/>
      <c r="AA9740" s="601"/>
      <c r="AB9740" s="601"/>
    </row>
    <row r="9741" spans="21:28" x14ac:dyDescent="0.25">
      <c r="U9741" s="601"/>
      <c r="V9741" s="611"/>
      <c r="X9741" s="613"/>
      <c r="Y9741" s="601"/>
      <c r="Z9741" s="601"/>
      <c r="AA9741" s="601"/>
      <c r="AB9741" s="601"/>
    </row>
    <row r="9742" spans="21:28" x14ac:dyDescent="0.25">
      <c r="U9742" s="601"/>
      <c r="V9742" s="611"/>
      <c r="X9742" s="613"/>
      <c r="Y9742" s="601"/>
      <c r="Z9742" s="601"/>
      <c r="AA9742" s="601"/>
      <c r="AB9742" s="601"/>
    </row>
    <row r="9743" spans="21:28" x14ac:dyDescent="0.25">
      <c r="U9743" s="601"/>
      <c r="V9743" s="611"/>
      <c r="X9743" s="613"/>
      <c r="Y9743" s="601"/>
      <c r="Z9743" s="601"/>
      <c r="AA9743" s="601"/>
      <c r="AB9743" s="601"/>
    </row>
    <row r="9744" spans="21:28" x14ac:dyDescent="0.25">
      <c r="U9744" s="601"/>
      <c r="V9744" s="611"/>
      <c r="X9744" s="613"/>
      <c r="Y9744" s="601"/>
      <c r="Z9744" s="601"/>
      <c r="AA9744" s="601"/>
      <c r="AB9744" s="601"/>
    </row>
    <row r="9745" spans="21:28" x14ac:dyDescent="0.25">
      <c r="U9745" s="601"/>
      <c r="V9745" s="611"/>
      <c r="X9745" s="613"/>
      <c r="Y9745" s="601"/>
      <c r="Z9745" s="601"/>
      <c r="AA9745" s="601"/>
      <c r="AB9745" s="601"/>
    </row>
    <row r="9746" spans="21:28" x14ac:dyDescent="0.25">
      <c r="U9746" s="601"/>
      <c r="V9746" s="611"/>
      <c r="X9746" s="613"/>
      <c r="Y9746" s="601"/>
      <c r="Z9746" s="601"/>
      <c r="AA9746" s="601"/>
      <c r="AB9746" s="601"/>
    </row>
    <row r="9747" spans="21:28" x14ac:dyDescent="0.25">
      <c r="U9747" s="601"/>
      <c r="V9747" s="611"/>
      <c r="X9747" s="613"/>
      <c r="Y9747" s="601"/>
      <c r="Z9747" s="601"/>
      <c r="AA9747" s="601"/>
      <c r="AB9747" s="601"/>
    </row>
    <row r="9748" spans="21:28" x14ac:dyDescent="0.25">
      <c r="U9748" s="601"/>
      <c r="V9748" s="611"/>
      <c r="X9748" s="613"/>
      <c r="Y9748" s="601"/>
      <c r="Z9748" s="601"/>
      <c r="AA9748" s="601"/>
      <c r="AB9748" s="601"/>
    </row>
    <row r="9749" spans="21:28" x14ac:dyDescent="0.25">
      <c r="U9749" s="601"/>
      <c r="V9749" s="611"/>
      <c r="X9749" s="613"/>
      <c r="Y9749" s="601"/>
      <c r="Z9749" s="601"/>
      <c r="AA9749" s="601"/>
      <c r="AB9749" s="601"/>
    </row>
    <row r="9750" spans="21:28" x14ac:dyDescent="0.25">
      <c r="U9750" s="601"/>
      <c r="V9750" s="611"/>
      <c r="X9750" s="613"/>
      <c r="Y9750" s="601"/>
      <c r="Z9750" s="601"/>
      <c r="AA9750" s="601"/>
      <c r="AB9750" s="601"/>
    </row>
    <row r="9751" spans="21:28" x14ac:dyDescent="0.25">
      <c r="U9751" s="601"/>
      <c r="V9751" s="611"/>
      <c r="X9751" s="613"/>
      <c r="Y9751" s="601"/>
      <c r="Z9751" s="601"/>
      <c r="AA9751" s="601"/>
      <c r="AB9751" s="601"/>
    </row>
    <row r="9752" spans="21:28" x14ac:dyDescent="0.25">
      <c r="U9752" s="601"/>
      <c r="V9752" s="611"/>
      <c r="X9752" s="613"/>
      <c r="Y9752" s="601"/>
      <c r="Z9752" s="601"/>
      <c r="AA9752" s="601"/>
      <c r="AB9752" s="601"/>
    </row>
    <row r="9753" spans="21:28" x14ac:dyDescent="0.25">
      <c r="U9753" s="601"/>
      <c r="V9753" s="611"/>
      <c r="X9753" s="613"/>
      <c r="Y9753" s="601"/>
      <c r="Z9753" s="601"/>
      <c r="AA9753" s="601"/>
      <c r="AB9753" s="601"/>
    </row>
    <row r="9754" spans="21:28" x14ac:dyDescent="0.25">
      <c r="U9754" s="601"/>
      <c r="V9754" s="611"/>
      <c r="X9754" s="613"/>
      <c r="Y9754" s="601"/>
      <c r="Z9754" s="601"/>
      <c r="AA9754" s="601"/>
      <c r="AB9754" s="601"/>
    </row>
    <row r="9755" spans="21:28" x14ac:dyDescent="0.25">
      <c r="U9755" s="601"/>
      <c r="V9755" s="611"/>
      <c r="X9755" s="613"/>
      <c r="Y9755" s="601"/>
      <c r="Z9755" s="601"/>
      <c r="AA9755" s="601"/>
      <c r="AB9755" s="601"/>
    </row>
    <row r="9756" spans="21:28" x14ac:dyDescent="0.25">
      <c r="U9756" s="601"/>
      <c r="V9756" s="611"/>
      <c r="X9756" s="613"/>
      <c r="Y9756" s="601"/>
      <c r="Z9756" s="601"/>
      <c r="AA9756" s="601"/>
      <c r="AB9756" s="601"/>
    </row>
    <row r="9757" spans="21:28" x14ac:dyDescent="0.25">
      <c r="U9757" s="601"/>
      <c r="V9757" s="611"/>
      <c r="X9757" s="613"/>
      <c r="Y9757" s="601"/>
      <c r="Z9757" s="601"/>
      <c r="AA9757" s="601"/>
      <c r="AB9757" s="601"/>
    </row>
    <row r="9758" spans="21:28" x14ac:dyDescent="0.25">
      <c r="U9758" s="601"/>
      <c r="V9758" s="611"/>
      <c r="X9758" s="613"/>
      <c r="Y9758" s="601"/>
      <c r="Z9758" s="601"/>
      <c r="AA9758" s="601"/>
      <c r="AB9758" s="601"/>
    </row>
    <row r="9759" spans="21:28" x14ac:dyDescent="0.25">
      <c r="U9759" s="601"/>
      <c r="V9759" s="611"/>
      <c r="X9759" s="613"/>
      <c r="Y9759" s="601"/>
      <c r="Z9759" s="601"/>
      <c r="AA9759" s="601"/>
      <c r="AB9759" s="601"/>
    </row>
    <row r="9760" spans="21:28" x14ac:dyDescent="0.25">
      <c r="U9760" s="601"/>
      <c r="V9760" s="611"/>
      <c r="X9760" s="613"/>
      <c r="Y9760" s="601"/>
      <c r="Z9760" s="601"/>
      <c r="AA9760" s="601"/>
      <c r="AB9760" s="601"/>
    </row>
    <row r="9761" spans="21:28" x14ac:dyDescent="0.25">
      <c r="U9761" s="601"/>
      <c r="V9761" s="611"/>
      <c r="X9761" s="613"/>
      <c r="Y9761" s="601"/>
      <c r="Z9761" s="601"/>
      <c r="AA9761" s="601"/>
      <c r="AB9761" s="601"/>
    </row>
    <row r="9762" spans="21:28" x14ac:dyDescent="0.25">
      <c r="U9762" s="601"/>
      <c r="V9762" s="611"/>
      <c r="X9762" s="613"/>
      <c r="Y9762" s="601"/>
      <c r="Z9762" s="601"/>
      <c r="AA9762" s="601"/>
      <c r="AB9762" s="601"/>
    </row>
    <row r="9763" spans="21:28" x14ac:dyDescent="0.25">
      <c r="U9763" s="601"/>
      <c r="V9763" s="611"/>
      <c r="X9763" s="613"/>
      <c r="Y9763" s="601"/>
      <c r="Z9763" s="601"/>
      <c r="AA9763" s="601"/>
      <c r="AB9763" s="601"/>
    </row>
    <row r="9764" spans="21:28" x14ac:dyDescent="0.25">
      <c r="U9764" s="601"/>
      <c r="V9764" s="611"/>
      <c r="X9764" s="613"/>
      <c r="Y9764" s="601"/>
      <c r="Z9764" s="601"/>
      <c r="AA9764" s="601"/>
      <c r="AB9764" s="601"/>
    </row>
    <row r="9765" spans="21:28" x14ac:dyDescent="0.25">
      <c r="U9765" s="601"/>
      <c r="V9765" s="611"/>
      <c r="X9765" s="613"/>
      <c r="Y9765" s="601"/>
      <c r="Z9765" s="601"/>
      <c r="AA9765" s="601"/>
      <c r="AB9765" s="601"/>
    </row>
    <row r="9766" spans="21:28" x14ac:dyDescent="0.25">
      <c r="U9766" s="601"/>
      <c r="V9766" s="611"/>
      <c r="X9766" s="613"/>
      <c r="Y9766" s="601"/>
      <c r="Z9766" s="601"/>
      <c r="AA9766" s="601"/>
      <c r="AB9766" s="601"/>
    </row>
    <row r="9767" spans="21:28" x14ac:dyDescent="0.25">
      <c r="U9767" s="601"/>
      <c r="V9767" s="611"/>
      <c r="X9767" s="613"/>
      <c r="Y9767" s="601"/>
      <c r="Z9767" s="601"/>
      <c r="AA9767" s="601"/>
      <c r="AB9767" s="601"/>
    </row>
    <row r="9768" spans="21:28" x14ac:dyDescent="0.25">
      <c r="U9768" s="601"/>
      <c r="V9768" s="611"/>
      <c r="X9768" s="613"/>
      <c r="Y9768" s="601"/>
      <c r="Z9768" s="601"/>
      <c r="AA9768" s="601"/>
      <c r="AB9768" s="601"/>
    </row>
    <row r="9769" spans="21:28" x14ac:dyDescent="0.25">
      <c r="U9769" s="601"/>
      <c r="V9769" s="611"/>
      <c r="X9769" s="613"/>
      <c r="Y9769" s="601"/>
      <c r="Z9769" s="601"/>
      <c r="AA9769" s="601"/>
      <c r="AB9769" s="601"/>
    </row>
    <row r="9770" spans="21:28" x14ac:dyDescent="0.25">
      <c r="U9770" s="601"/>
      <c r="V9770" s="611"/>
      <c r="X9770" s="613"/>
      <c r="Y9770" s="601"/>
      <c r="Z9770" s="601"/>
      <c r="AA9770" s="601"/>
      <c r="AB9770" s="601"/>
    </row>
    <row r="9771" spans="21:28" x14ac:dyDescent="0.25">
      <c r="U9771" s="601"/>
      <c r="V9771" s="611"/>
      <c r="X9771" s="613"/>
      <c r="Y9771" s="601"/>
      <c r="Z9771" s="601"/>
      <c r="AA9771" s="601"/>
      <c r="AB9771" s="601"/>
    </row>
    <row r="9772" spans="21:28" x14ac:dyDescent="0.25">
      <c r="U9772" s="601"/>
      <c r="V9772" s="611"/>
      <c r="X9772" s="613"/>
      <c r="Y9772" s="601"/>
      <c r="Z9772" s="601"/>
      <c r="AA9772" s="601"/>
      <c r="AB9772" s="601"/>
    </row>
    <row r="9773" spans="21:28" x14ac:dyDescent="0.25">
      <c r="U9773" s="601"/>
      <c r="V9773" s="611"/>
      <c r="X9773" s="613"/>
      <c r="Y9773" s="601"/>
      <c r="Z9773" s="601"/>
      <c r="AA9773" s="601"/>
      <c r="AB9773" s="601"/>
    </row>
    <row r="9774" spans="21:28" x14ac:dyDescent="0.25">
      <c r="U9774" s="601"/>
      <c r="V9774" s="611"/>
      <c r="X9774" s="613"/>
      <c r="Y9774" s="601"/>
      <c r="Z9774" s="601"/>
      <c r="AA9774" s="601"/>
      <c r="AB9774" s="601"/>
    </row>
    <row r="9775" spans="21:28" x14ac:dyDescent="0.25">
      <c r="U9775" s="601"/>
      <c r="V9775" s="611"/>
      <c r="X9775" s="613"/>
      <c r="Y9775" s="601"/>
      <c r="Z9775" s="601"/>
      <c r="AA9775" s="601"/>
      <c r="AB9775" s="601"/>
    </row>
    <row r="9776" spans="21:28" x14ac:dyDescent="0.25">
      <c r="U9776" s="601"/>
      <c r="V9776" s="611"/>
      <c r="X9776" s="613"/>
      <c r="Y9776" s="601"/>
      <c r="Z9776" s="601"/>
      <c r="AA9776" s="601"/>
      <c r="AB9776" s="601"/>
    </row>
    <row r="9777" spans="21:28" x14ac:dyDescent="0.25">
      <c r="U9777" s="601"/>
      <c r="V9777" s="611"/>
      <c r="X9777" s="613"/>
      <c r="Y9777" s="601"/>
      <c r="Z9777" s="601"/>
      <c r="AA9777" s="601"/>
      <c r="AB9777" s="601"/>
    </row>
    <row r="9778" spans="21:28" x14ac:dyDescent="0.25">
      <c r="U9778" s="601"/>
      <c r="V9778" s="611"/>
      <c r="X9778" s="613"/>
      <c r="Y9778" s="601"/>
      <c r="Z9778" s="601"/>
      <c r="AA9778" s="601"/>
      <c r="AB9778" s="601"/>
    </row>
    <row r="9779" spans="21:28" x14ac:dyDescent="0.25">
      <c r="U9779" s="601"/>
      <c r="V9779" s="611"/>
      <c r="X9779" s="613"/>
      <c r="Y9779" s="601"/>
      <c r="Z9779" s="601"/>
      <c r="AA9779" s="601"/>
      <c r="AB9779" s="601"/>
    </row>
    <row r="9780" spans="21:28" x14ac:dyDescent="0.25">
      <c r="U9780" s="601"/>
      <c r="V9780" s="611"/>
      <c r="X9780" s="613"/>
      <c r="Y9780" s="601"/>
      <c r="Z9780" s="601"/>
      <c r="AA9780" s="601"/>
      <c r="AB9780" s="601"/>
    </row>
    <row r="9781" spans="21:28" x14ac:dyDescent="0.25">
      <c r="U9781" s="601"/>
      <c r="V9781" s="611"/>
      <c r="X9781" s="613"/>
      <c r="Y9781" s="601"/>
      <c r="Z9781" s="601"/>
      <c r="AA9781" s="601"/>
      <c r="AB9781" s="601"/>
    </row>
    <row r="9782" spans="21:28" x14ac:dyDescent="0.25">
      <c r="U9782" s="601"/>
      <c r="V9782" s="611"/>
      <c r="X9782" s="613"/>
      <c r="Y9782" s="601"/>
      <c r="Z9782" s="601"/>
      <c r="AA9782" s="601"/>
      <c r="AB9782" s="601"/>
    </row>
    <row r="9783" spans="21:28" x14ac:dyDescent="0.25">
      <c r="U9783" s="601"/>
      <c r="V9783" s="611"/>
      <c r="X9783" s="613"/>
      <c r="Y9783" s="601"/>
      <c r="Z9783" s="601"/>
      <c r="AA9783" s="601"/>
      <c r="AB9783" s="601"/>
    </row>
    <row r="9784" spans="21:28" x14ac:dyDescent="0.25">
      <c r="U9784" s="601"/>
      <c r="V9784" s="611"/>
      <c r="X9784" s="613"/>
      <c r="Y9784" s="601"/>
      <c r="Z9784" s="601"/>
      <c r="AA9784" s="601"/>
      <c r="AB9784" s="601"/>
    </row>
    <row r="9785" spans="21:28" x14ac:dyDescent="0.25">
      <c r="U9785" s="601"/>
      <c r="V9785" s="611"/>
      <c r="X9785" s="613"/>
      <c r="Y9785" s="601"/>
      <c r="Z9785" s="601"/>
      <c r="AA9785" s="601"/>
      <c r="AB9785" s="601"/>
    </row>
    <row r="9786" spans="21:28" x14ac:dyDescent="0.25">
      <c r="U9786" s="601"/>
      <c r="V9786" s="611"/>
      <c r="X9786" s="613"/>
      <c r="Y9786" s="601"/>
      <c r="Z9786" s="601"/>
      <c r="AA9786" s="601"/>
      <c r="AB9786" s="601"/>
    </row>
    <row r="9787" spans="21:28" x14ac:dyDescent="0.25">
      <c r="U9787" s="601"/>
      <c r="V9787" s="611"/>
      <c r="X9787" s="613"/>
      <c r="Y9787" s="601"/>
      <c r="Z9787" s="601"/>
      <c r="AA9787" s="601"/>
      <c r="AB9787" s="601"/>
    </row>
    <row r="9788" spans="21:28" x14ac:dyDescent="0.25">
      <c r="U9788" s="601"/>
      <c r="V9788" s="611"/>
      <c r="X9788" s="613"/>
      <c r="Y9788" s="601"/>
      <c r="Z9788" s="601"/>
      <c r="AA9788" s="601"/>
      <c r="AB9788" s="601"/>
    </row>
    <row r="9789" spans="21:28" x14ac:dyDescent="0.25">
      <c r="U9789" s="601"/>
      <c r="V9789" s="611"/>
      <c r="X9789" s="613"/>
      <c r="Y9789" s="601"/>
      <c r="Z9789" s="601"/>
      <c r="AA9789" s="601"/>
      <c r="AB9789" s="601"/>
    </row>
    <row r="9790" spans="21:28" x14ac:dyDescent="0.25">
      <c r="U9790" s="601"/>
      <c r="V9790" s="611"/>
      <c r="X9790" s="613"/>
      <c r="Y9790" s="601"/>
      <c r="Z9790" s="601"/>
      <c r="AA9790" s="601"/>
      <c r="AB9790" s="601"/>
    </row>
    <row r="9791" spans="21:28" x14ac:dyDescent="0.25">
      <c r="U9791" s="601"/>
      <c r="V9791" s="611"/>
      <c r="X9791" s="613"/>
      <c r="Y9791" s="601"/>
      <c r="Z9791" s="601"/>
      <c r="AA9791" s="601"/>
      <c r="AB9791" s="601"/>
    </row>
    <row r="9792" spans="21:28" x14ac:dyDescent="0.25">
      <c r="U9792" s="601"/>
      <c r="V9792" s="611"/>
      <c r="X9792" s="613"/>
      <c r="Y9792" s="601"/>
      <c r="Z9792" s="601"/>
      <c r="AA9792" s="601"/>
      <c r="AB9792" s="601"/>
    </row>
    <row r="9793" spans="21:28" x14ac:dyDescent="0.25">
      <c r="U9793" s="601"/>
      <c r="V9793" s="611"/>
      <c r="X9793" s="613"/>
      <c r="Y9793" s="601"/>
      <c r="Z9793" s="601"/>
      <c r="AA9793" s="601"/>
      <c r="AB9793" s="601"/>
    </row>
    <row r="9794" spans="21:28" x14ac:dyDescent="0.25">
      <c r="U9794" s="601"/>
      <c r="V9794" s="611"/>
      <c r="X9794" s="613"/>
      <c r="Y9794" s="601"/>
      <c r="Z9794" s="601"/>
      <c r="AA9794" s="601"/>
      <c r="AB9794" s="601"/>
    </row>
    <row r="9795" spans="21:28" x14ac:dyDescent="0.25">
      <c r="U9795" s="601"/>
      <c r="V9795" s="611"/>
      <c r="X9795" s="613"/>
      <c r="Y9795" s="601"/>
      <c r="Z9795" s="601"/>
      <c r="AA9795" s="601"/>
      <c r="AB9795" s="601"/>
    </row>
    <row r="9796" spans="21:28" x14ac:dyDescent="0.25">
      <c r="U9796" s="601"/>
      <c r="V9796" s="611"/>
      <c r="X9796" s="613"/>
      <c r="Y9796" s="601"/>
      <c r="Z9796" s="601"/>
      <c r="AA9796" s="601"/>
      <c r="AB9796" s="601"/>
    </row>
    <row r="9797" spans="21:28" x14ac:dyDescent="0.25">
      <c r="U9797" s="601"/>
      <c r="V9797" s="611"/>
      <c r="X9797" s="613"/>
      <c r="Y9797" s="601"/>
      <c r="Z9797" s="601"/>
      <c r="AA9797" s="601"/>
      <c r="AB9797" s="601"/>
    </row>
    <row r="9798" spans="21:28" x14ac:dyDescent="0.25">
      <c r="U9798" s="601"/>
      <c r="V9798" s="611"/>
      <c r="X9798" s="613"/>
      <c r="Y9798" s="601"/>
      <c r="Z9798" s="601"/>
      <c r="AA9798" s="601"/>
      <c r="AB9798" s="601"/>
    </row>
    <row r="9799" spans="21:28" x14ac:dyDescent="0.25">
      <c r="U9799" s="601"/>
      <c r="V9799" s="611"/>
      <c r="X9799" s="613"/>
      <c r="Y9799" s="601"/>
      <c r="Z9799" s="601"/>
      <c r="AA9799" s="601"/>
      <c r="AB9799" s="601"/>
    </row>
    <row r="9800" spans="21:28" x14ac:dyDescent="0.25">
      <c r="U9800" s="601"/>
      <c r="V9800" s="611"/>
      <c r="X9800" s="613"/>
      <c r="Y9800" s="601"/>
      <c r="Z9800" s="601"/>
      <c r="AA9800" s="601"/>
      <c r="AB9800" s="601"/>
    </row>
    <row r="9801" spans="21:28" x14ac:dyDescent="0.25">
      <c r="U9801" s="601"/>
      <c r="V9801" s="611"/>
      <c r="X9801" s="613"/>
      <c r="Y9801" s="601"/>
      <c r="Z9801" s="601"/>
      <c r="AA9801" s="601"/>
      <c r="AB9801" s="601"/>
    </row>
    <row r="9802" spans="21:28" x14ac:dyDescent="0.25">
      <c r="U9802" s="601"/>
      <c r="V9802" s="611"/>
      <c r="X9802" s="613"/>
      <c r="Y9802" s="601"/>
      <c r="Z9802" s="601"/>
      <c r="AA9802" s="601"/>
      <c r="AB9802" s="601"/>
    </row>
    <row r="9803" spans="21:28" x14ac:dyDescent="0.25">
      <c r="U9803" s="601"/>
      <c r="V9803" s="611"/>
      <c r="X9803" s="613"/>
      <c r="Y9803" s="601"/>
      <c r="Z9803" s="601"/>
      <c r="AA9803" s="601"/>
      <c r="AB9803" s="601"/>
    </row>
    <row r="9804" spans="21:28" x14ac:dyDescent="0.25">
      <c r="U9804" s="601"/>
      <c r="V9804" s="611"/>
      <c r="X9804" s="613"/>
      <c r="Y9804" s="601"/>
      <c r="Z9804" s="601"/>
      <c r="AA9804" s="601"/>
      <c r="AB9804" s="601"/>
    </row>
    <row r="9805" spans="21:28" x14ac:dyDescent="0.25">
      <c r="U9805" s="601"/>
      <c r="V9805" s="611"/>
      <c r="X9805" s="613"/>
      <c r="Y9805" s="601"/>
      <c r="Z9805" s="601"/>
      <c r="AA9805" s="601"/>
      <c r="AB9805" s="601"/>
    </row>
    <row r="9806" spans="21:28" x14ac:dyDescent="0.25">
      <c r="U9806" s="601"/>
      <c r="V9806" s="611"/>
      <c r="X9806" s="613"/>
      <c r="Y9806" s="601"/>
      <c r="Z9806" s="601"/>
      <c r="AA9806" s="601"/>
      <c r="AB9806" s="601"/>
    </row>
    <row r="9807" spans="21:28" x14ac:dyDescent="0.25">
      <c r="U9807" s="601"/>
      <c r="V9807" s="611"/>
      <c r="X9807" s="613"/>
      <c r="Y9807" s="601"/>
      <c r="Z9807" s="601"/>
      <c r="AA9807" s="601"/>
      <c r="AB9807" s="601"/>
    </row>
    <row r="9808" spans="21:28" x14ac:dyDescent="0.25">
      <c r="U9808" s="601"/>
      <c r="V9808" s="611"/>
      <c r="X9808" s="613"/>
      <c r="Y9808" s="601"/>
      <c r="Z9808" s="601"/>
      <c r="AA9808" s="601"/>
      <c r="AB9808" s="601"/>
    </row>
    <row r="9809" spans="21:28" x14ac:dyDescent="0.25">
      <c r="U9809" s="601"/>
      <c r="V9809" s="611"/>
      <c r="X9809" s="613"/>
      <c r="Y9809" s="601"/>
      <c r="Z9809" s="601"/>
      <c r="AA9809" s="601"/>
      <c r="AB9809" s="601"/>
    </row>
    <row r="9810" spans="21:28" x14ac:dyDescent="0.25">
      <c r="U9810" s="601"/>
      <c r="V9810" s="611"/>
      <c r="X9810" s="613"/>
      <c r="Y9810" s="601"/>
      <c r="Z9810" s="601"/>
      <c r="AA9810" s="601"/>
      <c r="AB9810" s="601"/>
    </row>
    <row r="9811" spans="21:28" x14ac:dyDescent="0.25">
      <c r="U9811" s="601"/>
      <c r="V9811" s="611"/>
      <c r="X9811" s="613"/>
      <c r="Y9811" s="601"/>
      <c r="Z9811" s="601"/>
      <c r="AA9811" s="601"/>
      <c r="AB9811" s="601"/>
    </row>
    <row r="9812" spans="21:28" x14ac:dyDescent="0.25">
      <c r="U9812" s="601"/>
      <c r="V9812" s="611"/>
      <c r="X9812" s="613"/>
      <c r="Y9812" s="601"/>
      <c r="Z9812" s="601"/>
      <c r="AA9812" s="601"/>
      <c r="AB9812" s="601"/>
    </row>
    <row r="9813" spans="21:28" x14ac:dyDescent="0.25">
      <c r="U9813" s="601"/>
      <c r="V9813" s="611"/>
      <c r="X9813" s="613"/>
      <c r="Y9813" s="601"/>
      <c r="Z9813" s="601"/>
      <c r="AA9813" s="601"/>
      <c r="AB9813" s="601"/>
    </row>
    <row r="9814" spans="21:28" x14ac:dyDescent="0.25">
      <c r="U9814" s="601"/>
      <c r="V9814" s="611"/>
      <c r="X9814" s="613"/>
      <c r="Y9814" s="601"/>
      <c r="Z9814" s="601"/>
      <c r="AA9814" s="601"/>
      <c r="AB9814" s="601"/>
    </row>
    <row r="9815" spans="21:28" x14ac:dyDescent="0.25">
      <c r="U9815" s="601"/>
      <c r="V9815" s="611"/>
      <c r="X9815" s="613"/>
      <c r="Y9815" s="601"/>
      <c r="Z9815" s="601"/>
      <c r="AA9815" s="601"/>
      <c r="AB9815" s="601"/>
    </row>
    <row r="9816" spans="21:28" x14ac:dyDescent="0.25">
      <c r="U9816" s="601"/>
      <c r="V9816" s="611"/>
      <c r="X9816" s="613"/>
      <c r="Y9816" s="601"/>
      <c r="Z9816" s="601"/>
      <c r="AA9816" s="601"/>
      <c r="AB9816" s="601"/>
    </row>
    <row r="9817" spans="21:28" x14ac:dyDescent="0.25">
      <c r="U9817" s="601"/>
      <c r="V9817" s="611"/>
      <c r="X9817" s="613"/>
      <c r="Y9817" s="601"/>
      <c r="Z9817" s="601"/>
      <c r="AA9817" s="601"/>
      <c r="AB9817" s="601"/>
    </row>
    <row r="9818" spans="21:28" x14ac:dyDescent="0.25">
      <c r="U9818" s="601"/>
      <c r="V9818" s="611"/>
      <c r="X9818" s="613"/>
      <c r="Y9818" s="601"/>
      <c r="Z9818" s="601"/>
      <c r="AA9818" s="601"/>
      <c r="AB9818" s="601"/>
    </row>
    <row r="9819" spans="21:28" x14ac:dyDescent="0.25">
      <c r="U9819" s="601"/>
      <c r="V9819" s="611"/>
      <c r="X9819" s="613"/>
      <c r="Y9819" s="601"/>
      <c r="Z9819" s="601"/>
      <c r="AA9819" s="601"/>
      <c r="AB9819" s="601"/>
    </row>
    <row r="9820" spans="21:28" x14ac:dyDescent="0.25">
      <c r="U9820" s="601"/>
      <c r="V9820" s="611"/>
      <c r="X9820" s="613"/>
      <c r="Y9820" s="601"/>
      <c r="Z9820" s="601"/>
      <c r="AA9820" s="601"/>
      <c r="AB9820" s="601"/>
    </row>
    <row r="9821" spans="21:28" x14ac:dyDescent="0.25">
      <c r="U9821" s="601"/>
      <c r="V9821" s="611"/>
      <c r="X9821" s="613"/>
      <c r="Y9821" s="601"/>
      <c r="Z9821" s="601"/>
      <c r="AA9821" s="601"/>
      <c r="AB9821" s="601"/>
    </row>
    <row r="9822" spans="21:28" x14ac:dyDescent="0.25">
      <c r="U9822" s="601"/>
      <c r="V9822" s="611"/>
      <c r="X9822" s="613"/>
      <c r="Y9822" s="601"/>
      <c r="Z9822" s="601"/>
      <c r="AA9822" s="601"/>
      <c r="AB9822" s="601"/>
    </row>
    <row r="9823" spans="21:28" x14ac:dyDescent="0.25">
      <c r="U9823" s="601"/>
      <c r="V9823" s="611"/>
      <c r="X9823" s="613"/>
      <c r="Y9823" s="601"/>
      <c r="Z9823" s="601"/>
      <c r="AA9823" s="601"/>
      <c r="AB9823" s="601"/>
    </row>
    <row r="9824" spans="21:28" x14ac:dyDescent="0.25">
      <c r="U9824" s="601"/>
      <c r="V9824" s="611"/>
      <c r="X9824" s="613"/>
      <c r="Y9824" s="601"/>
      <c r="Z9824" s="601"/>
      <c r="AA9824" s="601"/>
      <c r="AB9824" s="601"/>
    </row>
    <row r="9825" spans="21:28" x14ac:dyDescent="0.25">
      <c r="U9825" s="601"/>
      <c r="V9825" s="611"/>
      <c r="X9825" s="613"/>
      <c r="Y9825" s="601"/>
      <c r="Z9825" s="601"/>
      <c r="AA9825" s="601"/>
      <c r="AB9825" s="601"/>
    </row>
    <row r="9826" spans="21:28" x14ac:dyDescent="0.25">
      <c r="U9826" s="601"/>
      <c r="V9826" s="611"/>
      <c r="X9826" s="613"/>
      <c r="Y9826" s="601"/>
      <c r="Z9826" s="601"/>
      <c r="AA9826" s="601"/>
      <c r="AB9826" s="601"/>
    </row>
    <row r="9827" spans="21:28" x14ac:dyDescent="0.25">
      <c r="U9827" s="601"/>
      <c r="V9827" s="611"/>
      <c r="X9827" s="613"/>
      <c r="Y9827" s="601"/>
      <c r="Z9827" s="601"/>
      <c r="AA9827" s="601"/>
      <c r="AB9827" s="601"/>
    </row>
    <row r="9828" spans="21:28" x14ac:dyDescent="0.25">
      <c r="U9828" s="601"/>
      <c r="V9828" s="611"/>
      <c r="X9828" s="613"/>
      <c r="Y9828" s="601"/>
      <c r="Z9828" s="601"/>
      <c r="AA9828" s="601"/>
      <c r="AB9828" s="601"/>
    </row>
    <row r="9829" spans="21:28" x14ac:dyDescent="0.25">
      <c r="U9829" s="601"/>
      <c r="V9829" s="611"/>
      <c r="X9829" s="613"/>
      <c r="Y9829" s="601"/>
      <c r="Z9829" s="601"/>
      <c r="AA9829" s="601"/>
      <c r="AB9829" s="601"/>
    </row>
    <row r="9830" spans="21:28" x14ac:dyDescent="0.25">
      <c r="U9830" s="601"/>
      <c r="V9830" s="611"/>
      <c r="X9830" s="613"/>
      <c r="Y9830" s="601"/>
      <c r="Z9830" s="601"/>
      <c r="AA9830" s="601"/>
      <c r="AB9830" s="601"/>
    </row>
    <row r="9831" spans="21:28" x14ac:dyDescent="0.25">
      <c r="U9831" s="601"/>
      <c r="V9831" s="611"/>
      <c r="X9831" s="613"/>
      <c r="Y9831" s="601"/>
      <c r="Z9831" s="601"/>
      <c r="AA9831" s="601"/>
      <c r="AB9831" s="601"/>
    </row>
    <row r="9832" spans="21:28" x14ac:dyDescent="0.25">
      <c r="U9832" s="601"/>
      <c r="V9832" s="611"/>
      <c r="X9832" s="613"/>
      <c r="Y9832" s="601"/>
      <c r="Z9832" s="601"/>
      <c r="AA9832" s="601"/>
      <c r="AB9832" s="601"/>
    </row>
    <row r="9833" spans="21:28" x14ac:dyDescent="0.25">
      <c r="U9833" s="601"/>
      <c r="V9833" s="611"/>
      <c r="X9833" s="613"/>
      <c r="Y9833" s="601"/>
      <c r="Z9833" s="601"/>
      <c r="AA9833" s="601"/>
      <c r="AB9833" s="601"/>
    </row>
    <row r="9834" spans="21:28" x14ac:dyDescent="0.25">
      <c r="U9834" s="601"/>
      <c r="V9834" s="611"/>
      <c r="X9834" s="613"/>
      <c r="Y9834" s="601"/>
      <c r="Z9834" s="601"/>
      <c r="AA9834" s="601"/>
      <c r="AB9834" s="601"/>
    </row>
    <row r="9835" spans="21:28" x14ac:dyDescent="0.25">
      <c r="U9835" s="601"/>
      <c r="V9835" s="611"/>
      <c r="X9835" s="613"/>
      <c r="Y9835" s="601"/>
      <c r="Z9835" s="601"/>
      <c r="AA9835" s="601"/>
      <c r="AB9835" s="601"/>
    </row>
    <row r="9836" spans="21:28" x14ac:dyDescent="0.25">
      <c r="U9836" s="601"/>
      <c r="V9836" s="611"/>
      <c r="X9836" s="613"/>
      <c r="Y9836" s="601"/>
      <c r="Z9836" s="601"/>
      <c r="AA9836" s="601"/>
      <c r="AB9836" s="601"/>
    </row>
    <row r="9837" spans="21:28" x14ac:dyDescent="0.25">
      <c r="U9837" s="601"/>
      <c r="V9837" s="611"/>
      <c r="X9837" s="613"/>
      <c r="Y9837" s="601"/>
      <c r="Z9837" s="601"/>
      <c r="AA9837" s="601"/>
      <c r="AB9837" s="601"/>
    </row>
    <row r="9838" spans="21:28" x14ac:dyDescent="0.25">
      <c r="U9838" s="601"/>
      <c r="V9838" s="611"/>
      <c r="X9838" s="613"/>
      <c r="Y9838" s="601"/>
      <c r="Z9838" s="601"/>
      <c r="AA9838" s="601"/>
      <c r="AB9838" s="601"/>
    </row>
    <row r="9839" spans="21:28" x14ac:dyDescent="0.25">
      <c r="U9839" s="601"/>
      <c r="V9839" s="611"/>
      <c r="X9839" s="613"/>
      <c r="Y9839" s="601"/>
      <c r="Z9839" s="601"/>
      <c r="AA9839" s="601"/>
      <c r="AB9839" s="601"/>
    </row>
    <row r="9840" spans="21:28" x14ac:dyDescent="0.25">
      <c r="U9840" s="601"/>
      <c r="V9840" s="611"/>
      <c r="X9840" s="613"/>
      <c r="Y9840" s="601"/>
      <c r="Z9840" s="601"/>
      <c r="AA9840" s="601"/>
      <c r="AB9840" s="601"/>
    </row>
    <row r="9841" spans="21:28" x14ac:dyDescent="0.25">
      <c r="U9841" s="601"/>
      <c r="V9841" s="611"/>
      <c r="X9841" s="613"/>
      <c r="Y9841" s="601"/>
      <c r="Z9841" s="601"/>
      <c r="AA9841" s="601"/>
      <c r="AB9841" s="601"/>
    </row>
    <row r="9842" spans="21:28" x14ac:dyDescent="0.25">
      <c r="U9842" s="601"/>
      <c r="V9842" s="611"/>
      <c r="X9842" s="613"/>
      <c r="Y9842" s="601"/>
      <c r="Z9842" s="601"/>
      <c r="AA9842" s="601"/>
      <c r="AB9842" s="601"/>
    </row>
    <row r="9843" spans="21:28" x14ac:dyDescent="0.25">
      <c r="U9843" s="601"/>
      <c r="V9843" s="611"/>
      <c r="X9843" s="613"/>
      <c r="Y9843" s="601"/>
      <c r="Z9843" s="601"/>
      <c r="AA9843" s="601"/>
      <c r="AB9843" s="601"/>
    </row>
    <row r="9844" spans="21:28" x14ac:dyDescent="0.25">
      <c r="U9844" s="601"/>
      <c r="V9844" s="611"/>
      <c r="X9844" s="613"/>
      <c r="Y9844" s="601"/>
      <c r="Z9844" s="601"/>
      <c r="AA9844" s="601"/>
      <c r="AB9844" s="601"/>
    </row>
    <row r="9845" spans="21:28" x14ac:dyDescent="0.25">
      <c r="U9845" s="601"/>
      <c r="V9845" s="611"/>
      <c r="X9845" s="613"/>
      <c r="Y9845" s="601"/>
      <c r="Z9845" s="601"/>
      <c r="AA9845" s="601"/>
      <c r="AB9845" s="601"/>
    </row>
    <row r="9846" spans="21:28" x14ac:dyDescent="0.25">
      <c r="U9846" s="601"/>
      <c r="V9846" s="611"/>
      <c r="X9846" s="613"/>
      <c r="Y9846" s="601"/>
      <c r="Z9846" s="601"/>
      <c r="AA9846" s="601"/>
      <c r="AB9846" s="601"/>
    </row>
    <row r="9847" spans="21:28" x14ac:dyDescent="0.25">
      <c r="U9847" s="601"/>
      <c r="V9847" s="611"/>
      <c r="X9847" s="613"/>
      <c r="Y9847" s="601"/>
      <c r="Z9847" s="601"/>
      <c r="AA9847" s="601"/>
      <c r="AB9847" s="601"/>
    </row>
    <row r="9848" spans="21:28" x14ac:dyDescent="0.25">
      <c r="U9848" s="601"/>
      <c r="V9848" s="611"/>
      <c r="X9848" s="613"/>
      <c r="Y9848" s="601"/>
      <c r="Z9848" s="601"/>
      <c r="AA9848" s="601"/>
      <c r="AB9848" s="601"/>
    </row>
    <row r="9849" spans="21:28" x14ac:dyDescent="0.25">
      <c r="U9849" s="601"/>
      <c r="V9849" s="611"/>
      <c r="X9849" s="613"/>
      <c r="Y9849" s="601"/>
      <c r="Z9849" s="601"/>
      <c r="AA9849" s="601"/>
      <c r="AB9849" s="601"/>
    </row>
    <row r="9850" spans="21:28" x14ac:dyDescent="0.25">
      <c r="U9850" s="601"/>
      <c r="V9850" s="611"/>
      <c r="X9850" s="613"/>
      <c r="Y9850" s="601"/>
      <c r="Z9850" s="601"/>
      <c r="AA9850" s="601"/>
      <c r="AB9850" s="601"/>
    </row>
    <row r="9851" spans="21:28" x14ac:dyDescent="0.25">
      <c r="U9851" s="601"/>
      <c r="V9851" s="611"/>
      <c r="X9851" s="613"/>
      <c r="Y9851" s="601"/>
      <c r="Z9851" s="601"/>
      <c r="AA9851" s="601"/>
      <c r="AB9851" s="601"/>
    </row>
    <row r="9852" spans="21:28" x14ac:dyDescent="0.25">
      <c r="U9852" s="601"/>
      <c r="V9852" s="611"/>
      <c r="X9852" s="613"/>
      <c r="Y9852" s="601"/>
      <c r="Z9852" s="601"/>
      <c r="AA9852" s="601"/>
      <c r="AB9852" s="601"/>
    </row>
    <row r="9853" spans="21:28" x14ac:dyDescent="0.25">
      <c r="U9853" s="601"/>
      <c r="V9853" s="611"/>
      <c r="X9853" s="613"/>
      <c r="Y9853" s="601"/>
      <c r="Z9853" s="601"/>
      <c r="AA9853" s="601"/>
      <c r="AB9853" s="601"/>
    </row>
    <row r="9854" spans="21:28" x14ac:dyDescent="0.25">
      <c r="U9854" s="601"/>
      <c r="V9854" s="611"/>
      <c r="X9854" s="613"/>
      <c r="Y9854" s="601"/>
      <c r="Z9854" s="601"/>
      <c r="AA9854" s="601"/>
      <c r="AB9854" s="601"/>
    </row>
    <row r="9855" spans="21:28" x14ac:dyDescent="0.25">
      <c r="U9855" s="601"/>
      <c r="V9855" s="611"/>
      <c r="X9855" s="613"/>
      <c r="Y9855" s="601"/>
      <c r="Z9855" s="601"/>
      <c r="AA9855" s="601"/>
      <c r="AB9855" s="601"/>
    </row>
    <row r="9856" spans="21:28" x14ac:dyDescent="0.25">
      <c r="U9856" s="601"/>
      <c r="V9856" s="611"/>
      <c r="X9856" s="613"/>
      <c r="Y9856" s="601"/>
      <c r="Z9856" s="601"/>
      <c r="AA9856" s="601"/>
      <c r="AB9856" s="601"/>
    </row>
    <row r="9857" spans="21:28" x14ac:dyDescent="0.25">
      <c r="U9857" s="601"/>
      <c r="V9857" s="611"/>
      <c r="X9857" s="613"/>
      <c r="Y9857" s="601"/>
      <c r="Z9857" s="601"/>
      <c r="AA9857" s="601"/>
      <c r="AB9857" s="601"/>
    </row>
    <row r="9858" spans="21:28" x14ac:dyDescent="0.25">
      <c r="U9858" s="601"/>
      <c r="V9858" s="611"/>
      <c r="X9858" s="613"/>
      <c r="Y9858" s="601"/>
      <c r="Z9858" s="601"/>
      <c r="AA9858" s="601"/>
      <c r="AB9858" s="601"/>
    </row>
    <row r="9859" spans="21:28" x14ac:dyDescent="0.25">
      <c r="U9859" s="601"/>
      <c r="V9859" s="611"/>
      <c r="X9859" s="613"/>
      <c r="Y9859" s="601"/>
      <c r="Z9859" s="601"/>
      <c r="AA9859" s="601"/>
      <c r="AB9859" s="601"/>
    </row>
    <row r="9860" spans="21:28" x14ac:dyDescent="0.25">
      <c r="U9860" s="601"/>
      <c r="V9860" s="611"/>
      <c r="X9860" s="613"/>
      <c r="Y9860" s="601"/>
      <c r="Z9860" s="601"/>
      <c r="AA9860" s="601"/>
      <c r="AB9860" s="601"/>
    </row>
    <row r="9861" spans="21:28" x14ac:dyDescent="0.25">
      <c r="U9861" s="601"/>
      <c r="V9861" s="611"/>
      <c r="X9861" s="613"/>
      <c r="Y9861" s="601"/>
      <c r="Z9861" s="601"/>
      <c r="AA9861" s="601"/>
      <c r="AB9861" s="601"/>
    </row>
    <row r="9862" spans="21:28" x14ac:dyDescent="0.25">
      <c r="U9862" s="601"/>
      <c r="V9862" s="611"/>
      <c r="X9862" s="613"/>
      <c r="Y9862" s="601"/>
      <c r="Z9862" s="601"/>
      <c r="AA9862" s="601"/>
      <c r="AB9862" s="601"/>
    </row>
    <row r="9863" spans="21:28" x14ac:dyDescent="0.25">
      <c r="U9863" s="601"/>
      <c r="V9863" s="611"/>
      <c r="X9863" s="613"/>
      <c r="Y9863" s="601"/>
      <c r="Z9863" s="601"/>
      <c r="AA9863" s="601"/>
      <c r="AB9863" s="601"/>
    </row>
    <row r="9864" spans="21:28" x14ac:dyDescent="0.25">
      <c r="U9864" s="601"/>
      <c r="V9864" s="611"/>
      <c r="X9864" s="613"/>
      <c r="Y9864" s="601"/>
      <c r="Z9864" s="601"/>
      <c r="AA9864" s="601"/>
      <c r="AB9864" s="601"/>
    </row>
    <row r="9865" spans="21:28" x14ac:dyDescent="0.25">
      <c r="U9865" s="601"/>
      <c r="V9865" s="611"/>
      <c r="X9865" s="613"/>
      <c r="Y9865" s="601"/>
      <c r="Z9865" s="601"/>
      <c r="AA9865" s="601"/>
      <c r="AB9865" s="601"/>
    </row>
    <row r="9866" spans="21:28" x14ac:dyDescent="0.25">
      <c r="U9866" s="601"/>
      <c r="V9866" s="611"/>
      <c r="X9866" s="613"/>
      <c r="Y9866" s="601"/>
      <c r="Z9866" s="601"/>
      <c r="AA9866" s="601"/>
      <c r="AB9866" s="601"/>
    </row>
    <row r="9867" spans="21:28" x14ac:dyDescent="0.25">
      <c r="U9867" s="601"/>
      <c r="V9867" s="611"/>
      <c r="X9867" s="613"/>
      <c r="Y9867" s="601"/>
      <c r="Z9867" s="601"/>
      <c r="AA9867" s="601"/>
      <c r="AB9867" s="601"/>
    </row>
    <row r="9868" spans="21:28" x14ac:dyDescent="0.25">
      <c r="U9868" s="601"/>
      <c r="V9868" s="611"/>
      <c r="X9868" s="613"/>
      <c r="Y9868" s="601"/>
      <c r="Z9868" s="601"/>
      <c r="AA9868" s="601"/>
      <c r="AB9868" s="601"/>
    </row>
    <row r="9869" spans="21:28" x14ac:dyDescent="0.25">
      <c r="U9869" s="601"/>
      <c r="V9869" s="611"/>
      <c r="X9869" s="613"/>
      <c r="Y9869" s="601"/>
      <c r="Z9869" s="601"/>
      <c r="AA9869" s="601"/>
      <c r="AB9869" s="601"/>
    </row>
    <row r="9870" spans="21:28" x14ac:dyDescent="0.25">
      <c r="U9870" s="601"/>
      <c r="V9870" s="611"/>
      <c r="X9870" s="613"/>
      <c r="Y9870" s="601"/>
      <c r="Z9870" s="601"/>
      <c r="AA9870" s="601"/>
      <c r="AB9870" s="601"/>
    </row>
    <row r="9871" spans="21:28" x14ac:dyDescent="0.25">
      <c r="U9871" s="601"/>
      <c r="V9871" s="611"/>
      <c r="X9871" s="613"/>
      <c r="Y9871" s="601"/>
      <c r="Z9871" s="601"/>
      <c r="AA9871" s="601"/>
      <c r="AB9871" s="601"/>
    </row>
    <row r="9872" spans="21:28" x14ac:dyDescent="0.25">
      <c r="U9872" s="601"/>
      <c r="V9872" s="611"/>
      <c r="X9872" s="613"/>
      <c r="Y9872" s="601"/>
      <c r="Z9872" s="601"/>
      <c r="AA9872" s="601"/>
      <c r="AB9872" s="601"/>
    </row>
    <row r="9873" spans="21:28" x14ac:dyDescent="0.25">
      <c r="U9873" s="601"/>
      <c r="V9873" s="611"/>
      <c r="X9873" s="613"/>
      <c r="Y9873" s="601"/>
      <c r="Z9873" s="601"/>
      <c r="AA9873" s="601"/>
      <c r="AB9873" s="601"/>
    </row>
    <row r="9874" spans="21:28" x14ac:dyDescent="0.25">
      <c r="U9874" s="601"/>
      <c r="V9874" s="611"/>
      <c r="X9874" s="613"/>
      <c r="Y9874" s="601"/>
      <c r="Z9874" s="601"/>
      <c r="AA9874" s="601"/>
      <c r="AB9874" s="601"/>
    </row>
    <row r="9875" spans="21:28" x14ac:dyDescent="0.25">
      <c r="U9875" s="601"/>
      <c r="V9875" s="611"/>
      <c r="X9875" s="613"/>
      <c r="Y9875" s="601"/>
      <c r="Z9875" s="601"/>
      <c r="AA9875" s="601"/>
      <c r="AB9875" s="601"/>
    </row>
    <row r="9876" spans="21:28" x14ac:dyDescent="0.25">
      <c r="U9876" s="601"/>
      <c r="V9876" s="611"/>
      <c r="X9876" s="613"/>
      <c r="Y9876" s="601"/>
      <c r="Z9876" s="601"/>
      <c r="AA9876" s="601"/>
      <c r="AB9876" s="601"/>
    </row>
    <row r="9877" spans="21:28" x14ac:dyDescent="0.25">
      <c r="U9877" s="601"/>
      <c r="V9877" s="611"/>
      <c r="X9877" s="613"/>
      <c r="Y9877" s="601"/>
      <c r="Z9877" s="601"/>
      <c r="AA9877" s="601"/>
      <c r="AB9877" s="601"/>
    </row>
    <row r="9878" spans="21:28" x14ac:dyDescent="0.25">
      <c r="U9878" s="601"/>
      <c r="V9878" s="611"/>
      <c r="X9878" s="613"/>
      <c r="Y9878" s="601"/>
      <c r="Z9878" s="601"/>
      <c r="AA9878" s="601"/>
      <c r="AB9878" s="601"/>
    </row>
    <row r="9879" spans="21:28" x14ac:dyDescent="0.25">
      <c r="U9879" s="601"/>
      <c r="V9879" s="611"/>
      <c r="X9879" s="613"/>
      <c r="Y9879" s="601"/>
      <c r="Z9879" s="601"/>
      <c r="AA9879" s="601"/>
      <c r="AB9879" s="601"/>
    </row>
    <row r="9880" spans="21:28" x14ac:dyDescent="0.25">
      <c r="U9880" s="601"/>
      <c r="V9880" s="611"/>
      <c r="X9880" s="613"/>
      <c r="Y9880" s="601"/>
      <c r="Z9880" s="601"/>
      <c r="AA9880" s="601"/>
      <c r="AB9880" s="601"/>
    </row>
    <row r="9881" spans="21:28" x14ac:dyDescent="0.25">
      <c r="U9881" s="601"/>
      <c r="V9881" s="611"/>
      <c r="X9881" s="613"/>
      <c r="Y9881" s="601"/>
      <c r="Z9881" s="601"/>
      <c r="AA9881" s="601"/>
      <c r="AB9881" s="601"/>
    </row>
    <row r="9882" spans="21:28" x14ac:dyDescent="0.25">
      <c r="U9882" s="601"/>
      <c r="V9882" s="611"/>
      <c r="X9882" s="613"/>
      <c r="Y9882" s="601"/>
      <c r="Z9882" s="601"/>
      <c r="AA9882" s="601"/>
      <c r="AB9882" s="601"/>
    </row>
    <row r="9883" spans="21:28" x14ac:dyDescent="0.25">
      <c r="U9883" s="601"/>
      <c r="V9883" s="611"/>
      <c r="X9883" s="613"/>
      <c r="Y9883" s="601"/>
      <c r="Z9883" s="601"/>
      <c r="AA9883" s="601"/>
      <c r="AB9883" s="601"/>
    </row>
    <row r="9884" spans="21:28" x14ac:dyDescent="0.25">
      <c r="U9884" s="601"/>
      <c r="V9884" s="611"/>
      <c r="X9884" s="613"/>
      <c r="Y9884" s="601"/>
      <c r="Z9884" s="601"/>
      <c r="AA9884" s="601"/>
      <c r="AB9884" s="601"/>
    </row>
    <row r="9885" spans="21:28" x14ac:dyDescent="0.25">
      <c r="U9885" s="601"/>
      <c r="V9885" s="611"/>
      <c r="X9885" s="613"/>
      <c r="Y9885" s="601"/>
      <c r="Z9885" s="601"/>
      <c r="AA9885" s="601"/>
      <c r="AB9885" s="601"/>
    </row>
    <row r="9886" spans="21:28" x14ac:dyDescent="0.25">
      <c r="U9886" s="601"/>
      <c r="V9886" s="611"/>
      <c r="X9886" s="613"/>
      <c r="Y9886" s="601"/>
      <c r="Z9886" s="601"/>
      <c r="AA9886" s="601"/>
      <c r="AB9886" s="601"/>
    </row>
    <row r="9887" spans="21:28" x14ac:dyDescent="0.25">
      <c r="U9887" s="601"/>
      <c r="V9887" s="611"/>
      <c r="X9887" s="613"/>
      <c r="Y9887" s="601"/>
      <c r="Z9887" s="601"/>
      <c r="AA9887" s="601"/>
      <c r="AB9887" s="601"/>
    </row>
    <row r="9888" spans="21:28" x14ac:dyDescent="0.25">
      <c r="U9888" s="601"/>
      <c r="V9888" s="611"/>
      <c r="X9888" s="613"/>
      <c r="Y9888" s="601"/>
      <c r="Z9888" s="601"/>
      <c r="AA9888" s="601"/>
      <c r="AB9888" s="601"/>
    </row>
    <row r="9889" spans="21:28" x14ac:dyDescent="0.25">
      <c r="U9889" s="601"/>
      <c r="V9889" s="611"/>
      <c r="X9889" s="613"/>
      <c r="Y9889" s="601"/>
      <c r="Z9889" s="601"/>
      <c r="AA9889" s="601"/>
      <c r="AB9889" s="601"/>
    </row>
    <row r="9890" spans="21:28" x14ac:dyDescent="0.25">
      <c r="U9890" s="601"/>
      <c r="V9890" s="611"/>
      <c r="X9890" s="613"/>
      <c r="Y9890" s="601"/>
      <c r="Z9890" s="601"/>
      <c r="AA9890" s="601"/>
      <c r="AB9890" s="601"/>
    </row>
    <row r="9891" spans="21:28" x14ac:dyDescent="0.25">
      <c r="U9891" s="601"/>
      <c r="V9891" s="611"/>
      <c r="X9891" s="613"/>
      <c r="Y9891" s="601"/>
      <c r="Z9891" s="601"/>
      <c r="AA9891" s="601"/>
      <c r="AB9891" s="601"/>
    </row>
    <row r="9892" spans="21:28" x14ac:dyDescent="0.25">
      <c r="U9892" s="601"/>
      <c r="V9892" s="611"/>
      <c r="X9892" s="613"/>
      <c r="Y9892" s="601"/>
      <c r="Z9892" s="601"/>
      <c r="AA9892" s="601"/>
      <c r="AB9892" s="601"/>
    </row>
    <row r="9893" spans="21:28" x14ac:dyDescent="0.25">
      <c r="U9893" s="601"/>
      <c r="V9893" s="611"/>
      <c r="X9893" s="613"/>
      <c r="Y9893" s="601"/>
      <c r="Z9893" s="601"/>
      <c r="AA9893" s="601"/>
      <c r="AB9893" s="601"/>
    </row>
    <row r="9894" spans="21:28" x14ac:dyDescent="0.25">
      <c r="U9894" s="601"/>
      <c r="V9894" s="611"/>
      <c r="X9894" s="613"/>
      <c r="Y9894" s="601"/>
      <c r="Z9894" s="601"/>
      <c r="AA9894" s="601"/>
      <c r="AB9894" s="601"/>
    </row>
    <row r="9895" spans="21:28" x14ac:dyDescent="0.25">
      <c r="U9895" s="601"/>
      <c r="V9895" s="611"/>
      <c r="X9895" s="613"/>
      <c r="Y9895" s="601"/>
      <c r="Z9895" s="601"/>
      <c r="AA9895" s="601"/>
      <c r="AB9895" s="601"/>
    </row>
    <row r="9896" spans="21:28" x14ac:dyDescent="0.25">
      <c r="U9896" s="601"/>
      <c r="V9896" s="611"/>
      <c r="X9896" s="613"/>
      <c r="Y9896" s="601"/>
      <c r="Z9896" s="601"/>
      <c r="AA9896" s="601"/>
      <c r="AB9896" s="601"/>
    </row>
    <row r="9897" spans="21:28" x14ac:dyDescent="0.25">
      <c r="U9897" s="601"/>
      <c r="V9897" s="611"/>
      <c r="X9897" s="613"/>
      <c r="Y9897" s="601"/>
      <c r="Z9897" s="601"/>
      <c r="AA9897" s="601"/>
      <c r="AB9897" s="601"/>
    </row>
    <row r="9898" spans="21:28" x14ac:dyDescent="0.25">
      <c r="U9898" s="601"/>
      <c r="V9898" s="611"/>
      <c r="X9898" s="613"/>
      <c r="Y9898" s="601"/>
      <c r="Z9898" s="601"/>
      <c r="AA9898" s="601"/>
      <c r="AB9898" s="601"/>
    </row>
    <row r="9899" spans="21:28" x14ac:dyDescent="0.25">
      <c r="U9899" s="601"/>
      <c r="V9899" s="611"/>
      <c r="X9899" s="613"/>
      <c r="Y9899" s="601"/>
      <c r="Z9899" s="601"/>
      <c r="AA9899" s="601"/>
      <c r="AB9899" s="601"/>
    </row>
    <row r="9900" spans="21:28" x14ac:dyDescent="0.25">
      <c r="U9900" s="601"/>
      <c r="V9900" s="611"/>
      <c r="X9900" s="613"/>
      <c r="Y9900" s="601"/>
      <c r="Z9900" s="601"/>
      <c r="AA9900" s="601"/>
      <c r="AB9900" s="601"/>
    </row>
    <row r="9901" spans="21:28" x14ac:dyDescent="0.25">
      <c r="U9901" s="601"/>
      <c r="V9901" s="611"/>
      <c r="X9901" s="613"/>
      <c r="Y9901" s="601"/>
      <c r="Z9901" s="601"/>
      <c r="AA9901" s="601"/>
      <c r="AB9901" s="601"/>
    </row>
    <row r="9902" spans="21:28" x14ac:dyDescent="0.25">
      <c r="U9902" s="601"/>
      <c r="V9902" s="611"/>
      <c r="X9902" s="613"/>
      <c r="Y9902" s="601"/>
      <c r="Z9902" s="601"/>
      <c r="AA9902" s="601"/>
      <c r="AB9902" s="601"/>
    </row>
    <row r="9903" spans="21:28" x14ac:dyDescent="0.25">
      <c r="U9903" s="601"/>
      <c r="V9903" s="611"/>
      <c r="X9903" s="613"/>
      <c r="Y9903" s="601"/>
      <c r="Z9903" s="601"/>
      <c r="AA9903" s="601"/>
      <c r="AB9903" s="601"/>
    </row>
    <row r="9904" spans="21:28" x14ac:dyDescent="0.25">
      <c r="U9904" s="601"/>
      <c r="V9904" s="611"/>
      <c r="X9904" s="613"/>
      <c r="Y9904" s="601"/>
      <c r="Z9904" s="601"/>
      <c r="AA9904" s="601"/>
      <c r="AB9904" s="601"/>
    </row>
    <row r="9905" spans="21:28" x14ac:dyDescent="0.25">
      <c r="U9905" s="601"/>
      <c r="V9905" s="611"/>
      <c r="X9905" s="613"/>
      <c r="Y9905" s="601"/>
      <c r="Z9905" s="601"/>
      <c r="AA9905" s="601"/>
      <c r="AB9905" s="601"/>
    </row>
    <row r="9906" spans="21:28" x14ac:dyDescent="0.25">
      <c r="U9906" s="601"/>
      <c r="V9906" s="611"/>
      <c r="X9906" s="613"/>
      <c r="Y9906" s="601"/>
      <c r="Z9906" s="601"/>
      <c r="AA9906" s="601"/>
      <c r="AB9906" s="601"/>
    </row>
    <row r="9907" spans="21:28" x14ac:dyDescent="0.25">
      <c r="U9907" s="601"/>
      <c r="V9907" s="611"/>
      <c r="X9907" s="613"/>
      <c r="Y9907" s="601"/>
      <c r="Z9907" s="601"/>
      <c r="AA9907" s="601"/>
      <c r="AB9907" s="601"/>
    </row>
    <row r="9908" spans="21:28" x14ac:dyDescent="0.25">
      <c r="U9908" s="601"/>
      <c r="V9908" s="611"/>
      <c r="X9908" s="613"/>
      <c r="Y9908" s="601"/>
      <c r="Z9908" s="601"/>
      <c r="AA9908" s="601"/>
      <c r="AB9908" s="601"/>
    </row>
    <row r="9909" spans="21:28" x14ac:dyDescent="0.25">
      <c r="U9909" s="601"/>
      <c r="V9909" s="611"/>
      <c r="X9909" s="613"/>
      <c r="Y9909" s="601"/>
      <c r="Z9909" s="601"/>
      <c r="AA9909" s="601"/>
      <c r="AB9909" s="601"/>
    </row>
    <row r="9910" spans="21:28" x14ac:dyDescent="0.25">
      <c r="U9910" s="601"/>
      <c r="V9910" s="611"/>
      <c r="X9910" s="613"/>
      <c r="Y9910" s="601"/>
      <c r="Z9910" s="601"/>
      <c r="AA9910" s="601"/>
      <c r="AB9910" s="601"/>
    </row>
    <row r="9911" spans="21:28" x14ac:dyDescent="0.25">
      <c r="U9911" s="601"/>
      <c r="V9911" s="611"/>
      <c r="X9911" s="613"/>
      <c r="Y9911" s="601"/>
      <c r="Z9911" s="601"/>
      <c r="AA9911" s="601"/>
      <c r="AB9911" s="601"/>
    </row>
    <row r="9912" spans="21:28" x14ac:dyDescent="0.25">
      <c r="U9912" s="601"/>
      <c r="V9912" s="611"/>
      <c r="X9912" s="613"/>
      <c r="Y9912" s="601"/>
      <c r="Z9912" s="601"/>
      <c r="AA9912" s="601"/>
      <c r="AB9912" s="601"/>
    </row>
    <row r="9913" spans="21:28" x14ac:dyDescent="0.25">
      <c r="U9913" s="601"/>
      <c r="V9913" s="611"/>
      <c r="X9913" s="613"/>
      <c r="Y9913" s="601"/>
      <c r="Z9913" s="601"/>
      <c r="AA9913" s="601"/>
      <c r="AB9913" s="601"/>
    </row>
    <row r="9914" spans="21:28" x14ac:dyDescent="0.25">
      <c r="U9914" s="601"/>
      <c r="V9914" s="611"/>
      <c r="X9914" s="613"/>
      <c r="Y9914" s="601"/>
      <c r="Z9914" s="601"/>
      <c r="AA9914" s="601"/>
      <c r="AB9914" s="601"/>
    </row>
    <row r="9915" spans="21:28" x14ac:dyDescent="0.25">
      <c r="U9915" s="601"/>
      <c r="V9915" s="611"/>
      <c r="X9915" s="613"/>
      <c r="Y9915" s="601"/>
      <c r="Z9915" s="601"/>
      <c r="AA9915" s="601"/>
      <c r="AB9915" s="601"/>
    </row>
    <row r="9916" spans="21:28" x14ac:dyDescent="0.25">
      <c r="U9916" s="601"/>
      <c r="V9916" s="611"/>
      <c r="X9916" s="613"/>
      <c r="Y9916" s="601"/>
      <c r="Z9916" s="601"/>
      <c r="AA9916" s="601"/>
      <c r="AB9916" s="601"/>
    </row>
    <row r="9917" spans="21:28" x14ac:dyDescent="0.25">
      <c r="U9917" s="601"/>
      <c r="V9917" s="611"/>
      <c r="X9917" s="613"/>
      <c r="Y9917" s="601"/>
      <c r="Z9917" s="601"/>
      <c r="AA9917" s="601"/>
      <c r="AB9917" s="601"/>
    </row>
    <row r="9918" spans="21:28" x14ac:dyDescent="0.25">
      <c r="U9918" s="601"/>
      <c r="V9918" s="611"/>
      <c r="X9918" s="613"/>
      <c r="Y9918" s="601"/>
      <c r="Z9918" s="601"/>
      <c r="AA9918" s="601"/>
      <c r="AB9918" s="601"/>
    </row>
    <row r="9919" spans="21:28" x14ac:dyDescent="0.25">
      <c r="U9919" s="601"/>
      <c r="V9919" s="611"/>
      <c r="X9919" s="613"/>
      <c r="Y9919" s="601"/>
      <c r="Z9919" s="601"/>
      <c r="AA9919" s="601"/>
      <c r="AB9919" s="601"/>
    </row>
    <row r="9920" spans="21:28" x14ac:dyDescent="0.25">
      <c r="U9920" s="601"/>
      <c r="V9920" s="611"/>
      <c r="X9920" s="613"/>
      <c r="Y9920" s="601"/>
      <c r="Z9920" s="601"/>
      <c r="AA9920" s="601"/>
      <c r="AB9920" s="601"/>
    </row>
    <row r="9921" spans="21:28" x14ac:dyDescent="0.25">
      <c r="U9921" s="601"/>
      <c r="V9921" s="611"/>
      <c r="X9921" s="613"/>
      <c r="Y9921" s="601"/>
      <c r="Z9921" s="601"/>
      <c r="AA9921" s="601"/>
      <c r="AB9921" s="601"/>
    </row>
    <row r="9922" spans="21:28" x14ac:dyDescent="0.25">
      <c r="U9922" s="601"/>
      <c r="V9922" s="611"/>
      <c r="X9922" s="613"/>
      <c r="Y9922" s="601"/>
      <c r="Z9922" s="601"/>
      <c r="AA9922" s="601"/>
      <c r="AB9922" s="601"/>
    </row>
    <row r="9923" spans="21:28" x14ac:dyDescent="0.25">
      <c r="U9923" s="601"/>
      <c r="V9923" s="611"/>
      <c r="X9923" s="613"/>
      <c r="Y9923" s="601"/>
      <c r="Z9923" s="601"/>
      <c r="AA9923" s="601"/>
      <c r="AB9923" s="601"/>
    </row>
    <row r="9924" spans="21:28" x14ac:dyDescent="0.25">
      <c r="U9924" s="601"/>
      <c r="V9924" s="611"/>
      <c r="X9924" s="613"/>
      <c r="Y9924" s="601"/>
      <c r="Z9924" s="601"/>
      <c r="AA9924" s="601"/>
      <c r="AB9924" s="601"/>
    </row>
    <row r="9925" spans="21:28" x14ac:dyDescent="0.25">
      <c r="U9925" s="601"/>
      <c r="V9925" s="611"/>
      <c r="X9925" s="613"/>
      <c r="Y9925" s="601"/>
      <c r="Z9925" s="601"/>
      <c r="AA9925" s="601"/>
      <c r="AB9925" s="601"/>
    </row>
    <row r="9926" spans="21:28" x14ac:dyDescent="0.25">
      <c r="U9926" s="601"/>
      <c r="V9926" s="611"/>
      <c r="X9926" s="613"/>
      <c r="Y9926" s="601"/>
      <c r="Z9926" s="601"/>
      <c r="AA9926" s="601"/>
      <c r="AB9926" s="601"/>
    </row>
    <row r="9927" spans="21:28" x14ac:dyDescent="0.25">
      <c r="U9927" s="601"/>
      <c r="V9927" s="611"/>
      <c r="X9927" s="613"/>
      <c r="Y9927" s="601"/>
      <c r="Z9927" s="601"/>
      <c r="AA9927" s="601"/>
      <c r="AB9927" s="601"/>
    </row>
    <row r="9928" spans="21:28" x14ac:dyDescent="0.25">
      <c r="U9928" s="601"/>
      <c r="V9928" s="611"/>
      <c r="X9928" s="613"/>
      <c r="Y9928" s="601"/>
      <c r="Z9928" s="601"/>
      <c r="AA9928" s="601"/>
      <c r="AB9928" s="601"/>
    </row>
    <row r="9929" spans="21:28" x14ac:dyDescent="0.25">
      <c r="U9929" s="601"/>
      <c r="V9929" s="611"/>
      <c r="X9929" s="613"/>
      <c r="Y9929" s="601"/>
      <c r="Z9929" s="601"/>
      <c r="AA9929" s="601"/>
      <c r="AB9929" s="601"/>
    </row>
    <row r="9930" spans="21:28" x14ac:dyDescent="0.25">
      <c r="U9930" s="601"/>
      <c r="V9930" s="611"/>
      <c r="X9930" s="613"/>
      <c r="Y9930" s="601"/>
      <c r="Z9930" s="601"/>
      <c r="AA9930" s="601"/>
      <c r="AB9930" s="601"/>
    </row>
    <row r="9931" spans="21:28" x14ac:dyDescent="0.25">
      <c r="U9931" s="601"/>
      <c r="V9931" s="611"/>
      <c r="X9931" s="613"/>
      <c r="Y9931" s="601"/>
      <c r="Z9931" s="601"/>
      <c r="AA9931" s="601"/>
      <c r="AB9931" s="601"/>
    </row>
    <row r="9932" spans="21:28" x14ac:dyDescent="0.25">
      <c r="U9932" s="601"/>
      <c r="V9932" s="611"/>
      <c r="X9932" s="613"/>
      <c r="Y9932" s="601"/>
      <c r="Z9932" s="601"/>
      <c r="AA9932" s="601"/>
      <c r="AB9932" s="601"/>
    </row>
    <row r="9933" spans="21:28" x14ac:dyDescent="0.25">
      <c r="U9933" s="601"/>
      <c r="V9933" s="611"/>
      <c r="X9933" s="613"/>
      <c r="Y9933" s="601"/>
      <c r="Z9933" s="601"/>
      <c r="AA9933" s="601"/>
      <c r="AB9933" s="601"/>
    </row>
    <row r="9934" spans="21:28" x14ac:dyDescent="0.25">
      <c r="U9934" s="601"/>
      <c r="V9934" s="611"/>
      <c r="X9934" s="613"/>
      <c r="Y9934" s="601"/>
      <c r="Z9934" s="601"/>
      <c r="AA9934" s="601"/>
      <c r="AB9934" s="601"/>
    </row>
    <row r="9935" spans="21:28" x14ac:dyDescent="0.25">
      <c r="U9935" s="601"/>
      <c r="V9935" s="611"/>
      <c r="X9935" s="613"/>
      <c r="Y9935" s="601"/>
      <c r="Z9935" s="601"/>
      <c r="AA9935" s="601"/>
      <c r="AB9935" s="601"/>
    </row>
    <row r="9936" spans="21:28" x14ac:dyDescent="0.25">
      <c r="U9936" s="601"/>
      <c r="V9936" s="611"/>
      <c r="X9936" s="613"/>
      <c r="Y9936" s="601"/>
      <c r="Z9936" s="601"/>
      <c r="AA9936" s="601"/>
      <c r="AB9936" s="601"/>
    </row>
    <row r="9937" spans="21:28" x14ac:dyDescent="0.25">
      <c r="U9937" s="601"/>
      <c r="V9937" s="611"/>
      <c r="X9937" s="613"/>
      <c r="Y9937" s="601"/>
      <c r="Z9937" s="601"/>
      <c r="AA9937" s="601"/>
      <c r="AB9937" s="601"/>
    </row>
    <row r="9938" spans="21:28" x14ac:dyDescent="0.25">
      <c r="U9938" s="601"/>
      <c r="V9938" s="611"/>
      <c r="X9938" s="613"/>
      <c r="Y9938" s="601"/>
      <c r="Z9938" s="601"/>
      <c r="AA9938" s="601"/>
      <c r="AB9938" s="601"/>
    </row>
    <row r="9939" spans="21:28" x14ac:dyDescent="0.25">
      <c r="U9939" s="601"/>
      <c r="V9939" s="611"/>
      <c r="X9939" s="613"/>
      <c r="Y9939" s="601"/>
      <c r="Z9939" s="601"/>
      <c r="AA9939" s="601"/>
      <c r="AB9939" s="601"/>
    </row>
    <row r="9940" spans="21:28" x14ac:dyDescent="0.25">
      <c r="U9940" s="601"/>
      <c r="V9940" s="611"/>
      <c r="X9940" s="613"/>
      <c r="Y9940" s="601"/>
      <c r="Z9940" s="601"/>
      <c r="AA9940" s="601"/>
      <c r="AB9940" s="601"/>
    </row>
    <row r="9941" spans="21:28" x14ac:dyDescent="0.25">
      <c r="U9941" s="601"/>
      <c r="V9941" s="611"/>
      <c r="X9941" s="613"/>
      <c r="Y9941" s="601"/>
      <c r="Z9941" s="601"/>
      <c r="AA9941" s="601"/>
      <c r="AB9941" s="601"/>
    </row>
    <row r="9942" spans="21:28" x14ac:dyDescent="0.25">
      <c r="U9942" s="601"/>
      <c r="V9942" s="611"/>
      <c r="X9942" s="613"/>
      <c r="Y9942" s="601"/>
      <c r="Z9942" s="601"/>
      <c r="AA9942" s="601"/>
      <c r="AB9942" s="601"/>
    </row>
    <row r="9943" spans="21:28" x14ac:dyDescent="0.25">
      <c r="U9943" s="601"/>
      <c r="V9943" s="611"/>
      <c r="X9943" s="613"/>
      <c r="Y9943" s="601"/>
      <c r="Z9943" s="601"/>
      <c r="AA9943" s="601"/>
      <c r="AB9943" s="601"/>
    </row>
    <row r="9944" spans="21:28" x14ac:dyDescent="0.25">
      <c r="U9944" s="601"/>
      <c r="V9944" s="611"/>
      <c r="X9944" s="613"/>
      <c r="Y9944" s="601"/>
      <c r="Z9944" s="601"/>
      <c r="AA9944" s="601"/>
      <c r="AB9944" s="601"/>
    </row>
    <row r="9945" spans="21:28" x14ac:dyDescent="0.25">
      <c r="U9945" s="601"/>
      <c r="V9945" s="611"/>
      <c r="X9945" s="613"/>
      <c r="Y9945" s="601"/>
      <c r="Z9945" s="601"/>
      <c r="AA9945" s="601"/>
      <c r="AB9945" s="601"/>
    </row>
    <row r="9946" spans="21:28" x14ac:dyDescent="0.25">
      <c r="U9946" s="601"/>
      <c r="V9946" s="611"/>
      <c r="X9946" s="613"/>
      <c r="Y9946" s="601"/>
      <c r="Z9946" s="601"/>
      <c r="AA9946" s="601"/>
      <c r="AB9946" s="601"/>
    </row>
    <row r="9947" spans="21:28" x14ac:dyDescent="0.25">
      <c r="U9947" s="601"/>
      <c r="V9947" s="611"/>
      <c r="X9947" s="613"/>
      <c r="Y9947" s="601"/>
      <c r="Z9947" s="601"/>
      <c r="AA9947" s="601"/>
      <c r="AB9947" s="601"/>
    </row>
    <row r="9948" spans="21:28" x14ac:dyDescent="0.25">
      <c r="U9948" s="601"/>
      <c r="V9948" s="611"/>
      <c r="X9948" s="613"/>
      <c r="Y9948" s="601"/>
      <c r="Z9948" s="601"/>
      <c r="AA9948" s="601"/>
      <c r="AB9948" s="601"/>
    </row>
    <row r="9949" spans="21:28" x14ac:dyDescent="0.25">
      <c r="U9949" s="601"/>
      <c r="V9949" s="611"/>
      <c r="X9949" s="613"/>
      <c r="Y9949" s="601"/>
      <c r="Z9949" s="601"/>
      <c r="AA9949" s="601"/>
      <c r="AB9949" s="601"/>
    </row>
    <row r="9950" spans="21:28" x14ac:dyDescent="0.25">
      <c r="U9950" s="601"/>
      <c r="V9950" s="611"/>
      <c r="X9950" s="613"/>
      <c r="Y9950" s="601"/>
      <c r="Z9950" s="601"/>
      <c r="AA9950" s="601"/>
      <c r="AB9950" s="601"/>
    </row>
    <row r="9951" spans="21:28" x14ac:dyDescent="0.25">
      <c r="U9951" s="601"/>
      <c r="V9951" s="611"/>
      <c r="X9951" s="613"/>
      <c r="Y9951" s="601"/>
      <c r="Z9951" s="601"/>
      <c r="AA9951" s="601"/>
      <c r="AB9951" s="601"/>
    </row>
    <row r="9952" spans="21:28" x14ac:dyDescent="0.25">
      <c r="U9952" s="601"/>
      <c r="V9952" s="611"/>
      <c r="X9952" s="613"/>
      <c r="Y9952" s="601"/>
      <c r="Z9952" s="601"/>
      <c r="AA9952" s="601"/>
      <c r="AB9952" s="601"/>
    </row>
    <row r="9953" spans="21:28" x14ac:dyDescent="0.25">
      <c r="U9953" s="601"/>
      <c r="V9953" s="611"/>
      <c r="X9953" s="613"/>
      <c r="Y9953" s="601"/>
      <c r="Z9953" s="601"/>
      <c r="AA9953" s="601"/>
      <c r="AB9953" s="601"/>
    </row>
    <row r="9954" spans="21:28" x14ac:dyDescent="0.25">
      <c r="U9954" s="601"/>
      <c r="V9954" s="611"/>
      <c r="X9954" s="613"/>
      <c r="Y9954" s="601"/>
      <c r="Z9954" s="601"/>
      <c r="AA9954" s="601"/>
      <c r="AB9954" s="601"/>
    </row>
    <row r="9955" spans="21:28" x14ac:dyDescent="0.25">
      <c r="U9955" s="601"/>
      <c r="V9955" s="611"/>
      <c r="X9955" s="613"/>
      <c r="Y9955" s="601"/>
      <c r="Z9955" s="601"/>
      <c r="AA9955" s="601"/>
      <c r="AB9955" s="601"/>
    </row>
    <row r="9956" spans="21:28" x14ac:dyDescent="0.25">
      <c r="U9956" s="601"/>
      <c r="V9956" s="611"/>
      <c r="X9956" s="613"/>
      <c r="Y9956" s="601"/>
      <c r="Z9956" s="601"/>
      <c r="AA9956" s="601"/>
      <c r="AB9956" s="601"/>
    </row>
    <row r="9957" spans="21:28" x14ac:dyDescent="0.25">
      <c r="U9957" s="601"/>
      <c r="V9957" s="611"/>
      <c r="X9957" s="613"/>
      <c r="Y9957" s="601"/>
      <c r="Z9957" s="601"/>
      <c r="AA9957" s="601"/>
      <c r="AB9957" s="601"/>
    </row>
    <row r="9958" spans="21:28" x14ac:dyDescent="0.25">
      <c r="U9958" s="601"/>
      <c r="V9958" s="611"/>
      <c r="X9958" s="613"/>
      <c r="Y9958" s="601"/>
      <c r="Z9958" s="601"/>
      <c r="AA9958" s="601"/>
      <c r="AB9958" s="601"/>
    </row>
    <row r="9959" spans="21:28" x14ac:dyDescent="0.25">
      <c r="U9959" s="601"/>
      <c r="V9959" s="611"/>
      <c r="X9959" s="613"/>
      <c r="Y9959" s="601"/>
      <c r="Z9959" s="601"/>
      <c r="AA9959" s="601"/>
      <c r="AB9959" s="601"/>
    </row>
    <row r="9960" spans="21:28" x14ac:dyDescent="0.25">
      <c r="U9960" s="601"/>
      <c r="V9960" s="611"/>
      <c r="X9960" s="613"/>
      <c r="Y9960" s="601"/>
      <c r="Z9960" s="601"/>
      <c r="AA9960" s="601"/>
      <c r="AB9960" s="601"/>
    </row>
    <row r="9961" spans="21:28" x14ac:dyDescent="0.25">
      <c r="U9961" s="601"/>
      <c r="V9961" s="611"/>
      <c r="X9961" s="613"/>
      <c r="Y9961" s="601"/>
      <c r="Z9961" s="601"/>
      <c r="AA9961" s="601"/>
      <c r="AB9961" s="601"/>
    </row>
    <row r="9962" spans="21:28" x14ac:dyDescent="0.25">
      <c r="U9962" s="601"/>
      <c r="V9962" s="611"/>
      <c r="X9962" s="613"/>
      <c r="Y9962" s="601"/>
      <c r="Z9962" s="601"/>
      <c r="AA9962" s="601"/>
      <c r="AB9962" s="601"/>
    </row>
    <row r="9963" spans="21:28" x14ac:dyDescent="0.25">
      <c r="U9963" s="601"/>
      <c r="V9963" s="611"/>
      <c r="X9963" s="613"/>
      <c r="Y9963" s="601"/>
      <c r="Z9963" s="601"/>
      <c r="AA9963" s="601"/>
      <c r="AB9963" s="601"/>
    </row>
    <row r="9964" spans="21:28" x14ac:dyDescent="0.25">
      <c r="U9964" s="601"/>
      <c r="V9964" s="611"/>
      <c r="X9964" s="613"/>
      <c r="Y9964" s="601"/>
      <c r="Z9964" s="601"/>
      <c r="AA9964" s="601"/>
      <c r="AB9964" s="601"/>
    </row>
    <row r="9965" spans="21:28" x14ac:dyDescent="0.25">
      <c r="U9965" s="601"/>
      <c r="V9965" s="611"/>
      <c r="X9965" s="613"/>
      <c r="Y9965" s="601"/>
      <c r="Z9965" s="601"/>
      <c r="AA9965" s="601"/>
      <c r="AB9965" s="601"/>
    </row>
    <row r="9966" spans="21:28" x14ac:dyDescent="0.25">
      <c r="U9966" s="601"/>
      <c r="V9966" s="611"/>
      <c r="X9966" s="613"/>
      <c r="Y9966" s="601"/>
      <c r="Z9966" s="601"/>
      <c r="AA9966" s="601"/>
      <c r="AB9966" s="601"/>
    </row>
    <row r="9967" spans="21:28" x14ac:dyDescent="0.25">
      <c r="U9967" s="601"/>
      <c r="V9967" s="611"/>
      <c r="X9967" s="613"/>
      <c r="Y9967" s="601"/>
      <c r="Z9967" s="601"/>
      <c r="AA9967" s="601"/>
      <c r="AB9967" s="601"/>
    </row>
    <row r="9968" spans="21:28" x14ac:dyDescent="0.25">
      <c r="U9968" s="601"/>
      <c r="V9968" s="611"/>
      <c r="X9968" s="613"/>
      <c r="Y9968" s="601"/>
      <c r="Z9968" s="601"/>
      <c r="AA9968" s="601"/>
      <c r="AB9968" s="601"/>
    </row>
    <row r="9969" spans="21:28" x14ac:dyDescent="0.25">
      <c r="U9969" s="601"/>
      <c r="V9969" s="611"/>
      <c r="X9969" s="613"/>
      <c r="Y9969" s="601"/>
      <c r="Z9969" s="601"/>
      <c r="AA9969" s="601"/>
      <c r="AB9969" s="601"/>
    </row>
    <row r="9970" spans="21:28" x14ac:dyDescent="0.25">
      <c r="U9970" s="601"/>
      <c r="V9970" s="611"/>
      <c r="X9970" s="613"/>
      <c r="Y9970" s="601"/>
      <c r="Z9970" s="601"/>
      <c r="AA9970" s="601"/>
      <c r="AB9970" s="601"/>
    </row>
    <row r="9971" spans="21:28" x14ac:dyDescent="0.25">
      <c r="U9971" s="601"/>
      <c r="V9971" s="611"/>
      <c r="X9971" s="613"/>
      <c r="Y9971" s="601"/>
      <c r="Z9971" s="601"/>
      <c r="AA9971" s="601"/>
      <c r="AB9971" s="601"/>
    </row>
    <row r="9972" spans="21:28" x14ac:dyDescent="0.25">
      <c r="U9972" s="601"/>
      <c r="V9972" s="611"/>
      <c r="X9972" s="613"/>
      <c r="Y9972" s="601"/>
      <c r="Z9972" s="601"/>
      <c r="AA9972" s="601"/>
      <c r="AB9972" s="601"/>
    </row>
    <row r="9973" spans="21:28" x14ac:dyDescent="0.25">
      <c r="U9973" s="601"/>
      <c r="V9973" s="611"/>
      <c r="X9973" s="613"/>
      <c r="Y9973" s="601"/>
      <c r="Z9973" s="601"/>
      <c r="AA9973" s="601"/>
      <c r="AB9973" s="601"/>
    </row>
    <row r="9974" spans="21:28" x14ac:dyDescent="0.25">
      <c r="U9974" s="601"/>
      <c r="V9974" s="611"/>
      <c r="X9974" s="613"/>
      <c r="Y9974" s="601"/>
      <c r="Z9974" s="601"/>
      <c r="AA9974" s="601"/>
      <c r="AB9974" s="601"/>
    </row>
    <row r="9975" spans="21:28" x14ac:dyDescent="0.25">
      <c r="U9975" s="601"/>
      <c r="V9975" s="611"/>
      <c r="X9975" s="613"/>
      <c r="Y9975" s="601"/>
      <c r="Z9975" s="601"/>
      <c r="AA9975" s="601"/>
      <c r="AB9975" s="601"/>
    </row>
    <row r="9976" spans="21:28" x14ac:dyDescent="0.25">
      <c r="U9976" s="601"/>
      <c r="V9976" s="611"/>
      <c r="X9976" s="613"/>
      <c r="Y9976" s="601"/>
      <c r="Z9976" s="601"/>
      <c r="AA9976" s="601"/>
      <c r="AB9976" s="601"/>
    </row>
    <row r="9977" spans="21:28" x14ac:dyDescent="0.25">
      <c r="U9977" s="601"/>
      <c r="V9977" s="611"/>
      <c r="X9977" s="613"/>
      <c r="Y9977" s="601"/>
      <c r="Z9977" s="601"/>
      <c r="AA9977" s="601"/>
      <c r="AB9977" s="601"/>
    </row>
    <row r="9978" spans="21:28" x14ac:dyDescent="0.25">
      <c r="U9978" s="601"/>
      <c r="V9978" s="611"/>
      <c r="X9978" s="613"/>
      <c r="Y9978" s="601"/>
      <c r="Z9978" s="601"/>
      <c r="AA9978" s="601"/>
      <c r="AB9978" s="601"/>
    </row>
    <row r="9979" spans="21:28" x14ac:dyDescent="0.25">
      <c r="U9979" s="601"/>
      <c r="V9979" s="611"/>
      <c r="X9979" s="613"/>
      <c r="Y9979" s="601"/>
      <c r="Z9979" s="601"/>
      <c r="AA9979" s="601"/>
      <c r="AB9979" s="601"/>
    </row>
    <row r="9980" spans="21:28" x14ac:dyDescent="0.25">
      <c r="U9980" s="601"/>
      <c r="V9980" s="611"/>
      <c r="X9980" s="613"/>
      <c r="Y9980" s="601"/>
      <c r="Z9980" s="601"/>
      <c r="AA9980" s="601"/>
      <c r="AB9980" s="601"/>
    </row>
    <row r="9981" spans="21:28" x14ac:dyDescent="0.25">
      <c r="U9981" s="601"/>
      <c r="V9981" s="611"/>
      <c r="X9981" s="613"/>
      <c r="Y9981" s="601"/>
      <c r="Z9981" s="601"/>
      <c r="AA9981" s="601"/>
      <c r="AB9981" s="601"/>
    </row>
    <row r="9982" spans="21:28" x14ac:dyDescent="0.25">
      <c r="U9982" s="601"/>
      <c r="V9982" s="611"/>
      <c r="X9982" s="613"/>
      <c r="Y9982" s="601"/>
      <c r="Z9982" s="601"/>
      <c r="AA9982" s="601"/>
      <c r="AB9982" s="601"/>
    </row>
    <row r="9983" spans="21:28" x14ac:dyDescent="0.25">
      <c r="U9983" s="601"/>
      <c r="V9983" s="611"/>
      <c r="X9983" s="613"/>
      <c r="Y9983" s="601"/>
      <c r="Z9983" s="601"/>
      <c r="AA9983" s="601"/>
      <c r="AB9983" s="601"/>
    </row>
    <row r="9984" spans="21:28" x14ac:dyDescent="0.25">
      <c r="U9984" s="601"/>
      <c r="V9984" s="611"/>
      <c r="X9984" s="613"/>
      <c r="Y9984" s="601"/>
      <c r="Z9984" s="601"/>
      <c r="AA9984" s="601"/>
      <c r="AB9984" s="601"/>
    </row>
    <row r="9985" spans="21:28" x14ac:dyDescent="0.25">
      <c r="U9985" s="601"/>
      <c r="V9985" s="611"/>
      <c r="X9985" s="613"/>
      <c r="Y9985" s="601"/>
      <c r="Z9985" s="601"/>
      <c r="AA9985" s="601"/>
      <c r="AB9985" s="601"/>
    </row>
    <row r="9986" spans="21:28" x14ac:dyDescent="0.25">
      <c r="U9986" s="601"/>
      <c r="V9986" s="611"/>
      <c r="X9986" s="613"/>
      <c r="Y9986" s="601"/>
      <c r="Z9986" s="601"/>
      <c r="AA9986" s="601"/>
      <c r="AB9986" s="601"/>
    </row>
    <row r="9987" spans="21:28" x14ac:dyDescent="0.25">
      <c r="U9987" s="601"/>
      <c r="V9987" s="611"/>
      <c r="X9987" s="613"/>
      <c r="Y9987" s="601"/>
      <c r="Z9987" s="601"/>
      <c r="AA9987" s="601"/>
      <c r="AB9987" s="601"/>
    </row>
    <row r="9988" spans="21:28" x14ac:dyDescent="0.25">
      <c r="U9988" s="601"/>
      <c r="V9988" s="611"/>
      <c r="X9988" s="613"/>
      <c r="Y9988" s="601"/>
      <c r="Z9988" s="601"/>
      <c r="AA9988" s="601"/>
      <c r="AB9988" s="601"/>
    </row>
    <row r="9989" spans="21:28" x14ac:dyDescent="0.25">
      <c r="U9989" s="601"/>
      <c r="V9989" s="611"/>
      <c r="X9989" s="613"/>
      <c r="Y9989" s="601"/>
      <c r="Z9989" s="601"/>
      <c r="AA9989" s="601"/>
      <c r="AB9989" s="601"/>
    </row>
    <row r="9990" spans="21:28" x14ac:dyDescent="0.25">
      <c r="U9990" s="601"/>
      <c r="V9990" s="611"/>
      <c r="X9990" s="613"/>
      <c r="Y9990" s="601"/>
      <c r="Z9990" s="601"/>
      <c r="AA9990" s="601"/>
      <c r="AB9990" s="601"/>
    </row>
    <row r="9991" spans="21:28" x14ac:dyDescent="0.25">
      <c r="U9991" s="601"/>
      <c r="V9991" s="611"/>
      <c r="X9991" s="613"/>
      <c r="Y9991" s="601"/>
      <c r="Z9991" s="601"/>
      <c r="AA9991" s="601"/>
      <c r="AB9991" s="601"/>
    </row>
    <row r="9992" spans="21:28" x14ac:dyDescent="0.25">
      <c r="U9992" s="601"/>
      <c r="V9992" s="611"/>
      <c r="X9992" s="613"/>
      <c r="Y9992" s="601"/>
      <c r="Z9992" s="601"/>
      <c r="AA9992" s="601"/>
      <c r="AB9992" s="601"/>
    </row>
    <row r="9993" spans="21:28" x14ac:dyDescent="0.25">
      <c r="U9993" s="601"/>
      <c r="V9993" s="611"/>
      <c r="X9993" s="613"/>
      <c r="Y9993" s="601"/>
      <c r="Z9993" s="601"/>
      <c r="AA9993" s="601"/>
      <c r="AB9993" s="601"/>
    </row>
    <row r="9994" spans="21:28" x14ac:dyDescent="0.25">
      <c r="U9994" s="601"/>
      <c r="V9994" s="611"/>
      <c r="X9994" s="613"/>
      <c r="Y9994" s="601"/>
      <c r="Z9994" s="601"/>
      <c r="AA9994" s="601"/>
      <c r="AB9994" s="601"/>
    </row>
    <row r="9995" spans="21:28" x14ac:dyDescent="0.25">
      <c r="U9995" s="601"/>
      <c r="V9995" s="611"/>
      <c r="X9995" s="613"/>
      <c r="Y9995" s="601"/>
      <c r="Z9995" s="601"/>
      <c r="AA9995" s="601"/>
      <c r="AB9995" s="601"/>
    </row>
    <row r="9996" spans="21:28" x14ac:dyDescent="0.25">
      <c r="U9996" s="601"/>
      <c r="V9996" s="611"/>
      <c r="X9996" s="613"/>
      <c r="Y9996" s="601"/>
      <c r="Z9996" s="601"/>
      <c r="AA9996" s="601"/>
      <c r="AB9996" s="601"/>
    </row>
    <row r="9997" spans="21:28" x14ac:dyDescent="0.25">
      <c r="U9997" s="601"/>
      <c r="V9997" s="611"/>
      <c r="X9997" s="613"/>
      <c r="Y9997" s="601"/>
      <c r="Z9997" s="601"/>
      <c r="AA9997" s="601"/>
      <c r="AB9997" s="601"/>
    </row>
    <row r="9998" spans="21:28" x14ac:dyDescent="0.25">
      <c r="U9998" s="601"/>
      <c r="V9998" s="611"/>
      <c r="X9998" s="613"/>
      <c r="Y9998" s="601"/>
      <c r="Z9998" s="601"/>
      <c r="AA9998" s="601"/>
      <c r="AB9998" s="601"/>
    </row>
    <row r="9999" spans="21:28" x14ac:dyDescent="0.25">
      <c r="U9999" s="601"/>
      <c r="V9999" s="611"/>
      <c r="X9999" s="613"/>
      <c r="Y9999" s="601"/>
      <c r="Z9999" s="601"/>
      <c r="AA9999" s="601"/>
      <c r="AB9999" s="601"/>
    </row>
    <row r="10000" spans="21:28" x14ac:dyDescent="0.25">
      <c r="U10000" s="601"/>
      <c r="V10000" s="611"/>
      <c r="X10000" s="613"/>
      <c r="Y10000" s="601"/>
      <c r="Z10000" s="601"/>
      <c r="AA10000" s="601"/>
      <c r="AB10000" s="601"/>
    </row>
    <row r="10001" spans="21:28" x14ac:dyDescent="0.25">
      <c r="U10001" s="601"/>
      <c r="V10001" s="611"/>
      <c r="X10001" s="613"/>
      <c r="Y10001" s="601"/>
      <c r="Z10001" s="601"/>
      <c r="AA10001" s="601"/>
      <c r="AB10001" s="601"/>
    </row>
    <row r="10002" spans="21:28" x14ac:dyDescent="0.25">
      <c r="U10002" s="601"/>
      <c r="V10002" s="611"/>
      <c r="X10002" s="613"/>
      <c r="Y10002" s="601"/>
      <c r="Z10002" s="601"/>
      <c r="AA10002" s="601"/>
      <c r="AB10002" s="601"/>
    </row>
    <row r="10003" spans="21:28" x14ac:dyDescent="0.25">
      <c r="U10003" s="601"/>
      <c r="V10003" s="611"/>
      <c r="X10003" s="613"/>
      <c r="Y10003" s="601"/>
      <c r="Z10003" s="601"/>
      <c r="AA10003" s="601"/>
      <c r="AB10003" s="601"/>
    </row>
    <row r="10004" spans="21:28" x14ac:dyDescent="0.25">
      <c r="U10004" s="601"/>
      <c r="V10004" s="611"/>
      <c r="X10004" s="613"/>
      <c r="Y10004" s="601"/>
      <c r="Z10004" s="601"/>
      <c r="AA10004" s="601"/>
      <c r="AB10004" s="601"/>
    </row>
    <row r="10005" spans="21:28" x14ac:dyDescent="0.25">
      <c r="U10005" s="601"/>
      <c r="V10005" s="611"/>
      <c r="X10005" s="613"/>
      <c r="Y10005" s="601"/>
      <c r="Z10005" s="601"/>
      <c r="AA10005" s="601"/>
      <c r="AB10005" s="601"/>
    </row>
    <row r="10006" spans="21:28" x14ac:dyDescent="0.25">
      <c r="U10006" s="601"/>
      <c r="V10006" s="611"/>
      <c r="X10006" s="613"/>
      <c r="Y10006" s="601"/>
      <c r="Z10006" s="601"/>
      <c r="AA10006" s="601"/>
      <c r="AB10006" s="601"/>
    </row>
    <row r="10007" spans="21:28" x14ac:dyDescent="0.25">
      <c r="U10007" s="601"/>
      <c r="V10007" s="611"/>
      <c r="X10007" s="613"/>
      <c r="Y10007" s="601"/>
      <c r="Z10007" s="601"/>
      <c r="AA10007" s="601"/>
      <c r="AB10007" s="601"/>
    </row>
    <row r="10008" spans="21:28" x14ac:dyDescent="0.25">
      <c r="U10008" s="601"/>
      <c r="V10008" s="611"/>
      <c r="X10008" s="613"/>
      <c r="Y10008" s="601"/>
      <c r="Z10008" s="601"/>
      <c r="AA10008" s="601"/>
      <c r="AB10008" s="601"/>
    </row>
    <row r="10009" spans="21:28" x14ac:dyDescent="0.25">
      <c r="U10009" s="601"/>
      <c r="V10009" s="611"/>
      <c r="X10009" s="613"/>
      <c r="Y10009" s="601"/>
      <c r="Z10009" s="601"/>
      <c r="AA10009" s="601"/>
      <c r="AB10009" s="601"/>
    </row>
    <row r="10010" spans="21:28" x14ac:dyDescent="0.25">
      <c r="U10010" s="601"/>
      <c r="V10010" s="611"/>
      <c r="X10010" s="613"/>
      <c r="Y10010" s="601"/>
      <c r="Z10010" s="601"/>
      <c r="AA10010" s="601"/>
      <c r="AB10010" s="601"/>
    </row>
    <row r="10011" spans="21:28" x14ac:dyDescent="0.25">
      <c r="U10011" s="601"/>
      <c r="V10011" s="611"/>
      <c r="X10011" s="613"/>
      <c r="Y10011" s="601"/>
      <c r="Z10011" s="601"/>
      <c r="AA10011" s="601"/>
      <c r="AB10011" s="601"/>
    </row>
    <row r="10012" spans="21:28" x14ac:dyDescent="0.25">
      <c r="U10012" s="601"/>
      <c r="V10012" s="611"/>
      <c r="X10012" s="613"/>
      <c r="Y10012" s="601"/>
      <c r="Z10012" s="601"/>
      <c r="AA10012" s="601"/>
      <c r="AB10012" s="601"/>
    </row>
    <row r="10013" spans="21:28" x14ac:dyDescent="0.25">
      <c r="U10013" s="601"/>
      <c r="V10013" s="611"/>
      <c r="X10013" s="613"/>
      <c r="Y10013" s="601"/>
      <c r="Z10013" s="601"/>
      <c r="AA10013" s="601"/>
      <c r="AB10013" s="601"/>
    </row>
    <row r="10014" spans="21:28" x14ac:dyDescent="0.25">
      <c r="U10014" s="601"/>
      <c r="V10014" s="611"/>
      <c r="X10014" s="613"/>
      <c r="Y10014" s="601"/>
      <c r="Z10014" s="601"/>
      <c r="AA10014" s="601"/>
      <c r="AB10014" s="601"/>
    </row>
    <row r="10015" spans="21:28" x14ac:dyDescent="0.25">
      <c r="U10015" s="601"/>
      <c r="V10015" s="611"/>
      <c r="X10015" s="613"/>
      <c r="Y10015" s="601"/>
      <c r="Z10015" s="601"/>
      <c r="AA10015" s="601"/>
      <c r="AB10015" s="601"/>
    </row>
    <row r="10016" spans="21:28" x14ac:dyDescent="0.25">
      <c r="U10016" s="601"/>
      <c r="V10016" s="611"/>
      <c r="X10016" s="613"/>
      <c r="Y10016" s="601"/>
      <c r="Z10016" s="601"/>
      <c r="AA10016" s="601"/>
      <c r="AB10016" s="601"/>
    </row>
    <row r="10017" spans="21:28" x14ac:dyDescent="0.25">
      <c r="U10017" s="601"/>
      <c r="V10017" s="611"/>
      <c r="X10017" s="613"/>
      <c r="Y10017" s="601"/>
      <c r="Z10017" s="601"/>
      <c r="AA10017" s="601"/>
      <c r="AB10017" s="601"/>
    </row>
    <row r="10018" spans="21:28" x14ac:dyDescent="0.25">
      <c r="U10018" s="601"/>
      <c r="V10018" s="611"/>
      <c r="X10018" s="613"/>
      <c r="Y10018" s="601"/>
      <c r="Z10018" s="601"/>
      <c r="AA10018" s="601"/>
      <c r="AB10018" s="601"/>
    </row>
    <row r="10019" spans="21:28" x14ac:dyDescent="0.25">
      <c r="U10019" s="601"/>
      <c r="V10019" s="611"/>
      <c r="X10019" s="613"/>
      <c r="Y10019" s="601"/>
      <c r="Z10019" s="601"/>
      <c r="AA10019" s="601"/>
      <c r="AB10019" s="601"/>
    </row>
    <row r="10020" spans="21:28" x14ac:dyDescent="0.25">
      <c r="U10020" s="601"/>
      <c r="V10020" s="611"/>
      <c r="X10020" s="613"/>
      <c r="Y10020" s="601"/>
      <c r="Z10020" s="601"/>
      <c r="AA10020" s="601"/>
      <c r="AB10020" s="601"/>
    </row>
    <row r="10021" spans="21:28" x14ac:dyDescent="0.25">
      <c r="U10021" s="601"/>
      <c r="V10021" s="611"/>
      <c r="X10021" s="613"/>
      <c r="Y10021" s="601"/>
      <c r="Z10021" s="601"/>
      <c r="AA10021" s="601"/>
      <c r="AB10021" s="601"/>
    </row>
    <row r="10022" spans="21:28" x14ac:dyDescent="0.25">
      <c r="U10022" s="601"/>
      <c r="V10022" s="611"/>
      <c r="X10022" s="613"/>
      <c r="Y10022" s="601"/>
      <c r="Z10022" s="601"/>
      <c r="AA10022" s="601"/>
      <c r="AB10022" s="601"/>
    </row>
    <row r="10023" spans="21:28" x14ac:dyDescent="0.25">
      <c r="U10023" s="601"/>
      <c r="V10023" s="611"/>
      <c r="X10023" s="613"/>
      <c r="Y10023" s="601"/>
      <c r="Z10023" s="601"/>
      <c r="AA10023" s="601"/>
      <c r="AB10023" s="601"/>
    </row>
    <row r="10024" spans="21:28" x14ac:dyDescent="0.25">
      <c r="U10024" s="601"/>
      <c r="V10024" s="611"/>
      <c r="X10024" s="613"/>
      <c r="Y10024" s="601"/>
      <c r="Z10024" s="601"/>
      <c r="AA10024" s="601"/>
      <c r="AB10024" s="601"/>
    </row>
    <row r="10025" spans="21:28" x14ac:dyDescent="0.25">
      <c r="U10025" s="601"/>
      <c r="V10025" s="611"/>
      <c r="X10025" s="613"/>
      <c r="Y10025" s="601"/>
      <c r="Z10025" s="601"/>
      <c r="AA10025" s="601"/>
      <c r="AB10025" s="601"/>
    </row>
    <row r="10026" spans="21:28" x14ac:dyDescent="0.25">
      <c r="U10026" s="601"/>
      <c r="V10026" s="611"/>
      <c r="X10026" s="613"/>
      <c r="Y10026" s="601"/>
      <c r="Z10026" s="601"/>
      <c r="AA10026" s="601"/>
      <c r="AB10026" s="601"/>
    </row>
    <row r="10027" spans="21:28" x14ac:dyDescent="0.25">
      <c r="U10027" s="601"/>
      <c r="V10027" s="611"/>
      <c r="X10027" s="613"/>
      <c r="Y10027" s="601"/>
      <c r="Z10027" s="601"/>
      <c r="AA10027" s="601"/>
      <c r="AB10027" s="601"/>
    </row>
    <row r="10028" spans="21:28" x14ac:dyDescent="0.25">
      <c r="U10028" s="601"/>
      <c r="V10028" s="611"/>
      <c r="X10028" s="613"/>
      <c r="Y10028" s="601"/>
      <c r="Z10028" s="601"/>
      <c r="AA10028" s="601"/>
      <c r="AB10028" s="601"/>
    </row>
    <row r="10029" spans="21:28" x14ac:dyDescent="0.25">
      <c r="U10029" s="601"/>
      <c r="V10029" s="611"/>
      <c r="X10029" s="613"/>
      <c r="Y10029" s="601"/>
      <c r="Z10029" s="601"/>
      <c r="AA10029" s="601"/>
      <c r="AB10029" s="601"/>
    </row>
    <row r="10030" spans="21:28" x14ac:dyDescent="0.25">
      <c r="U10030" s="601"/>
      <c r="V10030" s="611"/>
      <c r="X10030" s="613"/>
      <c r="Y10030" s="601"/>
      <c r="Z10030" s="601"/>
      <c r="AA10030" s="601"/>
      <c r="AB10030" s="601"/>
    </row>
    <row r="10031" spans="21:28" x14ac:dyDescent="0.25">
      <c r="U10031" s="601"/>
      <c r="V10031" s="611"/>
      <c r="X10031" s="613"/>
      <c r="Y10031" s="601"/>
      <c r="Z10031" s="601"/>
      <c r="AA10031" s="601"/>
      <c r="AB10031" s="601"/>
    </row>
    <row r="10032" spans="21:28" x14ac:dyDescent="0.25">
      <c r="U10032" s="601"/>
      <c r="V10032" s="611"/>
      <c r="X10032" s="613"/>
      <c r="Y10032" s="601"/>
      <c r="Z10032" s="601"/>
      <c r="AA10032" s="601"/>
      <c r="AB10032" s="601"/>
    </row>
    <row r="10033" spans="21:28" x14ac:dyDescent="0.25">
      <c r="U10033" s="601"/>
      <c r="V10033" s="611"/>
      <c r="X10033" s="613"/>
      <c r="Y10033" s="601"/>
      <c r="Z10033" s="601"/>
      <c r="AA10033" s="601"/>
      <c r="AB10033" s="601"/>
    </row>
    <row r="10034" spans="21:28" x14ac:dyDescent="0.25">
      <c r="U10034" s="601"/>
      <c r="V10034" s="611"/>
      <c r="X10034" s="613"/>
      <c r="Y10034" s="601"/>
      <c r="Z10034" s="601"/>
      <c r="AA10034" s="601"/>
      <c r="AB10034" s="601"/>
    </row>
    <row r="10035" spans="21:28" x14ac:dyDescent="0.25">
      <c r="U10035" s="601"/>
      <c r="V10035" s="611"/>
      <c r="X10035" s="613"/>
      <c r="Y10035" s="601"/>
      <c r="Z10035" s="601"/>
      <c r="AA10035" s="601"/>
      <c r="AB10035" s="601"/>
    </row>
    <row r="10036" spans="21:28" x14ac:dyDescent="0.25">
      <c r="U10036" s="601"/>
      <c r="V10036" s="611"/>
      <c r="X10036" s="613"/>
      <c r="Y10036" s="601"/>
      <c r="Z10036" s="601"/>
      <c r="AA10036" s="601"/>
      <c r="AB10036" s="601"/>
    </row>
    <row r="10037" spans="21:28" x14ac:dyDescent="0.25">
      <c r="U10037" s="601"/>
      <c r="V10037" s="611"/>
      <c r="X10037" s="613"/>
      <c r="Y10037" s="601"/>
      <c r="Z10037" s="601"/>
      <c r="AA10037" s="601"/>
      <c r="AB10037" s="601"/>
    </row>
    <row r="10038" spans="21:28" x14ac:dyDescent="0.25">
      <c r="U10038" s="601"/>
      <c r="V10038" s="611"/>
      <c r="X10038" s="613"/>
      <c r="Y10038" s="601"/>
      <c r="Z10038" s="601"/>
      <c r="AA10038" s="601"/>
      <c r="AB10038" s="601"/>
    </row>
    <row r="10039" spans="21:28" x14ac:dyDescent="0.25">
      <c r="U10039" s="601"/>
      <c r="V10039" s="611"/>
      <c r="X10039" s="613"/>
      <c r="Y10039" s="601"/>
      <c r="Z10039" s="601"/>
      <c r="AA10039" s="601"/>
      <c r="AB10039" s="601"/>
    </row>
    <row r="10040" spans="21:28" x14ac:dyDescent="0.25">
      <c r="U10040" s="601"/>
      <c r="V10040" s="611"/>
      <c r="X10040" s="613"/>
      <c r="Y10040" s="601"/>
      <c r="Z10040" s="601"/>
      <c r="AA10040" s="601"/>
      <c r="AB10040" s="601"/>
    </row>
    <row r="10041" spans="21:28" x14ac:dyDescent="0.25">
      <c r="U10041" s="601"/>
      <c r="V10041" s="611"/>
      <c r="X10041" s="613"/>
      <c r="Y10041" s="601"/>
      <c r="Z10041" s="601"/>
      <c r="AA10041" s="601"/>
      <c r="AB10041" s="601"/>
    </row>
    <row r="10042" spans="21:28" x14ac:dyDescent="0.25">
      <c r="U10042" s="601"/>
      <c r="V10042" s="611"/>
      <c r="X10042" s="613"/>
      <c r="Y10042" s="601"/>
      <c r="Z10042" s="601"/>
      <c r="AA10042" s="601"/>
      <c r="AB10042" s="601"/>
    </row>
    <row r="10043" spans="21:28" x14ac:dyDescent="0.25">
      <c r="U10043" s="601"/>
      <c r="V10043" s="611"/>
      <c r="X10043" s="613"/>
      <c r="Y10043" s="601"/>
      <c r="Z10043" s="601"/>
      <c r="AA10043" s="601"/>
      <c r="AB10043" s="601"/>
    </row>
    <row r="10044" spans="21:28" x14ac:dyDescent="0.25">
      <c r="U10044" s="601"/>
      <c r="V10044" s="611"/>
      <c r="X10044" s="613"/>
      <c r="Y10044" s="601"/>
      <c r="Z10044" s="601"/>
      <c r="AA10044" s="601"/>
      <c r="AB10044" s="601"/>
    </row>
    <row r="10045" spans="21:28" x14ac:dyDescent="0.25">
      <c r="U10045" s="601"/>
      <c r="V10045" s="611"/>
      <c r="X10045" s="613"/>
      <c r="Y10045" s="601"/>
      <c r="Z10045" s="601"/>
      <c r="AA10045" s="601"/>
      <c r="AB10045" s="601"/>
    </row>
    <row r="10046" spans="21:28" x14ac:dyDescent="0.25">
      <c r="U10046" s="601"/>
      <c r="V10046" s="611"/>
      <c r="X10046" s="613"/>
      <c r="Y10046" s="601"/>
      <c r="Z10046" s="601"/>
      <c r="AA10046" s="601"/>
      <c r="AB10046" s="601"/>
    </row>
    <row r="10047" spans="21:28" x14ac:dyDescent="0.25">
      <c r="U10047" s="601"/>
      <c r="V10047" s="611"/>
      <c r="X10047" s="613"/>
      <c r="Y10047" s="601"/>
      <c r="Z10047" s="601"/>
      <c r="AA10047" s="601"/>
      <c r="AB10047" s="601"/>
    </row>
    <row r="10048" spans="21:28" x14ac:dyDescent="0.25">
      <c r="U10048" s="601"/>
      <c r="V10048" s="611"/>
      <c r="X10048" s="613"/>
      <c r="Y10048" s="601"/>
      <c r="Z10048" s="601"/>
      <c r="AA10048" s="601"/>
      <c r="AB10048" s="601"/>
    </row>
    <row r="10049" spans="21:28" x14ac:dyDescent="0.25">
      <c r="U10049" s="601"/>
      <c r="V10049" s="611"/>
      <c r="X10049" s="613"/>
      <c r="Y10049" s="601"/>
      <c r="Z10049" s="601"/>
      <c r="AA10049" s="601"/>
      <c r="AB10049" s="601"/>
    </row>
    <row r="10050" spans="21:28" x14ac:dyDescent="0.25">
      <c r="U10050" s="601"/>
      <c r="V10050" s="611"/>
      <c r="X10050" s="613"/>
      <c r="Y10050" s="601"/>
      <c r="Z10050" s="601"/>
      <c r="AA10050" s="601"/>
      <c r="AB10050" s="601"/>
    </row>
    <row r="10051" spans="21:28" x14ac:dyDescent="0.25">
      <c r="U10051" s="601"/>
      <c r="V10051" s="611"/>
      <c r="X10051" s="613"/>
      <c r="Y10051" s="601"/>
      <c r="Z10051" s="601"/>
      <c r="AA10051" s="601"/>
      <c r="AB10051" s="601"/>
    </row>
    <row r="10052" spans="21:28" x14ac:dyDescent="0.25">
      <c r="U10052" s="601"/>
      <c r="V10052" s="611"/>
      <c r="X10052" s="613"/>
      <c r="Y10052" s="601"/>
      <c r="Z10052" s="601"/>
      <c r="AA10052" s="601"/>
      <c r="AB10052" s="601"/>
    </row>
    <row r="10053" spans="21:28" x14ac:dyDescent="0.25">
      <c r="U10053" s="601"/>
      <c r="V10053" s="611"/>
      <c r="X10053" s="613"/>
      <c r="Y10053" s="601"/>
      <c r="Z10053" s="601"/>
      <c r="AA10053" s="601"/>
      <c r="AB10053" s="601"/>
    </row>
    <row r="10054" spans="21:28" x14ac:dyDescent="0.25">
      <c r="U10054" s="601"/>
      <c r="V10054" s="611"/>
      <c r="X10054" s="613"/>
      <c r="Y10054" s="601"/>
      <c r="Z10054" s="601"/>
      <c r="AA10054" s="601"/>
      <c r="AB10054" s="601"/>
    </row>
    <row r="10055" spans="21:28" x14ac:dyDescent="0.25">
      <c r="U10055" s="601"/>
      <c r="V10055" s="611"/>
      <c r="X10055" s="613"/>
      <c r="Y10055" s="601"/>
      <c r="Z10055" s="601"/>
      <c r="AA10055" s="601"/>
      <c r="AB10055" s="601"/>
    </row>
    <row r="10056" spans="21:28" x14ac:dyDescent="0.25">
      <c r="U10056" s="601"/>
      <c r="V10056" s="611"/>
      <c r="X10056" s="613"/>
      <c r="Y10056" s="601"/>
      <c r="Z10056" s="601"/>
      <c r="AA10056" s="601"/>
      <c r="AB10056" s="601"/>
    </row>
    <row r="10057" spans="21:28" x14ac:dyDescent="0.25">
      <c r="U10057" s="601"/>
      <c r="V10057" s="611"/>
      <c r="X10057" s="613"/>
      <c r="Y10057" s="601"/>
      <c r="Z10057" s="601"/>
      <c r="AA10057" s="601"/>
      <c r="AB10057" s="601"/>
    </row>
    <row r="10058" spans="21:28" x14ac:dyDescent="0.25">
      <c r="U10058" s="601"/>
      <c r="V10058" s="611"/>
      <c r="X10058" s="613"/>
      <c r="Y10058" s="601"/>
      <c r="Z10058" s="601"/>
      <c r="AA10058" s="601"/>
      <c r="AB10058" s="601"/>
    </row>
    <row r="10059" spans="21:28" x14ac:dyDescent="0.25">
      <c r="U10059" s="601"/>
      <c r="V10059" s="611"/>
      <c r="X10059" s="613"/>
      <c r="Y10059" s="601"/>
      <c r="Z10059" s="601"/>
      <c r="AA10059" s="601"/>
      <c r="AB10059" s="601"/>
    </row>
    <row r="10060" spans="21:28" x14ac:dyDescent="0.25">
      <c r="U10060" s="601"/>
      <c r="V10060" s="611"/>
      <c r="X10060" s="613"/>
      <c r="Y10060" s="601"/>
      <c r="Z10060" s="601"/>
      <c r="AA10060" s="601"/>
      <c r="AB10060" s="601"/>
    </row>
    <row r="10061" spans="21:28" x14ac:dyDescent="0.25">
      <c r="U10061" s="601"/>
      <c r="V10061" s="611"/>
      <c r="X10061" s="613"/>
      <c r="Y10061" s="601"/>
      <c r="Z10061" s="601"/>
      <c r="AA10061" s="601"/>
      <c r="AB10061" s="601"/>
    </row>
    <row r="10062" spans="21:28" x14ac:dyDescent="0.25">
      <c r="U10062" s="601"/>
      <c r="V10062" s="611"/>
      <c r="X10062" s="613"/>
      <c r="Y10062" s="601"/>
      <c r="Z10062" s="601"/>
      <c r="AA10062" s="601"/>
      <c r="AB10062" s="601"/>
    </row>
    <row r="10063" spans="21:28" x14ac:dyDescent="0.25">
      <c r="U10063" s="601"/>
      <c r="V10063" s="611"/>
      <c r="X10063" s="613"/>
      <c r="Y10063" s="601"/>
      <c r="Z10063" s="601"/>
      <c r="AA10063" s="601"/>
      <c r="AB10063" s="601"/>
    </row>
    <row r="10064" spans="21:28" x14ac:dyDescent="0.25">
      <c r="U10064" s="601"/>
      <c r="V10064" s="611"/>
      <c r="X10064" s="613"/>
      <c r="Y10064" s="601"/>
      <c r="Z10064" s="601"/>
      <c r="AA10064" s="601"/>
      <c r="AB10064" s="601"/>
    </row>
    <row r="10065" spans="21:28" x14ac:dyDescent="0.25">
      <c r="U10065" s="601"/>
      <c r="V10065" s="611"/>
      <c r="X10065" s="613"/>
      <c r="Y10065" s="601"/>
      <c r="Z10065" s="601"/>
      <c r="AA10065" s="601"/>
      <c r="AB10065" s="601"/>
    </row>
    <row r="10066" spans="21:28" x14ac:dyDescent="0.25">
      <c r="U10066" s="601"/>
      <c r="V10066" s="611"/>
      <c r="X10066" s="613"/>
      <c r="Y10066" s="601"/>
      <c r="Z10066" s="601"/>
      <c r="AA10066" s="601"/>
      <c r="AB10066" s="601"/>
    </row>
    <row r="10067" spans="21:28" x14ac:dyDescent="0.25">
      <c r="U10067" s="601"/>
      <c r="V10067" s="611"/>
      <c r="X10067" s="613"/>
      <c r="Y10067" s="601"/>
      <c r="Z10067" s="601"/>
      <c r="AA10067" s="601"/>
      <c r="AB10067" s="601"/>
    </row>
    <row r="10068" spans="21:28" x14ac:dyDescent="0.25">
      <c r="U10068" s="601"/>
      <c r="V10068" s="611"/>
      <c r="X10068" s="613"/>
      <c r="Y10068" s="601"/>
      <c r="Z10068" s="601"/>
      <c r="AA10068" s="601"/>
      <c r="AB10068" s="601"/>
    </row>
    <row r="10069" spans="21:28" x14ac:dyDescent="0.25">
      <c r="U10069" s="601"/>
      <c r="V10069" s="611"/>
      <c r="X10069" s="613"/>
      <c r="Y10069" s="601"/>
      <c r="Z10069" s="601"/>
      <c r="AA10069" s="601"/>
      <c r="AB10069" s="601"/>
    </row>
    <row r="10070" spans="21:28" x14ac:dyDescent="0.25">
      <c r="U10070" s="601"/>
      <c r="V10070" s="611"/>
      <c r="X10070" s="613"/>
      <c r="Y10070" s="601"/>
      <c r="Z10070" s="601"/>
      <c r="AA10070" s="601"/>
      <c r="AB10070" s="601"/>
    </row>
    <row r="10071" spans="21:28" x14ac:dyDescent="0.25">
      <c r="U10071" s="601"/>
      <c r="V10071" s="611"/>
      <c r="X10071" s="613"/>
      <c r="Y10071" s="601"/>
      <c r="Z10071" s="601"/>
      <c r="AA10071" s="601"/>
      <c r="AB10071" s="601"/>
    </row>
    <row r="10072" spans="21:28" x14ac:dyDescent="0.25">
      <c r="U10072" s="601"/>
      <c r="V10072" s="611"/>
      <c r="X10072" s="613"/>
      <c r="Y10072" s="601"/>
      <c r="Z10072" s="601"/>
      <c r="AA10072" s="601"/>
      <c r="AB10072" s="601"/>
    </row>
    <row r="10073" spans="21:28" x14ac:dyDescent="0.25">
      <c r="U10073" s="601"/>
      <c r="V10073" s="611"/>
      <c r="X10073" s="613"/>
      <c r="Y10073" s="601"/>
      <c r="Z10073" s="601"/>
      <c r="AA10073" s="601"/>
      <c r="AB10073" s="601"/>
    </row>
    <row r="10074" spans="21:28" x14ac:dyDescent="0.25">
      <c r="U10074" s="601"/>
      <c r="V10074" s="611"/>
      <c r="X10074" s="613"/>
      <c r="Y10074" s="601"/>
      <c r="Z10074" s="601"/>
      <c r="AA10074" s="601"/>
      <c r="AB10074" s="601"/>
    </row>
    <row r="10075" spans="21:28" x14ac:dyDescent="0.25">
      <c r="U10075" s="601"/>
      <c r="V10075" s="611"/>
      <c r="X10075" s="613"/>
      <c r="Y10075" s="601"/>
      <c r="Z10075" s="601"/>
      <c r="AA10075" s="601"/>
      <c r="AB10075" s="601"/>
    </row>
    <row r="10076" spans="21:28" x14ac:dyDescent="0.25">
      <c r="U10076" s="601"/>
      <c r="V10076" s="611"/>
      <c r="X10076" s="613"/>
      <c r="Y10076" s="601"/>
      <c r="Z10076" s="601"/>
      <c r="AA10076" s="601"/>
      <c r="AB10076" s="601"/>
    </row>
    <row r="10077" spans="21:28" x14ac:dyDescent="0.25">
      <c r="U10077" s="601"/>
      <c r="V10077" s="611"/>
      <c r="X10077" s="613"/>
      <c r="Y10077" s="601"/>
      <c r="Z10077" s="601"/>
      <c r="AA10077" s="601"/>
      <c r="AB10077" s="601"/>
    </row>
    <row r="10078" spans="21:28" x14ac:dyDescent="0.25">
      <c r="U10078" s="601"/>
      <c r="V10078" s="611"/>
      <c r="X10078" s="613"/>
      <c r="Y10078" s="601"/>
      <c r="Z10078" s="601"/>
      <c r="AA10078" s="601"/>
      <c r="AB10078" s="601"/>
    </row>
    <row r="10079" spans="21:28" x14ac:dyDescent="0.25">
      <c r="U10079" s="601"/>
      <c r="V10079" s="611"/>
      <c r="X10079" s="613"/>
      <c r="Y10079" s="601"/>
      <c r="Z10079" s="601"/>
      <c r="AA10079" s="601"/>
      <c r="AB10079" s="601"/>
    </row>
    <row r="10080" spans="21:28" x14ac:dyDescent="0.25">
      <c r="U10080" s="601"/>
      <c r="V10080" s="611"/>
      <c r="X10080" s="613"/>
      <c r="Y10080" s="601"/>
      <c r="Z10080" s="601"/>
      <c r="AA10080" s="601"/>
      <c r="AB10080" s="601"/>
    </row>
    <row r="10081" spans="21:28" x14ac:dyDescent="0.25">
      <c r="U10081" s="601"/>
      <c r="V10081" s="611"/>
      <c r="X10081" s="613"/>
      <c r="Y10081" s="601"/>
      <c r="Z10081" s="601"/>
      <c r="AA10081" s="601"/>
      <c r="AB10081" s="601"/>
    </row>
    <row r="10082" spans="21:28" x14ac:dyDescent="0.25">
      <c r="U10082" s="601"/>
      <c r="V10082" s="611"/>
      <c r="X10082" s="613"/>
      <c r="Y10082" s="601"/>
      <c r="Z10082" s="601"/>
      <c r="AA10082" s="601"/>
      <c r="AB10082" s="601"/>
    </row>
    <row r="10083" spans="21:28" x14ac:dyDescent="0.25">
      <c r="U10083" s="601"/>
      <c r="V10083" s="611"/>
      <c r="X10083" s="613"/>
      <c r="Y10083" s="601"/>
      <c r="Z10083" s="601"/>
      <c r="AA10083" s="601"/>
      <c r="AB10083" s="601"/>
    </row>
    <row r="10084" spans="21:28" x14ac:dyDescent="0.25">
      <c r="U10084" s="601"/>
      <c r="V10084" s="611"/>
      <c r="X10084" s="613"/>
      <c r="Y10084" s="601"/>
      <c r="Z10084" s="601"/>
      <c r="AA10084" s="601"/>
      <c r="AB10084" s="601"/>
    </row>
    <row r="10085" spans="21:28" x14ac:dyDescent="0.25">
      <c r="U10085" s="601"/>
      <c r="V10085" s="611"/>
      <c r="X10085" s="613"/>
      <c r="Y10085" s="601"/>
      <c r="Z10085" s="601"/>
      <c r="AA10085" s="601"/>
      <c r="AB10085" s="601"/>
    </row>
    <row r="10086" spans="21:28" x14ac:dyDescent="0.25">
      <c r="U10086" s="601"/>
      <c r="V10086" s="611"/>
      <c r="X10086" s="613"/>
      <c r="Y10086" s="601"/>
      <c r="Z10086" s="601"/>
      <c r="AA10086" s="601"/>
      <c r="AB10086" s="601"/>
    </row>
    <row r="10087" spans="21:28" x14ac:dyDescent="0.25">
      <c r="U10087" s="601"/>
      <c r="V10087" s="611"/>
      <c r="X10087" s="613"/>
      <c r="Y10087" s="601"/>
      <c r="Z10087" s="601"/>
      <c r="AA10087" s="601"/>
      <c r="AB10087" s="601"/>
    </row>
    <row r="10088" spans="21:28" x14ac:dyDescent="0.25">
      <c r="U10088" s="601"/>
      <c r="V10088" s="611"/>
      <c r="X10088" s="613"/>
      <c r="Y10088" s="601"/>
      <c r="Z10088" s="601"/>
      <c r="AA10088" s="601"/>
      <c r="AB10088" s="601"/>
    </row>
    <row r="10089" spans="21:28" x14ac:dyDescent="0.25">
      <c r="U10089" s="601"/>
      <c r="V10089" s="611"/>
      <c r="X10089" s="613"/>
      <c r="Y10089" s="601"/>
      <c r="Z10089" s="601"/>
      <c r="AA10089" s="601"/>
      <c r="AB10089" s="601"/>
    </row>
    <row r="10090" spans="21:28" x14ac:dyDescent="0.25">
      <c r="U10090" s="601"/>
      <c r="V10090" s="611"/>
      <c r="X10090" s="613"/>
      <c r="Y10090" s="601"/>
      <c r="Z10090" s="601"/>
      <c r="AA10090" s="601"/>
      <c r="AB10090" s="601"/>
    </row>
    <row r="10091" spans="21:28" x14ac:dyDescent="0.25">
      <c r="U10091" s="601"/>
      <c r="V10091" s="611"/>
      <c r="X10091" s="613"/>
      <c r="Y10091" s="601"/>
      <c r="Z10091" s="601"/>
      <c r="AA10091" s="601"/>
      <c r="AB10091" s="601"/>
    </row>
    <row r="10092" spans="21:28" x14ac:dyDescent="0.25">
      <c r="U10092" s="601"/>
      <c r="V10092" s="611"/>
      <c r="X10092" s="613"/>
      <c r="Y10092" s="601"/>
      <c r="Z10092" s="601"/>
      <c r="AA10092" s="601"/>
      <c r="AB10092" s="601"/>
    </row>
    <row r="10093" spans="21:28" x14ac:dyDescent="0.25">
      <c r="U10093" s="601"/>
      <c r="V10093" s="611"/>
      <c r="X10093" s="613"/>
      <c r="Y10093" s="601"/>
      <c r="Z10093" s="601"/>
      <c r="AA10093" s="601"/>
      <c r="AB10093" s="601"/>
    </row>
    <row r="10094" spans="21:28" x14ac:dyDescent="0.25">
      <c r="U10094" s="601"/>
      <c r="V10094" s="611"/>
      <c r="X10094" s="613"/>
      <c r="Y10094" s="601"/>
      <c r="Z10094" s="601"/>
      <c r="AA10094" s="601"/>
      <c r="AB10094" s="601"/>
    </row>
    <row r="10095" spans="21:28" x14ac:dyDescent="0.25">
      <c r="U10095" s="601"/>
      <c r="V10095" s="611"/>
      <c r="X10095" s="613"/>
      <c r="Y10095" s="601"/>
      <c r="Z10095" s="601"/>
      <c r="AA10095" s="601"/>
      <c r="AB10095" s="601"/>
    </row>
    <row r="10096" spans="21:28" x14ac:dyDescent="0.25">
      <c r="U10096" s="601"/>
      <c r="V10096" s="611"/>
      <c r="X10096" s="613"/>
      <c r="Y10096" s="601"/>
      <c r="Z10096" s="601"/>
      <c r="AA10096" s="601"/>
      <c r="AB10096" s="601"/>
    </row>
    <row r="10097" spans="21:28" x14ac:dyDescent="0.25">
      <c r="U10097" s="601"/>
      <c r="V10097" s="611"/>
      <c r="X10097" s="613"/>
      <c r="Y10097" s="601"/>
      <c r="Z10097" s="601"/>
      <c r="AA10097" s="601"/>
      <c r="AB10097" s="601"/>
    </row>
    <row r="10098" spans="21:28" x14ac:dyDescent="0.25">
      <c r="U10098" s="601"/>
      <c r="V10098" s="611"/>
      <c r="X10098" s="613"/>
      <c r="Y10098" s="601"/>
      <c r="Z10098" s="601"/>
      <c r="AA10098" s="601"/>
      <c r="AB10098" s="601"/>
    </row>
    <row r="10099" spans="21:28" x14ac:dyDescent="0.25">
      <c r="U10099" s="601"/>
      <c r="V10099" s="611"/>
      <c r="X10099" s="613"/>
      <c r="Y10099" s="601"/>
      <c r="Z10099" s="601"/>
      <c r="AA10099" s="601"/>
      <c r="AB10099" s="601"/>
    </row>
    <row r="10100" spans="21:28" x14ac:dyDescent="0.25">
      <c r="U10100" s="601"/>
      <c r="V10100" s="611"/>
      <c r="X10100" s="613"/>
      <c r="Y10100" s="601"/>
      <c r="Z10100" s="601"/>
      <c r="AA10100" s="601"/>
      <c r="AB10100" s="601"/>
    </row>
    <row r="10101" spans="21:28" x14ac:dyDescent="0.25">
      <c r="U10101" s="601"/>
      <c r="V10101" s="611"/>
      <c r="X10101" s="613"/>
      <c r="Y10101" s="601"/>
      <c r="Z10101" s="601"/>
      <c r="AA10101" s="601"/>
      <c r="AB10101" s="601"/>
    </row>
    <row r="10102" spans="21:28" x14ac:dyDescent="0.25">
      <c r="U10102" s="601"/>
      <c r="V10102" s="611"/>
      <c r="X10102" s="613"/>
      <c r="Y10102" s="601"/>
      <c r="Z10102" s="601"/>
      <c r="AA10102" s="601"/>
      <c r="AB10102" s="601"/>
    </row>
    <row r="10103" spans="21:28" x14ac:dyDescent="0.25">
      <c r="U10103" s="601"/>
      <c r="V10103" s="611"/>
      <c r="X10103" s="613"/>
      <c r="Y10103" s="601"/>
      <c r="Z10103" s="601"/>
      <c r="AA10103" s="601"/>
      <c r="AB10103" s="601"/>
    </row>
    <row r="10104" spans="21:28" x14ac:dyDescent="0.25">
      <c r="U10104" s="601"/>
      <c r="V10104" s="611"/>
      <c r="X10104" s="613"/>
      <c r="Y10104" s="601"/>
      <c r="Z10104" s="601"/>
      <c r="AA10104" s="601"/>
      <c r="AB10104" s="601"/>
    </row>
    <row r="10105" spans="21:28" x14ac:dyDescent="0.25">
      <c r="U10105" s="601"/>
      <c r="V10105" s="611"/>
      <c r="X10105" s="613"/>
      <c r="Y10105" s="601"/>
      <c r="Z10105" s="601"/>
      <c r="AA10105" s="601"/>
      <c r="AB10105" s="601"/>
    </row>
    <row r="10106" spans="21:28" x14ac:dyDescent="0.25">
      <c r="U10106" s="601"/>
      <c r="V10106" s="611"/>
      <c r="X10106" s="613"/>
      <c r="Y10106" s="601"/>
      <c r="Z10106" s="601"/>
      <c r="AA10106" s="601"/>
      <c r="AB10106" s="601"/>
    </row>
    <row r="10107" spans="21:28" x14ac:dyDescent="0.25">
      <c r="U10107" s="601"/>
      <c r="V10107" s="611"/>
      <c r="X10107" s="613"/>
      <c r="Y10107" s="601"/>
      <c r="Z10107" s="601"/>
      <c r="AA10107" s="601"/>
      <c r="AB10107" s="601"/>
    </row>
    <row r="10108" spans="21:28" x14ac:dyDescent="0.25">
      <c r="U10108" s="601"/>
      <c r="V10108" s="611"/>
      <c r="X10108" s="613"/>
      <c r="Y10108" s="601"/>
      <c r="Z10108" s="601"/>
      <c r="AA10108" s="601"/>
      <c r="AB10108" s="601"/>
    </row>
    <row r="10109" spans="21:28" x14ac:dyDescent="0.25">
      <c r="U10109" s="601"/>
      <c r="V10109" s="611"/>
      <c r="X10109" s="613"/>
      <c r="Y10109" s="601"/>
      <c r="Z10109" s="601"/>
      <c r="AA10109" s="601"/>
      <c r="AB10109" s="601"/>
    </row>
    <row r="10110" spans="21:28" x14ac:dyDescent="0.25">
      <c r="U10110" s="601"/>
      <c r="V10110" s="611"/>
      <c r="X10110" s="613"/>
      <c r="Y10110" s="601"/>
      <c r="Z10110" s="601"/>
      <c r="AA10110" s="601"/>
      <c r="AB10110" s="601"/>
    </row>
    <row r="10111" spans="21:28" x14ac:dyDescent="0.25">
      <c r="U10111" s="601"/>
      <c r="V10111" s="611"/>
      <c r="X10111" s="613"/>
      <c r="Y10111" s="601"/>
      <c r="Z10111" s="601"/>
      <c r="AA10111" s="601"/>
      <c r="AB10111" s="601"/>
    </row>
    <row r="10112" spans="21:28" x14ac:dyDescent="0.25">
      <c r="U10112" s="601"/>
      <c r="V10112" s="611"/>
      <c r="X10112" s="613"/>
      <c r="Y10112" s="601"/>
      <c r="Z10112" s="601"/>
      <c r="AA10112" s="601"/>
      <c r="AB10112" s="601"/>
    </row>
    <row r="10113" spans="21:28" x14ac:dyDescent="0.25">
      <c r="U10113" s="601"/>
      <c r="V10113" s="611"/>
      <c r="X10113" s="613"/>
      <c r="Y10113" s="601"/>
      <c r="Z10113" s="601"/>
      <c r="AA10113" s="601"/>
      <c r="AB10113" s="601"/>
    </row>
    <row r="10114" spans="21:28" x14ac:dyDescent="0.25">
      <c r="U10114" s="601"/>
      <c r="V10114" s="611"/>
      <c r="X10114" s="613"/>
      <c r="Y10114" s="601"/>
      <c r="Z10114" s="601"/>
      <c r="AA10114" s="601"/>
      <c r="AB10114" s="601"/>
    </row>
    <row r="10115" spans="21:28" x14ac:dyDescent="0.25">
      <c r="U10115" s="601"/>
      <c r="V10115" s="611"/>
      <c r="X10115" s="613"/>
      <c r="Y10115" s="601"/>
      <c r="Z10115" s="601"/>
      <c r="AA10115" s="601"/>
      <c r="AB10115" s="601"/>
    </row>
    <row r="10116" spans="21:28" x14ac:dyDescent="0.25">
      <c r="U10116" s="601"/>
      <c r="V10116" s="611"/>
      <c r="X10116" s="613"/>
      <c r="Y10116" s="601"/>
      <c r="Z10116" s="601"/>
      <c r="AA10116" s="601"/>
      <c r="AB10116" s="601"/>
    </row>
    <row r="10117" spans="21:28" x14ac:dyDescent="0.25">
      <c r="U10117" s="601"/>
      <c r="V10117" s="611"/>
      <c r="X10117" s="613"/>
      <c r="Y10117" s="601"/>
      <c r="Z10117" s="601"/>
      <c r="AA10117" s="601"/>
      <c r="AB10117" s="601"/>
    </row>
    <row r="10118" spans="21:28" x14ac:dyDescent="0.25">
      <c r="U10118" s="601"/>
      <c r="V10118" s="611"/>
      <c r="X10118" s="613"/>
      <c r="Y10118" s="601"/>
      <c r="Z10118" s="601"/>
      <c r="AA10118" s="601"/>
      <c r="AB10118" s="601"/>
    </row>
    <row r="10119" spans="21:28" x14ac:dyDescent="0.25">
      <c r="U10119" s="601"/>
      <c r="V10119" s="611"/>
      <c r="X10119" s="613"/>
      <c r="Y10119" s="601"/>
      <c r="Z10119" s="601"/>
      <c r="AA10119" s="601"/>
      <c r="AB10119" s="601"/>
    </row>
    <row r="10120" spans="21:28" x14ac:dyDescent="0.25">
      <c r="U10120" s="601"/>
      <c r="V10120" s="611"/>
      <c r="X10120" s="613"/>
      <c r="Y10120" s="601"/>
      <c r="Z10120" s="601"/>
      <c r="AA10120" s="601"/>
      <c r="AB10120" s="601"/>
    </row>
    <row r="10121" spans="21:28" x14ac:dyDescent="0.25">
      <c r="U10121" s="601"/>
      <c r="V10121" s="611"/>
      <c r="X10121" s="613"/>
      <c r="Y10121" s="601"/>
      <c r="Z10121" s="601"/>
      <c r="AA10121" s="601"/>
      <c r="AB10121" s="601"/>
    </row>
    <row r="10122" spans="21:28" x14ac:dyDescent="0.25">
      <c r="U10122" s="601"/>
      <c r="V10122" s="611"/>
      <c r="X10122" s="613"/>
      <c r="Y10122" s="601"/>
      <c r="Z10122" s="601"/>
      <c r="AA10122" s="601"/>
      <c r="AB10122" s="601"/>
    </row>
    <row r="10123" spans="21:28" x14ac:dyDescent="0.25">
      <c r="U10123" s="601"/>
      <c r="V10123" s="611"/>
      <c r="X10123" s="613"/>
      <c r="Y10123" s="601"/>
      <c r="Z10123" s="601"/>
      <c r="AA10123" s="601"/>
      <c r="AB10123" s="601"/>
    </row>
    <row r="10124" spans="21:28" x14ac:dyDescent="0.25">
      <c r="U10124" s="601"/>
      <c r="V10124" s="611"/>
      <c r="X10124" s="613"/>
      <c r="Y10124" s="601"/>
      <c r="Z10124" s="601"/>
      <c r="AA10124" s="601"/>
      <c r="AB10124" s="601"/>
    </row>
    <row r="10125" spans="21:28" x14ac:dyDescent="0.25">
      <c r="U10125" s="601"/>
      <c r="V10125" s="611"/>
      <c r="X10125" s="613"/>
      <c r="Y10125" s="601"/>
      <c r="Z10125" s="601"/>
      <c r="AA10125" s="601"/>
      <c r="AB10125" s="601"/>
    </row>
    <row r="10126" spans="21:28" x14ac:dyDescent="0.25">
      <c r="U10126" s="601"/>
      <c r="V10126" s="611"/>
      <c r="X10126" s="613"/>
      <c r="Y10126" s="601"/>
      <c r="Z10126" s="601"/>
      <c r="AA10126" s="601"/>
      <c r="AB10126" s="601"/>
    </row>
    <row r="10127" spans="21:28" x14ac:dyDescent="0.25">
      <c r="U10127" s="601"/>
      <c r="V10127" s="611"/>
      <c r="X10127" s="613"/>
      <c r="Y10127" s="601"/>
      <c r="Z10127" s="601"/>
      <c r="AA10127" s="601"/>
      <c r="AB10127" s="601"/>
    </row>
    <row r="10128" spans="21:28" x14ac:dyDescent="0.25">
      <c r="U10128" s="601"/>
      <c r="V10128" s="611"/>
      <c r="X10128" s="613"/>
      <c r="Y10128" s="601"/>
      <c r="Z10128" s="601"/>
      <c r="AA10128" s="601"/>
      <c r="AB10128" s="601"/>
    </row>
    <row r="10129" spans="21:28" x14ac:dyDescent="0.25">
      <c r="U10129" s="601"/>
      <c r="V10129" s="611"/>
      <c r="X10129" s="613"/>
      <c r="Y10129" s="601"/>
      <c r="Z10129" s="601"/>
      <c r="AA10129" s="601"/>
      <c r="AB10129" s="601"/>
    </row>
    <row r="10130" spans="21:28" x14ac:dyDescent="0.25">
      <c r="U10130" s="601"/>
      <c r="V10130" s="611"/>
      <c r="X10130" s="613"/>
      <c r="Y10130" s="601"/>
      <c r="Z10130" s="601"/>
      <c r="AA10130" s="601"/>
      <c r="AB10130" s="601"/>
    </row>
    <row r="10131" spans="21:28" x14ac:dyDescent="0.25">
      <c r="U10131" s="601"/>
      <c r="V10131" s="611"/>
      <c r="X10131" s="613"/>
      <c r="Y10131" s="601"/>
      <c r="Z10131" s="601"/>
      <c r="AA10131" s="601"/>
      <c r="AB10131" s="601"/>
    </row>
    <row r="10132" spans="21:28" x14ac:dyDescent="0.25">
      <c r="U10132" s="601"/>
      <c r="V10132" s="611"/>
      <c r="X10132" s="613"/>
      <c r="Y10132" s="601"/>
      <c r="Z10132" s="601"/>
      <c r="AA10132" s="601"/>
      <c r="AB10132" s="601"/>
    </row>
    <row r="10133" spans="21:28" x14ac:dyDescent="0.25">
      <c r="U10133" s="601"/>
      <c r="V10133" s="611"/>
      <c r="X10133" s="613"/>
      <c r="Y10133" s="601"/>
      <c r="Z10133" s="601"/>
      <c r="AA10133" s="601"/>
      <c r="AB10133" s="601"/>
    </row>
    <row r="10134" spans="21:28" x14ac:dyDescent="0.25">
      <c r="U10134" s="601"/>
      <c r="V10134" s="611"/>
      <c r="X10134" s="613"/>
      <c r="Y10134" s="601"/>
      <c r="Z10134" s="601"/>
      <c r="AA10134" s="601"/>
      <c r="AB10134" s="601"/>
    </row>
    <row r="10135" spans="21:28" x14ac:dyDescent="0.25">
      <c r="U10135" s="601"/>
      <c r="V10135" s="611"/>
      <c r="X10135" s="613"/>
      <c r="Y10135" s="601"/>
      <c r="Z10135" s="601"/>
      <c r="AA10135" s="601"/>
      <c r="AB10135" s="601"/>
    </row>
    <row r="10136" spans="21:28" x14ac:dyDescent="0.25">
      <c r="U10136" s="601"/>
      <c r="V10136" s="611"/>
      <c r="X10136" s="613"/>
      <c r="Y10136" s="601"/>
      <c r="Z10136" s="601"/>
      <c r="AA10136" s="601"/>
      <c r="AB10136" s="601"/>
    </row>
    <row r="10137" spans="21:28" x14ac:dyDescent="0.25">
      <c r="U10137" s="601"/>
      <c r="V10137" s="611"/>
      <c r="X10137" s="613"/>
      <c r="Y10137" s="601"/>
      <c r="Z10137" s="601"/>
      <c r="AA10137" s="601"/>
      <c r="AB10137" s="601"/>
    </row>
    <row r="10138" spans="21:28" x14ac:dyDescent="0.25">
      <c r="U10138" s="601"/>
      <c r="V10138" s="611"/>
      <c r="X10138" s="613"/>
      <c r="Y10138" s="601"/>
      <c r="Z10138" s="601"/>
      <c r="AA10138" s="601"/>
      <c r="AB10138" s="601"/>
    </row>
    <row r="10139" spans="21:28" x14ac:dyDescent="0.25">
      <c r="U10139" s="601"/>
      <c r="V10139" s="611"/>
      <c r="X10139" s="613"/>
      <c r="Y10139" s="601"/>
      <c r="Z10139" s="601"/>
      <c r="AA10139" s="601"/>
      <c r="AB10139" s="601"/>
    </row>
    <row r="10140" spans="21:28" x14ac:dyDescent="0.25">
      <c r="U10140" s="601"/>
      <c r="V10140" s="611"/>
      <c r="X10140" s="613"/>
      <c r="Y10140" s="601"/>
      <c r="Z10140" s="601"/>
      <c r="AA10140" s="601"/>
      <c r="AB10140" s="601"/>
    </row>
    <row r="10141" spans="21:28" x14ac:dyDescent="0.25">
      <c r="U10141" s="601"/>
      <c r="V10141" s="611"/>
      <c r="X10141" s="613"/>
      <c r="Y10141" s="601"/>
      <c r="Z10141" s="601"/>
      <c r="AA10141" s="601"/>
      <c r="AB10141" s="601"/>
    </row>
    <row r="10142" spans="21:28" x14ac:dyDescent="0.25">
      <c r="U10142" s="601"/>
      <c r="V10142" s="611"/>
      <c r="X10142" s="613"/>
      <c r="Y10142" s="601"/>
      <c r="Z10142" s="601"/>
      <c r="AA10142" s="601"/>
      <c r="AB10142" s="601"/>
    </row>
    <row r="10143" spans="21:28" x14ac:dyDescent="0.25">
      <c r="U10143" s="601"/>
      <c r="V10143" s="611"/>
      <c r="X10143" s="613"/>
      <c r="Y10143" s="601"/>
      <c r="Z10143" s="601"/>
      <c r="AA10143" s="601"/>
      <c r="AB10143" s="601"/>
    </row>
    <row r="10144" spans="21:28" x14ac:dyDescent="0.25">
      <c r="U10144" s="601"/>
      <c r="V10144" s="611"/>
      <c r="X10144" s="613"/>
      <c r="Y10144" s="601"/>
      <c r="Z10144" s="601"/>
      <c r="AA10144" s="601"/>
      <c r="AB10144" s="601"/>
    </row>
    <row r="10145" spans="21:28" x14ac:dyDescent="0.25">
      <c r="U10145" s="601"/>
      <c r="V10145" s="611"/>
      <c r="X10145" s="613"/>
      <c r="Y10145" s="601"/>
      <c r="Z10145" s="601"/>
      <c r="AA10145" s="601"/>
      <c r="AB10145" s="601"/>
    </row>
    <row r="10146" spans="21:28" x14ac:dyDescent="0.25">
      <c r="U10146" s="601"/>
      <c r="V10146" s="611"/>
      <c r="X10146" s="613"/>
      <c r="Y10146" s="601"/>
      <c r="Z10146" s="601"/>
      <c r="AA10146" s="601"/>
      <c r="AB10146" s="601"/>
    </row>
    <row r="10147" spans="21:28" x14ac:dyDescent="0.25">
      <c r="U10147" s="601"/>
      <c r="V10147" s="611"/>
      <c r="X10147" s="613"/>
      <c r="Y10147" s="601"/>
      <c r="Z10147" s="601"/>
      <c r="AA10147" s="601"/>
      <c r="AB10147" s="601"/>
    </row>
    <row r="10148" spans="21:28" x14ac:dyDescent="0.25">
      <c r="U10148" s="601"/>
      <c r="V10148" s="611"/>
      <c r="X10148" s="613"/>
      <c r="Y10148" s="601"/>
      <c r="Z10148" s="601"/>
      <c r="AA10148" s="601"/>
      <c r="AB10148" s="601"/>
    </row>
    <row r="10149" spans="21:28" x14ac:dyDescent="0.25">
      <c r="U10149" s="601"/>
      <c r="V10149" s="611"/>
      <c r="X10149" s="613"/>
      <c r="Y10149" s="601"/>
      <c r="Z10149" s="601"/>
      <c r="AA10149" s="601"/>
      <c r="AB10149" s="601"/>
    </row>
    <row r="10150" spans="21:28" x14ac:dyDescent="0.25">
      <c r="U10150" s="601"/>
      <c r="V10150" s="611"/>
      <c r="X10150" s="613"/>
      <c r="Y10150" s="601"/>
      <c r="Z10150" s="601"/>
      <c r="AA10150" s="601"/>
      <c r="AB10150" s="601"/>
    </row>
    <row r="10151" spans="21:28" x14ac:dyDescent="0.25">
      <c r="U10151" s="601"/>
      <c r="V10151" s="611"/>
      <c r="X10151" s="613"/>
      <c r="Y10151" s="601"/>
      <c r="Z10151" s="601"/>
      <c r="AA10151" s="601"/>
      <c r="AB10151" s="601"/>
    </row>
    <row r="10152" spans="21:28" x14ac:dyDescent="0.25">
      <c r="U10152" s="601"/>
      <c r="V10152" s="611"/>
      <c r="X10152" s="613"/>
      <c r="Y10152" s="601"/>
      <c r="Z10152" s="601"/>
      <c r="AA10152" s="601"/>
      <c r="AB10152" s="601"/>
    </row>
    <row r="10153" spans="21:28" x14ac:dyDescent="0.25">
      <c r="U10153" s="601"/>
      <c r="V10153" s="611"/>
      <c r="X10153" s="613"/>
      <c r="Y10153" s="601"/>
      <c r="Z10153" s="601"/>
      <c r="AA10153" s="601"/>
      <c r="AB10153" s="601"/>
    </row>
    <row r="10154" spans="21:28" x14ac:dyDescent="0.25">
      <c r="U10154" s="601"/>
      <c r="V10154" s="611"/>
      <c r="X10154" s="613"/>
      <c r="Y10154" s="601"/>
      <c r="Z10154" s="601"/>
      <c r="AA10154" s="601"/>
      <c r="AB10154" s="601"/>
    </row>
    <row r="10155" spans="21:28" x14ac:dyDescent="0.25">
      <c r="U10155" s="601"/>
      <c r="V10155" s="611"/>
      <c r="X10155" s="613"/>
      <c r="Y10155" s="601"/>
      <c r="Z10155" s="601"/>
      <c r="AA10155" s="601"/>
      <c r="AB10155" s="601"/>
    </row>
    <row r="10156" spans="21:28" x14ac:dyDescent="0.25">
      <c r="U10156" s="601"/>
      <c r="V10156" s="611"/>
      <c r="X10156" s="613"/>
      <c r="Y10156" s="601"/>
      <c r="Z10156" s="601"/>
      <c r="AA10156" s="601"/>
      <c r="AB10156" s="601"/>
    </row>
    <row r="10157" spans="21:28" x14ac:dyDescent="0.25">
      <c r="U10157" s="601"/>
      <c r="V10157" s="611"/>
      <c r="X10157" s="613"/>
      <c r="Y10157" s="601"/>
      <c r="Z10157" s="601"/>
      <c r="AA10157" s="601"/>
      <c r="AB10157" s="601"/>
    </row>
    <row r="10158" spans="21:28" x14ac:dyDescent="0.25">
      <c r="U10158" s="601"/>
      <c r="V10158" s="611"/>
      <c r="X10158" s="613"/>
      <c r="Y10158" s="601"/>
      <c r="Z10158" s="601"/>
      <c r="AA10158" s="601"/>
      <c r="AB10158" s="601"/>
    </row>
    <row r="10159" spans="21:28" x14ac:dyDescent="0.25">
      <c r="U10159" s="601"/>
      <c r="V10159" s="611"/>
      <c r="X10159" s="613"/>
      <c r="Y10159" s="601"/>
      <c r="Z10159" s="601"/>
      <c r="AA10159" s="601"/>
      <c r="AB10159" s="601"/>
    </row>
    <row r="10160" spans="21:28" x14ac:dyDescent="0.25">
      <c r="U10160" s="601"/>
      <c r="V10160" s="611"/>
      <c r="X10160" s="613"/>
      <c r="Y10160" s="601"/>
      <c r="Z10160" s="601"/>
      <c r="AA10160" s="601"/>
      <c r="AB10160" s="601"/>
    </row>
    <row r="10161" spans="21:28" x14ac:dyDescent="0.25">
      <c r="U10161" s="601"/>
      <c r="V10161" s="611"/>
      <c r="X10161" s="613"/>
      <c r="Y10161" s="601"/>
      <c r="Z10161" s="601"/>
      <c r="AA10161" s="601"/>
      <c r="AB10161" s="601"/>
    </row>
    <row r="10162" spans="21:28" x14ac:dyDescent="0.25">
      <c r="U10162" s="601"/>
      <c r="V10162" s="611"/>
      <c r="X10162" s="613"/>
      <c r="Y10162" s="601"/>
      <c r="Z10162" s="601"/>
      <c r="AA10162" s="601"/>
      <c r="AB10162" s="601"/>
    </row>
    <row r="10163" spans="21:28" x14ac:dyDescent="0.25">
      <c r="U10163" s="601"/>
      <c r="V10163" s="611"/>
      <c r="X10163" s="613"/>
      <c r="Y10163" s="601"/>
      <c r="Z10163" s="601"/>
      <c r="AA10163" s="601"/>
      <c r="AB10163" s="601"/>
    </row>
    <row r="10164" spans="21:28" x14ac:dyDescent="0.25">
      <c r="U10164" s="601"/>
      <c r="V10164" s="611"/>
      <c r="X10164" s="613"/>
      <c r="Y10164" s="601"/>
      <c r="Z10164" s="601"/>
      <c r="AA10164" s="601"/>
      <c r="AB10164" s="601"/>
    </row>
    <row r="10165" spans="21:28" x14ac:dyDescent="0.25">
      <c r="U10165" s="601"/>
      <c r="V10165" s="611"/>
      <c r="X10165" s="613"/>
      <c r="Y10165" s="601"/>
      <c r="Z10165" s="601"/>
      <c r="AA10165" s="601"/>
      <c r="AB10165" s="601"/>
    </row>
    <row r="10166" spans="21:28" x14ac:dyDescent="0.25">
      <c r="U10166" s="601"/>
      <c r="V10166" s="611"/>
      <c r="X10166" s="613"/>
      <c r="Y10166" s="601"/>
      <c r="Z10166" s="601"/>
      <c r="AA10166" s="601"/>
      <c r="AB10166" s="601"/>
    </row>
    <row r="10167" spans="21:28" x14ac:dyDescent="0.25">
      <c r="U10167" s="601"/>
      <c r="V10167" s="611"/>
      <c r="X10167" s="613"/>
      <c r="Y10167" s="601"/>
      <c r="Z10167" s="601"/>
      <c r="AA10167" s="601"/>
      <c r="AB10167" s="601"/>
    </row>
    <row r="10168" spans="21:28" x14ac:dyDescent="0.25">
      <c r="U10168" s="601"/>
      <c r="V10168" s="611"/>
      <c r="X10168" s="613"/>
      <c r="Y10168" s="601"/>
      <c r="Z10168" s="601"/>
      <c r="AA10168" s="601"/>
      <c r="AB10168" s="601"/>
    </row>
    <row r="10169" spans="21:28" x14ac:dyDescent="0.25">
      <c r="U10169" s="601"/>
      <c r="V10169" s="611"/>
      <c r="X10169" s="613"/>
      <c r="Y10169" s="601"/>
      <c r="Z10169" s="601"/>
      <c r="AA10169" s="601"/>
      <c r="AB10169" s="601"/>
    </row>
    <row r="10170" spans="21:28" x14ac:dyDescent="0.25">
      <c r="U10170" s="601"/>
      <c r="V10170" s="611"/>
      <c r="X10170" s="613"/>
      <c r="Y10170" s="601"/>
      <c r="Z10170" s="601"/>
      <c r="AA10170" s="601"/>
      <c r="AB10170" s="601"/>
    </row>
    <row r="10171" spans="21:28" x14ac:dyDescent="0.25">
      <c r="U10171" s="601"/>
      <c r="V10171" s="611"/>
      <c r="X10171" s="613"/>
      <c r="Y10171" s="601"/>
      <c r="Z10171" s="601"/>
      <c r="AA10171" s="601"/>
      <c r="AB10171" s="601"/>
    </row>
    <row r="10172" spans="21:28" x14ac:dyDescent="0.25">
      <c r="U10172" s="601"/>
      <c r="V10172" s="611"/>
      <c r="X10172" s="613"/>
      <c r="Y10172" s="601"/>
      <c r="Z10172" s="601"/>
      <c r="AA10172" s="601"/>
      <c r="AB10172" s="601"/>
    </row>
    <row r="10173" spans="21:28" x14ac:dyDescent="0.25">
      <c r="U10173" s="601"/>
      <c r="V10173" s="611"/>
      <c r="X10173" s="613"/>
      <c r="Y10173" s="601"/>
      <c r="Z10173" s="601"/>
      <c r="AA10173" s="601"/>
      <c r="AB10173" s="601"/>
    </row>
    <row r="10174" spans="21:28" x14ac:dyDescent="0.25">
      <c r="U10174" s="601"/>
      <c r="V10174" s="611"/>
      <c r="X10174" s="613"/>
      <c r="Y10174" s="601"/>
      <c r="Z10174" s="601"/>
      <c r="AA10174" s="601"/>
      <c r="AB10174" s="601"/>
    </row>
    <row r="10175" spans="21:28" x14ac:dyDescent="0.25">
      <c r="U10175" s="601"/>
      <c r="V10175" s="611"/>
      <c r="X10175" s="613"/>
      <c r="Y10175" s="601"/>
      <c r="Z10175" s="601"/>
      <c r="AA10175" s="601"/>
      <c r="AB10175" s="601"/>
    </row>
    <row r="10176" spans="21:28" x14ac:dyDescent="0.25">
      <c r="U10176" s="601"/>
      <c r="V10176" s="611"/>
      <c r="X10176" s="613"/>
      <c r="Y10176" s="601"/>
      <c r="Z10176" s="601"/>
      <c r="AA10176" s="601"/>
      <c r="AB10176" s="601"/>
    </row>
    <row r="10177" spans="21:28" x14ac:dyDescent="0.25">
      <c r="U10177" s="601"/>
      <c r="V10177" s="611"/>
      <c r="X10177" s="613"/>
      <c r="Y10177" s="601"/>
      <c r="Z10177" s="601"/>
      <c r="AA10177" s="601"/>
      <c r="AB10177" s="601"/>
    </row>
    <row r="10178" spans="21:28" x14ac:dyDescent="0.25">
      <c r="U10178" s="601"/>
      <c r="V10178" s="611"/>
      <c r="X10178" s="613"/>
      <c r="Y10178" s="601"/>
      <c r="Z10178" s="601"/>
      <c r="AA10178" s="601"/>
      <c r="AB10178" s="601"/>
    </row>
    <row r="10179" spans="21:28" x14ac:dyDescent="0.25">
      <c r="U10179" s="601"/>
      <c r="V10179" s="611"/>
      <c r="X10179" s="613"/>
      <c r="Y10179" s="601"/>
      <c r="Z10179" s="601"/>
      <c r="AA10179" s="601"/>
      <c r="AB10179" s="601"/>
    </row>
    <row r="10180" spans="21:28" x14ac:dyDescent="0.25">
      <c r="U10180" s="601"/>
      <c r="V10180" s="611"/>
      <c r="X10180" s="613"/>
      <c r="Y10180" s="601"/>
      <c r="Z10180" s="601"/>
      <c r="AA10180" s="601"/>
      <c r="AB10180" s="601"/>
    </row>
    <row r="10181" spans="21:28" x14ac:dyDescent="0.25">
      <c r="U10181" s="601"/>
      <c r="V10181" s="611"/>
      <c r="X10181" s="613"/>
      <c r="Y10181" s="601"/>
      <c r="Z10181" s="601"/>
      <c r="AA10181" s="601"/>
      <c r="AB10181" s="601"/>
    </row>
    <row r="10182" spans="21:28" x14ac:dyDescent="0.25">
      <c r="U10182" s="601"/>
      <c r="V10182" s="611"/>
      <c r="X10182" s="613"/>
      <c r="Y10182" s="601"/>
      <c r="Z10182" s="601"/>
      <c r="AA10182" s="601"/>
      <c r="AB10182" s="601"/>
    </row>
    <row r="10183" spans="21:28" x14ac:dyDescent="0.25">
      <c r="U10183" s="601"/>
      <c r="V10183" s="611"/>
      <c r="X10183" s="613"/>
      <c r="Y10183" s="601"/>
      <c r="Z10183" s="601"/>
      <c r="AA10183" s="601"/>
      <c r="AB10183" s="601"/>
    </row>
    <row r="10184" spans="21:28" x14ac:dyDescent="0.25">
      <c r="U10184" s="601"/>
      <c r="V10184" s="611"/>
      <c r="X10184" s="613"/>
      <c r="Y10184" s="601"/>
      <c r="Z10184" s="601"/>
      <c r="AA10184" s="601"/>
      <c r="AB10184" s="601"/>
    </row>
    <row r="10185" spans="21:28" x14ac:dyDescent="0.25">
      <c r="U10185" s="601"/>
      <c r="V10185" s="611"/>
      <c r="X10185" s="613"/>
      <c r="Y10185" s="601"/>
      <c r="Z10185" s="601"/>
      <c r="AA10185" s="601"/>
      <c r="AB10185" s="601"/>
    </row>
    <row r="10186" spans="21:28" x14ac:dyDescent="0.25">
      <c r="U10186" s="601"/>
      <c r="V10186" s="611"/>
      <c r="X10186" s="613"/>
      <c r="Y10186" s="601"/>
      <c r="Z10186" s="601"/>
      <c r="AA10186" s="601"/>
      <c r="AB10186" s="601"/>
    </row>
    <row r="10187" spans="21:28" x14ac:dyDescent="0.25">
      <c r="U10187" s="601"/>
      <c r="V10187" s="611"/>
      <c r="X10187" s="613"/>
      <c r="Y10187" s="601"/>
      <c r="Z10187" s="601"/>
      <c r="AA10187" s="601"/>
      <c r="AB10187" s="601"/>
    </row>
    <row r="10188" spans="21:28" x14ac:dyDescent="0.25">
      <c r="U10188" s="601"/>
      <c r="V10188" s="611"/>
      <c r="X10188" s="613"/>
      <c r="Y10188" s="601"/>
      <c r="Z10188" s="601"/>
      <c r="AA10188" s="601"/>
      <c r="AB10188" s="601"/>
    </row>
    <row r="10189" spans="21:28" x14ac:dyDescent="0.25">
      <c r="U10189" s="601"/>
      <c r="V10189" s="611"/>
      <c r="X10189" s="613"/>
      <c r="Y10189" s="601"/>
      <c r="Z10189" s="601"/>
      <c r="AA10189" s="601"/>
      <c r="AB10189" s="601"/>
    </row>
    <row r="10190" spans="21:28" x14ac:dyDescent="0.25">
      <c r="U10190" s="601"/>
      <c r="V10190" s="611"/>
      <c r="X10190" s="613"/>
      <c r="Y10190" s="601"/>
      <c r="Z10190" s="601"/>
      <c r="AA10190" s="601"/>
      <c r="AB10190" s="601"/>
    </row>
    <row r="10191" spans="21:28" x14ac:dyDescent="0.25">
      <c r="U10191" s="601"/>
      <c r="V10191" s="611"/>
      <c r="X10191" s="613"/>
      <c r="Y10191" s="601"/>
      <c r="Z10191" s="601"/>
      <c r="AA10191" s="601"/>
      <c r="AB10191" s="601"/>
    </row>
    <row r="10192" spans="21:28" x14ac:dyDescent="0.25">
      <c r="U10192" s="601"/>
      <c r="V10192" s="611"/>
      <c r="X10192" s="613"/>
      <c r="Y10192" s="601"/>
      <c r="Z10192" s="601"/>
      <c r="AA10192" s="601"/>
      <c r="AB10192" s="601"/>
    </row>
    <row r="10193" spans="21:28" x14ac:dyDescent="0.25">
      <c r="U10193" s="601"/>
      <c r="V10193" s="611"/>
      <c r="X10193" s="613"/>
      <c r="Y10193" s="601"/>
      <c r="Z10193" s="601"/>
      <c r="AA10193" s="601"/>
      <c r="AB10193" s="601"/>
    </row>
    <row r="10194" spans="21:28" x14ac:dyDescent="0.25">
      <c r="U10194" s="601"/>
      <c r="V10194" s="611"/>
      <c r="X10194" s="613"/>
      <c r="Y10194" s="601"/>
      <c r="Z10194" s="601"/>
      <c r="AA10194" s="601"/>
      <c r="AB10194" s="601"/>
    </row>
    <row r="10195" spans="21:28" x14ac:dyDescent="0.25">
      <c r="U10195" s="601"/>
      <c r="V10195" s="611"/>
      <c r="X10195" s="613"/>
      <c r="Y10195" s="601"/>
      <c r="Z10195" s="601"/>
      <c r="AA10195" s="601"/>
      <c r="AB10195" s="601"/>
    </row>
    <row r="10196" spans="21:28" x14ac:dyDescent="0.25">
      <c r="U10196" s="601"/>
      <c r="V10196" s="611"/>
      <c r="X10196" s="613"/>
      <c r="Y10196" s="601"/>
      <c r="Z10196" s="601"/>
      <c r="AA10196" s="601"/>
      <c r="AB10196" s="601"/>
    </row>
    <row r="10197" spans="21:28" x14ac:dyDescent="0.25">
      <c r="U10197" s="601"/>
      <c r="V10197" s="611"/>
      <c r="X10197" s="613"/>
      <c r="Y10197" s="601"/>
      <c r="Z10197" s="601"/>
      <c r="AA10197" s="601"/>
      <c r="AB10197" s="601"/>
    </row>
    <row r="10198" spans="21:28" x14ac:dyDescent="0.25">
      <c r="U10198" s="601"/>
      <c r="V10198" s="611"/>
      <c r="X10198" s="613"/>
      <c r="Y10198" s="601"/>
      <c r="Z10198" s="601"/>
      <c r="AA10198" s="601"/>
      <c r="AB10198" s="601"/>
    </row>
    <row r="10199" spans="21:28" x14ac:dyDescent="0.25">
      <c r="U10199" s="601"/>
      <c r="V10199" s="611"/>
      <c r="X10199" s="613"/>
      <c r="Y10199" s="601"/>
      <c r="Z10199" s="601"/>
      <c r="AA10199" s="601"/>
      <c r="AB10199" s="601"/>
    </row>
    <row r="10200" spans="21:28" x14ac:dyDescent="0.25">
      <c r="U10200" s="601"/>
      <c r="V10200" s="611"/>
      <c r="X10200" s="613"/>
      <c r="Y10200" s="601"/>
      <c r="Z10200" s="601"/>
      <c r="AA10200" s="601"/>
      <c r="AB10200" s="601"/>
    </row>
    <row r="10201" spans="21:28" x14ac:dyDescent="0.25">
      <c r="U10201" s="601"/>
      <c r="V10201" s="611"/>
      <c r="X10201" s="613"/>
      <c r="Y10201" s="601"/>
      <c r="Z10201" s="601"/>
      <c r="AA10201" s="601"/>
      <c r="AB10201" s="601"/>
    </row>
    <row r="10202" spans="21:28" x14ac:dyDescent="0.25">
      <c r="U10202" s="601"/>
      <c r="V10202" s="611"/>
      <c r="X10202" s="613"/>
      <c r="Y10202" s="601"/>
      <c r="Z10202" s="601"/>
      <c r="AA10202" s="601"/>
      <c r="AB10202" s="601"/>
    </row>
    <row r="10203" spans="21:28" x14ac:dyDescent="0.25">
      <c r="U10203" s="601"/>
      <c r="V10203" s="611"/>
      <c r="X10203" s="613"/>
      <c r="Y10203" s="601"/>
      <c r="Z10203" s="601"/>
      <c r="AA10203" s="601"/>
      <c r="AB10203" s="601"/>
    </row>
    <row r="10204" spans="21:28" x14ac:dyDescent="0.25">
      <c r="U10204" s="601"/>
      <c r="V10204" s="611"/>
      <c r="X10204" s="613"/>
      <c r="Y10204" s="601"/>
      <c r="Z10204" s="601"/>
      <c r="AA10204" s="601"/>
      <c r="AB10204" s="601"/>
    </row>
    <row r="10205" spans="21:28" x14ac:dyDescent="0.25">
      <c r="U10205" s="601"/>
      <c r="V10205" s="611"/>
      <c r="X10205" s="613"/>
      <c r="Y10205" s="601"/>
      <c r="Z10205" s="601"/>
      <c r="AA10205" s="601"/>
      <c r="AB10205" s="601"/>
    </row>
    <row r="10206" spans="21:28" x14ac:dyDescent="0.25">
      <c r="U10206" s="601"/>
      <c r="V10206" s="611"/>
      <c r="X10206" s="613"/>
      <c r="Y10206" s="601"/>
      <c r="Z10206" s="601"/>
      <c r="AA10206" s="601"/>
      <c r="AB10206" s="601"/>
    </row>
    <row r="10207" spans="21:28" x14ac:dyDescent="0.25">
      <c r="U10207" s="601"/>
      <c r="V10207" s="611"/>
      <c r="X10207" s="613"/>
      <c r="Y10207" s="601"/>
      <c r="Z10207" s="601"/>
      <c r="AA10207" s="601"/>
      <c r="AB10207" s="601"/>
    </row>
    <row r="10208" spans="21:28" x14ac:dyDescent="0.25">
      <c r="U10208" s="601"/>
      <c r="V10208" s="611"/>
      <c r="X10208" s="613"/>
      <c r="Y10208" s="601"/>
      <c r="Z10208" s="601"/>
      <c r="AA10208" s="601"/>
      <c r="AB10208" s="601"/>
    </row>
    <row r="10209" spans="21:28" x14ac:dyDescent="0.25">
      <c r="U10209" s="601"/>
      <c r="V10209" s="611"/>
      <c r="X10209" s="613"/>
      <c r="Y10209" s="601"/>
      <c r="Z10209" s="601"/>
      <c r="AA10209" s="601"/>
      <c r="AB10209" s="601"/>
    </row>
    <row r="10210" spans="21:28" x14ac:dyDescent="0.25">
      <c r="U10210" s="601"/>
      <c r="V10210" s="611"/>
      <c r="X10210" s="613"/>
      <c r="Y10210" s="601"/>
      <c r="Z10210" s="601"/>
      <c r="AA10210" s="601"/>
      <c r="AB10210" s="601"/>
    </row>
    <row r="10211" spans="21:28" x14ac:dyDescent="0.25">
      <c r="U10211" s="601"/>
      <c r="V10211" s="611"/>
      <c r="X10211" s="613"/>
      <c r="Y10211" s="601"/>
      <c r="Z10211" s="601"/>
      <c r="AA10211" s="601"/>
      <c r="AB10211" s="601"/>
    </row>
    <row r="10212" spans="21:28" x14ac:dyDescent="0.25">
      <c r="U10212" s="601"/>
      <c r="V10212" s="611"/>
      <c r="X10212" s="613"/>
      <c r="Y10212" s="601"/>
      <c r="Z10212" s="601"/>
      <c r="AA10212" s="601"/>
      <c r="AB10212" s="601"/>
    </row>
    <row r="10213" spans="21:28" x14ac:dyDescent="0.25">
      <c r="U10213" s="601"/>
      <c r="V10213" s="611"/>
      <c r="X10213" s="613"/>
      <c r="Y10213" s="601"/>
      <c r="Z10213" s="601"/>
      <c r="AA10213" s="601"/>
      <c r="AB10213" s="601"/>
    </row>
    <row r="10214" spans="21:28" x14ac:dyDescent="0.25">
      <c r="U10214" s="601"/>
      <c r="V10214" s="611"/>
      <c r="X10214" s="613"/>
      <c r="Y10214" s="601"/>
      <c r="Z10214" s="601"/>
      <c r="AA10214" s="601"/>
      <c r="AB10214" s="601"/>
    </row>
    <row r="10215" spans="21:28" x14ac:dyDescent="0.25">
      <c r="U10215" s="601"/>
      <c r="V10215" s="611"/>
      <c r="X10215" s="613"/>
      <c r="Y10215" s="601"/>
      <c r="Z10215" s="601"/>
      <c r="AA10215" s="601"/>
      <c r="AB10215" s="601"/>
    </row>
    <row r="10216" spans="21:28" x14ac:dyDescent="0.25">
      <c r="U10216" s="601"/>
      <c r="V10216" s="611"/>
      <c r="X10216" s="613"/>
      <c r="Y10216" s="601"/>
      <c r="Z10216" s="601"/>
      <c r="AA10216" s="601"/>
      <c r="AB10216" s="601"/>
    </row>
    <row r="10217" spans="21:28" x14ac:dyDescent="0.25">
      <c r="U10217" s="601"/>
      <c r="V10217" s="611"/>
      <c r="X10217" s="613"/>
      <c r="Y10217" s="601"/>
      <c r="Z10217" s="601"/>
      <c r="AA10217" s="601"/>
      <c r="AB10217" s="601"/>
    </row>
    <row r="10218" spans="21:28" x14ac:dyDescent="0.25">
      <c r="U10218" s="601"/>
      <c r="V10218" s="611"/>
      <c r="X10218" s="613"/>
      <c r="Y10218" s="601"/>
      <c r="Z10218" s="601"/>
      <c r="AA10218" s="601"/>
      <c r="AB10218" s="601"/>
    </row>
    <row r="10219" spans="21:28" x14ac:dyDescent="0.25">
      <c r="U10219" s="601"/>
      <c r="V10219" s="611"/>
      <c r="X10219" s="613"/>
      <c r="Y10219" s="601"/>
      <c r="Z10219" s="601"/>
      <c r="AA10219" s="601"/>
      <c r="AB10219" s="601"/>
    </row>
    <row r="10220" spans="21:28" x14ac:dyDescent="0.25">
      <c r="U10220" s="601"/>
      <c r="V10220" s="611"/>
      <c r="X10220" s="613"/>
      <c r="Y10220" s="601"/>
      <c r="Z10220" s="601"/>
      <c r="AA10220" s="601"/>
      <c r="AB10220" s="601"/>
    </row>
    <row r="10221" spans="21:28" x14ac:dyDescent="0.25">
      <c r="U10221" s="601"/>
      <c r="V10221" s="611"/>
      <c r="X10221" s="613"/>
      <c r="Y10221" s="601"/>
      <c r="Z10221" s="601"/>
      <c r="AA10221" s="601"/>
      <c r="AB10221" s="601"/>
    </row>
    <row r="10222" spans="21:28" x14ac:dyDescent="0.25">
      <c r="U10222" s="601"/>
      <c r="V10222" s="611"/>
      <c r="X10222" s="613"/>
      <c r="Y10222" s="601"/>
      <c r="Z10222" s="601"/>
      <c r="AA10222" s="601"/>
      <c r="AB10222" s="601"/>
    </row>
    <row r="10223" spans="21:28" x14ac:dyDescent="0.25">
      <c r="U10223" s="601"/>
      <c r="V10223" s="611"/>
      <c r="X10223" s="613"/>
      <c r="Y10223" s="601"/>
      <c r="Z10223" s="601"/>
      <c r="AA10223" s="601"/>
      <c r="AB10223" s="601"/>
    </row>
    <row r="10224" spans="21:28" x14ac:dyDescent="0.25">
      <c r="U10224" s="601"/>
      <c r="V10224" s="611"/>
      <c r="X10224" s="613"/>
      <c r="Y10224" s="601"/>
      <c r="Z10224" s="601"/>
      <c r="AA10224" s="601"/>
      <c r="AB10224" s="601"/>
    </row>
    <row r="10225" spans="21:28" x14ac:dyDescent="0.25">
      <c r="U10225" s="601"/>
      <c r="V10225" s="611"/>
      <c r="X10225" s="613"/>
      <c r="Y10225" s="601"/>
      <c r="Z10225" s="601"/>
      <c r="AA10225" s="601"/>
      <c r="AB10225" s="601"/>
    </row>
    <row r="10226" spans="21:28" x14ac:dyDescent="0.25">
      <c r="U10226" s="601"/>
      <c r="V10226" s="611"/>
      <c r="X10226" s="613"/>
      <c r="Y10226" s="601"/>
      <c r="Z10226" s="601"/>
      <c r="AA10226" s="601"/>
      <c r="AB10226" s="601"/>
    </row>
    <row r="10227" spans="21:28" x14ac:dyDescent="0.25">
      <c r="U10227" s="601"/>
      <c r="V10227" s="611"/>
      <c r="X10227" s="613"/>
      <c r="Y10227" s="601"/>
      <c r="Z10227" s="601"/>
      <c r="AA10227" s="601"/>
      <c r="AB10227" s="601"/>
    </row>
    <row r="10228" spans="21:28" x14ac:dyDescent="0.25">
      <c r="U10228" s="601"/>
      <c r="V10228" s="611"/>
      <c r="X10228" s="613"/>
      <c r="Y10228" s="601"/>
      <c r="Z10228" s="601"/>
      <c r="AA10228" s="601"/>
      <c r="AB10228" s="601"/>
    </row>
    <row r="10229" spans="21:28" x14ac:dyDescent="0.25">
      <c r="U10229" s="601"/>
      <c r="V10229" s="611"/>
      <c r="X10229" s="613"/>
      <c r="Y10229" s="601"/>
      <c r="Z10229" s="601"/>
      <c r="AA10229" s="601"/>
      <c r="AB10229" s="601"/>
    </row>
    <row r="10230" spans="21:28" x14ac:dyDescent="0.25">
      <c r="U10230" s="601"/>
      <c r="V10230" s="611"/>
      <c r="X10230" s="613"/>
      <c r="Y10230" s="601"/>
      <c r="Z10230" s="601"/>
      <c r="AA10230" s="601"/>
      <c r="AB10230" s="601"/>
    </row>
    <row r="10231" spans="21:28" x14ac:dyDescent="0.25">
      <c r="U10231" s="601"/>
      <c r="V10231" s="611"/>
      <c r="X10231" s="613"/>
      <c r="Y10231" s="601"/>
      <c r="Z10231" s="601"/>
      <c r="AA10231" s="601"/>
      <c r="AB10231" s="601"/>
    </row>
    <row r="10232" spans="21:28" x14ac:dyDescent="0.25">
      <c r="U10232" s="601"/>
      <c r="V10232" s="611"/>
      <c r="X10232" s="613"/>
      <c r="Y10232" s="601"/>
      <c r="Z10232" s="601"/>
      <c r="AA10232" s="601"/>
      <c r="AB10232" s="601"/>
    </row>
    <row r="10233" spans="21:28" x14ac:dyDescent="0.25">
      <c r="U10233" s="601"/>
      <c r="V10233" s="611"/>
      <c r="X10233" s="613"/>
      <c r="Y10233" s="601"/>
      <c r="Z10233" s="601"/>
      <c r="AA10233" s="601"/>
      <c r="AB10233" s="601"/>
    </row>
    <row r="10234" spans="21:28" x14ac:dyDescent="0.25">
      <c r="U10234" s="601"/>
      <c r="V10234" s="611"/>
      <c r="X10234" s="613"/>
      <c r="Y10234" s="601"/>
      <c r="Z10234" s="601"/>
      <c r="AA10234" s="601"/>
      <c r="AB10234" s="601"/>
    </row>
    <row r="10235" spans="21:28" x14ac:dyDescent="0.25">
      <c r="U10235" s="601"/>
      <c r="V10235" s="611"/>
      <c r="X10235" s="613"/>
      <c r="Y10235" s="601"/>
      <c r="Z10235" s="601"/>
      <c r="AA10235" s="601"/>
      <c r="AB10235" s="601"/>
    </row>
    <row r="10236" spans="21:28" x14ac:dyDescent="0.25">
      <c r="U10236" s="601"/>
      <c r="V10236" s="611"/>
      <c r="X10236" s="613"/>
      <c r="Y10236" s="601"/>
      <c r="Z10236" s="601"/>
      <c r="AA10236" s="601"/>
      <c r="AB10236" s="601"/>
    </row>
    <row r="10237" spans="21:28" x14ac:dyDescent="0.25">
      <c r="U10237" s="601"/>
      <c r="V10237" s="611"/>
      <c r="X10237" s="613"/>
      <c r="Y10237" s="601"/>
      <c r="Z10237" s="601"/>
      <c r="AA10237" s="601"/>
      <c r="AB10237" s="601"/>
    </row>
    <row r="10238" spans="21:28" x14ac:dyDescent="0.25">
      <c r="U10238" s="601"/>
      <c r="V10238" s="611"/>
      <c r="X10238" s="613"/>
      <c r="Y10238" s="601"/>
      <c r="Z10238" s="601"/>
      <c r="AA10238" s="601"/>
      <c r="AB10238" s="601"/>
    </row>
    <row r="10239" spans="21:28" x14ac:dyDescent="0.25">
      <c r="U10239" s="601"/>
      <c r="V10239" s="611"/>
      <c r="X10239" s="613"/>
      <c r="Y10239" s="601"/>
      <c r="Z10239" s="601"/>
      <c r="AA10239" s="601"/>
      <c r="AB10239" s="601"/>
    </row>
    <row r="10240" spans="21:28" x14ac:dyDescent="0.25">
      <c r="U10240" s="601"/>
      <c r="V10240" s="611"/>
      <c r="X10240" s="613"/>
      <c r="Y10240" s="601"/>
      <c r="Z10240" s="601"/>
      <c r="AA10240" s="601"/>
      <c r="AB10240" s="601"/>
    </row>
    <row r="10241" spans="21:28" x14ac:dyDescent="0.25">
      <c r="U10241" s="601"/>
      <c r="V10241" s="611"/>
      <c r="X10241" s="613"/>
      <c r="Y10241" s="601"/>
      <c r="Z10241" s="601"/>
      <c r="AA10241" s="601"/>
      <c r="AB10241" s="601"/>
    </row>
    <row r="10242" spans="21:28" x14ac:dyDescent="0.25">
      <c r="U10242" s="601"/>
      <c r="V10242" s="611"/>
      <c r="X10242" s="613"/>
      <c r="Y10242" s="601"/>
      <c r="Z10242" s="601"/>
      <c r="AA10242" s="601"/>
      <c r="AB10242" s="601"/>
    </row>
    <row r="10243" spans="21:28" x14ac:dyDescent="0.25">
      <c r="U10243" s="601"/>
      <c r="V10243" s="611"/>
      <c r="X10243" s="613"/>
      <c r="Y10243" s="601"/>
      <c r="Z10243" s="601"/>
      <c r="AA10243" s="601"/>
      <c r="AB10243" s="601"/>
    </row>
    <row r="10244" spans="21:28" x14ac:dyDescent="0.25">
      <c r="U10244" s="601"/>
      <c r="V10244" s="611"/>
      <c r="X10244" s="613"/>
      <c r="Y10244" s="601"/>
      <c r="Z10244" s="601"/>
      <c r="AA10244" s="601"/>
      <c r="AB10244" s="601"/>
    </row>
    <row r="10245" spans="21:28" x14ac:dyDescent="0.25">
      <c r="U10245" s="601"/>
      <c r="V10245" s="611"/>
      <c r="X10245" s="613"/>
      <c r="Y10245" s="601"/>
      <c r="Z10245" s="601"/>
      <c r="AA10245" s="601"/>
      <c r="AB10245" s="601"/>
    </row>
    <row r="10246" spans="21:28" x14ac:dyDescent="0.25">
      <c r="U10246" s="601"/>
      <c r="V10246" s="611"/>
      <c r="X10246" s="613"/>
      <c r="Y10246" s="601"/>
      <c r="Z10246" s="601"/>
      <c r="AA10246" s="601"/>
      <c r="AB10246" s="601"/>
    </row>
    <row r="10247" spans="21:28" x14ac:dyDescent="0.25">
      <c r="U10247" s="601"/>
      <c r="V10247" s="611"/>
      <c r="X10247" s="613"/>
      <c r="Y10247" s="601"/>
      <c r="Z10247" s="601"/>
      <c r="AA10247" s="601"/>
      <c r="AB10247" s="601"/>
    </row>
    <row r="10248" spans="21:28" x14ac:dyDescent="0.25">
      <c r="U10248" s="601"/>
      <c r="V10248" s="611"/>
      <c r="X10248" s="613"/>
      <c r="Y10248" s="601"/>
      <c r="Z10248" s="601"/>
      <c r="AA10248" s="601"/>
      <c r="AB10248" s="601"/>
    </row>
    <row r="10249" spans="21:28" x14ac:dyDescent="0.25">
      <c r="U10249" s="601"/>
      <c r="V10249" s="611"/>
      <c r="X10249" s="613"/>
      <c r="Y10249" s="601"/>
      <c r="Z10249" s="601"/>
      <c r="AA10249" s="601"/>
      <c r="AB10249" s="601"/>
    </row>
    <row r="10250" spans="21:28" x14ac:dyDescent="0.25">
      <c r="U10250" s="601"/>
      <c r="V10250" s="611"/>
      <c r="X10250" s="613"/>
      <c r="Y10250" s="601"/>
      <c r="Z10250" s="601"/>
      <c r="AA10250" s="601"/>
      <c r="AB10250" s="601"/>
    </row>
    <row r="10251" spans="21:28" x14ac:dyDescent="0.25">
      <c r="U10251" s="601"/>
      <c r="V10251" s="611"/>
      <c r="X10251" s="613"/>
      <c r="Y10251" s="601"/>
      <c r="Z10251" s="601"/>
      <c r="AA10251" s="601"/>
      <c r="AB10251" s="601"/>
    </row>
    <row r="10252" spans="21:28" x14ac:dyDescent="0.25">
      <c r="U10252" s="601"/>
      <c r="V10252" s="611"/>
      <c r="X10252" s="613"/>
      <c r="Y10252" s="601"/>
      <c r="Z10252" s="601"/>
      <c r="AA10252" s="601"/>
      <c r="AB10252" s="601"/>
    </row>
    <row r="10253" spans="21:28" x14ac:dyDescent="0.25">
      <c r="U10253" s="601"/>
      <c r="V10253" s="611"/>
      <c r="X10253" s="613"/>
      <c r="Y10253" s="601"/>
      <c r="Z10253" s="601"/>
      <c r="AA10253" s="601"/>
      <c r="AB10253" s="601"/>
    </row>
    <row r="10254" spans="21:28" x14ac:dyDescent="0.25">
      <c r="U10254" s="601"/>
      <c r="V10254" s="611"/>
      <c r="X10254" s="613"/>
      <c r="Y10254" s="601"/>
      <c r="Z10254" s="601"/>
      <c r="AA10254" s="601"/>
      <c r="AB10254" s="601"/>
    </row>
    <row r="10255" spans="21:28" x14ac:dyDescent="0.25">
      <c r="U10255" s="601"/>
      <c r="V10255" s="611"/>
      <c r="X10255" s="613"/>
      <c r="Y10255" s="601"/>
      <c r="Z10255" s="601"/>
      <c r="AA10255" s="601"/>
      <c r="AB10255" s="601"/>
    </row>
    <row r="10256" spans="21:28" x14ac:dyDescent="0.25">
      <c r="U10256" s="601"/>
      <c r="V10256" s="611"/>
      <c r="X10256" s="613"/>
      <c r="Y10256" s="601"/>
      <c r="Z10256" s="601"/>
      <c r="AA10256" s="601"/>
      <c r="AB10256" s="601"/>
    </row>
    <row r="10257" spans="21:28" x14ac:dyDescent="0.25">
      <c r="U10257" s="601"/>
      <c r="V10257" s="611"/>
      <c r="X10257" s="613"/>
      <c r="Y10257" s="601"/>
      <c r="Z10257" s="601"/>
      <c r="AA10257" s="601"/>
      <c r="AB10257" s="601"/>
    </row>
    <row r="10258" spans="21:28" x14ac:dyDescent="0.25">
      <c r="U10258" s="601"/>
      <c r="V10258" s="611"/>
      <c r="X10258" s="613"/>
      <c r="Y10258" s="601"/>
      <c r="Z10258" s="601"/>
      <c r="AA10258" s="601"/>
      <c r="AB10258" s="601"/>
    </row>
    <row r="10259" spans="21:28" x14ac:dyDescent="0.25">
      <c r="U10259" s="601"/>
      <c r="V10259" s="611"/>
      <c r="X10259" s="613"/>
      <c r="Y10259" s="601"/>
      <c r="Z10259" s="601"/>
      <c r="AA10259" s="601"/>
      <c r="AB10259" s="601"/>
    </row>
    <row r="10260" spans="21:28" x14ac:dyDescent="0.25">
      <c r="U10260" s="601"/>
      <c r="V10260" s="611"/>
      <c r="X10260" s="613"/>
      <c r="Y10260" s="601"/>
      <c r="Z10260" s="601"/>
      <c r="AA10260" s="601"/>
      <c r="AB10260" s="601"/>
    </row>
    <row r="10261" spans="21:28" x14ac:dyDescent="0.25">
      <c r="U10261" s="601"/>
      <c r="V10261" s="611"/>
      <c r="X10261" s="613"/>
      <c r="Y10261" s="601"/>
      <c r="Z10261" s="601"/>
      <c r="AA10261" s="601"/>
      <c r="AB10261" s="601"/>
    </row>
    <row r="10262" spans="21:28" x14ac:dyDescent="0.25">
      <c r="U10262" s="601"/>
      <c r="V10262" s="611"/>
      <c r="X10262" s="613"/>
      <c r="Y10262" s="601"/>
      <c r="Z10262" s="601"/>
      <c r="AA10262" s="601"/>
      <c r="AB10262" s="601"/>
    </row>
    <row r="10263" spans="21:28" x14ac:dyDescent="0.25">
      <c r="U10263" s="601"/>
      <c r="V10263" s="611"/>
      <c r="X10263" s="613"/>
      <c r="Y10263" s="601"/>
      <c r="Z10263" s="601"/>
      <c r="AA10263" s="601"/>
      <c r="AB10263" s="601"/>
    </row>
    <row r="10264" spans="21:28" x14ac:dyDescent="0.25">
      <c r="U10264" s="601"/>
      <c r="V10264" s="611"/>
      <c r="X10264" s="613"/>
      <c r="Y10264" s="601"/>
      <c r="Z10264" s="601"/>
      <c r="AA10264" s="601"/>
      <c r="AB10264" s="601"/>
    </row>
    <row r="10265" spans="21:28" x14ac:dyDescent="0.25">
      <c r="U10265" s="601"/>
      <c r="V10265" s="611"/>
      <c r="X10265" s="613"/>
      <c r="Y10265" s="601"/>
      <c r="Z10265" s="601"/>
      <c r="AA10265" s="601"/>
      <c r="AB10265" s="601"/>
    </row>
    <row r="10266" spans="21:28" x14ac:dyDescent="0.25">
      <c r="U10266" s="601"/>
      <c r="V10266" s="611"/>
      <c r="X10266" s="613"/>
      <c r="Y10266" s="601"/>
      <c r="Z10266" s="601"/>
      <c r="AA10266" s="601"/>
      <c r="AB10266" s="601"/>
    </row>
    <row r="10267" spans="21:28" x14ac:dyDescent="0.25">
      <c r="U10267" s="601"/>
      <c r="V10267" s="611"/>
      <c r="X10267" s="613"/>
      <c r="Y10267" s="601"/>
      <c r="Z10267" s="601"/>
      <c r="AA10267" s="601"/>
      <c r="AB10267" s="601"/>
    </row>
    <row r="10268" spans="21:28" x14ac:dyDescent="0.25">
      <c r="U10268" s="601"/>
      <c r="V10268" s="611"/>
      <c r="X10268" s="613"/>
      <c r="Y10268" s="601"/>
      <c r="Z10268" s="601"/>
      <c r="AA10268" s="601"/>
      <c r="AB10268" s="601"/>
    </row>
    <row r="10269" spans="21:28" x14ac:dyDescent="0.25">
      <c r="U10269" s="601"/>
      <c r="V10269" s="611"/>
      <c r="X10269" s="613"/>
      <c r="Y10269" s="601"/>
      <c r="Z10269" s="601"/>
      <c r="AA10269" s="601"/>
      <c r="AB10269" s="601"/>
    </row>
    <row r="10270" spans="21:28" x14ac:dyDescent="0.25">
      <c r="U10270" s="601"/>
      <c r="V10270" s="611"/>
      <c r="X10270" s="613"/>
      <c r="Y10270" s="601"/>
      <c r="Z10270" s="601"/>
      <c r="AA10270" s="601"/>
      <c r="AB10270" s="601"/>
    </row>
    <row r="10271" spans="21:28" x14ac:dyDescent="0.25">
      <c r="U10271" s="601"/>
      <c r="V10271" s="611"/>
      <c r="X10271" s="613"/>
      <c r="Y10271" s="601"/>
      <c r="Z10271" s="601"/>
      <c r="AA10271" s="601"/>
      <c r="AB10271" s="601"/>
    </row>
    <row r="10272" spans="21:28" x14ac:dyDescent="0.25">
      <c r="U10272" s="601"/>
      <c r="V10272" s="611"/>
      <c r="X10272" s="613"/>
      <c r="Y10272" s="601"/>
      <c r="Z10272" s="601"/>
      <c r="AA10272" s="601"/>
      <c r="AB10272" s="601"/>
    </row>
    <row r="10273" spans="21:28" x14ac:dyDescent="0.25">
      <c r="U10273" s="601"/>
      <c r="V10273" s="611"/>
      <c r="X10273" s="613"/>
      <c r="Y10273" s="601"/>
      <c r="Z10273" s="601"/>
      <c r="AA10273" s="601"/>
      <c r="AB10273" s="601"/>
    </row>
    <row r="10274" spans="21:28" x14ac:dyDescent="0.25">
      <c r="U10274" s="601"/>
      <c r="V10274" s="611"/>
      <c r="X10274" s="613"/>
      <c r="Y10274" s="601"/>
      <c r="Z10274" s="601"/>
      <c r="AA10274" s="601"/>
      <c r="AB10274" s="601"/>
    </row>
    <row r="10275" spans="21:28" x14ac:dyDescent="0.25">
      <c r="U10275" s="601"/>
      <c r="V10275" s="611"/>
      <c r="X10275" s="613"/>
      <c r="Y10275" s="601"/>
      <c r="Z10275" s="601"/>
      <c r="AA10275" s="601"/>
      <c r="AB10275" s="601"/>
    </row>
    <row r="10276" spans="21:28" x14ac:dyDescent="0.25">
      <c r="U10276" s="601"/>
      <c r="V10276" s="611"/>
      <c r="X10276" s="613"/>
      <c r="Y10276" s="601"/>
      <c r="Z10276" s="601"/>
      <c r="AA10276" s="601"/>
      <c r="AB10276" s="601"/>
    </row>
    <row r="10277" spans="21:28" x14ac:dyDescent="0.25">
      <c r="U10277" s="601"/>
      <c r="V10277" s="611"/>
      <c r="X10277" s="613"/>
      <c r="Y10277" s="601"/>
      <c r="Z10277" s="601"/>
      <c r="AA10277" s="601"/>
      <c r="AB10277" s="601"/>
    </row>
    <row r="10278" spans="21:28" x14ac:dyDescent="0.25">
      <c r="U10278" s="601"/>
      <c r="V10278" s="611"/>
      <c r="X10278" s="613"/>
      <c r="Y10278" s="601"/>
      <c r="Z10278" s="601"/>
      <c r="AA10278" s="601"/>
      <c r="AB10278" s="601"/>
    </row>
    <row r="10279" spans="21:28" x14ac:dyDescent="0.25">
      <c r="U10279" s="601"/>
      <c r="V10279" s="611"/>
      <c r="X10279" s="613"/>
      <c r="Y10279" s="601"/>
      <c r="Z10279" s="601"/>
      <c r="AA10279" s="601"/>
      <c r="AB10279" s="601"/>
    </row>
    <row r="10280" spans="21:28" x14ac:dyDescent="0.25">
      <c r="U10280" s="601"/>
      <c r="V10280" s="611"/>
      <c r="X10280" s="613"/>
      <c r="Y10280" s="601"/>
      <c r="Z10280" s="601"/>
      <c r="AA10280" s="601"/>
      <c r="AB10280" s="601"/>
    </row>
    <row r="10281" spans="21:28" x14ac:dyDescent="0.25">
      <c r="U10281" s="601"/>
      <c r="V10281" s="611"/>
      <c r="X10281" s="613"/>
      <c r="Y10281" s="601"/>
      <c r="Z10281" s="601"/>
      <c r="AA10281" s="601"/>
      <c r="AB10281" s="601"/>
    </row>
    <row r="10282" spans="21:28" x14ac:dyDescent="0.25">
      <c r="U10282" s="601"/>
      <c r="V10282" s="611"/>
      <c r="X10282" s="613"/>
      <c r="Y10282" s="601"/>
      <c r="Z10282" s="601"/>
      <c r="AA10282" s="601"/>
      <c r="AB10282" s="601"/>
    </row>
    <row r="10283" spans="21:28" x14ac:dyDescent="0.25">
      <c r="U10283" s="601"/>
      <c r="V10283" s="611"/>
      <c r="X10283" s="613"/>
      <c r="Y10283" s="601"/>
      <c r="Z10283" s="601"/>
      <c r="AA10283" s="601"/>
      <c r="AB10283" s="601"/>
    </row>
    <row r="10284" spans="21:28" x14ac:dyDescent="0.25">
      <c r="U10284" s="601"/>
      <c r="V10284" s="611"/>
      <c r="X10284" s="613"/>
      <c r="Y10284" s="601"/>
      <c r="Z10284" s="601"/>
      <c r="AA10284" s="601"/>
      <c r="AB10284" s="601"/>
    </row>
    <row r="10285" spans="21:28" x14ac:dyDescent="0.25">
      <c r="U10285" s="601"/>
      <c r="V10285" s="611"/>
      <c r="X10285" s="613"/>
      <c r="Y10285" s="601"/>
      <c r="Z10285" s="601"/>
      <c r="AA10285" s="601"/>
      <c r="AB10285" s="601"/>
    </row>
    <row r="10286" spans="21:28" x14ac:dyDescent="0.25">
      <c r="U10286" s="601"/>
      <c r="V10286" s="611"/>
      <c r="X10286" s="613"/>
      <c r="Y10286" s="601"/>
      <c r="Z10286" s="601"/>
      <c r="AA10286" s="601"/>
      <c r="AB10286" s="601"/>
    </row>
    <row r="10287" spans="21:28" x14ac:dyDescent="0.25">
      <c r="U10287" s="601"/>
      <c r="V10287" s="611"/>
      <c r="X10287" s="613"/>
      <c r="Y10287" s="601"/>
      <c r="Z10287" s="601"/>
      <c r="AA10287" s="601"/>
      <c r="AB10287" s="601"/>
    </row>
    <row r="10288" spans="21:28" x14ac:dyDescent="0.25">
      <c r="U10288" s="601"/>
      <c r="V10288" s="611"/>
      <c r="X10288" s="613"/>
      <c r="Y10288" s="601"/>
      <c r="Z10288" s="601"/>
      <c r="AA10288" s="601"/>
      <c r="AB10288" s="601"/>
    </row>
    <row r="10289" spans="21:28" x14ac:dyDescent="0.25">
      <c r="U10289" s="601"/>
      <c r="V10289" s="611"/>
      <c r="X10289" s="613"/>
      <c r="Y10289" s="601"/>
      <c r="Z10289" s="601"/>
      <c r="AA10289" s="601"/>
      <c r="AB10289" s="601"/>
    </row>
    <row r="10290" spans="21:28" x14ac:dyDescent="0.25">
      <c r="U10290" s="601"/>
      <c r="V10290" s="611"/>
      <c r="X10290" s="613"/>
      <c r="Y10290" s="601"/>
      <c r="Z10290" s="601"/>
      <c r="AA10290" s="601"/>
      <c r="AB10290" s="601"/>
    </row>
    <row r="10291" spans="21:28" x14ac:dyDescent="0.25">
      <c r="U10291" s="601"/>
      <c r="V10291" s="611"/>
      <c r="X10291" s="613"/>
      <c r="Y10291" s="601"/>
      <c r="Z10291" s="601"/>
      <c r="AA10291" s="601"/>
      <c r="AB10291" s="601"/>
    </row>
    <row r="10292" spans="21:28" x14ac:dyDescent="0.25">
      <c r="U10292" s="601"/>
      <c r="V10292" s="611"/>
      <c r="X10292" s="613"/>
      <c r="Y10292" s="601"/>
      <c r="Z10292" s="601"/>
      <c r="AA10292" s="601"/>
      <c r="AB10292" s="601"/>
    </row>
    <row r="10293" spans="21:28" x14ac:dyDescent="0.25">
      <c r="U10293" s="601"/>
      <c r="V10293" s="611"/>
      <c r="X10293" s="613"/>
      <c r="Y10293" s="601"/>
      <c r="Z10293" s="601"/>
      <c r="AA10293" s="601"/>
      <c r="AB10293" s="601"/>
    </row>
    <row r="10294" spans="21:28" x14ac:dyDescent="0.25">
      <c r="U10294" s="601"/>
      <c r="V10294" s="611"/>
      <c r="X10294" s="613"/>
      <c r="Y10294" s="601"/>
      <c r="Z10294" s="601"/>
      <c r="AA10294" s="601"/>
      <c r="AB10294" s="601"/>
    </row>
    <row r="10295" spans="21:28" x14ac:dyDescent="0.25">
      <c r="U10295" s="601"/>
      <c r="V10295" s="611"/>
      <c r="X10295" s="613"/>
      <c r="Y10295" s="601"/>
      <c r="Z10295" s="601"/>
      <c r="AA10295" s="601"/>
      <c r="AB10295" s="601"/>
    </row>
    <row r="10296" spans="21:28" x14ac:dyDescent="0.25">
      <c r="U10296" s="601"/>
      <c r="V10296" s="611"/>
      <c r="X10296" s="613"/>
      <c r="Y10296" s="601"/>
      <c r="Z10296" s="601"/>
      <c r="AA10296" s="601"/>
      <c r="AB10296" s="601"/>
    </row>
    <row r="10297" spans="21:28" x14ac:dyDescent="0.25">
      <c r="U10297" s="601"/>
      <c r="V10297" s="611"/>
      <c r="X10297" s="613"/>
      <c r="Y10297" s="601"/>
      <c r="Z10297" s="601"/>
      <c r="AA10297" s="601"/>
      <c r="AB10297" s="601"/>
    </row>
    <row r="10298" spans="21:28" x14ac:dyDescent="0.25">
      <c r="U10298" s="601"/>
      <c r="V10298" s="611"/>
      <c r="X10298" s="613"/>
      <c r="Y10298" s="601"/>
      <c r="Z10298" s="601"/>
      <c r="AA10298" s="601"/>
      <c r="AB10298" s="601"/>
    </row>
    <row r="10299" spans="21:28" x14ac:dyDescent="0.25">
      <c r="U10299" s="601"/>
      <c r="V10299" s="611"/>
      <c r="X10299" s="613"/>
      <c r="Y10299" s="601"/>
      <c r="Z10299" s="601"/>
      <c r="AA10299" s="601"/>
      <c r="AB10299" s="601"/>
    </row>
    <row r="10300" spans="21:28" x14ac:dyDescent="0.25">
      <c r="U10300" s="601"/>
      <c r="V10300" s="611"/>
      <c r="X10300" s="613"/>
      <c r="Y10300" s="601"/>
      <c r="Z10300" s="601"/>
      <c r="AA10300" s="601"/>
      <c r="AB10300" s="601"/>
    </row>
    <row r="10301" spans="21:28" x14ac:dyDescent="0.25">
      <c r="U10301" s="601"/>
      <c r="V10301" s="611"/>
      <c r="X10301" s="613"/>
      <c r="Y10301" s="601"/>
      <c r="Z10301" s="601"/>
      <c r="AA10301" s="601"/>
      <c r="AB10301" s="601"/>
    </row>
    <row r="10302" spans="21:28" x14ac:dyDescent="0.25">
      <c r="U10302" s="601"/>
      <c r="V10302" s="611"/>
      <c r="X10302" s="613"/>
      <c r="Y10302" s="601"/>
      <c r="Z10302" s="601"/>
      <c r="AA10302" s="601"/>
      <c r="AB10302" s="601"/>
    </row>
    <row r="10303" spans="21:28" x14ac:dyDescent="0.25">
      <c r="U10303" s="601"/>
      <c r="V10303" s="611"/>
      <c r="X10303" s="613"/>
      <c r="Y10303" s="601"/>
      <c r="Z10303" s="601"/>
      <c r="AA10303" s="601"/>
      <c r="AB10303" s="601"/>
    </row>
    <row r="10304" spans="21:28" x14ac:dyDescent="0.25">
      <c r="U10304" s="601"/>
      <c r="V10304" s="611"/>
      <c r="X10304" s="613"/>
      <c r="Y10304" s="601"/>
      <c r="Z10304" s="601"/>
      <c r="AA10304" s="601"/>
      <c r="AB10304" s="601"/>
    </row>
    <row r="10305" spans="21:28" x14ac:dyDescent="0.25">
      <c r="U10305" s="601"/>
      <c r="V10305" s="611"/>
      <c r="X10305" s="613"/>
      <c r="Y10305" s="601"/>
      <c r="Z10305" s="601"/>
      <c r="AA10305" s="601"/>
      <c r="AB10305" s="601"/>
    </row>
    <row r="10306" spans="21:28" x14ac:dyDescent="0.25">
      <c r="U10306" s="601"/>
      <c r="V10306" s="611"/>
      <c r="X10306" s="613"/>
      <c r="Y10306" s="601"/>
      <c r="Z10306" s="601"/>
      <c r="AA10306" s="601"/>
      <c r="AB10306" s="601"/>
    </row>
    <row r="10307" spans="21:28" x14ac:dyDescent="0.25">
      <c r="U10307" s="601"/>
      <c r="V10307" s="611"/>
      <c r="X10307" s="613"/>
      <c r="Y10307" s="601"/>
      <c r="Z10307" s="601"/>
      <c r="AA10307" s="601"/>
      <c r="AB10307" s="601"/>
    </row>
    <row r="10308" spans="21:28" x14ac:dyDescent="0.25">
      <c r="U10308" s="601"/>
      <c r="V10308" s="611"/>
      <c r="X10308" s="613"/>
      <c r="Y10308" s="601"/>
      <c r="Z10308" s="601"/>
      <c r="AA10308" s="601"/>
      <c r="AB10308" s="601"/>
    </row>
    <row r="10309" spans="21:28" x14ac:dyDescent="0.25">
      <c r="U10309" s="601"/>
      <c r="V10309" s="611"/>
      <c r="X10309" s="613"/>
      <c r="Y10309" s="601"/>
      <c r="Z10309" s="601"/>
      <c r="AA10309" s="601"/>
      <c r="AB10309" s="601"/>
    </row>
    <row r="10310" spans="21:28" x14ac:dyDescent="0.25">
      <c r="U10310" s="601"/>
      <c r="V10310" s="611"/>
      <c r="X10310" s="613"/>
      <c r="Y10310" s="601"/>
      <c r="Z10310" s="601"/>
      <c r="AA10310" s="601"/>
      <c r="AB10310" s="601"/>
    </row>
    <row r="10311" spans="21:28" x14ac:dyDescent="0.25">
      <c r="U10311" s="601"/>
      <c r="V10311" s="611"/>
      <c r="X10311" s="613"/>
      <c r="Y10311" s="601"/>
      <c r="Z10311" s="601"/>
      <c r="AA10311" s="601"/>
      <c r="AB10311" s="601"/>
    </row>
    <row r="10312" spans="21:28" x14ac:dyDescent="0.25">
      <c r="U10312" s="601"/>
      <c r="V10312" s="611"/>
      <c r="X10312" s="613"/>
      <c r="Y10312" s="601"/>
      <c r="Z10312" s="601"/>
      <c r="AA10312" s="601"/>
      <c r="AB10312" s="601"/>
    </row>
    <row r="10313" spans="21:28" x14ac:dyDescent="0.25">
      <c r="U10313" s="601"/>
      <c r="V10313" s="611"/>
      <c r="X10313" s="613"/>
      <c r="Y10313" s="601"/>
      <c r="Z10313" s="601"/>
      <c r="AA10313" s="601"/>
      <c r="AB10313" s="601"/>
    </row>
    <row r="10314" spans="21:28" x14ac:dyDescent="0.25">
      <c r="U10314" s="601"/>
      <c r="V10314" s="611"/>
      <c r="X10314" s="613"/>
      <c r="Y10314" s="601"/>
      <c r="Z10314" s="601"/>
      <c r="AA10314" s="601"/>
      <c r="AB10314" s="601"/>
    </row>
    <row r="10315" spans="21:28" x14ac:dyDescent="0.25">
      <c r="U10315" s="601"/>
      <c r="V10315" s="611"/>
      <c r="X10315" s="613"/>
      <c r="Y10315" s="601"/>
      <c r="Z10315" s="601"/>
      <c r="AA10315" s="601"/>
      <c r="AB10315" s="601"/>
    </row>
    <row r="10316" spans="21:28" x14ac:dyDescent="0.25">
      <c r="U10316" s="601"/>
      <c r="V10316" s="611"/>
      <c r="X10316" s="613"/>
      <c r="Y10316" s="601"/>
      <c r="Z10316" s="601"/>
      <c r="AA10316" s="601"/>
      <c r="AB10316" s="601"/>
    </row>
    <row r="10317" spans="21:28" x14ac:dyDescent="0.25">
      <c r="U10317" s="601"/>
      <c r="V10317" s="611"/>
      <c r="X10317" s="613"/>
      <c r="Y10317" s="601"/>
      <c r="Z10317" s="601"/>
      <c r="AA10317" s="601"/>
      <c r="AB10317" s="601"/>
    </row>
    <row r="10318" spans="21:28" x14ac:dyDescent="0.25">
      <c r="U10318" s="601"/>
      <c r="V10318" s="611"/>
      <c r="X10318" s="613"/>
      <c r="Y10318" s="601"/>
      <c r="Z10318" s="601"/>
      <c r="AA10318" s="601"/>
      <c r="AB10318" s="601"/>
    </row>
    <row r="10319" spans="21:28" x14ac:dyDescent="0.25">
      <c r="U10319" s="601"/>
      <c r="V10319" s="611"/>
      <c r="X10319" s="613"/>
      <c r="Y10319" s="601"/>
      <c r="Z10319" s="601"/>
      <c r="AA10319" s="601"/>
      <c r="AB10319" s="601"/>
    </row>
    <row r="10320" spans="21:28" x14ac:dyDescent="0.25">
      <c r="U10320" s="601"/>
      <c r="V10320" s="611"/>
      <c r="X10320" s="613"/>
      <c r="Y10320" s="601"/>
      <c r="Z10320" s="601"/>
      <c r="AA10320" s="601"/>
      <c r="AB10320" s="601"/>
    </row>
    <row r="10321" spans="21:28" x14ac:dyDescent="0.25">
      <c r="U10321" s="601"/>
      <c r="V10321" s="611"/>
      <c r="X10321" s="613"/>
      <c r="Y10321" s="601"/>
      <c r="Z10321" s="601"/>
      <c r="AA10321" s="601"/>
      <c r="AB10321" s="601"/>
    </row>
    <row r="10322" spans="21:28" x14ac:dyDescent="0.25">
      <c r="U10322" s="601"/>
      <c r="V10322" s="611"/>
      <c r="X10322" s="613"/>
      <c r="Y10322" s="601"/>
      <c r="Z10322" s="601"/>
      <c r="AA10322" s="601"/>
      <c r="AB10322" s="601"/>
    </row>
    <row r="10323" spans="21:28" x14ac:dyDescent="0.25">
      <c r="U10323" s="601"/>
      <c r="V10323" s="611"/>
      <c r="X10323" s="613"/>
      <c r="Y10323" s="601"/>
      <c r="Z10323" s="601"/>
      <c r="AA10323" s="601"/>
      <c r="AB10323" s="601"/>
    </row>
    <row r="10324" spans="21:28" x14ac:dyDescent="0.25">
      <c r="U10324" s="601"/>
      <c r="V10324" s="611"/>
      <c r="X10324" s="613"/>
      <c r="Y10324" s="601"/>
      <c r="Z10324" s="601"/>
      <c r="AA10324" s="601"/>
      <c r="AB10324" s="601"/>
    </row>
    <row r="10325" spans="21:28" x14ac:dyDescent="0.25">
      <c r="U10325" s="601"/>
      <c r="V10325" s="611"/>
      <c r="X10325" s="613"/>
      <c r="Y10325" s="601"/>
      <c r="Z10325" s="601"/>
      <c r="AA10325" s="601"/>
      <c r="AB10325" s="601"/>
    </row>
    <row r="10326" spans="21:28" x14ac:dyDescent="0.25">
      <c r="U10326" s="601"/>
      <c r="V10326" s="611"/>
      <c r="X10326" s="613"/>
      <c r="Y10326" s="601"/>
      <c r="Z10326" s="601"/>
      <c r="AA10326" s="601"/>
      <c r="AB10326" s="601"/>
    </row>
    <row r="10327" spans="21:28" x14ac:dyDescent="0.25">
      <c r="U10327" s="601"/>
      <c r="V10327" s="611"/>
      <c r="X10327" s="613"/>
      <c r="Y10327" s="601"/>
      <c r="Z10327" s="601"/>
      <c r="AA10327" s="601"/>
      <c r="AB10327" s="601"/>
    </row>
    <row r="10328" spans="21:28" x14ac:dyDescent="0.25">
      <c r="U10328" s="601"/>
      <c r="V10328" s="611"/>
      <c r="X10328" s="613"/>
      <c r="Y10328" s="601"/>
      <c r="Z10328" s="601"/>
      <c r="AA10328" s="601"/>
      <c r="AB10328" s="601"/>
    </row>
    <row r="10329" spans="21:28" x14ac:dyDescent="0.25">
      <c r="U10329" s="601"/>
      <c r="V10329" s="611"/>
      <c r="X10329" s="613"/>
      <c r="Y10329" s="601"/>
      <c r="Z10329" s="601"/>
      <c r="AA10329" s="601"/>
      <c r="AB10329" s="601"/>
    </row>
    <row r="10330" spans="21:28" x14ac:dyDescent="0.25">
      <c r="U10330" s="601"/>
      <c r="V10330" s="611"/>
      <c r="X10330" s="613"/>
      <c r="Y10330" s="601"/>
      <c r="Z10330" s="601"/>
      <c r="AA10330" s="601"/>
      <c r="AB10330" s="601"/>
    </row>
    <row r="10331" spans="21:28" x14ac:dyDescent="0.25">
      <c r="U10331" s="601"/>
      <c r="V10331" s="611"/>
      <c r="X10331" s="613"/>
      <c r="Y10331" s="601"/>
      <c r="Z10331" s="601"/>
      <c r="AA10331" s="601"/>
      <c r="AB10331" s="601"/>
    </row>
    <row r="10332" spans="21:28" x14ac:dyDescent="0.25">
      <c r="U10332" s="601"/>
      <c r="V10332" s="611"/>
      <c r="X10332" s="613"/>
      <c r="Y10332" s="601"/>
      <c r="Z10332" s="601"/>
      <c r="AA10332" s="601"/>
      <c r="AB10332" s="601"/>
    </row>
    <row r="10333" spans="21:28" x14ac:dyDescent="0.25">
      <c r="U10333" s="601"/>
      <c r="V10333" s="611"/>
      <c r="X10333" s="613"/>
      <c r="Y10333" s="601"/>
      <c r="Z10333" s="601"/>
      <c r="AA10333" s="601"/>
      <c r="AB10333" s="601"/>
    </row>
    <row r="10334" spans="21:28" x14ac:dyDescent="0.25">
      <c r="U10334" s="601"/>
      <c r="V10334" s="611"/>
      <c r="X10334" s="613"/>
      <c r="Y10334" s="601"/>
      <c r="Z10334" s="601"/>
      <c r="AA10334" s="601"/>
      <c r="AB10334" s="601"/>
    </row>
    <row r="10335" spans="21:28" x14ac:dyDescent="0.25">
      <c r="U10335" s="601"/>
      <c r="V10335" s="611"/>
      <c r="X10335" s="613"/>
      <c r="Y10335" s="601"/>
      <c r="Z10335" s="601"/>
      <c r="AA10335" s="601"/>
      <c r="AB10335" s="601"/>
    </row>
    <row r="10336" spans="21:28" x14ac:dyDescent="0.25">
      <c r="U10336" s="601"/>
      <c r="V10336" s="611"/>
      <c r="X10336" s="613"/>
      <c r="Y10336" s="601"/>
      <c r="Z10336" s="601"/>
      <c r="AA10336" s="601"/>
      <c r="AB10336" s="601"/>
    </row>
    <row r="10337" spans="21:28" x14ac:dyDescent="0.25">
      <c r="U10337" s="601"/>
      <c r="V10337" s="611"/>
      <c r="X10337" s="613"/>
      <c r="Y10337" s="601"/>
      <c r="Z10337" s="601"/>
      <c r="AA10337" s="601"/>
      <c r="AB10337" s="601"/>
    </row>
    <row r="10338" spans="21:28" x14ac:dyDescent="0.25">
      <c r="U10338" s="601"/>
      <c r="V10338" s="611"/>
      <c r="X10338" s="613"/>
      <c r="Y10338" s="601"/>
      <c r="Z10338" s="601"/>
      <c r="AA10338" s="601"/>
      <c r="AB10338" s="601"/>
    </row>
    <row r="10339" spans="21:28" x14ac:dyDescent="0.25">
      <c r="U10339" s="601"/>
      <c r="V10339" s="611"/>
      <c r="X10339" s="613"/>
      <c r="Y10339" s="601"/>
      <c r="Z10339" s="601"/>
      <c r="AA10339" s="601"/>
      <c r="AB10339" s="601"/>
    </row>
    <row r="10340" spans="21:28" x14ac:dyDescent="0.25">
      <c r="U10340" s="601"/>
      <c r="V10340" s="611"/>
      <c r="X10340" s="613"/>
      <c r="Y10340" s="601"/>
      <c r="Z10340" s="601"/>
      <c r="AA10340" s="601"/>
      <c r="AB10340" s="601"/>
    </row>
    <row r="10341" spans="21:28" x14ac:dyDescent="0.25">
      <c r="U10341" s="601"/>
      <c r="V10341" s="611"/>
      <c r="X10341" s="613"/>
      <c r="Y10341" s="601"/>
      <c r="Z10341" s="601"/>
      <c r="AA10341" s="601"/>
      <c r="AB10341" s="601"/>
    </row>
    <row r="10342" spans="21:28" x14ac:dyDescent="0.25">
      <c r="U10342" s="601"/>
      <c r="V10342" s="611"/>
      <c r="X10342" s="613"/>
      <c r="Y10342" s="601"/>
      <c r="Z10342" s="601"/>
      <c r="AA10342" s="601"/>
      <c r="AB10342" s="601"/>
    </row>
    <row r="10343" spans="21:28" x14ac:dyDescent="0.25">
      <c r="U10343" s="601"/>
      <c r="V10343" s="611"/>
      <c r="X10343" s="613"/>
      <c r="Y10343" s="601"/>
      <c r="Z10343" s="601"/>
      <c r="AA10343" s="601"/>
      <c r="AB10343" s="601"/>
    </row>
    <row r="10344" spans="21:28" x14ac:dyDescent="0.25">
      <c r="U10344" s="601"/>
      <c r="V10344" s="611"/>
      <c r="X10344" s="613"/>
      <c r="Y10344" s="601"/>
      <c r="Z10344" s="601"/>
      <c r="AA10344" s="601"/>
      <c r="AB10344" s="601"/>
    </row>
    <row r="10345" spans="21:28" x14ac:dyDescent="0.25">
      <c r="U10345" s="601"/>
      <c r="V10345" s="611"/>
      <c r="X10345" s="613"/>
      <c r="Y10345" s="601"/>
      <c r="Z10345" s="601"/>
      <c r="AA10345" s="601"/>
      <c r="AB10345" s="601"/>
    </row>
    <row r="10346" spans="21:28" x14ac:dyDescent="0.25">
      <c r="U10346" s="601"/>
      <c r="V10346" s="611"/>
      <c r="X10346" s="613"/>
      <c r="Y10346" s="601"/>
      <c r="Z10346" s="601"/>
      <c r="AA10346" s="601"/>
      <c r="AB10346" s="601"/>
    </row>
    <row r="10347" spans="21:28" x14ac:dyDescent="0.25">
      <c r="U10347" s="601"/>
      <c r="V10347" s="611"/>
      <c r="X10347" s="613"/>
      <c r="Y10347" s="601"/>
      <c r="Z10347" s="601"/>
      <c r="AA10347" s="601"/>
      <c r="AB10347" s="601"/>
    </row>
    <row r="10348" spans="21:28" x14ac:dyDescent="0.25">
      <c r="U10348" s="601"/>
      <c r="V10348" s="611"/>
      <c r="X10348" s="613"/>
      <c r="Y10348" s="601"/>
      <c r="Z10348" s="601"/>
      <c r="AA10348" s="601"/>
      <c r="AB10348" s="601"/>
    </row>
    <row r="10349" spans="21:28" x14ac:dyDescent="0.25">
      <c r="U10349" s="601"/>
      <c r="V10349" s="611"/>
      <c r="X10349" s="613"/>
      <c r="Y10349" s="601"/>
      <c r="Z10349" s="601"/>
      <c r="AA10349" s="601"/>
      <c r="AB10349" s="601"/>
    </row>
    <row r="10350" spans="21:28" x14ac:dyDescent="0.25">
      <c r="U10350" s="601"/>
      <c r="V10350" s="611"/>
      <c r="X10350" s="613"/>
      <c r="Y10350" s="601"/>
      <c r="Z10350" s="601"/>
      <c r="AA10350" s="601"/>
      <c r="AB10350" s="601"/>
    </row>
    <row r="10351" spans="21:28" x14ac:dyDescent="0.25">
      <c r="U10351" s="601"/>
      <c r="V10351" s="611"/>
      <c r="X10351" s="613"/>
      <c r="Y10351" s="601"/>
      <c r="Z10351" s="601"/>
      <c r="AA10351" s="601"/>
      <c r="AB10351" s="601"/>
    </row>
    <row r="10352" spans="21:28" x14ac:dyDescent="0.25">
      <c r="U10352" s="601"/>
      <c r="V10352" s="611"/>
      <c r="X10352" s="613"/>
      <c r="Y10352" s="601"/>
      <c r="Z10352" s="601"/>
      <c r="AA10352" s="601"/>
      <c r="AB10352" s="601"/>
    </row>
    <row r="10353" spans="21:28" x14ac:dyDescent="0.25">
      <c r="U10353" s="601"/>
      <c r="V10353" s="611"/>
      <c r="X10353" s="613"/>
      <c r="Y10353" s="601"/>
      <c r="Z10353" s="601"/>
      <c r="AA10353" s="601"/>
      <c r="AB10353" s="601"/>
    </row>
    <row r="10354" spans="21:28" x14ac:dyDescent="0.25">
      <c r="U10354" s="601"/>
      <c r="V10354" s="611"/>
      <c r="X10354" s="613"/>
      <c r="Y10354" s="601"/>
      <c r="Z10354" s="601"/>
      <c r="AA10354" s="601"/>
      <c r="AB10354" s="601"/>
    </row>
    <row r="10355" spans="21:28" x14ac:dyDescent="0.25">
      <c r="U10355" s="601"/>
      <c r="V10355" s="611"/>
      <c r="X10355" s="613"/>
      <c r="Y10355" s="601"/>
      <c r="Z10355" s="601"/>
      <c r="AA10355" s="601"/>
      <c r="AB10355" s="601"/>
    </row>
    <row r="10356" spans="21:28" x14ac:dyDescent="0.25">
      <c r="U10356" s="601"/>
      <c r="V10356" s="611"/>
      <c r="X10356" s="613"/>
      <c r="Y10356" s="601"/>
      <c r="Z10356" s="601"/>
      <c r="AA10356" s="601"/>
      <c r="AB10356" s="601"/>
    </row>
    <row r="10357" spans="21:28" x14ac:dyDescent="0.25">
      <c r="U10357" s="601"/>
      <c r="V10357" s="611"/>
      <c r="X10357" s="613"/>
      <c r="Y10357" s="601"/>
      <c r="Z10357" s="601"/>
      <c r="AA10357" s="601"/>
      <c r="AB10357" s="601"/>
    </row>
    <row r="10358" spans="21:28" x14ac:dyDescent="0.25">
      <c r="U10358" s="601"/>
      <c r="V10358" s="611"/>
      <c r="X10358" s="613"/>
      <c r="Y10358" s="601"/>
      <c r="Z10358" s="601"/>
      <c r="AA10358" s="601"/>
      <c r="AB10358" s="601"/>
    </row>
    <row r="10359" spans="21:28" x14ac:dyDescent="0.25">
      <c r="U10359" s="601"/>
      <c r="V10359" s="611"/>
      <c r="X10359" s="613"/>
      <c r="Y10359" s="601"/>
      <c r="Z10359" s="601"/>
      <c r="AA10359" s="601"/>
      <c r="AB10359" s="601"/>
    </row>
    <row r="10360" spans="21:28" x14ac:dyDescent="0.25">
      <c r="U10360" s="601"/>
      <c r="V10360" s="611"/>
      <c r="X10360" s="613"/>
      <c r="Y10360" s="601"/>
      <c r="Z10360" s="601"/>
      <c r="AA10360" s="601"/>
      <c r="AB10360" s="601"/>
    </row>
    <row r="10361" spans="21:28" x14ac:dyDescent="0.25">
      <c r="U10361" s="601"/>
      <c r="V10361" s="611"/>
      <c r="X10361" s="613"/>
      <c r="Y10361" s="601"/>
      <c r="Z10361" s="601"/>
      <c r="AA10361" s="601"/>
      <c r="AB10361" s="601"/>
    </row>
    <row r="10362" spans="21:28" x14ac:dyDescent="0.25">
      <c r="U10362" s="601"/>
      <c r="V10362" s="611"/>
      <c r="X10362" s="613"/>
      <c r="Y10362" s="601"/>
      <c r="Z10362" s="601"/>
      <c r="AA10362" s="601"/>
      <c r="AB10362" s="601"/>
    </row>
    <row r="10363" spans="21:28" x14ac:dyDescent="0.25">
      <c r="U10363" s="601"/>
      <c r="V10363" s="611"/>
      <c r="X10363" s="613"/>
      <c r="Y10363" s="601"/>
      <c r="Z10363" s="601"/>
      <c r="AA10363" s="601"/>
      <c r="AB10363" s="601"/>
    </row>
    <row r="10364" spans="21:28" x14ac:dyDescent="0.25">
      <c r="U10364" s="601"/>
      <c r="V10364" s="611"/>
      <c r="X10364" s="613"/>
      <c r="Y10364" s="601"/>
      <c r="Z10364" s="601"/>
      <c r="AA10364" s="601"/>
      <c r="AB10364" s="601"/>
    </row>
    <row r="10365" spans="21:28" x14ac:dyDescent="0.25">
      <c r="U10365" s="601"/>
      <c r="V10365" s="611"/>
      <c r="X10365" s="613"/>
      <c r="Y10365" s="601"/>
      <c r="Z10365" s="601"/>
      <c r="AA10365" s="601"/>
      <c r="AB10365" s="601"/>
    </row>
    <row r="10366" spans="21:28" x14ac:dyDescent="0.25">
      <c r="U10366" s="601"/>
      <c r="V10366" s="611"/>
      <c r="X10366" s="613"/>
      <c r="Y10366" s="601"/>
      <c r="Z10366" s="601"/>
      <c r="AA10366" s="601"/>
      <c r="AB10366" s="601"/>
    </row>
    <row r="10367" spans="21:28" x14ac:dyDescent="0.25">
      <c r="U10367" s="601"/>
      <c r="V10367" s="611"/>
      <c r="X10367" s="613"/>
      <c r="Y10367" s="601"/>
      <c r="Z10367" s="601"/>
      <c r="AA10367" s="601"/>
      <c r="AB10367" s="601"/>
    </row>
    <row r="10368" spans="21:28" x14ac:dyDescent="0.25">
      <c r="U10368" s="601"/>
      <c r="V10368" s="611"/>
      <c r="X10368" s="613"/>
      <c r="Y10368" s="601"/>
      <c r="Z10368" s="601"/>
      <c r="AA10368" s="601"/>
      <c r="AB10368" s="601"/>
    </row>
    <row r="10369" spans="21:28" x14ac:dyDescent="0.25">
      <c r="U10369" s="601"/>
      <c r="V10369" s="611"/>
      <c r="X10369" s="613"/>
      <c r="Y10369" s="601"/>
      <c r="Z10369" s="601"/>
      <c r="AA10369" s="601"/>
      <c r="AB10369" s="601"/>
    </row>
    <row r="10370" spans="21:28" x14ac:dyDescent="0.25">
      <c r="U10370" s="601"/>
      <c r="V10370" s="611"/>
      <c r="X10370" s="613"/>
      <c r="Y10370" s="601"/>
      <c r="Z10370" s="601"/>
      <c r="AA10370" s="601"/>
      <c r="AB10370" s="601"/>
    </row>
    <row r="10371" spans="21:28" x14ac:dyDescent="0.25">
      <c r="U10371" s="601"/>
      <c r="V10371" s="611"/>
      <c r="X10371" s="613"/>
      <c r="Y10371" s="601"/>
      <c r="Z10371" s="601"/>
      <c r="AA10371" s="601"/>
      <c r="AB10371" s="601"/>
    </row>
    <row r="10372" spans="21:28" x14ac:dyDescent="0.25">
      <c r="U10372" s="601"/>
      <c r="V10372" s="611"/>
      <c r="X10372" s="613"/>
      <c r="Y10372" s="601"/>
      <c r="Z10372" s="601"/>
      <c r="AA10372" s="601"/>
      <c r="AB10372" s="601"/>
    </row>
    <row r="10373" spans="21:28" x14ac:dyDescent="0.25">
      <c r="U10373" s="601"/>
      <c r="V10373" s="611"/>
      <c r="X10373" s="613"/>
      <c r="Y10373" s="601"/>
      <c r="Z10373" s="601"/>
      <c r="AA10373" s="601"/>
      <c r="AB10373" s="601"/>
    </row>
    <row r="10374" spans="21:28" x14ac:dyDescent="0.25">
      <c r="U10374" s="601"/>
      <c r="V10374" s="611"/>
      <c r="X10374" s="613"/>
      <c r="Y10374" s="601"/>
      <c r="Z10374" s="601"/>
      <c r="AA10374" s="601"/>
      <c r="AB10374" s="601"/>
    </row>
    <row r="10375" spans="21:28" x14ac:dyDescent="0.25">
      <c r="U10375" s="601"/>
      <c r="V10375" s="611"/>
      <c r="X10375" s="613"/>
      <c r="Y10375" s="601"/>
      <c r="Z10375" s="601"/>
      <c r="AA10375" s="601"/>
      <c r="AB10375" s="601"/>
    </row>
    <row r="10376" spans="21:28" x14ac:dyDescent="0.25">
      <c r="U10376" s="601"/>
      <c r="V10376" s="611"/>
      <c r="X10376" s="613"/>
      <c r="Y10376" s="601"/>
      <c r="Z10376" s="601"/>
      <c r="AA10376" s="601"/>
      <c r="AB10376" s="601"/>
    </row>
    <row r="10377" spans="21:28" x14ac:dyDescent="0.25">
      <c r="U10377" s="601"/>
      <c r="V10377" s="611"/>
      <c r="X10377" s="613"/>
      <c r="Y10377" s="601"/>
      <c r="Z10377" s="601"/>
      <c r="AA10377" s="601"/>
      <c r="AB10377" s="601"/>
    </row>
    <row r="10378" spans="21:28" x14ac:dyDescent="0.25">
      <c r="U10378" s="601"/>
      <c r="V10378" s="611"/>
      <c r="X10378" s="613"/>
      <c r="Y10378" s="601"/>
      <c r="Z10378" s="601"/>
      <c r="AA10378" s="601"/>
      <c r="AB10378" s="601"/>
    </row>
    <row r="10379" spans="21:28" x14ac:dyDescent="0.25">
      <c r="U10379" s="601"/>
      <c r="V10379" s="611"/>
      <c r="X10379" s="613"/>
      <c r="Y10379" s="601"/>
      <c r="Z10379" s="601"/>
      <c r="AA10379" s="601"/>
      <c r="AB10379" s="601"/>
    </row>
    <row r="10380" spans="21:28" x14ac:dyDescent="0.25">
      <c r="U10380" s="601"/>
      <c r="V10380" s="611"/>
      <c r="X10380" s="613"/>
      <c r="Y10380" s="601"/>
      <c r="Z10380" s="601"/>
      <c r="AA10380" s="601"/>
      <c r="AB10380" s="601"/>
    </row>
    <row r="10381" spans="21:28" x14ac:dyDescent="0.25">
      <c r="U10381" s="601"/>
      <c r="V10381" s="611"/>
      <c r="X10381" s="613"/>
      <c r="Y10381" s="601"/>
      <c r="Z10381" s="601"/>
      <c r="AA10381" s="601"/>
      <c r="AB10381" s="601"/>
    </row>
    <row r="10382" spans="21:28" x14ac:dyDescent="0.25">
      <c r="U10382" s="601"/>
      <c r="V10382" s="611"/>
      <c r="X10382" s="613"/>
      <c r="Y10382" s="601"/>
      <c r="Z10382" s="601"/>
      <c r="AA10382" s="601"/>
      <c r="AB10382" s="601"/>
    </row>
    <row r="10383" spans="21:28" x14ac:dyDescent="0.25">
      <c r="U10383" s="601"/>
      <c r="V10383" s="611"/>
      <c r="X10383" s="613"/>
      <c r="Y10383" s="601"/>
      <c r="Z10383" s="601"/>
      <c r="AA10383" s="601"/>
      <c r="AB10383" s="601"/>
    </row>
    <row r="10384" spans="21:28" x14ac:dyDescent="0.25">
      <c r="U10384" s="601"/>
      <c r="V10384" s="611"/>
      <c r="X10384" s="613"/>
      <c r="Y10384" s="601"/>
      <c r="Z10384" s="601"/>
      <c r="AA10384" s="601"/>
      <c r="AB10384" s="601"/>
    </row>
    <row r="10385" spans="21:28" x14ac:dyDescent="0.25">
      <c r="U10385" s="601"/>
      <c r="V10385" s="611"/>
      <c r="X10385" s="613"/>
      <c r="Y10385" s="601"/>
      <c r="Z10385" s="601"/>
      <c r="AA10385" s="601"/>
      <c r="AB10385" s="601"/>
    </row>
    <row r="10386" spans="21:28" x14ac:dyDescent="0.25">
      <c r="U10386" s="601"/>
      <c r="V10386" s="611"/>
      <c r="X10386" s="613"/>
      <c r="Y10386" s="601"/>
      <c r="Z10386" s="601"/>
      <c r="AA10386" s="601"/>
      <c r="AB10386" s="601"/>
    </row>
    <row r="10387" spans="21:28" x14ac:dyDescent="0.25">
      <c r="U10387" s="601"/>
      <c r="V10387" s="611"/>
      <c r="X10387" s="613"/>
      <c r="Y10387" s="601"/>
      <c r="Z10387" s="601"/>
      <c r="AA10387" s="601"/>
      <c r="AB10387" s="601"/>
    </row>
    <row r="10388" spans="21:28" x14ac:dyDescent="0.25">
      <c r="U10388" s="601"/>
      <c r="V10388" s="611"/>
      <c r="X10388" s="613"/>
      <c r="Y10388" s="601"/>
      <c r="Z10388" s="601"/>
      <c r="AA10388" s="601"/>
      <c r="AB10388" s="601"/>
    </row>
    <row r="10389" spans="21:28" x14ac:dyDescent="0.25">
      <c r="U10389" s="601"/>
      <c r="V10389" s="611"/>
      <c r="X10389" s="613"/>
      <c r="Y10389" s="601"/>
      <c r="Z10389" s="601"/>
      <c r="AA10389" s="601"/>
      <c r="AB10389" s="601"/>
    </row>
    <row r="10390" spans="21:28" x14ac:dyDescent="0.25">
      <c r="U10390" s="601"/>
      <c r="V10390" s="611"/>
      <c r="X10390" s="613"/>
      <c r="Y10390" s="601"/>
      <c r="Z10390" s="601"/>
      <c r="AA10390" s="601"/>
      <c r="AB10390" s="601"/>
    </row>
    <row r="10391" spans="21:28" x14ac:dyDescent="0.25">
      <c r="U10391" s="601"/>
      <c r="V10391" s="611"/>
      <c r="X10391" s="613"/>
      <c r="Y10391" s="601"/>
      <c r="Z10391" s="601"/>
      <c r="AA10391" s="601"/>
      <c r="AB10391" s="601"/>
    </row>
    <row r="10392" spans="21:28" x14ac:dyDescent="0.25">
      <c r="U10392" s="601"/>
      <c r="V10392" s="611"/>
      <c r="X10392" s="613"/>
      <c r="Y10392" s="601"/>
      <c r="Z10392" s="601"/>
      <c r="AA10392" s="601"/>
      <c r="AB10392" s="601"/>
    </row>
    <row r="10393" spans="21:28" x14ac:dyDescent="0.25">
      <c r="U10393" s="601"/>
      <c r="V10393" s="611"/>
      <c r="X10393" s="613"/>
      <c r="Y10393" s="601"/>
      <c r="Z10393" s="601"/>
      <c r="AA10393" s="601"/>
      <c r="AB10393" s="601"/>
    </row>
    <row r="10394" spans="21:28" x14ac:dyDescent="0.25">
      <c r="U10394" s="601"/>
      <c r="V10394" s="611"/>
      <c r="X10394" s="613"/>
      <c r="Y10394" s="601"/>
      <c r="Z10394" s="601"/>
      <c r="AA10394" s="601"/>
      <c r="AB10394" s="601"/>
    </row>
    <row r="10395" spans="21:28" x14ac:dyDescent="0.25">
      <c r="U10395" s="601"/>
      <c r="V10395" s="611"/>
      <c r="X10395" s="613"/>
      <c r="Y10395" s="601"/>
      <c r="Z10395" s="601"/>
      <c r="AA10395" s="601"/>
      <c r="AB10395" s="601"/>
    </row>
    <row r="10396" spans="21:28" x14ac:dyDescent="0.25">
      <c r="U10396" s="601"/>
      <c r="V10396" s="611"/>
      <c r="X10396" s="613"/>
      <c r="Y10396" s="601"/>
      <c r="Z10396" s="601"/>
      <c r="AA10396" s="601"/>
      <c r="AB10396" s="601"/>
    </row>
    <row r="10397" spans="21:28" x14ac:dyDescent="0.25">
      <c r="U10397" s="601"/>
      <c r="V10397" s="611"/>
      <c r="X10397" s="613"/>
      <c r="Y10397" s="601"/>
      <c r="Z10397" s="601"/>
      <c r="AA10397" s="601"/>
      <c r="AB10397" s="601"/>
    </row>
    <row r="10398" spans="21:28" x14ac:dyDescent="0.25">
      <c r="U10398" s="601"/>
      <c r="V10398" s="611"/>
      <c r="X10398" s="613"/>
      <c r="Y10398" s="601"/>
      <c r="Z10398" s="601"/>
      <c r="AA10398" s="601"/>
      <c r="AB10398" s="601"/>
    </row>
    <row r="10399" spans="21:28" x14ac:dyDescent="0.25">
      <c r="U10399" s="601"/>
      <c r="V10399" s="611"/>
      <c r="X10399" s="613"/>
      <c r="Y10399" s="601"/>
      <c r="Z10399" s="601"/>
      <c r="AA10399" s="601"/>
      <c r="AB10399" s="601"/>
    </row>
    <row r="10400" spans="21:28" x14ac:dyDescent="0.25">
      <c r="U10400" s="601"/>
      <c r="V10400" s="611"/>
      <c r="X10400" s="613"/>
      <c r="Y10400" s="601"/>
      <c r="Z10400" s="601"/>
      <c r="AA10400" s="601"/>
      <c r="AB10400" s="601"/>
    </row>
    <row r="10401" spans="21:28" x14ac:dyDescent="0.25">
      <c r="U10401" s="601"/>
      <c r="V10401" s="611"/>
      <c r="X10401" s="613"/>
      <c r="Y10401" s="601"/>
      <c r="Z10401" s="601"/>
      <c r="AA10401" s="601"/>
      <c r="AB10401" s="601"/>
    </row>
    <row r="10402" spans="21:28" x14ac:dyDescent="0.25">
      <c r="U10402" s="601"/>
      <c r="V10402" s="611"/>
      <c r="X10402" s="613"/>
      <c r="Y10402" s="601"/>
      <c r="Z10402" s="601"/>
      <c r="AA10402" s="601"/>
      <c r="AB10402" s="601"/>
    </row>
    <row r="10403" spans="21:28" x14ac:dyDescent="0.25">
      <c r="U10403" s="601"/>
      <c r="V10403" s="611"/>
      <c r="X10403" s="613"/>
      <c r="Y10403" s="601"/>
      <c r="Z10403" s="601"/>
      <c r="AA10403" s="601"/>
      <c r="AB10403" s="601"/>
    </row>
    <row r="10404" spans="21:28" x14ac:dyDescent="0.25">
      <c r="U10404" s="601"/>
      <c r="V10404" s="611"/>
      <c r="X10404" s="613"/>
      <c r="Y10404" s="601"/>
      <c r="Z10404" s="601"/>
      <c r="AA10404" s="601"/>
      <c r="AB10404" s="601"/>
    </row>
    <row r="10405" spans="21:28" x14ac:dyDescent="0.25">
      <c r="U10405" s="601"/>
      <c r="V10405" s="611"/>
      <c r="X10405" s="613"/>
      <c r="Y10405" s="601"/>
      <c r="Z10405" s="601"/>
      <c r="AA10405" s="601"/>
      <c r="AB10405" s="601"/>
    </row>
    <row r="10406" spans="21:28" x14ac:dyDescent="0.25">
      <c r="U10406" s="601"/>
      <c r="V10406" s="611"/>
      <c r="X10406" s="613"/>
      <c r="Y10406" s="601"/>
      <c r="Z10406" s="601"/>
      <c r="AA10406" s="601"/>
      <c r="AB10406" s="601"/>
    </row>
    <row r="10407" spans="21:28" x14ac:dyDescent="0.25">
      <c r="U10407" s="601"/>
      <c r="V10407" s="611"/>
      <c r="X10407" s="613"/>
      <c r="Y10407" s="601"/>
      <c r="Z10407" s="601"/>
      <c r="AA10407" s="601"/>
      <c r="AB10407" s="601"/>
    </row>
    <row r="10408" spans="21:28" x14ac:dyDescent="0.25">
      <c r="U10408" s="601"/>
      <c r="V10408" s="611"/>
      <c r="X10408" s="613"/>
      <c r="Y10408" s="601"/>
      <c r="Z10408" s="601"/>
      <c r="AA10408" s="601"/>
      <c r="AB10408" s="601"/>
    </row>
    <row r="10409" spans="21:28" x14ac:dyDescent="0.25">
      <c r="U10409" s="601"/>
      <c r="V10409" s="611"/>
      <c r="X10409" s="613"/>
      <c r="Y10409" s="601"/>
      <c r="Z10409" s="601"/>
      <c r="AA10409" s="601"/>
      <c r="AB10409" s="601"/>
    </row>
    <row r="10410" spans="21:28" x14ac:dyDescent="0.25">
      <c r="U10410" s="601"/>
      <c r="V10410" s="611"/>
      <c r="X10410" s="613"/>
      <c r="Y10410" s="601"/>
      <c r="Z10410" s="601"/>
      <c r="AA10410" s="601"/>
      <c r="AB10410" s="601"/>
    </row>
    <row r="10411" spans="21:28" x14ac:dyDescent="0.25">
      <c r="U10411" s="601"/>
      <c r="V10411" s="611"/>
      <c r="X10411" s="613"/>
      <c r="Y10411" s="601"/>
      <c r="Z10411" s="601"/>
      <c r="AA10411" s="601"/>
      <c r="AB10411" s="601"/>
    </row>
    <row r="10412" spans="21:28" x14ac:dyDescent="0.25">
      <c r="U10412" s="601"/>
      <c r="V10412" s="611"/>
      <c r="X10412" s="613"/>
      <c r="Y10412" s="601"/>
      <c r="Z10412" s="601"/>
      <c r="AA10412" s="601"/>
      <c r="AB10412" s="601"/>
    </row>
    <row r="10413" spans="21:28" x14ac:dyDescent="0.25">
      <c r="U10413" s="601"/>
      <c r="V10413" s="611"/>
      <c r="X10413" s="613"/>
      <c r="Y10413" s="601"/>
      <c r="Z10413" s="601"/>
      <c r="AA10413" s="601"/>
      <c r="AB10413" s="601"/>
    </row>
    <row r="10414" spans="21:28" x14ac:dyDescent="0.25">
      <c r="U10414" s="601"/>
      <c r="V10414" s="611"/>
      <c r="X10414" s="613"/>
      <c r="Y10414" s="601"/>
      <c r="Z10414" s="601"/>
      <c r="AA10414" s="601"/>
      <c r="AB10414" s="601"/>
    </row>
    <row r="10415" spans="21:28" x14ac:dyDescent="0.25">
      <c r="U10415" s="601"/>
      <c r="V10415" s="611"/>
      <c r="X10415" s="613"/>
      <c r="Y10415" s="601"/>
      <c r="Z10415" s="601"/>
      <c r="AA10415" s="601"/>
      <c r="AB10415" s="601"/>
    </row>
    <row r="10416" spans="21:28" x14ac:dyDescent="0.25">
      <c r="U10416" s="601"/>
      <c r="V10416" s="611"/>
      <c r="X10416" s="613"/>
      <c r="Y10416" s="601"/>
      <c r="Z10416" s="601"/>
      <c r="AA10416" s="601"/>
      <c r="AB10416" s="601"/>
    </row>
    <row r="10417" spans="21:28" x14ac:dyDescent="0.25">
      <c r="U10417" s="601"/>
      <c r="V10417" s="611"/>
      <c r="X10417" s="613"/>
      <c r="Y10417" s="601"/>
      <c r="Z10417" s="601"/>
      <c r="AA10417" s="601"/>
      <c r="AB10417" s="601"/>
    </row>
    <row r="10418" spans="21:28" x14ac:dyDescent="0.25">
      <c r="U10418" s="601"/>
      <c r="V10418" s="611"/>
      <c r="X10418" s="613"/>
      <c r="Y10418" s="601"/>
      <c r="Z10418" s="601"/>
      <c r="AA10418" s="601"/>
      <c r="AB10418" s="601"/>
    </row>
    <row r="10419" spans="21:28" x14ac:dyDescent="0.25">
      <c r="U10419" s="601"/>
      <c r="V10419" s="611"/>
      <c r="X10419" s="613"/>
      <c r="Y10419" s="601"/>
      <c r="Z10419" s="601"/>
      <c r="AA10419" s="601"/>
      <c r="AB10419" s="601"/>
    </row>
    <row r="10420" spans="21:28" x14ac:dyDescent="0.25">
      <c r="U10420" s="601"/>
      <c r="V10420" s="611"/>
      <c r="X10420" s="613"/>
      <c r="Y10420" s="601"/>
      <c r="Z10420" s="601"/>
      <c r="AA10420" s="601"/>
      <c r="AB10420" s="601"/>
    </row>
    <row r="10421" spans="21:28" x14ac:dyDescent="0.25">
      <c r="U10421" s="601"/>
      <c r="V10421" s="611"/>
      <c r="X10421" s="613"/>
      <c r="Y10421" s="601"/>
      <c r="Z10421" s="601"/>
      <c r="AA10421" s="601"/>
      <c r="AB10421" s="601"/>
    </row>
    <row r="10422" spans="21:28" x14ac:dyDescent="0.25">
      <c r="U10422" s="601"/>
      <c r="V10422" s="611"/>
      <c r="X10422" s="613"/>
      <c r="Y10422" s="601"/>
      <c r="Z10422" s="601"/>
      <c r="AA10422" s="601"/>
      <c r="AB10422" s="601"/>
    </row>
    <row r="10423" spans="21:28" x14ac:dyDescent="0.25">
      <c r="U10423" s="601"/>
      <c r="V10423" s="611"/>
      <c r="X10423" s="613"/>
      <c r="Y10423" s="601"/>
      <c r="Z10423" s="601"/>
      <c r="AA10423" s="601"/>
      <c r="AB10423" s="601"/>
    </row>
    <row r="10424" spans="21:28" x14ac:dyDescent="0.25">
      <c r="U10424" s="601"/>
      <c r="V10424" s="611"/>
      <c r="X10424" s="613"/>
      <c r="Y10424" s="601"/>
      <c r="Z10424" s="601"/>
      <c r="AA10424" s="601"/>
      <c r="AB10424" s="601"/>
    </row>
    <row r="10425" spans="21:28" x14ac:dyDescent="0.25">
      <c r="U10425" s="601"/>
      <c r="V10425" s="611"/>
      <c r="X10425" s="613"/>
      <c r="Y10425" s="601"/>
      <c r="Z10425" s="601"/>
      <c r="AA10425" s="601"/>
      <c r="AB10425" s="601"/>
    </row>
    <row r="10426" spans="21:28" x14ac:dyDescent="0.25">
      <c r="U10426" s="601"/>
      <c r="V10426" s="611"/>
      <c r="X10426" s="613"/>
      <c r="Y10426" s="601"/>
      <c r="Z10426" s="601"/>
      <c r="AA10426" s="601"/>
      <c r="AB10426" s="601"/>
    </row>
    <row r="10427" spans="21:28" x14ac:dyDescent="0.25">
      <c r="U10427" s="601"/>
      <c r="V10427" s="611"/>
      <c r="X10427" s="613"/>
      <c r="Y10427" s="601"/>
      <c r="Z10427" s="601"/>
      <c r="AA10427" s="601"/>
      <c r="AB10427" s="601"/>
    </row>
    <row r="10428" spans="21:28" x14ac:dyDescent="0.25">
      <c r="U10428" s="601"/>
      <c r="V10428" s="611"/>
      <c r="X10428" s="613"/>
      <c r="Y10428" s="601"/>
      <c r="Z10428" s="601"/>
      <c r="AA10428" s="601"/>
      <c r="AB10428" s="601"/>
    </row>
    <row r="10429" spans="21:28" x14ac:dyDescent="0.25">
      <c r="U10429" s="601"/>
      <c r="V10429" s="611"/>
      <c r="X10429" s="613"/>
      <c r="Y10429" s="601"/>
      <c r="Z10429" s="601"/>
      <c r="AA10429" s="601"/>
      <c r="AB10429" s="601"/>
    </row>
    <row r="10430" spans="21:28" x14ac:dyDescent="0.25">
      <c r="U10430" s="601"/>
      <c r="V10430" s="611"/>
      <c r="X10430" s="613"/>
      <c r="Y10430" s="601"/>
      <c r="Z10430" s="601"/>
      <c r="AA10430" s="601"/>
      <c r="AB10430" s="601"/>
    </row>
    <row r="10431" spans="21:28" x14ac:dyDescent="0.25">
      <c r="U10431" s="601"/>
      <c r="V10431" s="611"/>
      <c r="X10431" s="613"/>
      <c r="Y10431" s="601"/>
      <c r="Z10431" s="601"/>
      <c r="AA10431" s="601"/>
      <c r="AB10431" s="601"/>
    </row>
    <row r="10432" spans="21:28" x14ac:dyDescent="0.25">
      <c r="U10432" s="601"/>
      <c r="V10432" s="611"/>
      <c r="X10432" s="613"/>
      <c r="Y10432" s="601"/>
      <c r="Z10432" s="601"/>
      <c r="AA10432" s="601"/>
      <c r="AB10432" s="601"/>
    </row>
    <row r="10433" spans="21:28" x14ac:dyDescent="0.25">
      <c r="U10433" s="601"/>
      <c r="V10433" s="611"/>
      <c r="X10433" s="613"/>
      <c r="Y10433" s="601"/>
      <c r="Z10433" s="601"/>
      <c r="AA10433" s="601"/>
      <c r="AB10433" s="601"/>
    </row>
    <row r="10434" spans="21:28" x14ac:dyDescent="0.25">
      <c r="U10434" s="601"/>
      <c r="V10434" s="611"/>
      <c r="X10434" s="613"/>
      <c r="Y10434" s="601"/>
      <c r="Z10434" s="601"/>
      <c r="AA10434" s="601"/>
      <c r="AB10434" s="601"/>
    </row>
    <row r="10435" spans="21:28" x14ac:dyDescent="0.25">
      <c r="U10435" s="601"/>
      <c r="V10435" s="611"/>
      <c r="X10435" s="613"/>
      <c r="Y10435" s="601"/>
      <c r="Z10435" s="601"/>
      <c r="AA10435" s="601"/>
      <c r="AB10435" s="601"/>
    </row>
    <row r="10436" spans="21:28" x14ac:dyDescent="0.25">
      <c r="U10436" s="601"/>
      <c r="V10436" s="611"/>
      <c r="X10436" s="613"/>
      <c r="Y10436" s="601"/>
      <c r="Z10436" s="601"/>
      <c r="AA10436" s="601"/>
      <c r="AB10436" s="601"/>
    </row>
    <row r="10437" spans="21:28" x14ac:dyDescent="0.25">
      <c r="U10437" s="601"/>
      <c r="V10437" s="611"/>
      <c r="X10437" s="613"/>
      <c r="Y10437" s="601"/>
      <c r="Z10437" s="601"/>
      <c r="AA10437" s="601"/>
      <c r="AB10437" s="601"/>
    </row>
    <row r="10438" spans="21:28" x14ac:dyDescent="0.25">
      <c r="U10438" s="601"/>
      <c r="V10438" s="611"/>
      <c r="X10438" s="613"/>
      <c r="Y10438" s="601"/>
      <c r="Z10438" s="601"/>
      <c r="AA10438" s="601"/>
      <c r="AB10438" s="601"/>
    </row>
    <row r="10439" spans="21:28" x14ac:dyDescent="0.25">
      <c r="U10439" s="601"/>
      <c r="V10439" s="611"/>
      <c r="X10439" s="613"/>
      <c r="Y10439" s="601"/>
      <c r="Z10439" s="601"/>
      <c r="AA10439" s="601"/>
      <c r="AB10439" s="601"/>
    </row>
    <row r="10440" spans="21:28" x14ac:dyDescent="0.25">
      <c r="U10440" s="601"/>
      <c r="V10440" s="611"/>
      <c r="X10440" s="613"/>
      <c r="Y10440" s="601"/>
      <c r="Z10440" s="601"/>
      <c r="AA10440" s="601"/>
      <c r="AB10440" s="601"/>
    </row>
    <row r="10441" spans="21:28" x14ac:dyDescent="0.25">
      <c r="U10441" s="601"/>
      <c r="V10441" s="611"/>
      <c r="X10441" s="613"/>
      <c r="Y10441" s="601"/>
      <c r="Z10441" s="601"/>
      <c r="AA10441" s="601"/>
      <c r="AB10441" s="601"/>
    </row>
    <row r="10442" spans="21:28" x14ac:dyDescent="0.25">
      <c r="U10442" s="601"/>
      <c r="V10442" s="611"/>
      <c r="X10442" s="613"/>
      <c r="Y10442" s="601"/>
      <c r="Z10442" s="601"/>
      <c r="AA10442" s="601"/>
      <c r="AB10442" s="601"/>
    </row>
    <row r="10443" spans="21:28" x14ac:dyDescent="0.25">
      <c r="U10443" s="601"/>
      <c r="V10443" s="611"/>
      <c r="X10443" s="613"/>
      <c r="Y10443" s="601"/>
      <c r="Z10443" s="601"/>
      <c r="AA10443" s="601"/>
      <c r="AB10443" s="601"/>
    </row>
    <row r="10444" spans="21:28" x14ac:dyDescent="0.25">
      <c r="U10444" s="601"/>
      <c r="V10444" s="611"/>
      <c r="X10444" s="613"/>
      <c r="Y10444" s="601"/>
      <c r="Z10444" s="601"/>
      <c r="AA10444" s="601"/>
      <c r="AB10444" s="601"/>
    </row>
    <row r="10445" spans="21:28" x14ac:dyDescent="0.25">
      <c r="U10445" s="601"/>
      <c r="V10445" s="611"/>
      <c r="X10445" s="613"/>
      <c r="Y10445" s="601"/>
      <c r="Z10445" s="601"/>
      <c r="AA10445" s="601"/>
      <c r="AB10445" s="601"/>
    </row>
    <row r="10446" spans="21:28" x14ac:dyDescent="0.25">
      <c r="U10446" s="601"/>
      <c r="V10446" s="611"/>
      <c r="X10446" s="613"/>
      <c r="Y10446" s="601"/>
      <c r="Z10446" s="601"/>
      <c r="AA10446" s="601"/>
      <c r="AB10446" s="601"/>
    </row>
    <row r="10447" spans="21:28" x14ac:dyDescent="0.25">
      <c r="U10447" s="601"/>
      <c r="V10447" s="611"/>
      <c r="X10447" s="613"/>
      <c r="Y10447" s="601"/>
      <c r="Z10447" s="601"/>
      <c r="AA10447" s="601"/>
      <c r="AB10447" s="601"/>
    </row>
    <row r="10448" spans="21:28" x14ac:dyDescent="0.25">
      <c r="U10448" s="601"/>
      <c r="V10448" s="611"/>
      <c r="X10448" s="613"/>
      <c r="Y10448" s="601"/>
      <c r="Z10448" s="601"/>
      <c r="AA10448" s="601"/>
      <c r="AB10448" s="601"/>
    </row>
    <row r="10449" spans="21:28" x14ac:dyDescent="0.25">
      <c r="U10449" s="601"/>
      <c r="V10449" s="611"/>
      <c r="X10449" s="613"/>
      <c r="Y10449" s="601"/>
      <c r="Z10449" s="601"/>
      <c r="AA10449" s="601"/>
      <c r="AB10449" s="601"/>
    </row>
    <row r="10450" spans="21:28" x14ac:dyDescent="0.25">
      <c r="U10450" s="601"/>
      <c r="V10450" s="611"/>
      <c r="X10450" s="613"/>
      <c r="Y10450" s="601"/>
      <c r="Z10450" s="601"/>
      <c r="AA10450" s="601"/>
      <c r="AB10450" s="601"/>
    </row>
    <row r="10451" spans="21:28" x14ac:dyDescent="0.25">
      <c r="U10451" s="601"/>
      <c r="V10451" s="611"/>
      <c r="X10451" s="613"/>
      <c r="Y10451" s="601"/>
      <c r="Z10451" s="601"/>
      <c r="AA10451" s="601"/>
      <c r="AB10451" s="601"/>
    </row>
    <row r="10452" spans="21:28" x14ac:dyDescent="0.25">
      <c r="U10452" s="601"/>
      <c r="V10452" s="611"/>
      <c r="X10452" s="613"/>
      <c r="Y10452" s="601"/>
      <c r="Z10452" s="601"/>
      <c r="AA10452" s="601"/>
      <c r="AB10452" s="601"/>
    </row>
    <row r="10453" spans="21:28" x14ac:dyDescent="0.25">
      <c r="U10453" s="601"/>
      <c r="V10453" s="611"/>
      <c r="X10453" s="613"/>
      <c r="Y10453" s="601"/>
      <c r="Z10453" s="601"/>
      <c r="AA10453" s="601"/>
      <c r="AB10453" s="601"/>
    </row>
    <row r="10454" spans="21:28" x14ac:dyDescent="0.25">
      <c r="U10454" s="601"/>
      <c r="V10454" s="611"/>
      <c r="X10454" s="613"/>
      <c r="Y10454" s="601"/>
      <c r="Z10454" s="601"/>
      <c r="AA10454" s="601"/>
      <c r="AB10454" s="601"/>
    </row>
    <row r="10455" spans="21:28" x14ac:dyDescent="0.25">
      <c r="U10455" s="601"/>
      <c r="V10455" s="611"/>
      <c r="X10455" s="613"/>
      <c r="Y10455" s="601"/>
      <c r="Z10455" s="601"/>
      <c r="AA10455" s="601"/>
      <c r="AB10455" s="601"/>
    </row>
    <row r="10456" spans="21:28" x14ac:dyDescent="0.25">
      <c r="U10456" s="601"/>
      <c r="V10456" s="611"/>
      <c r="X10456" s="613"/>
      <c r="Y10456" s="601"/>
      <c r="Z10456" s="601"/>
      <c r="AA10456" s="601"/>
      <c r="AB10456" s="601"/>
    </row>
    <row r="10457" spans="21:28" x14ac:dyDescent="0.25">
      <c r="U10457" s="601"/>
      <c r="V10457" s="611"/>
      <c r="X10457" s="613"/>
      <c r="Y10457" s="601"/>
      <c r="Z10457" s="601"/>
      <c r="AA10457" s="601"/>
      <c r="AB10457" s="601"/>
    </row>
    <row r="10458" spans="21:28" x14ac:dyDescent="0.25">
      <c r="U10458" s="601"/>
      <c r="V10458" s="611"/>
      <c r="X10458" s="613"/>
      <c r="Y10458" s="601"/>
      <c r="Z10458" s="601"/>
      <c r="AA10458" s="601"/>
      <c r="AB10458" s="601"/>
    </row>
    <row r="10459" spans="21:28" x14ac:dyDescent="0.25">
      <c r="U10459" s="601"/>
      <c r="V10459" s="611"/>
      <c r="X10459" s="613"/>
      <c r="Y10459" s="601"/>
      <c r="Z10459" s="601"/>
      <c r="AA10459" s="601"/>
      <c r="AB10459" s="601"/>
    </row>
    <row r="10460" spans="21:28" x14ac:dyDescent="0.25">
      <c r="U10460" s="601"/>
      <c r="V10460" s="611"/>
      <c r="X10460" s="613"/>
      <c r="Y10460" s="601"/>
      <c r="Z10460" s="601"/>
      <c r="AA10460" s="601"/>
      <c r="AB10460" s="601"/>
    </row>
    <row r="10461" spans="21:28" x14ac:dyDescent="0.25">
      <c r="U10461" s="601"/>
      <c r="V10461" s="611"/>
      <c r="X10461" s="613"/>
      <c r="Y10461" s="601"/>
      <c r="Z10461" s="601"/>
      <c r="AA10461" s="601"/>
      <c r="AB10461" s="601"/>
    </row>
    <row r="10462" spans="21:28" x14ac:dyDescent="0.25">
      <c r="U10462" s="601"/>
      <c r="V10462" s="611"/>
      <c r="X10462" s="613"/>
      <c r="Y10462" s="601"/>
      <c r="Z10462" s="601"/>
      <c r="AA10462" s="601"/>
      <c r="AB10462" s="601"/>
    </row>
    <row r="10463" spans="21:28" x14ac:dyDescent="0.25">
      <c r="U10463" s="601"/>
      <c r="V10463" s="611"/>
      <c r="X10463" s="613"/>
      <c r="Y10463" s="601"/>
      <c r="Z10463" s="601"/>
      <c r="AA10463" s="601"/>
      <c r="AB10463" s="601"/>
    </row>
    <row r="10464" spans="21:28" x14ac:dyDescent="0.25">
      <c r="U10464" s="601"/>
      <c r="V10464" s="611"/>
      <c r="X10464" s="613"/>
      <c r="Y10464" s="601"/>
      <c r="Z10464" s="601"/>
      <c r="AA10464" s="601"/>
      <c r="AB10464" s="601"/>
    </row>
    <row r="10465" spans="21:28" x14ac:dyDescent="0.25">
      <c r="U10465" s="601"/>
      <c r="V10465" s="611"/>
      <c r="X10465" s="613"/>
      <c r="Y10465" s="601"/>
      <c r="Z10465" s="601"/>
      <c r="AA10465" s="601"/>
      <c r="AB10465" s="601"/>
    </row>
    <row r="10466" spans="21:28" x14ac:dyDescent="0.25">
      <c r="U10466" s="601"/>
      <c r="V10466" s="611"/>
      <c r="X10466" s="613"/>
      <c r="Y10466" s="601"/>
      <c r="Z10466" s="601"/>
      <c r="AA10466" s="601"/>
      <c r="AB10466" s="601"/>
    </row>
    <row r="10467" spans="21:28" x14ac:dyDescent="0.25">
      <c r="U10467" s="601"/>
      <c r="V10467" s="611"/>
      <c r="X10467" s="613"/>
      <c r="Y10467" s="601"/>
      <c r="Z10467" s="601"/>
      <c r="AA10467" s="601"/>
      <c r="AB10467" s="601"/>
    </row>
    <row r="10468" spans="21:28" x14ac:dyDescent="0.25">
      <c r="U10468" s="601"/>
      <c r="V10468" s="611"/>
      <c r="X10468" s="613"/>
      <c r="Y10468" s="601"/>
      <c r="Z10468" s="601"/>
      <c r="AA10468" s="601"/>
      <c r="AB10468" s="601"/>
    </row>
    <row r="10469" spans="21:28" x14ac:dyDescent="0.25">
      <c r="U10469" s="601"/>
      <c r="V10469" s="611"/>
      <c r="X10469" s="613"/>
      <c r="Y10469" s="601"/>
      <c r="Z10469" s="601"/>
      <c r="AA10469" s="601"/>
      <c r="AB10469" s="601"/>
    </row>
    <row r="10470" spans="21:28" x14ac:dyDescent="0.25">
      <c r="U10470" s="601"/>
      <c r="V10470" s="611"/>
      <c r="X10470" s="613"/>
      <c r="Y10470" s="601"/>
      <c r="Z10470" s="601"/>
      <c r="AA10470" s="601"/>
      <c r="AB10470" s="601"/>
    </row>
    <row r="10471" spans="21:28" x14ac:dyDescent="0.25">
      <c r="U10471" s="601"/>
      <c r="V10471" s="611"/>
      <c r="X10471" s="613"/>
      <c r="Y10471" s="601"/>
      <c r="Z10471" s="601"/>
      <c r="AA10471" s="601"/>
      <c r="AB10471" s="601"/>
    </row>
    <row r="10472" spans="21:28" x14ac:dyDescent="0.25">
      <c r="U10472" s="601"/>
      <c r="V10472" s="611"/>
      <c r="X10472" s="613"/>
      <c r="Y10472" s="601"/>
      <c r="Z10472" s="601"/>
      <c r="AA10472" s="601"/>
      <c r="AB10472" s="601"/>
    </row>
    <row r="10473" spans="21:28" x14ac:dyDescent="0.25">
      <c r="U10473" s="601"/>
      <c r="V10473" s="611"/>
      <c r="X10473" s="613"/>
      <c r="Y10473" s="601"/>
      <c r="Z10473" s="601"/>
      <c r="AA10473" s="601"/>
      <c r="AB10473" s="601"/>
    </row>
    <row r="10474" spans="21:28" x14ac:dyDescent="0.25">
      <c r="U10474" s="601"/>
      <c r="V10474" s="611"/>
      <c r="X10474" s="613"/>
      <c r="Y10474" s="601"/>
      <c r="Z10474" s="601"/>
      <c r="AA10474" s="601"/>
      <c r="AB10474" s="601"/>
    </row>
    <row r="10475" spans="21:28" x14ac:dyDescent="0.25">
      <c r="U10475" s="601"/>
      <c r="V10475" s="611"/>
      <c r="X10475" s="613"/>
      <c r="Y10475" s="601"/>
      <c r="Z10475" s="601"/>
      <c r="AA10475" s="601"/>
      <c r="AB10475" s="601"/>
    </row>
    <row r="10476" spans="21:28" x14ac:dyDescent="0.25">
      <c r="U10476" s="601"/>
      <c r="V10476" s="611"/>
      <c r="X10476" s="613"/>
      <c r="Y10476" s="601"/>
      <c r="Z10476" s="601"/>
      <c r="AA10476" s="601"/>
      <c r="AB10476" s="601"/>
    </row>
    <row r="10477" spans="21:28" x14ac:dyDescent="0.25">
      <c r="U10477" s="601"/>
      <c r="V10477" s="611"/>
      <c r="X10477" s="613"/>
      <c r="Y10477" s="601"/>
      <c r="Z10477" s="601"/>
      <c r="AA10477" s="601"/>
      <c r="AB10477" s="601"/>
    </row>
    <row r="10478" spans="21:28" x14ac:dyDescent="0.25">
      <c r="U10478" s="601"/>
      <c r="V10478" s="611"/>
      <c r="X10478" s="613"/>
      <c r="Y10478" s="601"/>
      <c r="Z10478" s="601"/>
      <c r="AA10478" s="601"/>
      <c r="AB10478" s="601"/>
    </row>
    <row r="10479" spans="21:28" x14ac:dyDescent="0.25">
      <c r="U10479" s="601"/>
      <c r="V10479" s="611"/>
      <c r="X10479" s="613"/>
      <c r="Y10479" s="601"/>
      <c r="Z10479" s="601"/>
      <c r="AA10479" s="601"/>
      <c r="AB10479" s="601"/>
    </row>
    <row r="10480" spans="21:28" x14ac:dyDescent="0.25">
      <c r="U10480" s="601"/>
      <c r="V10480" s="611"/>
      <c r="X10480" s="613"/>
      <c r="Y10480" s="601"/>
      <c r="Z10480" s="601"/>
      <c r="AA10480" s="601"/>
      <c r="AB10480" s="601"/>
    </row>
    <row r="10481" spans="21:28" x14ac:dyDescent="0.25">
      <c r="U10481" s="601"/>
      <c r="V10481" s="611"/>
      <c r="X10481" s="613"/>
      <c r="Y10481" s="601"/>
      <c r="Z10481" s="601"/>
      <c r="AA10481" s="601"/>
      <c r="AB10481" s="601"/>
    </row>
    <row r="10482" spans="21:28" x14ac:dyDescent="0.25">
      <c r="U10482" s="601"/>
      <c r="V10482" s="611"/>
      <c r="X10482" s="613"/>
      <c r="Y10482" s="601"/>
      <c r="Z10482" s="601"/>
      <c r="AA10482" s="601"/>
      <c r="AB10482" s="601"/>
    </row>
    <row r="10483" spans="21:28" x14ac:dyDescent="0.25">
      <c r="U10483" s="601"/>
      <c r="V10483" s="611"/>
      <c r="X10483" s="613"/>
      <c r="Y10483" s="601"/>
      <c r="Z10483" s="601"/>
      <c r="AA10483" s="601"/>
      <c r="AB10483" s="601"/>
    </row>
    <row r="10484" spans="21:28" x14ac:dyDescent="0.25">
      <c r="U10484" s="601"/>
      <c r="V10484" s="611"/>
      <c r="X10484" s="613"/>
      <c r="Y10484" s="601"/>
      <c r="Z10484" s="601"/>
      <c r="AA10484" s="601"/>
      <c r="AB10484" s="601"/>
    </row>
    <row r="10485" spans="21:28" x14ac:dyDescent="0.25">
      <c r="U10485" s="601"/>
      <c r="V10485" s="611"/>
      <c r="X10485" s="613"/>
      <c r="Y10485" s="601"/>
      <c r="Z10485" s="601"/>
      <c r="AA10485" s="601"/>
      <c r="AB10485" s="601"/>
    </row>
    <row r="10486" spans="21:28" x14ac:dyDescent="0.25">
      <c r="U10486" s="601"/>
      <c r="V10486" s="611"/>
      <c r="X10486" s="613"/>
      <c r="Y10486" s="601"/>
      <c r="Z10486" s="601"/>
      <c r="AA10486" s="601"/>
      <c r="AB10486" s="601"/>
    </row>
    <row r="10487" spans="21:28" x14ac:dyDescent="0.25">
      <c r="U10487" s="601"/>
      <c r="V10487" s="611"/>
      <c r="X10487" s="613"/>
      <c r="Y10487" s="601"/>
      <c r="Z10487" s="601"/>
      <c r="AA10487" s="601"/>
      <c r="AB10487" s="601"/>
    </row>
    <row r="10488" spans="21:28" x14ac:dyDescent="0.25">
      <c r="U10488" s="601"/>
      <c r="V10488" s="611"/>
      <c r="X10488" s="613"/>
      <c r="Y10488" s="601"/>
      <c r="Z10488" s="601"/>
      <c r="AA10488" s="601"/>
      <c r="AB10488" s="601"/>
    </row>
    <row r="10489" spans="21:28" x14ac:dyDescent="0.25">
      <c r="U10489" s="601"/>
      <c r="V10489" s="611"/>
      <c r="X10489" s="613"/>
      <c r="Y10489" s="601"/>
      <c r="Z10489" s="601"/>
      <c r="AA10489" s="601"/>
      <c r="AB10489" s="601"/>
    </row>
    <row r="10490" spans="21:28" x14ac:dyDescent="0.25">
      <c r="U10490" s="601"/>
      <c r="V10490" s="611"/>
      <c r="X10490" s="613"/>
      <c r="Y10490" s="601"/>
      <c r="Z10490" s="601"/>
      <c r="AA10490" s="601"/>
      <c r="AB10490" s="601"/>
    </row>
    <row r="10491" spans="21:28" x14ac:dyDescent="0.25">
      <c r="U10491" s="601"/>
      <c r="V10491" s="611"/>
      <c r="X10491" s="613"/>
      <c r="Y10491" s="601"/>
      <c r="Z10491" s="601"/>
      <c r="AA10491" s="601"/>
      <c r="AB10491" s="601"/>
    </row>
    <row r="10492" spans="21:28" x14ac:dyDescent="0.25">
      <c r="U10492" s="601"/>
      <c r="V10492" s="611"/>
      <c r="X10492" s="613"/>
      <c r="Y10492" s="601"/>
      <c r="Z10492" s="601"/>
      <c r="AA10492" s="601"/>
      <c r="AB10492" s="601"/>
    </row>
    <row r="10493" spans="21:28" x14ac:dyDescent="0.25">
      <c r="U10493" s="601"/>
      <c r="V10493" s="611"/>
      <c r="X10493" s="613"/>
      <c r="Y10493" s="601"/>
      <c r="Z10493" s="601"/>
      <c r="AA10493" s="601"/>
      <c r="AB10493" s="601"/>
    </row>
    <row r="10494" spans="21:28" x14ac:dyDescent="0.25">
      <c r="U10494" s="601"/>
      <c r="V10494" s="611"/>
      <c r="X10494" s="613"/>
      <c r="Y10494" s="601"/>
      <c r="Z10494" s="601"/>
      <c r="AA10494" s="601"/>
      <c r="AB10494" s="601"/>
    </row>
    <row r="10495" spans="21:28" x14ac:dyDescent="0.25">
      <c r="U10495" s="601"/>
      <c r="V10495" s="611"/>
      <c r="X10495" s="613"/>
      <c r="Y10495" s="601"/>
      <c r="Z10495" s="601"/>
      <c r="AA10495" s="601"/>
      <c r="AB10495" s="601"/>
    </row>
    <row r="10496" spans="21:28" x14ac:dyDescent="0.25">
      <c r="U10496" s="601"/>
      <c r="V10496" s="611"/>
      <c r="X10496" s="613"/>
      <c r="Y10496" s="601"/>
      <c r="Z10496" s="601"/>
      <c r="AA10496" s="601"/>
      <c r="AB10496" s="601"/>
    </row>
    <row r="10497" spans="21:28" x14ac:dyDescent="0.25">
      <c r="U10497" s="601"/>
      <c r="V10497" s="611"/>
      <c r="X10497" s="613"/>
      <c r="Y10497" s="601"/>
      <c r="Z10497" s="601"/>
      <c r="AA10497" s="601"/>
      <c r="AB10497" s="601"/>
    </row>
    <row r="10498" spans="21:28" x14ac:dyDescent="0.25">
      <c r="U10498" s="601"/>
      <c r="V10498" s="611"/>
      <c r="X10498" s="613"/>
      <c r="Y10498" s="601"/>
      <c r="Z10498" s="601"/>
      <c r="AA10498" s="601"/>
      <c r="AB10498" s="601"/>
    </row>
    <row r="10499" spans="21:28" x14ac:dyDescent="0.25">
      <c r="U10499" s="601"/>
      <c r="V10499" s="611"/>
      <c r="X10499" s="613"/>
      <c r="Y10499" s="601"/>
      <c r="Z10499" s="601"/>
      <c r="AA10499" s="601"/>
      <c r="AB10499" s="601"/>
    </row>
    <row r="10500" spans="21:28" x14ac:dyDescent="0.25">
      <c r="U10500" s="601"/>
      <c r="V10500" s="611"/>
      <c r="X10500" s="613"/>
      <c r="Y10500" s="601"/>
      <c r="Z10500" s="601"/>
      <c r="AA10500" s="601"/>
      <c r="AB10500" s="601"/>
    </row>
    <row r="10501" spans="21:28" x14ac:dyDescent="0.25">
      <c r="U10501" s="601"/>
      <c r="V10501" s="611"/>
      <c r="X10501" s="613"/>
      <c r="Y10501" s="601"/>
      <c r="Z10501" s="601"/>
      <c r="AA10501" s="601"/>
      <c r="AB10501" s="601"/>
    </row>
    <row r="10502" spans="21:28" x14ac:dyDescent="0.25">
      <c r="U10502" s="601"/>
      <c r="V10502" s="611"/>
      <c r="X10502" s="613"/>
      <c r="Y10502" s="601"/>
      <c r="Z10502" s="601"/>
      <c r="AA10502" s="601"/>
      <c r="AB10502" s="601"/>
    </row>
    <row r="10503" spans="21:28" x14ac:dyDescent="0.25">
      <c r="U10503" s="601"/>
      <c r="V10503" s="611"/>
      <c r="X10503" s="613"/>
      <c r="Y10503" s="601"/>
      <c r="Z10503" s="601"/>
      <c r="AA10503" s="601"/>
      <c r="AB10503" s="601"/>
    </row>
    <row r="10504" spans="21:28" x14ac:dyDescent="0.25">
      <c r="U10504" s="601"/>
      <c r="V10504" s="611"/>
      <c r="X10504" s="613"/>
      <c r="Y10504" s="601"/>
      <c r="Z10504" s="601"/>
      <c r="AA10504" s="601"/>
      <c r="AB10504" s="601"/>
    </row>
    <row r="10505" spans="21:28" x14ac:dyDescent="0.25">
      <c r="U10505" s="601"/>
      <c r="V10505" s="611"/>
      <c r="X10505" s="613"/>
      <c r="Y10505" s="601"/>
      <c r="Z10505" s="601"/>
      <c r="AA10505" s="601"/>
      <c r="AB10505" s="601"/>
    </row>
    <row r="10506" spans="21:28" x14ac:dyDescent="0.25">
      <c r="U10506" s="601"/>
      <c r="V10506" s="611"/>
      <c r="X10506" s="613"/>
      <c r="Y10506" s="601"/>
      <c r="Z10506" s="601"/>
      <c r="AA10506" s="601"/>
      <c r="AB10506" s="601"/>
    </row>
    <row r="10507" spans="21:28" x14ac:dyDescent="0.25">
      <c r="U10507" s="601"/>
      <c r="V10507" s="611"/>
      <c r="X10507" s="613"/>
      <c r="Y10507" s="601"/>
      <c r="Z10507" s="601"/>
      <c r="AA10507" s="601"/>
      <c r="AB10507" s="601"/>
    </row>
    <row r="10508" spans="21:28" x14ac:dyDescent="0.25">
      <c r="U10508" s="601"/>
      <c r="V10508" s="611"/>
      <c r="X10508" s="613"/>
      <c r="Y10508" s="601"/>
      <c r="Z10508" s="601"/>
      <c r="AA10508" s="601"/>
      <c r="AB10508" s="601"/>
    </row>
    <row r="10509" spans="21:28" x14ac:dyDescent="0.25">
      <c r="U10509" s="601"/>
      <c r="V10509" s="611"/>
      <c r="X10509" s="613"/>
      <c r="Y10509" s="601"/>
      <c r="Z10509" s="601"/>
      <c r="AA10509" s="601"/>
      <c r="AB10509" s="601"/>
    </row>
    <row r="10510" spans="21:28" x14ac:dyDescent="0.25">
      <c r="U10510" s="601"/>
      <c r="V10510" s="611"/>
      <c r="X10510" s="613"/>
      <c r="Y10510" s="601"/>
      <c r="Z10510" s="601"/>
      <c r="AA10510" s="601"/>
      <c r="AB10510" s="601"/>
    </row>
    <row r="10511" spans="21:28" x14ac:dyDescent="0.25">
      <c r="U10511" s="601"/>
      <c r="V10511" s="611"/>
      <c r="X10511" s="613"/>
      <c r="Y10511" s="601"/>
      <c r="Z10511" s="601"/>
      <c r="AA10511" s="601"/>
      <c r="AB10511" s="601"/>
    </row>
    <row r="10512" spans="21:28" x14ac:dyDescent="0.25">
      <c r="U10512" s="601"/>
      <c r="V10512" s="611"/>
      <c r="X10512" s="613"/>
      <c r="Y10512" s="601"/>
      <c r="Z10512" s="601"/>
      <c r="AA10512" s="601"/>
      <c r="AB10512" s="601"/>
    </row>
    <row r="10513" spans="21:28" x14ac:dyDescent="0.25">
      <c r="U10513" s="601"/>
      <c r="V10513" s="611"/>
      <c r="X10513" s="613"/>
      <c r="Y10513" s="601"/>
      <c r="Z10513" s="601"/>
      <c r="AA10513" s="601"/>
      <c r="AB10513" s="601"/>
    </row>
    <row r="10514" spans="21:28" x14ac:dyDescent="0.25">
      <c r="U10514" s="601"/>
      <c r="V10514" s="611"/>
      <c r="X10514" s="613"/>
      <c r="Y10514" s="601"/>
      <c r="Z10514" s="601"/>
      <c r="AA10514" s="601"/>
      <c r="AB10514" s="601"/>
    </row>
    <row r="10515" spans="21:28" x14ac:dyDescent="0.25">
      <c r="U10515" s="601"/>
      <c r="V10515" s="611"/>
      <c r="X10515" s="613"/>
      <c r="Y10515" s="601"/>
      <c r="Z10515" s="601"/>
      <c r="AA10515" s="601"/>
      <c r="AB10515" s="601"/>
    </row>
    <row r="10516" spans="21:28" x14ac:dyDescent="0.25">
      <c r="U10516" s="601"/>
      <c r="V10516" s="611"/>
      <c r="X10516" s="613"/>
      <c r="Y10516" s="601"/>
      <c r="Z10516" s="601"/>
      <c r="AA10516" s="601"/>
      <c r="AB10516" s="601"/>
    </row>
    <row r="10517" spans="21:28" x14ac:dyDescent="0.25">
      <c r="U10517" s="601"/>
      <c r="V10517" s="611"/>
      <c r="X10517" s="613"/>
      <c r="Y10517" s="601"/>
      <c r="Z10517" s="601"/>
      <c r="AA10517" s="601"/>
      <c r="AB10517" s="601"/>
    </row>
    <row r="10518" spans="21:28" x14ac:dyDescent="0.25">
      <c r="U10518" s="601"/>
      <c r="V10518" s="611"/>
      <c r="X10518" s="613"/>
      <c r="Y10518" s="601"/>
      <c r="Z10518" s="601"/>
      <c r="AA10518" s="601"/>
      <c r="AB10518" s="601"/>
    </row>
    <row r="10519" spans="21:28" x14ac:dyDescent="0.25">
      <c r="U10519" s="601"/>
      <c r="V10519" s="611"/>
      <c r="X10519" s="613"/>
      <c r="Y10519" s="601"/>
      <c r="Z10519" s="601"/>
      <c r="AA10519" s="601"/>
      <c r="AB10519" s="601"/>
    </row>
    <row r="10520" spans="21:28" x14ac:dyDescent="0.25">
      <c r="U10520" s="601"/>
      <c r="V10520" s="611"/>
      <c r="X10520" s="613"/>
      <c r="Y10520" s="601"/>
      <c r="Z10520" s="601"/>
      <c r="AA10520" s="601"/>
      <c r="AB10520" s="601"/>
    </row>
    <row r="10521" spans="21:28" x14ac:dyDescent="0.25">
      <c r="U10521" s="601"/>
      <c r="V10521" s="611"/>
      <c r="X10521" s="613"/>
      <c r="Y10521" s="601"/>
      <c r="Z10521" s="601"/>
      <c r="AA10521" s="601"/>
      <c r="AB10521" s="601"/>
    </row>
    <row r="10522" spans="21:28" x14ac:dyDescent="0.25">
      <c r="U10522" s="601"/>
      <c r="V10522" s="611"/>
      <c r="X10522" s="613"/>
      <c r="Y10522" s="601"/>
      <c r="Z10522" s="601"/>
      <c r="AA10522" s="601"/>
      <c r="AB10522" s="601"/>
    </row>
    <row r="10523" spans="21:28" x14ac:dyDescent="0.25">
      <c r="U10523" s="601"/>
      <c r="V10523" s="611"/>
      <c r="X10523" s="613"/>
      <c r="Y10523" s="601"/>
      <c r="Z10523" s="601"/>
      <c r="AA10523" s="601"/>
      <c r="AB10523" s="601"/>
    </row>
    <row r="10524" spans="21:28" x14ac:dyDescent="0.25">
      <c r="U10524" s="601"/>
      <c r="V10524" s="611"/>
      <c r="X10524" s="613"/>
      <c r="Y10524" s="601"/>
      <c r="Z10524" s="601"/>
      <c r="AA10524" s="601"/>
      <c r="AB10524" s="601"/>
    </row>
    <row r="10525" spans="21:28" x14ac:dyDescent="0.25">
      <c r="U10525" s="601"/>
      <c r="V10525" s="611"/>
      <c r="X10525" s="613"/>
      <c r="Y10525" s="601"/>
      <c r="Z10525" s="601"/>
      <c r="AA10525" s="601"/>
      <c r="AB10525" s="601"/>
    </row>
    <row r="10526" spans="21:28" x14ac:dyDescent="0.25">
      <c r="U10526" s="601"/>
      <c r="V10526" s="611"/>
      <c r="X10526" s="613"/>
      <c r="Y10526" s="601"/>
      <c r="Z10526" s="601"/>
      <c r="AA10526" s="601"/>
      <c r="AB10526" s="601"/>
    </row>
    <row r="10527" spans="21:28" x14ac:dyDescent="0.25">
      <c r="U10527" s="601"/>
      <c r="V10527" s="611"/>
      <c r="X10527" s="613"/>
      <c r="Y10527" s="601"/>
      <c r="Z10527" s="601"/>
      <c r="AA10527" s="601"/>
      <c r="AB10527" s="601"/>
    </row>
    <row r="10528" spans="21:28" x14ac:dyDescent="0.25">
      <c r="U10528" s="601"/>
      <c r="V10528" s="611"/>
      <c r="X10528" s="613"/>
      <c r="Y10528" s="601"/>
      <c r="Z10528" s="601"/>
      <c r="AA10528" s="601"/>
      <c r="AB10528" s="601"/>
    </row>
    <row r="10529" spans="21:28" x14ac:dyDescent="0.25">
      <c r="U10529" s="601"/>
      <c r="V10529" s="611"/>
      <c r="X10529" s="613"/>
      <c r="Y10529" s="601"/>
      <c r="Z10529" s="601"/>
      <c r="AA10529" s="601"/>
      <c r="AB10529" s="601"/>
    </row>
    <row r="10530" spans="21:28" x14ac:dyDescent="0.25">
      <c r="U10530" s="601"/>
      <c r="V10530" s="611"/>
      <c r="X10530" s="613"/>
      <c r="Y10530" s="601"/>
      <c r="Z10530" s="601"/>
      <c r="AA10530" s="601"/>
      <c r="AB10530" s="601"/>
    </row>
    <row r="10531" spans="21:28" x14ac:dyDescent="0.25">
      <c r="U10531" s="601"/>
      <c r="V10531" s="611"/>
      <c r="X10531" s="613"/>
      <c r="Y10531" s="601"/>
      <c r="Z10531" s="601"/>
      <c r="AA10531" s="601"/>
      <c r="AB10531" s="601"/>
    </row>
    <row r="10532" spans="21:28" x14ac:dyDescent="0.25">
      <c r="U10532" s="601"/>
      <c r="V10532" s="611"/>
      <c r="X10532" s="613"/>
      <c r="Y10532" s="601"/>
      <c r="Z10532" s="601"/>
      <c r="AA10532" s="601"/>
      <c r="AB10532" s="601"/>
    </row>
    <row r="10533" spans="21:28" x14ac:dyDescent="0.25">
      <c r="U10533" s="601"/>
      <c r="V10533" s="611"/>
      <c r="X10533" s="613"/>
      <c r="Y10533" s="601"/>
      <c r="Z10533" s="601"/>
      <c r="AA10533" s="601"/>
      <c r="AB10533" s="601"/>
    </row>
    <row r="10534" spans="21:28" x14ac:dyDescent="0.25">
      <c r="U10534" s="601"/>
      <c r="V10534" s="611"/>
      <c r="X10534" s="613"/>
      <c r="Y10534" s="601"/>
      <c r="Z10534" s="601"/>
      <c r="AA10534" s="601"/>
      <c r="AB10534" s="601"/>
    </row>
    <row r="10535" spans="21:28" x14ac:dyDescent="0.25">
      <c r="U10535" s="601"/>
      <c r="V10535" s="611"/>
      <c r="X10535" s="613"/>
      <c r="Y10535" s="601"/>
      <c r="Z10535" s="601"/>
      <c r="AA10535" s="601"/>
      <c r="AB10535" s="601"/>
    </row>
    <row r="10536" spans="21:28" x14ac:dyDescent="0.25">
      <c r="U10536" s="601"/>
      <c r="V10536" s="611"/>
      <c r="X10536" s="613"/>
      <c r="Y10536" s="601"/>
      <c r="Z10536" s="601"/>
      <c r="AA10536" s="601"/>
      <c r="AB10536" s="601"/>
    </row>
    <row r="10537" spans="21:28" x14ac:dyDescent="0.25">
      <c r="U10537" s="601"/>
      <c r="V10537" s="611"/>
      <c r="X10537" s="613"/>
      <c r="Y10537" s="601"/>
      <c r="Z10537" s="601"/>
      <c r="AA10537" s="601"/>
      <c r="AB10537" s="601"/>
    </row>
    <row r="10538" spans="21:28" x14ac:dyDescent="0.25">
      <c r="U10538" s="601"/>
      <c r="V10538" s="611"/>
      <c r="X10538" s="613"/>
      <c r="Y10538" s="601"/>
      <c r="Z10538" s="601"/>
      <c r="AA10538" s="601"/>
      <c r="AB10538" s="601"/>
    </row>
    <row r="10539" spans="21:28" x14ac:dyDescent="0.25">
      <c r="U10539" s="601"/>
      <c r="V10539" s="611"/>
      <c r="X10539" s="613"/>
      <c r="Y10539" s="601"/>
      <c r="Z10539" s="601"/>
      <c r="AA10539" s="601"/>
      <c r="AB10539" s="601"/>
    </row>
    <row r="10540" spans="21:28" x14ac:dyDescent="0.25">
      <c r="U10540" s="601"/>
      <c r="V10540" s="611"/>
      <c r="X10540" s="613"/>
      <c r="Y10540" s="601"/>
      <c r="Z10540" s="601"/>
      <c r="AA10540" s="601"/>
      <c r="AB10540" s="601"/>
    </row>
    <row r="10541" spans="21:28" x14ac:dyDescent="0.25">
      <c r="U10541" s="601"/>
      <c r="V10541" s="611"/>
      <c r="X10541" s="613"/>
      <c r="Y10541" s="601"/>
      <c r="Z10541" s="601"/>
      <c r="AA10541" s="601"/>
      <c r="AB10541" s="601"/>
    </row>
    <row r="10542" spans="21:28" x14ac:dyDescent="0.25">
      <c r="U10542" s="601"/>
      <c r="V10542" s="611"/>
      <c r="X10542" s="613"/>
      <c r="Y10542" s="601"/>
      <c r="Z10542" s="601"/>
      <c r="AA10542" s="601"/>
      <c r="AB10542" s="601"/>
    </row>
    <row r="10543" spans="21:28" x14ac:dyDescent="0.25">
      <c r="U10543" s="601"/>
      <c r="V10543" s="611"/>
      <c r="X10543" s="613"/>
      <c r="Y10543" s="601"/>
      <c r="Z10543" s="601"/>
      <c r="AA10543" s="601"/>
      <c r="AB10543" s="601"/>
    </row>
    <row r="10544" spans="21:28" x14ac:dyDescent="0.25">
      <c r="U10544" s="601"/>
      <c r="V10544" s="611"/>
      <c r="X10544" s="613"/>
      <c r="Y10544" s="601"/>
      <c r="Z10544" s="601"/>
      <c r="AA10544" s="601"/>
      <c r="AB10544" s="601"/>
    </row>
    <row r="10545" spans="21:28" x14ac:dyDescent="0.25">
      <c r="U10545" s="601"/>
      <c r="V10545" s="611"/>
      <c r="X10545" s="613"/>
      <c r="Y10545" s="601"/>
      <c r="Z10545" s="601"/>
      <c r="AA10545" s="601"/>
      <c r="AB10545" s="601"/>
    </row>
    <row r="10546" spans="21:28" x14ac:dyDescent="0.25">
      <c r="U10546" s="601"/>
      <c r="V10546" s="611"/>
      <c r="X10546" s="613"/>
      <c r="Y10546" s="601"/>
      <c r="Z10546" s="601"/>
      <c r="AA10546" s="601"/>
      <c r="AB10546" s="601"/>
    </row>
    <row r="10547" spans="21:28" x14ac:dyDescent="0.25">
      <c r="U10547" s="601"/>
      <c r="V10547" s="611"/>
      <c r="X10547" s="613"/>
      <c r="Y10547" s="601"/>
      <c r="Z10547" s="601"/>
      <c r="AA10547" s="601"/>
      <c r="AB10547" s="601"/>
    </row>
    <row r="10548" spans="21:28" x14ac:dyDescent="0.25">
      <c r="U10548" s="601"/>
      <c r="V10548" s="611"/>
      <c r="X10548" s="613"/>
      <c r="Y10548" s="601"/>
      <c r="Z10548" s="601"/>
      <c r="AA10548" s="601"/>
      <c r="AB10548" s="601"/>
    </row>
    <row r="10549" spans="21:28" x14ac:dyDescent="0.25">
      <c r="U10549" s="601"/>
      <c r="V10549" s="611"/>
      <c r="X10549" s="613"/>
      <c r="Y10549" s="601"/>
      <c r="Z10549" s="601"/>
      <c r="AA10549" s="601"/>
      <c r="AB10549" s="601"/>
    </row>
    <row r="10550" spans="21:28" x14ac:dyDescent="0.25">
      <c r="U10550" s="601"/>
      <c r="V10550" s="611"/>
      <c r="X10550" s="613"/>
      <c r="Y10550" s="601"/>
      <c r="Z10550" s="601"/>
      <c r="AA10550" s="601"/>
      <c r="AB10550" s="601"/>
    </row>
    <row r="10551" spans="21:28" x14ac:dyDescent="0.25">
      <c r="U10551" s="601"/>
      <c r="V10551" s="611"/>
      <c r="X10551" s="613"/>
      <c r="Y10551" s="601"/>
      <c r="Z10551" s="601"/>
      <c r="AA10551" s="601"/>
      <c r="AB10551" s="601"/>
    </row>
    <row r="10552" spans="21:28" x14ac:dyDescent="0.25">
      <c r="U10552" s="601"/>
      <c r="V10552" s="611"/>
      <c r="X10552" s="613"/>
      <c r="Y10552" s="601"/>
      <c r="Z10552" s="601"/>
      <c r="AA10552" s="601"/>
      <c r="AB10552" s="601"/>
    </row>
    <row r="10553" spans="21:28" x14ac:dyDescent="0.25">
      <c r="U10553" s="601"/>
      <c r="V10553" s="611"/>
      <c r="X10553" s="613"/>
      <c r="Y10553" s="601"/>
      <c r="Z10553" s="601"/>
      <c r="AA10553" s="601"/>
      <c r="AB10553" s="601"/>
    </row>
    <row r="10554" spans="21:28" x14ac:dyDescent="0.25">
      <c r="U10554" s="601"/>
      <c r="V10554" s="611"/>
      <c r="X10554" s="613"/>
      <c r="Y10554" s="601"/>
      <c r="Z10554" s="601"/>
      <c r="AA10554" s="601"/>
      <c r="AB10554" s="601"/>
    </row>
    <row r="10555" spans="21:28" x14ac:dyDescent="0.25">
      <c r="U10555" s="601"/>
      <c r="V10555" s="611"/>
      <c r="X10555" s="613"/>
      <c r="Y10555" s="601"/>
      <c r="Z10555" s="601"/>
      <c r="AA10555" s="601"/>
      <c r="AB10555" s="601"/>
    </row>
    <row r="10556" spans="21:28" x14ac:dyDescent="0.25">
      <c r="U10556" s="601"/>
      <c r="V10556" s="611"/>
      <c r="X10556" s="613"/>
      <c r="Y10556" s="601"/>
      <c r="Z10556" s="601"/>
      <c r="AA10556" s="601"/>
      <c r="AB10556" s="601"/>
    </row>
    <row r="10557" spans="21:28" x14ac:dyDescent="0.25">
      <c r="U10557" s="601"/>
      <c r="V10557" s="611"/>
      <c r="X10557" s="613"/>
      <c r="Y10557" s="601"/>
      <c r="Z10557" s="601"/>
      <c r="AA10557" s="601"/>
      <c r="AB10557" s="601"/>
    </row>
    <row r="10558" spans="21:28" x14ac:dyDescent="0.25">
      <c r="U10558" s="601"/>
      <c r="V10558" s="611"/>
      <c r="X10558" s="613"/>
      <c r="Y10558" s="601"/>
      <c r="Z10558" s="601"/>
      <c r="AA10558" s="601"/>
      <c r="AB10558" s="601"/>
    </row>
    <row r="10559" spans="21:28" x14ac:dyDescent="0.25">
      <c r="U10559" s="601"/>
      <c r="V10559" s="611"/>
      <c r="X10559" s="613"/>
      <c r="Y10559" s="601"/>
      <c r="Z10559" s="601"/>
      <c r="AA10559" s="601"/>
      <c r="AB10559" s="601"/>
    </row>
    <row r="10560" spans="21:28" x14ac:dyDescent="0.25">
      <c r="U10560" s="601"/>
      <c r="V10560" s="611"/>
      <c r="X10560" s="613"/>
      <c r="Y10560" s="601"/>
      <c r="Z10560" s="601"/>
      <c r="AA10560" s="601"/>
      <c r="AB10560" s="601"/>
    </row>
    <row r="10561" spans="21:28" x14ac:dyDescent="0.25">
      <c r="U10561" s="601"/>
      <c r="V10561" s="611"/>
      <c r="X10561" s="613"/>
      <c r="Y10561" s="601"/>
      <c r="Z10561" s="601"/>
      <c r="AA10561" s="601"/>
      <c r="AB10561" s="601"/>
    </row>
    <row r="10562" spans="21:28" x14ac:dyDescent="0.25">
      <c r="U10562" s="601"/>
      <c r="V10562" s="611"/>
      <c r="X10562" s="613"/>
      <c r="Y10562" s="601"/>
      <c r="Z10562" s="601"/>
      <c r="AA10562" s="601"/>
      <c r="AB10562" s="601"/>
    </row>
    <row r="10563" spans="21:28" x14ac:dyDescent="0.25">
      <c r="U10563" s="601"/>
      <c r="V10563" s="611"/>
      <c r="X10563" s="613"/>
      <c r="Y10563" s="601"/>
      <c r="Z10563" s="601"/>
      <c r="AA10563" s="601"/>
      <c r="AB10563" s="601"/>
    </row>
    <row r="10564" spans="21:28" x14ac:dyDescent="0.25">
      <c r="U10564" s="601"/>
      <c r="V10564" s="611"/>
      <c r="X10564" s="613"/>
      <c r="Y10564" s="601"/>
      <c r="Z10564" s="601"/>
      <c r="AA10564" s="601"/>
      <c r="AB10564" s="601"/>
    </row>
    <row r="10565" spans="21:28" x14ac:dyDescent="0.25">
      <c r="U10565" s="601"/>
      <c r="V10565" s="611"/>
      <c r="X10565" s="613"/>
      <c r="Y10565" s="601"/>
      <c r="Z10565" s="601"/>
      <c r="AA10565" s="601"/>
      <c r="AB10565" s="601"/>
    </row>
    <row r="10566" spans="21:28" x14ac:dyDescent="0.25">
      <c r="U10566" s="601"/>
      <c r="V10566" s="611"/>
      <c r="X10566" s="613"/>
      <c r="Y10566" s="601"/>
      <c r="Z10566" s="601"/>
      <c r="AA10566" s="601"/>
      <c r="AB10566" s="601"/>
    </row>
    <row r="10567" spans="21:28" x14ac:dyDescent="0.25">
      <c r="U10567" s="601"/>
      <c r="V10567" s="611"/>
      <c r="X10567" s="613"/>
      <c r="Y10567" s="601"/>
      <c r="Z10567" s="601"/>
      <c r="AA10567" s="601"/>
      <c r="AB10567" s="601"/>
    </row>
    <row r="10568" spans="21:28" x14ac:dyDescent="0.25">
      <c r="U10568" s="601"/>
      <c r="V10568" s="611"/>
      <c r="X10568" s="613"/>
      <c r="Y10568" s="601"/>
      <c r="Z10568" s="601"/>
      <c r="AA10568" s="601"/>
      <c r="AB10568" s="601"/>
    </row>
    <row r="10569" spans="21:28" x14ac:dyDescent="0.25">
      <c r="U10569" s="601"/>
      <c r="V10569" s="611"/>
      <c r="X10569" s="613"/>
      <c r="Y10569" s="601"/>
      <c r="Z10569" s="601"/>
      <c r="AA10569" s="601"/>
      <c r="AB10569" s="601"/>
    </row>
    <row r="10570" spans="21:28" x14ac:dyDescent="0.25">
      <c r="U10570" s="601"/>
      <c r="V10570" s="611"/>
      <c r="X10570" s="613"/>
      <c r="Y10570" s="601"/>
      <c r="Z10570" s="601"/>
      <c r="AA10570" s="601"/>
      <c r="AB10570" s="601"/>
    </row>
    <row r="10571" spans="21:28" x14ac:dyDescent="0.25">
      <c r="U10571" s="601"/>
      <c r="V10571" s="611"/>
      <c r="X10571" s="613"/>
      <c r="Y10571" s="601"/>
      <c r="Z10571" s="601"/>
      <c r="AA10571" s="601"/>
      <c r="AB10571" s="601"/>
    </row>
    <row r="10572" spans="21:28" x14ac:dyDescent="0.25">
      <c r="U10572" s="601"/>
      <c r="V10572" s="611"/>
      <c r="X10572" s="613"/>
      <c r="Y10572" s="601"/>
      <c r="Z10572" s="601"/>
      <c r="AA10572" s="601"/>
      <c r="AB10572" s="601"/>
    </row>
    <row r="10573" spans="21:28" x14ac:dyDescent="0.25">
      <c r="U10573" s="601"/>
      <c r="V10573" s="611"/>
      <c r="X10573" s="613"/>
      <c r="Y10573" s="601"/>
      <c r="Z10573" s="601"/>
      <c r="AA10573" s="601"/>
      <c r="AB10573" s="601"/>
    </row>
    <row r="10574" spans="21:28" x14ac:dyDescent="0.25">
      <c r="U10574" s="601"/>
      <c r="V10574" s="611"/>
      <c r="X10574" s="613"/>
      <c r="Y10574" s="601"/>
      <c r="Z10574" s="601"/>
      <c r="AA10574" s="601"/>
      <c r="AB10574" s="601"/>
    </row>
    <row r="10575" spans="21:28" x14ac:dyDescent="0.25">
      <c r="U10575" s="601"/>
      <c r="V10575" s="611"/>
      <c r="X10575" s="613"/>
      <c r="Y10575" s="601"/>
      <c r="Z10575" s="601"/>
      <c r="AA10575" s="601"/>
      <c r="AB10575" s="601"/>
    </row>
    <row r="10576" spans="21:28" x14ac:dyDescent="0.25">
      <c r="U10576" s="601"/>
      <c r="V10576" s="611"/>
      <c r="X10576" s="613"/>
      <c r="Y10576" s="601"/>
      <c r="Z10576" s="601"/>
      <c r="AA10576" s="601"/>
      <c r="AB10576" s="601"/>
    </row>
    <row r="10577" spans="21:28" x14ac:dyDescent="0.25">
      <c r="U10577" s="601"/>
      <c r="V10577" s="611"/>
      <c r="X10577" s="613"/>
      <c r="Y10577" s="601"/>
      <c r="Z10577" s="601"/>
      <c r="AA10577" s="601"/>
      <c r="AB10577" s="601"/>
    </row>
    <row r="10578" spans="21:28" x14ac:dyDescent="0.25">
      <c r="U10578" s="601"/>
      <c r="V10578" s="611"/>
      <c r="X10578" s="613"/>
      <c r="Y10578" s="601"/>
      <c r="Z10578" s="601"/>
      <c r="AA10578" s="601"/>
      <c r="AB10578" s="601"/>
    </row>
    <row r="10579" spans="21:28" x14ac:dyDescent="0.25">
      <c r="U10579" s="601"/>
      <c r="V10579" s="611"/>
      <c r="X10579" s="613"/>
      <c r="Y10579" s="601"/>
      <c r="Z10579" s="601"/>
      <c r="AA10579" s="601"/>
      <c r="AB10579" s="601"/>
    </row>
    <row r="10580" spans="21:28" x14ac:dyDescent="0.25">
      <c r="U10580" s="601"/>
      <c r="V10580" s="611"/>
      <c r="X10580" s="613"/>
      <c r="Y10580" s="601"/>
      <c r="Z10580" s="601"/>
      <c r="AA10580" s="601"/>
      <c r="AB10580" s="601"/>
    </row>
    <row r="10581" spans="21:28" x14ac:dyDescent="0.25">
      <c r="U10581" s="601"/>
      <c r="V10581" s="611"/>
      <c r="X10581" s="613"/>
      <c r="Y10581" s="601"/>
      <c r="Z10581" s="601"/>
      <c r="AA10581" s="601"/>
      <c r="AB10581" s="601"/>
    </row>
    <row r="10582" spans="21:28" x14ac:dyDescent="0.25">
      <c r="U10582" s="601"/>
      <c r="V10582" s="611"/>
      <c r="X10582" s="613"/>
      <c r="Y10582" s="601"/>
      <c r="Z10582" s="601"/>
      <c r="AA10582" s="601"/>
      <c r="AB10582" s="601"/>
    </row>
    <row r="10583" spans="21:28" x14ac:dyDescent="0.25">
      <c r="U10583" s="601"/>
      <c r="V10583" s="611"/>
      <c r="X10583" s="613"/>
      <c r="Y10583" s="601"/>
      <c r="Z10583" s="601"/>
      <c r="AA10583" s="601"/>
      <c r="AB10583" s="601"/>
    </row>
    <row r="10584" spans="21:28" x14ac:dyDescent="0.25">
      <c r="U10584" s="601"/>
      <c r="V10584" s="611"/>
      <c r="X10584" s="613"/>
      <c r="Y10584" s="601"/>
      <c r="Z10584" s="601"/>
      <c r="AA10584" s="601"/>
      <c r="AB10584" s="601"/>
    </row>
    <row r="10585" spans="21:28" x14ac:dyDescent="0.25">
      <c r="U10585" s="601"/>
      <c r="V10585" s="611"/>
      <c r="X10585" s="613"/>
      <c r="Y10585" s="601"/>
      <c r="Z10585" s="601"/>
      <c r="AA10585" s="601"/>
      <c r="AB10585" s="601"/>
    </row>
    <row r="10586" spans="21:28" x14ac:dyDescent="0.25">
      <c r="U10586" s="601"/>
      <c r="V10586" s="611"/>
      <c r="X10586" s="613"/>
      <c r="Y10586" s="601"/>
      <c r="Z10586" s="601"/>
      <c r="AA10586" s="601"/>
      <c r="AB10586" s="601"/>
    </row>
    <row r="10587" spans="21:28" x14ac:dyDescent="0.25">
      <c r="U10587" s="601"/>
      <c r="V10587" s="611"/>
      <c r="X10587" s="613"/>
      <c r="Y10587" s="601"/>
      <c r="Z10587" s="601"/>
      <c r="AA10587" s="601"/>
      <c r="AB10587" s="601"/>
    </row>
    <row r="10588" spans="21:28" x14ac:dyDescent="0.25">
      <c r="U10588" s="601"/>
      <c r="V10588" s="611"/>
      <c r="X10588" s="613"/>
      <c r="Y10588" s="601"/>
      <c r="Z10588" s="601"/>
      <c r="AA10588" s="601"/>
      <c r="AB10588" s="601"/>
    </row>
    <row r="10589" spans="21:28" x14ac:dyDescent="0.25">
      <c r="U10589" s="601"/>
      <c r="V10589" s="611"/>
      <c r="X10589" s="613"/>
      <c r="Y10589" s="601"/>
      <c r="Z10589" s="601"/>
      <c r="AA10589" s="601"/>
      <c r="AB10589" s="601"/>
    </row>
    <row r="10590" spans="21:28" x14ac:dyDescent="0.25">
      <c r="U10590" s="601"/>
      <c r="V10590" s="611"/>
      <c r="X10590" s="613"/>
      <c r="Y10590" s="601"/>
      <c r="Z10590" s="601"/>
      <c r="AA10590" s="601"/>
      <c r="AB10590" s="601"/>
    </row>
    <row r="10591" spans="21:28" x14ac:dyDescent="0.25">
      <c r="U10591" s="601"/>
      <c r="V10591" s="611"/>
      <c r="X10591" s="613"/>
      <c r="Y10591" s="601"/>
      <c r="Z10591" s="601"/>
      <c r="AA10591" s="601"/>
      <c r="AB10591" s="601"/>
    </row>
    <row r="10592" spans="21:28" x14ac:dyDescent="0.25">
      <c r="U10592" s="601"/>
      <c r="V10592" s="611"/>
      <c r="X10592" s="613"/>
      <c r="Y10592" s="601"/>
      <c r="Z10592" s="601"/>
      <c r="AA10592" s="601"/>
      <c r="AB10592" s="601"/>
    </row>
    <row r="10593" spans="21:28" x14ac:dyDescent="0.25">
      <c r="U10593" s="601"/>
      <c r="V10593" s="611"/>
      <c r="X10593" s="613"/>
      <c r="Y10593" s="601"/>
      <c r="Z10593" s="601"/>
      <c r="AA10593" s="601"/>
      <c r="AB10593" s="601"/>
    </row>
    <row r="10594" spans="21:28" x14ac:dyDescent="0.25">
      <c r="U10594" s="601"/>
      <c r="V10594" s="611"/>
      <c r="X10594" s="613"/>
      <c r="Y10594" s="601"/>
      <c r="Z10594" s="601"/>
      <c r="AA10594" s="601"/>
      <c r="AB10594" s="601"/>
    </row>
    <row r="10595" spans="21:28" x14ac:dyDescent="0.25">
      <c r="U10595" s="601"/>
      <c r="V10595" s="611"/>
      <c r="X10595" s="613"/>
      <c r="Y10595" s="601"/>
      <c r="Z10595" s="601"/>
      <c r="AA10595" s="601"/>
      <c r="AB10595" s="601"/>
    </row>
    <row r="10596" spans="21:28" x14ac:dyDescent="0.25">
      <c r="U10596" s="601"/>
      <c r="V10596" s="611"/>
      <c r="X10596" s="613"/>
      <c r="Y10596" s="601"/>
      <c r="Z10596" s="601"/>
      <c r="AA10596" s="601"/>
      <c r="AB10596" s="601"/>
    </row>
    <row r="10597" spans="21:28" x14ac:dyDescent="0.25">
      <c r="U10597" s="601"/>
      <c r="V10597" s="611"/>
      <c r="X10597" s="613"/>
      <c r="Y10597" s="601"/>
      <c r="Z10597" s="601"/>
      <c r="AA10597" s="601"/>
      <c r="AB10597" s="601"/>
    </row>
    <row r="10598" spans="21:28" x14ac:dyDescent="0.25">
      <c r="U10598" s="601"/>
      <c r="V10598" s="611"/>
      <c r="X10598" s="613"/>
      <c r="Y10598" s="601"/>
      <c r="Z10598" s="601"/>
      <c r="AA10598" s="601"/>
      <c r="AB10598" s="601"/>
    </row>
    <row r="10599" spans="21:28" x14ac:dyDescent="0.25">
      <c r="U10599" s="601"/>
      <c r="V10599" s="611"/>
      <c r="X10599" s="613"/>
      <c r="Y10599" s="601"/>
      <c r="Z10599" s="601"/>
      <c r="AA10599" s="601"/>
      <c r="AB10599" s="601"/>
    </row>
    <row r="10600" spans="21:28" x14ac:dyDescent="0.25">
      <c r="U10600" s="601"/>
      <c r="V10600" s="611"/>
      <c r="X10600" s="613"/>
      <c r="Y10600" s="601"/>
      <c r="Z10600" s="601"/>
      <c r="AA10600" s="601"/>
      <c r="AB10600" s="601"/>
    </row>
    <row r="10601" spans="21:28" x14ac:dyDescent="0.25">
      <c r="U10601" s="601"/>
      <c r="V10601" s="611"/>
      <c r="X10601" s="613"/>
      <c r="Y10601" s="601"/>
      <c r="Z10601" s="601"/>
      <c r="AA10601" s="601"/>
      <c r="AB10601" s="601"/>
    </row>
    <row r="10602" spans="21:28" x14ac:dyDescent="0.25">
      <c r="U10602" s="601"/>
      <c r="V10602" s="611"/>
      <c r="X10602" s="613"/>
      <c r="Y10602" s="601"/>
      <c r="Z10602" s="601"/>
      <c r="AA10602" s="601"/>
      <c r="AB10602" s="601"/>
    </row>
    <row r="10603" spans="21:28" x14ac:dyDescent="0.25">
      <c r="U10603" s="601"/>
      <c r="V10603" s="611"/>
      <c r="X10603" s="613"/>
      <c r="Y10603" s="601"/>
      <c r="Z10603" s="601"/>
      <c r="AA10603" s="601"/>
      <c r="AB10603" s="601"/>
    </row>
    <row r="10604" spans="21:28" x14ac:dyDescent="0.25">
      <c r="U10604" s="601"/>
      <c r="V10604" s="611"/>
      <c r="X10604" s="613"/>
      <c r="Y10604" s="601"/>
      <c r="Z10604" s="601"/>
      <c r="AA10604" s="601"/>
      <c r="AB10604" s="601"/>
    </row>
    <row r="10605" spans="21:28" x14ac:dyDescent="0.25">
      <c r="U10605" s="601"/>
      <c r="V10605" s="611"/>
      <c r="X10605" s="613"/>
      <c r="Y10605" s="601"/>
      <c r="Z10605" s="601"/>
      <c r="AA10605" s="601"/>
      <c r="AB10605" s="601"/>
    </row>
    <row r="10606" spans="21:28" x14ac:dyDescent="0.25">
      <c r="U10606" s="601"/>
      <c r="V10606" s="611"/>
      <c r="X10606" s="613"/>
      <c r="Y10606" s="601"/>
      <c r="Z10606" s="601"/>
      <c r="AA10606" s="601"/>
      <c r="AB10606" s="601"/>
    </row>
    <row r="10607" spans="21:28" x14ac:dyDescent="0.25">
      <c r="U10607" s="601"/>
      <c r="V10607" s="611"/>
      <c r="X10607" s="613"/>
      <c r="Y10607" s="601"/>
      <c r="Z10607" s="601"/>
      <c r="AA10607" s="601"/>
      <c r="AB10607" s="601"/>
    </row>
    <row r="10608" spans="21:28" x14ac:dyDescent="0.25">
      <c r="U10608" s="601"/>
      <c r="V10608" s="611"/>
      <c r="X10608" s="613"/>
      <c r="Y10608" s="601"/>
      <c r="Z10608" s="601"/>
      <c r="AA10608" s="601"/>
      <c r="AB10608" s="601"/>
    </row>
    <row r="10609" spans="21:28" x14ac:dyDescent="0.25">
      <c r="U10609" s="601"/>
      <c r="V10609" s="611"/>
      <c r="X10609" s="613"/>
      <c r="Y10609" s="601"/>
      <c r="Z10609" s="601"/>
      <c r="AA10609" s="601"/>
      <c r="AB10609" s="601"/>
    </row>
    <row r="10610" spans="21:28" x14ac:dyDescent="0.25">
      <c r="U10610" s="601"/>
      <c r="V10610" s="611"/>
      <c r="X10610" s="613"/>
      <c r="Y10610" s="601"/>
      <c r="Z10610" s="601"/>
      <c r="AA10610" s="601"/>
      <c r="AB10610" s="601"/>
    </row>
    <row r="10611" spans="21:28" x14ac:dyDescent="0.25">
      <c r="U10611" s="601"/>
      <c r="V10611" s="611"/>
      <c r="X10611" s="613"/>
      <c r="Y10611" s="601"/>
      <c r="Z10611" s="601"/>
      <c r="AA10611" s="601"/>
      <c r="AB10611" s="601"/>
    </row>
    <row r="10612" spans="21:28" x14ac:dyDescent="0.25">
      <c r="U10612" s="601"/>
      <c r="V10612" s="611"/>
      <c r="X10612" s="613"/>
      <c r="Y10612" s="601"/>
      <c r="Z10612" s="601"/>
      <c r="AA10612" s="601"/>
      <c r="AB10612" s="601"/>
    </row>
    <row r="10613" spans="21:28" x14ac:dyDescent="0.25">
      <c r="U10613" s="601"/>
      <c r="V10613" s="611"/>
      <c r="X10613" s="613"/>
      <c r="Y10613" s="601"/>
      <c r="Z10613" s="601"/>
      <c r="AA10613" s="601"/>
      <c r="AB10613" s="601"/>
    </row>
    <row r="10614" spans="21:28" x14ac:dyDescent="0.25">
      <c r="U10614" s="601"/>
      <c r="V10614" s="611"/>
      <c r="X10614" s="613"/>
      <c r="Y10614" s="601"/>
      <c r="Z10614" s="601"/>
      <c r="AA10614" s="601"/>
      <c r="AB10614" s="601"/>
    </row>
    <row r="10615" spans="21:28" x14ac:dyDescent="0.25">
      <c r="U10615" s="601"/>
      <c r="V10615" s="611"/>
      <c r="X10615" s="613"/>
      <c r="Y10615" s="601"/>
      <c r="Z10615" s="601"/>
      <c r="AA10615" s="601"/>
      <c r="AB10615" s="601"/>
    </row>
    <row r="10616" spans="21:28" x14ac:dyDescent="0.25">
      <c r="U10616" s="601"/>
      <c r="V10616" s="611"/>
      <c r="X10616" s="613"/>
      <c r="Y10616" s="601"/>
      <c r="Z10616" s="601"/>
      <c r="AA10616" s="601"/>
      <c r="AB10616" s="601"/>
    </row>
    <row r="10617" spans="21:28" x14ac:dyDescent="0.25">
      <c r="U10617" s="601"/>
      <c r="V10617" s="611"/>
      <c r="X10617" s="613"/>
      <c r="Y10617" s="601"/>
      <c r="Z10617" s="601"/>
      <c r="AA10617" s="601"/>
      <c r="AB10617" s="601"/>
    </row>
    <row r="10618" spans="21:28" x14ac:dyDescent="0.25">
      <c r="U10618" s="601"/>
      <c r="V10618" s="611"/>
      <c r="X10618" s="613"/>
      <c r="Y10618" s="601"/>
      <c r="Z10618" s="601"/>
      <c r="AA10618" s="601"/>
      <c r="AB10618" s="601"/>
    </row>
    <row r="10619" spans="21:28" x14ac:dyDescent="0.25">
      <c r="U10619" s="601"/>
      <c r="V10619" s="611"/>
      <c r="X10619" s="613"/>
      <c r="Y10619" s="601"/>
      <c r="Z10619" s="601"/>
      <c r="AA10619" s="601"/>
      <c r="AB10619" s="601"/>
    </row>
    <row r="10620" spans="21:28" x14ac:dyDescent="0.25">
      <c r="U10620" s="601"/>
      <c r="V10620" s="611"/>
      <c r="X10620" s="613"/>
      <c r="Y10620" s="601"/>
      <c r="Z10620" s="601"/>
      <c r="AA10620" s="601"/>
      <c r="AB10620" s="601"/>
    </row>
    <row r="10621" spans="21:28" x14ac:dyDescent="0.25">
      <c r="U10621" s="601"/>
      <c r="V10621" s="611"/>
      <c r="X10621" s="613"/>
      <c r="Y10621" s="601"/>
      <c r="Z10621" s="601"/>
      <c r="AA10621" s="601"/>
      <c r="AB10621" s="601"/>
    </row>
    <row r="10622" spans="21:28" x14ac:dyDescent="0.25">
      <c r="U10622" s="601"/>
      <c r="V10622" s="611"/>
      <c r="X10622" s="613"/>
      <c r="Y10622" s="601"/>
      <c r="Z10622" s="601"/>
      <c r="AA10622" s="601"/>
      <c r="AB10622" s="601"/>
    </row>
    <row r="10623" spans="21:28" x14ac:dyDescent="0.25">
      <c r="U10623" s="601"/>
      <c r="V10623" s="611"/>
      <c r="X10623" s="613"/>
      <c r="Y10623" s="601"/>
      <c r="Z10623" s="601"/>
      <c r="AA10623" s="601"/>
      <c r="AB10623" s="601"/>
    </row>
    <row r="10624" spans="21:28" x14ac:dyDescent="0.25">
      <c r="U10624" s="601"/>
      <c r="V10624" s="611"/>
      <c r="X10624" s="613"/>
      <c r="Y10624" s="601"/>
      <c r="Z10624" s="601"/>
      <c r="AA10624" s="601"/>
      <c r="AB10624" s="601"/>
    </row>
    <row r="10625" spans="21:28" x14ac:dyDescent="0.25">
      <c r="U10625" s="601"/>
      <c r="V10625" s="611"/>
      <c r="X10625" s="613"/>
      <c r="Y10625" s="601"/>
      <c r="Z10625" s="601"/>
      <c r="AA10625" s="601"/>
      <c r="AB10625" s="601"/>
    </row>
    <row r="10626" spans="21:28" x14ac:dyDescent="0.25">
      <c r="U10626" s="601"/>
      <c r="V10626" s="611"/>
      <c r="X10626" s="613"/>
      <c r="Y10626" s="601"/>
      <c r="Z10626" s="601"/>
      <c r="AA10626" s="601"/>
      <c r="AB10626" s="601"/>
    </row>
    <row r="10627" spans="21:28" x14ac:dyDescent="0.25">
      <c r="U10627" s="601"/>
      <c r="V10627" s="611"/>
      <c r="X10627" s="613"/>
      <c r="Y10627" s="601"/>
      <c r="Z10627" s="601"/>
      <c r="AA10627" s="601"/>
      <c r="AB10627" s="601"/>
    </row>
    <row r="10628" spans="21:28" x14ac:dyDescent="0.25">
      <c r="U10628" s="601"/>
      <c r="V10628" s="611"/>
      <c r="X10628" s="613"/>
      <c r="Y10628" s="601"/>
      <c r="Z10628" s="601"/>
      <c r="AA10628" s="601"/>
      <c r="AB10628" s="601"/>
    </row>
    <row r="10629" spans="21:28" x14ac:dyDescent="0.25">
      <c r="U10629" s="601"/>
      <c r="V10629" s="611"/>
      <c r="X10629" s="613"/>
      <c r="Y10629" s="601"/>
      <c r="Z10629" s="601"/>
      <c r="AA10629" s="601"/>
      <c r="AB10629" s="601"/>
    </row>
    <row r="10630" spans="21:28" x14ac:dyDescent="0.25">
      <c r="U10630" s="601"/>
      <c r="V10630" s="611"/>
      <c r="X10630" s="613"/>
      <c r="Y10630" s="601"/>
      <c r="Z10630" s="601"/>
      <c r="AA10630" s="601"/>
      <c r="AB10630" s="601"/>
    </row>
    <row r="10631" spans="21:28" x14ac:dyDescent="0.25">
      <c r="U10631" s="601"/>
      <c r="V10631" s="611"/>
      <c r="X10631" s="613"/>
      <c r="Y10631" s="601"/>
      <c r="Z10631" s="601"/>
      <c r="AA10631" s="601"/>
      <c r="AB10631" s="601"/>
    </row>
    <row r="10632" spans="21:28" x14ac:dyDescent="0.25">
      <c r="U10632" s="601"/>
      <c r="V10632" s="611"/>
      <c r="X10632" s="613"/>
      <c r="Y10632" s="601"/>
      <c r="Z10632" s="601"/>
      <c r="AA10632" s="601"/>
      <c r="AB10632" s="601"/>
    </row>
    <row r="10633" spans="21:28" x14ac:dyDescent="0.25">
      <c r="U10633" s="601"/>
      <c r="V10633" s="611"/>
      <c r="X10633" s="613"/>
      <c r="Y10633" s="601"/>
      <c r="Z10633" s="601"/>
      <c r="AA10633" s="601"/>
      <c r="AB10633" s="601"/>
    </row>
    <row r="10634" spans="21:28" x14ac:dyDescent="0.25">
      <c r="U10634" s="601"/>
      <c r="V10634" s="611"/>
      <c r="X10634" s="613"/>
      <c r="Y10634" s="601"/>
      <c r="Z10634" s="601"/>
      <c r="AA10634" s="601"/>
      <c r="AB10634" s="601"/>
    </row>
    <row r="10635" spans="21:28" x14ac:dyDescent="0.25">
      <c r="U10635" s="601"/>
      <c r="V10635" s="611"/>
      <c r="X10635" s="613"/>
      <c r="Y10635" s="601"/>
      <c r="Z10635" s="601"/>
      <c r="AA10635" s="601"/>
      <c r="AB10635" s="601"/>
    </row>
    <row r="10636" spans="21:28" x14ac:dyDescent="0.25">
      <c r="U10636" s="601"/>
      <c r="V10636" s="611"/>
      <c r="X10636" s="613"/>
      <c r="Y10636" s="601"/>
      <c r="Z10636" s="601"/>
      <c r="AA10636" s="601"/>
      <c r="AB10636" s="601"/>
    </row>
    <row r="10637" spans="21:28" x14ac:dyDescent="0.25">
      <c r="U10637" s="601"/>
      <c r="V10637" s="611"/>
      <c r="X10637" s="613"/>
      <c r="Y10637" s="601"/>
      <c r="Z10637" s="601"/>
      <c r="AA10637" s="601"/>
      <c r="AB10637" s="601"/>
    </row>
    <row r="10638" spans="21:28" x14ac:dyDescent="0.25">
      <c r="U10638" s="601"/>
      <c r="V10638" s="611"/>
      <c r="X10638" s="613"/>
      <c r="Y10638" s="601"/>
      <c r="Z10638" s="601"/>
      <c r="AA10638" s="601"/>
      <c r="AB10638" s="601"/>
    </row>
    <row r="10639" spans="21:28" x14ac:dyDescent="0.25">
      <c r="U10639" s="601"/>
      <c r="V10639" s="611"/>
      <c r="X10639" s="613"/>
      <c r="Y10639" s="601"/>
      <c r="Z10639" s="601"/>
      <c r="AA10639" s="601"/>
      <c r="AB10639" s="601"/>
    </row>
    <row r="10640" spans="21:28" x14ac:dyDescent="0.25">
      <c r="U10640" s="601"/>
      <c r="V10640" s="611"/>
      <c r="X10640" s="613"/>
      <c r="Y10640" s="601"/>
      <c r="Z10640" s="601"/>
      <c r="AA10640" s="601"/>
      <c r="AB10640" s="601"/>
    </row>
    <row r="10641" spans="21:28" x14ac:dyDescent="0.25">
      <c r="U10641" s="601"/>
      <c r="V10641" s="611"/>
      <c r="X10641" s="613"/>
      <c r="Y10641" s="601"/>
      <c r="Z10641" s="601"/>
      <c r="AA10641" s="601"/>
      <c r="AB10641" s="601"/>
    </row>
    <row r="10642" spans="21:28" x14ac:dyDescent="0.25">
      <c r="U10642" s="601"/>
      <c r="V10642" s="611"/>
      <c r="X10642" s="613"/>
      <c r="Y10642" s="601"/>
      <c r="Z10642" s="601"/>
      <c r="AA10642" s="601"/>
      <c r="AB10642" s="601"/>
    </row>
    <row r="10643" spans="21:28" x14ac:dyDescent="0.25">
      <c r="U10643" s="601"/>
      <c r="V10643" s="611"/>
      <c r="X10643" s="613"/>
      <c r="Y10643" s="601"/>
      <c r="Z10643" s="601"/>
      <c r="AA10643" s="601"/>
      <c r="AB10643" s="601"/>
    </row>
    <row r="10644" spans="21:28" x14ac:dyDescent="0.25">
      <c r="U10644" s="601"/>
      <c r="V10644" s="611"/>
      <c r="X10644" s="613"/>
      <c r="Y10644" s="601"/>
      <c r="Z10644" s="601"/>
      <c r="AA10644" s="601"/>
      <c r="AB10644" s="601"/>
    </row>
    <row r="10645" spans="21:28" x14ac:dyDescent="0.25">
      <c r="U10645" s="601"/>
      <c r="V10645" s="611"/>
      <c r="X10645" s="613"/>
      <c r="Y10645" s="601"/>
      <c r="Z10645" s="601"/>
      <c r="AA10645" s="601"/>
      <c r="AB10645" s="601"/>
    </row>
    <row r="10646" spans="21:28" x14ac:dyDescent="0.25">
      <c r="U10646" s="601"/>
      <c r="V10646" s="611"/>
      <c r="X10646" s="613"/>
      <c r="Y10646" s="601"/>
      <c r="Z10646" s="601"/>
      <c r="AA10646" s="601"/>
      <c r="AB10646" s="601"/>
    </row>
    <row r="10647" spans="21:28" x14ac:dyDescent="0.25">
      <c r="U10647" s="601"/>
      <c r="V10647" s="611"/>
      <c r="X10647" s="613"/>
      <c r="Y10647" s="601"/>
      <c r="Z10647" s="601"/>
      <c r="AA10647" s="601"/>
      <c r="AB10647" s="601"/>
    </row>
    <row r="10648" spans="21:28" x14ac:dyDescent="0.25">
      <c r="U10648" s="601"/>
      <c r="V10648" s="611"/>
      <c r="X10648" s="613"/>
      <c r="Y10648" s="601"/>
      <c r="Z10648" s="601"/>
      <c r="AA10648" s="601"/>
      <c r="AB10648" s="601"/>
    </row>
    <row r="10649" spans="21:28" x14ac:dyDescent="0.25">
      <c r="U10649" s="601"/>
      <c r="V10649" s="611"/>
      <c r="X10649" s="613"/>
      <c r="Y10649" s="601"/>
      <c r="Z10649" s="601"/>
      <c r="AA10649" s="601"/>
      <c r="AB10649" s="601"/>
    </row>
    <row r="10650" spans="21:28" x14ac:dyDescent="0.25">
      <c r="U10650" s="601"/>
      <c r="V10650" s="611"/>
      <c r="X10650" s="613"/>
      <c r="Y10650" s="601"/>
      <c r="Z10650" s="601"/>
      <c r="AA10650" s="601"/>
      <c r="AB10650" s="601"/>
    </row>
    <row r="10651" spans="21:28" x14ac:dyDescent="0.25">
      <c r="U10651" s="601"/>
      <c r="V10651" s="611"/>
      <c r="X10651" s="613"/>
      <c r="Y10651" s="601"/>
      <c r="Z10651" s="601"/>
      <c r="AA10651" s="601"/>
      <c r="AB10651" s="601"/>
    </row>
    <row r="10652" spans="21:28" x14ac:dyDescent="0.25">
      <c r="U10652" s="601"/>
      <c r="V10652" s="611"/>
      <c r="X10652" s="613"/>
      <c r="Y10652" s="601"/>
      <c r="Z10652" s="601"/>
      <c r="AA10652" s="601"/>
      <c r="AB10652" s="601"/>
    </row>
    <row r="10653" spans="21:28" x14ac:dyDescent="0.25">
      <c r="U10653" s="601"/>
      <c r="V10653" s="611"/>
      <c r="X10653" s="613"/>
      <c r="Y10653" s="601"/>
      <c r="Z10653" s="601"/>
      <c r="AA10653" s="601"/>
      <c r="AB10653" s="601"/>
    </row>
    <row r="10654" spans="21:28" x14ac:dyDescent="0.25">
      <c r="U10654" s="601"/>
      <c r="V10654" s="611"/>
      <c r="X10654" s="613"/>
      <c r="Y10654" s="601"/>
      <c r="Z10654" s="601"/>
      <c r="AA10654" s="601"/>
      <c r="AB10654" s="601"/>
    </row>
    <row r="10655" spans="21:28" x14ac:dyDescent="0.25">
      <c r="U10655" s="601"/>
      <c r="V10655" s="611"/>
      <c r="X10655" s="613"/>
      <c r="Y10655" s="601"/>
      <c r="Z10655" s="601"/>
      <c r="AA10655" s="601"/>
      <c r="AB10655" s="601"/>
    </row>
    <row r="10656" spans="21:28" x14ac:dyDescent="0.25">
      <c r="U10656" s="601"/>
      <c r="V10656" s="611"/>
      <c r="X10656" s="613"/>
      <c r="Y10656" s="601"/>
      <c r="Z10656" s="601"/>
      <c r="AA10656" s="601"/>
      <c r="AB10656" s="601"/>
    </row>
    <row r="10657" spans="21:28" x14ac:dyDescent="0.25">
      <c r="U10657" s="601"/>
      <c r="V10657" s="611"/>
      <c r="X10657" s="613"/>
      <c r="Y10657" s="601"/>
      <c r="Z10657" s="601"/>
      <c r="AA10657" s="601"/>
      <c r="AB10657" s="601"/>
    </row>
    <row r="10658" spans="21:28" x14ac:dyDescent="0.25">
      <c r="U10658" s="601"/>
      <c r="V10658" s="611"/>
      <c r="X10658" s="613"/>
      <c r="Y10658" s="601"/>
      <c r="Z10658" s="601"/>
      <c r="AA10658" s="601"/>
      <c r="AB10658" s="601"/>
    </row>
    <row r="10659" spans="21:28" x14ac:dyDescent="0.25">
      <c r="U10659" s="601"/>
      <c r="V10659" s="611"/>
      <c r="X10659" s="613"/>
      <c r="Y10659" s="601"/>
      <c r="Z10659" s="601"/>
      <c r="AA10659" s="601"/>
      <c r="AB10659" s="601"/>
    </row>
    <row r="10660" spans="21:28" x14ac:dyDescent="0.25">
      <c r="U10660" s="601"/>
      <c r="V10660" s="611"/>
      <c r="X10660" s="613"/>
      <c r="Y10660" s="601"/>
      <c r="Z10660" s="601"/>
      <c r="AA10660" s="601"/>
      <c r="AB10660" s="601"/>
    </row>
    <row r="10661" spans="21:28" x14ac:dyDescent="0.25">
      <c r="U10661" s="601"/>
      <c r="V10661" s="611"/>
      <c r="X10661" s="613"/>
      <c r="Y10661" s="601"/>
      <c r="Z10661" s="601"/>
      <c r="AA10661" s="601"/>
      <c r="AB10661" s="601"/>
    </row>
    <row r="10662" spans="21:28" x14ac:dyDescent="0.25">
      <c r="U10662" s="601"/>
      <c r="V10662" s="611"/>
      <c r="X10662" s="613"/>
      <c r="Y10662" s="601"/>
      <c r="Z10662" s="601"/>
      <c r="AA10662" s="601"/>
      <c r="AB10662" s="601"/>
    </row>
    <row r="10663" spans="21:28" x14ac:dyDescent="0.25">
      <c r="U10663" s="601"/>
      <c r="V10663" s="611"/>
      <c r="X10663" s="613"/>
      <c r="Y10663" s="601"/>
      <c r="Z10663" s="601"/>
      <c r="AA10663" s="601"/>
      <c r="AB10663" s="601"/>
    </row>
    <row r="10664" spans="21:28" x14ac:dyDescent="0.25">
      <c r="U10664" s="601"/>
      <c r="V10664" s="611"/>
      <c r="X10664" s="613"/>
      <c r="Y10664" s="601"/>
      <c r="Z10664" s="601"/>
      <c r="AA10664" s="601"/>
      <c r="AB10664" s="601"/>
    </row>
    <row r="10665" spans="21:28" x14ac:dyDescent="0.25">
      <c r="U10665" s="601"/>
      <c r="V10665" s="611"/>
      <c r="X10665" s="613"/>
      <c r="Y10665" s="601"/>
      <c r="Z10665" s="601"/>
      <c r="AA10665" s="601"/>
      <c r="AB10665" s="601"/>
    </row>
    <row r="10666" spans="21:28" x14ac:dyDescent="0.25">
      <c r="U10666" s="601"/>
      <c r="V10666" s="611"/>
      <c r="X10666" s="613"/>
      <c r="Y10666" s="601"/>
      <c r="Z10666" s="601"/>
      <c r="AA10666" s="601"/>
      <c r="AB10666" s="601"/>
    </row>
    <row r="10667" spans="21:28" x14ac:dyDescent="0.25">
      <c r="U10667" s="601"/>
      <c r="V10667" s="611"/>
      <c r="X10667" s="613"/>
      <c r="Y10667" s="601"/>
      <c r="Z10667" s="601"/>
      <c r="AA10667" s="601"/>
      <c r="AB10667" s="601"/>
    </row>
    <row r="10668" spans="21:28" x14ac:dyDescent="0.25">
      <c r="U10668" s="601"/>
      <c r="V10668" s="611"/>
      <c r="X10668" s="613"/>
      <c r="Y10668" s="601"/>
      <c r="Z10668" s="601"/>
      <c r="AA10668" s="601"/>
      <c r="AB10668" s="601"/>
    </row>
    <row r="10669" spans="21:28" x14ac:dyDescent="0.25">
      <c r="U10669" s="601"/>
      <c r="V10669" s="611"/>
      <c r="X10669" s="613"/>
      <c r="Y10669" s="601"/>
      <c r="Z10669" s="601"/>
      <c r="AA10669" s="601"/>
      <c r="AB10669" s="601"/>
    </row>
    <row r="10670" spans="21:28" x14ac:dyDescent="0.25">
      <c r="U10670" s="601"/>
      <c r="V10670" s="611"/>
      <c r="X10670" s="613"/>
      <c r="Y10670" s="601"/>
      <c r="Z10670" s="601"/>
      <c r="AA10670" s="601"/>
      <c r="AB10670" s="601"/>
    </row>
    <row r="10671" spans="21:28" x14ac:dyDescent="0.25">
      <c r="U10671" s="601"/>
      <c r="V10671" s="611"/>
      <c r="X10671" s="613"/>
      <c r="Y10671" s="601"/>
      <c r="Z10671" s="601"/>
      <c r="AA10671" s="601"/>
      <c r="AB10671" s="601"/>
    </row>
    <row r="10672" spans="21:28" x14ac:dyDescent="0.25">
      <c r="U10672" s="601"/>
      <c r="V10672" s="611"/>
      <c r="X10672" s="613"/>
      <c r="Y10672" s="601"/>
      <c r="Z10672" s="601"/>
      <c r="AA10672" s="601"/>
      <c r="AB10672" s="601"/>
    </row>
    <row r="10673" spans="21:28" x14ac:dyDescent="0.25">
      <c r="U10673" s="601"/>
      <c r="V10673" s="611"/>
      <c r="X10673" s="613"/>
      <c r="Y10673" s="601"/>
      <c r="Z10673" s="601"/>
      <c r="AA10673" s="601"/>
      <c r="AB10673" s="601"/>
    </row>
    <row r="10674" spans="21:28" x14ac:dyDescent="0.25">
      <c r="U10674" s="601"/>
      <c r="V10674" s="611"/>
      <c r="X10674" s="613"/>
      <c r="Y10674" s="601"/>
      <c r="Z10674" s="601"/>
      <c r="AA10674" s="601"/>
      <c r="AB10674" s="601"/>
    </row>
    <row r="10675" spans="21:28" x14ac:dyDescent="0.25">
      <c r="U10675" s="601"/>
      <c r="V10675" s="611"/>
      <c r="X10675" s="613"/>
      <c r="Y10675" s="601"/>
      <c r="Z10675" s="601"/>
      <c r="AA10675" s="601"/>
      <c r="AB10675" s="601"/>
    </row>
    <row r="10676" spans="21:28" x14ac:dyDescent="0.25">
      <c r="U10676" s="601"/>
      <c r="V10676" s="611"/>
      <c r="X10676" s="613"/>
      <c r="Y10676" s="601"/>
      <c r="Z10676" s="601"/>
      <c r="AA10676" s="601"/>
      <c r="AB10676" s="601"/>
    </row>
    <row r="10677" spans="21:28" x14ac:dyDescent="0.25">
      <c r="U10677" s="601"/>
      <c r="V10677" s="611"/>
      <c r="X10677" s="613"/>
      <c r="Y10677" s="601"/>
      <c r="Z10677" s="601"/>
      <c r="AA10677" s="601"/>
      <c r="AB10677" s="601"/>
    </row>
    <row r="10678" spans="21:28" x14ac:dyDescent="0.25">
      <c r="U10678" s="601"/>
      <c r="V10678" s="611"/>
      <c r="X10678" s="613"/>
      <c r="Y10678" s="601"/>
      <c r="Z10678" s="601"/>
      <c r="AA10678" s="601"/>
      <c r="AB10678" s="601"/>
    </row>
    <row r="10679" spans="21:28" x14ac:dyDescent="0.25">
      <c r="U10679" s="601"/>
      <c r="V10679" s="611"/>
      <c r="X10679" s="613"/>
      <c r="Y10679" s="601"/>
      <c r="Z10679" s="601"/>
      <c r="AA10679" s="601"/>
      <c r="AB10679" s="601"/>
    </row>
    <row r="10680" spans="21:28" x14ac:dyDescent="0.25">
      <c r="U10680" s="601"/>
      <c r="V10680" s="611"/>
      <c r="X10680" s="613"/>
      <c r="Y10680" s="601"/>
      <c r="Z10680" s="601"/>
      <c r="AA10680" s="601"/>
      <c r="AB10680" s="601"/>
    </row>
    <row r="10681" spans="21:28" x14ac:dyDescent="0.25">
      <c r="U10681" s="601"/>
      <c r="V10681" s="611"/>
      <c r="X10681" s="613"/>
      <c r="Y10681" s="601"/>
      <c r="Z10681" s="601"/>
      <c r="AA10681" s="601"/>
      <c r="AB10681" s="601"/>
    </row>
    <row r="10682" spans="21:28" x14ac:dyDescent="0.25">
      <c r="U10682" s="601"/>
      <c r="V10682" s="611"/>
      <c r="X10682" s="613"/>
      <c r="Y10682" s="601"/>
      <c r="Z10682" s="601"/>
      <c r="AA10682" s="601"/>
      <c r="AB10682" s="601"/>
    </row>
    <row r="10683" spans="21:28" x14ac:dyDescent="0.25">
      <c r="U10683" s="601"/>
      <c r="V10683" s="611"/>
      <c r="X10683" s="613"/>
      <c r="Y10683" s="601"/>
      <c r="Z10683" s="601"/>
      <c r="AA10683" s="601"/>
      <c r="AB10683" s="601"/>
    </row>
    <row r="10684" spans="21:28" x14ac:dyDescent="0.25">
      <c r="U10684" s="601"/>
      <c r="V10684" s="611"/>
      <c r="X10684" s="613"/>
      <c r="Y10684" s="601"/>
      <c r="Z10684" s="601"/>
      <c r="AA10684" s="601"/>
      <c r="AB10684" s="601"/>
    </row>
    <row r="10685" spans="21:28" x14ac:dyDescent="0.25">
      <c r="U10685" s="601"/>
      <c r="V10685" s="611"/>
      <c r="X10685" s="613"/>
      <c r="Y10685" s="601"/>
      <c r="Z10685" s="601"/>
      <c r="AA10685" s="601"/>
      <c r="AB10685" s="601"/>
    </row>
    <row r="10686" spans="21:28" x14ac:dyDescent="0.25">
      <c r="U10686" s="601"/>
      <c r="V10686" s="611"/>
      <c r="X10686" s="613"/>
      <c r="Y10686" s="601"/>
      <c r="Z10686" s="601"/>
      <c r="AA10686" s="601"/>
      <c r="AB10686" s="601"/>
    </row>
    <row r="10687" spans="21:28" x14ac:dyDescent="0.25">
      <c r="U10687" s="601"/>
      <c r="V10687" s="611"/>
      <c r="X10687" s="613"/>
      <c r="Y10687" s="601"/>
      <c r="Z10687" s="601"/>
      <c r="AA10687" s="601"/>
      <c r="AB10687" s="601"/>
    </row>
    <row r="10688" spans="21:28" x14ac:dyDescent="0.25">
      <c r="U10688" s="601"/>
      <c r="V10688" s="611"/>
      <c r="X10688" s="613"/>
      <c r="Y10688" s="601"/>
      <c r="Z10688" s="601"/>
      <c r="AA10688" s="601"/>
      <c r="AB10688" s="601"/>
    </row>
    <row r="10689" spans="21:28" x14ac:dyDescent="0.25">
      <c r="U10689" s="601"/>
      <c r="V10689" s="611"/>
      <c r="X10689" s="613"/>
      <c r="Y10689" s="601"/>
      <c r="Z10689" s="601"/>
      <c r="AA10689" s="601"/>
      <c r="AB10689" s="601"/>
    </row>
    <row r="10690" spans="21:28" x14ac:dyDescent="0.25">
      <c r="U10690" s="601"/>
      <c r="V10690" s="611"/>
      <c r="X10690" s="613"/>
      <c r="Y10690" s="601"/>
      <c r="Z10690" s="601"/>
      <c r="AA10690" s="601"/>
      <c r="AB10690" s="601"/>
    </row>
    <row r="10691" spans="21:28" x14ac:dyDescent="0.25">
      <c r="U10691" s="601"/>
      <c r="V10691" s="611"/>
      <c r="X10691" s="613"/>
      <c r="Y10691" s="601"/>
      <c r="Z10691" s="601"/>
      <c r="AA10691" s="601"/>
      <c r="AB10691" s="601"/>
    </row>
    <row r="10692" spans="21:28" x14ac:dyDescent="0.25">
      <c r="U10692" s="601"/>
      <c r="V10692" s="611"/>
      <c r="X10692" s="613"/>
      <c r="Y10692" s="601"/>
      <c r="Z10692" s="601"/>
      <c r="AA10692" s="601"/>
      <c r="AB10692" s="601"/>
    </row>
    <row r="10693" spans="21:28" x14ac:dyDescent="0.25">
      <c r="U10693" s="601"/>
      <c r="V10693" s="611"/>
      <c r="X10693" s="613"/>
      <c r="Y10693" s="601"/>
      <c r="Z10693" s="601"/>
      <c r="AA10693" s="601"/>
      <c r="AB10693" s="601"/>
    </row>
    <row r="10694" spans="21:28" x14ac:dyDescent="0.25">
      <c r="U10694" s="601"/>
      <c r="V10694" s="611"/>
      <c r="X10694" s="613"/>
      <c r="Y10694" s="601"/>
      <c r="Z10694" s="601"/>
      <c r="AA10694" s="601"/>
      <c r="AB10694" s="601"/>
    </row>
    <row r="10695" spans="21:28" x14ac:dyDescent="0.25">
      <c r="U10695" s="601"/>
      <c r="V10695" s="611"/>
      <c r="X10695" s="613"/>
      <c r="Y10695" s="601"/>
      <c r="Z10695" s="601"/>
      <c r="AA10695" s="601"/>
      <c r="AB10695" s="601"/>
    </row>
    <row r="10696" spans="21:28" x14ac:dyDescent="0.25">
      <c r="U10696" s="601"/>
      <c r="V10696" s="611"/>
      <c r="X10696" s="613"/>
      <c r="Y10696" s="601"/>
      <c r="Z10696" s="601"/>
      <c r="AA10696" s="601"/>
      <c r="AB10696" s="601"/>
    </row>
    <row r="10697" spans="21:28" x14ac:dyDescent="0.25">
      <c r="U10697" s="601"/>
      <c r="V10697" s="611"/>
      <c r="X10697" s="613"/>
      <c r="Y10697" s="601"/>
      <c r="Z10697" s="601"/>
      <c r="AA10697" s="601"/>
      <c r="AB10697" s="601"/>
    </row>
    <row r="10698" spans="21:28" x14ac:dyDescent="0.25">
      <c r="U10698" s="601"/>
      <c r="V10698" s="611"/>
      <c r="X10698" s="613"/>
      <c r="Y10698" s="601"/>
      <c r="Z10698" s="601"/>
      <c r="AA10698" s="601"/>
      <c r="AB10698" s="601"/>
    </row>
    <row r="10699" spans="21:28" x14ac:dyDescent="0.25">
      <c r="U10699" s="601"/>
      <c r="V10699" s="611"/>
      <c r="X10699" s="613"/>
      <c r="Y10699" s="601"/>
      <c r="Z10699" s="601"/>
      <c r="AA10699" s="601"/>
      <c r="AB10699" s="601"/>
    </row>
    <row r="10700" spans="21:28" x14ac:dyDescent="0.25">
      <c r="U10700" s="601"/>
      <c r="V10700" s="611"/>
      <c r="X10700" s="613"/>
      <c r="Y10700" s="601"/>
      <c r="Z10700" s="601"/>
      <c r="AA10700" s="601"/>
      <c r="AB10700" s="601"/>
    </row>
    <row r="10701" spans="21:28" x14ac:dyDescent="0.25">
      <c r="U10701" s="601"/>
      <c r="V10701" s="611"/>
      <c r="X10701" s="613"/>
      <c r="Y10701" s="601"/>
      <c r="Z10701" s="601"/>
      <c r="AA10701" s="601"/>
      <c r="AB10701" s="601"/>
    </row>
    <row r="10702" spans="21:28" x14ac:dyDescent="0.25">
      <c r="U10702" s="601"/>
      <c r="V10702" s="611"/>
      <c r="X10702" s="613"/>
      <c r="Y10702" s="601"/>
      <c r="Z10702" s="601"/>
      <c r="AA10702" s="601"/>
      <c r="AB10702" s="601"/>
    </row>
    <row r="10703" spans="21:28" x14ac:dyDescent="0.25">
      <c r="U10703" s="601"/>
      <c r="V10703" s="611"/>
      <c r="X10703" s="613"/>
      <c r="Y10703" s="601"/>
      <c r="Z10703" s="601"/>
      <c r="AA10703" s="601"/>
      <c r="AB10703" s="601"/>
    </row>
    <row r="10704" spans="21:28" x14ac:dyDescent="0.25">
      <c r="U10704" s="601"/>
      <c r="V10704" s="611"/>
      <c r="X10704" s="613"/>
      <c r="Y10704" s="601"/>
      <c r="Z10704" s="601"/>
      <c r="AA10704" s="601"/>
      <c r="AB10704" s="601"/>
    </row>
    <row r="10705" spans="21:28" x14ac:dyDescent="0.25">
      <c r="U10705" s="601"/>
      <c r="V10705" s="611"/>
      <c r="X10705" s="613"/>
      <c r="Y10705" s="601"/>
      <c r="Z10705" s="601"/>
      <c r="AA10705" s="601"/>
      <c r="AB10705" s="601"/>
    </row>
    <row r="10706" spans="21:28" x14ac:dyDescent="0.25">
      <c r="U10706" s="601"/>
      <c r="V10706" s="611"/>
      <c r="X10706" s="613"/>
      <c r="Y10706" s="601"/>
      <c r="Z10706" s="601"/>
      <c r="AA10706" s="601"/>
      <c r="AB10706" s="601"/>
    </row>
    <row r="10707" spans="21:28" x14ac:dyDescent="0.25">
      <c r="U10707" s="601"/>
      <c r="V10707" s="611"/>
      <c r="X10707" s="613"/>
      <c r="Y10707" s="601"/>
      <c r="Z10707" s="601"/>
      <c r="AA10707" s="601"/>
      <c r="AB10707" s="601"/>
    </row>
    <row r="10708" spans="21:28" x14ac:dyDescent="0.25">
      <c r="U10708" s="601"/>
      <c r="V10708" s="611"/>
      <c r="X10708" s="613"/>
      <c r="Y10708" s="601"/>
      <c r="Z10708" s="601"/>
      <c r="AA10708" s="601"/>
      <c r="AB10708" s="601"/>
    </row>
    <row r="10709" spans="21:28" x14ac:dyDescent="0.25">
      <c r="U10709" s="601"/>
      <c r="V10709" s="611"/>
      <c r="X10709" s="613"/>
      <c r="Y10709" s="601"/>
      <c r="Z10709" s="601"/>
      <c r="AA10709" s="601"/>
      <c r="AB10709" s="601"/>
    </row>
    <row r="10710" spans="21:28" x14ac:dyDescent="0.25">
      <c r="U10710" s="601"/>
      <c r="V10710" s="611"/>
      <c r="X10710" s="613"/>
      <c r="Y10710" s="601"/>
      <c r="Z10710" s="601"/>
      <c r="AA10710" s="601"/>
      <c r="AB10710" s="601"/>
    </row>
    <row r="10711" spans="21:28" x14ac:dyDescent="0.25">
      <c r="U10711" s="601"/>
      <c r="V10711" s="611"/>
      <c r="X10711" s="613"/>
      <c r="Y10711" s="601"/>
      <c r="Z10711" s="601"/>
      <c r="AA10711" s="601"/>
      <c r="AB10711" s="601"/>
    </row>
    <row r="10712" spans="21:28" x14ac:dyDescent="0.25">
      <c r="U10712" s="601"/>
      <c r="V10712" s="611"/>
      <c r="X10712" s="613"/>
      <c r="Y10712" s="601"/>
      <c r="Z10712" s="601"/>
      <c r="AA10712" s="601"/>
      <c r="AB10712" s="601"/>
    </row>
    <row r="10713" spans="21:28" x14ac:dyDescent="0.25">
      <c r="U10713" s="601"/>
      <c r="V10713" s="611"/>
      <c r="X10713" s="613"/>
      <c r="Y10713" s="601"/>
      <c r="Z10713" s="601"/>
      <c r="AA10713" s="601"/>
      <c r="AB10713" s="601"/>
    </row>
    <row r="10714" spans="21:28" x14ac:dyDescent="0.25">
      <c r="U10714" s="601"/>
      <c r="V10714" s="611"/>
      <c r="X10714" s="613"/>
      <c r="Y10714" s="601"/>
      <c r="Z10714" s="601"/>
      <c r="AA10714" s="601"/>
      <c r="AB10714" s="601"/>
    </row>
    <row r="10715" spans="21:28" x14ac:dyDescent="0.25">
      <c r="U10715" s="601"/>
      <c r="V10715" s="611"/>
      <c r="X10715" s="613"/>
      <c r="Y10715" s="601"/>
      <c r="Z10715" s="601"/>
      <c r="AA10715" s="601"/>
      <c r="AB10715" s="601"/>
    </row>
    <row r="10716" spans="21:28" x14ac:dyDescent="0.25">
      <c r="U10716" s="601"/>
      <c r="V10716" s="611"/>
      <c r="X10716" s="613"/>
      <c r="Y10716" s="601"/>
      <c r="Z10716" s="601"/>
      <c r="AA10716" s="601"/>
      <c r="AB10716" s="601"/>
    </row>
    <row r="10717" spans="21:28" x14ac:dyDescent="0.25">
      <c r="U10717" s="601"/>
      <c r="V10717" s="611"/>
      <c r="X10717" s="613"/>
      <c r="Y10717" s="601"/>
      <c r="Z10717" s="601"/>
      <c r="AA10717" s="601"/>
      <c r="AB10717" s="601"/>
    </row>
    <row r="10718" spans="21:28" x14ac:dyDescent="0.25">
      <c r="U10718" s="601"/>
      <c r="V10718" s="611"/>
      <c r="X10718" s="613"/>
      <c r="Y10718" s="601"/>
      <c r="Z10718" s="601"/>
      <c r="AA10718" s="601"/>
      <c r="AB10718" s="601"/>
    </row>
    <row r="10719" spans="21:28" x14ac:dyDescent="0.25">
      <c r="U10719" s="601"/>
      <c r="V10719" s="611"/>
      <c r="X10719" s="613"/>
      <c r="Y10719" s="601"/>
      <c r="Z10719" s="601"/>
      <c r="AA10719" s="601"/>
      <c r="AB10719" s="601"/>
    </row>
    <row r="10720" spans="21:28" x14ac:dyDescent="0.25">
      <c r="U10720" s="601"/>
      <c r="V10720" s="611"/>
      <c r="X10720" s="613"/>
      <c r="Y10720" s="601"/>
      <c r="Z10720" s="601"/>
      <c r="AA10720" s="601"/>
      <c r="AB10720" s="601"/>
    </row>
    <row r="10721" spans="21:28" x14ac:dyDescent="0.25">
      <c r="U10721" s="601"/>
      <c r="V10721" s="611"/>
      <c r="X10721" s="613"/>
      <c r="Y10721" s="601"/>
      <c r="Z10721" s="601"/>
      <c r="AA10721" s="601"/>
      <c r="AB10721" s="601"/>
    </row>
    <row r="10722" spans="21:28" x14ac:dyDescent="0.25">
      <c r="U10722" s="601"/>
      <c r="V10722" s="611"/>
      <c r="X10722" s="613"/>
      <c r="Y10722" s="601"/>
      <c r="Z10722" s="601"/>
      <c r="AA10722" s="601"/>
      <c r="AB10722" s="601"/>
    </row>
    <row r="10723" spans="21:28" x14ac:dyDescent="0.25">
      <c r="U10723" s="601"/>
      <c r="V10723" s="611"/>
      <c r="X10723" s="613"/>
      <c r="Y10723" s="601"/>
      <c r="Z10723" s="601"/>
      <c r="AA10723" s="601"/>
      <c r="AB10723" s="601"/>
    </row>
    <row r="10724" spans="21:28" x14ac:dyDescent="0.25">
      <c r="U10724" s="601"/>
      <c r="V10724" s="611"/>
      <c r="X10724" s="613"/>
      <c r="Y10724" s="601"/>
      <c r="Z10724" s="601"/>
      <c r="AA10724" s="601"/>
      <c r="AB10724" s="601"/>
    </row>
    <row r="10725" spans="21:28" x14ac:dyDescent="0.25">
      <c r="U10725" s="601"/>
      <c r="V10725" s="611"/>
      <c r="X10725" s="613"/>
      <c r="Y10725" s="601"/>
      <c r="Z10725" s="601"/>
      <c r="AA10725" s="601"/>
      <c r="AB10725" s="601"/>
    </row>
    <row r="10726" spans="21:28" x14ac:dyDescent="0.25">
      <c r="U10726" s="601"/>
      <c r="V10726" s="611"/>
      <c r="X10726" s="613"/>
      <c r="Y10726" s="601"/>
      <c r="Z10726" s="601"/>
      <c r="AA10726" s="601"/>
      <c r="AB10726" s="601"/>
    </row>
    <row r="10727" spans="21:28" x14ac:dyDescent="0.25">
      <c r="U10727" s="601"/>
      <c r="V10727" s="611"/>
      <c r="X10727" s="613"/>
      <c r="Y10727" s="601"/>
      <c r="Z10727" s="601"/>
      <c r="AA10727" s="601"/>
      <c r="AB10727" s="601"/>
    </row>
    <row r="10728" spans="21:28" x14ac:dyDescent="0.25">
      <c r="U10728" s="601"/>
      <c r="V10728" s="611"/>
      <c r="X10728" s="613"/>
      <c r="Y10728" s="601"/>
      <c r="Z10728" s="601"/>
      <c r="AA10728" s="601"/>
      <c r="AB10728" s="601"/>
    </row>
    <row r="10729" spans="21:28" x14ac:dyDescent="0.25">
      <c r="U10729" s="601"/>
      <c r="V10729" s="611"/>
      <c r="X10729" s="613"/>
      <c r="Y10729" s="601"/>
      <c r="Z10729" s="601"/>
      <c r="AA10729" s="601"/>
      <c r="AB10729" s="601"/>
    </row>
    <row r="10730" spans="21:28" x14ac:dyDescent="0.25">
      <c r="U10730" s="601"/>
      <c r="V10730" s="611"/>
      <c r="X10730" s="613"/>
      <c r="Y10730" s="601"/>
      <c r="Z10730" s="601"/>
      <c r="AA10730" s="601"/>
      <c r="AB10730" s="601"/>
    </row>
    <row r="10731" spans="21:28" x14ac:dyDescent="0.25">
      <c r="U10731" s="601"/>
      <c r="V10731" s="611"/>
      <c r="X10731" s="613"/>
      <c r="Y10731" s="601"/>
      <c r="Z10731" s="601"/>
      <c r="AA10731" s="601"/>
      <c r="AB10731" s="601"/>
    </row>
    <row r="10732" spans="21:28" x14ac:dyDescent="0.25">
      <c r="U10732" s="601"/>
      <c r="V10732" s="611"/>
      <c r="X10732" s="613"/>
      <c r="Y10732" s="601"/>
      <c r="Z10732" s="601"/>
      <c r="AA10732" s="601"/>
      <c r="AB10732" s="601"/>
    </row>
    <row r="10733" spans="21:28" x14ac:dyDescent="0.25">
      <c r="U10733" s="601"/>
      <c r="V10733" s="611"/>
      <c r="X10733" s="613"/>
      <c r="Y10733" s="601"/>
      <c r="Z10733" s="601"/>
      <c r="AA10733" s="601"/>
      <c r="AB10733" s="601"/>
    </row>
    <row r="10734" spans="21:28" x14ac:dyDescent="0.25">
      <c r="U10734" s="601"/>
      <c r="V10734" s="611"/>
      <c r="X10734" s="613"/>
      <c r="Y10734" s="601"/>
      <c r="Z10734" s="601"/>
      <c r="AA10734" s="601"/>
      <c r="AB10734" s="601"/>
    </row>
    <row r="10735" spans="21:28" x14ac:dyDescent="0.25">
      <c r="U10735" s="601"/>
      <c r="V10735" s="611"/>
      <c r="X10735" s="613"/>
      <c r="Y10735" s="601"/>
      <c r="Z10735" s="601"/>
      <c r="AA10735" s="601"/>
      <c r="AB10735" s="601"/>
    </row>
    <row r="10736" spans="21:28" x14ac:dyDescent="0.25">
      <c r="U10736" s="601"/>
      <c r="V10736" s="611"/>
      <c r="X10736" s="613"/>
      <c r="Y10736" s="601"/>
      <c r="Z10736" s="601"/>
      <c r="AA10736" s="601"/>
      <c r="AB10736" s="601"/>
    </row>
    <row r="10737" spans="21:28" x14ac:dyDescent="0.25">
      <c r="U10737" s="601"/>
      <c r="V10737" s="611"/>
      <c r="X10737" s="613"/>
      <c r="Y10737" s="601"/>
      <c r="Z10737" s="601"/>
      <c r="AA10737" s="601"/>
      <c r="AB10737" s="601"/>
    </row>
    <row r="10738" spans="21:28" x14ac:dyDescent="0.25">
      <c r="U10738" s="601"/>
      <c r="V10738" s="611"/>
      <c r="X10738" s="613"/>
      <c r="Y10738" s="601"/>
      <c r="Z10738" s="601"/>
      <c r="AA10738" s="601"/>
      <c r="AB10738" s="601"/>
    </row>
    <row r="10739" spans="21:28" x14ac:dyDescent="0.25">
      <c r="U10739" s="601"/>
      <c r="V10739" s="611"/>
      <c r="X10739" s="613"/>
      <c r="Y10739" s="601"/>
      <c r="Z10739" s="601"/>
      <c r="AA10739" s="601"/>
      <c r="AB10739" s="601"/>
    </row>
    <row r="10740" spans="21:28" x14ac:dyDescent="0.25">
      <c r="U10740" s="601"/>
      <c r="V10740" s="611"/>
      <c r="X10740" s="613"/>
      <c r="Y10740" s="601"/>
      <c r="Z10740" s="601"/>
      <c r="AA10740" s="601"/>
      <c r="AB10740" s="601"/>
    </row>
    <row r="10741" spans="21:28" x14ac:dyDescent="0.25">
      <c r="U10741" s="601"/>
      <c r="V10741" s="611"/>
      <c r="X10741" s="613"/>
      <c r="Y10741" s="601"/>
      <c r="Z10741" s="601"/>
      <c r="AA10741" s="601"/>
      <c r="AB10741" s="601"/>
    </row>
    <row r="10742" spans="21:28" x14ac:dyDescent="0.25">
      <c r="U10742" s="601"/>
      <c r="V10742" s="611"/>
      <c r="X10742" s="613"/>
      <c r="Y10742" s="601"/>
      <c r="Z10742" s="601"/>
      <c r="AA10742" s="601"/>
      <c r="AB10742" s="601"/>
    </row>
    <row r="10743" spans="21:28" x14ac:dyDescent="0.25">
      <c r="U10743" s="601"/>
      <c r="V10743" s="611"/>
      <c r="X10743" s="613"/>
      <c r="Y10743" s="601"/>
      <c r="Z10743" s="601"/>
      <c r="AA10743" s="601"/>
      <c r="AB10743" s="601"/>
    </row>
    <row r="10744" spans="21:28" x14ac:dyDescent="0.25">
      <c r="U10744" s="601"/>
      <c r="V10744" s="611"/>
      <c r="X10744" s="613"/>
      <c r="Y10744" s="601"/>
      <c r="Z10744" s="601"/>
      <c r="AA10744" s="601"/>
      <c r="AB10744" s="601"/>
    </row>
    <row r="10745" spans="21:28" x14ac:dyDescent="0.25">
      <c r="U10745" s="601"/>
      <c r="V10745" s="611"/>
      <c r="X10745" s="613"/>
      <c r="Y10745" s="601"/>
      <c r="Z10745" s="601"/>
      <c r="AA10745" s="601"/>
      <c r="AB10745" s="601"/>
    </row>
    <row r="10746" spans="21:28" x14ac:dyDescent="0.25">
      <c r="U10746" s="601"/>
      <c r="V10746" s="611"/>
      <c r="X10746" s="613"/>
      <c r="Y10746" s="601"/>
      <c r="Z10746" s="601"/>
      <c r="AA10746" s="601"/>
      <c r="AB10746" s="601"/>
    </row>
    <row r="10747" spans="21:28" x14ac:dyDescent="0.25">
      <c r="U10747" s="601"/>
      <c r="V10747" s="611"/>
      <c r="X10747" s="613"/>
      <c r="Y10747" s="601"/>
      <c r="Z10747" s="601"/>
      <c r="AA10747" s="601"/>
      <c r="AB10747" s="601"/>
    </row>
    <row r="10748" spans="21:28" x14ac:dyDescent="0.25">
      <c r="U10748" s="601"/>
      <c r="V10748" s="611"/>
      <c r="X10748" s="613"/>
      <c r="Y10748" s="601"/>
      <c r="Z10748" s="601"/>
      <c r="AA10748" s="601"/>
      <c r="AB10748" s="601"/>
    </row>
    <row r="10749" spans="21:28" x14ac:dyDescent="0.25">
      <c r="U10749" s="601"/>
      <c r="V10749" s="611"/>
      <c r="X10749" s="613"/>
      <c r="Y10749" s="601"/>
      <c r="Z10749" s="601"/>
      <c r="AA10749" s="601"/>
      <c r="AB10749" s="601"/>
    </row>
    <row r="10750" spans="21:28" x14ac:dyDescent="0.25">
      <c r="U10750" s="601"/>
      <c r="V10750" s="611"/>
      <c r="X10750" s="613"/>
      <c r="Y10750" s="601"/>
      <c r="Z10750" s="601"/>
      <c r="AA10750" s="601"/>
      <c r="AB10750" s="601"/>
    </row>
    <row r="10751" spans="21:28" x14ac:dyDescent="0.25">
      <c r="U10751" s="601"/>
      <c r="V10751" s="611"/>
      <c r="X10751" s="613"/>
      <c r="Y10751" s="601"/>
      <c r="Z10751" s="601"/>
      <c r="AA10751" s="601"/>
      <c r="AB10751" s="601"/>
    </row>
    <row r="10752" spans="21:28" x14ac:dyDescent="0.25">
      <c r="U10752" s="601"/>
      <c r="V10752" s="611"/>
      <c r="X10752" s="613"/>
      <c r="Y10752" s="601"/>
      <c r="Z10752" s="601"/>
      <c r="AA10752" s="601"/>
      <c r="AB10752" s="601"/>
    </row>
    <row r="10753" spans="21:28" x14ac:dyDescent="0.25">
      <c r="U10753" s="601"/>
      <c r="V10753" s="611"/>
      <c r="X10753" s="613"/>
      <c r="Y10753" s="601"/>
      <c r="Z10753" s="601"/>
      <c r="AA10753" s="601"/>
      <c r="AB10753" s="601"/>
    </row>
    <row r="10754" spans="21:28" x14ac:dyDescent="0.25">
      <c r="U10754" s="601"/>
      <c r="V10754" s="611"/>
      <c r="X10754" s="613"/>
      <c r="Y10754" s="601"/>
      <c r="Z10754" s="601"/>
      <c r="AA10754" s="601"/>
      <c r="AB10754" s="601"/>
    </row>
    <row r="10755" spans="21:28" x14ac:dyDescent="0.25">
      <c r="U10755" s="601"/>
      <c r="V10755" s="611"/>
      <c r="X10755" s="613"/>
      <c r="Y10755" s="601"/>
      <c r="Z10755" s="601"/>
      <c r="AA10755" s="601"/>
      <c r="AB10755" s="601"/>
    </row>
    <row r="10756" spans="21:28" x14ac:dyDescent="0.25">
      <c r="U10756" s="601"/>
      <c r="V10756" s="611"/>
      <c r="X10756" s="613"/>
      <c r="Y10756" s="601"/>
      <c r="Z10756" s="601"/>
      <c r="AA10756" s="601"/>
      <c r="AB10756" s="601"/>
    </row>
    <row r="10757" spans="21:28" x14ac:dyDescent="0.25">
      <c r="U10757" s="601"/>
      <c r="V10757" s="611"/>
      <c r="X10757" s="613"/>
      <c r="Y10757" s="601"/>
      <c r="Z10757" s="601"/>
      <c r="AA10757" s="601"/>
      <c r="AB10757" s="601"/>
    </row>
    <row r="10758" spans="21:28" x14ac:dyDescent="0.25">
      <c r="U10758" s="601"/>
      <c r="V10758" s="611"/>
      <c r="X10758" s="613"/>
      <c r="Y10758" s="601"/>
      <c r="Z10758" s="601"/>
      <c r="AA10758" s="601"/>
      <c r="AB10758" s="601"/>
    </row>
    <row r="10759" spans="21:28" x14ac:dyDescent="0.25">
      <c r="U10759" s="601"/>
      <c r="V10759" s="611"/>
      <c r="X10759" s="613"/>
      <c r="Y10759" s="601"/>
      <c r="Z10759" s="601"/>
      <c r="AA10759" s="601"/>
      <c r="AB10759" s="601"/>
    </row>
    <row r="10760" spans="21:28" x14ac:dyDescent="0.25">
      <c r="U10760" s="601"/>
      <c r="V10760" s="611"/>
      <c r="X10760" s="613"/>
      <c r="Y10760" s="601"/>
      <c r="Z10760" s="601"/>
      <c r="AA10760" s="601"/>
      <c r="AB10760" s="601"/>
    </row>
    <row r="10761" spans="21:28" x14ac:dyDescent="0.25">
      <c r="U10761" s="601"/>
      <c r="V10761" s="611"/>
      <c r="X10761" s="613"/>
      <c r="Y10761" s="601"/>
      <c r="Z10761" s="601"/>
      <c r="AA10761" s="601"/>
      <c r="AB10761" s="601"/>
    </row>
    <row r="10762" spans="21:28" x14ac:dyDescent="0.25">
      <c r="U10762" s="601"/>
      <c r="V10762" s="611"/>
      <c r="X10762" s="613"/>
      <c r="Y10762" s="601"/>
      <c r="Z10762" s="601"/>
      <c r="AA10762" s="601"/>
      <c r="AB10762" s="601"/>
    </row>
    <row r="10763" spans="21:28" x14ac:dyDescent="0.25">
      <c r="U10763" s="601"/>
      <c r="V10763" s="611"/>
      <c r="X10763" s="613"/>
      <c r="Y10763" s="601"/>
      <c r="Z10763" s="601"/>
      <c r="AA10763" s="601"/>
      <c r="AB10763" s="601"/>
    </row>
    <row r="10764" spans="21:28" x14ac:dyDescent="0.25">
      <c r="U10764" s="601"/>
      <c r="V10764" s="611"/>
      <c r="X10764" s="613"/>
      <c r="Y10764" s="601"/>
      <c r="Z10764" s="601"/>
      <c r="AA10764" s="601"/>
      <c r="AB10764" s="601"/>
    </row>
    <row r="10765" spans="21:28" x14ac:dyDescent="0.25">
      <c r="U10765" s="601"/>
      <c r="V10765" s="611"/>
      <c r="X10765" s="613"/>
      <c r="Y10765" s="601"/>
      <c r="Z10765" s="601"/>
      <c r="AA10765" s="601"/>
      <c r="AB10765" s="601"/>
    </row>
    <row r="10766" spans="21:28" x14ac:dyDescent="0.25">
      <c r="U10766" s="601"/>
      <c r="V10766" s="611"/>
      <c r="X10766" s="613"/>
      <c r="Y10766" s="601"/>
      <c r="Z10766" s="601"/>
      <c r="AA10766" s="601"/>
      <c r="AB10766" s="601"/>
    </row>
    <row r="10767" spans="21:28" x14ac:dyDescent="0.25">
      <c r="U10767" s="601"/>
      <c r="V10767" s="611"/>
      <c r="X10767" s="613"/>
      <c r="Y10767" s="601"/>
      <c r="Z10767" s="601"/>
      <c r="AA10767" s="601"/>
      <c r="AB10767" s="601"/>
    </row>
    <row r="10768" spans="21:28" x14ac:dyDescent="0.25">
      <c r="U10768" s="601"/>
      <c r="V10768" s="611"/>
      <c r="X10768" s="613"/>
      <c r="Y10768" s="601"/>
      <c r="Z10768" s="601"/>
      <c r="AA10768" s="601"/>
      <c r="AB10768" s="601"/>
    </row>
    <row r="10769" spans="21:28" x14ac:dyDescent="0.25">
      <c r="U10769" s="601"/>
      <c r="V10769" s="611"/>
      <c r="X10769" s="613"/>
      <c r="Y10769" s="601"/>
      <c r="Z10769" s="601"/>
      <c r="AA10769" s="601"/>
      <c r="AB10769" s="601"/>
    </row>
    <row r="10770" spans="21:28" x14ac:dyDescent="0.25">
      <c r="U10770" s="601"/>
      <c r="V10770" s="611"/>
      <c r="X10770" s="613"/>
      <c r="Y10770" s="601"/>
      <c r="Z10770" s="601"/>
      <c r="AA10770" s="601"/>
      <c r="AB10770" s="601"/>
    </row>
    <row r="10771" spans="21:28" x14ac:dyDescent="0.25">
      <c r="U10771" s="601"/>
      <c r="V10771" s="611"/>
      <c r="X10771" s="613"/>
      <c r="Y10771" s="601"/>
      <c r="Z10771" s="601"/>
      <c r="AA10771" s="601"/>
      <c r="AB10771" s="601"/>
    </row>
    <row r="10772" spans="21:28" x14ac:dyDescent="0.25">
      <c r="U10772" s="601"/>
      <c r="V10772" s="611"/>
      <c r="X10772" s="613"/>
      <c r="Y10772" s="601"/>
      <c r="Z10772" s="601"/>
      <c r="AA10772" s="601"/>
      <c r="AB10772" s="601"/>
    </row>
    <row r="10773" spans="21:28" x14ac:dyDescent="0.25">
      <c r="U10773" s="601"/>
      <c r="V10773" s="611"/>
      <c r="X10773" s="613"/>
      <c r="Y10773" s="601"/>
      <c r="Z10773" s="601"/>
      <c r="AA10773" s="601"/>
      <c r="AB10773" s="601"/>
    </row>
    <row r="10774" spans="21:28" x14ac:dyDescent="0.25">
      <c r="U10774" s="601"/>
      <c r="V10774" s="611"/>
      <c r="X10774" s="613"/>
      <c r="Y10774" s="601"/>
      <c r="Z10774" s="601"/>
      <c r="AA10774" s="601"/>
      <c r="AB10774" s="601"/>
    </row>
    <row r="10775" spans="21:28" x14ac:dyDescent="0.25">
      <c r="U10775" s="601"/>
      <c r="V10775" s="611"/>
      <c r="X10775" s="613"/>
      <c r="Y10775" s="601"/>
      <c r="Z10775" s="601"/>
      <c r="AA10775" s="601"/>
      <c r="AB10775" s="601"/>
    </row>
    <row r="10776" spans="21:28" x14ac:dyDescent="0.25">
      <c r="U10776" s="601"/>
      <c r="V10776" s="611"/>
      <c r="X10776" s="613"/>
      <c r="Y10776" s="601"/>
      <c r="Z10776" s="601"/>
      <c r="AA10776" s="601"/>
      <c r="AB10776" s="601"/>
    </row>
    <row r="10777" spans="21:28" x14ac:dyDescent="0.25">
      <c r="U10777" s="601"/>
      <c r="V10777" s="611"/>
      <c r="X10777" s="613"/>
      <c r="Y10777" s="601"/>
      <c r="Z10777" s="601"/>
      <c r="AA10777" s="601"/>
      <c r="AB10777" s="601"/>
    </row>
    <row r="10778" spans="21:28" x14ac:dyDescent="0.25">
      <c r="U10778" s="601"/>
      <c r="V10778" s="611"/>
      <c r="X10778" s="613"/>
      <c r="Y10778" s="601"/>
      <c r="Z10778" s="601"/>
      <c r="AA10778" s="601"/>
      <c r="AB10778" s="601"/>
    </row>
    <row r="10779" spans="21:28" x14ac:dyDescent="0.25">
      <c r="U10779" s="601"/>
      <c r="V10779" s="611"/>
      <c r="X10779" s="613"/>
      <c r="Y10779" s="601"/>
      <c r="Z10779" s="601"/>
      <c r="AA10779" s="601"/>
      <c r="AB10779" s="601"/>
    </row>
    <row r="10780" spans="21:28" x14ac:dyDescent="0.25">
      <c r="U10780" s="601"/>
      <c r="V10780" s="611"/>
      <c r="X10780" s="613"/>
      <c r="Y10780" s="601"/>
      <c r="Z10780" s="601"/>
      <c r="AA10780" s="601"/>
      <c r="AB10780" s="601"/>
    </row>
    <row r="10781" spans="21:28" x14ac:dyDescent="0.25">
      <c r="U10781" s="601"/>
      <c r="V10781" s="611"/>
      <c r="X10781" s="613"/>
      <c r="Y10781" s="601"/>
      <c r="Z10781" s="601"/>
      <c r="AA10781" s="601"/>
      <c r="AB10781" s="601"/>
    </row>
    <row r="10782" spans="21:28" x14ac:dyDescent="0.25">
      <c r="U10782" s="601"/>
      <c r="V10782" s="611"/>
      <c r="X10782" s="613"/>
      <c r="Y10782" s="601"/>
      <c r="Z10782" s="601"/>
      <c r="AA10782" s="601"/>
      <c r="AB10782" s="601"/>
    </row>
    <row r="10783" spans="21:28" x14ac:dyDescent="0.25">
      <c r="U10783" s="601"/>
      <c r="V10783" s="611"/>
      <c r="X10783" s="613"/>
      <c r="Y10783" s="601"/>
      <c r="Z10783" s="601"/>
      <c r="AA10783" s="601"/>
      <c r="AB10783" s="601"/>
    </row>
    <row r="10784" spans="21:28" x14ac:dyDescent="0.25">
      <c r="U10784" s="601"/>
      <c r="V10784" s="611"/>
      <c r="X10784" s="613"/>
      <c r="Y10784" s="601"/>
      <c r="Z10784" s="601"/>
      <c r="AA10784" s="601"/>
      <c r="AB10784" s="601"/>
    </row>
    <row r="10785" spans="21:28" x14ac:dyDescent="0.25">
      <c r="U10785" s="601"/>
      <c r="V10785" s="611"/>
      <c r="X10785" s="613"/>
      <c r="Y10785" s="601"/>
      <c r="Z10785" s="601"/>
      <c r="AA10785" s="601"/>
      <c r="AB10785" s="601"/>
    </row>
    <row r="10786" spans="21:28" x14ac:dyDescent="0.25">
      <c r="U10786" s="601"/>
      <c r="V10786" s="611"/>
      <c r="X10786" s="613"/>
      <c r="Y10786" s="601"/>
      <c r="Z10786" s="601"/>
      <c r="AA10786" s="601"/>
      <c r="AB10786" s="601"/>
    </row>
    <row r="10787" spans="21:28" x14ac:dyDescent="0.25">
      <c r="U10787" s="601"/>
      <c r="V10787" s="611"/>
      <c r="X10787" s="613"/>
      <c r="Y10787" s="601"/>
      <c r="Z10787" s="601"/>
      <c r="AA10787" s="601"/>
      <c r="AB10787" s="601"/>
    </row>
    <row r="10788" spans="21:28" x14ac:dyDescent="0.25">
      <c r="U10788" s="601"/>
      <c r="V10788" s="611"/>
      <c r="X10788" s="613"/>
      <c r="Y10788" s="601"/>
      <c r="Z10788" s="601"/>
      <c r="AA10788" s="601"/>
      <c r="AB10788" s="601"/>
    </row>
    <row r="10789" spans="21:28" x14ac:dyDescent="0.25">
      <c r="U10789" s="601"/>
      <c r="V10789" s="611"/>
      <c r="X10789" s="613"/>
      <c r="Y10789" s="601"/>
      <c r="Z10789" s="601"/>
      <c r="AA10789" s="601"/>
      <c r="AB10789" s="601"/>
    </row>
    <row r="10790" spans="21:28" x14ac:dyDescent="0.25">
      <c r="U10790" s="601"/>
      <c r="V10790" s="611"/>
      <c r="X10790" s="613"/>
      <c r="Y10790" s="601"/>
      <c r="Z10790" s="601"/>
      <c r="AA10790" s="601"/>
      <c r="AB10790" s="601"/>
    </row>
    <row r="10791" spans="21:28" x14ac:dyDescent="0.25">
      <c r="U10791" s="601"/>
      <c r="V10791" s="611"/>
      <c r="X10791" s="613"/>
      <c r="Y10791" s="601"/>
      <c r="Z10791" s="601"/>
      <c r="AA10791" s="601"/>
      <c r="AB10791" s="601"/>
    </row>
    <row r="10792" spans="21:28" x14ac:dyDescent="0.25">
      <c r="U10792" s="601"/>
      <c r="V10792" s="611"/>
      <c r="X10792" s="613"/>
      <c r="Y10792" s="601"/>
      <c r="Z10792" s="601"/>
      <c r="AA10792" s="601"/>
      <c r="AB10792" s="601"/>
    </row>
    <row r="10793" spans="21:28" x14ac:dyDescent="0.25">
      <c r="U10793" s="601"/>
      <c r="V10793" s="611"/>
      <c r="X10793" s="613"/>
      <c r="Y10793" s="601"/>
      <c r="Z10793" s="601"/>
      <c r="AA10793" s="601"/>
      <c r="AB10793" s="601"/>
    </row>
    <row r="10794" spans="21:28" x14ac:dyDescent="0.25">
      <c r="U10794" s="601"/>
      <c r="V10794" s="611"/>
      <c r="X10794" s="613"/>
      <c r="Y10794" s="601"/>
      <c r="Z10794" s="601"/>
      <c r="AA10794" s="601"/>
      <c r="AB10794" s="601"/>
    </row>
    <row r="10795" spans="21:28" x14ac:dyDescent="0.25">
      <c r="U10795" s="601"/>
      <c r="V10795" s="611"/>
      <c r="X10795" s="613"/>
      <c r="Y10795" s="601"/>
      <c r="Z10795" s="601"/>
      <c r="AA10795" s="601"/>
      <c r="AB10795" s="601"/>
    </row>
    <row r="10796" spans="21:28" x14ac:dyDescent="0.25">
      <c r="U10796" s="601"/>
      <c r="V10796" s="611"/>
      <c r="X10796" s="613"/>
      <c r="Y10796" s="601"/>
      <c r="Z10796" s="601"/>
      <c r="AA10796" s="601"/>
      <c r="AB10796" s="601"/>
    </row>
    <row r="10797" spans="21:28" x14ac:dyDescent="0.25">
      <c r="U10797" s="601"/>
      <c r="V10797" s="611"/>
      <c r="X10797" s="613"/>
      <c r="Y10797" s="601"/>
      <c r="Z10797" s="601"/>
      <c r="AA10797" s="601"/>
      <c r="AB10797" s="601"/>
    </row>
    <row r="10798" spans="21:28" x14ac:dyDescent="0.25">
      <c r="U10798" s="601"/>
      <c r="V10798" s="611"/>
      <c r="X10798" s="613"/>
      <c r="Y10798" s="601"/>
      <c r="Z10798" s="601"/>
      <c r="AA10798" s="601"/>
      <c r="AB10798" s="601"/>
    </row>
    <row r="10799" spans="21:28" x14ac:dyDescent="0.25">
      <c r="U10799" s="601"/>
      <c r="V10799" s="611"/>
      <c r="X10799" s="613"/>
      <c r="Y10799" s="601"/>
      <c r="Z10799" s="601"/>
      <c r="AA10799" s="601"/>
      <c r="AB10799" s="601"/>
    </row>
    <row r="10800" spans="21:28" x14ac:dyDescent="0.25">
      <c r="U10800" s="601"/>
      <c r="V10800" s="611"/>
      <c r="X10800" s="613"/>
      <c r="Y10800" s="601"/>
      <c r="Z10800" s="601"/>
      <c r="AA10800" s="601"/>
      <c r="AB10800" s="601"/>
    </row>
    <row r="10801" spans="21:28" x14ac:dyDescent="0.25">
      <c r="U10801" s="601"/>
      <c r="V10801" s="611"/>
      <c r="X10801" s="613"/>
      <c r="Y10801" s="601"/>
      <c r="Z10801" s="601"/>
      <c r="AA10801" s="601"/>
      <c r="AB10801" s="601"/>
    </row>
    <row r="10802" spans="21:28" x14ac:dyDescent="0.25">
      <c r="U10802" s="601"/>
      <c r="V10802" s="611"/>
      <c r="X10802" s="613"/>
      <c r="Y10802" s="601"/>
      <c r="Z10802" s="601"/>
      <c r="AA10802" s="601"/>
      <c r="AB10802" s="601"/>
    </row>
    <row r="10803" spans="21:28" x14ac:dyDescent="0.25">
      <c r="U10803" s="601"/>
      <c r="V10803" s="611"/>
      <c r="X10803" s="613"/>
      <c r="Y10803" s="601"/>
      <c r="Z10803" s="601"/>
      <c r="AA10803" s="601"/>
      <c r="AB10803" s="601"/>
    </row>
    <row r="10804" spans="21:28" x14ac:dyDescent="0.25">
      <c r="U10804" s="601"/>
      <c r="V10804" s="611"/>
      <c r="X10804" s="613"/>
      <c r="Y10804" s="601"/>
      <c r="Z10804" s="601"/>
      <c r="AA10804" s="601"/>
      <c r="AB10804" s="601"/>
    </row>
    <row r="10805" spans="21:28" x14ac:dyDescent="0.25">
      <c r="U10805" s="601"/>
      <c r="V10805" s="611"/>
      <c r="X10805" s="613"/>
      <c r="Y10805" s="601"/>
      <c r="Z10805" s="601"/>
      <c r="AA10805" s="601"/>
      <c r="AB10805" s="601"/>
    </row>
    <row r="10806" spans="21:28" x14ac:dyDescent="0.25">
      <c r="U10806" s="601"/>
      <c r="V10806" s="611"/>
      <c r="X10806" s="613"/>
      <c r="Y10806" s="601"/>
      <c r="Z10806" s="601"/>
      <c r="AA10806" s="601"/>
      <c r="AB10806" s="601"/>
    </row>
    <row r="10807" spans="21:28" x14ac:dyDescent="0.25">
      <c r="U10807" s="601"/>
      <c r="V10807" s="611"/>
      <c r="X10807" s="613"/>
      <c r="Y10807" s="601"/>
      <c r="Z10807" s="601"/>
      <c r="AA10807" s="601"/>
      <c r="AB10807" s="601"/>
    </row>
    <row r="10808" spans="21:28" x14ac:dyDescent="0.25">
      <c r="U10808" s="601"/>
      <c r="V10808" s="611"/>
      <c r="X10808" s="613"/>
      <c r="Y10808" s="601"/>
      <c r="Z10808" s="601"/>
      <c r="AA10808" s="601"/>
      <c r="AB10808" s="601"/>
    </row>
    <row r="10809" spans="21:28" x14ac:dyDescent="0.25">
      <c r="U10809" s="601"/>
      <c r="V10809" s="611"/>
      <c r="X10809" s="613"/>
      <c r="Y10809" s="601"/>
      <c r="Z10809" s="601"/>
      <c r="AA10809" s="601"/>
      <c r="AB10809" s="601"/>
    </row>
    <row r="10810" spans="21:28" x14ac:dyDescent="0.25">
      <c r="U10810" s="601"/>
      <c r="V10810" s="611"/>
      <c r="X10810" s="613"/>
      <c r="Y10810" s="601"/>
      <c r="Z10810" s="601"/>
      <c r="AA10810" s="601"/>
      <c r="AB10810" s="601"/>
    </row>
    <row r="10811" spans="21:28" x14ac:dyDescent="0.25">
      <c r="U10811" s="601"/>
      <c r="V10811" s="611"/>
      <c r="X10811" s="613"/>
      <c r="Y10811" s="601"/>
      <c r="Z10811" s="601"/>
      <c r="AA10811" s="601"/>
      <c r="AB10811" s="601"/>
    </row>
    <row r="10812" spans="21:28" x14ac:dyDescent="0.25">
      <c r="U10812" s="601"/>
      <c r="V10812" s="611"/>
      <c r="X10812" s="613"/>
      <c r="Y10812" s="601"/>
      <c r="Z10812" s="601"/>
      <c r="AA10812" s="601"/>
      <c r="AB10812" s="601"/>
    </row>
    <row r="10813" spans="21:28" x14ac:dyDescent="0.25">
      <c r="U10813" s="601"/>
      <c r="V10813" s="611"/>
      <c r="X10813" s="613"/>
      <c r="Y10813" s="601"/>
      <c r="Z10813" s="601"/>
      <c r="AA10813" s="601"/>
      <c r="AB10813" s="601"/>
    </row>
    <row r="10814" spans="21:28" x14ac:dyDescent="0.25">
      <c r="U10814" s="601"/>
      <c r="V10814" s="611"/>
      <c r="X10814" s="613"/>
      <c r="Y10814" s="601"/>
      <c r="Z10814" s="601"/>
      <c r="AA10814" s="601"/>
      <c r="AB10814" s="601"/>
    </row>
    <row r="10815" spans="21:28" x14ac:dyDescent="0.25">
      <c r="U10815" s="601"/>
      <c r="V10815" s="611"/>
      <c r="X10815" s="613"/>
      <c r="Y10815" s="601"/>
      <c r="Z10815" s="601"/>
      <c r="AA10815" s="601"/>
      <c r="AB10815" s="601"/>
    </row>
    <row r="10816" spans="21:28" x14ac:dyDescent="0.25">
      <c r="U10816" s="601"/>
      <c r="V10816" s="611"/>
      <c r="X10816" s="613"/>
      <c r="Y10816" s="601"/>
      <c r="Z10816" s="601"/>
      <c r="AA10816" s="601"/>
      <c r="AB10816" s="601"/>
    </row>
    <row r="10817" spans="21:28" x14ac:dyDescent="0.25">
      <c r="U10817" s="601"/>
      <c r="V10817" s="611"/>
      <c r="X10817" s="613"/>
      <c r="Y10817" s="601"/>
      <c r="Z10817" s="601"/>
      <c r="AA10817" s="601"/>
      <c r="AB10817" s="601"/>
    </row>
    <row r="10818" spans="21:28" x14ac:dyDescent="0.25">
      <c r="U10818" s="601"/>
      <c r="V10818" s="611"/>
      <c r="X10818" s="613"/>
      <c r="Y10818" s="601"/>
      <c r="Z10818" s="601"/>
      <c r="AA10818" s="601"/>
      <c r="AB10818" s="601"/>
    </row>
    <row r="10819" spans="21:28" x14ac:dyDescent="0.25">
      <c r="U10819" s="601"/>
      <c r="V10819" s="611"/>
      <c r="X10819" s="613"/>
      <c r="Y10819" s="601"/>
      <c r="Z10819" s="601"/>
      <c r="AA10819" s="601"/>
      <c r="AB10819" s="601"/>
    </row>
    <row r="10820" spans="21:28" x14ac:dyDescent="0.25">
      <c r="U10820" s="601"/>
      <c r="V10820" s="611"/>
      <c r="X10820" s="613"/>
      <c r="Y10820" s="601"/>
      <c r="Z10820" s="601"/>
      <c r="AA10820" s="601"/>
      <c r="AB10820" s="601"/>
    </row>
    <row r="10821" spans="21:28" x14ac:dyDescent="0.25">
      <c r="U10821" s="601"/>
      <c r="V10821" s="611"/>
      <c r="X10821" s="613"/>
      <c r="Y10821" s="601"/>
      <c r="Z10821" s="601"/>
      <c r="AA10821" s="601"/>
      <c r="AB10821" s="601"/>
    </row>
    <row r="10822" spans="21:28" x14ac:dyDescent="0.25">
      <c r="U10822" s="601"/>
      <c r="V10822" s="611"/>
      <c r="X10822" s="613"/>
      <c r="Y10822" s="601"/>
      <c r="Z10822" s="601"/>
      <c r="AA10822" s="601"/>
      <c r="AB10822" s="601"/>
    </row>
    <row r="10823" spans="21:28" x14ac:dyDescent="0.25">
      <c r="U10823" s="601"/>
      <c r="V10823" s="611"/>
      <c r="X10823" s="613"/>
      <c r="Y10823" s="601"/>
      <c r="Z10823" s="601"/>
      <c r="AA10823" s="601"/>
      <c r="AB10823" s="601"/>
    </row>
    <row r="10824" spans="21:28" x14ac:dyDescent="0.25">
      <c r="U10824" s="601"/>
      <c r="V10824" s="611"/>
      <c r="X10824" s="613"/>
      <c r="Y10824" s="601"/>
      <c r="Z10824" s="601"/>
      <c r="AA10824" s="601"/>
      <c r="AB10824" s="601"/>
    </row>
    <row r="10825" spans="21:28" x14ac:dyDescent="0.25">
      <c r="U10825" s="601"/>
      <c r="V10825" s="611"/>
      <c r="X10825" s="613"/>
      <c r="Y10825" s="601"/>
      <c r="Z10825" s="601"/>
      <c r="AA10825" s="601"/>
      <c r="AB10825" s="601"/>
    </row>
    <row r="10826" spans="21:28" x14ac:dyDescent="0.25">
      <c r="U10826" s="601"/>
      <c r="V10826" s="611"/>
      <c r="X10826" s="613"/>
      <c r="Y10826" s="601"/>
      <c r="Z10826" s="601"/>
      <c r="AA10826" s="601"/>
      <c r="AB10826" s="601"/>
    </row>
    <row r="10827" spans="21:28" x14ac:dyDescent="0.25">
      <c r="U10827" s="601"/>
      <c r="V10827" s="611"/>
      <c r="X10827" s="613"/>
      <c r="Y10827" s="601"/>
      <c r="Z10827" s="601"/>
      <c r="AA10827" s="601"/>
      <c r="AB10827" s="601"/>
    </row>
    <row r="10828" spans="21:28" x14ac:dyDescent="0.25">
      <c r="U10828" s="601"/>
      <c r="V10828" s="611"/>
      <c r="X10828" s="613"/>
      <c r="Y10828" s="601"/>
      <c r="Z10828" s="601"/>
      <c r="AA10828" s="601"/>
      <c r="AB10828" s="601"/>
    </row>
    <row r="10829" spans="21:28" x14ac:dyDescent="0.25">
      <c r="U10829" s="601"/>
      <c r="V10829" s="611"/>
      <c r="X10829" s="613"/>
      <c r="Y10829" s="601"/>
      <c r="Z10829" s="601"/>
      <c r="AA10829" s="601"/>
      <c r="AB10829" s="601"/>
    </row>
    <row r="10830" spans="21:28" x14ac:dyDescent="0.25">
      <c r="U10830" s="601"/>
      <c r="V10830" s="611"/>
      <c r="X10830" s="613"/>
      <c r="Y10830" s="601"/>
      <c r="Z10830" s="601"/>
      <c r="AA10830" s="601"/>
      <c r="AB10830" s="601"/>
    </row>
    <row r="10831" spans="21:28" x14ac:dyDescent="0.25">
      <c r="U10831" s="601"/>
      <c r="V10831" s="611"/>
      <c r="X10831" s="613"/>
      <c r="Y10831" s="601"/>
      <c r="Z10831" s="601"/>
      <c r="AA10831" s="601"/>
      <c r="AB10831" s="601"/>
    </row>
    <row r="10832" spans="21:28" x14ac:dyDescent="0.25">
      <c r="U10832" s="601"/>
      <c r="V10832" s="611"/>
      <c r="X10832" s="613"/>
      <c r="Y10832" s="601"/>
      <c r="Z10832" s="601"/>
      <c r="AA10832" s="601"/>
      <c r="AB10832" s="601"/>
    </row>
    <row r="10833" spans="21:28" x14ac:dyDescent="0.25">
      <c r="U10833" s="601"/>
      <c r="V10833" s="611"/>
      <c r="X10833" s="613"/>
      <c r="Y10833" s="601"/>
      <c r="Z10833" s="601"/>
      <c r="AA10833" s="601"/>
      <c r="AB10833" s="601"/>
    </row>
    <row r="10834" spans="21:28" x14ac:dyDescent="0.25">
      <c r="U10834" s="601"/>
      <c r="V10834" s="611"/>
      <c r="X10834" s="613"/>
      <c r="Y10834" s="601"/>
      <c r="Z10834" s="601"/>
      <c r="AA10834" s="601"/>
      <c r="AB10834" s="601"/>
    </row>
    <row r="10835" spans="21:28" x14ac:dyDescent="0.25">
      <c r="U10835" s="601"/>
      <c r="V10835" s="611"/>
      <c r="X10835" s="613"/>
      <c r="Y10835" s="601"/>
      <c r="Z10835" s="601"/>
      <c r="AA10835" s="601"/>
      <c r="AB10835" s="601"/>
    </row>
    <row r="10836" spans="21:28" x14ac:dyDescent="0.25">
      <c r="U10836" s="601"/>
      <c r="V10836" s="611"/>
      <c r="X10836" s="613"/>
      <c r="Y10836" s="601"/>
      <c r="Z10836" s="601"/>
      <c r="AA10836" s="601"/>
      <c r="AB10836" s="601"/>
    </row>
    <row r="10837" spans="21:28" x14ac:dyDescent="0.25">
      <c r="U10837" s="601"/>
      <c r="V10837" s="611"/>
      <c r="X10837" s="613"/>
      <c r="Y10837" s="601"/>
      <c r="Z10837" s="601"/>
      <c r="AA10837" s="601"/>
      <c r="AB10837" s="601"/>
    </row>
    <row r="10838" spans="21:28" x14ac:dyDescent="0.25">
      <c r="U10838" s="601"/>
      <c r="V10838" s="611"/>
      <c r="X10838" s="613"/>
      <c r="Y10838" s="601"/>
      <c r="Z10838" s="601"/>
      <c r="AA10838" s="601"/>
      <c r="AB10838" s="601"/>
    </row>
    <row r="10839" spans="21:28" x14ac:dyDescent="0.25">
      <c r="U10839" s="601"/>
      <c r="V10839" s="611"/>
      <c r="X10839" s="613"/>
      <c r="Y10839" s="601"/>
      <c r="Z10839" s="601"/>
      <c r="AA10839" s="601"/>
      <c r="AB10839" s="601"/>
    </row>
    <row r="10840" spans="21:28" x14ac:dyDescent="0.25">
      <c r="U10840" s="601"/>
      <c r="V10840" s="611"/>
      <c r="X10840" s="613"/>
      <c r="Y10840" s="601"/>
      <c r="Z10840" s="601"/>
      <c r="AA10840" s="601"/>
      <c r="AB10840" s="601"/>
    </row>
    <row r="10841" spans="21:28" x14ac:dyDescent="0.25">
      <c r="U10841" s="601"/>
      <c r="V10841" s="611"/>
      <c r="X10841" s="613"/>
      <c r="Y10841" s="601"/>
      <c r="Z10841" s="601"/>
      <c r="AA10841" s="601"/>
      <c r="AB10841" s="601"/>
    </row>
    <row r="10842" spans="21:28" x14ac:dyDescent="0.25">
      <c r="U10842" s="601"/>
      <c r="V10842" s="611"/>
      <c r="X10842" s="613"/>
      <c r="Y10842" s="601"/>
      <c r="Z10842" s="601"/>
      <c r="AA10842" s="601"/>
      <c r="AB10842" s="601"/>
    </row>
    <row r="10843" spans="21:28" x14ac:dyDescent="0.25">
      <c r="U10843" s="601"/>
      <c r="V10843" s="611"/>
      <c r="X10843" s="613"/>
      <c r="Y10843" s="601"/>
      <c r="Z10843" s="601"/>
      <c r="AA10843" s="601"/>
      <c r="AB10843" s="601"/>
    </row>
    <row r="10844" spans="21:28" x14ac:dyDescent="0.25">
      <c r="U10844" s="601"/>
      <c r="V10844" s="611"/>
      <c r="X10844" s="613"/>
      <c r="Y10844" s="601"/>
      <c r="Z10844" s="601"/>
      <c r="AA10844" s="601"/>
      <c r="AB10844" s="601"/>
    </row>
    <row r="10845" spans="21:28" x14ac:dyDescent="0.25">
      <c r="U10845" s="601"/>
      <c r="V10845" s="611"/>
      <c r="X10845" s="613"/>
      <c r="Y10845" s="601"/>
      <c r="Z10845" s="601"/>
      <c r="AA10845" s="601"/>
      <c r="AB10845" s="601"/>
    </row>
    <row r="10846" spans="21:28" x14ac:dyDescent="0.25">
      <c r="U10846" s="601"/>
      <c r="V10846" s="611"/>
      <c r="X10846" s="613"/>
      <c r="Y10846" s="601"/>
      <c r="Z10846" s="601"/>
      <c r="AA10846" s="601"/>
      <c r="AB10846" s="601"/>
    </row>
    <row r="10847" spans="21:28" x14ac:dyDescent="0.25">
      <c r="U10847" s="601"/>
      <c r="V10847" s="611"/>
      <c r="X10847" s="613"/>
      <c r="Y10847" s="601"/>
      <c r="Z10847" s="601"/>
      <c r="AA10847" s="601"/>
      <c r="AB10847" s="601"/>
    </row>
    <row r="10848" spans="21:28" x14ac:dyDescent="0.25">
      <c r="U10848" s="601"/>
      <c r="V10848" s="611"/>
      <c r="X10848" s="613"/>
      <c r="Y10848" s="601"/>
      <c r="Z10848" s="601"/>
      <c r="AA10848" s="601"/>
      <c r="AB10848" s="601"/>
    </row>
    <row r="10849" spans="21:28" x14ac:dyDescent="0.25">
      <c r="U10849" s="601"/>
      <c r="V10849" s="611"/>
      <c r="X10849" s="613"/>
      <c r="Y10849" s="601"/>
      <c r="Z10849" s="601"/>
      <c r="AA10849" s="601"/>
      <c r="AB10849" s="601"/>
    </row>
    <row r="10850" spans="21:28" x14ac:dyDescent="0.25">
      <c r="U10850" s="601"/>
      <c r="V10850" s="611"/>
      <c r="X10850" s="613"/>
      <c r="Y10850" s="601"/>
      <c r="Z10850" s="601"/>
      <c r="AA10850" s="601"/>
      <c r="AB10850" s="601"/>
    </row>
    <row r="10851" spans="21:28" x14ac:dyDescent="0.25">
      <c r="U10851" s="601"/>
      <c r="V10851" s="611"/>
      <c r="X10851" s="613"/>
      <c r="Y10851" s="601"/>
      <c r="Z10851" s="601"/>
      <c r="AA10851" s="601"/>
      <c r="AB10851" s="601"/>
    </row>
    <row r="10852" spans="21:28" x14ac:dyDescent="0.25">
      <c r="U10852" s="601"/>
      <c r="V10852" s="611"/>
      <c r="X10852" s="613"/>
      <c r="Y10852" s="601"/>
      <c r="Z10852" s="601"/>
      <c r="AA10852" s="601"/>
      <c r="AB10852" s="601"/>
    </row>
    <row r="10853" spans="21:28" x14ac:dyDescent="0.25">
      <c r="U10853" s="601"/>
      <c r="V10853" s="611"/>
      <c r="X10853" s="613"/>
      <c r="Y10853" s="601"/>
      <c r="Z10853" s="601"/>
      <c r="AA10853" s="601"/>
      <c r="AB10853" s="601"/>
    </row>
    <row r="10854" spans="21:28" x14ac:dyDescent="0.25">
      <c r="U10854" s="601"/>
      <c r="V10854" s="611"/>
      <c r="X10854" s="613"/>
      <c r="Y10854" s="601"/>
      <c r="Z10854" s="601"/>
      <c r="AA10854" s="601"/>
      <c r="AB10854" s="601"/>
    </row>
    <row r="10855" spans="21:28" x14ac:dyDescent="0.25">
      <c r="U10855" s="601"/>
      <c r="V10855" s="611"/>
      <c r="X10855" s="613"/>
      <c r="Y10855" s="601"/>
      <c r="Z10855" s="601"/>
      <c r="AA10855" s="601"/>
      <c r="AB10855" s="601"/>
    </row>
    <row r="10856" spans="21:28" x14ac:dyDescent="0.25">
      <c r="U10856" s="601"/>
      <c r="V10856" s="611"/>
      <c r="X10856" s="613"/>
      <c r="Y10856" s="601"/>
      <c r="Z10856" s="601"/>
      <c r="AA10856" s="601"/>
      <c r="AB10856" s="601"/>
    </row>
    <row r="10857" spans="21:28" x14ac:dyDescent="0.25">
      <c r="U10857" s="601"/>
      <c r="V10857" s="611"/>
      <c r="X10857" s="613"/>
      <c r="Y10857" s="601"/>
      <c r="Z10857" s="601"/>
      <c r="AA10857" s="601"/>
      <c r="AB10857" s="601"/>
    </row>
    <row r="10858" spans="21:28" x14ac:dyDescent="0.25">
      <c r="U10858" s="601"/>
      <c r="V10858" s="611"/>
      <c r="X10858" s="613"/>
      <c r="Y10858" s="601"/>
      <c r="Z10858" s="601"/>
      <c r="AA10858" s="601"/>
      <c r="AB10858" s="601"/>
    </row>
    <row r="10859" spans="21:28" x14ac:dyDescent="0.25">
      <c r="U10859" s="601"/>
      <c r="V10859" s="611"/>
      <c r="X10859" s="613"/>
      <c r="Y10859" s="601"/>
      <c r="Z10859" s="601"/>
      <c r="AA10859" s="601"/>
      <c r="AB10859" s="601"/>
    </row>
    <row r="10860" spans="21:28" x14ac:dyDescent="0.25">
      <c r="U10860" s="601"/>
      <c r="V10860" s="611"/>
      <c r="X10860" s="613"/>
      <c r="Y10860" s="601"/>
      <c r="Z10860" s="601"/>
      <c r="AA10860" s="601"/>
      <c r="AB10860" s="601"/>
    </row>
    <row r="10861" spans="21:28" x14ac:dyDescent="0.25">
      <c r="U10861" s="601"/>
      <c r="V10861" s="611"/>
      <c r="X10861" s="613"/>
      <c r="Y10861" s="601"/>
      <c r="Z10861" s="601"/>
      <c r="AA10861" s="601"/>
      <c r="AB10861" s="601"/>
    </row>
    <row r="10862" spans="21:28" x14ac:dyDescent="0.25">
      <c r="U10862" s="601"/>
      <c r="V10862" s="611"/>
      <c r="X10862" s="613"/>
      <c r="Y10862" s="601"/>
      <c r="Z10862" s="601"/>
      <c r="AA10862" s="601"/>
      <c r="AB10862" s="601"/>
    </row>
    <row r="10863" spans="21:28" x14ac:dyDescent="0.25">
      <c r="U10863" s="601"/>
      <c r="V10863" s="611"/>
      <c r="X10863" s="613"/>
      <c r="Y10863" s="601"/>
      <c r="Z10863" s="601"/>
      <c r="AA10863" s="601"/>
      <c r="AB10863" s="601"/>
    </row>
    <row r="10864" spans="21:28" x14ac:dyDescent="0.25">
      <c r="U10864" s="601"/>
      <c r="V10864" s="611"/>
      <c r="X10864" s="613"/>
      <c r="Y10864" s="601"/>
      <c r="Z10864" s="601"/>
      <c r="AA10864" s="601"/>
      <c r="AB10864" s="601"/>
    </row>
    <row r="10865" spans="21:28" x14ac:dyDescent="0.25">
      <c r="U10865" s="601"/>
      <c r="V10865" s="611"/>
      <c r="X10865" s="613"/>
      <c r="Y10865" s="601"/>
      <c r="Z10865" s="601"/>
      <c r="AA10865" s="601"/>
      <c r="AB10865" s="601"/>
    </row>
    <row r="10866" spans="21:28" x14ac:dyDescent="0.25">
      <c r="U10866" s="601"/>
      <c r="V10866" s="611"/>
      <c r="X10866" s="613"/>
      <c r="Y10866" s="601"/>
      <c r="Z10866" s="601"/>
      <c r="AA10866" s="601"/>
      <c r="AB10866" s="601"/>
    </row>
    <row r="10867" spans="21:28" x14ac:dyDescent="0.25">
      <c r="U10867" s="601"/>
      <c r="V10867" s="611"/>
      <c r="X10867" s="613"/>
      <c r="Y10867" s="601"/>
      <c r="Z10867" s="601"/>
      <c r="AA10867" s="601"/>
      <c r="AB10867" s="601"/>
    </row>
    <row r="10868" spans="21:28" x14ac:dyDescent="0.25">
      <c r="U10868" s="601"/>
      <c r="V10868" s="611"/>
      <c r="X10868" s="613"/>
      <c r="Y10868" s="601"/>
      <c r="Z10868" s="601"/>
      <c r="AA10868" s="601"/>
      <c r="AB10868" s="601"/>
    </row>
    <row r="10869" spans="21:28" x14ac:dyDescent="0.25">
      <c r="U10869" s="601"/>
      <c r="V10869" s="611"/>
      <c r="X10869" s="613"/>
      <c r="Y10869" s="601"/>
      <c r="Z10869" s="601"/>
      <c r="AA10869" s="601"/>
      <c r="AB10869" s="601"/>
    </row>
    <row r="10870" spans="21:28" x14ac:dyDescent="0.25">
      <c r="U10870" s="601"/>
      <c r="V10870" s="611"/>
      <c r="X10870" s="613"/>
      <c r="Y10870" s="601"/>
      <c r="Z10870" s="601"/>
      <c r="AA10870" s="601"/>
      <c r="AB10870" s="601"/>
    </row>
    <row r="10871" spans="21:28" x14ac:dyDescent="0.25">
      <c r="U10871" s="601"/>
      <c r="V10871" s="611"/>
      <c r="X10871" s="613"/>
      <c r="Y10871" s="601"/>
      <c r="Z10871" s="601"/>
      <c r="AA10871" s="601"/>
      <c r="AB10871" s="601"/>
    </row>
    <row r="10872" spans="21:28" x14ac:dyDescent="0.25">
      <c r="U10872" s="601"/>
      <c r="V10872" s="611"/>
      <c r="X10872" s="613"/>
      <c r="Y10872" s="601"/>
      <c r="Z10872" s="601"/>
      <c r="AA10872" s="601"/>
      <c r="AB10872" s="601"/>
    </row>
    <row r="10873" spans="21:28" x14ac:dyDescent="0.25">
      <c r="U10873" s="601"/>
      <c r="V10873" s="611"/>
      <c r="X10873" s="613"/>
      <c r="Y10873" s="601"/>
      <c r="Z10873" s="601"/>
      <c r="AA10873" s="601"/>
      <c r="AB10873" s="601"/>
    </row>
    <row r="10874" spans="21:28" x14ac:dyDescent="0.25">
      <c r="U10874" s="601"/>
      <c r="V10874" s="611"/>
      <c r="X10874" s="613"/>
      <c r="Y10874" s="601"/>
      <c r="Z10874" s="601"/>
      <c r="AA10874" s="601"/>
      <c r="AB10874" s="601"/>
    </row>
    <row r="10875" spans="21:28" x14ac:dyDescent="0.25">
      <c r="U10875" s="601"/>
      <c r="V10875" s="611"/>
      <c r="X10875" s="613"/>
      <c r="Y10875" s="601"/>
      <c r="Z10875" s="601"/>
      <c r="AA10875" s="601"/>
      <c r="AB10875" s="601"/>
    </row>
    <row r="10876" spans="21:28" x14ac:dyDescent="0.25">
      <c r="U10876" s="601"/>
      <c r="V10876" s="611"/>
      <c r="X10876" s="613"/>
      <c r="Y10876" s="601"/>
      <c r="Z10876" s="601"/>
      <c r="AA10876" s="601"/>
      <c r="AB10876" s="601"/>
    </row>
    <row r="10877" spans="21:28" x14ac:dyDescent="0.25">
      <c r="U10877" s="601"/>
      <c r="V10877" s="611"/>
      <c r="X10877" s="613"/>
      <c r="Y10877" s="601"/>
      <c r="Z10877" s="601"/>
      <c r="AA10877" s="601"/>
      <c r="AB10877" s="601"/>
    </row>
    <row r="10878" spans="21:28" x14ac:dyDescent="0.25">
      <c r="U10878" s="601"/>
      <c r="V10878" s="611"/>
      <c r="X10878" s="613"/>
      <c r="Y10878" s="601"/>
      <c r="Z10878" s="601"/>
      <c r="AA10878" s="601"/>
      <c r="AB10878" s="601"/>
    </row>
    <row r="10879" spans="21:28" x14ac:dyDescent="0.25">
      <c r="U10879" s="601"/>
      <c r="V10879" s="611"/>
      <c r="X10879" s="613"/>
      <c r="Y10879" s="601"/>
      <c r="Z10879" s="601"/>
      <c r="AA10879" s="601"/>
      <c r="AB10879" s="601"/>
    </row>
    <row r="10880" spans="21:28" x14ac:dyDescent="0.25">
      <c r="U10880" s="601"/>
      <c r="V10880" s="611"/>
      <c r="X10880" s="613"/>
      <c r="Y10880" s="601"/>
      <c r="Z10880" s="601"/>
      <c r="AA10880" s="601"/>
      <c r="AB10880" s="601"/>
    </row>
    <row r="10881" spans="21:28" x14ac:dyDescent="0.25">
      <c r="U10881" s="601"/>
      <c r="V10881" s="611"/>
      <c r="X10881" s="613"/>
      <c r="Y10881" s="601"/>
      <c r="Z10881" s="601"/>
      <c r="AA10881" s="601"/>
      <c r="AB10881" s="601"/>
    </row>
    <row r="10882" spans="21:28" x14ac:dyDescent="0.25">
      <c r="U10882" s="601"/>
      <c r="V10882" s="611"/>
      <c r="X10882" s="613"/>
      <c r="Y10882" s="601"/>
      <c r="Z10882" s="601"/>
      <c r="AA10882" s="601"/>
      <c r="AB10882" s="601"/>
    </row>
    <row r="10883" spans="21:28" x14ac:dyDescent="0.25">
      <c r="U10883" s="601"/>
      <c r="V10883" s="611"/>
      <c r="X10883" s="613"/>
      <c r="Y10883" s="601"/>
      <c r="Z10883" s="601"/>
      <c r="AA10883" s="601"/>
      <c r="AB10883" s="601"/>
    </row>
    <row r="10884" spans="21:28" x14ac:dyDescent="0.25">
      <c r="U10884" s="601"/>
      <c r="V10884" s="611"/>
      <c r="X10884" s="613"/>
      <c r="Y10884" s="601"/>
      <c r="Z10884" s="601"/>
      <c r="AA10884" s="601"/>
      <c r="AB10884" s="601"/>
    </row>
    <row r="10885" spans="21:28" x14ac:dyDescent="0.25">
      <c r="U10885" s="601"/>
      <c r="V10885" s="611"/>
      <c r="X10885" s="613"/>
      <c r="Y10885" s="601"/>
      <c r="Z10885" s="601"/>
      <c r="AA10885" s="601"/>
      <c r="AB10885" s="601"/>
    </row>
    <row r="10886" spans="21:28" x14ac:dyDescent="0.25">
      <c r="U10886" s="601"/>
      <c r="V10886" s="611"/>
      <c r="X10886" s="613"/>
      <c r="Y10886" s="601"/>
      <c r="Z10886" s="601"/>
      <c r="AA10886" s="601"/>
      <c r="AB10886" s="601"/>
    </row>
    <row r="10887" spans="21:28" x14ac:dyDescent="0.25">
      <c r="U10887" s="601"/>
      <c r="V10887" s="611"/>
      <c r="X10887" s="613"/>
      <c r="Y10887" s="601"/>
      <c r="Z10887" s="601"/>
      <c r="AA10887" s="601"/>
      <c r="AB10887" s="601"/>
    </row>
    <row r="10888" spans="21:28" x14ac:dyDescent="0.25">
      <c r="U10888" s="601"/>
      <c r="V10888" s="611"/>
      <c r="X10888" s="613"/>
      <c r="Y10888" s="601"/>
      <c r="Z10888" s="601"/>
      <c r="AA10888" s="601"/>
      <c r="AB10888" s="601"/>
    </row>
    <row r="10889" spans="21:28" x14ac:dyDescent="0.25">
      <c r="U10889" s="601"/>
      <c r="V10889" s="611"/>
      <c r="X10889" s="613"/>
      <c r="Y10889" s="601"/>
      <c r="Z10889" s="601"/>
      <c r="AA10889" s="601"/>
      <c r="AB10889" s="601"/>
    </row>
    <row r="10890" spans="21:28" x14ac:dyDescent="0.25">
      <c r="U10890" s="601"/>
      <c r="V10890" s="611"/>
      <c r="X10890" s="613"/>
      <c r="Y10890" s="601"/>
      <c r="Z10890" s="601"/>
      <c r="AA10890" s="601"/>
      <c r="AB10890" s="601"/>
    </row>
    <row r="10891" spans="21:28" x14ac:dyDescent="0.25">
      <c r="U10891" s="601"/>
      <c r="V10891" s="611"/>
      <c r="X10891" s="613"/>
      <c r="Y10891" s="601"/>
      <c r="Z10891" s="601"/>
      <c r="AA10891" s="601"/>
      <c r="AB10891" s="601"/>
    </row>
    <row r="10892" spans="21:28" x14ac:dyDescent="0.25">
      <c r="U10892" s="601"/>
      <c r="V10892" s="611"/>
      <c r="X10892" s="613"/>
      <c r="Y10892" s="601"/>
      <c r="Z10892" s="601"/>
      <c r="AA10892" s="601"/>
      <c r="AB10892" s="601"/>
    </row>
    <row r="10893" spans="21:28" x14ac:dyDescent="0.25">
      <c r="U10893" s="601"/>
      <c r="V10893" s="611"/>
      <c r="X10893" s="613"/>
      <c r="Y10893" s="601"/>
      <c r="Z10893" s="601"/>
      <c r="AA10893" s="601"/>
      <c r="AB10893" s="601"/>
    </row>
    <row r="10894" spans="21:28" x14ac:dyDescent="0.25">
      <c r="U10894" s="601"/>
      <c r="V10894" s="611"/>
      <c r="X10894" s="613"/>
      <c r="Y10894" s="601"/>
      <c r="Z10894" s="601"/>
      <c r="AA10894" s="601"/>
      <c r="AB10894" s="601"/>
    </row>
    <row r="10895" spans="21:28" x14ac:dyDescent="0.25">
      <c r="U10895" s="601"/>
      <c r="V10895" s="611"/>
      <c r="X10895" s="613"/>
      <c r="Y10895" s="601"/>
      <c r="Z10895" s="601"/>
      <c r="AA10895" s="601"/>
      <c r="AB10895" s="601"/>
    </row>
    <row r="10896" spans="21:28" x14ac:dyDescent="0.25">
      <c r="U10896" s="601"/>
      <c r="V10896" s="611"/>
      <c r="X10896" s="613"/>
      <c r="Y10896" s="601"/>
      <c r="Z10896" s="601"/>
      <c r="AA10896" s="601"/>
      <c r="AB10896" s="601"/>
    </row>
    <row r="10897" spans="21:28" x14ac:dyDescent="0.25">
      <c r="U10897" s="601"/>
      <c r="V10897" s="611"/>
      <c r="X10897" s="613"/>
      <c r="Y10897" s="601"/>
      <c r="Z10897" s="601"/>
      <c r="AA10897" s="601"/>
      <c r="AB10897" s="601"/>
    </row>
    <row r="10898" spans="21:28" x14ac:dyDescent="0.25">
      <c r="U10898" s="601"/>
      <c r="V10898" s="611"/>
      <c r="X10898" s="613"/>
      <c r="Y10898" s="601"/>
      <c r="Z10898" s="601"/>
      <c r="AA10898" s="601"/>
      <c r="AB10898" s="601"/>
    </row>
    <row r="10899" spans="21:28" x14ac:dyDescent="0.25">
      <c r="U10899" s="601"/>
      <c r="V10899" s="611"/>
      <c r="X10899" s="613"/>
      <c r="Y10899" s="601"/>
      <c r="Z10899" s="601"/>
      <c r="AA10899" s="601"/>
      <c r="AB10899" s="601"/>
    </row>
    <row r="10900" spans="21:28" x14ac:dyDescent="0.25">
      <c r="U10900" s="601"/>
      <c r="V10900" s="611"/>
      <c r="X10900" s="613"/>
      <c r="Y10900" s="601"/>
      <c r="Z10900" s="601"/>
      <c r="AA10900" s="601"/>
      <c r="AB10900" s="601"/>
    </row>
    <row r="10901" spans="21:28" x14ac:dyDescent="0.25">
      <c r="U10901" s="601"/>
      <c r="V10901" s="611"/>
      <c r="X10901" s="613"/>
      <c r="Y10901" s="601"/>
      <c r="Z10901" s="601"/>
      <c r="AA10901" s="601"/>
      <c r="AB10901" s="601"/>
    </row>
    <row r="10902" spans="21:28" x14ac:dyDescent="0.25">
      <c r="U10902" s="601"/>
      <c r="V10902" s="611"/>
      <c r="X10902" s="613"/>
      <c r="Y10902" s="601"/>
      <c r="Z10902" s="601"/>
      <c r="AA10902" s="601"/>
      <c r="AB10902" s="601"/>
    </row>
    <row r="10903" spans="21:28" x14ac:dyDescent="0.25">
      <c r="U10903" s="601"/>
      <c r="V10903" s="611"/>
      <c r="X10903" s="613"/>
      <c r="Y10903" s="601"/>
      <c r="Z10903" s="601"/>
      <c r="AA10903" s="601"/>
      <c r="AB10903" s="601"/>
    </row>
    <row r="10904" spans="21:28" x14ac:dyDescent="0.25">
      <c r="U10904" s="601"/>
      <c r="V10904" s="611"/>
      <c r="X10904" s="613"/>
      <c r="Y10904" s="601"/>
      <c r="Z10904" s="601"/>
      <c r="AA10904" s="601"/>
      <c r="AB10904" s="601"/>
    </row>
    <row r="10905" spans="21:28" x14ac:dyDescent="0.25">
      <c r="U10905" s="601"/>
      <c r="V10905" s="611"/>
      <c r="X10905" s="613"/>
      <c r="Y10905" s="601"/>
      <c r="Z10905" s="601"/>
      <c r="AA10905" s="601"/>
      <c r="AB10905" s="601"/>
    </row>
    <row r="10906" spans="21:28" x14ac:dyDescent="0.25">
      <c r="U10906" s="601"/>
      <c r="V10906" s="611"/>
      <c r="X10906" s="613"/>
      <c r="Y10906" s="601"/>
      <c r="Z10906" s="601"/>
      <c r="AA10906" s="601"/>
      <c r="AB10906" s="601"/>
    </row>
    <row r="10907" spans="21:28" x14ac:dyDescent="0.25">
      <c r="U10907" s="601"/>
      <c r="V10907" s="611"/>
      <c r="X10907" s="613"/>
      <c r="Y10907" s="601"/>
      <c r="Z10907" s="601"/>
      <c r="AA10907" s="601"/>
      <c r="AB10907" s="601"/>
    </row>
    <row r="10908" spans="21:28" x14ac:dyDescent="0.25">
      <c r="U10908" s="601"/>
      <c r="V10908" s="611"/>
      <c r="X10908" s="613"/>
      <c r="Y10908" s="601"/>
      <c r="Z10908" s="601"/>
      <c r="AA10908" s="601"/>
      <c r="AB10908" s="601"/>
    </row>
    <row r="10909" spans="21:28" x14ac:dyDescent="0.25">
      <c r="U10909" s="601"/>
      <c r="V10909" s="611"/>
      <c r="X10909" s="613"/>
      <c r="Y10909" s="601"/>
      <c r="Z10909" s="601"/>
      <c r="AA10909" s="601"/>
      <c r="AB10909" s="601"/>
    </row>
    <row r="10910" spans="21:28" x14ac:dyDescent="0.25">
      <c r="U10910" s="601"/>
      <c r="V10910" s="611"/>
      <c r="X10910" s="613"/>
      <c r="Y10910" s="601"/>
      <c r="Z10910" s="601"/>
      <c r="AA10910" s="601"/>
      <c r="AB10910" s="601"/>
    </row>
    <row r="10911" spans="21:28" x14ac:dyDescent="0.25">
      <c r="U10911" s="601"/>
      <c r="V10911" s="611"/>
      <c r="X10911" s="613"/>
      <c r="Y10911" s="601"/>
      <c r="Z10911" s="601"/>
      <c r="AA10911" s="601"/>
      <c r="AB10911" s="601"/>
    </row>
    <row r="10912" spans="21:28" x14ac:dyDescent="0.25">
      <c r="U10912" s="601"/>
      <c r="V10912" s="611"/>
      <c r="X10912" s="613"/>
      <c r="Y10912" s="601"/>
      <c r="Z10912" s="601"/>
      <c r="AA10912" s="601"/>
      <c r="AB10912" s="601"/>
    </row>
    <row r="10913" spans="21:28" x14ac:dyDescent="0.25">
      <c r="U10913" s="601"/>
      <c r="V10913" s="611"/>
      <c r="X10913" s="613"/>
      <c r="Y10913" s="601"/>
      <c r="Z10913" s="601"/>
      <c r="AA10913" s="601"/>
      <c r="AB10913" s="601"/>
    </row>
    <row r="10914" spans="21:28" x14ac:dyDescent="0.25">
      <c r="U10914" s="601"/>
      <c r="V10914" s="611"/>
      <c r="X10914" s="613"/>
      <c r="Y10914" s="601"/>
      <c r="Z10914" s="601"/>
      <c r="AA10914" s="601"/>
      <c r="AB10914" s="601"/>
    </row>
    <row r="10915" spans="21:28" x14ac:dyDescent="0.25">
      <c r="U10915" s="601"/>
      <c r="V10915" s="611"/>
      <c r="X10915" s="613"/>
      <c r="Y10915" s="601"/>
      <c r="Z10915" s="601"/>
      <c r="AA10915" s="601"/>
      <c r="AB10915" s="601"/>
    </row>
    <row r="10916" spans="21:28" x14ac:dyDescent="0.25">
      <c r="U10916" s="601"/>
      <c r="V10916" s="611"/>
      <c r="X10916" s="613"/>
      <c r="Y10916" s="601"/>
      <c r="Z10916" s="601"/>
      <c r="AA10916" s="601"/>
      <c r="AB10916" s="601"/>
    </row>
    <row r="10917" spans="21:28" x14ac:dyDescent="0.25">
      <c r="U10917" s="601"/>
      <c r="V10917" s="611"/>
      <c r="X10917" s="613"/>
      <c r="Y10917" s="601"/>
      <c r="Z10917" s="601"/>
      <c r="AA10917" s="601"/>
      <c r="AB10917" s="601"/>
    </row>
    <row r="10918" spans="21:28" x14ac:dyDescent="0.25">
      <c r="U10918" s="601"/>
      <c r="V10918" s="611"/>
      <c r="X10918" s="613"/>
      <c r="Y10918" s="601"/>
      <c r="Z10918" s="601"/>
      <c r="AA10918" s="601"/>
      <c r="AB10918" s="601"/>
    </row>
    <row r="10919" spans="21:28" x14ac:dyDescent="0.25">
      <c r="U10919" s="601"/>
      <c r="V10919" s="611"/>
      <c r="X10919" s="613"/>
      <c r="Y10919" s="601"/>
      <c r="Z10919" s="601"/>
      <c r="AA10919" s="601"/>
      <c r="AB10919" s="601"/>
    </row>
    <row r="10920" spans="21:28" x14ac:dyDescent="0.25">
      <c r="U10920" s="601"/>
      <c r="V10920" s="611"/>
      <c r="X10920" s="613"/>
      <c r="Y10920" s="601"/>
      <c r="Z10920" s="601"/>
      <c r="AA10920" s="601"/>
      <c r="AB10920" s="601"/>
    </row>
    <row r="10921" spans="21:28" x14ac:dyDescent="0.25">
      <c r="U10921" s="601"/>
      <c r="V10921" s="611"/>
      <c r="X10921" s="613"/>
      <c r="Y10921" s="601"/>
      <c r="Z10921" s="601"/>
      <c r="AA10921" s="601"/>
      <c r="AB10921" s="601"/>
    </row>
    <row r="10922" spans="21:28" x14ac:dyDescent="0.25">
      <c r="U10922" s="601"/>
      <c r="V10922" s="611"/>
      <c r="X10922" s="613"/>
      <c r="Y10922" s="601"/>
      <c r="Z10922" s="601"/>
      <c r="AA10922" s="601"/>
      <c r="AB10922" s="601"/>
    </row>
    <row r="10923" spans="21:28" x14ac:dyDescent="0.25">
      <c r="U10923" s="601"/>
      <c r="V10923" s="611"/>
      <c r="X10923" s="613"/>
      <c r="Y10923" s="601"/>
      <c r="Z10923" s="601"/>
      <c r="AA10923" s="601"/>
      <c r="AB10923" s="601"/>
    </row>
    <row r="10924" spans="21:28" x14ac:dyDescent="0.25">
      <c r="U10924" s="601"/>
      <c r="V10924" s="611"/>
      <c r="X10924" s="613"/>
      <c r="Y10924" s="601"/>
      <c r="Z10924" s="601"/>
      <c r="AA10924" s="601"/>
      <c r="AB10924" s="601"/>
    </row>
    <row r="10925" spans="21:28" x14ac:dyDescent="0.25">
      <c r="U10925" s="601"/>
      <c r="V10925" s="611"/>
      <c r="X10925" s="613"/>
      <c r="Y10925" s="601"/>
      <c r="Z10925" s="601"/>
      <c r="AA10925" s="601"/>
      <c r="AB10925" s="601"/>
    </row>
    <row r="10926" spans="21:28" x14ac:dyDescent="0.25">
      <c r="U10926" s="601"/>
      <c r="V10926" s="611"/>
      <c r="X10926" s="613"/>
      <c r="Y10926" s="601"/>
      <c r="Z10926" s="601"/>
      <c r="AA10926" s="601"/>
      <c r="AB10926" s="601"/>
    </row>
    <row r="10927" spans="21:28" x14ac:dyDescent="0.25">
      <c r="U10927" s="601"/>
      <c r="V10927" s="611"/>
      <c r="X10927" s="613"/>
      <c r="Y10927" s="601"/>
      <c r="Z10927" s="601"/>
      <c r="AA10927" s="601"/>
      <c r="AB10927" s="601"/>
    </row>
    <row r="10928" spans="21:28" x14ac:dyDescent="0.25">
      <c r="U10928" s="601"/>
      <c r="V10928" s="611"/>
      <c r="X10928" s="613"/>
      <c r="Y10928" s="601"/>
      <c r="Z10928" s="601"/>
      <c r="AA10928" s="601"/>
      <c r="AB10928" s="601"/>
    </row>
    <row r="10929" spans="21:28" x14ac:dyDescent="0.25">
      <c r="U10929" s="601"/>
      <c r="V10929" s="611"/>
      <c r="X10929" s="613"/>
      <c r="Y10929" s="601"/>
      <c r="Z10929" s="601"/>
      <c r="AA10929" s="601"/>
      <c r="AB10929" s="601"/>
    </row>
    <row r="10930" spans="21:28" x14ac:dyDescent="0.25">
      <c r="U10930" s="601"/>
      <c r="V10930" s="611"/>
      <c r="X10930" s="613"/>
      <c r="Y10930" s="601"/>
      <c r="Z10930" s="601"/>
      <c r="AA10930" s="601"/>
      <c r="AB10930" s="601"/>
    </row>
    <row r="10931" spans="21:28" x14ac:dyDescent="0.25">
      <c r="U10931" s="601"/>
      <c r="V10931" s="611"/>
      <c r="X10931" s="613"/>
      <c r="Y10931" s="601"/>
      <c r="Z10931" s="601"/>
      <c r="AA10931" s="601"/>
      <c r="AB10931" s="601"/>
    </row>
    <row r="10932" spans="21:28" x14ac:dyDescent="0.25">
      <c r="U10932" s="601"/>
      <c r="V10932" s="611"/>
      <c r="X10932" s="613"/>
      <c r="Y10932" s="601"/>
      <c r="Z10932" s="601"/>
      <c r="AA10932" s="601"/>
      <c r="AB10932" s="601"/>
    </row>
    <row r="10933" spans="21:28" x14ac:dyDescent="0.25">
      <c r="U10933" s="601"/>
      <c r="V10933" s="611"/>
      <c r="X10933" s="613"/>
      <c r="Y10933" s="601"/>
      <c r="Z10933" s="601"/>
      <c r="AA10933" s="601"/>
      <c r="AB10933" s="601"/>
    </row>
    <row r="10934" spans="21:28" x14ac:dyDescent="0.25">
      <c r="U10934" s="601"/>
      <c r="V10934" s="611"/>
      <c r="X10934" s="613"/>
      <c r="Y10934" s="601"/>
      <c r="Z10934" s="601"/>
      <c r="AA10934" s="601"/>
      <c r="AB10934" s="601"/>
    </row>
    <row r="10935" spans="21:28" x14ac:dyDescent="0.25">
      <c r="U10935" s="601"/>
      <c r="V10935" s="611"/>
      <c r="X10935" s="613"/>
      <c r="Y10935" s="601"/>
      <c r="Z10935" s="601"/>
      <c r="AA10935" s="601"/>
      <c r="AB10935" s="601"/>
    </row>
    <row r="10936" spans="21:28" x14ac:dyDescent="0.25">
      <c r="U10936" s="601"/>
      <c r="V10936" s="611"/>
      <c r="X10936" s="613"/>
      <c r="Y10936" s="601"/>
      <c r="Z10936" s="601"/>
      <c r="AA10936" s="601"/>
      <c r="AB10936" s="601"/>
    </row>
    <row r="10937" spans="21:28" x14ac:dyDescent="0.25">
      <c r="U10937" s="601"/>
      <c r="V10937" s="611"/>
      <c r="X10937" s="613"/>
      <c r="Y10937" s="601"/>
      <c r="Z10937" s="601"/>
      <c r="AA10937" s="601"/>
      <c r="AB10937" s="601"/>
    </row>
    <row r="10938" spans="21:28" x14ac:dyDescent="0.25">
      <c r="U10938" s="601"/>
      <c r="V10938" s="611"/>
      <c r="X10938" s="613"/>
      <c r="Y10938" s="601"/>
      <c r="Z10938" s="601"/>
      <c r="AA10938" s="601"/>
      <c r="AB10938" s="601"/>
    </row>
    <row r="10939" spans="21:28" x14ac:dyDescent="0.25">
      <c r="U10939" s="601"/>
      <c r="V10939" s="611"/>
      <c r="X10939" s="613"/>
      <c r="Y10939" s="601"/>
      <c r="Z10939" s="601"/>
      <c r="AA10939" s="601"/>
      <c r="AB10939" s="601"/>
    </row>
    <row r="10940" spans="21:28" x14ac:dyDescent="0.25">
      <c r="U10940" s="601"/>
      <c r="V10940" s="611"/>
      <c r="X10940" s="613"/>
      <c r="Y10940" s="601"/>
      <c r="Z10940" s="601"/>
      <c r="AA10940" s="601"/>
      <c r="AB10940" s="601"/>
    </row>
    <row r="10941" spans="21:28" x14ac:dyDescent="0.25">
      <c r="U10941" s="601"/>
      <c r="V10941" s="611"/>
      <c r="X10941" s="613"/>
      <c r="Y10941" s="601"/>
      <c r="Z10941" s="601"/>
      <c r="AA10941" s="601"/>
      <c r="AB10941" s="601"/>
    </row>
    <row r="10942" spans="21:28" x14ac:dyDescent="0.25">
      <c r="U10942" s="601"/>
      <c r="V10942" s="611"/>
      <c r="X10942" s="613"/>
      <c r="Y10942" s="601"/>
      <c r="Z10942" s="601"/>
      <c r="AA10942" s="601"/>
      <c r="AB10942" s="601"/>
    </row>
    <row r="10943" spans="21:28" x14ac:dyDescent="0.25">
      <c r="U10943" s="601"/>
      <c r="V10943" s="611"/>
      <c r="X10943" s="613"/>
      <c r="Y10943" s="601"/>
      <c r="Z10943" s="601"/>
      <c r="AA10943" s="601"/>
      <c r="AB10943" s="601"/>
    </row>
    <row r="10944" spans="21:28" x14ac:dyDescent="0.25">
      <c r="U10944" s="601"/>
      <c r="V10944" s="611"/>
      <c r="X10944" s="613"/>
      <c r="Y10944" s="601"/>
      <c r="Z10944" s="601"/>
      <c r="AA10944" s="601"/>
      <c r="AB10944" s="601"/>
    </row>
    <row r="10945" spans="21:28" x14ac:dyDescent="0.25">
      <c r="U10945" s="601"/>
      <c r="V10945" s="611"/>
      <c r="X10945" s="613"/>
      <c r="Y10945" s="601"/>
      <c r="Z10945" s="601"/>
      <c r="AA10945" s="601"/>
      <c r="AB10945" s="601"/>
    </row>
    <row r="10946" spans="21:28" x14ac:dyDescent="0.25">
      <c r="U10946" s="601"/>
      <c r="V10946" s="611"/>
      <c r="X10946" s="613"/>
      <c r="Y10946" s="601"/>
      <c r="Z10946" s="601"/>
      <c r="AA10946" s="601"/>
      <c r="AB10946" s="601"/>
    </row>
    <row r="10947" spans="21:28" x14ac:dyDescent="0.25">
      <c r="U10947" s="601"/>
      <c r="V10947" s="611"/>
      <c r="X10947" s="613"/>
      <c r="Y10947" s="601"/>
      <c r="Z10947" s="601"/>
      <c r="AA10947" s="601"/>
      <c r="AB10947" s="601"/>
    </row>
    <row r="10948" spans="21:28" x14ac:dyDescent="0.25">
      <c r="U10948" s="601"/>
      <c r="V10948" s="611"/>
      <c r="X10948" s="613"/>
      <c r="Y10948" s="601"/>
      <c r="Z10948" s="601"/>
      <c r="AA10948" s="601"/>
      <c r="AB10948" s="601"/>
    </row>
    <row r="10949" spans="21:28" x14ac:dyDescent="0.25">
      <c r="U10949" s="601"/>
      <c r="V10949" s="611"/>
      <c r="X10949" s="613"/>
      <c r="Y10949" s="601"/>
      <c r="Z10949" s="601"/>
      <c r="AA10949" s="601"/>
      <c r="AB10949" s="601"/>
    </row>
    <row r="10950" spans="21:28" x14ac:dyDescent="0.25">
      <c r="U10950" s="601"/>
      <c r="V10950" s="611"/>
      <c r="X10950" s="613"/>
      <c r="Y10950" s="601"/>
      <c r="Z10950" s="601"/>
      <c r="AA10950" s="601"/>
      <c r="AB10950" s="601"/>
    </row>
    <row r="10951" spans="21:28" x14ac:dyDescent="0.25">
      <c r="U10951" s="601"/>
      <c r="V10951" s="611"/>
      <c r="X10951" s="613"/>
      <c r="Y10951" s="601"/>
      <c r="Z10951" s="601"/>
      <c r="AA10951" s="601"/>
      <c r="AB10951" s="601"/>
    </row>
    <row r="10952" spans="21:28" x14ac:dyDescent="0.25">
      <c r="U10952" s="601"/>
      <c r="V10952" s="611"/>
      <c r="X10952" s="613"/>
      <c r="Y10952" s="601"/>
      <c r="Z10952" s="601"/>
      <c r="AA10952" s="601"/>
      <c r="AB10952" s="601"/>
    </row>
    <row r="10953" spans="21:28" x14ac:dyDescent="0.25">
      <c r="U10953" s="601"/>
      <c r="V10953" s="611"/>
      <c r="X10953" s="613"/>
      <c r="Y10953" s="601"/>
      <c r="Z10953" s="601"/>
      <c r="AA10953" s="601"/>
      <c r="AB10953" s="601"/>
    </row>
    <row r="10954" spans="21:28" x14ac:dyDescent="0.25">
      <c r="U10954" s="601"/>
      <c r="V10954" s="611"/>
      <c r="X10954" s="613"/>
      <c r="Y10954" s="601"/>
      <c r="Z10954" s="601"/>
      <c r="AA10954" s="601"/>
      <c r="AB10954" s="601"/>
    </row>
    <row r="10955" spans="21:28" x14ac:dyDescent="0.25">
      <c r="U10955" s="601"/>
      <c r="V10955" s="611"/>
      <c r="X10955" s="613"/>
      <c r="Y10955" s="601"/>
      <c r="Z10955" s="601"/>
      <c r="AA10955" s="601"/>
      <c r="AB10955" s="601"/>
    </row>
    <row r="10956" spans="21:28" x14ac:dyDescent="0.25">
      <c r="U10956" s="601"/>
      <c r="V10956" s="611"/>
      <c r="X10956" s="613"/>
      <c r="Y10956" s="601"/>
      <c r="Z10956" s="601"/>
      <c r="AA10956" s="601"/>
      <c r="AB10956" s="601"/>
    </row>
    <row r="10957" spans="21:28" x14ac:dyDescent="0.25">
      <c r="U10957" s="601"/>
      <c r="V10957" s="611"/>
      <c r="X10957" s="613"/>
      <c r="Y10957" s="601"/>
      <c r="Z10957" s="601"/>
      <c r="AA10957" s="601"/>
      <c r="AB10957" s="601"/>
    </row>
    <row r="10958" spans="21:28" x14ac:dyDescent="0.25">
      <c r="U10958" s="601"/>
      <c r="V10958" s="611"/>
      <c r="X10958" s="613"/>
      <c r="Y10958" s="601"/>
      <c r="Z10958" s="601"/>
      <c r="AA10958" s="601"/>
      <c r="AB10958" s="601"/>
    </row>
    <row r="10959" spans="21:28" x14ac:dyDescent="0.25">
      <c r="U10959" s="601"/>
      <c r="V10959" s="611"/>
      <c r="X10959" s="613"/>
      <c r="Y10959" s="601"/>
      <c r="Z10959" s="601"/>
      <c r="AA10959" s="601"/>
      <c r="AB10959" s="601"/>
    </row>
    <row r="10960" spans="21:28" x14ac:dyDescent="0.25">
      <c r="U10960" s="601"/>
      <c r="V10960" s="611"/>
      <c r="X10960" s="613"/>
      <c r="Y10960" s="601"/>
      <c r="Z10960" s="601"/>
      <c r="AA10960" s="601"/>
      <c r="AB10960" s="601"/>
    </row>
    <row r="10961" spans="21:28" x14ac:dyDescent="0.25">
      <c r="U10961" s="601"/>
      <c r="V10961" s="611"/>
      <c r="X10961" s="613"/>
      <c r="Y10961" s="601"/>
      <c r="Z10961" s="601"/>
      <c r="AA10961" s="601"/>
      <c r="AB10961" s="601"/>
    </row>
    <row r="10962" spans="21:28" x14ac:dyDescent="0.25">
      <c r="U10962" s="601"/>
      <c r="V10962" s="611"/>
      <c r="X10962" s="613"/>
      <c r="Y10962" s="601"/>
      <c r="Z10962" s="601"/>
      <c r="AA10962" s="601"/>
      <c r="AB10962" s="601"/>
    </row>
    <row r="10963" spans="21:28" x14ac:dyDescent="0.25">
      <c r="U10963" s="601"/>
      <c r="V10963" s="611"/>
      <c r="X10963" s="613"/>
      <c r="Y10963" s="601"/>
      <c r="Z10963" s="601"/>
      <c r="AA10963" s="601"/>
      <c r="AB10963" s="601"/>
    </row>
    <row r="10964" spans="21:28" x14ac:dyDescent="0.25">
      <c r="U10964" s="601"/>
      <c r="V10964" s="611"/>
      <c r="X10964" s="613"/>
      <c r="Y10964" s="601"/>
      <c r="Z10964" s="601"/>
      <c r="AA10964" s="601"/>
      <c r="AB10964" s="601"/>
    </row>
    <row r="10965" spans="21:28" x14ac:dyDescent="0.25">
      <c r="U10965" s="601"/>
      <c r="V10965" s="611"/>
      <c r="X10965" s="613"/>
      <c r="Y10965" s="601"/>
      <c r="Z10965" s="601"/>
      <c r="AA10965" s="601"/>
      <c r="AB10965" s="601"/>
    </row>
    <row r="10966" spans="21:28" x14ac:dyDescent="0.25">
      <c r="U10966" s="601"/>
      <c r="V10966" s="611"/>
      <c r="X10966" s="613"/>
      <c r="Y10966" s="601"/>
      <c r="Z10966" s="601"/>
      <c r="AA10966" s="601"/>
      <c r="AB10966" s="601"/>
    </row>
    <row r="10967" spans="21:28" x14ac:dyDescent="0.25">
      <c r="U10967" s="601"/>
      <c r="V10967" s="611"/>
      <c r="X10967" s="613"/>
      <c r="Y10967" s="601"/>
      <c r="Z10967" s="601"/>
      <c r="AA10967" s="601"/>
      <c r="AB10967" s="601"/>
    </row>
    <row r="10968" spans="21:28" x14ac:dyDescent="0.25">
      <c r="U10968" s="601"/>
      <c r="V10968" s="611"/>
      <c r="X10968" s="613"/>
      <c r="Y10968" s="601"/>
      <c r="Z10968" s="601"/>
      <c r="AA10968" s="601"/>
      <c r="AB10968" s="601"/>
    </row>
    <row r="10969" spans="21:28" x14ac:dyDescent="0.25">
      <c r="U10969" s="601"/>
      <c r="V10969" s="611"/>
      <c r="X10969" s="613"/>
      <c r="Y10969" s="601"/>
      <c r="Z10969" s="601"/>
      <c r="AA10969" s="601"/>
      <c r="AB10969" s="601"/>
    </row>
    <row r="10970" spans="21:28" x14ac:dyDescent="0.25">
      <c r="U10970" s="601"/>
      <c r="V10970" s="611"/>
      <c r="X10970" s="613"/>
      <c r="Y10970" s="601"/>
      <c r="Z10970" s="601"/>
      <c r="AA10970" s="601"/>
      <c r="AB10970" s="601"/>
    </row>
    <row r="10971" spans="21:28" x14ac:dyDescent="0.25">
      <c r="U10971" s="601"/>
      <c r="V10971" s="611"/>
      <c r="X10971" s="613"/>
      <c r="Y10971" s="601"/>
      <c r="Z10971" s="601"/>
      <c r="AA10971" s="601"/>
      <c r="AB10971" s="601"/>
    </row>
    <row r="10972" spans="21:28" x14ac:dyDescent="0.25">
      <c r="U10972" s="601"/>
      <c r="V10972" s="611"/>
      <c r="X10972" s="613"/>
      <c r="Y10972" s="601"/>
      <c r="Z10972" s="601"/>
      <c r="AA10972" s="601"/>
      <c r="AB10972" s="601"/>
    </row>
    <row r="10973" spans="21:28" x14ac:dyDescent="0.25">
      <c r="U10973" s="601"/>
      <c r="V10973" s="611"/>
      <c r="X10973" s="613"/>
      <c r="Y10973" s="601"/>
      <c r="Z10973" s="601"/>
      <c r="AA10973" s="601"/>
      <c r="AB10973" s="601"/>
    </row>
    <row r="10974" spans="21:28" x14ac:dyDescent="0.25">
      <c r="U10974" s="601"/>
      <c r="V10974" s="611"/>
      <c r="X10974" s="613"/>
      <c r="Y10974" s="601"/>
      <c r="Z10974" s="601"/>
      <c r="AA10974" s="601"/>
      <c r="AB10974" s="601"/>
    </row>
    <row r="10975" spans="21:28" x14ac:dyDescent="0.25">
      <c r="U10975" s="601"/>
      <c r="V10975" s="611"/>
      <c r="X10975" s="613"/>
      <c r="Y10975" s="601"/>
      <c r="Z10975" s="601"/>
      <c r="AA10975" s="601"/>
      <c r="AB10975" s="601"/>
    </row>
    <row r="10976" spans="21:28" x14ac:dyDescent="0.25">
      <c r="U10976" s="601"/>
      <c r="V10976" s="611"/>
      <c r="X10976" s="613"/>
      <c r="Y10976" s="601"/>
      <c r="Z10976" s="601"/>
      <c r="AA10976" s="601"/>
      <c r="AB10976" s="601"/>
    </row>
    <row r="10977" spans="21:28" x14ac:dyDescent="0.25">
      <c r="U10977" s="601"/>
      <c r="V10977" s="611"/>
      <c r="X10977" s="613"/>
      <c r="Y10977" s="601"/>
      <c r="Z10977" s="601"/>
      <c r="AA10977" s="601"/>
      <c r="AB10977" s="601"/>
    </row>
    <row r="10978" spans="21:28" x14ac:dyDescent="0.25">
      <c r="U10978" s="601"/>
      <c r="V10978" s="611"/>
      <c r="X10978" s="613"/>
      <c r="Y10978" s="601"/>
      <c r="Z10978" s="601"/>
      <c r="AA10978" s="601"/>
      <c r="AB10978" s="601"/>
    </row>
    <row r="10979" spans="21:28" x14ac:dyDescent="0.25">
      <c r="U10979" s="601"/>
      <c r="V10979" s="611"/>
      <c r="X10979" s="613"/>
      <c r="Y10979" s="601"/>
      <c r="Z10979" s="601"/>
      <c r="AA10979" s="601"/>
      <c r="AB10979" s="601"/>
    </row>
    <row r="10980" spans="21:28" x14ac:dyDescent="0.25">
      <c r="U10980" s="601"/>
      <c r="V10980" s="611"/>
      <c r="X10980" s="613"/>
      <c r="Y10980" s="601"/>
      <c r="Z10980" s="601"/>
      <c r="AA10980" s="601"/>
      <c r="AB10980" s="601"/>
    </row>
    <row r="10981" spans="21:28" x14ac:dyDescent="0.25">
      <c r="U10981" s="601"/>
      <c r="V10981" s="611"/>
      <c r="X10981" s="613"/>
      <c r="Y10981" s="601"/>
      <c r="Z10981" s="601"/>
      <c r="AA10981" s="601"/>
      <c r="AB10981" s="601"/>
    </row>
    <row r="10982" spans="21:28" x14ac:dyDescent="0.25">
      <c r="U10982" s="601"/>
      <c r="V10982" s="611"/>
      <c r="X10982" s="613"/>
      <c r="Y10982" s="601"/>
      <c r="Z10982" s="601"/>
      <c r="AA10982" s="601"/>
      <c r="AB10982" s="601"/>
    </row>
    <row r="10983" spans="21:28" x14ac:dyDescent="0.25">
      <c r="U10983" s="601"/>
      <c r="V10983" s="611"/>
      <c r="X10983" s="613"/>
      <c r="Y10983" s="601"/>
      <c r="Z10983" s="601"/>
      <c r="AA10983" s="601"/>
      <c r="AB10983" s="601"/>
    </row>
    <row r="10984" spans="21:28" x14ac:dyDescent="0.25">
      <c r="U10984" s="601"/>
      <c r="V10984" s="611"/>
      <c r="X10984" s="613"/>
      <c r="Y10984" s="601"/>
      <c r="Z10984" s="601"/>
      <c r="AA10984" s="601"/>
      <c r="AB10984" s="601"/>
    </row>
    <row r="10985" spans="21:28" x14ac:dyDescent="0.25">
      <c r="U10985" s="601"/>
      <c r="V10985" s="611"/>
      <c r="X10985" s="613"/>
      <c r="Y10985" s="601"/>
      <c r="Z10985" s="601"/>
      <c r="AA10985" s="601"/>
      <c r="AB10985" s="601"/>
    </row>
    <row r="10986" spans="21:28" x14ac:dyDescent="0.25">
      <c r="U10986" s="601"/>
      <c r="V10986" s="611"/>
      <c r="X10986" s="613"/>
      <c r="Y10986" s="601"/>
      <c r="Z10986" s="601"/>
      <c r="AA10986" s="601"/>
      <c r="AB10986" s="601"/>
    </row>
    <row r="10987" spans="21:28" x14ac:dyDescent="0.25">
      <c r="U10987" s="601"/>
      <c r="V10987" s="611"/>
      <c r="X10987" s="613"/>
      <c r="Y10987" s="601"/>
      <c r="Z10987" s="601"/>
      <c r="AA10987" s="601"/>
      <c r="AB10987" s="601"/>
    </row>
    <row r="10988" spans="21:28" x14ac:dyDescent="0.25">
      <c r="U10988" s="601"/>
      <c r="V10988" s="611"/>
      <c r="X10988" s="613"/>
      <c r="Y10988" s="601"/>
      <c r="Z10988" s="601"/>
      <c r="AA10988" s="601"/>
      <c r="AB10988" s="601"/>
    </row>
    <row r="10989" spans="21:28" x14ac:dyDescent="0.25">
      <c r="U10989" s="601"/>
      <c r="V10989" s="611"/>
      <c r="X10989" s="613"/>
      <c r="Y10989" s="601"/>
      <c r="Z10989" s="601"/>
      <c r="AA10989" s="601"/>
      <c r="AB10989" s="601"/>
    </row>
    <row r="10990" spans="21:28" x14ac:dyDescent="0.25">
      <c r="U10990" s="601"/>
      <c r="V10990" s="611"/>
      <c r="X10990" s="613"/>
      <c r="Y10990" s="601"/>
      <c r="Z10990" s="601"/>
      <c r="AA10990" s="601"/>
      <c r="AB10990" s="601"/>
    </row>
    <row r="10991" spans="21:28" x14ac:dyDescent="0.25">
      <c r="U10991" s="601"/>
      <c r="V10991" s="611"/>
      <c r="X10991" s="613"/>
      <c r="Y10991" s="601"/>
      <c r="Z10991" s="601"/>
      <c r="AA10991" s="601"/>
      <c r="AB10991" s="601"/>
    </row>
    <row r="10992" spans="21:28" x14ac:dyDescent="0.25">
      <c r="U10992" s="601"/>
      <c r="V10992" s="611"/>
      <c r="X10992" s="613"/>
      <c r="Y10992" s="601"/>
      <c r="Z10992" s="601"/>
      <c r="AA10992" s="601"/>
      <c r="AB10992" s="601"/>
    </row>
    <row r="10993" spans="21:28" x14ac:dyDescent="0.25">
      <c r="U10993" s="601"/>
      <c r="V10993" s="611"/>
      <c r="X10993" s="613"/>
      <c r="Y10993" s="601"/>
      <c r="Z10993" s="601"/>
      <c r="AA10993" s="601"/>
      <c r="AB10993" s="601"/>
    </row>
    <row r="10994" spans="21:28" x14ac:dyDescent="0.25">
      <c r="U10994" s="601"/>
      <c r="V10994" s="611"/>
      <c r="X10994" s="613"/>
      <c r="Y10994" s="601"/>
      <c r="Z10994" s="601"/>
      <c r="AA10994" s="601"/>
      <c r="AB10994" s="601"/>
    </row>
    <row r="10995" spans="21:28" x14ac:dyDescent="0.25">
      <c r="U10995" s="601"/>
      <c r="V10995" s="611"/>
      <c r="X10995" s="613"/>
      <c r="Y10995" s="601"/>
      <c r="Z10995" s="601"/>
      <c r="AA10995" s="601"/>
      <c r="AB10995" s="601"/>
    </row>
    <row r="10996" spans="21:28" x14ac:dyDescent="0.25">
      <c r="U10996" s="601"/>
      <c r="V10996" s="611"/>
      <c r="X10996" s="613"/>
      <c r="Y10996" s="601"/>
      <c r="Z10996" s="601"/>
      <c r="AA10996" s="601"/>
      <c r="AB10996" s="601"/>
    </row>
    <row r="10997" spans="21:28" x14ac:dyDescent="0.25">
      <c r="U10997" s="601"/>
      <c r="V10997" s="611"/>
      <c r="X10997" s="613"/>
      <c r="Y10997" s="601"/>
      <c r="Z10997" s="601"/>
      <c r="AA10997" s="601"/>
      <c r="AB10997" s="601"/>
    </row>
    <row r="10998" spans="21:28" x14ac:dyDescent="0.25">
      <c r="U10998" s="601"/>
      <c r="V10998" s="611"/>
      <c r="X10998" s="613"/>
      <c r="Y10998" s="601"/>
      <c r="Z10998" s="601"/>
      <c r="AA10998" s="601"/>
      <c r="AB10998" s="601"/>
    </row>
    <row r="10999" spans="21:28" x14ac:dyDescent="0.25">
      <c r="U10999" s="601"/>
      <c r="V10999" s="611"/>
      <c r="X10999" s="613"/>
      <c r="Y10999" s="601"/>
      <c r="Z10999" s="601"/>
      <c r="AA10999" s="601"/>
      <c r="AB10999" s="601"/>
    </row>
    <row r="11000" spans="21:28" x14ac:dyDescent="0.25">
      <c r="U11000" s="601"/>
      <c r="V11000" s="611"/>
      <c r="X11000" s="613"/>
      <c r="Y11000" s="601"/>
      <c r="Z11000" s="601"/>
      <c r="AA11000" s="601"/>
      <c r="AB11000" s="601"/>
    </row>
    <row r="11001" spans="21:28" x14ac:dyDescent="0.25">
      <c r="U11001" s="601"/>
      <c r="V11001" s="611"/>
      <c r="X11001" s="613"/>
      <c r="Y11001" s="601"/>
      <c r="Z11001" s="601"/>
      <c r="AA11001" s="601"/>
      <c r="AB11001" s="601"/>
    </row>
    <row r="11002" spans="21:28" x14ac:dyDescent="0.25">
      <c r="U11002" s="601"/>
      <c r="V11002" s="611"/>
      <c r="X11002" s="613"/>
      <c r="Y11002" s="601"/>
      <c r="Z11002" s="601"/>
      <c r="AA11002" s="601"/>
      <c r="AB11002" s="601"/>
    </row>
    <row r="11003" spans="21:28" x14ac:dyDescent="0.25">
      <c r="U11003" s="601"/>
      <c r="V11003" s="611"/>
      <c r="X11003" s="613"/>
      <c r="Y11003" s="601"/>
      <c r="Z11003" s="601"/>
      <c r="AA11003" s="601"/>
      <c r="AB11003" s="601"/>
    </row>
    <row r="11004" spans="21:28" x14ac:dyDescent="0.25">
      <c r="U11004" s="601"/>
      <c r="V11004" s="611"/>
      <c r="X11004" s="613"/>
      <c r="Y11004" s="601"/>
      <c r="Z11004" s="601"/>
      <c r="AA11004" s="601"/>
      <c r="AB11004" s="601"/>
    </row>
    <row r="11005" spans="21:28" x14ac:dyDescent="0.25">
      <c r="U11005" s="601"/>
      <c r="V11005" s="611"/>
      <c r="X11005" s="613"/>
      <c r="Y11005" s="601"/>
      <c r="Z11005" s="601"/>
      <c r="AA11005" s="601"/>
      <c r="AB11005" s="601"/>
    </row>
    <row r="11006" spans="21:28" x14ac:dyDescent="0.25">
      <c r="U11006" s="601"/>
      <c r="V11006" s="611"/>
      <c r="X11006" s="613"/>
      <c r="Y11006" s="601"/>
      <c r="Z11006" s="601"/>
      <c r="AA11006" s="601"/>
      <c r="AB11006" s="601"/>
    </row>
    <row r="11007" spans="21:28" x14ac:dyDescent="0.25">
      <c r="U11007" s="601"/>
      <c r="V11007" s="611"/>
      <c r="X11007" s="613"/>
      <c r="Y11007" s="601"/>
      <c r="Z11007" s="601"/>
      <c r="AA11007" s="601"/>
      <c r="AB11007" s="601"/>
    </row>
    <row r="11008" spans="21:28" x14ac:dyDescent="0.25">
      <c r="U11008" s="601"/>
      <c r="V11008" s="611"/>
      <c r="X11008" s="613"/>
      <c r="Y11008" s="601"/>
      <c r="Z11008" s="601"/>
      <c r="AA11008" s="601"/>
      <c r="AB11008" s="601"/>
    </row>
    <row r="11009" spans="21:28" x14ac:dyDescent="0.25">
      <c r="U11009" s="601"/>
      <c r="V11009" s="611"/>
      <c r="X11009" s="613"/>
      <c r="Y11009" s="601"/>
      <c r="Z11009" s="601"/>
      <c r="AA11009" s="601"/>
      <c r="AB11009" s="601"/>
    </row>
    <row r="11010" spans="21:28" x14ac:dyDescent="0.25">
      <c r="U11010" s="601"/>
      <c r="V11010" s="611"/>
      <c r="X11010" s="613"/>
      <c r="Y11010" s="601"/>
      <c r="Z11010" s="601"/>
      <c r="AA11010" s="601"/>
      <c r="AB11010" s="601"/>
    </row>
    <row r="11011" spans="21:28" x14ac:dyDescent="0.25">
      <c r="U11011" s="601"/>
      <c r="V11011" s="611"/>
      <c r="X11011" s="613"/>
      <c r="Y11011" s="601"/>
      <c r="Z11011" s="601"/>
      <c r="AA11011" s="601"/>
      <c r="AB11011" s="601"/>
    </row>
    <row r="11012" spans="21:28" x14ac:dyDescent="0.25">
      <c r="U11012" s="601"/>
      <c r="V11012" s="611"/>
      <c r="X11012" s="613"/>
      <c r="Y11012" s="601"/>
      <c r="Z11012" s="601"/>
      <c r="AA11012" s="601"/>
      <c r="AB11012" s="601"/>
    </row>
    <row r="11013" spans="21:28" x14ac:dyDescent="0.25">
      <c r="U11013" s="601"/>
      <c r="V11013" s="611"/>
      <c r="X11013" s="613"/>
      <c r="Y11013" s="601"/>
      <c r="Z11013" s="601"/>
      <c r="AA11013" s="601"/>
      <c r="AB11013" s="601"/>
    </row>
    <row r="11014" spans="21:28" x14ac:dyDescent="0.25">
      <c r="U11014" s="601"/>
      <c r="V11014" s="611"/>
      <c r="X11014" s="613"/>
      <c r="Y11014" s="601"/>
      <c r="Z11014" s="601"/>
      <c r="AA11014" s="601"/>
      <c r="AB11014" s="601"/>
    </row>
    <row r="11015" spans="21:28" x14ac:dyDescent="0.25">
      <c r="U11015" s="601"/>
      <c r="V11015" s="611"/>
      <c r="X11015" s="613"/>
      <c r="Y11015" s="601"/>
      <c r="Z11015" s="601"/>
      <c r="AA11015" s="601"/>
      <c r="AB11015" s="601"/>
    </row>
    <row r="11016" spans="21:28" x14ac:dyDescent="0.25">
      <c r="U11016" s="601"/>
      <c r="V11016" s="611"/>
      <c r="X11016" s="613"/>
      <c r="Y11016" s="601"/>
      <c r="Z11016" s="601"/>
      <c r="AA11016" s="601"/>
      <c r="AB11016" s="601"/>
    </row>
    <row r="11017" spans="21:28" x14ac:dyDescent="0.25">
      <c r="U11017" s="601"/>
      <c r="V11017" s="611"/>
      <c r="X11017" s="613"/>
      <c r="Y11017" s="601"/>
      <c r="Z11017" s="601"/>
      <c r="AA11017" s="601"/>
      <c r="AB11017" s="601"/>
    </row>
    <row r="11018" spans="21:28" x14ac:dyDescent="0.25">
      <c r="U11018" s="601"/>
      <c r="V11018" s="611"/>
      <c r="X11018" s="613"/>
      <c r="Y11018" s="601"/>
      <c r="Z11018" s="601"/>
      <c r="AA11018" s="601"/>
      <c r="AB11018" s="601"/>
    </row>
    <row r="11019" spans="21:28" x14ac:dyDescent="0.25">
      <c r="U11019" s="601"/>
      <c r="V11019" s="611"/>
      <c r="X11019" s="613"/>
      <c r="Y11019" s="601"/>
      <c r="Z11019" s="601"/>
      <c r="AA11019" s="601"/>
      <c r="AB11019" s="601"/>
    </row>
    <row r="11020" spans="21:28" x14ac:dyDescent="0.25">
      <c r="U11020" s="601"/>
      <c r="V11020" s="611"/>
      <c r="X11020" s="613"/>
      <c r="Y11020" s="601"/>
      <c r="Z11020" s="601"/>
      <c r="AA11020" s="601"/>
      <c r="AB11020" s="601"/>
    </row>
    <row r="11021" spans="21:28" x14ac:dyDescent="0.25">
      <c r="U11021" s="601"/>
      <c r="V11021" s="611"/>
      <c r="X11021" s="613"/>
      <c r="Y11021" s="601"/>
      <c r="Z11021" s="601"/>
      <c r="AA11021" s="601"/>
      <c r="AB11021" s="601"/>
    </row>
    <row r="11022" spans="21:28" x14ac:dyDescent="0.25">
      <c r="U11022" s="601"/>
      <c r="V11022" s="611"/>
      <c r="X11022" s="613"/>
      <c r="Y11022" s="601"/>
      <c r="Z11022" s="601"/>
      <c r="AA11022" s="601"/>
      <c r="AB11022" s="601"/>
    </row>
    <row r="11023" spans="21:28" x14ac:dyDescent="0.25">
      <c r="U11023" s="601"/>
      <c r="V11023" s="611"/>
      <c r="X11023" s="613"/>
      <c r="Y11023" s="601"/>
      <c r="Z11023" s="601"/>
      <c r="AA11023" s="601"/>
      <c r="AB11023" s="601"/>
    </row>
    <row r="11024" spans="21:28" x14ac:dyDescent="0.25">
      <c r="U11024" s="601"/>
      <c r="V11024" s="611"/>
      <c r="X11024" s="613"/>
      <c r="Y11024" s="601"/>
      <c r="Z11024" s="601"/>
      <c r="AA11024" s="601"/>
      <c r="AB11024" s="601"/>
    </row>
    <row r="11025" spans="21:28" x14ac:dyDescent="0.25">
      <c r="U11025" s="601"/>
      <c r="V11025" s="611"/>
      <c r="X11025" s="613"/>
      <c r="Y11025" s="601"/>
      <c r="Z11025" s="601"/>
      <c r="AA11025" s="601"/>
      <c r="AB11025" s="601"/>
    </row>
    <row r="11026" spans="21:28" x14ac:dyDescent="0.25">
      <c r="U11026" s="601"/>
      <c r="V11026" s="611"/>
      <c r="X11026" s="613"/>
      <c r="Y11026" s="601"/>
      <c r="Z11026" s="601"/>
      <c r="AA11026" s="601"/>
      <c r="AB11026" s="601"/>
    </row>
    <row r="11027" spans="21:28" x14ac:dyDescent="0.25">
      <c r="U11027" s="601"/>
      <c r="V11027" s="611"/>
      <c r="X11027" s="613"/>
      <c r="Y11027" s="601"/>
      <c r="Z11027" s="601"/>
      <c r="AA11027" s="601"/>
      <c r="AB11027" s="601"/>
    </row>
    <row r="11028" spans="21:28" x14ac:dyDescent="0.25">
      <c r="U11028" s="601"/>
      <c r="V11028" s="611"/>
      <c r="X11028" s="613"/>
      <c r="Y11028" s="601"/>
      <c r="Z11028" s="601"/>
      <c r="AA11028" s="601"/>
      <c r="AB11028" s="601"/>
    </row>
    <row r="11029" spans="21:28" x14ac:dyDescent="0.25">
      <c r="U11029" s="601"/>
      <c r="V11029" s="611"/>
      <c r="X11029" s="613"/>
      <c r="Y11029" s="601"/>
      <c r="Z11029" s="601"/>
      <c r="AA11029" s="601"/>
      <c r="AB11029" s="601"/>
    </row>
    <row r="11030" spans="21:28" x14ac:dyDescent="0.25">
      <c r="U11030" s="601"/>
      <c r="V11030" s="611"/>
      <c r="X11030" s="613"/>
      <c r="Y11030" s="601"/>
      <c r="Z11030" s="601"/>
      <c r="AA11030" s="601"/>
      <c r="AB11030" s="601"/>
    </row>
    <row r="11031" spans="21:28" x14ac:dyDescent="0.25">
      <c r="U11031" s="601"/>
      <c r="V11031" s="611"/>
      <c r="X11031" s="613"/>
      <c r="Y11031" s="601"/>
      <c r="Z11031" s="601"/>
      <c r="AA11031" s="601"/>
      <c r="AB11031" s="601"/>
    </row>
    <row r="11032" spans="21:28" x14ac:dyDescent="0.25">
      <c r="U11032" s="601"/>
      <c r="V11032" s="611"/>
      <c r="X11032" s="613"/>
      <c r="Y11032" s="601"/>
      <c r="Z11032" s="601"/>
      <c r="AA11032" s="601"/>
      <c r="AB11032" s="601"/>
    </row>
    <row r="11033" spans="21:28" x14ac:dyDescent="0.25">
      <c r="U11033" s="601"/>
      <c r="V11033" s="611"/>
      <c r="X11033" s="613"/>
      <c r="Y11033" s="601"/>
      <c r="Z11033" s="601"/>
      <c r="AA11033" s="601"/>
      <c r="AB11033" s="601"/>
    </row>
    <row r="11034" spans="21:28" x14ac:dyDescent="0.25">
      <c r="U11034" s="601"/>
      <c r="V11034" s="611"/>
      <c r="X11034" s="613"/>
      <c r="Y11034" s="601"/>
      <c r="Z11034" s="601"/>
      <c r="AA11034" s="601"/>
      <c r="AB11034" s="601"/>
    </row>
    <row r="11035" spans="21:28" x14ac:dyDescent="0.25">
      <c r="U11035" s="601"/>
      <c r="V11035" s="611"/>
      <c r="X11035" s="613"/>
      <c r="Y11035" s="601"/>
      <c r="Z11035" s="601"/>
      <c r="AA11035" s="601"/>
      <c r="AB11035" s="601"/>
    </row>
    <row r="11036" spans="21:28" x14ac:dyDescent="0.25">
      <c r="U11036" s="601"/>
      <c r="V11036" s="611"/>
      <c r="X11036" s="613"/>
      <c r="Y11036" s="601"/>
      <c r="Z11036" s="601"/>
      <c r="AA11036" s="601"/>
      <c r="AB11036" s="601"/>
    </row>
    <row r="11037" spans="21:28" x14ac:dyDescent="0.25">
      <c r="U11037" s="601"/>
      <c r="V11037" s="611"/>
      <c r="X11037" s="613"/>
      <c r="Y11037" s="601"/>
      <c r="Z11037" s="601"/>
      <c r="AA11037" s="601"/>
      <c r="AB11037" s="601"/>
    </row>
    <row r="11038" spans="21:28" x14ac:dyDescent="0.25">
      <c r="U11038" s="601"/>
      <c r="V11038" s="611"/>
      <c r="X11038" s="613"/>
      <c r="Y11038" s="601"/>
      <c r="Z11038" s="601"/>
      <c r="AA11038" s="601"/>
      <c r="AB11038" s="601"/>
    </row>
    <row r="11039" spans="21:28" x14ac:dyDescent="0.25">
      <c r="U11039" s="601"/>
      <c r="V11039" s="611"/>
      <c r="X11039" s="613"/>
      <c r="Y11039" s="601"/>
      <c r="Z11039" s="601"/>
      <c r="AA11039" s="601"/>
      <c r="AB11039" s="601"/>
    </row>
    <row r="11040" spans="21:28" x14ac:dyDescent="0.25">
      <c r="U11040" s="601"/>
      <c r="V11040" s="611"/>
      <c r="X11040" s="613"/>
      <c r="Y11040" s="601"/>
      <c r="Z11040" s="601"/>
      <c r="AA11040" s="601"/>
      <c r="AB11040" s="601"/>
    </row>
    <row r="11041" spans="21:28" x14ac:dyDescent="0.25">
      <c r="U11041" s="601"/>
      <c r="V11041" s="611"/>
      <c r="X11041" s="613"/>
      <c r="Y11041" s="601"/>
      <c r="Z11041" s="601"/>
      <c r="AA11041" s="601"/>
      <c r="AB11041" s="601"/>
    </row>
    <row r="11042" spans="21:28" x14ac:dyDescent="0.25">
      <c r="U11042" s="601"/>
      <c r="V11042" s="611"/>
      <c r="X11042" s="613"/>
      <c r="Y11042" s="601"/>
      <c r="Z11042" s="601"/>
      <c r="AA11042" s="601"/>
      <c r="AB11042" s="601"/>
    </row>
    <row r="11043" spans="21:28" x14ac:dyDescent="0.25">
      <c r="U11043" s="601"/>
      <c r="V11043" s="611"/>
      <c r="X11043" s="613"/>
      <c r="Y11043" s="601"/>
      <c r="Z11043" s="601"/>
      <c r="AA11043" s="601"/>
      <c r="AB11043" s="601"/>
    </row>
    <row r="11044" spans="21:28" x14ac:dyDescent="0.25">
      <c r="U11044" s="601"/>
      <c r="V11044" s="611"/>
      <c r="X11044" s="613"/>
      <c r="Y11044" s="601"/>
      <c r="Z11044" s="601"/>
      <c r="AA11044" s="601"/>
      <c r="AB11044" s="601"/>
    </row>
    <row r="11045" spans="21:28" x14ac:dyDescent="0.25">
      <c r="U11045" s="601"/>
      <c r="V11045" s="611"/>
      <c r="X11045" s="613"/>
      <c r="Y11045" s="601"/>
      <c r="Z11045" s="601"/>
      <c r="AA11045" s="601"/>
      <c r="AB11045" s="601"/>
    </row>
    <row r="11046" spans="21:28" x14ac:dyDescent="0.25">
      <c r="U11046" s="601"/>
      <c r="V11046" s="611"/>
      <c r="X11046" s="613"/>
      <c r="Y11046" s="601"/>
      <c r="Z11046" s="601"/>
      <c r="AA11046" s="601"/>
      <c r="AB11046" s="601"/>
    </row>
    <row r="11047" spans="21:28" x14ac:dyDescent="0.25">
      <c r="U11047" s="601"/>
      <c r="V11047" s="611"/>
      <c r="X11047" s="613"/>
      <c r="Y11047" s="601"/>
      <c r="Z11047" s="601"/>
      <c r="AA11047" s="601"/>
      <c r="AB11047" s="601"/>
    </row>
    <row r="11048" spans="21:28" x14ac:dyDescent="0.25">
      <c r="U11048" s="601"/>
      <c r="V11048" s="611"/>
      <c r="X11048" s="613"/>
      <c r="Y11048" s="601"/>
      <c r="Z11048" s="601"/>
      <c r="AA11048" s="601"/>
      <c r="AB11048" s="601"/>
    </row>
    <row r="11049" spans="21:28" x14ac:dyDescent="0.25">
      <c r="U11049" s="601"/>
      <c r="V11049" s="611"/>
      <c r="X11049" s="613"/>
      <c r="Y11049" s="601"/>
      <c r="Z11049" s="601"/>
      <c r="AA11049" s="601"/>
      <c r="AB11049" s="601"/>
    </row>
    <row r="11050" spans="21:28" x14ac:dyDescent="0.25">
      <c r="U11050" s="601"/>
      <c r="V11050" s="611"/>
      <c r="X11050" s="613"/>
      <c r="Y11050" s="601"/>
      <c r="Z11050" s="601"/>
      <c r="AA11050" s="601"/>
      <c r="AB11050" s="601"/>
    </row>
    <row r="11051" spans="21:28" x14ac:dyDescent="0.25">
      <c r="U11051" s="601"/>
      <c r="V11051" s="611"/>
      <c r="X11051" s="613"/>
      <c r="Y11051" s="601"/>
      <c r="Z11051" s="601"/>
      <c r="AA11051" s="601"/>
      <c r="AB11051" s="601"/>
    </row>
    <row r="11052" spans="21:28" x14ac:dyDescent="0.25">
      <c r="U11052" s="601"/>
      <c r="V11052" s="611"/>
      <c r="X11052" s="613"/>
      <c r="Y11052" s="601"/>
      <c r="Z11052" s="601"/>
      <c r="AA11052" s="601"/>
      <c r="AB11052" s="601"/>
    </row>
    <row r="11053" spans="21:28" x14ac:dyDescent="0.25">
      <c r="U11053" s="601"/>
      <c r="V11053" s="611"/>
      <c r="X11053" s="613"/>
      <c r="Y11053" s="601"/>
      <c r="Z11053" s="601"/>
      <c r="AA11053" s="601"/>
      <c r="AB11053" s="601"/>
    </row>
    <row r="11054" spans="21:28" x14ac:dyDescent="0.25">
      <c r="U11054" s="601"/>
      <c r="V11054" s="611"/>
      <c r="X11054" s="613"/>
      <c r="Y11054" s="601"/>
      <c r="Z11054" s="601"/>
      <c r="AA11054" s="601"/>
      <c r="AB11054" s="601"/>
    </row>
    <row r="11055" spans="21:28" x14ac:dyDescent="0.25">
      <c r="U11055" s="601"/>
      <c r="V11055" s="611"/>
      <c r="X11055" s="613"/>
      <c r="Y11055" s="601"/>
      <c r="Z11055" s="601"/>
      <c r="AA11055" s="601"/>
      <c r="AB11055" s="601"/>
    </row>
    <row r="11056" spans="21:28" x14ac:dyDescent="0.25">
      <c r="U11056" s="601"/>
      <c r="V11056" s="611"/>
      <c r="X11056" s="613"/>
      <c r="Y11056" s="601"/>
      <c r="Z11056" s="601"/>
      <c r="AA11056" s="601"/>
      <c r="AB11056" s="601"/>
    </row>
    <row r="11057" spans="21:28" x14ac:dyDescent="0.25">
      <c r="U11057" s="601"/>
      <c r="V11057" s="611"/>
      <c r="X11057" s="613"/>
      <c r="Y11057" s="601"/>
      <c r="Z11057" s="601"/>
      <c r="AA11057" s="601"/>
      <c r="AB11057" s="601"/>
    </row>
    <row r="11058" spans="21:28" x14ac:dyDescent="0.25">
      <c r="U11058" s="601"/>
      <c r="V11058" s="611"/>
      <c r="X11058" s="613"/>
      <c r="Y11058" s="601"/>
      <c r="Z11058" s="601"/>
      <c r="AA11058" s="601"/>
      <c r="AB11058" s="601"/>
    </row>
    <row r="11059" spans="21:28" x14ac:dyDescent="0.25">
      <c r="U11059" s="601"/>
      <c r="V11059" s="611"/>
      <c r="X11059" s="613"/>
      <c r="Y11059" s="601"/>
      <c r="Z11059" s="601"/>
      <c r="AA11059" s="601"/>
      <c r="AB11059" s="601"/>
    </row>
    <row r="11060" spans="21:28" x14ac:dyDescent="0.25">
      <c r="U11060" s="601"/>
      <c r="V11060" s="611"/>
      <c r="X11060" s="613"/>
      <c r="Y11060" s="601"/>
      <c r="Z11060" s="601"/>
      <c r="AA11060" s="601"/>
      <c r="AB11060" s="601"/>
    </row>
    <row r="11061" spans="21:28" x14ac:dyDescent="0.25">
      <c r="U11061" s="601"/>
      <c r="V11061" s="611"/>
      <c r="X11061" s="613"/>
      <c r="Y11061" s="601"/>
      <c r="Z11061" s="601"/>
      <c r="AA11061" s="601"/>
      <c r="AB11061" s="601"/>
    </row>
    <row r="11062" spans="21:28" x14ac:dyDescent="0.25">
      <c r="U11062" s="601"/>
      <c r="V11062" s="611"/>
      <c r="X11062" s="613"/>
      <c r="Y11062" s="601"/>
      <c r="Z11062" s="601"/>
      <c r="AA11062" s="601"/>
      <c r="AB11062" s="601"/>
    </row>
    <row r="11063" spans="21:28" x14ac:dyDescent="0.25">
      <c r="U11063" s="601"/>
      <c r="V11063" s="611"/>
      <c r="X11063" s="613"/>
      <c r="Y11063" s="601"/>
      <c r="Z11063" s="601"/>
      <c r="AA11063" s="601"/>
      <c r="AB11063" s="601"/>
    </row>
    <row r="11064" spans="21:28" x14ac:dyDescent="0.25">
      <c r="U11064" s="601"/>
      <c r="V11064" s="611"/>
      <c r="X11064" s="613"/>
      <c r="Y11064" s="601"/>
      <c r="Z11064" s="601"/>
      <c r="AA11064" s="601"/>
      <c r="AB11064" s="601"/>
    </row>
    <row r="11065" spans="21:28" x14ac:dyDescent="0.25">
      <c r="U11065" s="601"/>
      <c r="V11065" s="611"/>
      <c r="X11065" s="613"/>
      <c r="Y11065" s="601"/>
      <c r="Z11065" s="601"/>
      <c r="AA11065" s="601"/>
      <c r="AB11065" s="601"/>
    </row>
    <row r="11066" spans="21:28" x14ac:dyDescent="0.25">
      <c r="U11066" s="601"/>
      <c r="V11066" s="611"/>
      <c r="X11066" s="613"/>
      <c r="Y11066" s="601"/>
      <c r="Z11066" s="601"/>
      <c r="AA11066" s="601"/>
      <c r="AB11066" s="601"/>
    </row>
    <row r="11067" spans="21:28" x14ac:dyDescent="0.25">
      <c r="U11067" s="601"/>
      <c r="V11067" s="611"/>
      <c r="X11067" s="613"/>
      <c r="Y11067" s="601"/>
      <c r="Z11067" s="601"/>
      <c r="AA11067" s="601"/>
      <c r="AB11067" s="601"/>
    </row>
    <row r="11068" spans="21:28" x14ac:dyDescent="0.25">
      <c r="U11068" s="601"/>
      <c r="V11068" s="611"/>
      <c r="X11068" s="613"/>
      <c r="Y11068" s="601"/>
      <c r="Z11068" s="601"/>
      <c r="AA11068" s="601"/>
      <c r="AB11068" s="601"/>
    </row>
    <row r="11069" spans="21:28" x14ac:dyDescent="0.25">
      <c r="U11069" s="601"/>
      <c r="V11069" s="611"/>
      <c r="X11069" s="613"/>
      <c r="Y11069" s="601"/>
      <c r="Z11069" s="601"/>
      <c r="AA11069" s="601"/>
      <c r="AB11069" s="601"/>
    </row>
    <row r="11070" spans="21:28" x14ac:dyDescent="0.25">
      <c r="U11070" s="601"/>
      <c r="V11070" s="611"/>
      <c r="X11070" s="613"/>
      <c r="Y11070" s="601"/>
      <c r="Z11070" s="601"/>
      <c r="AA11070" s="601"/>
      <c r="AB11070" s="601"/>
    </row>
    <row r="11071" spans="21:28" x14ac:dyDescent="0.25">
      <c r="U11071" s="601"/>
      <c r="V11071" s="611"/>
      <c r="X11071" s="613"/>
      <c r="Y11071" s="601"/>
      <c r="Z11071" s="601"/>
      <c r="AA11071" s="601"/>
      <c r="AB11071" s="601"/>
    </row>
    <row r="11072" spans="21:28" x14ac:dyDescent="0.25">
      <c r="U11072" s="601"/>
      <c r="V11072" s="611"/>
      <c r="X11072" s="613"/>
      <c r="Y11072" s="601"/>
      <c r="Z11072" s="601"/>
      <c r="AA11072" s="601"/>
      <c r="AB11072" s="601"/>
    </row>
    <row r="11073" spans="21:28" x14ac:dyDescent="0.25">
      <c r="U11073" s="601"/>
      <c r="V11073" s="611"/>
      <c r="X11073" s="613"/>
      <c r="Y11073" s="601"/>
      <c r="Z11073" s="601"/>
      <c r="AA11073" s="601"/>
      <c r="AB11073" s="601"/>
    </row>
    <row r="11074" spans="21:28" x14ac:dyDescent="0.25">
      <c r="U11074" s="601"/>
      <c r="V11074" s="611"/>
      <c r="X11074" s="613"/>
      <c r="Y11074" s="601"/>
      <c r="Z11074" s="601"/>
      <c r="AA11074" s="601"/>
      <c r="AB11074" s="601"/>
    </row>
    <row r="11075" spans="21:28" x14ac:dyDescent="0.25">
      <c r="U11075" s="601"/>
      <c r="V11075" s="611"/>
      <c r="X11075" s="613"/>
      <c r="Y11075" s="601"/>
      <c r="Z11075" s="601"/>
      <c r="AA11075" s="601"/>
      <c r="AB11075" s="601"/>
    </row>
    <row r="11076" spans="21:28" x14ac:dyDescent="0.25">
      <c r="U11076" s="601"/>
      <c r="V11076" s="611"/>
      <c r="X11076" s="613"/>
      <c r="Y11076" s="601"/>
      <c r="Z11076" s="601"/>
      <c r="AA11076" s="601"/>
      <c r="AB11076" s="601"/>
    </row>
    <row r="11077" spans="21:28" x14ac:dyDescent="0.25">
      <c r="U11077" s="601"/>
      <c r="V11077" s="611"/>
      <c r="X11077" s="613"/>
      <c r="Y11077" s="601"/>
      <c r="Z11077" s="601"/>
      <c r="AA11077" s="601"/>
      <c r="AB11077" s="601"/>
    </row>
    <row r="11078" spans="21:28" x14ac:dyDescent="0.25">
      <c r="U11078" s="601"/>
      <c r="V11078" s="611"/>
      <c r="X11078" s="613"/>
      <c r="Y11078" s="601"/>
      <c r="Z11078" s="601"/>
      <c r="AA11078" s="601"/>
      <c r="AB11078" s="601"/>
    </row>
    <row r="11079" spans="21:28" x14ac:dyDescent="0.25">
      <c r="U11079" s="601"/>
      <c r="V11079" s="611"/>
      <c r="X11079" s="613"/>
      <c r="Y11079" s="601"/>
      <c r="Z11079" s="601"/>
      <c r="AA11079" s="601"/>
      <c r="AB11079" s="601"/>
    </row>
    <row r="11080" spans="21:28" x14ac:dyDescent="0.25">
      <c r="U11080" s="601"/>
      <c r="V11080" s="611"/>
      <c r="X11080" s="613"/>
      <c r="Y11080" s="601"/>
      <c r="Z11080" s="601"/>
      <c r="AA11080" s="601"/>
      <c r="AB11080" s="601"/>
    </row>
    <row r="11081" spans="21:28" x14ac:dyDescent="0.25">
      <c r="U11081" s="601"/>
      <c r="V11081" s="611"/>
      <c r="X11081" s="613"/>
      <c r="Y11081" s="601"/>
      <c r="Z11081" s="601"/>
      <c r="AA11081" s="601"/>
      <c r="AB11081" s="601"/>
    </row>
    <row r="11082" spans="21:28" x14ac:dyDescent="0.25">
      <c r="U11082" s="601"/>
      <c r="V11082" s="611"/>
      <c r="X11082" s="613"/>
      <c r="Y11082" s="601"/>
      <c r="Z11082" s="601"/>
      <c r="AA11082" s="601"/>
      <c r="AB11082" s="601"/>
    </row>
    <row r="11083" spans="21:28" x14ac:dyDescent="0.25">
      <c r="U11083" s="601"/>
      <c r="V11083" s="611"/>
      <c r="X11083" s="613"/>
      <c r="Y11083" s="601"/>
      <c r="Z11083" s="601"/>
      <c r="AA11083" s="601"/>
      <c r="AB11083" s="601"/>
    </row>
    <row r="11084" spans="21:28" x14ac:dyDescent="0.25">
      <c r="U11084" s="601"/>
      <c r="V11084" s="611"/>
      <c r="X11084" s="613"/>
      <c r="Y11084" s="601"/>
      <c r="Z11084" s="601"/>
      <c r="AA11084" s="601"/>
      <c r="AB11084" s="601"/>
    </row>
    <row r="11085" spans="21:28" x14ac:dyDescent="0.25">
      <c r="U11085" s="601"/>
      <c r="V11085" s="611"/>
      <c r="X11085" s="613"/>
      <c r="Y11085" s="601"/>
      <c r="Z11085" s="601"/>
      <c r="AA11085" s="601"/>
      <c r="AB11085" s="601"/>
    </row>
    <row r="11086" spans="21:28" x14ac:dyDescent="0.25">
      <c r="U11086" s="601"/>
      <c r="V11086" s="611"/>
      <c r="X11086" s="613"/>
      <c r="Y11086" s="601"/>
      <c r="Z11086" s="601"/>
      <c r="AA11086" s="601"/>
      <c r="AB11086" s="601"/>
    </row>
    <row r="11087" spans="21:28" x14ac:dyDescent="0.25">
      <c r="U11087" s="601"/>
      <c r="V11087" s="611"/>
      <c r="X11087" s="613"/>
      <c r="Y11087" s="601"/>
      <c r="Z11087" s="601"/>
      <c r="AA11087" s="601"/>
      <c r="AB11087" s="601"/>
    </row>
    <row r="11088" spans="21:28" x14ac:dyDescent="0.25">
      <c r="U11088" s="601"/>
      <c r="V11088" s="611"/>
      <c r="X11088" s="613"/>
      <c r="Y11088" s="601"/>
      <c r="Z11088" s="601"/>
      <c r="AA11088" s="601"/>
      <c r="AB11088" s="601"/>
    </row>
    <row r="11089" spans="21:28" x14ac:dyDescent="0.25">
      <c r="U11089" s="601"/>
      <c r="V11089" s="611"/>
      <c r="X11089" s="613"/>
      <c r="Y11089" s="601"/>
      <c r="Z11089" s="601"/>
      <c r="AA11089" s="601"/>
      <c r="AB11089" s="601"/>
    </row>
    <row r="11090" spans="21:28" x14ac:dyDescent="0.25">
      <c r="U11090" s="601"/>
      <c r="V11090" s="611"/>
      <c r="X11090" s="613"/>
      <c r="Y11090" s="601"/>
      <c r="Z11090" s="601"/>
      <c r="AA11090" s="601"/>
      <c r="AB11090" s="601"/>
    </row>
    <row r="11091" spans="21:28" x14ac:dyDescent="0.25">
      <c r="U11091" s="601"/>
      <c r="V11091" s="611"/>
      <c r="X11091" s="613"/>
      <c r="Y11091" s="601"/>
      <c r="Z11091" s="601"/>
      <c r="AA11091" s="601"/>
      <c r="AB11091" s="601"/>
    </row>
    <row r="11092" spans="21:28" x14ac:dyDescent="0.25">
      <c r="U11092" s="601"/>
      <c r="V11092" s="611"/>
      <c r="X11092" s="613"/>
      <c r="Y11092" s="601"/>
      <c r="Z11092" s="601"/>
      <c r="AA11092" s="601"/>
      <c r="AB11092" s="601"/>
    </row>
    <row r="11093" spans="21:28" x14ac:dyDescent="0.25">
      <c r="U11093" s="601"/>
      <c r="V11093" s="611"/>
      <c r="X11093" s="613"/>
      <c r="Y11093" s="601"/>
      <c r="Z11093" s="601"/>
      <c r="AA11093" s="601"/>
      <c r="AB11093" s="601"/>
    </row>
    <row r="11094" spans="21:28" x14ac:dyDescent="0.25">
      <c r="U11094" s="601"/>
      <c r="V11094" s="611"/>
      <c r="X11094" s="613"/>
      <c r="Y11094" s="601"/>
      <c r="Z11094" s="601"/>
      <c r="AA11094" s="601"/>
      <c r="AB11094" s="601"/>
    </row>
    <row r="11095" spans="21:28" x14ac:dyDescent="0.25">
      <c r="U11095" s="601"/>
      <c r="V11095" s="611"/>
      <c r="X11095" s="613"/>
      <c r="Y11095" s="601"/>
      <c r="Z11095" s="601"/>
      <c r="AA11095" s="601"/>
      <c r="AB11095" s="601"/>
    </row>
    <row r="11096" spans="21:28" x14ac:dyDescent="0.25">
      <c r="U11096" s="601"/>
      <c r="V11096" s="611"/>
      <c r="X11096" s="613"/>
      <c r="Y11096" s="601"/>
      <c r="Z11096" s="601"/>
      <c r="AA11096" s="601"/>
      <c r="AB11096" s="601"/>
    </row>
    <row r="11097" spans="21:28" x14ac:dyDescent="0.25">
      <c r="U11097" s="601"/>
      <c r="V11097" s="611"/>
      <c r="X11097" s="613"/>
      <c r="Y11097" s="601"/>
      <c r="Z11097" s="601"/>
      <c r="AA11097" s="601"/>
      <c r="AB11097" s="601"/>
    </row>
    <row r="11098" spans="21:28" x14ac:dyDescent="0.25">
      <c r="U11098" s="601"/>
      <c r="V11098" s="611"/>
      <c r="X11098" s="613"/>
      <c r="Y11098" s="601"/>
      <c r="Z11098" s="601"/>
      <c r="AA11098" s="601"/>
      <c r="AB11098" s="601"/>
    </row>
    <row r="11099" spans="21:28" x14ac:dyDescent="0.25">
      <c r="U11099" s="601"/>
      <c r="V11099" s="611"/>
      <c r="X11099" s="613"/>
      <c r="Y11099" s="601"/>
      <c r="Z11099" s="601"/>
      <c r="AA11099" s="601"/>
      <c r="AB11099" s="601"/>
    </row>
    <row r="11100" spans="21:28" x14ac:dyDescent="0.25">
      <c r="U11100" s="601"/>
      <c r="V11100" s="611"/>
      <c r="X11100" s="613"/>
      <c r="Y11100" s="601"/>
      <c r="Z11100" s="601"/>
      <c r="AA11100" s="601"/>
      <c r="AB11100" s="601"/>
    </row>
    <row r="11101" spans="21:28" x14ac:dyDescent="0.25">
      <c r="U11101" s="601"/>
      <c r="V11101" s="611"/>
      <c r="X11101" s="613"/>
      <c r="Y11101" s="601"/>
      <c r="Z11101" s="601"/>
      <c r="AA11101" s="601"/>
      <c r="AB11101" s="601"/>
    </row>
    <row r="11102" spans="21:28" x14ac:dyDescent="0.25">
      <c r="U11102" s="601"/>
      <c r="V11102" s="611"/>
      <c r="X11102" s="613"/>
      <c r="Y11102" s="601"/>
      <c r="Z11102" s="601"/>
      <c r="AA11102" s="601"/>
      <c r="AB11102" s="601"/>
    </row>
    <row r="11103" spans="21:28" x14ac:dyDescent="0.25">
      <c r="U11103" s="601"/>
      <c r="V11103" s="611"/>
      <c r="X11103" s="613"/>
      <c r="Y11103" s="601"/>
      <c r="Z11103" s="601"/>
      <c r="AA11103" s="601"/>
      <c r="AB11103" s="601"/>
    </row>
    <row r="11104" spans="21:28" x14ac:dyDescent="0.25">
      <c r="U11104" s="601"/>
      <c r="V11104" s="611"/>
      <c r="X11104" s="613"/>
      <c r="Y11104" s="601"/>
      <c r="Z11104" s="601"/>
      <c r="AA11104" s="601"/>
      <c r="AB11104" s="601"/>
    </row>
    <row r="11105" spans="21:28" x14ac:dyDescent="0.25">
      <c r="U11105" s="601"/>
      <c r="V11105" s="611"/>
      <c r="X11105" s="613"/>
      <c r="Y11105" s="601"/>
      <c r="Z11105" s="601"/>
      <c r="AA11105" s="601"/>
      <c r="AB11105" s="601"/>
    </row>
    <row r="11106" spans="21:28" x14ac:dyDescent="0.25">
      <c r="U11106" s="601"/>
      <c r="V11106" s="611"/>
      <c r="X11106" s="613"/>
      <c r="Y11106" s="601"/>
      <c r="Z11106" s="601"/>
      <c r="AA11106" s="601"/>
      <c r="AB11106" s="601"/>
    </row>
    <row r="11107" spans="21:28" x14ac:dyDescent="0.25">
      <c r="U11107" s="601"/>
      <c r="V11107" s="611"/>
      <c r="X11107" s="613"/>
      <c r="Y11107" s="601"/>
      <c r="Z11107" s="601"/>
      <c r="AA11107" s="601"/>
      <c r="AB11107" s="601"/>
    </row>
    <row r="11108" spans="21:28" x14ac:dyDescent="0.25">
      <c r="U11108" s="601"/>
      <c r="V11108" s="611"/>
      <c r="X11108" s="613"/>
      <c r="Y11108" s="601"/>
      <c r="Z11108" s="601"/>
      <c r="AA11108" s="601"/>
      <c r="AB11108" s="601"/>
    </row>
    <row r="11109" spans="21:28" x14ac:dyDescent="0.25">
      <c r="U11109" s="601"/>
      <c r="V11109" s="611"/>
      <c r="X11109" s="613"/>
      <c r="Y11109" s="601"/>
      <c r="Z11109" s="601"/>
      <c r="AA11109" s="601"/>
      <c r="AB11109" s="601"/>
    </row>
    <row r="11110" spans="21:28" x14ac:dyDescent="0.25">
      <c r="U11110" s="601"/>
      <c r="V11110" s="611"/>
      <c r="X11110" s="613"/>
      <c r="Y11110" s="601"/>
      <c r="Z11110" s="601"/>
      <c r="AA11110" s="601"/>
      <c r="AB11110" s="601"/>
    </row>
    <row r="11111" spans="21:28" x14ac:dyDescent="0.25">
      <c r="U11111" s="601"/>
      <c r="V11111" s="611"/>
      <c r="X11111" s="613"/>
      <c r="Y11111" s="601"/>
      <c r="Z11111" s="601"/>
      <c r="AA11111" s="601"/>
      <c r="AB11111" s="601"/>
    </row>
    <row r="11112" spans="21:28" x14ac:dyDescent="0.25">
      <c r="U11112" s="601"/>
      <c r="V11112" s="611"/>
      <c r="X11112" s="613"/>
      <c r="Y11112" s="601"/>
      <c r="Z11112" s="601"/>
      <c r="AA11112" s="601"/>
      <c r="AB11112" s="601"/>
    </row>
    <row r="11113" spans="21:28" x14ac:dyDescent="0.25">
      <c r="U11113" s="601"/>
      <c r="V11113" s="611"/>
      <c r="X11113" s="613"/>
      <c r="Y11113" s="601"/>
      <c r="Z11113" s="601"/>
      <c r="AA11113" s="601"/>
      <c r="AB11113" s="601"/>
    </row>
    <row r="11114" spans="21:28" x14ac:dyDescent="0.25">
      <c r="U11114" s="601"/>
      <c r="V11114" s="611"/>
      <c r="X11114" s="613"/>
      <c r="Y11114" s="601"/>
      <c r="Z11114" s="601"/>
      <c r="AA11114" s="601"/>
      <c r="AB11114" s="601"/>
    </row>
    <row r="11115" spans="21:28" x14ac:dyDescent="0.25">
      <c r="U11115" s="601"/>
      <c r="V11115" s="611"/>
      <c r="X11115" s="613"/>
      <c r="Y11115" s="601"/>
      <c r="Z11115" s="601"/>
      <c r="AA11115" s="601"/>
      <c r="AB11115" s="601"/>
    </row>
    <row r="11116" spans="21:28" x14ac:dyDescent="0.25">
      <c r="U11116" s="601"/>
      <c r="V11116" s="611"/>
      <c r="X11116" s="613"/>
      <c r="Y11116" s="601"/>
      <c r="Z11116" s="601"/>
      <c r="AA11116" s="601"/>
      <c r="AB11116" s="601"/>
    </row>
    <row r="11117" spans="21:28" x14ac:dyDescent="0.25">
      <c r="U11117" s="601"/>
      <c r="V11117" s="611"/>
      <c r="X11117" s="613"/>
      <c r="Y11117" s="601"/>
      <c r="Z11117" s="601"/>
      <c r="AA11117" s="601"/>
      <c r="AB11117" s="601"/>
    </row>
    <row r="11118" spans="21:28" x14ac:dyDescent="0.25">
      <c r="U11118" s="601"/>
      <c r="V11118" s="611"/>
      <c r="X11118" s="613"/>
      <c r="Y11118" s="601"/>
      <c r="Z11118" s="601"/>
      <c r="AA11118" s="601"/>
      <c r="AB11118" s="601"/>
    </row>
    <row r="11119" spans="21:28" x14ac:dyDescent="0.25">
      <c r="U11119" s="601"/>
      <c r="V11119" s="611"/>
      <c r="X11119" s="613"/>
      <c r="Y11119" s="601"/>
      <c r="Z11119" s="601"/>
      <c r="AA11119" s="601"/>
      <c r="AB11119" s="601"/>
    </row>
    <row r="11120" spans="21:28" x14ac:dyDescent="0.25">
      <c r="U11120" s="601"/>
      <c r="V11120" s="611"/>
      <c r="X11120" s="613"/>
      <c r="Y11120" s="601"/>
      <c r="Z11120" s="601"/>
      <c r="AA11120" s="601"/>
      <c r="AB11120" s="601"/>
    </row>
    <row r="11121" spans="21:28" x14ac:dyDescent="0.25">
      <c r="U11121" s="601"/>
      <c r="V11121" s="611"/>
      <c r="X11121" s="613"/>
      <c r="Y11121" s="601"/>
      <c r="Z11121" s="601"/>
      <c r="AA11121" s="601"/>
      <c r="AB11121" s="601"/>
    </row>
    <row r="11122" spans="21:28" x14ac:dyDescent="0.25">
      <c r="U11122" s="601"/>
      <c r="V11122" s="611"/>
      <c r="X11122" s="613"/>
      <c r="Y11122" s="601"/>
      <c r="Z11122" s="601"/>
      <c r="AA11122" s="601"/>
      <c r="AB11122" s="601"/>
    </row>
    <row r="11123" spans="21:28" x14ac:dyDescent="0.25">
      <c r="U11123" s="601"/>
      <c r="V11123" s="611"/>
      <c r="X11123" s="613"/>
      <c r="Y11123" s="601"/>
      <c r="Z11123" s="601"/>
      <c r="AA11123" s="601"/>
      <c r="AB11123" s="601"/>
    </row>
    <row r="11124" spans="21:28" x14ac:dyDescent="0.25">
      <c r="U11124" s="601"/>
      <c r="V11124" s="611"/>
      <c r="X11124" s="613"/>
      <c r="Y11124" s="601"/>
      <c r="Z11124" s="601"/>
      <c r="AA11124" s="601"/>
      <c r="AB11124" s="601"/>
    </row>
    <row r="11125" spans="21:28" x14ac:dyDescent="0.25">
      <c r="U11125" s="601"/>
      <c r="V11125" s="611"/>
      <c r="X11125" s="613"/>
      <c r="Y11125" s="601"/>
      <c r="Z11125" s="601"/>
      <c r="AA11125" s="601"/>
      <c r="AB11125" s="601"/>
    </row>
    <row r="11126" spans="21:28" x14ac:dyDescent="0.25">
      <c r="U11126" s="601"/>
      <c r="V11126" s="611"/>
      <c r="X11126" s="613"/>
      <c r="Y11126" s="601"/>
      <c r="Z11126" s="601"/>
      <c r="AA11126" s="601"/>
      <c r="AB11126" s="601"/>
    </row>
    <row r="11127" spans="21:28" x14ac:dyDescent="0.25">
      <c r="U11127" s="601"/>
      <c r="V11127" s="611"/>
      <c r="X11127" s="613"/>
      <c r="Y11127" s="601"/>
      <c r="Z11127" s="601"/>
      <c r="AA11127" s="601"/>
      <c r="AB11127" s="601"/>
    </row>
    <row r="11128" spans="21:28" x14ac:dyDescent="0.25">
      <c r="U11128" s="601"/>
      <c r="V11128" s="611"/>
      <c r="X11128" s="613"/>
      <c r="Y11128" s="601"/>
      <c r="Z11128" s="601"/>
      <c r="AA11128" s="601"/>
      <c r="AB11128" s="601"/>
    </row>
    <row r="11129" spans="21:28" x14ac:dyDescent="0.25">
      <c r="U11129" s="601"/>
      <c r="V11129" s="611"/>
      <c r="X11129" s="613"/>
      <c r="Y11129" s="601"/>
      <c r="Z11129" s="601"/>
      <c r="AA11129" s="601"/>
      <c r="AB11129" s="601"/>
    </row>
    <row r="11130" spans="21:28" x14ac:dyDescent="0.25">
      <c r="U11130" s="601"/>
      <c r="V11130" s="611"/>
      <c r="X11130" s="613"/>
      <c r="Y11130" s="601"/>
      <c r="Z11130" s="601"/>
      <c r="AA11130" s="601"/>
      <c r="AB11130" s="601"/>
    </row>
    <row r="11131" spans="21:28" x14ac:dyDescent="0.25">
      <c r="U11131" s="601"/>
      <c r="V11131" s="611"/>
      <c r="X11131" s="613"/>
      <c r="Y11131" s="601"/>
      <c r="Z11131" s="601"/>
      <c r="AA11131" s="601"/>
      <c r="AB11131" s="601"/>
    </row>
    <row r="11132" spans="21:28" x14ac:dyDescent="0.25">
      <c r="U11132" s="601"/>
      <c r="V11132" s="611"/>
      <c r="X11132" s="613"/>
      <c r="Y11132" s="601"/>
      <c r="Z11132" s="601"/>
      <c r="AA11132" s="601"/>
      <c r="AB11132" s="601"/>
    </row>
    <row r="11133" spans="21:28" x14ac:dyDescent="0.25">
      <c r="U11133" s="601"/>
      <c r="V11133" s="611"/>
      <c r="X11133" s="613"/>
      <c r="Y11133" s="601"/>
      <c r="Z11133" s="601"/>
      <c r="AA11133" s="601"/>
      <c r="AB11133" s="601"/>
    </row>
    <row r="11134" spans="21:28" x14ac:dyDescent="0.25">
      <c r="U11134" s="601"/>
      <c r="V11134" s="611"/>
      <c r="X11134" s="613"/>
      <c r="Y11134" s="601"/>
      <c r="Z11134" s="601"/>
      <c r="AA11134" s="601"/>
      <c r="AB11134" s="601"/>
    </row>
    <row r="11135" spans="21:28" x14ac:dyDescent="0.25">
      <c r="U11135" s="601"/>
      <c r="V11135" s="611"/>
      <c r="X11135" s="613"/>
      <c r="Y11135" s="601"/>
      <c r="Z11135" s="601"/>
      <c r="AA11135" s="601"/>
      <c r="AB11135" s="601"/>
    </row>
    <row r="11136" spans="21:28" x14ac:dyDescent="0.25">
      <c r="U11136" s="601"/>
      <c r="V11136" s="611"/>
      <c r="X11136" s="613"/>
      <c r="Y11136" s="601"/>
      <c r="Z11136" s="601"/>
      <c r="AA11136" s="601"/>
      <c r="AB11136" s="601"/>
    </row>
    <row r="11137" spans="21:28" x14ac:dyDescent="0.25">
      <c r="U11137" s="601"/>
      <c r="V11137" s="611"/>
      <c r="X11137" s="613"/>
      <c r="Y11137" s="601"/>
      <c r="Z11137" s="601"/>
      <c r="AA11137" s="601"/>
      <c r="AB11137" s="601"/>
    </row>
    <row r="11138" spans="21:28" x14ac:dyDescent="0.25">
      <c r="U11138" s="601"/>
      <c r="V11138" s="611"/>
      <c r="X11138" s="613"/>
      <c r="Y11138" s="601"/>
      <c r="Z11138" s="601"/>
      <c r="AA11138" s="601"/>
      <c r="AB11138" s="601"/>
    </row>
    <row r="11139" spans="21:28" x14ac:dyDescent="0.25">
      <c r="U11139" s="601"/>
      <c r="V11139" s="611"/>
      <c r="X11139" s="613"/>
      <c r="Y11139" s="601"/>
      <c r="Z11139" s="601"/>
      <c r="AA11139" s="601"/>
      <c r="AB11139" s="601"/>
    </row>
    <row r="11140" spans="21:28" x14ac:dyDescent="0.25">
      <c r="U11140" s="601"/>
      <c r="V11140" s="611"/>
      <c r="X11140" s="613"/>
      <c r="Y11140" s="601"/>
      <c r="Z11140" s="601"/>
      <c r="AA11140" s="601"/>
      <c r="AB11140" s="601"/>
    </row>
    <row r="11141" spans="21:28" x14ac:dyDescent="0.25">
      <c r="U11141" s="601"/>
      <c r="V11141" s="611"/>
      <c r="X11141" s="613"/>
      <c r="Y11141" s="601"/>
      <c r="Z11141" s="601"/>
      <c r="AA11141" s="601"/>
      <c r="AB11141" s="601"/>
    </row>
    <row r="11142" spans="21:28" x14ac:dyDescent="0.25">
      <c r="U11142" s="601"/>
      <c r="V11142" s="611"/>
      <c r="X11142" s="613"/>
      <c r="Y11142" s="601"/>
      <c r="Z11142" s="601"/>
      <c r="AA11142" s="601"/>
      <c r="AB11142" s="601"/>
    </row>
    <row r="11143" spans="21:28" x14ac:dyDescent="0.25">
      <c r="U11143" s="601"/>
      <c r="V11143" s="611"/>
      <c r="X11143" s="613"/>
      <c r="Y11143" s="601"/>
      <c r="Z11143" s="601"/>
      <c r="AA11143" s="601"/>
      <c r="AB11143" s="601"/>
    </row>
    <row r="11144" spans="21:28" x14ac:dyDescent="0.25">
      <c r="U11144" s="601"/>
      <c r="V11144" s="611"/>
      <c r="X11144" s="613"/>
      <c r="Y11144" s="601"/>
      <c r="Z11144" s="601"/>
      <c r="AA11144" s="601"/>
      <c r="AB11144" s="601"/>
    </row>
    <row r="11145" spans="21:28" x14ac:dyDescent="0.25">
      <c r="U11145" s="601"/>
      <c r="V11145" s="611"/>
      <c r="X11145" s="613"/>
      <c r="Y11145" s="601"/>
      <c r="Z11145" s="601"/>
      <c r="AA11145" s="601"/>
      <c r="AB11145" s="601"/>
    </row>
    <row r="11146" spans="21:28" x14ac:dyDescent="0.25">
      <c r="U11146" s="601"/>
      <c r="V11146" s="611"/>
      <c r="X11146" s="613"/>
      <c r="Y11146" s="601"/>
      <c r="Z11146" s="601"/>
      <c r="AA11146" s="601"/>
      <c r="AB11146" s="601"/>
    </row>
    <row r="11147" spans="21:28" x14ac:dyDescent="0.25">
      <c r="U11147" s="601"/>
      <c r="V11147" s="611"/>
      <c r="X11147" s="613"/>
      <c r="Y11147" s="601"/>
      <c r="Z11147" s="601"/>
      <c r="AA11147" s="601"/>
      <c r="AB11147" s="601"/>
    </row>
    <row r="11148" spans="21:28" x14ac:dyDescent="0.25">
      <c r="U11148" s="601"/>
      <c r="V11148" s="611"/>
      <c r="X11148" s="613"/>
      <c r="Y11148" s="601"/>
      <c r="Z11148" s="601"/>
      <c r="AA11148" s="601"/>
      <c r="AB11148" s="601"/>
    </row>
    <row r="11149" spans="21:28" x14ac:dyDescent="0.25">
      <c r="U11149" s="601"/>
      <c r="V11149" s="611"/>
      <c r="X11149" s="613"/>
      <c r="Y11149" s="601"/>
      <c r="Z11149" s="601"/>
      <c r="AA11149" s="601"/>
      <c r="AB11149" s="601"/>
    </row>
    <row r="11150" spans="21:28" x14ac:dyDescent="0.25">
      <c r="U11150" s="601"/>
      <c r="V11150" s="611"/>
      <c r="X11150" s="613"/>
      <c r="Y11150" s="601"/>
      <c r="Z11150" s="601"/>
      <c r="AA11150" s="601"/>
      <c r="AB11150" s="601"/>
    </row>
    <row r="11151" spans="21:28" x14ac:dyDescent="0.25">
      <c r="U11151" s="601"/>
      <c r="V11151" s="611"/>
      <c r="X11151" s="613"/>
      <c r="Y11151" s="601"/>
      <c r="Z11151" s="601"/>
      <c r="AA11151" s="601"/>
      <c r="AB11151" s="601"/>
    </row>
    <row r="11152" spans="21:28" x14ac:dyDescent="0.25">
      <c r="U11152" s="601"/>
      <c r="V11152" s="611"/>
      <c r="X11152" s="613"/>
      <c r="Y11152" s="601"/>
      <c r="Z11152" s="601"/>
      <c r="AA11152" s="601"/>
      <c r="AB11152" s="601"/>
    </row>
    <row r="11153" spans="21:28" x14ac:dyDescent="0.25">
      <c r="U11153" s="601"/>
      <c r="V11153" s="611"/>
      <c r="X11153" s="613"/>
      <c r="Y11153" s="601"/>
      <c r="Z11153" s="601"/>
      <c r="AA11153" s="601"/>
      <c r="AB11153" s="601"/>
    </row>
    <row r="11154" spans="21:28" x14ac:dyDescent="0.25">
      <c r="U11154" s="601"/>
      <c r="V11154" s="611"/>
      <c r="X11154" s="613"/>
      <c r="Y11154" s="601"/>
      <c r="Z11154" s="601"/>
      <c r="AA11154" s="601"/>
      <c r="AB11154" s="601"/>
    </row>
    <row r="11155" spans="21:28" x14ac:dyDescent="0.25">
      <c r="U11155" s="601"/>
      <c r="V11155" s="611"/>
      <c r="X11155" s="613"/>
      <c r="Y11155" s="601"/>
      <c r="Z11155" s="601"/>
      <c r="AA11155" s="601"/>
      <c r="AB11155" s="601"/>
    </row>
    <row r="11156" spans="21:28" x14ac:dyDescent="0.25">
      <c r="U11156" s="601"/>
      <c r="V11156" s="611"/>
      <c r="X11156" s="613"/>
      <c r="Y11156" s="601"/>
      <c r="Z11156" s="601"/>
      <c r="AA11156" s="601"/>
      <c r="AB11156" s="601"/>
    </row>
    <row r="11157" spans="21:28" x14ac:dyDescent="0.25">
      <c r="U11157" s="601"/>
      <c r="V11157" s="611"/>
      <c r="X11157" s="613"/>
      <c r="Y11157" s="601"/>
      <c r="Z11157" s="601"/>
      <c r="AA11157" s="601"/>
      <c r="AB11157" s="601"/>
    </row>
    <row r="11158" spans="21:28" x14ac:dyDescent="0.25">
      <c r="U11158" s="601"/>
      <c r="V11158" s="611"/>
      <c r="X11158" s="613"/>
      <c r="Y11158" s="601"/>
      <c r="Z11158" s="601"/>
      <c r="AA11158" s="601"/>
      <c r="AB11158" s="601"/>
    </row>
    <row r="11159" spans="21:28" x14ac:dyDescent="0.25">
      <c r="U11159" s="601"/>
      <c r="V11159" s="611"/>
      <c r="X11159" s="613"/>
      <c r="Y11159" s="601"/>
      <c r="Z11159" s="601"/>
      <c r="AA11159" s="601"/>
      <c r="AB11159" s="601"/>
    </row>
    <row r="11160" spans="21:28" x14ac:dyDescent="0.25">
      <c r="U11160" s="601"/>
      <c r="V11160" s="611"/>
      <c r="X11160" s="613"/>
      <c r="Y11160" s="601"/>
      <c r="Z11160" s="601"/>
      <c r="AA11160" s="601"/>
      <c r="AB11160" s="601"/>
    </row>
    <row r="11161" spans="21:28" x14ac:dyDescent="0.25">
      <c r="U11161" s="601"/>
      <c r="V11161" s="611"/>
      <c r="X11161" s="613"/>
      <c r="Y11161" s="601"/>
      <c r="Z11161" s="601"/>
      <c r="AA11161" s="601"/>
      <c r="AB11161" s="601"/>
    </row>
    <row r="11162" spans="21:28" x14ac:dyDescent="0.25">
      <c r="U11162" s="601"/>
      <c r="V11162" s="611"/>
      <c r="X11162" s="613"/>
      <c r="Y11162" s="601"/>
      <c r="Z11162" s="601"/>
      <c r="AA11162" s="601"/>
      <c r="AB11162" s="601"/>
    </row>
    <row r="11163" spans="21:28" x14ac:dyDescent="0.25">
      <c r="U11163" s="601"/>
      <c r="V11163" s="611"/>
      <c r="X11163" s="613"/>
      <c r="Y11163" s="601"/>
      <c r="Z11163" s="601"/>
      <c r="AA11163" s="601"/>
      <c r="AB11163" s="601"/>
    </row>
    <row r="11164" spans="21:28" x14ac:dyDescent="0.25">
      <c r="U11164" s="601"/>
      <c r="V11164" s="611"/>
      <c r="X11164" s="613"/>
      <c r="Y11164" s="601"/>
      <c r="Z11164" s="601"/>
      <c r="AA11164" s="601"/>
      <c r="AB11164" s="601"/>
    </row>
    <row r="11165" spans="21:28" x14ac:dyDescent="0.25">
      <c r="U11165" s="601"/>
      <c r="V11165" s="611"/>
      <c r="X11165" s="613"/>
      <c r="Y11165" s="601"/>
      <c r="Z11165" s="601"/>
      <c r="AA11165" s="601"/>
      <c r="AB11165" s="601"/>
    </row>
    <row r="11166" spans="21:28" x14ac:dyDescent="0.25">
      <c r="U11166" s="601"/>
      <c r="V11166" s="611"/>
      <c r="X11166" s="613"/>
      <c r="Y11166" s="601"/>
      <c r="Z11166" s="601"/>
      <c r="AA11166" s="601"/>
      <c r="AB11166" s="601"/>
    </row>
    <row r="11167" spans="21:28" x14ac:dyDescent="0.25">
      <c r="U11167" s="601"/>
      <c r="V11167" s="611"/>
      <c r="X11167" s="613"/>
      <c r="Y11167" s="601"/>
      <c r="Z11167" s="601"/>
      <c r="AA11167" s="601"/>
      <c r="AB11167" s="601"/>
    </row>
    <row r="11168" spans="21:28" x14ac:dyDescent="0.25">
      <c r="U11168" s="601"/>
      <c r="V11168" s="611"/>
      <c r="X11168" s="613"/>
      <c r="Y11168" s="601"/>
      <c r="Z11168" s="601"/>
      <c r="AA11168" s="601"/>
      <c r="AB11168" s="601"/>
    </row>
    <row r="11169" spans="21:28" x14ac:dyDescent="0.25">
      <c r="U11169" s="601"/>
      <c r="V11169" s="611"/>
      <c r="X11169" s="613"/>
      <c r="Y11169" s="601"/>
      <c r="Z11169" s="601"/>
      <c r="AA11169" s="601"/>
      <c r="AB11169" s="601"/>
    </row>
    <row r="11170" spans="21:28" x14ac:dyDescent="0.25">
      <c r="U11170" s="601"/>
      <c r="V11170" s="611"/>
      <c r="X11170" s="613"/>
      <c r="Y11170" s="601"/>
      <c r="Z11170" s="601"/>
      <c r="AA11170" s="601"/>
      <c r="AB11170" s="601"/>
    </row>
    <row r="11171" spans="21:28" x14ac:dyDescent="0.25">
      <c r="U11171" s="601"/>
      <c r="V11171" s="611"/>
      <c r="X11171" s="613"/>
      <c r="Y11171" s="601"/>
      <c r="Z11171" s="601"/>
      <c r="AA11171" s="601"/>
      <c r="AB11171" s="601"/>
    </row>
    <row r="11172" spans="21:28" x14ac:dyDescent="0.25">
      <c r="U11172" s="601"/>
      <c r="V11172" s="611"/>
      <c r="X11172" s="613"/>
      <c r="Y11172" s="601"/>
      <c r="Z11172" s="601"/>
      <c r="AA11172" s="601"/>
      <c r="AB11172" s="601"/>
    </row>
    <row r="11173" spans="21:28" x14ac:dyDescent="0.25">
      <c r="U11173" s="601"/>
      <c r="V11173" s="611"/>
      <c r="X11173" s="613"/>
      <c r="Y11173" s="601"/>
      <c r="Z11173" s="601"/>
      <c r="AA11173" s="601"/>
      <c r="AB11173" s="601"/>
    </row>
    <row r="11174" spans="21:28" x14ac:dyDescent="0.25">
      <c r="U11174" s="601"/>
      <c r="V11174" s="611"/>
      <c r="X11174" s="613"/>
      <c r="Y11174" s="601"/>
      <c r="Z11174" s="601"/>
      <c r="AA11174" s="601"/>
      <c r="AB11174" s="601"/>
    </row>
    <row r="11175" spans="21:28" x14ac:dyDescent="0.25">
      <c r="U11175" s="601"/>
      <c r="V11175" s="611"/>
      <c r="X11175" s="613"/>
      <c r="Y11175" s="601"/>
      <c r="Z11175" s="601"/>
      <c r="AA11175" s="601"/>
      <c r="AB11175" s="601"/>
    </row>
    <row r="11176" spans="21:28" x14ac:dyDescent="0.25">
      <c r="U11176" s="601"/>
      <c r="V11176" s="611"/>
      <c r="X11176" s="613"/>
      <c r="Y11176" s="601"/>
      <c r="Z11176" s="601"/>
      <c r="AA11176" s="601"/>
      <c r="AB11176" s="601"/>
    </row>
    <row r="11177" spans="21:28" x14ac:dyDescent="0.25">
      <c r="U11177" s="601"/>
      <c r="V11177" s="611"/>
      <c r="X11177" s="613"/>
      <c r="Y11177" s="601"/>
      <c r="Z11177" s="601"/>
      <c r="AA11177" s="601"/>
      <c r="AB11177" s="601"/>
    </row>
    <row r="11178" spans="21:28" x14ac:dyDescent="0.25">
      <c r="U11178" s="601"/>
      <c r="V11178" s="611"/>
      <c r="X11178" s="613"/>
      <c r="Y11178" s="601"/>
      <c r="Z11178" s="601"/>
      <c r="AA11178" s="601"/>
      <c r="AB11178" s="601"/>
    </row>
    <row r="11179" spans="21:28" x14ac:dyDescent="0.25">
      <c r="U11179" s="601"/>
      <c r="V11179" s="611"/>
      <c r="X11179" s="613"/>
      <c r="Y11179" s="601"/>
      <c r="Z11179" s="601"/>
      <c r="AA11179" s="601"/>
      <c r="AB11179" s="601"/>
    </row>
    <row r="11180" spans="21:28" x14ac:dyDescent="0.25">
      <c r="U11180" s="601"/>
      <c r="V11180" s="611"/>
      <c r="X11180" s="613"/>
      <c r="Y11180" s="601"/>
      <c r="Z11180" s="601"/>
      <c r="AA11180" s="601"/>
      <c r="AB11180" s="601"/>
    </row>
    <row r="11181" spans="21:28" x14ac:dyDescent="0.25">
      <c r="U11181" s="601"/>
      <c r="V11181" s="611"/>
      <c r="X11181" s="613"/>
      <c r="Y11181" s="601"/>
      <c r="Z11181" s="601"/>
      <c r="AA11181" s="601"/>
      <c r="AB11181" s="601"/>
    </row>
    <row r="11182" spans="21:28" x14ac:dyDescent="0.25">
      <c r="U11182" s="601"/>
      <c r="V11182" s="611"/>
      <c r="X11182" s="613"/>
      <c r="Y11182" s="601"/>
      <c r="Z11182" s="601"/>
      <c r="AA11182" s="601"/>
      <c r="AB11182" s="601"/>
    </row>
    <row r="11183" spans="21:28" x14ac:dyDescent="0.25">
      <c r="U11183" s="601"/>
      <c r="V11183" s="611"/>
      <c r="X11183" s="613"/>
      <c r="Y11183" s="601"/>
      <c r="Z11183" s="601"/>
      <c r="AA11183" s="601"/>
      <c r="AB11183" s="601"/>
    </row>
    <row r="11184" spans="21:28" x14ac:dyDescent="0.25">
      <c r="U11184" s="601"/>
      <c r="V11184" s="611"/>
      <c r="X11184" s="613"/>
      <c r="Y11184" s="601"/>
      <c r="Z11184" s="601"/>
      <c r="AA11184" s="601"/>
      <c r="AB11184" s="601"/>
    </row>
    <row r="11185" spans="21:28" x14ac:dyDescent="0.25">
      <c r="U11185" s="601"/>
      <c r="V11185" s="611"/>
      <c r="X11185" s="613"/>
      <c r="Y11185" s="601"/>
      <c r="Z11185" s="601"/>
      <c r="AA11185" s="601"/>
      <c r="AB11185" s="601"/>
    </row>
    <row r="11186" spans="21:28" x14ac:dyDescent="0.25">
      <c r="U11186" s="601"/>
      <c r="V11186" s="611"/>
      <c r="X11186" s="613"/>
      <c r="Y11186" s="601"/>
      <c r="Z11186" s="601"/>
      <c r="AA11186" s="601"/>
      <c r="AB11186" s="601"/>
    </row>
    <row r="11187" spans="21:28" x14ac:dyDescent="0.25">
      <c r="U11187" s="601"/>
      <c r="V11187" s="611"/>
      <c r="X11187" s="613"/>
      <c r="Y11187" s="601"/>
      <c r="Z11187" s="601"/>
      <c r="AA11187" s="601"/>
      <c r="AB11187" s="601"/>
    </row>
    <row r="11188" spans="21:28" x14ac:dyDescent="0.25">
      <c r="U11188" s="601"/>
      <c r="V11188" s="611"/>
      <c r="X11188" s="613"/>
      <c r="Y11188" s="601"/>
      <c r="Z11188" s="601"/>
      <c r="AA11188" s="601"/>
      <c r="AB11188" s="601"/>
    </row>
    <row r="11189" spans="21:28" x14ac:dyDescent="0.25">
      <c r="U11189" s="601"/>
      <c r="V11189" s="611"/>
      <c r="X11189" s="613"/>
      <c r="Y11189" s="601"/>
      <c r="Z11189" s="601"/>
      <c r="AA11189" s="601"/>
      <c r="AB11189" s="601"/>
    </row>
    <row r="11190" spans="21:28" x14ac:dyDescent="0.25">
      <c r="U11190" s="601"/>
      <c r="V11190" s="611"/>
      <c r="X11190" s="613"/>
      <c r="Y11190" s="601"/>
      <c r="Z11190" s="601"/>
      <c r="AA11190" s="601"/>
      <c r="AB11190" s="601"/>
    </row>
    <row r="11191" spans="21:28" x14ac:dyDescent="0.25">
      <c r="U11191" s="601"/>
      <c r="V11191" s="611"/>
      <c r="X11191" s="613"/>
      <c r="Y11191" s="601"/>
      <c r="Z11191" s="601"/>
      <c r="AA11191" s="601"/>
      <c r="AB11191" s="601"/>
    </row>
    <row r="11192" spans="21:28" x14ac:dyDescent="0.25">
      <c r="U11192" s="601"/>
      <c r="V11192" s="611"/>
      <c r="X11192" s="613"/>
      <c r="Y11192" s="601"/>
      <c r="Z11192" s="601"/>
      <c r="AA11192" s="601"/>
      <c r="AB11192" s="601"/>
    </row>
    <row r="11193" spans="21:28" x14ac:dyDescent="0.25">
      <c r="U11193" s="601"/>
      <c r="V11193" s="611"/>
      <c r="X11193" s="613"/>
      <c r="Y11193" s="601"/>
      <c r="Z11193" s="601"/>
      <c r="AA11193" s="601"/>
      <c r="AB11193" s="601"/>
    </row>
    <row r="11194" spans="21:28" x14ac:dyDescent="0.25">
      <c r="U11194" s="601"/>
      <c r="V11194" s="611"/>
      <c r="X11194" s="613"/>
      <c r="Y11194" s="601"/>
      <c r="Z11194" s="601"/>
      <c r="AA11194" s="601"/>
      <c r="AB11194" s="601"/>
    </row>
    <row r="11195" spans="21:28" x14ac:dyDescent="0.25">
      <c r="U11195" s="601"/>
      <c r="V11195" s="611"/>
      <c r="X11195" s="613"/>
      <c r="Y11195" s="601"/>
      <c r="Z11195" s="601"/>
      <c r="AA11195" s="601"/>
      <c r="AB11195" s="601"/>
    </row>
    <row r="11196" spans="21:28" x14ac:dyDescent="0.25">
      <c r="U11196" s="601"/>
      <c r="V11196" s="611"/>
      <c r="X11196" s="613"/>
      <c r="Y11196" s="601"/>
      <c r="Z11196" s="601"/>
      <c r="AA11196" s="601"/>
      <c r="AB11196" s="601"/>
    </row>
    <row r="11197" spans="21:28" x14ac:dyDescent="0.25">
      <c r="U11197" s="601"/>
      <c r="V11197" s="611"/>
      <c r="X11197" s="613"/>
      <c r="Y11197" s="601"/>
      <c r="Z11197" s="601"/>
      <c r="AA11197" s="601"/>
      <c r="AB11197" s="601"/>
    </row>
    <row r="11198" spans="21:28" x14ac:dyDescent="0.25">
      <c r="U11198" s="601"/>
      <c r="V11198" s="611"/>
      <c r="X11198" s="613"/>
      <c r="Y11198" s="601"/>
      <c r="Z11198" s="601"/>
      <c r="AA11198" s="601"/>
      <c r="AB11198" s="601"/>
    </row>
    <row r="11199" spans="21:28" x14ac:dyDescent="0.25">
      <c r="U11199" s="601"/>
      <c r="V11199" s="611"/>
      <c r="X11199" s="613"/>
      <c r="Y11199" s="601"/>
      <c r="Z11199" s="601"/>
      <c r="AA11199" s="601"/>
      <c r="AB11199" s="601"/>
    </row>
    <row r="11200" spans="21:28" x14ac:dyDescent="0.25">
      <c r="U11200" s="601"/>
      <c r="V11200" s="611"/>
      <c r="X11200" s="613"/>
      <c r="Y11200" s="601"/>
      <c r="Z11200" s="601"/>
      <c r="AA11200" s="601"/>
      <c r="AB11200" s="601"/>
    </row>
    <row r="11201" spans="21:28" x14ac:dyDescent="0.25">
      <c r="U11201" s="601"/>
      <c r="V11201" s="611"/>
      <c r="X11201" s="613"/>
      <c r="Y11201" s="601"/>
      <c r="Z11201" s="601"/>
      <c r="AA11201" s="601"/>
      <c r="AB11201" s="601"/>
    </row>
    <row r="11202" spans="21:28" x14ac:dyDescent="0.25">
      <c r="U11202" s="601"/>
      <c r="V11202" s="611"/>
      <c r="X11202" s="613"/>
      <c r="Y11202" s="601"/>
      <c r="Z11202" s="601"/>
      <c r="AA11202" s="601"/>
      <c r="AB11202" s="601"/>
    </row>
    <row r="11203" spans="21:28" x14ac:dyDescent="0.25">
      <c r="U11203" s="601"/>
      <c r="V11203" s="611"/>
      <c r="X11203" s="613"/>
      <c r="Y11203" s="601"/>
      <c r="Z11203" s="601"/>
      <c r="AA11203" s="601"/>
      <c r="AB11203" s="601"/>
    </row>
    <row r="11204" spans="21:28" x14ac:dyDescent="0.25">
      <c r="U11204" s="601"/>
      <c r="V11204" s="611"/>
      <c r="X11204" s="613"/>
      <c r="Y11204" s="601"/>
      <c r="Z11204" s="601"/>
      <c r="AA11204" s="601"/>
      <c r="AB11204" s="601"/>
    </row>
    <row r="11205" spans="21:28" x14ac:dyDescent="0.25">
      <c r="U11205" s="601"/>
      <c r="V11205" s="611"/>
      <c r="X11205" s="613"/>
      <c r="Y11205" s="601"/>
      <c r="Z11205" s="601"/>
      <c r="AA11205" s="601"/>
      <c r="AB11205" s="601"/>
    </row>
    <row r="11206" spans="21:28" x14ac:dyDescent="0.25">
      <c r="U11206" s="601"/>
      <c r="V11206" s="611"/>
      <c r="X11206" s="613"/>
      <c r="Y11206" s="601"/>
      <c r="Z11206" s="601"/>
      <c r="AA11206" s="601"/>
      <c r="AB11206" s="601"/>
    </row>
    <row r="11207" spans="21:28" x14ac:dyDescent="0.25">
      <c r="U11207" s="601"/>
      <c r="V11207" s="611"/>
      <c r="X11207" s="613"/>
      <c r="Y11207" s="601"/>
      <c r="Z11207" s="601"/>
      <c r="AA11207" s="601"/>
      <c r="AB11207" s="601"/>
    </row>
    <row r="11208" spans="21:28" x14ac:dyDescent="0.25">
      <c r="U11208" s="601"/>
      <c r="V11208" s="611"/>
      <c r="X11208" s="613"/>
      <c r="Y11208" s="601"/>
      <c r="Z11208" s="601"/>
      <c r="AA11208" s="601"/>
      <c r="AB11208" s="601"/>
    </row>
    <row r="11209" spans="21:28" x14ac:dyDescent="0.25">
      <c r="U11209" s="601"/>
      <c r="V11209" s="611"/>
      <c r="X11209" s="613"/>
      <c r="Y11209" s="601"/>
      <c r="Z11209" s="601"/>
      <c r="AA11209" s="601"/>
      <c r="AB11209" s="601"/>
    </row>
    <row r="11210" spans="21:28" x14ac:dyDescent="0.25">
      <c r="U11210" s="601"/>
      <c r="V11210" s="611"/>
      <c r="X11210" s="613"/>
      <c r="Y11210" s="601"/>
      <c r="Z11210" s="601"/>
      <c r="AA11210" s="601"/>
      <c r="AB11210" s="601"/>
    </row>
    <row r="11211" spans="21:28" x14ac:dyDescent="0.25">
      <c r="U11211" s="601"/>
      <c r="V11211" s="611"/>
      <c r="X11211" s="613"/>
      <c r="Y11211" s="601"/>
      <c r="Z11211" s="601"/>
      <c r="AA11211" s="601"/>
      <c r="AB11211" s="601"/>
    </row>
    <row r="11212" spans="21:28" x14ac:dyDescent="0.25">
      <c r="U11212" s="601"/>
      <c r="V11212" s="611"/>
      <c r="X11212" s="613"/>
      <c r="Y11212" s="601"/>
      <c r="Z11212" s="601"/>
      <c r="AA11212" s="601"/>
      <c r="AB11212" s="601"/>
    </row>
    <row r="11213" spans="21:28" x14ac:dyDescent="0.25">
      <c r="U11213" s="601"/>
      <c r="V11213" s="611"/>
      <c r="X11213" s="613"/>
      <c r="Y11213" s="601"/>
      <c r="Z11213" s="601"/>
      <c r="AA11213" s="601"/>
      <c r="AB11213" s="601"/>
    </row>
    <row r="11214" spans="21:28" x14ac:dyDescent="0.25">
      <c r="U11214" s="601"/>
      <c r="V11214" s="611"/>
      <c r="X11214" s="613"/>
      <c r="Y11214" s="601"/>
      <c r="Z11214" s="601"/>
      <c r="AA11214" s="601"/>
      <c r="AB11214" s="601"/>
    </row>
    <row r="11215" spans="21:28" x14ac:dyDescent="0.25">
      <c r="U11215" s="601"/>
      <c r="V11215" s="611"/>
      <c r="X11215" s="613"/>
      <c r="Y11215" s="601"/>
      <c r="Z11215" s="601"/>
      <c r="AA11215" s="601"/>
      <c r="AB11215" s="601"/>
    </row>
    <row r="11216" spans="21:28" x14ac:dyDescent="0.25">
      <c r="U11216" s="601"/>
      <c r="V11216" s="611"/>
      <c r="X11216" s="613"/>
      <c r="Y11216" s="601"/>
      <c r="Z11216" s="601"/>
      <c r="AA11216" s="601"/>
      <c r="AB11216" s="601"/>
    </row>
    <row r="11217" spans="21:28" x14ac:dyDescent="0.25">
      <c r="U11217" s="601"/>
      <c r="V11217" s="611"/>
      <c r="X11217" s="613"/>
      <c r="Y11217" s="601"/>
      <c r="Z11217" s="601"/>
      <c r="AA11217" s="601"/>
      <c r="AB11217" s="601"/>
    </row>
    <row r="11218" spans="21:28" x14ac:dyDescent="0.25">
      <c r="U11218" s="601"/>
      <c r="V11218" s="611"/>
      <c r="X11218" s="613"/>
      <c r="Y11218" s="601"/>
      <c r="Z11218" s="601"/>
      <c r="AA11218" s="601"/>
      <c r="AB11218" s="601"/>
    </row>
    <row r="11219" spans="21:28" x14ac:dyDescent="0.25">
      <c r="U11219" s="601"/>
      <c r="V11219" s="611"/>
      <c r="X11219" s="613"/>
      <c r="Y11219" s="601"/>
      <c r="Z11219" s="601"/>
      <c r="AA11219" s="601"/>
      <c r="AB11219" s="601"/>
    </row>
    <row r="11220" spans="21:28" x14ac:dyDescent="0.25">
      <c r="U11220" s="601"/>
      <c r="V11220" s="611"/>
      <c r="X11220" s="613"/>
      <c r="Y11220" s="601"/>
      <c r="Z11220" s="601"/>
      <c r="AA11220" s="601"/>
      <c r="AB11220" s="601"/>
    </row>
    <row r="11221" spans="21:28" x14ac:dyDescent="0.25">
      <c r="U11221" s="601"/>
      <c r="V11221" s="611"/>
      <c r="X11221" s="613"/>
      <c r="Y11221" s="601"/>
      <c r="Z11221" s="601"/>
      <c r="AA11221" s="601"/>
      <c r="AB11221" s="601"/>
    </row>
    <row r="11222" spans="21:28" x14ac:dyDescent="0.25">
      <c r="U11222" s="601"/>
      <c r="V11222" s="611"/>
      <c r="X11222" s="613"/>
      <c r="Y11222" s="601"/>
      <c r="Z11222" s="601"/>
      <c r="AA11222" s="601"/>
      <c r="AB11222" s="601"/>
    </row>
    <row r="11223" spans="21:28" x14ac:dyDescent="0.25">
      <c r="U11223" s="601"/>
      <c r="V11223" s="611"/>
      <c r="X11223" s="613"/>
      <c r="Y11223" s="601"/>
      <c r="Z11223" s="601"/>
      <c r="AA11223" s="601"/>
      <c r="AB11223" s="601"/>
    </row>
    <row r="11224" spans="21:28" x14ac:dyDescent="0.25">
      <c r="U11224" s="601"/>
      <c r="V11224" s="611"/>
      <c r="X11224" s="613"/>
      <c r="Y11224" s="601"/>
      <c r="Z11224" s="601"/>
      <c r="AA11224" s="601"/>
      <c r="AB11224" s="601"/>
    </row>
    <row r="11225" spans="21:28" x14ac:dyDescent="0.25">
      <c r="U11225" s="601"/>
      <c r="V11225" s="611"/>
      <c r="X11225" s="613"/>
      <c r="Y11225" s="601"/>
      <c r="Z11225" s="601"/>
      <c r="AA11225" s="601"/>
      <c r="AB11225" s="601"/>
    </row>
    <row r="11226" spans="21:28" x14ac:dyDescent="0.25">
      <c r="U11226" s="601"/>
      <c r="V11226" s="611"/>
      <c r="X11226" s="613"/>
      <c r="Y11226" s="601"/>
      <c r="Z11226" s="601"/>
      <c r="AA11226" s="601"/>
      <c r="AB11226" s="601"/>
    </row>
    <row r="11227" spans="21:28" x14ac:dyDescent="0.25">
      <c r="U11227" s="601"/>
      <c r="V11227" s="611"/>
      <c r="X11227" s="613"/>
      <c r="Y11227" s="601"/>
      <c r="Z11227" s="601"/>
      <c r="AA11227" s="601"/>
      <c r="AB11227" s="601"/>
    </row>
    <row r="11228" spans="21:28" x14ac:dyDescent="0.25">
      <c r="U11228" s="601"/>
      <c r="V11228" s="611"/>
      <c r="X11228" s="613"/>
      <c r="Y11228" s="601"/>
      <c r="Z11228" s="601"/>
      <c r="AA11228" s="601"/>
      <c r="AB11228" s="601"/>
    </row>
    <row r="11229" spans="21:28" x14ac:dyDescent="0.25">
      <c r="U11229" s="601"/>
      <c r="V11229" s="611"/>
      <c r="X11229" s="613"/>
      <c r="Y11229" s="601"/>
      <c r="Z11229" s="601"/>
      <c r="AA11229" s="601"/>
      <c r="AB11229" s="601"/>
    </row>
    <row r="11230" spans="21:28" x14ac:dyDescent="0.25">
      <c r="U11230" s="601"/>
      <c r="V11230" s="611"/>
      <c r="X11230" s="613"/>
      <c r="Y11230" s="601"/>
      <c r="Z11230" s="601"/>
      <c r="AA11230" s="601"/>
      <c r="AB11230" s="601"/>
    </row>
    <row r="11231" spans="21:28" x14ac:dyDescent="0.25">
      <c r="U11231" s="601"/>
      <c r="V11231" s="611"/>
      <c r="X11231" s="613"/>
      <c r="Y11231" s="601"/>
      <c r="Z11231" s="601"/>
      <c r="AA11231" s="601"/>
      <c r="AB11231" s="601"/>
    </row>
    <row r="11232" spans="21:28" x14ac:dyDescent="0.25">
      <c r="U11232" s="601"/>
      <c r="V11232" s="611"/>
      <c r="X11232" s="613"/>
      <c r="Y11232" s="601"/>
      <c r="Z11232" s="601"/>
      <c r="AA11232" s="601"/>
      <c r="AB11232" s="601"/>
    </row>
    <row r="11233" spans="21:28" x14ac:dyDescent="0.25">
      <c r="U11233" s="601"/>
      <c r="V11233" s="611"/>
      <c r="X11233" s="613"/>
      <c r="Y11233" s="601"/>
      <c r="Z11233" s="601"/>
      <c r="AA11233" s="601"/>
      <c r="AB11233" s="601"/>
    </row>
    <row r="11234" spans="21:28" x14ac:dyDescent="0.25">
      <c r="U11234" s="601"/>
      <c r="V11234" s="611"/>
      <c r="X11234" s="613"/>
      <c r="Y11234" s="601"/>
      <c r="Z11234" s="601"/>
      <c r="AA11234" s="601"/>
      <c r="AB11234" s="601"/>
    </row>
    <row r="11235" spans="21:28" x14ac:dyDescent="0.25">
      <c r="U11235" s="601"/>
      <c r="V11235" s="611"/>
      <c r="X11235" s="613"/>
      <c r="Y11235" s="601"/>
      <c r="Z11235" s="601"/>
      <c r="AA11235" s="601"/>
      <c r="AB11235" s="601"/>
    </row>
    <row r="11236" spans="21:28" x14ac:dyDescent="0.25">
      <c r="U11236" s="601"/>
      <c r="V11236" s="611"/>
      <c r="X11236" s="613"/>
      <c r="Y11236" s="601"/>
      <c r="Z11236" s="601"/>
      <c r="AA11236" s="601"/>
      <c r="AB11236" s="601"/>
    </row>
    <row r="11237" spans="21:28" x14ac:dyDescent="0.25">
      <c r="U11237" s="601"/>
      <c r="V11237" s="611"/>
      <c r="X11237" s="613"/>
      <c r="Y11237" s="601"/>
      <c r="Z11237" s="601"/>
      <c r="AA11237" s="601"/>
      <c r="AB11237" s="601"/>
    </row>
    <row r="11238" spans="21:28" x14ac:dyDescent="0.25">
      <c r="U11238" s="601"/>
      <c r="V11238" s="611"/>
      <c r="X11238" s="613"/>
      <c r="Y11238" s="601"/>
      <c r="Z11238" s="601"/>
      <c r="AA11238" s="601"/>
      <c r="AB11238" s="601"/>
    </row>
    <row r="11239" spans="21:28" x14ac:dyDescent="0.25">
      <c r="U11239" s="601"/>
      <c r="V11239" s="611"/>
      <c r="X11239" s="613"/>
      <c r="Y11239" s="601"/>
      <c r="Z11239" s="601"/>
      <c r="AA11239" s="601"/>
      <c r="AB11239" s="601"/>
    </row>
    <row r="11240" spans="21:28" x14ac:dyDescent="0.25">
      <c r="U11240" s="601"/>
      <c r="V11240" s="611"/>
      <c r="X11240" s="613"/>
      <c r="Y11240" s="601"/>
      <c r="Z11240" s="601"/>
      <c r="AA11240" s="601"/>
      <c r="AB11240" s="601"/>
    </row>
    <row r="11241" spans="21:28" x14ac:dyDescent="0.25">
      <c r="U11241" s="601"/>
      <c r="V11241" s="611"/>
      <c r="X11241" s="613"/>
      <c r="Y11241" s="601"/>
      <c r="Z11241" s="601"/>
      <c r="AA11241" s="601"/>
      <c r="AB11241" s="601"/>
    </row>
    <row r="11242" spans="21:28" x14ac:dyDescent="0.25">
      <c r="U11242" s="601"/>
      <c r="V11242" s="611"/>
      <c r="X11242" s="613"/>
      <c r="Y11242" s="601"/>
      <c r="Z11242" s="601"/>
      <c r="AA11242" s="601"/>
      <c r="AB11242" s="601"/>
    </row>
    <row r="11243" spans="21:28" x14ac:dyDescent="0.25">
      <c r="U11243" s="601"/>
      <c r="V11243" s="611"/>
      <c r="X11243" s="613"/>
      <c r="Y11243" s="601"/>
      <c r="Z11243" s="601"/>
      <c r="AA11243" s="601"/>
      <c r="AB11243" s="601"/>
    </row>
    <row r="11244" spans="21:28" x14ac:dyDescent="0.25">
      <c r="U11244" s="601"/>
      <c r="V11244" s="611"/>
      <c r="X11244" s="613"/>
      <c r="Y11244" s="601"/>
      <c r="Z11244" s="601"/>
      <c r="AA11244" s="601"/>
      <c r="AB11244" s="601"/>
    </row>
    <row r="11245" spans="21:28" x14ac:dyDescent="0.25">
      <c r="U11245" s="601"/>
      <c r="V11245" s="611"/>
      <c r="X11245" s="613"/>
      <c r="Y11245" s="601"/>
      <c r="Z11245" s="601"/>
      <c r="AA11245" s="601"/>
      <c r="AB11245" s="601"/>
    </row>
    <row r="11246" spans="21:28" x14ac:dyDescent="0.25">
      <c r="U11246" s="601"/>
      <c r="V11246" s="611"/>
      <c r="X11246" s="613"/>
      <c r="Y11246" s="601"/>
      <c r="Z11246" s="601"/>
      <c r="AA11246" s="601"/>
      <c r="AB11246" s="601"/>
    </row>
    <row r="11247" spans="21:28" x14ac:dyDescent="0.25">
      <c r="U11247" s="601"/>
      <c r="V11247" s="611"/>
      <c r="X11247" s="613"/>
      <c r="Y11247" s="601"/>
      <c r="Z11247" s="601"/>
      <c r="AA11247" s="601"/>
      <c r="AB11247" s="601"/>
    </row>
    <row r="11248" spans="21:28" x14ac:dyDescent="0.25">
      <c r="U11248" s="601"/>
      <c r="V11248" s="611"/>
      <c r="X11248" s="613"/>
      <c r="Y11248" s="601"/>
      <c r="Z11248" s="601"/>
      <c r="AA11248" s="601"/>
      <c r="AB11248" s="601"/>
    </row>
    <row r="11249" spans="21:28" x14ac:dyDescent="0.25">
      <c r="U11249" s="601"/>
      <c r="V11249" s="611"/>
      <c r="X11249" s="613"/>
      <c r="Y11249" s="601"/>
      <c r="Z11249" s="601"/>
      <c r="AA11249" s="601"/>
      <c r="AB11249" s="601"/>
    </row>
    <row r="11250" spans="21:28" x14ac:dyDescent="0.25">
      <c r="U11250" s="601"/>
      <c r="V11250" s="611"/>
      <c r="X11250" s="613"/>
      <c r="Y11250" s="601"/>
      <c r="Z11250" s="601"/>
      <c r="AA11250" s="601"/>
      <c r="AB11250" s="601"/>
    </row>
    <row r="11251" spans="21:28" x14ac:dyDescent="0.25">
      <c r="U11251" s="601"/>
      <c r="V11251" s="611"/>
      <c r="X11251" s="613"/>
      <c r="Y11251" s="601"/>
      <c r="Z11251" s="601"/>
      <c r="AA11251" s="601"/>
      <c r="AB11251" s="601"/>
    </row>
    <row r="11252" spans="21:28" x14ac:dyDescent="0.25">
      <c r="U11252" s="601"/>
      <c r="V11252" s="611"/>
      <c r="X11252" s="613"/>
      <c r="Y11252" s="601"/>
      <c r="Z11252" s="601"/>
      <c r="AA11252" s="601"/>
      <c r="AB11252" s="601"/>
    </row>
    <row r="11253" spans="21:28" x14ac:dyDescent="0.25">
      <c r="U11253" s="601"/>
      <c r="V11253" s="611"/>
      <c r="X11253" s="613"/>
      <c r="Y11253" s="601"/>
      <c r="Z11253" s="601"/>
      <c r="AA11253" s="601"/>
      <c r="AB11253" s="601"/>
    </row>
    <row r="11254" spans="21:28" x14ac:dyDescent="0.25">
      <c r="U11254" s="601"/>
      <c r="V11254" s="611"/>
      <c r="X11254" s="613"/>
      <c r="Y11254" s="601"/>
      <c r="Z11254" s="601"/>
      <c r="AA11254" s="601"/>
      <c r="AB11254" s="601"/>
    </row>
    <row r="11255" spans="21:28" x14ac:dyDescent="0.25">
      <c r="U11255" s="601"/>
      <c r="V11255" s="611"/>
      <c r="X11255" s="613"/>
      <c r="Y11255" s="601"/>
      <c r="Z11255" s="601"/>
      <c r="AA11255" s="601"/>
      <c r="AB11255" s="601"/>
    </row>
    <row r="11256" spans="21:28" x14ac:dyDescent="0.25">
      <c r="U11256" s="601"/>
      <c r="V11256" s="611"/>
      <c r="X11256" s="613"/>
      <c r="Y11256" s="601"/>
      <c r="Z11256" s="601"/>
      <c r="AA11256" s="601"/>
      <c r="AB11256" s="601"/>
    </row>
    <row r="11257" spans="21:28" x14ac:dyDescent="0.25">
      <c r="U11257" s="601"/>
      <c r="V11257" s="611"/>
      <c r="X11257" s="613"/>
      <c r="Y11257" s="601"/>
      <c r="Z11257" s="601"/>
      <c r="AA11257" s="601"/>
      <c r="AB11257" s="601"/>
    </row>
    <row r="11258" spans="21:28" x14ac:dyDescent="0.25">
      <c r="U11258" s="601"/>
      <c r="V11258" s="611"/>
      <c r="X11258" s="613"/>
      <c r="Y11258" s="601"/>
      <c r="Z11258" s="601"/>
      <c r="AA11258" s="601"/>
      <c r="AB11258" s="601"/>
    </row>
    <row r="11259" spans="21:28" x14ac:dyDescent="0.25">
      <c r="U11259" s="601"/>
      <c r="V11259" s="611"/>
      <c r="X11259" s="613"/>
      <c r="Y11259" s="601"/>
      <c r="Z11259" s="601"/>
      <c r="AA11259" s="601"/>
      <c r="AB11259" s="601"/>
    </row>
    <row r="11260" spans="21:28" x14ac:dyDescent="0.25">
      <c r="U11260" s="601"/>
      <c r="V11260" s="611"/>
      <c r="X11260" s="613"/>
      <c r="Y11260" s="601"/>
      <c r="Z11260" s="601"/>
      <c r="AA11260" s="601"/>
      <c r="AB11260" s="601"/>
    </row>
    <row r="11261" spans="21:28" x14ac:dyDescent="0.25">
      <c r="U11261" s="601"/>
      <c r="V11261" s="611"/>
      <c r="X11261" s="613"/>
      <c r="Y11261" s="601"/>
      <c r="Z11261" s="601"/>
      <c r="AA11261" s="601"/>
      <c r="AB11261" s="601"/>
    </row>
    <row r="11262" spans="21:28" x14ac:dyDescent="0.25">
      <c r="U11262" s="601"/>
      <c r="V11262" s="611"/>
      <c r="X11262" s="613"/>
      <c r="Y11262" s="601"/>
      <c r="Z11262" s="601"/>
      <c r="AA11262" s="601"/>
      <c r="AB11262" s="601"/>
    </row>
    <row r="11263" spans="21:28" x14ac:dyDescent="0.25">
      <c r="U11263" s="601"/>
      <c r="V11263" s="611"/>
      <c r="X11263" s="613"/>
      <c r="Y11263" s="601"/>
      <c r="Z11263" s="601"/>
      <c r="AA11263" s="601"/>
      <c r="AB11263" s="601"/>
    </row>
    <row r="11264" spans="21:28" x14ac:dyDescent="0.25">
      <c r="U11264" s="601"/>
      <c r="V11264" s="611"/>
      <c r="X11264" s="613"/>
      <c r="Y11264" s="601"/>
      <c r="Z11264" s="601"/>
      <c r="AA11264" s="601"/>
      <c r="AB11264" s="601"/>
    </row>
    <row r="11265" spans="21:28" x14ac:dyDescent="0.25">
      <c r="U11265" s="601"/>
      <c r="V11265" s="611"/>
      <c r="X11265" s="613"/>
      <c r="Y11265" s="601"/>
      <c r="Z11265" s="601"/>
      <c r="AA11265" s="601"/>
      <c r="AB11265" s="601"/>
    </row>
    <row r="11266" spans="21:28" x14ac:dyDescent="0.25">
      <c r="U11266" s="601"/>
      <c r="V11266" s="611"/>
      <c r="X11266" s="613"/>
      <c r="Y11266" s="601"/>
      <c r="Z11266" s="601"/>
      <c r="AA11266" s="601"/>
      <c r="AB11266" s="601"/>
    </row>
    <row r="11267" spans="21:28" x14ac:dyDescent="0.25">
      <c r="U11267" s="601"/>
      <c r="V11267" s="611"/>
      <c r="X11267" s="613"/>
      <c r="Y11267" s="601"/>
      <c r="Z11267" s="601"/>
      <c r="AA11267" s="601"/>
      <c r="AB11267" s="601"/>
    </row>
    <row r="11268" spans="21:28" x14ac:dyDescent="0.25">
      <c r="U11268" s="601"/>
      <c r="V11268" s="611"/>
      <c r="X11268" s="613"/>
      <c r="Y11268" s="601"/>
      <c r="Z11268" s="601"/>
      <c r="AA11268" s="601"/>
      <c r="AB11268" s="601"/>
    </row>
    <row r="11269" spans="21:28" x14ac:dyDescent="0.25">
      <c r="U11269" s="601"/>
      <c r="V11269" s="611"/>
      <c r="X11269" s="613"/>
      <c r="Y11269" s="601"/>
      <c r="Z11269" s="601"/>
      <c r="AA11269" s="601"/>
      <c r="AB11269" s="601"/>
    </row>
    <row r="11270" spans="21:28" x14ac:dyDescent="0.25">
      <c r="U11270" s="601"/>
      <c r="V11270" s="611"/>
      <c r="X11270" s="613"/>
      <c r="Y11270" s="601"/>
      <c r="Z11270" s="601"/>
      <c r="AA11270" s="601"/>
      <c r="AB11270" s="601"/>
    </row>
    <row r="11271" spans="21:28" x14ac:dyDescent="0.25">
      <c r="U11271" s="601"/>
      <c r="V11271" s="611"/>
      <c r="X11271" s="613"/>
      <c r="Y11271" s="601"/>
      <c r="Z11271" s="601"/>
      <c r="AA11271" s="601"/>
      <c r="AB11271" s="601"/>
    </row>
    <row r="11272" spans="21:28" x14ac:dyDescent="0.25">
      <c r="U11272" s="601"/>
      <c r="V11272" s="611"/>
      <c r="X11272" s="613"/>
      <c r="Y11272" s="601"/>
      <c r="Z11272" s="601"/>
      <c r="AA11272" s="601"/>
      <c r="AB11272" s="601"/>
    </row>
    <row r="11273" spans="21:28" x14ac:dyDescent="0.25">
      <c r="U11273" s="601"/>
      <c r="V11273" s="611"/>
      <c r="X11273" s="613"/>
      <c r="Y11273" s="601"/>
      <c r="Z11273" s="601"/>
      <c r="AA11273" s="601"/>
      <c r="AB11273" s="601"/>
    </row>
    <row r="11274" spans="21:28" x14ac:dyDescent="0.25">
      <c r="U11274" s="601"/>
      <c r="V11274" s="611"/>
      <c r="X11274" s="613"/>
      <c r="Y11274" s="601"/>
      <c r="Z11274" s="601"/>
      <c r="AA11274" s="601"/>
      <c r="AB11274" s="601"/>
    </row>
    <row r="11275" spans="21:28" x14ac:dyDescent="0.25">
      <c r="U11275" s="601"/>
      <c r="V11275" s="611"/>
      <c r="X11275" s="613"/>
      <c r="Y11275" s="601"/>
      <c r="Z11275" s="601"/>
      <c r="AA11275" s="601"/>
      <c r="AB11275" s="601"/>
    </row>
    <row r="11276" spans="21:28" x14ac:dyDescent="0.25">
      <c r="U11276" s="601"/>
      <c r="V11276" s="611"/>
      <c r="X11276" s="613"/>
      <c r="Y11276" s="601"/>
      <c r="Z11276" s="601"/>
      <c r="AA11276" s="601"/>
      <c r="AB11276" s="601"/>
    </row>
    <row r="11277" spans="21:28" x14ac:dyDescent="0.25">
      <c r="U11277" s="601"/>
      <c r="V11277" s="611"/>
      <c r="X11277" s="613"/>
      <c r="Y11277" s="601"/>
      <c r="Z11277" s="601"/>
      <c r="AA11277" s="601"/>
      <c r="AB11277" s="601"/>
    </row>
    <row r="11278" spans="21:28" x14ac:dyDescent="0.25">
      <c r="U11278" s="601"/>
      <c r="V11278" s="611"/>
      <c r="X11278" s="613"/>
      <c r="Y11278" s="601"/>
      <c r="Z11278" s="601"/>
      <c r="AA11278" s="601"/>
      <c r="AB11278" s="601"/>
    </row>
    <row r="11279" spans="21:28" x14ac:dyDescent="0.25">
      <c r="U11279" s="601"/>
      <c r="V11279" s="611"/>
      <c r="X11279" s="613"/>
      <c r="Y11279" s="601"/>
      <c r="Z11279" s="601"/>
      <c r="AA11279" s="601"/>
      <c r="AB11279" s="601"/>
    </row>
    <row r="11280" spans="21:28" x14ac:dyDescent="0.25">
      <c r="U11280" s="601"/>
      <c r="V11280" s="611"/>
      <c r="X11280" s="613"/>
      <c r="Y11280" s="601"/>
      <c r="Z11280" s="601"/>
      <c r="AA11280" s="601"/>
      <c r="AB11280" s="601"/>
    </row>
    <row r="11281" spans="21:28" x14ac:dyDescent="0.25">
      <c r="U11281" s="601"/>
      <c r="V11281" s="611"/>
      <c r="X11281" s="613"/>
      <c r="Y11281" s="601"/>
      <c r="Z11281" s="601"/>
      <c r="AA11281" s="601"/>
      <c r="AB11281" s="601"/>
    </row>
    <row r="11282" spans="21:28" x14ac:dyDescent="0.25">
      <c r="U11282" s="601"/>
      <c r="V11282" s="611"/>
      <c r="X11282" s="613"/>
      <c r="Y11282" s="601"/>
      <c r="Z11282" s="601"/>
      <c r="AA11282" s="601"/>
      <c r="AB11282" s="601"/>
    </row>
    <row r="11283" spans="21:28" x14ac:dyDescent="0.25">
      <c r="U11283" s="601"/>
      <c r="V11283" s="611"/>
      <c r="X11283" s="613"/>
      <c r="Y11283" s="601"/>
      <c r="Z11283" s="601"/>
      <c r="AA11283" s="601"/>
      <c r="AB11283" s="601"/>
    </row>
    <row r="11284" spans="21:28" x14ac:dyDescent="0.25">
      <c r="U11284" s="601"/>
      <c r="V11284" s="611"/>
      <c r="X11284" s="613"/>
      <c r="Y11284" s="601"/>
      <c r="Z11284" s="601"/>
      <c r="AA11284" s="601"/>
      <c r="AB11284" s="601"/>
    </row>
    <row r="11285" spans="21:28" x14ac:dyDescent="0.25">
      <c r="U11285" s="601"/>
      <c r="V11285" s="611"/>
      <c r="X11285" s="613"/>
      <c r="Y11285" s="601"/>
      <c r="Z11285" s="601"/>
      <c r="AA11285" s="601"/>
      <c r="AB11285" s="601"/>
    </row>
    <row r="11286" spans="21:28" x14ac:dyDescent="0.25">
      <c r="U11286" s="601"/>
      <c r="V11286" s="611"/>
      <c r="X11286" s="613"/>
      <c r="Y11286" s="601"/>
      <c r="Z11286" s="601"/>
      <c r="AA11286" s="601"/>
      <c r="AB11286" s="601"/>
    </row>
    <row r="11287" spans="21:28" x14ac:dyDescent="0.25">
      <c r="U11287" s="601"/>
      <c r="V11287" s="611"/>
      <c r="X11287" s="613"/>
      <c r="Y11287" s="601"/>
      <c r="Z11287" s="601"/>
      <c r="AA11287" s="601"/>
      <c r="AB11287" s="601"/>
    </row>
    <row r="11288" spans="21:28" x14ac:dyDescent="0.25">
      <c r="U11288" s="601"/>
      <c r="V11288" s="611"/>
      <c r="X11288" s="613"/>
      <c r="Y11288" s="601"/>
      <c r="Z11288" s="601"/>
      <c r="AA11288" s="601"/>
      <c r="AB11288" s="601"/>
    </row>
    <row r="11289" spans="21:28" x14ac:dyDescent="0.25">
      <c r="U11289" s="601"/>
      <c r="V11289" s="611"/>
      <c r="X11289" s="613"/>
      <c r="Y11289" s="601"/>
      <c r="Z11289" s="601"/>
      <c r="AA11289" s="601"/>
      <c r="AB11289" s="601"/>
    </row>
    <row r="11290" spans="21:28" x14ac:dyDescent="0.25">
      <c r="U11290" s="601"/>
      <c r="V11290" s="611"/>
      <c r="X11290" s="613"/>
      <c r="Y11290" s="601"/>
      <c r="Z11290" s="601"/>
      <c r="AA11290" s="601"/>
      <c r="AB11290" s="601"/>
    </row>
    <row r="11291" spans="21:28" x14ac:dyDescent="0.25">
      <c r="U11291" s="601"/>
      <c r="V11291" s="611"/>
      <c r="X11291" s="613"/>
      <c r="Y11291" s="601"/>
      <c r="Z11291" s="601"/>
      <c r="AA11291" s="601"/>
      <c r="AB11291" s="601"/>
    </row>
    <row r="11292" spans="21:28" x14ac:dyDescent="0.25">
      <c r="U11292" s="601"/>
      <c r="V11292" s="611"/>
      <c r="X11292" s="613"/>
      <c r="Y11292" s="601"/>
      <c r="Z11292" s="601"/>
      <c r="AA11292" s="601"/>
      <c r="AB11292" s="601"/>
    </row>
    <row r="11293" spans="21:28" x14ac:dyDescent="0.25">
      <c r="U11293" s="601"/>
      <c r="V11293" s="611"/>
      <c r="X11293" s="613"/>
      <c r="Y11293" s="601"/>
      <c r="Z11293" s="601"/>
      <c r="AA11293" s="601"/>
      <c r="AB11293" s="601"/>
    </row>
    <row r="11294" spans="21:28" x14ac:dyDescent="0.25">
      <c r="U11294" s="601"/>
      <c r="V11294" s="611"/>
      <c r="X11294" s="613"/>
      <c r="Y11294" s="601"/>
      <c r="Z11294" s="601"/>
      <c r="AA11294" s="601"/>
      <c r="AB11294" s="601"/>
    </row>
    <row r="11295" spans="21:28" x14ac:dyDescent="0.25">
      <c r="U11295" s="601"/>
      <c r="V11295" s="611"/>
      <c r="X11295" s="613"/>
      <c r="Y11295" s="601"/>
      <c r="Z11295" s="601"/>
      <c r="AA11295" s="601"/>
      <c r="AB11295" s="601"/>
    </row>
    <row r="11296" spans="21:28" x14ac:dyDescent="0.25">
      <c r="U11296" s="601"/>
      <c r="V11296" s="611"/>
      <c r="X11296" s="613"/>
      <c r="Y11296" s="601"/>
      <c r="Z11296" s="601"/>
      <c r="AA11296" s="601"/>
      <c r="AB11296" s="601"/>
    </row>
    <row r="11297" spans="21:28" x14ac:dyDescent="0.25">
      <c r="U11297" s="601"/>
      <c r="V11297" s="611"/>
      <c r="X11297" s="613"/>
      <c r="Y11297" s="601"/>
      <c r="Z11297" s="601"/>
      <c r="AA11297" s="601"/>
      <c r="AB11297" s="601"/>
    </row>
    <row r="11298" spans="21:28" x14ac:dyDescent="0.25">
      <c r="U11298" s="601"/>
      <c r="V11298" s="611"/>
      <c r="X11298" s="613"/>
      <c r="Y11298" s="601"/>
      <c r="Z11298" s="601"/>
      <c r="AA11298" s="601"/>
      <c r="AB11298" s="601"/>
    </row>
    <row r="11299" spans="21:28" x14ac:dyDescent="0.25">
      <c r="U11299" s="601"/>
      <c r="V11299" s="611"/>
      <c r="X11299" s="613"/>
      <c r="Y11299" s="601"/>
      <c r="Z11299" s="601"/>
      <c r="AA11299" s="601"/>
      <c r="AB11299" s="601"/>
    </row>
    <row r="11300" spans="21:28" x14ac:dyDescent="0.25">
      <c r="U11300" s="601"/>
      <c r="V11300" s="611"/>
      <c r="X11300" s="613"/>
      <c r="Y11300" s="601"/>
      <c r="Z11300" s="601"/>
      <c r="AA11300" s="601"/>
      <c r="AB11300" s="601"/>
    </row>
    <row r="11301" spans="21:28" x14ac:dyDescent="0.25">
      <c r="U11301" s="601"/>
      <c r="V11301" s="611"/>
      <c r="X11301" s="613"/>
      <c r="Y11301" s="601"/>
      <c r="Z11301" s="601"/>
      <c r="AA11301" s="601"/>
      <c r="AB11301" s="601"/>
    </row>
    <row r="11302" spans="21:28" x14ac:dyDescent="0.25">
      <c r="U11302" s="601"/>
      <c r="V11302" s="611"/>
      <c r="X11302" s="613"/>
      <c r="Y11302" s="601"/>
      <c r="Z11302" s="601"/>
      <c r="AA11302" s="601"/>
      <c r="AB11302" s="601"/>
    </row>
    <row r="11303" spans="21:28" x14ac:dyDescent="0.25">
      <c r="U11303" s="601"/>
      <c r="V11303" s="611"/>
      <c r="X11303" s="613"/>
      <c r="Y11303" s="601"/>
      <c r="Z11303" s="601"/>
      <c r="AA11303" s="601"/>
      <c r="AB11303" s="601"/>
    </row>
    <row r="11304" spans="21:28" x14ac:dyDescent="0.25">
      <c r="U11304" s="601"/>
      <c r="V11304" s="611"/>
      <c r="X11304" s="613"/>
      <c r="Y11304" s="601"/>
      <c r="Z11304" s="601"/>
      <c r="AA11304" s="601"/>
      <c r="AB11304" s="601"/>
    </row>
    <row r="11305" spans="21:28" x14ac:dyDescent="0.25">
      <c r="U11305" s="601"/>
      <c r="V11305" s="611"/>
      <c r="X11305" s="613"/>
      <c r="Y11305" s="601"/>
      <c r="Z11305" s="601"/>
      <c r="AA11305" s="601"/>
      <c r="AB11305" s="601"/>
    </row>
    <row r="11306" spans="21:28" x14ac:dyDescent="0.25">
      <c r="U11306" s="601"/>
      <c r="V11306" s="611"/>
      <c r="X11306" s="613"/>
      <c r="Y11306" s="601"/>
      <c r="Z11306" s="601"/>
      <c r="AA11306" s="601"/>
      <c r="AB11306" s="601"/>
    </row>
    <row r="11307" spans="21:28" x14ac:dyDescent="0.25">
      <c r="U11307" s="601"/>
      <c r="V11307" s="611"/>
      <c r="X11307" s="613"/>
      <c r="Y11307" s="601"/>
      <c r="Z11307" s="601"/>
      <c r="AA11307" s="601"/>
      <c r="AB11307" s="601"/>
    </row>
    <row r="11308" spans="21:28" x14ac:dyDescent="0.25">
      <c r="U11308" s="601"/>
      <c r="V11308" s="611"/>
      <c r="X11308" s="613"/>
      <c r="Y11308" s="601"/>
      <c r="Z11308" s="601"/>
      <c r="AA11308" s="601"/>
      <c r="AB11308" s="601"/>
    </row>
    <row r="11309" spans="21:28" x14ac:dyDescent="0.25">
      <c r="U11309" s="601"/>
      <c r="V11309" s="611"/>
      <c r="X11309" s="613"/>
      <c r="Y11309" s="601"/>
      <c r="Z11309" s="601"/>
      <c r="AA11309" s="601"/>
      <c r="AB11309" s="601"/>
    </row>
    <row r="11310" spans="21:28" x14ac:dyDescent="0.25">
      <c r="U11310" s="601"/>
      <c r="V11310" s="611"/>
      <c r="X11310" s="613"/>
      <c r="Y11310" s="601"/>
      <c r="Z11310" s="601"/>
      <c r="AA11310" s="601"/>
      <c r="AB11310" s="601"/>
    </row>
    <row r="11311" spans="21:28" x14ac:dyDescent="0.25">
      <c r="U11311" s="601"/>
      <c r="V11311" s="611"/>
      <c r="X11311" s="613"/>
      <c r="Y11311" s="601"/>
      <c r="Z11311" s="601"/>
      <c r="AA11311" s="601"/>
      <c r="AB11311" s="601"/>
    </row>
    <row r="11312" spans="21:28" x14ac:dyDescent="0.25">
      <c r="U11312" s="601"/>
      <c r="V11312" s="611"/>
      <c r="X11312" s="613"/>
      <c r="Y11312" s="601"/>
      <c r="Z11312" s="601"/>
      <c r="AA11312" s="601"/>
      <c r="AB11312" s="601"/>
    </row>
    <row r="11313" spans="21:28" x14ac:dyDescent="0.25">
      <c r="U11313" s="601"/>
      <c r="V11313" s="611"/>
      <c r="X11313" s="613"/>
      <c r="Y11313" s="601"/>
      <c r="Z11313" s="601"/>
      <c r="AA11313" s="601"/>
      <c r="AB11313" s="601"/>
    </row>
    <row r="11314" spans="21:28" x14ac:dyDescent="0.25">
      <c r="U11314" s="601"/>
      <c r="V11314" s="611"/>
      <c r="X11314" s="613"/>
      <c r="Y11314" s="601"/>
      <c r="Z11314" s="601"/>
      <c r="AA11314" s="601"/>
      <c r="AB11314" s="601"/>
    </row>
    <row r="11315" spans="21:28" x14ac:dyDescent="0.25">
      <c r="U11315" s="601"/>
      <c r="V11315" s="611"/>
      <c r="X11315" s="613"/>
      <c r="Y11315" s="601"/>
      <c r="Z11315" s="601"/>
      <c r="AA11315" s="601"/>
      <c r="AB11315" s="601"/>
    </row>
    <row r="11316" spans="21:28" x14ac:dyDescent="0.25">
      <c r="U11316" s="601"/>
      <c r="V11316" s="611"/>
      <c r="X11316" s="613"/>
      <c r="Y11316" s="601"/>
      <c r="Z11316" s="601"/>
      <c r="AA11316" s="601"/>
      <c r="AB11316" s="601"/>
    </row>
    <row r="11317" spans="21:28" x14ac:dyDescent="0.25">
      <c r="U11317" s="601"/>
      <c r="V11317" s="611"/>
      <c r="X11317" s="613"/>
      <c r="Y11317" s="601"/>
      <c r="Z11317" s="601"/>
      <c r="AA11317" s="601"/>
      <c r="AB11317" s="601"/>
    </row>
    <row r="11318" spans="21:28" x14ac:dyDescent="0.25">
      <c r="U11318" s="601"/>
      <c r="V11318" s="611"/>
      <c r="X11318" s="613"/>
      <c r="Y11318" s="601"/>
      <c r="Z11318" s="601"/>
      <c r="AA11318" s="601"/>
      <c r="AB11318" s="601"/>
    </row>
    <row r="11319" spans="21:28" x14ac:dyDescent="0.25">
      <c r="U11319" s="601"/>
      <c r="V11319" s="611"/>
      <c r="X11319" s="613"/>
      <c r="Y11319" s="601"/>
      <c r="Z11319" s="601"/>
      <c r="AA11319" s="601"/>
      <c r="AB11319" s="601"/>
    </row>
    <row r="11320" spans="21:28" x14ac:dyDescent="0.25">
      <c r="U11320" s="601"/>
      <c r="V11320" s="611"/>
      <c r="X11320" s="613"/>
      <c r="Y11320" s="601"/>
      <c r="Z11320" s="601"/>
      <c r="AA11320" s="601"/>
      <c r="AB11320" s="601"/>
    </row>
    <row r="11321" spans="21:28" x14ac:dyDescent="0.25">
      <c r="U11321" s="601"/>
      <c r="V11321" s="611"/>
      <c r="X11321" s="613"/>
      <c r="Y11321" s="601"/>
      <c r="Z11321" s="601"/>
      <c r="AA11321" s="601"/>
      <c r="AB11321" s="601"/>
    </row>
    <row r="11322" spans="21:28" x14ac:dyDescent="0.25">
      <c r="U11322" s="601"/>
      <c r="V11322" s="611"/>
      <c r="X11322" s="613"/>
      <c r="Y11322" s="601"/>
      <c r="Z11322" s="601"/>
      <c r="AA11322" s="601"/>
      <c r="AB11322" s="601"/>
    </row>
    <row r="11323" spans="21:28" x14ac:dyDescent="0.25">
      <c r="U11323" s="601"/>
      <c r="V11323" s="611"/>
      <c r="X11323" s="613"/>
      <c r="Y11323" s="601"/>
      <c r="Z11323" s="601"/>
      <c r="AA11323" s="601"/>
      <c r="AB11323" s="601"/>
    </row>
    <row r="11324" spans="21:28" x14ac:dyDescent="0.25">
      <c r="U11324" s="601"/>
      <c r="V11324" s="611"/>
      <c r="X11324" s="613"/>
      <c r="Y11324" s="601"/>
      <c r="Z11324" s="601"/>
      <c r="AA11324" s="601"/>
      <c r="AB11324" s="601"/>
    </row>
    <row r="11325" spans="21:28" x14ac:dyDescent="0.25">
      <c r="U11325" s="601"/>
      <c r="V11325" s="611"/>
      <c r="X11325" s="613"/>
      <c r="Y11325" s="601"/>
      <c r="Z11325" s="601"/>
      <c r="AA11325" s="601"/>
      <c r="AB11325" s="601"/>
    </row>
    <row r="11326" spans="21:28" x14ac:dyDescent="0.25">
      <c r="U11326" s="601"/>
      <c r="V11326" s="611"/>
      <c r="X11326" s="613"/>
      <c r="Y11326" s="601"/>
      <c r="Z11326" s="601"/>
      <c r="AA11326" s="601"/>
      <c r="AB11326" s="601"/>
    </row>
    <row r="11327" spans="21:28" x14ac:dyDescent="0.25">
      <c r="U11327" s="601"/>
      <c r="V11327" s="611"/>
      <c r="X11327" s="613"/>
      <c r="Y11327" s="601"/>
      <c r="Z11327" s="601"/>
      <c r="AA11327" s="601"/>
      <c r="AB11327" s="601"/>
    </row>
    <row r="11328" spans="21:28" x14ac:dyDescent="0.25">
      <c r="U11328" s="601"/>
      <c r="V11328" s="611"/>
      <c r="X11328" s="613"/>
      <c r="Y11328" s="601"/>
      <c r="Z11328" s="601"/>
      <c r="AA11328" s="601"/>
      <c r="AB11328" s="601"/>
    </row>
    <row r="11329" spans="21:28" x14ac:dyDescent="0.25">
      <c r="U11329" s="601"/>
      <c r="V11329" s="611"/>
      <c r="X11329" s="613"/>
      <c r="Y11329" s="601"/>
      <c r="Z11329" s="601"/>
      <c r="AA11329" s="601"/>
      <c r="AB11329" s="601"/>
    </row>
    <row r="11330" spans="21:28" x14ac:dyDescent="0.25">
      <c r="U11330" s="601"/>
      <c r="V11330" s="611"/>
      <c r="X11330" s="613"/>
      <c r="Y11330" s="601"/>
      <c r="Z11330" s="601"/>
      <c r="AA11330" s="601"/>
      <c r="AB11330" s="601"/>
    </row>
    <row r="11331" spans="21:28" x14ac:dyDescent="0.25">
      <c r="U11331" s="601"/>
      <c r="V11331" s="611"/>
      <c r="X11331" s="613"/>
      <c r="Y11331" s="601"/>
      <c r="Z11331" s="601"/>
      <c r="AA11331" s="601"/>
      <c r="AB11331" s="601"/>
    </row>
    <row r="11332" spans="21:28" x14ac:dyDescent="0.25">
      <c r="U11332" s="601"/>
      <c r="V11332" s="611"/>
      <c r="X11332" s="613"/>
      <c r="Y11332" s="601"/>
      <c r="Z11332" s="601"/>
      <c r="AA11332" s="601"/>
      <c r="AB11332" s="601"/>
    </row>
    <row r="11333" spans="21:28" x14ac:dyDescent="0.25">
      <c r="U11333" s="601"/>
      <c r="V11333" s="611"/>
      <c r="X11333" s="613"/>
      <c r="Y11333" s="601"/>
      <c r="Z11333" s="601"/>
      <c r="AA11333" s="601"/>
      <c r="AB11333" s="601"/>
    </row>
    <row r="11334" spans="21:28" x14ac:dyDescent="0.25">
      <c r="U11334" s="601"/>
      <c r="V11334" s="611"/>
      <c r="X11334" s="613"/>
      <c r="Y11334" s="601"/>
      <c r="Z11334" s="601"/>
      <c r="AA11334" s="601"/>
      <c r="AB11334" s="601"/>
    </row>
    <row r="11335" spans="21:28" x14ac:dyDescent="0.25">
      <c r="U11335" s="601"/>
      <c r="V11335" s="611"/>
      <c r="X11335" s="613"/>
      <c r="Y11335" s="601"/>
      <c r="Z11335" s="601"/>
      <c r="AA11335" s="601"/>
      <c r="AB11335" s="601"/>
    </row>
    <row r="11336" spans="21:28" x14ac:dyDescent="0.25">
      <c r="U11336" s="601"/>
      <c r="V11336" s="611"/>
      <c r="X11336" s="613"/>
      <c r="Y11336" s="601"/>
      <c r="Z11336" s="601"/>
      <c r="AA11336" s="601"/>
      <c r="AB11336" s="601"/>
    </row>
    <row r="11337" spans="21:28" x14ac:dyDescent="0.25">
      <c r="U11337" s="601"/>
      <c r="V11337" s="611"/>
      <c r="X11337" s="613"/>
      <c r="Y11337" s="601"/>
      <c r="Z11337" s="601"/>
      <c r="AA11337" s="601"/>
      <c r="AB11337" s="601"/>
    </row>
    <row r="11338" spans="21:28" x14ac:dyDescent="0.25">
      <c r="U11338" s="601"/>
      <c r="V11338" s="611"/>
      <c r="X11338" s="613"/>
      <c r="Y11338" s="601"/>
      <c r="Z11338" s="601"/>
      <c r="AA11338" s="601"/>
      <c r="AB11338" s="601"/>
    </row>
    <row r="11339" spans="21:28" x14ac:dyDescent="0.25">
      <c r="U11339" s="601"/>
      <c r="V11339" s="611"/>
      <c r="X11339" s="613"/>
      <c r="Y11339" s="601"/>
      <c r="Z11339" s="601"/>
      <c r="AA11339" s="601"/>
      <c r="AB11339" s="601"/>
    </row>
    <row r="11340" spans="21:28" x14ac:dyDescent="0.25">
      <c r="U11340" s="601"/>
      <c r="V11340" s="611"/>
      <c r="X11340" s="613"/>
      <c r="Y11340" s="601"/>
      <c r="Z11340" s="601"/>
      <c r="AA11340" s="601"/>
      <c r="AB11340" s="601"/>
    </row>
    <row r="11341" spans="21:28" x14ac:dyDescent="0.25">
      <c r="U11341" s="601"/>
      <c r="V11341" s="611"/>
      <c r="X11341" s="613"/>
      <c r="Y11341" s="601"/>
      <c r="Z11341" s="601"/>
      <c r="AA11341" s="601"/>
      <c r="AB11341" s="601"/>
    </row>
    <row r="11342" spans="21:28" x14ac:dyDescent="0.25">
      <c r="U11342" s="601"/>
      <c r="V11342" s="611"/>
      <c r="X11342" s="613"/>
      <c r="Y11342" s="601"/>
      <c r="Z11342" s="601"/>
      <c r="AA11342" s="601"/>
      <c r="AB11342" s="601"/>
    </row>
    <row r="11343" spans="21:28" x14ac:dyDescent="0.25">
      <c r="U11343" s="601"/>
      <c r="V11343" s="611"/>
      <c r="X11343" s="613"/>
      <c r="Y11343" s="601"/>
      <c r="Z11343" s="601"/>
      <c r="AA11343" s="601"/>
      <c r="AB11343" s="601"/>
    </row>
    <row r="11344" spans="21:28" x14ac:dyDescent="0.25">
      <c r="U11344" s="601"/>
      <c r="V11344" s="611"/>
      <c r="X11344" s="613"/>
      <c r="Y11344" s="601"/>
      <c r="Z11344" s="601"/>
      <c r="AA11344" s="601"/>
      <c r="AB11344" s="601"/>
    </row>
    <row r="11345" spans="21:28" x14ac:dyDescent="0.25">
      <c r="U11345" s="601"/>
      <c r="V11345" s="611"/>
      <c r="X11345" s="613"/>
      <c r="Y11345" s="601"/>
      <c r="Z11345" s="601"/>
      <c r="AA11345" s="601"/>
      <c r="AB11345" s="601"/>
    </row>
    <row r="11346" spans="21:28" x14ac:dyDescent="0.25">
      <c r="U11346" s="601"/>
      <c r="V11346" s="611"/>
      <c r="X11346" s="613"/>
      <c r="Y11346" s="601"/>
      <c r="Z11346" s="601"/>
      <c r="AA11346" s="601"/>
      <c r="AB11346" s="601"/>
    </row>
    <row r="11347" spans="21:28" x14ac:dyDescent="0.25">
      <c r="U11347" s="601"/>
      <c r="V11347" s="611"/>
      <c r="X11347" s="613"/>
      <c r="Y11347" s="601"/>
      <c r="Z11347" s="601"/>
      <c r="AA11347" s="601"/>
      <c r="AB11347" s="601"/>
    </row>
    <row r="11348" spans="21:28" x14ac:dyDescent="0.25">
      <c r="U11348" s="601"/>
      <c r="V11348" s="611"/>
      <c r="X11348" s="613"/>
      <c r="Y11348" s="601"/>
      <c r="Z11348" s="601"/>
      <c r="AA11348" s="601"/>
      <c r="AB11348" s="601"/>
    </row>
    <row r="11349" spans="21:28" x14ac:dyDescent="0.25">
      <c r="U11349" s="601"/>
      <c r="V11349" s="611"/>
      <c r="X11349" s="613"/>
      <c r="Y11349" s="601"/>
      <c r="Z11349" s="601"/>
      <c r="AA11349" s="601"/>
      <c r="AB11349" s="601"/>
    </row>
    <row r="11350" spans="21:28" x14ac:dyDescent="0.25">
      <c r="U11350" s="601"/>
      <c r="V11350" s="611"/>
      <c r="X11350" s="613"/>
      <c r="Y11350" s="601"/>
      <c r="Z11350" s="601"/>
      <c r="AA11350" s="601"/>
      <c r="AB11350" s="601"/>
    </row>
    <row r="11351" spans="21:28" x14ac:dyDescent="0.25">
      <c r="U11351" s="601"/>
      <c r="V11351" s="611"/>
      <c r="X11351" s="613"/>
      <c r="Y11351" s="601"/>
      <c r="Z11351" s="601"/>
      <c r="AA11351" s="601"/>
      <c r="AB11351" s="601"/>
    </row>
    <row r="11352" spans="21:28" x14ac:dyDescent="0.25">
      <c r="U11352" s="601"/>
      <c r="V11352" s="611"/>
      <c r="X11352" s="613"/>
      <c r="Y11352" s="601"/>
      <c r="Z11352" s="601"/>
      <c r="AA11352" s="601"/>
      <c r="AB11352" s="601"/>
    </row>
    <row r="11353" spans="21:28" x14ac:dyDescent="0.25">
      <c r="U11353" s="601"/>
      <c r="V11353" s="611"/>
      <c r="X11353" s="613"/>
      <c r="Y11353" s="601"/>
      <c r="Z11353" s="601"/>
      <c r="AA11353" s="601"/>
      <c r="AB11353" s="601"/>
    </row>
    <row r="11354" spans="21:28" x14ac:dyDescent="0.25">
      <c r="U11354" s="601"/>
      <c r="V11354" s="611"/>
      <c r="X11354" s="613"/>
      <c r="Y11354" s="601"/>
      <c r="Z11354" s="601"/>
      <c r="AA11354" s="601"/>
      <c r="AB11354" s="601"/>
    </row>
    <row r="11355" spans="21:28" x14ac:dyDescent="0.25">
      <c r="U11355" s="601"/>
      <c r="V11355" s="611"/>
      <c r="X11355" s="613"/>
      <c r="Y11355" s="601"/>
      <c r="Z11355" s="601"/>
      <c r="AA11355" s="601"/>
      <c r="AB11355" s="601"/>
    </row>
    <row r="11356" spans="21:28" x14ac:dyDescent="0.25">
      <c r="U11356" s="601"/>
      <c r="V11356" s="611"/>
      <c r="X11356" s="613"/>
      <c r="Y11356" s="601"/>
      <c r="Z11356" s="601"/>
      <c r="AA11356" s="601"/>
      <c r="AB11356" s="601"/>
    </row>
    <row r="11357" spans="21:28" x14ac:dyDescent="0.25">
      <c r="U11357" s="601"/>
      <c r="V11357" s="611"/>
      <c r="X11357" s="613"/>
      <c r="Y11357" s="601"/>
      <c r="Z11357" s="601"/>
      <c r="AA11357" s="601"/>
      <c r="AB11357" s="601"/>
    </row>
    <row r="11358" spans="21:28" x14ac:dyDescent="0.25">
      <c r="U11358" s="601"/>
      <c r="V11358" s="611"/>
      <c r="X11358" s="613"/>
      <c r="Y11358" s="601"/>
      <c r="Z11358" s="601"/>
      <c r="AA11358" s="601"/>
      <c r="AB11358" s="601"/>
    </row>
    <row r="11359" spans="21:28" x14ac:dyDescent="0.25">
      <c r="U11359" s="601"/>
      <c r="V11359" s="611"/>
      <c r="X11359" s="613"/>
      <c r="Y11359" s="601"/>
      <c r="Z11359" s="601"/>
      <c r="AA11359" s="601"/>
      <c r="AB11359" s="601"/>
    </row>
    <row r="11360" spans="21:28" x14ac:dyDescent="0.25">
      <c r="U11360" s="601"/>
      <c r="V11360" s="611"/>
      <c r="X11360" s="613"/>
      <c r="Y11360" s="601"/>
      <c r="Z11360" s="601"/>
      <c r="AA11360" s="601"/>
      <c r="AB11360" s="601"/>
    </row>
    <row r="11361" spans="21:28" x14ac:dyDescent="0.25">
      <c r="U11361" s="601"/>
      <c r="V11361" s="611"/>
      <c r="X11361" s="613"/>
      <c r="Y11361" s="601"/>
      <c r="Z11361" s="601"/>
      <c r="AA11361" s="601"/>
      <c r="AB11361" s="601"/>
    </row>
    <row r="11362" spans="21:28" x14ac:dyDescent="0.25">
      <c r="U11362" s="601"/>
      <c r="V11362" s="611"/>
      <c r="X11362" s="613"/>
      <c r="Y11362" s="601"/>
      <c r="Z11362" s="601"/>
      <c r="AA11362" s="601"/>
      <c r="AB11362" s="601"/>
    </row>
    <row r="11363" spans="21:28" x14ac:dyDescent="0.25">
      <c r="U11363" s="601"/>
      <c r="V11363" s="611"/>
      <c r="X11363" s="613"/>
      <c r="Y11363" s="601"/>
      <c r="Z11363" s="601"/>
      <c r="AA11363" s="601"/>
      <c r="AB11363" s="601"/>
    </row>
    <row r="11364" spans="21:28" x14ac:dyDescent="0.25">
      <c r="U11364" s="601"/>
      <c r="V11364" s="611"/>
      <c r="X11364" s="613"/>
      <c r="Y11364" s="601"/>
      <c r="Z11364" s="601"/>
      <c r="AA11364" s="601"/>
      <c r="AB11364" s="601"/>
    </row>
    <row r="11365" spans="21:28" x14ac:dyDescent="0.25">
      <c r="U11365" s="601"/>
      <c r="V11365" s="611"/>
      <c r="X11365" s="613"/>
      <c r="Y11365" s="601"/>
      <c r="Z11365" s="601"/>
      <c r="AA11365" s="601"/>
      <c r="AB11365" s="601"/>
    </row>
    <row r="11366" spans="21:28" x14ac:dyDescent="0.25">
      <c r="U11366" s="601"/>
      <c r="V11366" s="611"/>
      <c r="X11366" s="613"/>
      <c r="Y11366" s="601"/>
      <c r="Z11366" s="601"/>
      <c r="AA11366" s="601"/>
      <c r="AB11366" s="601"/>
    </row>
    <row r="11367" spans="21:28" x14ac:dyDescent="0.25">
      <c r="U11367" s="601"/>
      <c r="V11367" s="611"/>
      <c r="X11367" s="613"/>
      <c r="Y11367" s="601"/>
      <c r="Z11367" s="601"/>
      <c r="AA11367" s="601"/>
      <c r="AB11367" s="601"/>
    </row>
    <row r="11368" spans="21:28" x14ac:dyDescent="0.25">
      <c r="U11368" s="601"/>
      <c r="V11368" s="611"/>
      <c r="X11368" s="613"/>
      <c r="Y11368" s="601"/>
      <c r="Z11368" s="601"/>
      <c r="AA11368" s="601"/>
      <c r="AB11368" s="601"/>
    </row>
    <row r="11369" spans="21:28" x14ac:dyDescent="0.25">
      <c r="U11369" s="601"/>
      <c r="V11369" s="611"/>
      <c r="X11369" s="613"/>
      <c r="Y11369" s="601"/>
      <c r="Z11369" s="601"/>
      <c r="AA11369" s="601"/>
      <c r="AB11369" s="601"/>
    </row>
    <row r="11370" spans="21:28" x14ac:dyDescent="0.25">
      <c r="U11370" s="601"/>
      <c r="V11370" s="611"/>
      <c r="X11370" s="613"/>
      <c r="Y11370" s="601"/>
      <c r="Z11370" s="601"/>
      <c r="AA11370" s="601"/>
      <c r="AB11370" s="601"/>
    </row>
    <row r="11371" spans="21:28" x14ac:dyDescent="0.25">
      <c r="U11371" s="601"/>
      <c r="V11371" s="611"/>
      <c r="X11371" s="613"/>
      <c r="Y11371" s="601"/>
      <c r="Z11371" s="601"/>
      <c r="AA11371" s="601"/>
      <c r="AB11371" s="601"/>
    </row>
    <row r="11372" spans="21:28" x14ac:dyDescent="0.25">
      <c r="U11372" s="601"/>
      <c r="V11372" s="611"/>
      <c r="X11372" s="613"/>
      <c r="Y11372" s="601"/>
      <c r="Z11372" s="601"/>
      <c r="AA11372" s="601"/>
      <c r="AB11372" s="601"/>
    </row>
    <row r="11373" spans="21:28" x14ac:dyDescent="0.25">
      <c r="U11373" s="601"/>
      <c r="V11373" s="611"/>
      <c r="X11373" s="613"/>
      <c r="Y11373" s="601"/>
      <c r="Z11373" s="601"/>
      <c r="AA11373" s="601"/>
      <c r="AB11373" s="601"/>
    </row>
    <row r="11374" spans="21:28" x14ac:dyDescent="0.25">
      <c r="U11374" s="601"/>
      <c r="V11374" s="611"/>
      <c r="X11374" s="613"/>
      <c r="Y11374" s="601"/>
      <c r="Z11374" s="601"/>
      <c r="AA11374" s="601"/>
      <c r="AB11374" s="601"/>
    </row>
    <row r="11375" spans="21:28" x14ac:dyDescent="0.25">
      <c r="U11375" s="601"/>
      <c r="V11375" s="611"/>
      <c r="X11375" s="613"/>
      <c r="Y11375" s="601"/>
      <c r="Z11375" s="601"/>
      <c r="AA11375" s="601"/>
      <c r="AB11375" s="601"/>
    </row>
    <row r="11376" spans="21:28" x14ac:dyDescent="0.25">
      <c r="U11376" s="601"/>
      <c r="V11376" s="611"/>
      <c r="X11376" s="613"/>
      <c r="Y11376" s="601"/>
      <c r="Z11376" s="601"/>
      <c r="AA11376" s="601"/>
      <c r="AB11376" s="601"/>
    </row>
    <row r="11377" spans="21:28" x14ac:dyDescent="0.25">
      <c r="U11377" s="601"/>
      <c r="V11377" s="611"/>
      <c r="X11377" s="613"/>
      <c r="Y11377" s="601"/>
      <c r="Z11377" s="601"/>
      <c r="AA11377" s="601"/>
      <c r="AB11377" s="601"/>
    </row>
    <row r="11378" spans="21:28" x14ac:dyDescent="0.25">
      <c r="U11378" s="601"/>
      <c r="V11378" s="611"/>
      <c r="X11378" s="613"/>
      <c r="Y11378" s="601"/>
      <c r="Z11378" s="601"/>
      <c r="AA11378" s="601"/>
      <c r="AB11378" s="601"/>
    </row>
    <row r="11379" spans="21:28" x14ac:dyDescent="0.25">
      <c r="U11379" s="601"/>
      <c r="V11379" s="611"/>
      <c r="X11379" s="613"/>
      <c r="Y11379" s="601"/>
      <c r="Z11379" s="601"/>
      <c r="AA11379" s="601"/>
      <c r="AB11379" s="601"/>
    </row>
    <row r="11380" spans="21:28" x14ac:dyDescent="0.25">
      <c r="U11380" s="601"/>
      <c r="V11380" s="611"/>
      <c r="X11380" s="613"/>
      <c r="Y11380" s="601"/>
      <c r="Z11380" s="601"/>
      <c r="AA11380" s="601"/>
      <c r="AB11380" s="601"/>
    </row>
    <row r="11381" spans="21:28" x14ac:dyDescent="0.25">
      <c r="U11381" s="601"/>
      <c r="V11381" s="611"/>
      <c r="X11381" s="613"/>
      <c r="Y11381" s="601"/>
      <c r="Z11381" s="601"/>
      <c r="AA11381" s="601"/>
      <c r="AB11381" s="601"/>
    </row>
    <row r="11382" spans="21:28" x14ac:dyDescent="0.25">
      <c r="U11382" s="601"/>
      <c r="V11382" s="611"/>
      <c r="X11382" s="613"/>
      <c r="Y11382" s="601"/>
      <c r="Z11382" s="601"/>
      <c r="AA11382" s="601"/>
      <c r="AB11382" s="601"/>
    </row>
    <row r="11383" spans="21:28" x14ac:dyDescent="0.25">
      <c r="U11383" s="601"/>
      <c r="V11383" s="611"/>
      <c r="X11383" s="613"/>
      <c r="Y11383" s="601"/>
      <c r="Z11383" s="601"/>
      <c r="AA11383" s="601"/>
      <c r="AB11383" s="601"/>
    </row>
    <row r="11384" spans="21:28" x14ac:dyDescent="0.25">
      <c r="U11384" s="601"/>
      <c r="V11384" s="611"/>
      <c r="X11384" s="613"/>
      <c r="Y11384" s="601"/>
      <c r="Z11384" s="601"/>
      <c r="AA11384" s="601"/>
      <c r="AB11384" s="601"/>
    </row>
    <row r="11385" spans="21:28" x14ac:dyDescent="0.25">
      <c r="U11385" s="601"/>
      <c r="V11385" s="611"/>
      <c r="X11385" s="613"/>
      <c r="Y11385" s="601"/>
      <c r="Z11385" s="601"/>
      <c r="AA11385" s="601"/>
      <c r="AB11385" s="601"/>
    </row>
    <row r="11386" spans="21:28" x14ac:dyDescent="0.25">
      <c r="U11386" s="601"/>
      <c r="V11386" s="611"/>
      <c r="X11386" s="613"/>
      <c r="Y11386" s="601"/>
      <c r="Z11386" s="601"/>
      <c r="AA11386" s="601"/>
      <c r="AB11386" s="601"/>
    </row>
    <row r="11387" spans="21:28" x14ac:dyDescent="0.25">
      <c r="U11387" s="601"/>
      <c r="V11387" s="611"/>
      <c r="X11387" s="613"/>
      <c r="Y11387" s="601"/>
      <c r="Z11387" s="601"/>
      <c r="AA11387" s="601"/>
      <c r="AB11387" s="601"/>
    </row>
    <row r="11388" spans="21:28" x14ac:dyDescent="0.25">
      <c r="U11388" s="601"/>
      <c r="V11388" s="611"/>
      <c r="X11388" s="613"/>
      <c r="Y11388" s="601"/>
      <c r="Z11388" s="601"/>
      <c r="AA11388" s="601"/>
      <c r="AB11388" s="601"/>
    </row>
    <row r="11389" spans="21:28" x14ac:dyDescent="0.25">
      <c r="U11389" s="601"/>
      <c r="V11389" s="611"/>
      <c r="X11389" s="613"/>
      <c r="Y11389" s="601"/>
      <c r="Z11389" s="601"/>
      <c r="AA11389" s="601"/>
      <c r="AB11389" s="601"/>
    </row>
    <row r="11390" spans="21:28" x14ac:dyDescent="0.25">
      <c r="U11390" s="601"/>
      <c r="V11390" s="611"/>
      <c r="X11390" s="613"/>
      <c r="Y11390" s="601"/>
      <c r="Z11390" s="601"/>
      <c r="AA11390" s="601"/>
      <c r="AB11390" s="601"/>
    </row>
    <row r="11391" spans="21:28" x14ac:dyDescent="0.25">
      <c r="U11391" s="601"/>
      <c r="V11391" s="611"/>
      <c r="X11391" s="613"/>
      <c r="Y11391" s="601"/>
      <c r="Z11391" s="601"/>
      <c r="AA11391" s="601"/>
      <c r="AB11391" s="601"/>
    </row>
    <row r="11392" spans="21:28" x14ac:dyDescent="0.25">
      <c r="U11392" s="601"/>
      <c r="V11392" s="611"/>
      <c r="X11392" s="613"/>
      <c r="Y11392" s="601"/>
      <c r="Z11392" s="601"/>
      <c r="AA11392" s="601"/>
      <c r="AB11392" s="601"/>
    </row>
    <row r="11393" spans="21:28" x14ac:dyDescent="0.25">
      <c r="U11393" s="601"/>
      <c r="V11393" s="611"/>
      <c r="X11393" s="613"/>
      <c r="Y11393" s="601"/>
      <c r="Z11393" s="601"/>
      <c r="AA11393" s="601"/>
      <c r="AB11393" s="601"/>
    </row>
    <row r="11394" spans="21:28" x14ac:dyDescent="0.25">
      <c r="U11394" s="601"/>
      <c r="V11394" s="611"/>
      <c r="X11394" s="613"/>
      <c r="Y11394" s="601"/>
      <c r="Z11394" s="601"/>
      <c r="AA11394" s="601"/>
      <c r="AB11394" s="601"/>
    </row>
    <row r="11395" spans="21:28" x14ac:dyDescent="0.25">
      <c r="U11395" s="601"/>
      <c r="V11395" s="611"/>
      <c r="X11395" s="613"/>
      <c r="Y11395" s="601"/>
      <c r="Z11395" s="601"/>
      <c r="AA11395" s="601"/>
      <c r="AB11395" s="601"/>
    </row>
    <row r="11396" spans="21:28" x14ac:dyDescent="0.25">
      <c r="U11396" s="601"/>
      <c r="V11396" s="611"/>
      <c r="X11396" s="613"/>
      <c r="Y11396" s="601"/>
      <c r="Z11396" s="601"/>
      <c r="AA11396" s="601"/>
      <c r="AB11396" s="601"/>
    </row>
    <row r="11397" spans="21:28" x14ac:dyDescent="0.25">
      <c r="U11397" s="601"/>
      <c r="V11397" s="611"/>
      <c r="X11397" s="613"/>
      <c r="Y11397" s="601"/>
      <c r="Z11397" s="601"/>
      <c r="AA11397" s="601"/>
      <c r="AB11397" s="601"/>
    </row>
    <row r="11398" spans="21:28" x14ac:dyDescent="0.25">
      <c r="U11398" s="601"/>
      <c r="V11398" s="611"/>
      <c r="X11398" s="613"/>
      <c r="Y11398" s="601"/>
      <c r="Z11398" s="601"/>
      <c r="AA11398" s="601"/>
      <c r="AB11398" s="601"/>
    </row>
    <row r="11399" spans="21:28" x14ac:dyDescent="0.25">
      <c r="U11399" s="601"/>
      <c r="V11399" s="611"/>
      <c r="X11399" s="613"/>
      <c r="Y11399" s="601"/>
      <c r="Z11399" s="601"/>
      <c r="AA11399" s="601"/>
      <c r="AB11399" s="601"/>
    </row>
    <row r="11400" spans="21:28" x14ac:dyDescent="0.25">
      <c r="U11400" s="601"/>
      <c r="V11400" s="611"/>
      <c r="X11400" s="613"/>
      <c r="Y11400" s="601"/>
      <c r="Z11400" s="601"/>
      <c r="AA11400" s="601"/>
      <c r="AB11400" s="601"/>
    </row>
    <row r="11401" spans="21:28" x14ac:dyDescent="0.25">
      <c r="U11401" s="601"/>
      <c r="V11401" s="611"/>
      <c r="X11401" s="613"/>
      <c r="Y11401" s="601"/>
      <c r="Z11401" s="601"/>
      <c r="AA11401" s="601"/>
      <c r="AB11401" s="601"/>
    </row>
    <row r="11402" spans="21:28" x14ac:dyDescent="0.25">
      <c r="U11402" s="601"/>
      <c r="V11402" s="611"/>
      <c r="X11402" s="613"/>
      <c r="Y11402" s="601"/>
      <c r="Z11402" s="601"/>
      <c r="AA11402" s="601"/>
      <c r="AB11402" s="601"/>
    </row>
    <row r="11403" spans="21:28" x14ac:dyDescent="0.25">
      <c r="U11403" s="601"/>
      <c r="V11403" s="611"/>
      <c r="X11403" s="613"/>
      <c r="Y11403" s="601"/>
      <c r="Z11403" s="601"/>
      <c r="AA11403" s="601"/>
      <c r="AB11403" s="601"/>
    </row>
    <row r="11404" spans="21:28" x14ac:dyDescent="0.25">
      <c r="U11404" s="601"/>
      <c r="V11404" s="611"/>
      <c r="X11404" s="613"/>
      <c r="Y11404" s="601"/>
      <c r="Z11404" s="601"/>
      <c r="AA11404" s="601"/>
      <c r="AB11404" s="601"/>
    </row>
    <row r="11405" spans="21:28" x14ac:dyDescent="0.25">
      <c r="U11405" s="601"/>
      <c r="V11405" s="611"/>
      <c r="X11405" s="613"/>
      <c r="Y11405" s="601"/>
      <c r="Z11405" s="601"/>
      <c r="AA11405" s="601"/>
      <c r="AB11405" s="601"/>
    </row>
    <row r="11406" spans="21:28" x14ac:dyDescent="0.25">
      <c r="U11406" s="601"/>
      <c r="V11406" s="611"/>
      <c r="X11406" s="613"/>
      <c r="Y11406" s="601"/>
      <c r="Z11406" s="601"/>
      <c r="AA11406" s="601"/>
      <c r="AB11406" s="601"/>
    </row>
    <row r="11407" spans="21:28" x14ac:dyDescent="0.25">
      <c r="U11407" s="601"/>
      <c r="V11407" s="611"/>
      <c r="X11407" s="613"/>
      <c r="Y11407" s="601"/>
      <c r="Z11407" s="601"/>
      <c r="AA11407" s="601"/>
      <c r="AB11407" s="601"/>
    </row>
    <row r="11408" spans="21:28" x14ac:dyDescent="0.25">
      <c r="U11408" s="601"/>
      <c r="V11408" s="611"/>
      <c r="X11408" s="613"/>
      <c r="Y11408" s="601"/>
      <c r="Z11408" s="601"/>
      <c r="AA11408" s="601"/>
      <c r="AB11408" s="601"/>
    </row>
    <row r="11409" spans="21:28" x14ac:dyDescent="0.25">
      <c r="U11409" s="601"/>
      <c r="V11409" s="611"/>
      <c r="X11409" s="613"/>
      <c r="Y11409" s="601"/>
      <c r="Z11409" s="601"/>
      <c r="AA11409" s="601"/>
      <c r="AB11409" s="601"/>
    </row>
    <row r="11410" spans="21:28" x14ac:dyDescent="0.25">
      <c r="U11410" s="601"/>
      <c r="V11410" s="611"/>
      <c r="X11410" s="613"/>
      <c r="Y11410" s="601"/>
      <c r="Z11410" s="601"/>
      <c r="AA11410" s="601"/>
      <c r="AB11410" s="601"/>
    </row>
    <row r="11411" spans="21:28" x14ac:dyDescent="0.25">
      <c r="U11411" s="601"/>
      <c r="V11411" s="611"/>
      <c r="X11411" s="613"/>
      <c r="Y11411" s="601"/>
      <c r="Z11411" s="601"/>
      <c r="AA11411" s="601"/>
      <c r="AB11411" s="601"/>
    </row>
    <row r="11412" spans="21:28" x14ac:dyDescent="0.25">
      <c r="U11412" s="601"/>
      <c r="V11412" s="611"/>
      <c r="X11412" s="613"/>
      <c r="Y11412" s="601"/>
      <c r="Z11412" s="601"/>
      <c r="AA11412" s="601"/>
      <c r="AB11412" s="601"/>
    </row>
    <row r="11413" spans="21:28" x14ac:dyDescent="0.25">
      <c r="U11413" s="601"/>
      <c r="V11413" s="611"/>
      <c r="X11413" s="613"/>
      <c r="Y11413" s="601"/>
      <c r="Z11413" s="601"/>
      <c r="AA11413" s="601"/>
      <c r="AB11413" s="601"/>
    </row>
    <row r="11414" spans="21:28" x14ac:dyDescent="0.25">
      <c r="U11414" s="601"/>
      <c r="V11414" s="611"/>
      <c r="X11414" s="613"/>
      <c r="Y11414" s="601"/>
      <c r="Z11414" s="601"/>
      <c r="AA11414" s="601"/>
      <c r="AB11414" s="601"/>
    </row>
    <row r="11415" spans="21:28" x14ac:dyDescent="0.25">
      <c r="U11415" s="601"/>
      <c r="V11415" s="611"/>
      <c r="X11415" s="613"/>
      <c r="Y11415" s="601"/>
      <c r="Z11415" s="601"/>
      <c r="AA11415" s="601"/>
      <c r="AB11415" s="601"/>
    </row>
    <row r="11416" spans="21:28" x14ac:dyDescent="0.25">
      <c r="U11416" s="601"/>
      <c r="V11416" s="611"/>
      <c r="X11416" s="613"/>
      <c r="Y11416" s="601"/>
      <c r="Z11416" s="601"/>
      <c r="AA11416" s="601"/>
      <c r="AB11416" s="601"/>
    </row>
    <row r="11417" spans="21:28" x14ac:dyDescent="0.25">
      <c r="U11417" s="601"/>
      <c r="V11417" s="611"/>
      <c r="X11417" s="613"/>
      <c r="Y11417" s="601"/>
      <c r="Z11417" s="601"/>
      <c r="AA11417" s="601"/>
      <c r="AB11417" s="601"/>
    </row>
    <row r="11418" spans="21:28" x14ac:dyDescent="0.25">
      <c r="U11418" s="601"/>
      <c r="V11418" s="611"/>
      <c r="X11418" s="613"/>
      <c r="Y11418" s="601"/>
      <c r="Z11418" s="601"/>
      <c r="AA11418" s="601"/>
      <c r="AB11418" s="601"/>
    </row>
    <row r="11419" spans="21:28" x14ac:dyDescent="0.25">
      <c r="U11419" s="601"/>
      <c r="V11419" s="611"/>
      <c r="X11419" s="613"/>
      <c r="Y11419" s="601"/>
      <c r="Z11419" s="601"/>
      <c r="AA11419" s="601"/>
      <c r="AB11419" s="601"/>
    </row>
    <row r="11420" spans="21:28" x14ac:dyDescent="0.25">
      <c r="U11420" s="601"/>
      <c r="V11420" s="611"/>
      <c r="X11420" s="613"/>
      <c r="Y11420" s="601"/>
      <c r="Z11420" s="601"/>
      <c r="AA11420" s="601"/>
      <c r="AB11420" s="601"/>
    </row>
    <row r="11421" spans="21:28" x14ac:dyDescent="0.25">
      <c r="U11421" s="601"/>
      <c r="V11421" s="611"/>
      <c r="X11421" s="613"/>
      <c r="Y11421" s="601"/>
      <c r="Z11421" s="601"/>
      <c r="AA11421" s="601"/>
      <c r="AB11421" s="601"/>
    </row>
    <row r="11422" spans="21:28" x14ac:dyDescent="0.25">
      <c r="U11422" s="601"/>
      <c r="V11422" s="611"/>
      <c r="X11422" s="613"/>
      <c r="Y11422" s="601"/>
      <c r="Z11422" s="601"/>
      <c r="AA11422" s="601"/>
      <c r="AB11422" s="601"/>
    </row>
    <row r="11423" spans="21:28" x14ac:dyDescent="0.25">
      <c r="U11423" s="601"/>
      <c r="V11423" s="611"/>
      <c r="X11423" s="613"/>
      <c r="Y11423" s="601"/>
      <c r="Z11423" s="601"/>
      <c r="AA11423" s="601"/>
      <c r="AB11423" s="601"/>
    </row>
    <row r="11424" spans="21:28" x14ac:dyDescent="0.25">
      <c r="U11424" s="601"/>
      <c r="V11424" s="611"/>
      <c r="X11424" s="613"/>
      <c r="Y11424" s="601"/>
      <c r="Z11424" s="601"/>
      <c r="AA11424" s="601"/>
      <c r="AB11424" s="601"/>
    </row>
    <row r="11425" spans="21:28" x14ac:dyDescent="0.25">
      <c r="U11425" s="601"/>
      <c r="V11425" s="611"/>
      <c r="X11425" s="613"/>
      <c r="Y11425" s="601"/>
      <c r="Z11425" s="601"/>
      <c r="AA11425" s="601"/>
      <c r="AB11425" s="601"/>
    </row>
    <row r="11426" spans="21:28" x14ac:dyDescent="0.25">
      <c r="U11426" s="601"/>
      <c r="V11426" s="611"/>
      <c r="X11426" s="613"/>
      <c r="Y11426" s="601"/>
      <c r="Z11426" s="601"/>
      <c r="AA11426" s="601"/>
      <c r="AB11426" s="601"/>
    </row>
    <row r="11427" spans="21:28" x14ac:dyDescent="0.25">
      <c r="U11427" s="601"/>
      <c r="V11427" s="611"/>
      <c r="X11427" s="613"/>
      <c r="Y11427" s="601"/>
      <c r="Z11427" s="601"/>
      <c r="AA11427" s="601"/>
      <c r="AB11427" s="601"/>
    </row>
    <row r="11428" spans="21:28" x14ac:dyDescent="0.25">
      <c r="U11428" s="601"/>
      <c r="V11428" s="611"/>
      <c r="X11428" s="613"/>
      <c r="Y11428" s="601"/>
      <c r="Z11428" s="601"/>
      <c r="AA11428" s="601"/>
      <c r="AB11428" s="601"/>
    </row>
    <row r="11429" spans="21:28" x14ac:dyDescent="0.25">
      <c r="U11429" s="601"/>
      <c r="V11429" s="611"/>
      <c r="X11429" s="613"/>
      <c r="Y11429" s="601"/>
      <c r="Z11429" s="601"/>
      <c r="AA11429" s="601"/>
      <c r="AB11429" s="601"/>
    </row>
    <row r="11430" spans="21:28" x14ac:dyDescent="0.25">
      <c r="U11430" s="601"/>
      <c r="V11430" s="611"/>
      <c r="X11430" s="613"/>
      <c r="Y11430" s="601"/>
      <c r="Z11430" s="601"/>
      <c r="AA11430" s="601"/>
      <c r="AB11430" s="601"/>
    </row>
    <row r="11431" spans="21:28" x14ac:dyDescent="0.25">
      <c r="U11431" s="601"/>
      <c r="V11431" s="611"/>
      <c r="X11431" s="613"/>
      <c r="Y11431" s="601"/>
      <c r="Z11431" s="601"/>
      <c r="AA11431" s="601"/>
      <c r="AB11431" s="601"/>
    </row>
    <row r="11432" spans="21:28" x14ac:dyDescent="0.25">
      <c r="U11432" s="601"/>
      <c r="V11432" s="611"/>
      <c r="X11432" s="613"/>
      <c r="Y11432" s="601"/>
      <c r="Z11432" s="601"/>
      <c r="AA11432" s="601"/>
      <c r="AB11432" s="601"/>
    </row>
    <row r="11433" spans="21:28" x14ac:dyDescent="0.25">
      <c r="U11433" s="601"/>
      <c r="V11433" s="611"/>
      <c r="X11433" s="613"/>
      <c r="Y11433" s="601"/>
      <c r="Z11433" s="601"/>
      <c r="AA11433" s="601"/>
      <c r="AB11433" s="601"/>
    </row>
    <row r="11434" spans="21:28" x14ac:dyDescent="0.25">
      <c r="U11434" s="601"/>
      <c r="V11434" s="611"/>
      <c r="X11434" s="613"/>
      <c r="Y11434" s="601"/>
      <c r="Z11434" s="601"/>
      <c r="AA11434" s="601"/>
      <c r="AB11434" s="601"/>
    </row>
    <row r="11435" spans="21:28" x14ac:dyDescent="0.25">
      <c r="U11435" s="601"/>
      <c r="V11435" s="611"/>
      <c r="X11435" s="613"/>
      <c r="Y11435" s="601"/>
      <c r="Z11435" s="601"/>
      <c r="AA11435" s="601"/>
      <c r="AB11435" s="601"/>
    </row>
    <row r="11436" spans="21:28" x14ac:dyDescent="0.25">
      <c r="U11436" s="601"/>
      <c r="V11436" s="611"/>
      <c r="X11436" s="613"/>
      <c r="Y11436" s="601"/>
      <c r="Z11436" s="601"/>
      <c r="AA11436" s="601"/>
      <c r="AB11436" s="601"/>
    </row>
    <row r="11437" spans="21:28" x14ac:dyDescent="0.25">
      <c r="U11437" s="601"/>
      <c r="V11437" s="611"/>
      <c r="X11437" s="613"/>
      <c r="Y11437" s="601"/>
      <c r="Z11437" s="601"/>
      <c r="AA11437" s="601"/>
      <c r="AB11437" s="601"/>
    </row>
    <row r="11438" spans="21:28" x14ac:dyDescent="0.25">
      <c r="U11438" s="601"/>
      <c r="V11438" s="611"/>
      <c r="X11438" s="613"/>
      <c r="Y11438" s="601"/>
      <c r="Z11438" s="601"/>
      <c r="AA11438" s="601"/>
      <c r="AB11438" s="601"/>
    </row>
    <row r="11439" spans="21:28" x14ac:dyDescent="0.25">
      <c r="U11439" s="601"/>
      <c r="V11439" s="611"/>
      <c r="X11439" s="613"/>
      <c r="Y11439" s="601"/>
      <c r="Z11439" s="601"/>
      <c r="AA11439" s="601"/>
      <c r="AB11439" s="601"/>
    </row>
    <row r="11440" spans="21:28" x14ac:dyDescent="0.25">
      <c r="U11440" s="601"/>
      <c r="V11440" s="611"/>
      <c r="X11440" s="613"/>
      <c r="Y11440" s="601"/>
      <c r="Z11440" s="601"/>
      <c r="AA11440" s="601"/>
      <c r="AB11440" s="601"/>
    </row>
    <row r="11441" spans="21:28" x14ac:dyDescent="0.25">
      <c r="U11441" s="601"/>
      <c r="V11441" s="611"/>
      <c r="X11441" s="613"/>
      <c r="Y11441" s="601"/>
      <c r="Z11441" s="601"/>
      <c r="AA11441" s="601"/>
      <c r="AB11441" s="601"/>
    </row>
    <row r="11442" spans="21:28" x14ac:dyDescent="0.25">
      <c r="U11442" s="601"/>
      <c r="V11442" s="611"/>
      <c r="X11442" s="613"/>
      <c r="Y11442" s="601"/>
      <c r="Z11442" s="601"/>
      <c r="AA11442" s="601"/>
      <c r="AB11442" s="601"/>
    </row>
    <row r="11443" spans="21:28" x14ac:dyDescent="0.25">
      <c r="U11443" s="601"/>
      <c r="V11443" s="611"/>
      <c r="X11443" s="613"/>
      <c r="Y11443" s="601"/>
      <c r="Z11443" s="601"/>
      <c r="AA11443" s="601"/>
      <c r="AB11443" s="601"/>
    </row>
    <row r="11444" spans="21:28" x14ac:dyDescent="0.25">
      <c r="U11444" s="601"/>
      <c r="V11444" s="611"/>
      <c r="X11444" s="613"/>
      <c r="Y11444" s="601"/>
      <c r="Z11444" s="601"/>
      <c r="AA11444" s="601"/>
      <c r="AB11444" s="601"/>
    </row>
    <row r="11445" spans="21:28" x14ac:dyDescent="0.25">
      <c r="U11445" s="601"/>
      <c r="V11445" s="611"/>
      <c r="X11445" s="613"/>
      <c r="Y11445" s="601"/>
      <c r="Z11445" s="601"/>
      <c r="AA11445" s="601"/>
      <c r="AB11445" s="601"/>
    </row>
    <row r="11446" spans="21:28" x14ac:dyDescent="0.25">
      <c r="U11446" s="601"/>
      <c r="V11446" s="611"/>
      <c r="X11446" s="613"/>
      <c r="Y11446" s="601"/>
      <c r="Z11446" s="601"/>
      <c r="AA11446" s="601"/>
      <c r="AB11446" s="601"/>
    </row>
    <row r="11447" spans="21:28" x14ac:dyDescent="0.25">
      <c r="U11447" s="601"/>
      <c r="V11447" s="611"/>
      <c r="X11447" s="613"/>
      <c r="Y11447" s="601"/>
      <c r="Z11447" s="601"/>
      <c r="AA11447" s="601"/>
      <c r="AB11447" s="601"/>
    </row>
    <row r="11448" spans="21:28" x14ac:dyDescent="0.25">
      <c r="U11448" s="601"/>
      <c r="V11448" s="611"/>
      <c r="X11448" s="613"/>
      <c r="Y11448" s="601"/>
      <c r="Z11448" s="601"/>
      <c r="AA11448" s="601"/>
      <c r="AB11448" s="601"/>
    </row>
    <row r="11449" spans="21:28" x14ac:dyDescent="0.25">
      <c r="U11449" s="601"/>
      <c r="V11449" s="611"/>
      <c r="X11449" s="613"/>
      <c r="Y11449" s="601"/>
      <c r="Z11449" s="601"/>
      <c r="AA11449" s="601"/>
      <c r="AB11449" s="601"/>
    </row>
    <row r="11450" spans="21:28" x14ac:dyDescent="0.25">
      <c r="U11450" s="601"/>
      <c r="V11450" s="611"/>
      <c r="X11450" s="613"/>
      <c r="Y11450" s="601"/>
      <c r="Z11450" s="601"/>
      <c r="AA11450" s="601"/>
      <c r="AB11450" s="601"/>
    </row>
    <row r="11451" spans="21:28" x14ac:dyDescent="0.25">
      <c r="U11451" s="601"/>
      <c r="V11451" s="611"/>
      <c r="X11451" s="613"/>
      <c r="Y11451" s="601"/>
      <c r="Z11451" s="601"/>
      <c r="AA11451" s="601"/>
      <c r="AB11451" s="601"/>
    </row>
    <row r="11452" spans="21:28" x14ac:dyDescent="0.25">
      <c r="U11452" s="601"/>
      <c r="V11452" s="611"/>
      <c r="X11452" s="613"/>
      <c r="Y11452" s="601"/>
      <c r="Z11452" s="601"/>
      <c r="AA11452" s="601"/>
      <c r="AB11452" s="601"/>
    </row>
    <row r="11453" spans="21:28" x14ac:dyDescent="0.25">
      <c r="U11453" s="601"/>
      <c r="V11453" s="611"/>
      <c r="X11453" s="613"/>
      <c r="Y11453" s="601"/>
      <c r="Z11453" s="601"/>
      <c r="AA11453" s="601"/>
      <c r="AB11453" s="601"/>
    </row>
    <row r="11454" spans="21:28" x14ac:dyDescent="0.25">
      <c r="U11454" s="601"/>
      <c r="V11454" s="611"/>
      <c r="X11454" s="613"/>
      <c r="Y11454" s="601"/>
      <c r="Z11454" s="601"/>
      <c r="AA11454" s="601"/>
      <c r="AB11454" s="601"/>
    </row>
    <row r="11455" spans="21:28" x14ac:dyDescent="0.25">
      <c r="U11455" s="601"/>
      <c r="V11455" s="611"/>
      <c r="X11455" s="613"/>
      <c r="Y11455" s="601"/>
      <c r="Z11455" s="601"/>
      <c r="AA11455" s="601"/>
      <c r="AB11455" s="601"/>
    </row>
    <row r="11456" spans="21:28" x14ac:dyDescent="0.25">
      <c r="U11456" s="601"/>
      <c r="V11456" s="611"/>
      <c r="X11456" s="613"/>
      <c r="Y11456" s="601"/>
      <c r="Z11456" s="601"/>
      <c r="AA11456" s="601"/>
      <c r="AB11456" s="601"/>
    </row>
    <row r="11457" spans="21:28" x14ac:dyDescent="0.25">
      <c r="U11457" s="601"/>
      <c r="V11457" s="611"/>
      <c r="X11457" s="613"/>
      <c r="Y11457" s="601"/>
      <c r="Z11457" s="601"/>
      <c r="AA11457" s="601"/>
      <c r="AB11457" s="601"/>
    </row>
    <row r="11458" spans="21:28" x14ac:dyDescent="0.25">
      <c r="U11458" s="601"/>
      <c r="V11458" s="611"/>
      <c r="X11458" s="613"/>
      <c r="Y11458" s="601"/>
      <c r="Z11458" s="601"/>
      <c r="AA11458" s="601"/>
      <c r="AB11458" s="601"/>
    </row>
    <row r="11459" spans="21:28" x14ac:dyDescent="0.25">
      <c r="U11459" s="601"/>
      <c r="V11459" s="611"/>
      <c r="X11459" s="613"/>
      <c r="Y11459" s="601"/>
      <c r="Z11459" s="601"/>
      <c r="AA11459" s="601"/>
      <c r="AB11459" s="601"/>
    </row>
    <row r="11460" spans="21:28" x14ac:dyDescent="0.25">
      <c r="U11460" s="601"/>
      <c r="V11460" s="611"/>
      <c r="X11460" s="613"/>
      <c r="Y11460" s="601"/>
      <c r="Z11460" s="601"/>
      <c r="AA11460" s="601"/>
      <c r="AB11460" s="601"/>
    </row>
    <row r="11461" spans="21:28" x14ac:dyDescent="0.25">
      <c r="U11461" s="601"/>
      <c r="V11461" s="611"/>
      <c r="X11461" s="613"/>
      <c r="Y11461" s="601"/>
      <c r="Z11461" s="601"/>
      <c r="AA11461" s="601"/>
      <c r="AB11461" s="601"/>
    </row>
    <row r="11462" spans="21:28" x14ac:dyDescent="0.25">
      <c r="U11462" s="601"/>
      <c r="V11462" s="611"/>
      <c r="X11462" s="613"/>
      <c r="Y11462" s="601"/>
      <c r="Z11462" s="601"/>
      <c r="AA11462" s="601"/>
      <c r="AB11462" s="601"/>
    </row>
    <row r="11463" spans="21:28" x14ac:dyDescent="0.25">
      <c r="U11463" s="601"/>
      <c r="V11463" s="611"/>
      <c r="X11463" s="613"/>
      <c r="Y11463" s="601"/>
      <c r="Z11463" s="601"/>
      <c r="AA11463" s="601"/>
      <c r="AB11463" s="601"/>
    </row>
    <row r="11464" spans="21:28" x14ac:dyDescent="0.25">
      <c r="U11464" s="601"/>
      <c r="V11464" s="611"/>
      <c r="X11464" s="613"/>
      <c r="Y11464" s="601"/>
      <c r="Z11464" s="601"/>
      <c r="AA11464" s="601"/>
      <c r="AB11464" s="601"/>
    </row>
    <row r="11465" spans="21:28" x14ac:dyDescent="0.25">
      <c r="U11465" s="601"/>
      <c r="V11465" s="611"/>
      <c r="X11465" s="613"/>
      <c r="Y11465" s="601"/>
      <c r="Z11465" s="601"/>
      <c r="AA11465" s="601"/>
      <c r="AB11465" s="601"/>
    </row>
    <row r="11466" spans="21:28" x14ac:dyDescent="0.25">
      <c r="U11466" s="601"/>
      <c r="V11466" s="611"/>
      <c r="X11466" s="613"/>
      <c r="Y11466" s="601"/>
      <c r="Z11466" s="601"/>
      <c r="AA11466" s="601"/>
      <c r="AB11466" s="601"/>
    </row>
    <row r="11467" spans="21:28" x14ac:dyDescent="0.25">
      <c r="U11467" s="601"/>
      <c r="V11467" s="611"/>
      <c r="X11467" s="613"/>
      <c r="Y11467" s="601"/>
      <c r="Z11467" s="601"/>
      <c r="AA11467" s="601"/>
      <c r="AB11467" s="601"/>
    </row>
    <row r="11468" spans="21:28" x14ac:dyDescent="0.25">
      <c r="U11468" s="601"/>
      <c r="V11468" s="611"/>
      <c r="X11468" s="613"/>
      <c r="Y11468" s="601"/>
      <c r="Z11468" s="601"/>
      <c r="AA11468" s="601"/>
      <c r="AB11468" s="601"/>
    </row>
    <row r="11469" spans="21:28" x14ac:dyDescent="0.25">
      <c r="U11469" s="601"/>
      <c r="V11469" s="611"/>
      <c r="X11469" s="613"/>
      <c r="Y11469" s="601"/>
      <c r="Z11469" s="601"/>
      <c r="AA11469" s="601"/>
      <c r="AB11469" s="601"/>
    </row>
    <row r="11470" spans="21:28" x14ac:dyDescent="0.25">
      <c r="U11470" s="601"/>
      <c r="V11470" s="611"/>
      <c r="X11470" s="613"/>
      <c r="Y11470" s="601"/>
      <c r="Z11470" s="601"/>
      <c r="AA11470" s="601"/>
      <c r="AB11470" s="601"/>
    </row>
    <row r="11471" spans="21:28" x14ac:dyDescent="0.25">
      <c r="U11471" s="601"/>
      <c r="V11471" s="611"/>
      <c r="X11471" s="613"/>
      <c r="Y11471" s="601"/>
      <c r="Z11471" s="601"/>
      <c r="AA11471" s="601"/>
      <c r="AB11471" s="601"/>
    </row>
    <row r="11472" spans="21:28" x14ac:dyDescent="0.25">
      <c r="U11472" s="601"/>
      <c r="V11472" s="611"/>
      <c r="X11472" s="613"/>
      <c r="Y11472" s="601"/>
      <c r="Z11472" s="601"/>
      <c r="AA11472" s="601"/>
      <c r="AB11472" s="601"/>
    </row>
    <row r="11473" spans="21:28" x14ac:dyDescent="0.25">
      <c r="U11473" s="601"/>
      <c r="V11473" s="611"/>
      <c r="X11473" s="613"/>
      <c r="Y11473" s="601"/>
      <c r="Z11473" s="601"/>
      <c r="AA11473" s="601"/>
      <c r="AB11473" s="601"/>
    </row>
    <row r="11474" spans="21:28" x14ac:dyDescent="0.25">
      <c r="U11474" s="601"/>
      <c r="V11474" s="611"/>
      <c r="X11474" s="613"/>
      <c r="Y11474" s="601"/>
      <c r="Z11474" s="601"/>
      <c r="AA11474" s="601"/>
      <c r="AB11474" s="601"/>
    </row>
    <row r="11475" spans="21:28" x14ac:dyDescent="0.25">
      <c r="U11475" s="601"/>
      <c r="V11475" s="611"/>
      <c r="X11475" s="613"/>
      <c r="Y11475" s="601"/>
      <c r="Z11475" s="601"/>
      <c r="AA11475" s="601"/>
      <c r="AB11475" s="601"/>
    </row>
    <row r="11476" spans="21:28" x14ac:dyDescent="0.25">
      <c r="U11476" s="601"/>
      <c r="V11476" s="611"/>
      <c r="X11476" s="613"/>
      <c r="Y11476" s="601"/>
      <c r="Z11476" s="601"/>
      <c r="AA11476" s="601"/>
      <c r="AB11476" s="601"/>
    </row>
    <row r="11477" spans="21:28" x14ac:dyDescent="0.25">
      <c r="U11477" s="601"/>
      <c r="V11477" s="611"/>
      <c r="X11477" s="613"/>
      <c r="Y11477" s="601"/>
      <c r="Z11477" s="601"/>
      <c r="AA11477" s="601"/>
      <c r="AB11477" s="601"/>
    </row>
    <row r="11478" spans="21:28" x14ac:dyDescent="0.25">
      <c r="U11478" s="601"/>
      <c r="V11478" s="611"/>
      <c r="X11478" s="613"/>
      <c r="Y11478" s="601"/>
      <c r="Z11478" s="601"/>
      <c r="AA11478" s="601"/>
      <c r="AB11478" s="601"/>
    </row>
    <row r="11479" spans="21:28" x14ac:dyDescent="0.25">
      <c r="U11479" s="601"/>
      <c r="V11479" s="611"/>
      <c r="X11479" s="613"/>
      <c r="Y11479" s="601"/>
      <c r="Z11479" s="601"/>
      <c r="AA11479" s="601"/>
      <c r="AB11479" s="601"/>
    </row>
    <row r="11480" spans="21:28" x14ac:dyDescent="0.25">
      <c r="U11480" s="601"/>
      <c r="V11480" s="611"/>
      <c r="X11480" s="613"/>
      <c r="Y11480" s="601"/>
      <c r="Z11480" s="601"/>
      <c r="AA11480" s="601"/>
      <c r="AB11480" s="601"/>
    </row>
    <row r="11481" spans="21:28" x14ac:dyDescent="0.25">
      <c r="U11481" s="601"/>
      <c r="V11481" s="611"/>
      <c r="X11481" s="613"/>
      <c r="Y11481" s="601"/>
      <c r="Z11481" s="601"/>
      <c r="AA11481" s="601"/>
      <c r="AB11481" s="601"/>
    </row>
    <row r="11482" spans="21:28" x14ac:dyDescent="0.25">
      <c r="U11482" s="601"/>
      <c r="V11482" s="611"/>
      <c r="X11482" s="613"/>
      <c r="Y11482" s="601"/>
      <c r="Z11482" s="601"/>
      <c r="AA11482" s="601"/>
      <c r="AB11482" s="601"/>
    </row>
    <row r="11483" spans="21:28" x14ac:dyDescent="0.25">
      <c r="U11483" s="601"/>
      <c r="V11483" s="611"/>
      <c r="X11483" s="613"/>
      <c r="Y11483" s="601"/>
      <c r="Z11483" s="601"/>
      <c r="AA11483" s="601"/>
      <c r="AB11483" s="601"/>
    </row>
    <row r="11484" spans="21:28" x14ac:dyDescent="0.25">
      <c r="U11484" s="601"/>
      <c r="V11484" s="611"/>
      <c r="X11484" s="613"/>
      <c r="Y11484" s="601"/>
      <c r="Z11484" s="601"/>
      <c r="AA11484" s="601"/>
      <c r="AB11484" s="601"/>
    </row>
    <row r="11485" spans="21:28" x14ac:dyDescent="0.25">
      <c r="U11485" s="601"/>
      <c r="V11485" s="611"/>
      <c r="X11485" s="613"/>
      <c r="Y11485" s="601"/>
      <c r="Z11485" s="601"/>
      <c r="AA11485" s="601"/>
      <c r="AB11485" s="601"/>
    </row>
    <row r="11486" spans="21:28" x14ac:dyDescent="0.25">
      <c r="U11486" s="601"/>
      <c r="V11486" s="611"/>
      <c r="X11486" s="613"/>
      <c r="Y11486" s="601"/>
      <c r="Z11486" s="601"/>
      <c r="AA11486" s="601"/>
      <c r="AB11486" s="601"/>
    </row>
    <row r="11487" spans="21:28" x14ac:dyDescent="0.25">
      <c r="U11487" s="601"/>
      <c r="V11487" s="611"/>
      <c r="X11487" s="613"/>
      <c r="Y11487" s="601"/>
      <c r="Z11487" s="601"/>
      <c r="AA11487" s="601"/>
      <c r="AB11487" s="601"/>
    </row>
    <row r="11488" spans="21:28" x14ac:dyDescent="0.25">
      <c r="U11488" s="601"/>
      <c r="V11488" s="611"/>
      <c r="X11488" s="613"/>
      <c r="Y11488" s="601"/>
      <c r="Z11488" s="601"/>
      <c r="AA11488" s="601"/>
      <c r="AB11488" s="601"/>
    </row>
    <row r="11489" spans="21:28" x14ac:dyDescent="0.25">
      <c r="U11489" s="601"/>
      <c r="V11489" s="611"/>
      <c r="X11489" s="613"/>
      <c r="Y11489" s="601"/>
      <c r="Z11489" s="601"/>
      <c r="AA11489" s="601"/>
      <c r="AB11489" s="601"/>
    </row>
    <row r="11490" spans="21:28" x14ac:dyDescent="0.25">
      <c r="U11490" s="601"/>
      <c r="V11490" s="611"/>
      <c r="X11490" s="613"/>
      <c r="Y11490" s="601"/>
      <c r="Z11490" s="601"/>
      <c r="AA11490" s="601"/>
      <c r="AB11490" s="601"/>
    </row>
    <row r="11491" spans="21:28" x14ac:dyDescent="0.25">
      <c r="U11491" s="601"/>
      <c r="V11491" s="611"/>
      <c r="X11491" s="613"/>
      <c r="Y11491" s="601"/>
      <c r="Z11491" s="601"/>
      <c r="AA11491" s="601"/>
      <c r="AB11491" s="601"/>
    </row>
    <row r="11492" spans="21:28" x14ac:dyDescent="0.25">
      <c r="U11492" s="601"/>
      <c r="V11492" s="611"/>
      <c r="X11492" s="613"/>
      <c r="Y11492" s="601"/>
      <c r="Z11492" s="601"/>
      <c r="AA11492" s="601"/>
      <c r="AB11492" s="601"/>
    </row>
    <row r="11493" spans="21:28" x14ac:dyDescent="0.25">
      <c r="U11493" s="601"/>
      <c r="V11493" s="611"/>
      <c r="X11493" s="613"/>
      <c r="Y11493" s="601"/>
      <c r="Z11493" s="601"/>
      <c r="AA11493" s="601"/>
      <c r="AB11493" s="601"/>
    </row>
    <row r="11494" spans="21:28" x14ac:dyDescent="0.25">
      <c r="U11494" s="601"/>
      <c r="V11494" s="611"/>
      <c r="X11494" s="613"/>
      <c r="Y11494" s="601"/>
      <c r="Z11494" s="601"/>
      <c r="AA11494" s="601"/>
      <c r="AB11494" s="601"/>
    </row>
    <row r="11495" spans="21:28" x14ac:dyDescent="0.25">
      <c r="U11495" s="601"/>
      <c r="V11495" s="611"/>
      <c r="X11495" s="613"/>
      <c r="Y11495" s="601"/>
      <c r="Z11495" s="601"/>
      <c r="AA11495" s="601"/>
      <c r="AB11495" s="601"/>
    </row>
    <row r="11496" spans="21:28" x14ac:dyDescent="0.25">
      <c r="U11496" s="601"/>
      <c r="V11496" s="611"/>
      <c r="X11496" s="613"/>
      <c r="Y11496" s="601"/>
      <c r="Z11496" s="601"/>
      <c r="AA11496" s="601"/>
      <c r="AB11496" s="601"/>
    </row>
    <row r="11497" spans="21:28" x14ac:dyDescent="0.25">
      <c r="U11497" s="601"/>
      <c r="V11497" s="611"/>
      <c r="X11497" s="613"/>
      <c r="Y11497" s="601"/>
      <c r="Z11497" s="601"/>
      <c r="AA11497" s="601"/>
      <c r="AB11497" s="601"/>
    </row>
    <row r="11498" spans="21:28" x14ac:dyDescent="0.25">
      <c r="U11498" s="601"/>
      <c r="V11498" s="611"/>
      <c r="X11498" s="613"/>
      <c r="Y11498" s="601"/>
      <c r="Z11498" s="601"/>
      <c r="AA11498" s="601"/>
      <c r="AB11498" s="601"/>
    </row>
    <row r="11499" spans="21:28" x14ac:dyDescent="0.25">
      <c r="U11499" s="601"/>
      <c r="V11499" s="611"/>
      <c r="X11499" s="613"/>
      <c r="Y11499" s="601"/>
      <c r="Z11499" s="601"/>
      <c r="AA11499" s="601"/>
      <c r="AB11499" s="601"/>
    </row>
    <row r="11500" spans="21:28" x14ac:dyDescent="0.25">
      <c r="U11500" s="601"/>
      <c r="V11500" s="611"/>
      <c r="X11500" s="613"/>
      <c r="Y11500" s="601"/>
      <c r="Z11500" s="601"/>
      <c r="AA11500" s="601"/>
      <c r="AB11500" s="601"/>
    </row>
    <row r="11501" spans="21:28" x14ac:dyDescent="0.25">
      <c r="U11501" s="601"/>
      <c r="V11501" s="611"/>
      <c r="X11501" s="613"/>
      <c r="Y11501" s="601"/>
      <c r="Z11501" s="601"/>
      <c r="AA11501" s="601"/>
      <c r="AB11501" s="601"/>
    </row>
    <row r="11502" spans="21:28" x14ac:dyDescent="0.25">
      <c r="U11502" s="601"/>
      <c r="V11502" s="611"/>
      <c r="X11502" s="613"/>
      <c r="Y11502" s="601"/>
      <c r="Z11502" s="601"/>
      <c r="AA11502" s="601"/>
      <c r="AB11502" s="601"/>
    </row>
    <row r="11503" spans="21:28" x14ac:dyDescent="0.25">
      <c r="U11503" s="601"/>
      <c r="V11503" s="611"/>
      <c r="X11503" s="613"/>
      <c r="Y11503" s="601"/>
      <c r="Z11503" s="601"/>
      <c r="AA11503" s="601"/>
      <c r="AB11503" s="601"/>
    </row>
    <row r="11504" spans="21:28" x14ac:dyDescent="0.25">
      <c r="U11504" s="601"/>
      <c r="V11504" s="611"/>
      <c r="X11504" s="613"/>
      <c r="Y11504" s="601"/>
      <c r="Z11504" s="601"/>
      <c r="AA11504" s="601"/>
      <c r="AB11504" s="601"/>
    </row>
    <row r="11505" spans="21:28" x14ac:dyDescent="0.25">
      <c r="U11505" s="601"/>
      <c r="V11505" s="611"/>
      <c r="X11505" s="613"/>
      <c r="Y11505" s="601"/>
      <c r="Z11505" s="601"/>
      <c r="AA11505" s="601"/>
      <c r="AB11505" s="601"/>
    </row>
    <row r="11506" spans="21:28" x14ac:dyDescent="0.25">
      <c r="U11506" s="601"/>
      <c r="V11506" s="611"/>
      <c r="X11506" s="613"/>
      <c r="Y11506" s="601"/>
      <c r="Z11506" s="601"/>
      <c r="AA11506" s="601"/>
      <c r="AB11506" s="601"/>
    </row>
    <row r="11507" spans="21:28" x14ac:dyDescent="0.25">
      <c r="U11507" s="601"/>
      <c r="V11507" s="611"/>
      <c r="X11507" s="613"/>
      <c r="Y11507" s="601"/>
      <c r="Z11507" s="601"/>
      <c r="AA11507" s="601"/>
      <c r="AB11507" s="601"/>
    </row>
    <row r="11508" spans="21:28" x14ac:dyDescent="0.25">
      <c r="U11508" s="601"/>
      <c r="V11508" s="611"/>
      <c r="X11508" s="613"/>
      <c r="Y11508" s="601"/>
      <c r="Z11508" s="601"/>
      <c r="AA11508" s="601"/>
      <c r="AB11508" s="601"/>
    </row>
    <row r="11509" spans="21:28" x14ac:dyDescent="0.25">
      <c r="U11509" s="601"/>
      <c r="V11509" s="611"/>
      <c r="X11509" s="613"/>
      <c r="Y11509" s="601"/>
      <c r="Z11509" s="601"/>
      <c r="AA11509" s="601"/>
      <c r="AB11509" s="601"/>
    </row>
    <row r="11510" spans="21:28" x14ac:dyDescent="0.25">
      <c r="U11510" s="601"/>
      <c r="V11510" s="611"/>
      <c r="X11510" s="613"/>
      <c r="Y11510" s="601"/>
      <c r="Z11510" s="601"/>
      <c r="AA11510" s="601"/>
      <c r="AB11510" s="601"/>
    </row>
    <row r="11511" spans="21:28" x14ac:dyDescent="0.25">
      <c r="U11511" s="601"/>
      <c r="V11511" s="611"/>
      <c r="X11511" s="613"/>
      <c r="Y11511" s="601"/>
      <c r="Z11511" s="601"/>
      <c r="AA11511" s="601"/>
      <c r="AB11511" s="601"/>
    </row>
    <row r="11512" spans="21:28" x14ac:dyDescent="0.25">
      <c r="U11512" s="601"/>
      <c r="V11512" s="611"/>
      <c r="X11512" s="613"/>
      <c r="Y11512" s="601"/>
      <c r="Z11512" s="601"/>
      <c r="AA11512" s="601"/>
      <c r="AB11512" s="601"/>
    </row>
    <row r="11513" spans="21:28" x14ac:dyDescent="0.25">
      <c r="U11513" s="601"/>
      <c r="V11513" s="611"/>
      <c r="X11513" s="613"/>
      <c r="Y11513" s="601"/>
      <c r="Z11513" s="601"/>
      <c r="AA11513" s="601"/>
      <c r="AB11513" s="601"/>
    </row>
    <row r="11514" spans="21:28" x14ac:dyDescent="0.25">
      <c r="U11514" s="601"/>
      <c r="V11514" s="611"/>
      <c r="X11514" s="613"/>
      <c r="Y11514" s="601"/>
      <c r="Z11514" s="601"/>
      <c r="AA11514" s="601"/>
      <c r="AB11514" s="601"/>
    </row>
    <row r="11515" spans="21:28" x14ac:dyDescent="0.25">
      <c r="U11515" s="601"/>
      <c r="V11515" s="611"/>
      <c r="X11515" s="613"/>
      <c r="Y11515" s="601"/>
      <c r="Z11515" s="601"/>
      <c r="AA11515" s="601"/>
      <c r="AB11515" s="601"/>
    </row>
    <row r="11516" spans="21:28" x14ac:dyDescent="0.25">
      <c r="U11516" s="601"/>
      <c r="V11516" s="611"/>
      <c r="X11516" s="613"/>
      <c r="Y11516" s="601"/>
      <c r="Z11516" s="601"/>
      <c r="AA11516" s="601"/>
      <c r="AB11516" s="601"/>
    </row>
    <row r="11517" spans="21:28" x14ac:dyDescent="0.25">
      <c r="U11517" s="601"/>
      <c r="V11517" s="611"/>
      <c r="X11517" s="613"/>
      <c r="Y11517" s="601"/>
      <c r="Z11517" s="601"/>
      <c r="AA11517" s="601"/>
      <c r="AB11517" s="601"/>
    </row>
    <row r="11518" spans="21:28" x14ac:dyDescent="0.25">
      <c r="U11518" s="601"/>
      <c r="V11518" s="611"/>
      <c r="X11518" s="613"/>
      <c r="Y11518" s="601"/>
      <c r="Z11518" s="601"/>
      <c r="AA11518" s="601"/>
      <c r="AB11518" s="601"/>
    </row>
    <row r="11519" spans="21:28" x14ac:dyDescent="0.25">
      <c r="U11519" s="601"/>
      <c r="V11519" s="611"/>
      <c r="X11519" s="613"/>
      <c r="Y11519" s="601"/>
      <c r="Z11519" s="601"/>
      <c r="AA11519" s="601"/>
      <c r="AB11519" s="601"/>
    </row>
    <row r="11520" spans="21:28" x14ac:dyDescent="0.25">
      <c r="U11520" s="601"/>
      <c r="V11520" s="611"/>
      <c r="X11520" s="613"/>
      <c r="Y11520" s="601"/>
      <c r="Z11520" s="601"/>
      <c r="AA11520" s="601"/>
      <c r="AB11520" s="601"/>
    </row>
    <row r="11521" spans="21:28" x14ac:dyDescent="0.25">
      <c r="U11521" s="601"/>
      <c r="V11521" s="611"/>
      <c r="X11521" s="613"/>
      <c r="Y11521" s="601"/>
      <c r="Z11521" s="601"/>
      <c r="AA11521" s="601"/>
      <c r="AB11521" s="601"/>
    </row>
    <row r="11522" spans="21:28" x14ac:dyDescent="0.25">
      <c r="U11522" s="601"/>
      <c r="V11522" s="611"/>
      <c r="X11522" s="613"/>
      <c r="Y11522" s="601"/>
      <c r="Z11522" s="601"/>
      <c r="AA11522" s="601"/>
      <c r="AB11522" s="601"/>
    </row>
    <row r="11523" spans="21:28" x14ac:dyDescent="0.25">
      <c r="U11523" s="601"/>
      <c r="V11523" s="611"/>
      <c r="X11523" s="613"/>
      <c r="Y11523" s="601"/>
      <c r="Z11523" s="601"/>
      <c r="AA11523" s="601"/>
      <c r="AB11523" s="601"/>
    </row>
    <row r="11524" spans="21:28" x14ac:dyDescent="0.25">
      <c r="U11524" s="601"/>
      <c r="V11524" s="611"/>
      <c r="X11524" s="613"/>
      <c r="Y11524" s="601"/>
      <c r="Z11524" s="601"/>
      <c r="AA11524" s="601"/>
      <c r="AB11524" s="601"/>
    </row>
    <row r="11525" spans="21:28" x14ac:dyDescent="0.25">
      <c r="U11525" s="601"/>
      <c r="V11525" s="611"/>
      <c r="X11525" s="613"/>
      <c r="Y11525" s="601"/>
      <c r="Z11525" s="601"/>
      <c r="AA11525" s="601"/>
      <c r="AB11525" s="601"/>
    </row>
    <row r="11526" spans="21:28" x14ac:dyDescent="0.25">
      <c r="U11526" s="601"/>
      <c r="V11526" s="611"/>
      <c r="X11526" s="613"/>
      <c r="Y11526" s="601"/>
      <c r="Z11526" s="601"/>
      <c r="AA11526" s="601"/>
      <c r="AB11526" s="601"/>
    </row>
    <row r="11527" spans="21:28" x14ac:dyDescent="0.25">
      <c r="U11527" s="601"/>
      <c r="V11527" s="611"/>
      <c r="X11527" s="613"/>
      <c r="Y11527" s="601"/>
      <c r="Z11527" s="601"/>
      <c r="AA11527" s="601"/>
      <c r="AB11527" s="601"/>
    </row>
    <row r="11528" spans="21:28" x14ac:dyDescent="0.25">
      <c r="U11528" s="601"/>
      <c r="V11528" s="611"/>
      <c r="X11528" s="613"/>
      <c r="Y11528" s="601"/>
      <c r="Z11528" s="601"/>
      <c r="AA11528" s="601"/>
      <c r="AB11528" s="601"/>
    </row>
    <row r="11529" spans="21:28" x14ac:dyDescent="0.25">
      <c r="U11529" s="601"/>
      <c r="V11529" s="611"/>
      <c r="X11529" s="613"/>
      <c r="Y11529" s="601"/>
      <c r="Z11529" s="601"/>
      <c r="AA11529" s="601"/>
      <c r="AB11529" s="601"/>
    </row>
    <row r="11530" spans="21:28" x14ac:dyDescent="0.25">
      <c r="U11530" s="601"/>
      <c r="V11530" s="611"/>
      <c r="X11530" s="613"/>
      <c r="Y11530" s="601"/>
      <c r="Z11530" s="601"/>
      <c r="AA11530" s="601"/>
      <c r="AB11530" s="601"/>
    </row>
    <row r="11531" spans="21:28" x14ac:dyDescent="0.25">
      <c r="U11531" s="601"/>
      <c r="V11531" s="611"/>
      <c r="X11531" s="613"/>
      <c r="Y11531" s="601"/>
      <c r="Z11531" s="601"/>
      <c r="AA11531" s="601"/>
      <c r="AB11531" s="601"/>
    </row>
    <row r="11532" spans="21:28" x14ac:dyDescent="0.25">
      <c r="U11532" s="601"/>
      <c r="V11532" s="611"/>
      <c r="X11532" s="613"/>
      <c r="Y11532" s="601"/>
      <c r="Z11532" s="601"/>
      <c r="AA11532" s="601"/>
      <c r="AB11532" s="601"/>
    </row>
    <row r="11533" spans="21:28" x14ac:dyDescent="0.25">
      <c r="U11533" s="601"/>
      <c r="V11533" s="611"/>
      <c r="X11533" s="613"/>
      <c r="Y11533" s="601"/>
      <c r="Z11533" s="601"/>
      <c r="AA11533" s="601"/>
      <c r="AB11533" s="601"/>
    </row>
    <row r="11534" spans="21:28" x14ac:dyDescent="0.25">
      <c r="U11534" s="601"/>
      <c r="V11534" s="611"/>
      <c r="X11534" s="613"/>
      <c r="Y11534" s="601"/>
      <c r="Z11534" s="601"/>
      <c r="AA11534" s="601"/>
      <c r="AB11534" s="601"/>
    </row>
    <row r="11535" spans="21:28" x14ac:dyDescent="0.25">
      <c r="U11535" s="601"/>
      <c r="V11535" s="611"/>
      <c r="X11535" s="613"/>
      <c r="Y11535" s="601"/>
      <c r="Z11535" s="601"/>
      <c r="AA11535" s="601"/>
      <c r="AB11535" s="601"/>
    </row>
    <row r="11536" spans="21:28" x14ac:dyDescent="0.25">
      <c r="U11536" s="601"/>
      <c r="V11536" s="611"/>
      <c r="X11536" s="613"/>
      <c r="Y11536" s="601"/>
      <c r="Z11536" s="601"/>
      <c r="AA11536" s="601"/>
      <c r="AB11536" s="601"/>
    </row>
    <row r="11537" spans="21:28" x14ac:dyDescent="0.25">
      <c r="U11537" s="601"/>
      <c r="V11537" s="611"/>
      <c r="X11537" s="613"/>
      <c r="Y11537" s="601"/>
      <c r="Z11537" s="601"/>
      <c r="AA11537" s="601"/>
      <c r="AB11537" s="601"/>
    </row>
    <row r="11538" spans="21:28" x14ac:dyDescent="0.25">
      <c r="U11538" s="601"/>
      <c r="V11538" s="611"/>
      <c r="X11538" s="613"/>
      <c r="Y11538" s="601"/>
      <c r="Z11538" s="601"/>
      <c r="AA11538" s="601"/>
      <c r="AB11538" s="601"/>
    </row>
    <row r="11539" spans="21:28" x14ac:dyDescent="0.25">
      <c r="U11539" s="601"/>
      <c r="V11539" s="611"/>
      <c r="X11539" s="613"/>
      <c r="Y11539" s="601"/>
      <c r="Z11539" s="601"/>
      <c r="AA11539" s="601"/>
      <c r="AB11539" s="601"/>
    </row>
    <row r="11540" spans="21:28" x14ac:dyDescent="0.25">
      <c r="U11540" s="601"/>
      <c r="V11540" s="611"/>
      <c r="X11540" s="613"/>
      <c r="Y11540" s="601"/>
      <c r="Z11540" s="601"/>
      <c r="AA11540" s="601"/>
      <c r="AB11540" s="601"/>
    </row>
    <row r="11541" spans="21:28" x14ac:dyDescent="0.25">
      <c r="U11541" s="601"/>
      <c r="V11541" s="611"/>
      <c r="X11541" s="613"/>
      <c r="Y11541" s="601"/>
      <c r="Z11541" s="601"/>
      <c r="AA11541" s="601"/>
      <c r="AB11541" s="601"/>
    </row>
    <row r="11542" spans="21:28" x14ac:dyDescent="0.25">
      <c r="U11542" s="601"/>
      <c r="V11542" s="611"/>
      <c r="X11542" s="613"/>
      <c r="Y11542" s="601"/>
      <c r="Z11542" s="601"/>
      <c r="AA11542" s="601"/>
      <c r="AB11542" s="601"/>
    </row>
    <row r="11543" spans="21:28" x14ac:dyDescent="0.25">
      <c r="U11543" s="601"/>
      <c r="V11543" s="611"/>
      <c r="X11543" s="613"/>
      <c r="Y11543" s="601"/>
      <c r="Z11543" s="601"/>
      <c r="AA11543" s="601"/>
      <c r="AB11543" s="601"/>
    </row>
    <row r="11544" spans="21:28" x14ac:dyDescent="0.25">
      <c r="U11544" s="601"/>
      <c r="V11544" s="611"/>
      <c r="X11544" s="613"/>
      <c r="Y11544" s="601"/>
      <c r="Z11544" s="601"/>
      <c r="AA11544" s="601"/>
      <c r="AB11544" s="601"/>
    </row>
    <row r="11545" spans="21:28" x14ac:dyDescent="0.25">
      <c r="U11545" s="601"/>
      <c r="V11545" s="611"/>
      <c r="X11545" s="613"/>
      <c r="Y11545" s="601"/>
      <c r="Z11545" s="601"/>
      <c r="AA11545" s="601"/>
      <c r="AB11545" s="601"/>
    </row>
    <row r="11546" spans="21:28" x14ac:dyDescent="0.25">
      <c r="U11546" s="601"/>
      <c r="V11546" s="611"/>
      <c r="X11546" s="613"/>
      <c r="Y11546" s="601"/>
      <c r="Z11546" s="601"/>
      <c r="AA11546" s="601"/>
      <c r="AB11546" s="601"/>
    </row>
    <row r="11547" spans="21:28" x14ac:dyDescent="0.25">
      <c r="U11547" s="601"/>
      <c r="V11547" s="611"/>
      <c r="X11547" s="613"/>
      <c r="Y11547" s="601"/>
      <c r="Z11547" s="601"/>
      <c r="AA11547" s="601"/>
      <c r="AB11547" s="601"/>
    </row>
    <row r="11548" spans="21:28" x14ac:dyDescent="0.25">
      <c r="U11548" s="601"/>
      <c r="V11548" s="611"/>
      <c r="X11548" s="613"/>
      <c r="Y11548" s="601"/>
      <c r="Z11548" s="601"/>
      <c r="AA11548" s="601"/>
      <c r="AB11548" s="601"/>
    </row>
    <row r="11549" spans="21:28" x14ac:dyDescent="0.25">
      <c r="U11549" s="601"/>
      <c r="V11549" s="611"/>
      <c r="X11549" s="613"/>
      <c r="Y11549" s="601"/>
      <c r="Z11549" s="601"/>
      <c r="AA11549" s="601"/>
      <c r="AB11549" s="601"/>
    </row>
    <row r="11550" spans="21:28" x14ac:dyDescent="0.25">
      <c r="U11550" s="601"/>
      <c r="V11550" s="611"/>
      <c r="X11550" s="613"/>
      <c r="Y11550" s="601"/>
      <c r="Z11550" s="601"/>
      <c r="AA11550" s="601"/>
      <c r="AB11550" s="601"/>
    </row>
    <row r="11551" spans="21:28" x14ac:dyDescent="0.25">
      <c r="U11551" s="601"/>
      <c r="V11551" s="611"/>
      <c r="X11551" s="613"/>
      <c r="Y11551" s="601"/>
      <c r="Z11551" s="601"/>
      <c r="AA11551" s="601"/>
      <c r="AB11551" s="601"/>
    </row>
    <row r="11552" spans="21:28" x14ac:dyDescent="0.25">
      <c r="U11552" s="601"/>
      <c r="V11552" s="611"/>
      <c r="X11552" s="613"/>
      <c r="Y11552" s="601"/>
      <c r="Z11552" s="601"/>
      <c r="AA11552" s="601"/>
      <c r="AB11552" s="601"/>
    </row>
    <row r="11553" spans="21:28" x14ac:dyDescent="0.25">
      <c r="U11553" s="601"/>
      <c r="V11553" s="611"/>
      <c r="X11553" s="613"/>
      <c r="Y11553" s="601"/>
      <c r="Z11553" s="601"/>
      <c r="AA11553" s="601"/>
      <c r="AB11553" s="601"/>
    </row>
    <row r="11554" spans="21:28" x14ac:dyDescent="0.25">
      <c r="U11554" s="601"/>
      <c r="V11554" s="611"/>
      <c r="X11554" s="613"/>
      <c r="Y11554" s="601"/>
      <c r="Z11554" s="601"/>
      <c r="AA11554" s="601"/>
      <c r="AB11554" s="601"/>
    </row>
    <row r="11555" spans="21:28" x14ac:dyDescent="0.25">
      <c r="U11555" s="601"/>
      <c r="V11555" s="611"/>
      <c r="X11555" s="613"/>
      <c r="Y11555" s="601"/>
      <c r="Z11555" s="601"/>
      <c r="AA11555" s="601"/>
      <c r="AB11555" s="601"/>
    </row>
    <row r="11556" spans="21:28" x14ac:dyDescent="0.25">
      <c r="U11556" s="601"/>
      <c r="V11556" s="611"/>
      <c r="X11556" s="613"/>
      <c r="Y11556" s="601"/>
      <c r="Z11556" s="601"/>
      <c r="AA11556" s="601"/>
      <c r="AB11556" s="601"/>
    </row>
    <row r="11557" spans="21:28" x14ac:dyDescent="0.25">
      <c r="U11557" s="601"/>
      <c r="V11557" s="611"/>
      <c r="X11557" s="613"/>
      <c r="Y11557" s="601"/>
      <c r="Z11557" s="601"/>
      <c r="AA11557" s="601"/>
      <c r="AB11557" s="601"/>
    </row>
    <row r="11558" spans="21:28" x14ac:dyDescent="0.25">
      <c r="U11558" s="601"/>
      <c r="V11558" s="611"/>
      <c r="X11558" s="613"/>
      <c r="Y11558" s="601"/>
      <c r="Z11558" s="601"/>
      <c r="AA11558" s="601"/>
      <c r="AB11558" s="601"/>
    </row>
    <row r="11559" spans="21:28" x14ac:dyDescent="0.25">
      <c r="U11559" s="601"/>
      <c r="V11559" s="611"/>
      <c r="X11559" s="613"/>
      <c r="Y11559" s="601"/>
      <c r="Z11559" s="601"/>
      <c r="AA11559" s="601"/>
      <c r="AB11559" s="601"/>
    </row>
    <row r="11560" spans="21:28" x14ac:dyDescent="0.25">
      <c r="U11560" s="601"/>
      <c r="V11560" s="611"/>
      <c r="X11560" s="613"/>
      <c r="Y11560" s="601"/>
      <c r="Z11560" s="601"/>
      <c r="AA11560" s="601"/>
      <c r="AB11560" s="601"/>
    </row>
    <row r="11561" spans="21:28" x14ac:dyDescent="0.25">
      <c r="U11561" s="601"/>
      <c r="V11561" s="611"/>
      <c r="X11561" s="613"/>
      <c r="Y11561" s="601"/>
      <c r="Z11561" s="601"/>
      <c r="AA11561" s="601"/>
      <c r="AB11561" s="601"/>
    </row>
    <row r="11562" spans="21:28" x14ac:dyDescent="0.25">
      <c r="U11562" s="601"/>
      <c r="V11562" s="611"/>
      <c r="X11562" s="613"/>
      <c r="Y11562" s="601"/>
      <c r="Z11562" s="601"/>
      <c r="AA11562" s="601"/>
      <c r="AB11562" s="601"/>
    </row>
    <row r="11563" spans="21:28" x14ac:dyDescent="0.25">
      <c r="U11563" s="601"/>
      <c r="V11563" s="611"/>
      <c r="X11563" s="613"/>
      <c r="Y11563" s="601"/>
      <c r="Z11563" s="601"/>
      <c r="AA11563" s="601"/>
      <c r="AB11563" s="601"/>
    </row>
    <row r="11564" spans="21:28" x14ac:dyDescent="0.25">
      <c r="U11564" s="601"/>
      <c r="V11564" s="611"/>
      <c r="X11564" s="613"/>
      <c r="Y11564" s="601"/>
      <c r="Z11564" s="601"/>
      <c r="AA11564" s="601"/>
      <c r="AB11564" s="601"/>
    </row>
    <row r="11565" spans="21:28" x14ac:dyDescent="0.25">
      <c r="U11565" s="601"/>
      <c r="V11565" s="611"/>
      <c r="X11565" s="613"/>
      <c r="Y11565" s="601"/>
      <c r="Z11565" s="601"/>
      <c r="AA11565" s="601"/>
      <c r="AB11565" s="601"/>
    </row>
    <row r="11566" spans="21:28" x14ac:dyDescent="0.25">
      <c r="U11566" s="601"/>
      <c r="V11566" s="611"/>
      <c r="X11566" s="613"/>
      <c r="Y11566" s="601"/>
      <c r="Z11566" s="601"/>
      <c r="AA11566" s="601"/>
      <c r="AB11566" s="601"/>
    </row>
    <row r="11567" spans="21:28" x14ac:dyDescent="0.25">
      <c r="U11567" s="601"/>
      <c r="V11567" s="611"/>
      <c r="X11567" s="613"/>
      <c r="Y11567" s="601"/>
      <c r="Z11567" s="601"/>
      <c r="AA11567" s="601"/>
      <c r="AB11567" s="601"/>
    </row>
    <row r="11568" spans="21:28" x14ac:dyDescent="0.25">
      <c r="U11568" s="601"/>
      <c r="V11568" s="611"/>
      <c r="X11568" s="613"/>
      <c r="Y11568" s="601"/>
      <c r="Z11568" s="601"/>
      <c r="AA11568" s="601"/>
      <c r="AB11568" s="601"/>
    </row>
    <row r="11569" spans="21:28" x14ac:dyDescent="0.25">
      <c r="U11569" s="601"/>
      <c r="V11569" s="611"/>
      <c r="X11569" s="613"/>
      <c r="Y11569" s="601"/>
      <c r="Z11569" s="601"/>
      <c r="AA11569" s="601"/>
      <c r="AB11569" s="601"/>
    </row>
    <row r="11570" spans="21:28" x14ac:dyDescent="0.25">
      <c r="U11570" s="601"/>
      <c r="V11570" s="611"/>
      <c r="X11570" s="613"/>
      <c r="Y11570" s="601"/>
      <c r="Z11570" s="601"/>
      <c r="AA11570" s="601"/>
      <c r="AB11570" s="601"/>
    </row>
    <row r="11571" spans="21:28" x14ac:dyDescent="0.25">
      <c r="U11571" s="601"/>
      <c r="V11571" s="611"/>
      <c r="X11571" s="613"/>
      <c r="Y11571" s="601"/>
      <c r="Z11571" s="601"/>
      <c r="AA11571" s="601"/>
      <c r="AB11571" s="601"/>
    </row>
    <row r="11572" spans="21:28" x14ac:dyDescent="0.25">
      <c r="U11572" s="601"/>
      <c r="V11572" s="611"/>
      <c r="X11572" s="613"/>
      <c r="Y11572" s="601"/>
      <c r="Z11572" s="601"/>
      <c r="AA11572" s="601"/>
      <c r="AB11572" s="601"/>
    </row>
    <row r="11573" spans="21:28" x14ac:dyDescent="0.25">
      <c r="U11573" s="601"/>
      <c r="V11573" s="611"/>
      <c r="X11573" s="613"/>
      <c r="Y11573" s="601"/>
      <c r="Z11573" s="601"/>
      <c r="AA11573" s="601"/>
      <c r="AB11573" s="601"/>
    </row>
    <row r="11574" spans="21:28" x14ac:dyDescent="0.25">
      <c r="U11574" s="601"/>
      <c r="V11574" s="611"/>
      <c r="X11574" s="613"/>
      <c r="Y11574" s="601"/>
      <c r="Z11574" s="601"/>
      <c r="AA11574" s="601"/>
      <c r="AB11574" s="601"/>
    </row>
    <row r="11575" spans="21:28" x14ac:dyDescent="0.25">
      <c r="U11575" s="601"/>
      <c r="V11575" s="611"/>
      <c r="X11575" s="613"/>
      <c r="Y11575" s="601"/>
      <c r="Z11575" s="601"/>
      <c r="AA11575" s="601"/>
      <c r="AB11575" s="601"/>
    </row>
    <row r="11576" spans="21:28" x14ac:dyDescent="0.25">
      <c r="U11576" s="601"/>
      <c r="V11576" s="611"/>
      <c r="X11576" s="613"/>
      <c r="Y11576" s="601"/>
      <c r="Z11576" s="601"/>
      <c r="AA11576" s="601"/>
      <c r="AB11576" s="601"/>
    </row>
    <row r="11577" spans="21:28" x14ac:dyDescent="0.25">
      <c r="U11577" s="601"/>
      <c r="V11577" s="611"/>
      <c r="X11577" s="613"/>
      <c r="Y11577" s="601"/>
      <c r="Z11577" s="601"/>
      <c r="AA11577" s="601"/>
      <c r="AB11577" s="601"/>
    </row>
    <row r="11578" spans="21:28" x14ac:dyDescent="0.25">
      <c r="U11578" s="601"/>
      <c r="V11578" s="611"/>
      <c r="X11578" s="613"/>
      <c r="Y11578" s="601"/>
      <c r="Z11578" s="601"/>
      <c r="AA11578" s="601"/>
      <c r="AB11578" s="601"/>
    </row>
    <row r="11579" spans="21:28" x14ac:dyDescent="0.25">
      <c r="U11579" s="601"/>
      <c r="V11579" s="611"/>
      <c r="X11579" s="613"/>
      <c r="Y11579" s="601"/>
      <c r="Z11579" s="601"/>
      <c r="AA11579" s="601"/>
      <c r="AB11579" s="601"/>
    </row>
    <row r="11580" spans="21:28" x14ac:dyDescent="0.25">
      <c r="U11580" s="601"/>
      <c r="V11580" s="611"/>
      <c r="X11580" s="613"/>
      <c r="Y11580" s="601"/>
      <c r="Z11580" s="601"/>
      <c r="AA11580" s="601"/>
      <c r="AB11580" s="601"/>
    </row>
    <row r="11581" spans="21:28" x14ac:dyDescent="0.25">
      <c r="U11581" s="601"/>
      <c r="V11581" s="611"/>
      <c r="X11581" s="613"/>
      <c r="Y11581" s="601"/>
      <c r="Z11581" s="601"/>
      <c r="AA11581" s="601"/>
      <c r="AB11581" s="601"/>
    </row>
    <row r="11582" spans="21:28" x14ac:dyDescent="0.25">
      <c r="U11582" s="601"/>
      <c r="V11582" s="611"/>
      <c r="X11582" s="613"/>
      <c r="Y11582" s="601"/>
      <c r="Z11582" s="601"/>
      <c r="AA11582" s="601"/>
      <c r="AB11582" s="601"/>
    </row>
    <row r="11583" spans="21:28" x14ac:dyDescent="0.25">
      <c r="U11583" s="601"/>
      <c r="V11583" s="611"/>
      <c r="X11583" s="613"/>
      <c r="Y11583" s="601"/>
      <c r="Z11583" s="601"/>
      <c r="AA11583" s="601"/>
      <c r="AB11583" s="601"/>
    </row>
    <row r="11584" spans="21:28" x14ac:dyDescent="0.25">
      <c r="U11584" s="601"/>
      <c r="V11584" s="611"/>
      <c r="X11584" s="613"/>
      <c r="Y11584" s="601"/>
      <c r="Z11584" s="601"/>
      <c r="AA11584" s="601"/>
      <c r="AB11584" s="601"/>
    </row>
    <row r="11585" spans="21:28" x14ac:dyDescent="0.25">
      <c r="U11585" s="601"/>
      <c r="V11585" s="611"/>
      <c r="X11585" s="613"/>
      <c r="Y11585" s="601"/>
      <c r="Z11585" s="601"/>
      <c r="AA11585" s="601"/>
      <c r="AB11585" s="601"/>
    </row>
    <row r="11586" spans="21:28" x14ac:dyDescent="0.25">
      <c r="U11586" s="601"/>
      <c r="V11586" s="611"/>
      <c r="X11586" s="613"/>
      <c r="Y11586" s="601"/>
      <c r="Z11586" s="601"/>
      <c r="AA11586" s="601"/>
      <c r="AB11586" s="601"/>
    </row>
    <row r="11587" spans="21:28" x14ac:dyDescent="0.25">
      <c r="U11587" s="601"/>
      <c r="V11587" s="611"/>
      <c r="X11587" s="613"/>
      <c r="Y11587" s="601"/>
      <c r="Z11587" s="601"/>
      <c r="AA11587" s="601"/>
      <c r="AB11587" s="601"/>
    </row>
    <row r="11588" spans="21:28" x14ac:dyDescent="0.25">
      <c r="U11588" s="601"/>
      <c r="V11588" s="611"/>
      <c r="X11588" s="613"/>
      <c r="Y11588" s="601"/>
      <c r="Z11588" s="601"/>
      <c r="AA11588" s="601"/>
      <c r="AB11588" s="601"/>
    </row>
    <row r="11589" spans="21:28" x14ac:dyDescent="0.25">
      <c r="U11589" s="601"/>
      <c r="V11589" s="611"/>
      <c r="X11589" s="613"/>
      <c r="Y11589" s="601"/>
      <c r="Z11589" s="601"/>
      <c r="AA11589" s="601"/>
      <c r="AB11589" s="601"/>
    </row>
    <row r="11590" spans="21:28" x14ac:dyDescent="0.25">
      <c r="U11590" s="601"/>
      <c r="V11590" s="611"/>
      <c r="X11590" s="613"/>
      <c r="Y11590" s="601"/>
      <c r="Z11590" s="601"/>
      <c r="AA11590" s="601"/>
      <c r="AB11590" s="601"/>
    </row>
    <row r="11591" spans="21:28" x14ac:dyDescent="0.25">
      <c r="U11591" s="601"/>
      <c r="V11591" s="611"/>
      <c r="X11591" s="613"/>
      <c r="Y11591" s="601"/>
      <c r="Z11591" s="601"/>
      <c r="AA11591" s="601"/>
      <c r="AB11591" s="601"/>
    </row>
    <row r="11592" spans="21:28" x14ac:dyDescent="0.25">
      <c r="U11592" s="601"/>
      <c r="V11592" s="611"/>
      <c r="X11592" s="613"/>
      <c r="Y11592" s="601"/>
      <c r="Z11592" s="601"/>
      <c r="AA11592" s="601"/>
      <c r="AB11592" s="601"/>
    </row>
    <row r="11593" spans="21:28" x14ac:dyDescent="0.25">
      <c r="U11593" s="601"/>
      <c r="V11593" s="611"/>
      <c r="X11593" s="613"/>
      <c r="Y11593" s="601"/>
      <c r="Z11593" s="601"/>
      <c r="AA11593" s="601"/>
      <c r="AB11593" s="601"/>
    </row>
    <row r="11594" spans="21:28" x14ac:dyDescent="0.25">
      <c r="U11594" s="601"/>
      <c r="V11594" s="611"/>
      <c r="X11594" s="613"/>
      <c r="Y11594" s="601"/>
      <c r="Z11594" s="601"/>
      <c r="AA11594" s="601"/>
      <c r="AB11594" s="601"/>
    </row>
    <row r="11595" spans="21:28" x14ac:dyDescent="0.25">
      <c r="U11595" s="601"/>
      <c r="V11595" s="611"/>
      <c r="X11595" s="613"/>
      <c r="Y11595" s="601"/>
      <c r="Z11595" s="601"/>
      <c r="AA11595" s="601"/>
      <c r="AB11595" s="601"/>
    </row>
    <row r="11596" spans="21:28" x14ac:dyDescent="0.25">
      <c r="U11596" s="601"/>
      <c r="V11596" s="611"/>
      <c r="X11596" s="613"/>
      <c r="Y11596" s="601"/>
      <c r="Z11596" s="601"/>
      <c r="AA11596" s="601"/>
      <c r="AB11596" s="601"/>
    </row>
    <row r="11597" spans="21:28" x14ac:dyDescent="0.25">
      <c r="U11597" s="601"/>
      <c r="V11597" s="611"/>
      <c r="X11597" s="613"/>
      <c r="Y11597" s="601"/>
      <c r="Z11597" s="601"/>
      <c r="AA11597" s="601"/>
      <c r="AB11597" s="601"/>
    </row>
    <row r="11598" spans="21:28" x14ac:dyDescent="0.25">
      <c r="U11598" s="601"/>
      <c r="V11598" s="611"/>
      <c r="X11598" s="613"/>
      <c r="Y11598" s="601"/>
      <c r="Z11598" s="601"/>
      <c r="AA11598" s="601"/>
      <c r="AB11598" s="601"/>
    </row>
    <row r="11599" spans="21:28" x14ac:dyDescent="0.25">
      <c r="U11599" s="601"/>
      <c r="V11599" s="611"/>
      <c r="X11599" s="613"/>
      <c r="Y11599" s="601"/>
      <c r="Z11599" s="601"/>
      <c r="AA11599" s="601"/>
      <c r="AB11599" s="601"/>
    </row>
    <row r="11600" spans="21:28" x14ac:dyDescent="0.25">
      <c r="U11600" s="601"/>
      <c r="V11600" s="611"/>
      <c r="X11600" s="613"/>
      <c r="Y11600" s="601"/>
      <c r="Z11600" s="601"/>
      <c r="AA11600" s="601"/>
      <c r="AB11600" s="601"/>
    </row>
    <row r="11601" spans="21:28" x14ac:dyDescent="0.25">
      <c r="U11601" s="601"/>
      <c r="V11601" s="611"/>
      <c r="X11601" s="613"/>
      <c r="Y11601" s="601"/>
      <c r="Z11601" s="601"/>
      <c r="AA11601" s="601"/>
      <c r="AB11601" s="601"/>
    </row>
    <row r="11602" spans="21:28" x14ac:dyDescent="0.25">
      <c r="U11602" s="601"/>
      <c r="V11602" s="611"/>
      <c r="X11602" s="613"/>
      <c r="Y11602" s="601"/>
      <c r="Z11602" s="601"/>
      <c r="AA11602" s="601"/>
      <c r="AB11602" s="601"/>
    </row>
    <row r="11603" spans="21:28" x14ac:dyDescent="0.25">
      <c r="U11603" s="601"/>
      <c r="V11603" s="611"/>
      <c r="X11603" s="613"/>
      <c r="Y11603" s="601"/>
      <c r="Z11603" s="601"/>
      <c r="AA11603" s="601"/>
      <c r="AB11603" s="601"/>
    </row>
    <row r="11604" spans="21:28" x14ac:dyDescent="0.25">
      <c r="U11604" s="601"/>
      <c r="V11604" s="611"/>
      <c r="X11604" s="613"/>
      <c r="Y11604" s="601"/>
      <c r="Z11604" s="601"/>
      <c r="AA11604" s="601"/>
      <c r="AB11604" s="601"/>
    </row>
    <row r="11605" spans="21:28" x14ac:dyDescent="0.25">
      <c r="U11605" s="601"/>
      <c r="V11605" s="611"/>
      <c r="X11605" s="613"/>
      <c r="Y11605" s="601"/>
      <c r="Z11605" s="601"/>
      <c r="AA11605" s="601"/>
      <c r="AB11605" s="601"/>
    </row>
    <row r="11606" spans="21:28" x14ac:dyDescent="0.25">
      <c r="U11606" s="601"/>
      <c r="V11606" s="611"/>
      <c r="X11606" s="613"/>
      <c r="Y11606" s="601"/>
      <c r="Z11606" s="601"/>
      <c r="AA11606" s="601"/>
      <c r="AB11606" s="601"/>
    </row>
    <row r="11607" spans="21:28" x14ac:dyDescent="0.25">
      <c r="U11607" s="601"/>
      <c r="V11607" s="611"/>
      <c r="X11607" s="613"/>
      <c r="Y11607" s="601"/>
      <c r="Z11607" s="601"/>
      <c r="AA11607" s="601"/>
      <c r="AB11607" s="601"/>
    </row>
    <row r="11608" spans="21:28" x14ac:dyDescent="0.25">
      <c r="U11608" s="601"/>
      <c r="V11608" s="611"/>
      <c r="X11608" s="613"/>
      <c r="Y11608" s="601"/>
      <c r="Z11608" s="601"/>
      <c r="AA11608" s="601"/>
      <c r="AB11608" s="601"/>
    </row>
    <row r="11609" spans="21:28" x14ac:dyDescent="0.25">
      <c r="U11609" s="601"/>
      <c r="V11609" s="611"/>
      <c r="X11609" s="613"/>
      <c r="Y11609" s="601"/>
      <c r="Z11609" s="601"/>
      <c r="AA11609" s="601"/>
      <c r="AB11609" s="601"/>
    </row>
    <row r="11610" spans="21:28" x14ac:dyDescent="0.25">
      <c r="U11610" s="601"/>
      <c r="V11610" s="611"/>
      <c r="X11610" s="613"/>
      <c r="Y11610" s="601"/>
      <c r="Z11610" s="601"/>
      <c r="AA11610" s="601"/>
      <c r="AB11610" s="601"/>
    </row>
    <row r="11611" spans="21:28" x14ac:dyDescent="0.25">
      <c r="U11611" s="601"/>
      <c r="V11611" s="611"/>
      <c r="X11611" s="613"/>
      <c r="Y11611" s="601"/>
      <c r="Z11611" s="601"/>
      <c r="AA11611" s="601"/>
      <c r="AB11611" s="601"/>
    </row>
    <row r="11612" spans="21:28" x14ac:dyDescent="0.25">
      <c r="U11612" s="601"/>
      <c r="V11612" s="611"/>
      <c r="X11612" s="613"/>
      <c r="Y11612" s="601"/>
      <c r="Z11612" s="601"/>
      <c r="AA11612" s="601"/>
      <c r="AB11612" s="601"/>
    </row>
    <row r="11613" spans="21:28" x14ac:dyDescent="0.25">
      <c r="U11613" s="601"/>
      <c r="V11613" s="611"/>
      <c r="X11613" s="613"/>
      <c r="Y11613" s="601"/>
      <c r="Z11613" s="601"/>
      <c r="AA11613" s="601"/>
      <c r="AB11613" s="601"/>
    </row>
    <row r="11614" spans="21:28" x14ac:dyDescent="0.25">
      <c r="U11614" s="601"/>
      <c r="V11614" s="611"/>
      <c r="X11614" s="613"/>
      <c r="Y11614" s="601"/>
      <c r="Z11614" s="601"/>
      <c r="AA11614" s="601"/>
      <c r="AB11614" s="601"/>
    </row>
    <row r="11615" spans="21:28" x14ac:dyDescent="0.25">
      <c r="U11615" s="601"/>
      <c r="V11615" s="611"/>
      <c r="X11615" s="613"/>
      <c r="Y11615" s="601"/>
      <c r="Z11615" s="601"/>
      <c r="AA11615" s="601"/>
      <c r="AB11615" s="601"/>
    </row>
    <row r="11616" spans="21:28" x14ac:dyDescent="0.25">
      <c r="U11616" s="601"/>
      <c r="V11616" s="611"/>
      <c r="X11616" s="613"/>
      <c r="Y11616" s="601"/>
      <c r="Z11616" s="601"/>
      <c r="AA11616" s="601"/>
      <c r="AB11616" s="601"/>
    </row>
    <row r="11617" spans="21:28" x14ac:dyDescent="0.25">
      <c r="U11617" s="601"/>
      <c r="V11617" s="611"/>
      <c r="X11617" s="613"/>
      <c r="Y11617" s="601"/>
      <c r="Z11617" s="601"/>
      <c r="AA11617" s="601"/>
      <c r="AB11617" s="601"/>
    </row>
    <row r="11618" spans="21:28" x14ac:dyDescent="0.25">
      <c r="U11618" s="601"/>
      <c r="V11618" s="611"/>
      <c r="X11618" s="613"/>
      <c r="Y11618" s="601"/>
      <c r="Z11618" s="601"/>
      <c r="AA11618" s="601"/>
      <c r="AB11618" s="601"/>
    </row>
    <row r="11619" spans="21:28" x14ac:dyDescent="0.25">
      <c r="U11619" s="601"/>
      <c r="V11619" s="611"/>
      <c r="X11619" s="613"/>
      <c r="Y11619" s="601"/>
      <c r="Z11619" s="601"/>
      <c r="AA11619" s="601"/>
      <c r="AB11619" s="601"/>
    </row>
    <row r="11620" spans="21:28" x14ac:dyDescent="0.25">
      <c r="U11620" s="601"/>
      <c r="V11620" s="611"/>
      <c r="X11620" s="613"/>
      <c r="Y11620" s="601"/>
      <c r="Z11620" s="601"/>
      <c r="AA11620" s="601"/>
      <c r="AB11620" s="601"/>
    </row>
    <row r="11621" spans="21:28" x14ac:dyDescent="0.25">
      <c r="U11621" s="601"/>
      <c r="V11621" s="611"/>
      <c r="X11621" s="613"/>
      <c r="Y11621" s="601"/>
      <c r="Z11621" s="601"/>
      <c r="AA11621" s="601"/>
      <c r="AB11621" s="601"/>
    </row>
    <row r="11622" spans="21:28" x14ac:dyDescent="0.25">
      <c r="U11622" s="601"/>
      <c r="V11622" s="611"/>
      <c r="X11622" s="613"/>
      <c r="Y11622" s="601"/>
      <c r="Z11622" s="601"/>
      <c r="AA11622" s="601"/>
      <c r="AB11622" s="601"/>
    </row>
    <row r="11623" spans="21:28" x14ac:dyDescent="0.25">
      <c r="U11623" s="601"/>
      <c r="V11623" s="611"/>
      <c r="X11623" s="613"/>
      <c r="Y11623" s="601"/>
      <c r="Z11623" s="601"/>
      <c r="AA11623" s="601"/>
      <c r="AB11623" s="601"/>
    </row>
    <row r="11624" spans="21:28" x14ac:dyDescent="0.25">
      <c r="U11624" s="601"/>
      <c r="V11624" s="611"/>
      <c r="X11624" s="613"/>
      <c r="Y11624" s="601"/>
      <c r="Z11624" s="601"/>
      <c r="AA11624" s="601"/>
      <c r="AB11624" s="601"/>
    </row>
    <row r="11625" spans="21:28" x14ac:dyDescent="0.25">
      <c r="U11625" s="601"/>
      <c r="V11625" s="611"/>
      <c r="X11625" s="613"/>
      <c r="Y11625" s="601"/>
      <c r="Z11625" s="601"/>
      <c r="AA11625" s="601"/>
      <c r="AB11625" s="601"/>
    </row>
    <row r="11626" spans="21:28" x14ac:dyDescent="0.25">
      <c r="U11626" s="601"/>
      <c r="V11626" s="611"/>
      <c r="X11626" s="613"/>
      <c r="Y11626" s="601"/>
      <c r="Z11626" s="601"/>
      <c r="AA11626" s="601"/>
      <c r="AB11626" s="601"/>
    </row>
    <row r="11627" spans="21:28" x14ac:dyDescent="0.25">
      <c r="U11627" s="601"/>
      <c r="V11627" s="611"/>
      <c r="X11627" s="613"/>
      <c r="Y11627" s="601"/>
      <c r="Z11627" s="601"/>
      <c r="AA11627" s="601"/>
      <c r="AB11627" s="601"/>
    </row>
    <row r="11628" spans="21:28" x14ac:dyDescent="0.25">
      <c r="U11628" s="601"/>
      <c r="V11628" s="611"/>
      <c r="X11628" s="613"/>
      <c r="Y11628" s="601"/>
      <c r="Z11628" s="601"/>
      <c r="AA11628" s="601"/>
      <c r="AB11628" s="601"/>
    </row>
    <row r="11629" spans="21:28" x14ac:dyDescent="0.25">
      <c r="U11629" s="601"/>
      <c r="V11629" s="611"/>
      <c r="X11629" s="613"/>
      <c r="Y11629" s="601"/>
      <c r="Z11629" s="601"/>
      <c r="AA11629" s="601"/>
      <c r="AB11629" s="601"/>
    </row>
    <row r="11630" spans="21:28" x14ac:dyDescent="0.25">
      <c r="U11630" s="601"/>
      <c r="V11630" s="611"/>
      <c r="X11630" s="613"/>
      <c r="Y11630" s="601"/>
      <c r="Z11630" s="601"/>
      <c r="AA11630" s="601"/>
      <c r="AB11630" s="601"/>
    </row>
    <row r="11631" spans="21:28" x14ac:dyDescent="0.25">
      <c r="U11631" s="601"/>
      <c r="V11631" s="611"/>
      <c r="X11631" s="613"/>
      <c r="Y11631" s="601"/>
      <c r="Z11631" s="601"/>
      <c r="AA11631" s="601"/>
      <c r="AB11631" s="601"/>
    </row>
    <row r="11632" spans="21:28" x14ac:dyDescent="0.25">
      <c r="U11632" s="601"/>
      <c r="V11632" s="611"/>
      <c r="X11632" s="613"/>
      <c r="Y11632" s="601"/>
      <c r="Z11632" s="601"/>
      <c r="AA11632" s="601"/>
      <c r="AB11632" s="601"/>
    </row>
    <row r="11633" spans="21:28" x14ac:dyDescent="0.25">
      <c r="U11633" s="601"/>
      <c r="V11633" s="611"/>
      <c r="X11633" s="613"/>
      <c r="Y11633" s="601"/>
      <c r="Z11633" s="601"/>
      <c r="AA11633" s="601"/>
      <c r="AB11633" s="601"/>
    </row>
    <row r="11634" spans="21:28" x14ac:dyDescent="0.25">
      <c r="U11634" s="601"/>
      <c r="V11634" s="611"/>
      <c r="X11634" s="613"/>
      <c r="Y11634" s="601"/>
      <c r="Z11634" s="601"/>
      <c r="AA11634" s="601"/>
      <c r="AB11634" s="601"/>
    </row>
    <row r="11635" spans="21:28" x14ac:dyDescent="0.25">
      <c r="U11635" s="601"/>
      <c r="V11635" s="611"/>
      <c r="X11635" s="613"/>
      <c r="Y11635" s="601"/>
      <c r="Z11635" s="601"/>
      <c r="AA11635" s="601"/>
      <c r="AB11635" s="601"/>
    </row>
    <row r="11636" spans="21:28" x14ac:dyDescent="0.25">
      <c r="U11636" s="601"/>
      <c r="V11636" s="611"/>
      <c r="X11636" s="613"/>
      <c r="Y11636" s="601"/>
      <c r="Z11636" s="601"/>
      <c r="AA11636" s="601"/>
      <c r="AB11636" s="601"/>
    </row>
    <row r="11637" spans="21:28" x14ac:dyDescent="0.25">
      <c r="U11637" s="601"/>
      <c r="V11637" s="611"/>
      <c r="X11637" s="613"/>
      <c r="Y11637" s="601"/>
      <c r="Z11637" s="601"/>
      <c r="AA11637" s="601"/>
      <c r="AB11637" s="601"/>
    </row>
    <row r="11638" spans="21:28" x14ac:dyDescent="0.25">
      <c r="U11638" s="601"/>
      <c r="V11638" s="611"/>
      <c r="X11638" s="613"/>
      <c r="Y11638" s="601"/>
      <c r="Z11638" s="601"/>
      <c r="AA11638" s="601"/>
      <c r="AB11638" s="601"/>
    </row>
    <row r="11639" spans="21:28" x14ac:dyDescent="0.25">
      <c r="U11639" s="601"/>
      <c r="V11639" s="611"/>
      <c r="X11639" s="613"/>
      <c r="Y11639" s="601"/>
      <c r="Z11639" s="601"/>
      <c r="AA11639" s="601"/>
      <c r="AB11639" s="601"/>
    </row>
    <row r="11640" spans="21:28" x14ac:dyDescent="0.25">
      <c r="U11640" s="601"/>
      <c r="V11640" s="611"/>
      <c r="X11640" s="613"/>
      <c r="Y11640" s="601"/>
      <c r="Z11640" s="601"/>
      <c r="AA11640" s="601"/>
      <c r="AB11640" s="601"/>
    </row>
    <row r="11641" spans="21:28" x14ac:dyDescent="0.25">
      <c r="U11641" s="601"/>
      <c r="V11641" s="611"/>
      <c r="X11641" s="613"/>
      <c r="Y11641" s="601"/>
      <c r="Z11641" s="601"/>
      <c r="AA11641" s="601"/>
      <c r="AB11641" s="601"/>
    </row>
    <row r="11642" spans="21:28" x14ac:dyDescent="0.25">
      <c r="U11642" s="601"/>
      <c r="V11642" s="611"/>
      <c r="X11642" s="613"/>
      <c r="Y11642" s="601"/>
      <c r="Z11642" s="601"/>
      <c r="AA11642" s="601"/>
      <c r="AB11642" s="601"/>
    </row>
    <row r="11643" spans="21:28" x14ac:dyDescent="0.25">
      <c r="U11643" s="601"/>
      <c r="V11643" s="611"/>
      <c r="X11643" s="613"/>
      <c r="Y11643" s="601"/>
      <c r="Z11643" s="601"/>
      <c r="AA11643" s="601"/>
      <c r="AB11643" s="601"/>
    </row>
    <row r="11644" spans="21:28" x14ac:dyDescent="0.25">
      <c r="U11644" s="601"/>
      <c r="V11644" s="611"/>
      <c r="X11644" s="613"/>
      <c r="Y11644" s="601"/>
      <c r="Z11644" s="601"/>
      <c r="AA11644" s="601"/>
      <c r="AB11644" s="601"/>
    </row>
    <row r="11645" spans="21:28" x14ac:dyDescent="0.25">
      <c r="U11645" s="601"/>
      <c r="V11645" s="611"/>
      <c r="X11645" s="613"/>
      <c r="Y11645" s="601"/>
      <c r="Z11645" s="601"/>
      <c r="AA11645" s="601"/>
      <c r="AB11645" s="601"/>
    </row>
    <row r="11646" spans="21:28" x14ac:dyDescent="0.25">
      <c r="U11646" s="601"/>
      <c r="V11646" s="611"/>
      <c r="X11646" s="613"/>
      <c r="Y11646" s="601"/>
      <c r="Z11646" s="601"/>
      <c r="AA11646" s="601"/>
      <c r="AB11646" s="601"/>
    </row>
    <row r="11647" spans="21:28" x14ac:dyDescent="0.25">
      <c r="U11647" s="601"/>
      <c r="V11647" s="611"/>
      <c r="X11647" s="613"/>
      <c r="Y11647" s="601"/>
      <c r="Z11647" s="601"/>
      <c r="AA11647" s="601"/>
      <c r="AB11647" s="601"/>
    </row>
    <row r="11648" spans="21:28" x14ac:dyDescent="0.25">
      <c r="U11648" s="601"/>
      <c r="V11648" s="611"/>
      <c r="X11648" s="613"/>
      <c r="Y11648" s="601"/>
      <c r="Z11648" s="601"/>
      <c r="AA11648" s="601"/>
      <c r="AB11648" s="601"/>
    </row>
    <row r="11649" spans="21:28" x14ac:dyDescent="0.25">
      <c r="U11649" s="601"/>
      <c r="V11649" s="611"/>
      <c r="X11649" s="613"/>
      <c r="Y11649" s="601"/>
      <c r="Z11649" s="601"/>
      <c r="AA11649" s="601"/>
      <c r="AB11649" s="601"/>
    </row>
    <row r="11650" spans="21:28" x14ac:dyDescent="0.25">
      <c r="U11650" s="601"/>
      <c r="V11650" s="611"/>
      <c r="X11650" s="613"/>
      <c r="Y11650" s="601"/>
      <c r="Z11650" s="601"/>
      <c r="AA11650" s="601"/>
      <c r="AB11650" s="601"/>
    </row>
    <row r="11651" spans="21:28" x14ac:dyDescent="0.25">
      <c r="U11651" s="601"/>
      <c r="V11651" s="611"/>
      <c r="X11651" s="613"/>
      <c r="Y11651" s="601"/>
      <c r="Z11651" s="601"/>
      <c r="AA11651" s="601"/>
      <c r="AB11651" s="601"/>
    </row>
    <row r="11652" spans="21:28" x14ac:dyDescent="0.25">
      <c r="U11652" s="601"/>
      <c r="V11652" s="611"/>
      <c r="X11652" s="613"/>
      <c r="Y11652" s="601"/>
      <c r="Z11652" s="601"/>
      <c r="AA11652" s="601"/>
      <c r="AB11652" s="601"/>
    </row>
    <row r="11653" spans="21:28" x14ac:dyDescent="0.25">
      <c r="U11653" s="601"/>
      <c r="V11653" s="611"/>
      <c r="X11653" s="613"/>
      <c r="Y11653" s="601"/>
      <c r="Z11653" s="601"/>
      <c r="AA11653" s="601"/>
      <c r="AB11653" s="601"/>
    </row>
    <row r="11654" spans="21:28" x14ac:dyDescent="0.25">
      <c r="U11654" s="601"/>
      <c r="V11654" s="611"/>
      <c r="X11654" s="613"/>
      <c r="Y11654" s="601"/>
      <c r="Z11654" s="601"/>
      <c r="AA11654" s="601"/>
      <c r="AB11654" s="601"/>
    </row>
    <row r="11655" spans="21:28" x14ac:dyDescent="0.25">
      <c r="U11655" s="601"/>
      <c r="V11655" s="611"/>
      <c r="X11655" s="613"/>
      <c r="Y11655" s="601"/>
      <c r="Z11655" s="601"/>
      <c r="AA11655" s="601"/>
      <c r="AB11655" s="601"/>
    </row>
    <row r="11656" spans="21:28" x14ac:dyDescent="0.25">
      <c r="U11656" s="601"/>
      <c r="V11656" s="611"/>
      <c r="X11656" s="613"/>
      <c r="Y11656" s="601"/>
      <c r="Z11656" s="601"/>
      <c r="AA11656" s="601"/>
      <c r="AB11656" s="601"/>
    </row>
    <row r="11657" spans="21:28" x14ac:dyDescent="0.25">
      <c r="U11657" s="601"/>
      <c r="V11657" s="611"/>
      <c r="X11657" s="613"/>
      <c r="Y11657" s="601"/>
      <c r="Z11657" s="601"/>
      <c r="AA11657" s="601"/>
      <c r="AB11657" s="601"/>
    </row>
    <row r="11658" spans="21:28" x14ac:dyDescent="0.25">
      <c r="U11658" s="601"/>
      <c r="V11658" s="611"/>
      <c r="X11658" s="613"/>
      <c r="Y11658" s="601"/>
      <c r="Z11658" s="601"/>
      <c r="AA11658" s="601"/>
      <c r="AB11658" s="601"/>
    </row>
    <row r="11659" spans="21:28" x14ac:dyDescent="0.25">
      <c r="U11659" s="601"/>
      <c r="V11659" s="611"/>
      <c r="X11659" s="613"/>
      <c r="Y11659" s="601"/>
      <c r="Z11659" s="601"/>
      <c r="AA11659" s="601"/>
      <c r="AB11659" s="601"/>
    </row>
    <row r="11660" spans="21:28" x14ac:dyDescent="0.25">
      <c r="U11660" s="601"/>
      <c r="V11660" s="611"/>
      <c r="X11660" s="613"/>
      <c r="Y11660" s="601"/>
      <c r="Z11660" s="601"/>
      <c r="AA11660" s="601"/>
      <c r="AB11660" s="601"/>
    </row>
    <row r="11661" spans="21:28" x14ac:dyDescent="0.25">
      <c r="U11661" s="601"/>
      <c r="V11661" s="611"/>
      <c r="X11661" s="613"/>
      <c r="Y11661" s="601"/>
      <c r="Z11661" s="601"/>
      <c r="AA11661" s="601"/>
      <c r="AB11661" s="601"/>
    </row>
    <row r="11662" spans="21:28" x14ac:dyDescent="0.25">
      <c r="U11662" s="601"/>
      <c r="V11662" s="611"/>
      <c r="X11662" s="613"/>
      <c r="Y11662" s="601"/>
      <c r="Z11662" s="601"/>
      <c r="AA11662" s="601"/>
      <c r="AB11662" s="601"/>
    </row>
    <row r="11663" spans="21:28" x14ac:dyDescent="0.25">
      <c r="U11663" s="601"/>
      <c r="V11663" s="611"/>
      <c r="X11663" s="613"/>
      <c r="Y11663" s="601"/>
      <c r="Z11663" s="601"/>
      <c r="AA11663" s="601"/>
      <c r="AB11663" s="601"/>
    </row>
    <row r="11664" spans="21:28" x14ac:dyDescent="0.25">
      <c r="U11664" s="601"/>
      <c r="V11664" s="611"/>
      <c r="X11664" s="613"/>
      <c r="Y11664" s="601"/>
      <c r="Z11664" s="601"/>
      <c r="AA11664" s="601"/>
      <c r="AB11664" s="601"/>
    </row>
    <row r="11665" spans="21:28" x14ac:dyDescent="0.25">
      <c r="U11665" s="601"/>
      <c r="V11665" s="611"/>
      <c r="X11665" s="613"/>
      <c r="Y11665" s="601"/>
      <c r="Z11665" s="601"/>
      <c r="AA11665" s="601"/>
      <c r="AB11665" s="601"/>
    </row>
    <row r="11666" spans="21:28" x14ac:dyDescent="0.25">
      <c r="U11666" s="601"/>
      <c r="V11666" s="611"/>
      <c r="X11666" s="613"/>
      <c r="Y11666" s="601"/>
      <c r="Z11666" s="601"/>
      <c r="AA11666" s="601"/>
      <c r="AB11666" s="601"/>
    </row>
    <row r="11667" spans="21:28" x14ac:dyDescent="0.25">
      <c r="U11667" s="601"/>
      <c r="V11667" s="611"/>
      <c r="X11667" s="613"/>
      <c r="Y11667" s="601"/>
      <c r="Z11667" s="601"/>
      <c r="AA11667" s="601"/>
      <c r="AB11667" s="601"/>
    </row>
    <row r="11668" spans="21:28" x14ac:dyDescent="0.25">
      <c r="U11668" s="601"/>
      <c r="V11668" s="611"/>
      <c r="X11668" s="613"/>
      <c r="Y11668" s="601"/>
      <c r="Z11668" s="601"/>
      <c r="AA11668" s="601"/>
      <c r="AB11668" s="601"/>
    </row>
    <row r="11669" spans="21:28" x14ac:dyDescent="0.25">
      <c r="U11669" s="601"/>
      <c r="V11669" s="611"/>
      <c r="X11669" s="613"/>
      <c r="Y11669" s="601"/>
      <c r="Z11669" s="601"/>
      <c r="AA11669" s="601"/>
      <c r="AB11669" s="601"/>
    </row>
    <row r="11670" spans="21:28" x14ac:dyDescent="0.25">
      <c r="U11670" s="601"/>
      <c r="V11670" s="611"/>
      <c r="X11670" s="613"/>
      <c r="Y11670" s="601"/>
      <c r="Z11670" s="601"/>
      <c r="AA11670" s="601"/>
      <c r="AB11670" s="601"/>
    </row>
    <row r="11671" spans="21:28" x14ac:dyDescent="0.25">
      <c r="U11671" s="601"/>
      <c r="V11671" s="611"/>
      <c r="X11671" s="613"/>
      <c r="Y11671" s="601"/>
      <c r="Z11671" s="601"/>
      <c r="AA11671" s="601"/>
      <c r="AB11671" s="601"/>
    </row>
    <row r="11672" spans="21:28" x14ac:dyDescent="0.25">
      <c r="U11672" s="601"/>
      <c r="V11672" s="611"/>
      <c r="X11672" s="613"/>
      <c r="Y11672" s="601"/>
      <c r="Z11672" s="601"/>
      <c r="AA11672" s="601"/>
      <c r="AB11672" s="601"/>
    </row>
    <row r="11673" spans="21:28" x14ac:dyDescent="0.25">
      <c r="U11673" s="601"/>
      <c r="V11673" s="611"/>
      <c r="X11673" s="613"/>
      <c r="Y11673" s="601"/>
      <c r="Z11673" s="601"/>
      <c r="AA11673" s="601"/>
      <c r="AB11673" s="601"/>
    </row>
    <row r="11674" spans="21:28" x14ac:dyDescent="0.25">
      <c r="U11674" s="601"/>
      <c r="V11674" s="611"/>
      <c r="X11674" s="613"/>
      <c r="Y11674" s="601"/>
      <c r="Z11674" s="601"/>
      <c r="AA11674" s="601"/>
      <c r="AB11674" s="601"/>
    </row>
    <row r="11675" spans="21:28" x14ac:dyDescent="0.25">
      <c r="U11675" s="601"/>
      <c r="V11675" s="611"/>
      <c r="X11675" s="613"/>
      <c r="Y11675" s="601"/>
      <c r="Z11675" s="601"/>
      <c r="AA11675" s="601"/>
      <c r="AB11675" s="601"/>
    </row>
    <row r="11676" spans="21:28" x14ac:dyDescent="0.25">
      <c r="U11676" s="601"/>
      <c r="V11676" s="611"/>
      <c r="X11676" s="613"/>
      <c r="Y11676" s="601"/>
      <c r="Z11676" s="601"/>
      <c r="AA11676" s="601"/>
      <c r="AB11676" s="601"/>
    </row>
    <row r="11677" spans="21:28" x14ac:dyDescent="0.25">
      <c r="U11677" s="601"/>
      <c r="V11677" s="611"/>
      <c r="X11677" s="613"/>
      <c r="Y11677" s="601"/>
      <c r="Z11677" s="601"/>
      <c r="AA11677" s="601"/>
      <c r="AB11677" s="601"/>
    </row>
    <row r="11678" spans="21:28" x14ac:dyDescent="0.25">
      <c r="U11678" s="601"/>
      <c r="V11678" s="611"/>
      <c r="X11678" s="613"/>
      <c r="Y11678" s="601"/>
      <c r="Z11678" s="601"/>
      <c r="AA11678" s="601"/>
      <c r="AB11678" s="601"/>
    </row>
    <row r="11679" spans="21:28" x14ac:dyDescent="0.25">
      <c r="U11679" s="601"/>
      <c r="V11679" s="611"/>
      <c r="X11679" s="613"/>
      <c r="Y11679" s="601"/>
      <c r="Z11679" s="601"/>
      <c r="AA11679" s="601"/>
      <c r="AB11679" s="601"/>
    </row>
    <row r="11680" spans="21:28" x14ac:dyDescent="0.25">
      <c r="U11680" s="601"/>
      <c r="V11680" s="611"/>
      <c r="X11680" s="613"/>
      <c r="Y11680" s="601"/>
      <c r="Z11680" s="601"/>
      <c r="AA11680" s="601"/>
      <c r="AB11680" s="601"/>
    </row>
    <row r="11681" spans="21:28" x14ac:dyDescent="0.25">
      <c r="U11681" s="601"/>
      <c r="V11681" s="611"/>
      <c r="X11681" s="613"/>
      <c r="Y11681" s="601"/>
      <c r="Z11681" s="601"/>
      <c r="AA11681" s="601"/>
      <c r="AB11681" s="601"/>
    </row>
    <row r="11682" spans="21:28" x14ac:dyDescent="0.25">
      <c r="U11682" s="601"/>
      <c r="V11682" s="611"/>
      <c r="X11682" s="613"/>
      <c r="Y11682" s="601"/>
      <c r="Z11682" s="601"/>
      <c r="AA11682" s="601"/>
      <c r="AB11682" s="601"/>
    </row>
    <row r="11683" spans="21:28" x14ac:dyDescent="0.25">
      <c r="U11683" s="601"/>
      <c r="V11683" s="611"/>
      <c r="X11683" s="613"/>
      <c r="Y11683" s="601"/>
      <c r="Z11683" s="601"/>
      <c r="AA11683" s="601"/>
      <c r="AB11683" s="601"/>
    </row>
    <row r="11684" spans="21:28" x14ac:dyDescent="0.25">
      <c r="U11684" s="601"/>
      <c r="V11684" s="611"/>
      <c r="X11684" s="613"/>
      <c r="Y11684" s="601"/>
      <c r="Z11684" s="601"/>
      <c r="AA11684" s="601"/>
      <c r="AB11684" s="601"/>
    </row>
    <row r="11685" spans="21:28" x14ac:dyDescent="0.25">
      <c r="U11685" s="601"/>
      <c r="V11685" s="611"/>
      <c r="X11685" s="613"/>
      <c r="Y11685" s="601"/>
      <c r="Z11685" s="601"/>
      <c r="AA11685" s="601"/>
      <c r="AB11685" s="601"/>
    </row>
    <row r="11686" spans="21:28" x14ac:dyDescent="0.25">
      <c r="U11686" s="601"/>
      <c r="V11686" s="611"/>
      <c r="X11686" s="613"/>
      <c r="Y11686" s="601"/>
      <c r="Z11686" s="601"/>
      <c r="AA11686" s="601"/>
      <c r="AB11686" s="601"/>
    </row>
    <row r="11687" spans="21:28" x14ac:dyDescent="0.25">
      <c r="U11687" s="601"/>
      <c r="V11687" s="611"/>
      <c r="X11687" s="613"/>
      <c r="Y11687" s="601"/>
      <c r="Z11687" s="601"/>
      <c r="AA11687" s="601"/>
      <c r="AB11687" s="601"/>
    </row>
    <row r="11688" spans="21:28" x14ac:dyDescent="0.25">
      <c r="U11688" s="601"/>
      <c r="V11688" s="611"/>
      <c r="X11688" s="613"/>
      <c r="Y11688" s="601"/>
      <c r="Z11688" s="601"/>
      <c r="AA11688" s="601"/>
      <c r="AB11688" s="601"/>
    </row>
    <row r="11689" spans="21:28" x14ac:dyDescent="0.25">
      <c r="U11689" s="601"/>
      <c r="V11689" s="611"/>
      <c r="X11689" s="613"/>
      <c r="Y11689" s="601"/>
      <c r="Z11689" s="601"/>
      <c r="AA11689" s="601"/>
      <c r="AB11689" s="601"/>
    </row>
    <row r="11690" spans="21:28" x14ac:dyDescent="0.25">
      <c r="U11690" s="601"/>
      <c r="V11690" s="611"/>
      <c r="X11690" s="613"/>
      <c r="Y11690" s="601"/>
      <c r="Z11690" s="601"/>
      <c r="AA11690" s="601"/>
      <c r="AB11690" s="601"/>
    </row>
    <row r="11691" spans="21:28" x14ac:dyDescent="0.25">
      <c r="U11691" s="601"/>
      <c r="V11691" s="611"/>
      <c r="X11691" s="613"/>
      <c r="Y11691" s="601"/>
      <c r="Z11691" s="601"/>
      <c r="AA11691" s="601"/>
      <c r="AB11691" s="601"/>
    </row>
    <row r="11692" spans="21:28" x14ac:dyDescent="0.25">
      <c r="U11692" s="601"/>
      <c r="V11692" s="611"/>
      <c r="X11692" s="613"/>
      <c r="Y11692" s="601"/>
      <c r="Z11692" s="601"/>
      <c r="AA11692" s="601"/>
      <c r="AB11692" s="601"/>
    </row>
    <row r="11693" spans="21:28" x14ac:dyDescent="0.25">
      <c r="U11693" s="601"/>
      <c r="V11693" s="611"/>
      <c r="X11693" s="613"/>
      <c r="Y11693" s="601"/>
      <c r="Z11693" s="601"/>
      <c r="AA11693" s="601"/>
      <c r="AB11693" s="601"/>
    </row>
    <row r="11694" spans="21:28" x14ac:dyDescent="0.25">
      <c r="U11694" s="601"/>
      <c r="V11694" s="611"/>
      <c r="X11694" s="613"/>
      <c r="Y11694" s="601"/>
      <c r="Z11694" s="601"/>
      <c r="AA11694" s="601"/>
      <c r="AB11694" s="601"/>
    </row>
    <row r="11695" spans="21:28" x14ac:dyDescent="0.25">
      <c r="U11695" s="601"/>
      <c r="V11695" s="611"/>
      <c r="X11695" s="613"/>
      <c r="Y11695" s="601"/>
      <c r="Z11695" s="601"/>
      <c r="AA11695" s="601"/>
      <c r="AB11695" s="601"/>
    </row>
    <row r="11696" spans="21:28" x14ac:dyDescent="0.25">
      <c r="U11696" s="601"/>
      <c r="V11696" s="611"/>
      <c r="X11696" s="613"/>
      <c r="Y11696" s="601"/>
      <c r="Z11696" s="601"/>
      <c r="AA11696" s="601"/>
      <c r="AB11696" s="601"/>
    </row>
    <row r="11697" spans="21:28" x14ac:dyDescent="0.25">
      <c r="U11697" s="601"/>
      <c r="V11697" s="611"/>
      <c r="X11697" s="613"/>
      <c r="Y11697" s="601"/>
      <c r="Z11697" s="601"/>
      <c r="AA11697" s="601"/>
      <c r="AB11697" s="601"/>
    </row>
    <row r="11698" spans="21:28" x14ac:dyDescent="0.25">
      <c r="U11698" s="601"/>
      <c r="V11698" s="611"/>
      <c r="X11698" s="613"/>
      <c r="Y11698" s="601"/>
      <c r="Z11698" s="601"/>
      <c r="AA11698" s="601"/>
      <c r="AB11698" s="601"/>
    </row>
    <row r="11699" spans="21:28" x14ac:dyDescent="0.25">
      <c r="U11699" s="601"/>
      <c r="V11699" s="611"/>
      <c r="X11699" s="613"/>
      <c r="Y11699" s="601"/>
      <c r="Z11699" s="601"/>
      <c r="AA11699" s="601"/>
      <c r="AB11699" s="601"/>
    </row>
    <row r="11700" spans="21:28" x14ac:dyDescent="0.25">
      <c r="U11700" s="601"/>
      <c r="V11700" s="611"/>
      <c r="X11700" s="613"/>
      <c r="Y11700" s="601"/>
      <c r="Z11700" s="601"/>
      <c r="AA11700" s="601"/>
      <c r="AB11700" s="601"/>
    </row>
    <row r="11701" spans="21:28" x14ac:dyDescent="0.25">
      <c r="U11701" s="601"/>
      <c r="V11701" s="611"/>
      <c r="X11701" s="613"/>
      <c r="Y11701" s="601"/>
      <c r="Z11701" s="601"/>
      <c r="AA11701" s="601"/>
      <c r="AB11701" s="601"/>
    </row>
    <row r="11702" spans="21:28" x14ac:dyDescent="0.25">
      <c r="U11702" s="601"/>
      <c r="V11702" s="611"/>
      <c r="X11702" s="613"/>
      <c r="Y11702" s="601"/>
      <c r="Z11702" s="601"/>
      <c r="AA11702" s="601"/>
      <c r="AB11702" s="601"/>
    </row>
    <row r="11703" spans="21:28" x14ac:dyDescent="0.25">
      <c r="U11703" s="601"/>
      <c r="V11703" s="611"/>
      <c r="X11703" s="613"/>
      <c r="Y11703" s="601"/>
      <c r="Z11703" s="601"/>
      <c r="AA11703" s="601"/>
      <c r="AB11703" s="601"/>
    </row>
    <row r="11704" spans="21:28" x14ac:dyDescent="0.25">
      <c r="U11704" s="601"/>
      <c r="V11704" s="611"/>
      <c r="X11704" s="613"/>
      <c r="Y11704" s="601"/>
      <c r="Z11704" s="601"/>
      <c r="AA11704" s="601"/>
      <c r="AB11704" s="601"/>
    </row>
    <row r="11705" spans="21:28" x14ac:dyDescent="0.25">
      <c r="U11705" s="601"/>
      <c r="V11705" s="611"/>
      <c r="X11705" s="613"/>
      <c r="Y11705" s="601"/>
      <c r="Z11705" s="601"/>
      <c r="AA11705" s="601"/>
      <c r="AB11705" s="601"/>
    </row>
    <row r="11706" spans="21:28" x14ac:dyDescent="0.25">
      <c r="U11706" s="601"/>
      <c r="V11706" s="611"/>
      <c r="X11706" s="613"/>
      <c r="Y11706" s="601"/>
      <c r="Z11706" s="601"/>
      <c r="AA11706" s="601"/>
      <c r="AB11706" s="601"/>
    </row>
    <row r="11707" spans="21:28" x14ac:dyDescent="0.25">
      <c r="U11707" s="601"/>
      <c r="V11707" s="611"/>
      <c r="X11707" s="613"/>
      <c r="Y11707" s="601"/>
      <c r="Z11707" s="601"/>
      <c r="AA11707" s="601"/>
      <c r="AB11707" s="601"/>
    </row>
    <row r="11708" spans="21:28" x14ac:dyDescent="0.25">
      <c r="U11708" s="601"/>
      <c r="V11708" s="611"/>
      <c r="X11708" s="613"/>
      <c r="Y11708" s="601"/>
      <c r="Z11708" s="601"/>
      <c r="AA11708" s="601"/>
      <c r="AB11708" s="601"/>
    </row>
    <row r="11709" spans="21:28" x14ac:dyDescent="0.25">
      <c r="U11709" s="601"/>
      <c r="V11709" s="611"/>
      <c r="X11709" s="613"/>
      <c r="Y11709" s="601"/>
      <c r="Z11709" s="601"/>
      <c r="AA11709" s="601"/>
      <c r="AB11709" s="601"/>
    </row>
    <row r="11710" spans="21:28" x14ac:dyDescent="0.25">
      <c r="U11710" s="601"/>
      <c r="V11710" s="611"/>
      <c r="X11710" s="613"/>
      <c r="Y11710" s="601"/>
      <c r="Z11710" s="601"/>
      <c r="AA11710" s="601"/>
      <c r="AB11710" s="601"/>
    </row>
    <row r="11711" spans="21:28" x14ac:dyDescent="0.25">
      <c r="U11711" s="601"/>
      <c r="V11711" s="611"/>
      <c r="X11711" s="613"/>
      <c r="Y11711" s="601"/>
      <c r="Z11711" s="601"/>
      <c r="AA11711" s="601"/>
      <c r="AB11711" s="601"/>
    </row>
    <row r="11712" spans="21:28" x14ac:dyDescent="0.25">
      <c r="U11712" s="601"/>
      <c r="V11712" s="611"/>
      <c r="X11712" s="613"/>
      <c r="Y11712" s="601"/>
      <c r="Z11712" s="601"/>
      <c r="AA11712" s="601"/>
      <c r="AB11712" s="601"/>
    </row>
    <row r="11713" spans="21:28" x14ac:dyDescent="0.25">
      <c r="U11713" s="601"/>
      <c r="V11713" s="611"/>
      <c r="X11713" s="613"/>
      <c r="Y11713" s="601"/>
      <c r="Z11713" s="601"/>
      <c r="AA11713" s="601"/>
      <c r="AB11713" s="601"/>
    </row>
    <row r="11714" spans="21:28" x14ac:dyDescent="0.25">
      <c r="U11714" s="601"/>
      <c r="V11714" s="611"/>
      <c r="X11714" s="613"/>
      <c r="Y11714" s="601"/>
      <c r="Z11714" s="601"/>
      <c r="AA11714" s="601"/>
      <c r="AB11714" s="601"/>
    </row>
    <row r="11715" spans="21:28" x14ac:dyDescent="0.25">
      <c r="U11715" s="601"/>
      <c r="V11715" s="611"/>
      <c r="X11715" s="613"/>
      <c r="Y11715" s="601"/>
      <c r="Z11715" s="601"/>
      <c r="AA11715" s="601"/>
      <c r="AB11715" s="601"/>
    </row>
    <row r="11716" spans="21:28" x14ac:dyDescent="0.25">
      <c r="U11716" s="601"/>
      <c r="V11716" s="611"/>
      <c r="X11716" s="613"/>
      <c r="Y11716" s="601"/>
      <c r="Z11716" s="601"/>
      <c r="AA11716" s="601"/>
      <c r="AB11716" s="601"/>
    </row>
    <row r="11717" spans="21:28" x14ac:dyDescent="0.25">
      <c r="U11717" s="601"/>
      <c r="V11717" s="611"/>
      <c r="X11717" s="613"/>
      <c r="Y11717" s="601"/>
      <c r="Z11717" s="601"/>
      <c r="AA11717" s="601"/>
      <c r="AB11717" s="601"/>
    </row>
    <row r="11718" spans="21:28" x14ac:dyDescent="0.25">
      <c r="U11718" s="601"/>
      <c r="V11718" s="611"/>
      <c r="X11718" s="613"/>
      <c r="Y11718" s="601"/>
      <c r="Z11718" s="601"/>
      <c r="AA11718" s="601"/>
      <c r="AB11718" s="601"/>
    </row>
    <row r="11719" spans="21:28" x14ac:dyDescent="0.25">
      <c r="U11719" s="601"/>
      <c r="V11719" s="611"/>
      <c r="X11719" s="613"/>
      <c r="Y11719" s="601"/>
      <c r="Z11719" s="601"/>
      <c r="AA11719" s="601"/>
      <c r="AB11719" s="601"/>
    </row>
    <row r="11720" spans="21:28" x14ac:dyDescent="0.25">
      <c r="U11720" s="601"/>
      <c r="V11720" s="611"/>
      <c r="X11720" s="613"/>
      <c r="Y11720" s="601"/>
      <c r="Z11720" s="601"/>
      <c r="AA11720" s="601"/>
      <c r="AB11720" s="601"/>
    </row>
    <row r="11721" spans="21:28" x14ac:dyDescent="0.25">
      <c r="U11721" s="601"/>
      <c r="V11721" s="611"/>
      <c r="X11721" s="613"/>
      <c r="Y11721" s="601"/>
      <c r="Z11721" s="601"/>
      <c r="AA11721" s="601"/>
      <c r="AB11721" s="601"/>
    </row>
    <row r="11722" spans="21:28" x14ac:dyDescent="0.25">
      <c r="U11722" s="601"/>
      <c r="V11722" s="611"/>
      <c r="X11722" s="613"/>
      <c r="Y11722" s="601"/>
      <c r="Z11722" s="601"/>
      <c r="AA11722" s="601"/>
      <c r="AB11722" s="601"/>
    </row>
    <row r="11723" spans="21:28" x14ac:dyDescent="0.25">
      <c r="U11723" s="601"/>
      <c r="V11723" s="611"/>
      <c r="X11723" s="613"/>
      <c r="Y11723" s="601"/>
      <c r="Z11723" s="601"/>
      <c r="AA11723" s="601"/>
      <c r="AB11723" s="601"/>
    </row>
    <row r="11724" spans="21:28" x14ac:dyDescent="0.25">
      <c r="U11724" s="601"/>
      <c r="V11724" s="611"/>
      <c r="X11724" s="613"/>
      <c r="Y11724" s="601"/>
      <c r="Z11724" s="601"/>
      <c r="AA11724" s="601"/>
      <c r="AB11724" s="601"/>
    </row>
    <row r="11725" spans="21:28" x14ac:dyDescent="0.25">
      <c r="U11725" s="601"/>
      <c r="V11725" s="611"/>
      <c r="X11725" s="613"/>
      <c r="Y11725" s="601"/>
      <c r="Z11725" s="601"/>
      <c r="AA11725" s="601"/>
      <c r="AB11725" s="601"/>
    </row>
    <row r="11726" spans="21:28" x14ac:dyDescent="0.25">
      <c r="U11726" s="601"/>
      <c r="V11726" s="611"/>
      <c r="X11726" s="613"/>
      <c r="Y11726" s="601"/>
      <c r="Z11726" s="601"/>
      <c r="AA11726" s="601"/>
      <c r="AB11726" s="601"/>
    </row>
    <row r="11727" spans="21:28" x14ac:dyDescent="0.25">
      <c r="U11727" s="601"/>
      <c r="V11727" s="611"/>
      <c r="X11727" s="613"/>
      <c r="Y11727" s="601"/>
      <c r="Z11727" s="601"/>
      <c r="AA11727" s="601"/>
      <c r="AB11727" s="601"/>
    </row>
    <row r="11728" spans="21:28" x14ac:dyDescent="0.25">
      <c r="U11728" s="601"/>
      <c r="V11728" s="611"/>
      <c r="X11728" s="613"/>
      <c r="Y11728" s="601"/>
      <c r="Z11728" s="601"/>
      <c r="AA11728" s="601"/>
      <c r="AB11728" s="601"/>
    </row>
    <row r="11729" spans="21:28" x14ac:dyDescent="0.25">
      <c r="U11729" s="601"/>
      <c r="V11729" s="611"/>
      <c r="X11729" s="613"/>
      <c r="Y11729" s="601"/>
      <c r="Z11729" s="601"/>
      <c r="AA11729" s="601"/>
      <c r="AB11729" s="601"/>
    </row>
    <row r="11730" spans="21:28" x14ac:dyDescent="0.25">
      <c r="U11730" s="601"/>
      <c r="V11730" s="611"/>
      <c r="X11730" s="613"/>
      <c r="Y11730" s="601"/>
      <c r="Z11730" s="601"/>
      <c r="AA11730" s="601"/>
      <c r="AB11730" s="601"/>
    </row>
    <row r="11731" spans="21:28" x14ac:dyDescent="0.25">
      <c r="U11731" s="601"/>
      <c r="V11731" s="611"/>
      <c r="X11731" s="613"/>
      <c r="Y11731" s="601"/>
      <c r="Z11731" s="601"/>
      <c r="AA11731" s="601"/>
      <c r="AB11731" s="601"/>
    </row>
    <row r="11732" spans="21:28" x14ac:dyDescent="0.25">
      <c r="U11732" s="601"/>
      <c r="V11732" s="611"/>
      <c r="X11732" s="613"/>
      <c r="Y11732" s="601"/>
      <c r="Z11732" s="601"/>
      <c r="AA11732" s="601"/>
      <c r="AB11732" s="601"/>
    </row>
    <row r="11733" spans="21:28" x14ac:dyDescent="0.25">
      <c r="U11733" s="601"/>
      <c r="V11733" s="611"/>
      <c r="X11733" s="613"/>
      <c r="Y11733" s="601"/>
      <c r="Z11733" s="601"/>
      <c r="AA11733" s="601"/>
      <c r="AB11733" s="601"/>
    </row>
    <row r="11734" spans="21:28" x14ac:dyDescent="0.25">
      <c r="U11734" s="601"/>
      <c r="V11734" s="611"/>
      <c r="X11734" s="613"/>
      <c r="Y11734" s="601"/>
      <c r="Z11734" s="601"/>
      <c r="AA11734" s="601"/>
      <c r="AB11734" s="601"/>
    </row>
    <row r="11735" spans="21:28" x14ac:dyDescent="0.25">
      <c r="U11735" s="601"/>
      <c r="V11735" s="611"/>
      <c r="X11735" s="613"/>
      <c r="Y11735" s="601"/>
      <c r="Z11735" s="601"/>
      <c r="AA11735" s="601"/>
      <c r="AB11735" s="601"/>
    </row>
    <row r="11736" spans="21:28" x14ac:dyDescent="0.25">
      <c r="U11736" s="601"/>
      <c r="V11736" s="611"/>
      <c r="X11736" s="613"/>
      <c r="Y11736" s="601"/>
      <c r="Z11736" s="601"/>
      <c r="AA11736" s="601"/>
      <c r="AB11736" s="601"/>
    </row>
    <row r="11737" spans="21:28" x14ac:dyDescent="0.25">
      <c r="U11737" s="601"/>
      <c r="V11737" s="611"/>
      <c r="X11737" s="613"/>
      <c r="Y11737" s="601"/>
      <c r="Z11737" s="601"/>
      <c r="AA11737" s="601"/>
      <c r="AB11737" s="601"/>
    </row>
    <row r="11738" spans="21:28" x14ac:dyDescent="0.25">
      <c r="U11738" s="601"/>
      <c r="V11738" s="611"/>
      <c r="X11738" s="613"/>
      <c r="Y11738" s="601"/>
      <c r="Z11738" s="601"/>
      <c r="AA11738" s="601"/>
      <c r="AB11738" s="601"/>
    </row>
    <row r="11739" spans="21:28" x14ac:dyDescent="0.25">
      <c r="U11739" s="601"/>
      <c r="V11739" s="611"/>
      <c r="X11739" s="613"/>
      <c r="Y11739" s="601"/>
      <c r="Z11739" s="601"/>
      <c r="AA11739" s="601"/>
      <c r="AB11739" s="601"/>
    </row>
    <row r="11740" spans="21:28" x14ac:dyDescent="0.25">
      <c r="U11740" s="601"/>
      <c r="V11740" s="611"/>
      <c r="X11740" s="613"/>
      <c r="Y11740" s="601"/>
      <c r="Z11740" s="601"/>
      <c r="AA11740" s="601"/>
      <c r="AB11740" s="601"/>
    </row>
    <row r="11741" spans="21:28" x14ac:dyDescent="0.25">
      <c r="U11741" s="601"/>
      <c r="V11741" s="611"/>
      <c r="X11741" s="613"/>
      <c r="Y11741" s="601"/>
      <c r="Z11741" s="601"/>
      <c r="AA11741" s="601"/>
      <c r="AB11741" s="601"/>
    </row>
    <row r="11742" spans="21:28" x14ac:dyDescent="0.25">
      <c r="U11742" s="601"/>
      <c r="V11742" s="611"/>
      <c r="X11742" s="613"/>
      <c r="Y11742" s="601"/>
      <c r="Z11742" s="601"/>
      <c r="AA11742" s="601"/>
      <c r="AB11742" s="601"/>
    </row>
    <row r="11743" spans="21:28" x14ac:dyDescent="0.25">
      <c r="U11743" s="601"/>
      <c r="V11743" s="611"/>
      <c r="X11743" s="613"/>
      <c r="Y11743" s="601"/>
      <c r="Z11743" s="601"/>
      <c r="AA11743" s="601"/>
      <c r="AB11743" s="601"/>
    </row>
    <row r="11744" spans="21:28" x14ac:dyDescent="0.25">
      <c r="U11744" s="601"/>
      <c r="V11744" s="611"/>
      <c r="X11744" s="613"/>
      <c r="Y11744" s="601"/>
      <c r="Z11744" s="601"/>
      <c r="AA11744" s="601"/>
      <c r="AB11744" s="601"/>
    </row>
    <row r="11745" spans="21:28" x14ac:dyDescent="0.25">
      <c r="U11745" s="601"/>
      <c r="V11745" s="611"/>
      <c r="X11745" s="613"/>
      <c r="Y11745" s="601"/>
      <c r="Z11745" s="601"/>
      <c r="AA11745" s="601"/>
      <c r="AB11745" s="601"/>
    </row>
    <row r="11746" spans="21:28" x14ac:dyDescent="0.25">
      <c r="U11746" s="601"/>
      <c r="V11746" s="611"/>
      <c r="X11746" s="613"/>
      <c r="Y11746" s="601"/>
      <c r="Z11746" s="601"/>
      <c r="AA11746" s="601"/>
      <c r="AB11746" s="601"/>
    </row>
    <row r="11747" spans="21:28" x14ac:dyDescent="0.25">
      <c r="U11747" s="601"/>
      <c r="V11747" s="611"/>
      <c r="X11747" s="613"/>
      <c r="Y11747" s="601"/>
      <c r="Z11747" s="601"/>
      <c r="AA11747" s="601"/>
      <c r="AB11747" s="601"/>
    </row>
    <row r="11748" spans="21:28" x14ac:dyDescent="0.25">
      <c r="U11748" s="601"/>
      <c r="V11748" s="611"/>
      <c r="X11748" s="613"/>
      <c r="Y11748" s="601"/>
      <c r="Z11748" s="601"/>
      <c r="AA11748" s="601"/>
      <c r="AB11748" s="601"/>
    </row>
    <row r="11749" spans="21:28" x14ac:dyDescent="0.25">
      <c r="U11749" s="601"/>
      <c r="V11749" s="611"/>
      <c r="X11749" s="613"/>
      <c r="Y11749" s="601"/>
      <c r="Z11749" s="601"/>
      <c r="AA11749" s="601"/>
      <c r="AB11749" s="601"/>
    </row>
    <row r="11750" spans="21:28" x14ac:dyDescent="0.25">
      <c r="U11750" s="601"/>
      <c r="V11750" s="611"/>
      <c r="X11750" s="613"/>
      <c r="Y11750" s="601"/>
      <c r="Z11750" s="601"/>
      <c r="AA11750" s="601"/>
      <c r="AB11750" s="601"/>
    </row>
    <row r="11751" spans="21:28" x14ac:dyDescent="0.25">
      <c r="U11751" s="601"/>
      <c r="V11751" s="611"/>
      <c r="X11751" s="613"/>
      <c r="Y11751" s="601"/>
      <c r="Z11751" s="601"/>
      <c r="AA11751" s="601"/>
      <c r="AB11751" s="601"/>
    </row>
    <row r="11752" spans="21:28" x14ac:dyDescent="0.25">
      <c r="U11752" s="601"/>
      <c r="V11752" s="611"/>
      <c r="X11752" s="613"/>
      <c r="Y11752" s="601"/>
      <c r="Z11752" s="601"/>
      <c r="AA11752" s="601"/>
      <c r="AB11752" s="601"/>
    </row>
    <row r="11753" spans="21:28" x14ac:dyDescent="0.25">
      <c r="U11753" s="601"/>
      <c r="V11753" s="611"/>
      <c r="X11753" s="613"/>
      <c r="Y11753" s="601"/>
      <c r="Z11753" s="601"/>
      <c r="AA11753" s="601"/>
      <c r="AB11753" s="601"/>
    </row>
    <row r="11754" spans="21:28" x14ac:dyDescent="0.25">
      <c r="U11754" s="601"/>
      <c r="V11754" s="611"/>
      <c r="X11754" s="613"/>
      <c r="Y11754" s="601"/>
      <c r="Z11754" s="601"/>
      <c r="AA11754" s="601"/>
      <c r="AB11754" s="601"/>
    </row>
    <row r="11755" spans="21:28" x14ac:dyDescent="0.25">
      <c r="U11755" s="601"/>
      <c r="V11755" s="611"/>
      <c r="X11755" s="613"/>
      <c r="Y11755" s="601"/>
      <c r="Z11755" s="601"/>
      <c r="AA11755" s="601"/>
      <c r="AB11755" s="601"/>
    </row>
    <row r="11756" spans="21:28" x14ac:dyDescent="0.25">
      <c r="U11756" s="601"/>
      <c r="V11756" s="611"/>
      <c r="X11756" s="613"/>
      <c r="Y11756" s="601"/>
      <c r="Z11756" s="601"/>
      <c r="AA11756" s="601"/>
      <c r="AB11756" s="601"/>
    </row>
    <row r="11757" spans="21:28" x14ac:dyDescent="0.25">
      <c r="U11757" s="601"/>
      <c r="V11757" s="611"/>
      <c r="X11757" s="613"/>
      <c r="Y11757" s="601"/>
      <c r="Z11757" s="601"/>
      <c r="AA11757" s="601"/>
      <c r="AB11757" s="601"/>
    </row>
    <row r="11758" spans="21:28" x14ac:dyDescent="0.25">
      <c r="U11758" s="601"/>
      <c r="V11758" s="611"/>
      <c r="X11758" s="613"/>
      <c r="Y11758" s="601"/>
      <c r="Z11758" s="601"/>
      <c r="AA11758" s="601"/>
      <c r="AB11758" s="601"/>
    </row>
    <row r="11759" spans="21:28" x14ac:dyDescent="0.25">
      <c r="U11759" s="601"/>
      <c r="V11759" s="611"/>
      <c r="X11759" s="613"/>
      <c r="Y11759" s="601"/>
      <c r="Z11759" s="601"/>
      <c r="AA11759" s="601"/>
      <c r="AB11759" s="601"/>
    </row>
    <row r="11760" spans="21:28" x14ac:dyDescent="0.25">
      <c r="U11760" s="601"/>
      <c r="V11760" s="611"/>
      <c r="X11760" s="613"/>
      <c r="Y11760" s="601"/>
      <c r="Z11760" s="601"/>
      <c r="AA11760" s="601"/>
      <c r="AB11760" s="601"/>
    </row>
    <row r="11761" spans="21:28" x14ac:dyDescent="0.25">
      <c r="U11761" s="601"/>
      <c r="V11761" s="611"/>
      <c r="X11761" s="613"/>
      <c r="Y11761" s="601"/>
      <c r="Z11761" s="601"/>
      <c r="AA11761" s="601"/>
      <c r="AB11761" s="601"/>
    </row>
    <row r="11762" spans="21:28" x14ac:dyDescent="0.25">
      <c r="U11762" s="601"/>
      <c r="V11762" s="611"/>
      <c r="X11762" s="613"/>
      <c r="Y11762" s="601"/>
      <c r="Z11762" s="601"/>
      <c r="AA11762" s="601"/>
      <c r="AB11762" s="601"/>
    </row>
    <row r="11763" spans="21:28" x14ac:dyDescent="0.25">
      <c r="U11763" s="601"/>
      <c r="V11763" s="611"/>
      <c r="X11763" s="613"/>
      <c r="Y11763" s="601"/>
      <c r="Z11763" s="601"/>
      <c r="AA11763" s="601"/>
      <c r="AB11763" s="601"/>
    </row>
    <row r="11764" spans="21:28" x14ac:dyDescent="0.25">
      <c r="U11764" s="601"/>
      <c r="V11764" s="611"/>
      <c r="X11764" s="613"/>
      <c r="Y11764" s="601"/>
      <c r="Z11764" s="601"/>
      <c r="AA11764" s="601"/>
      <c r="AB11764" s="601"/>
    </row>
    <row r="11765" spans="21:28" x14ac:dyDescent="0.25">
      <c r="U11765" s="601"/>
      <c r="V11765" s="611"/>
      <c r="X11765" s="613"/>
      <c r="Y11765" s="601"/>
      <c r="Z11765" s="601"/>
      <c r="AA11765" s="601"/>
      <c r="AB11765" s="601"/>
    </row>
    <row r="11766" spans="21:28" x14ac:dyDescent="0.25">
      <c r="U11766" s="601"/>
      <c r="V11766" s="611"/>
      <c r="X11766" s="613"/>
      <c r="Y11766" s="601"/>
      <c r="Z11766" s="601"/>
      <c r="AA11766" s="601"/>
      <c r="AB11766" s="601"/>
    </row>
    <row r="11767" spans="21:28" x14ac:dyDescent="0.25">
      <c r="U11767" s="601"/>
      <c r="V11767" s="611"/>
      <c r="X11767" s="613"/>
      <c r="Y11767" s="601"/>
      <c r="Z11767" s="601"/>
      <c r="AA11767" s="601"/>
      <c r="AB11767" s="601"/>
    </row>
    <row r="11768" spans="21:28" x14ac:dyDescent="0.25">
      <c r="U11768" s="601"/>
      <c r="V11768" s="611"/>
      <c r="X11768" s="613"/>
      <c r="Y11768" s="601"/>
      <c r="Z11768" s="601"/>
      <c r="AA11768" s="601"/>
      <c r="AB11768" s="601"/>
    </row>
    <row r="11769" spans="21:28" x14ac:dyDescent="0.25">
      <c r="U11769" s="601"/>
      <c r="V11769" s="611"/>
      <c r="X11769" s="613"/>
      <c r="Y11769" s="601"/>
      <c r="Z11769" s="601"/>
      <c r="AA11769" s="601"/>
      <c r="AB11769" s="601"/>
    </row>
    <row r="11770" spans="21:28" x14ac:dyDescent="0.25">
      <c r="U11770" s="601"/>
      <c r="V11770" s="611"/>
      <c r="X11770" s="613"/>
      <c r="Y11770" s="601"/>
      <c r="Z11770" s="601"/>
      <c r="AA11770" s="601"/>
      <c r="AB11770" s="601"/>
    </row>
    <row r="11771" spans="21:28" x14ac:dyDescent="0.25">
      <c r="U11771" s="601"/>
      <c r="V11771" s="611"/>
      <c r="X11771" s="613"/>
      <c r="Y11771" s="601"/>
      <c r="Z11771" s="601"/>
      <c r="AA11771" s="601"/>
      <c r="AB11771" s="601"/>
    </row>
    <row r="11772" spans="21:28" x14ac:dyDescent="0.25">
      <c r="U11772" s="601"/>
      <c r="V11772" s="611"/>
      <c r="X11772" s="613"/>
      <c r="Y11772" s="601"/>
      <c r="Z11772" s="601"/>
      <c r="AA11772" s="601"/>
      <c r="AB11772" s="601"/>
    </row>
    <row r="11773" spans="21:28" x14ac:dyDescent="0.25">
      <c r="U11773" s="601"/>
      <c r="V11773" s="611"/>
      <c r="X11773" s="613"/>
      <c r="Y11773" s="601"/>
      <c r="Z11773" s="601"/>
      <c r="AA11773" s="601"/>
      <c r="AB11773" s="601"/>
    </row>
    <row r="11774" spans="21:28" x14ac:dyDescent="0.25">
      <c r="U11774" s="601"/>
      <c r="V11774" s="611"/>
      <c r="X11774" s="613"/>
      <c r="Y11774" s="601"/>
      <c r="Z11774" s="601"/>
      <c r="AA11774" s="601"/>
      <c r="AB11774" s="601"/>
    </row>
    <row r="11775" spans="21:28" x14ac:dyDescent="0.25">
      <c r="U11775" s="601"/>
      <c r="V11775" s="611"/>
      <c r="X11775" s="613"/>
      <c r="Y11775" s="601"/>
      <c r="Z11775" s="601"/>
      <c r="AA11775" s="601"/>
      <c r="AB11775" s="601"/>
    </row>
    <row r="11776" spans="21:28" x14ac:dyDescent="0.25">
      <c r="U11776" s="601"/>
      <c r="V11776" s="611"/>
      <c r="X11776" s="613"/>
      <c r="Y11776" s="601"/>
      <c r="Z11776" s="601"/>
      <c r="AA11776" s="601"/>
      <c r="AB11776" s="601"/>
    </row>
    <row r="11777" spans="21:28" x14ac:dyDescent="0.25">
      <c r="U11777" s="601"/>
      <c r="V11777" s="611"/>
      <c r="X11777" s="613"/>
      <c r="Y11777" s="601"/>
      <c r="Z11777" s="601"/>
      <c r="AA11777" s="601"/>
      <c r="AB11777" s="601"/>
    </row>
    <row r="11778" spans="21:28" x14ac:dyDescent="0.25">
      <c r="U11778" s="601"/>
      <c r="V11778" s="611"/>
      <c r="X11778" s="613"/>
      <c r="Y11778" s="601"/>
      <c r="Z11778" s="601"/>
      <c r="AA11778" s="601"/>
      <c r="AB11778" s="601"/>
    </row>
    <row r="11779" spans="21:28" x14ac:dyDescent="0.25">
      <c r="U11779" s="601"/>
      <c r="V11779" s="611"/>
      <c r="X11779" s="613"/>
      <c r="Y11779" s="601"/>
      <c r="Z11779" s="601"/>
      <c r="AA11779" s="601"/>
      <c r="AB11779" s="601"/>
    </row>
    <row r="11780" spans="21:28" x14ac:dyDescent="0.25">
      <c r="U11780" s="601"/>
      <c r="V11780" s="611"/>
      <c r="X11780" s="613"/>
      <c r="Y11780" s="601"/>
      <c r="Z11780" s="601"/>
      <c r="AA11780" s="601"/>
      <c r="AB11780" s="601"/>
    </row>
    <row r="11781" spans="21:28" x14ac:dyDescent="0.25">
      <c r="U11781" s="601"/>
      <c r="V11781" s="611"/>
      <c r="X11781" s="613"/>
      <c r="Y11781" s="601"/>
      <c r="Z11781" s="601"/>
      <c r="AA11781" s="601"/>
      <c r="AB11781" s="601"/>
    </row>
    <row r="11782" spans="21:28" x14ac:dyDescent="0.25">
      <c r="U11782" s="601"/>
      <c r="V11782" s="611"/>
      <c r="X11782" s="613"/>
      <c r="Y11782" s="601"/>
      <c r="Z11782" s="601"/>
      <c r="AA11782" s="601"/>
      <c r="AB11782" s="601"/>
    </row>
    <row r="11783" spans="21:28" x14ac:dyDescent="0.25">
      <c r="U11783" s="601"/>
      <c r="V11783" s="611"/>
      <c r="X11783" s="613"/>
      <c r="Y11783" s="601"/>
      <c r="Z11783" s="601"/>
      <c r="AA11783" s="601"/>
      <c r="AB11783" s="601"/>
    </row>
    <row r="11784" spans="21:28" x14ac:dyDescent="0.25">
      <c r="U11784" s="601"/>
      <c r="V11784" s="611"/>
      <c r="X11784" s="613"/>
      <c r="Y11784" s="601"/>
      <c r="Z11784" s="601"/>
      <c r="AA11784" s="601"/>
      <c r="AB11784" s="601"/>
    </row>
    <row r="11785" spans="21:28" x14ac:dyDescent="0.25">
      <c r="U11785" s="601"/>
      <c r="V11785" s="611"/>
      <c r="X11785" s="613"/>
      <c r="Y11785" s="601"/>
      <c r="Z11785" s="601"/>
      <c r="AA11785" s="601"/>
      <c r="AB11785" s="601"/>
    </row>
    <row r="11786" spans="21:28" x14ac:dyDescent="0.25">
      <c r="U11786" s="601"/>
      <c r="V11786" s="611"/>
      <c r="X11786" s="613"/>
      <c r="Y11786" s="601"/>
      <c r="Z11786" s="601"/>
      <c r="AA11786" s="601"/>
      <c r="AB11786" s="601"/>
    </row>
    <row r="11787" spans="21:28" x14ac:dyDescent="0.25">
      <c r="U11787" s="601"/>
      <c r="V11787" s="611"/>
      <c r="X11787" s="613"/>
      <c r="Y11787" s="601"/>
      <c r="Z11787" s="601"/>
      <c r="AA11787" s="601"/>
      <c r="AB11787" s="601"/>
    </row>
    <row r="11788" spans="21:28" x14ac:dyDescent="0.25">
      <c r="U11788" s="601"/>
      <c r="V11788" s="611"/>
      <c r="X11788" s="613"/>
      <c r="Y11788" s="601"/>
      <c r="Z11788" s="601"/>
      <c r="AA11788" s="601"/>
      <c r="AB11788" s="601"/>
    </row>
    <row r="11789" spans="21:28" x14ac:dyDescent="0.25">
      <c r="U11789" s="601"/>
      <c r="V11789" s="611"/>
      <c r="X11789" s="613"/>
      <c r="Y11789" s="601"/>
      <c r="Z11789" s="601"/>
      <c r="AA11789" s="601"/>
      <c r="AB11789" s="601"/>
    </row>
    <row r="11790" spans="21:28" x14ac:dyDescent="0.25">
      <c r="U11790" s="601"/>
      <c r="V11790" s="611"/>
      <c r="X11790" s="613"/>
      <c r="Y11790" s="601"/>
      <c r="Z11790" s="601"/>
      <c r="AA11790" s="601"/>
      <c r="AB11790" s="601"/>
    </row>
    <row r="11791" spans="21:28" x14ac:dyDescent="0.25">
      <c r="U11791" s="601"/>
      <c r="V11791" s="611"/>
      <c r="X11791" s="613"/>
      <c r="Y11791" s="601"/>
      <c r="Z11791" s="601"/>
      <c r="AA11791" s="601"/>
      <c r="AB11791" s="601"/>
    </row>
    <row r="11792" spans="21:28" x14ac:dyDescent="0.25">
      <c r="U11792" s="601"/>
      <c r="V11792" s="611"/>
      <c r="X11792" s="613"/>
      <c r="Y11792" s="601"/>
      <c r="Z11792" s="601"/>
      <c r="AA11792" s="601"/>
      <c r="AB11792" s="601"/>
    </row>
    <row r="11793" spans="21:28" x14ac:dyDescent="0.25">
      <c r="U11793" s="601"/>
      <c r="V11793" s="611"/>
      <c r="X11793" s="613"/>
      <c r="Y11793" s="601"/>
      <c r="Z11793" s="601"/>
      <c r="AA11793" s="601"/>
      <c r="AB11793" s="601"/>
    </row>
    <row r="11794" spans="21:28" x14ac:dyDescent="0.25">
      <c r="U11794" s="601"/>
      <c r="V11794" s="611"/>
      <c r="X11794" s="613"/>
      <c r="Y11794" s="601"/>
      <c r="Z11794" s="601"/>
      <c r="AA11794" s="601"/>
      <c r="AB11794" s="601"/>
    </row>
    <row r="11795" spans="21:28" x14ac:dyDescent="0.25">
      <c r="U11795" s="601"/>
      <c r="V11795" s="611"/>
      <c r="X11795" s="613"/>
      <c r="Y11795" s="601"/>
      <c r="Z11795" s="601"/>
      <c r="AA11795" s="601"/>
      <c r="AB11795" s="601"/>
    </row>
    <row r="11796" spans="21:28" x14ac:dyDescent="0.25">
      <c r="U11796" s="601"/>
      <c r="V11796" s="611"/>
      <c r="X11796" s="613"/>
      <c r="Y11796" s="601"/>
      <c r="Z11796" s="601"/>
      <c r="AA11796" s="601"/>
      <c r="AB11796" s="601"/>
    </row>
    <row r="11797" spans="21:28" x14ac:dyDescent="0.25">
      <c r="U11797" s="601"/>
      <c r="V11797" s="611"/>
      <c r="X11797" s="613"/>
      <c r="Y11797" s="601"/>
      <c r="Z11797" s="601"/>
      <c r="AA11797" s="601"/>
      <c r="AB11797" s="601"/>
    </row>
    <row r="11798" spans="21:28" x14ac:dyDescent="0.25">
      <c r="U11798" s="601"/>
      <c r="V11798" s="611"/>
      <c r="X11798" s="613"/>
      <c r="Y11798" s="601"/>
      <c r="Z11798" s="601"/>
      <c r="AA11798" s="601"/>
      <c r="AB11798" s="601"/>
    </row>
    <row r="11799" spans="21:28" x14ac:dyDescent="0.25">
      <c r="U11799" s="601"/>
      <c r="V11799" s="611"/>
      <c r="X11799" s="613"/>
      <c r="Y11799" s="601"/>
      <c r="Z11799" s="601"/>
      <c r="AA11799" s="601"/>
      <c r="AB11799" s="601"/>
    </row>
    <row r="11800" spans="21:28" x14ac:dyDescent="0.25">
      <c r="U11800" s="601"/>
      <c r="V11800" s="611"/>
      <c r="X11800" s="613"/>
      <c r="Y11800" s="601"/>
      <c r="Z11800" s="601"/>
      <c r="AA11800" s="601"/>
      <c r="AB11800" s="601"/>
    </row>
    <row r="11801" spans="21:28" x14ac:dyDescent="0.25">
      <c r="U11801" s="601"/>
      <c r="V11801" s="611"/>
      <c r="X11801" s="613"/>
      <c r="Y11801" s="601"/>
      <c r="Z11801" s="601"/>
      <c r="AA11801" s="601"/>
      <c r="AB11801" s="601"/>
    </row>
    <row r="11802" spans="21:28" x14ac:dyDescent="0.25">
      <c r="U11802" s="601"/>
      <c r="V11802" s="611"/>
      <c r="X11802" s="613"/>
      <c r="Y11802" s="601"/>
      <c r="Z11802" s="601"/>
      <c r="AA11802" s="601"/>
      <c r="AB11802" s="601"/>
    </row>
    <row r="11803" spans="21:28" x14ac:dyDescent="0.25">
      <c r="U11803" s="601"/>
      <c r="V11803" s="611"/>
      <c r="X11803" s="613"/>
      <c r="Y11803" s="601"/>
      <c r="Z11803" s="601"/>
      <c r="AA11803" s="601"/>
      <c r="AB11803" s="601"/>
    </row>
    <row r="11804" spans="21:28" x14ac:dyDescent="0.25">
      <c r="U11804" s="601"/>
      <c r="V11804" s="611"/>
      <c r="X11804" s="613"/>
      <c r="Y11804" s="601"/>
      <c r="Z11804" s="601"/>
      <c r="AA11804" s="601"/>
      <c r="AB11804" s="601"/>
    </row>
    <row r="11805" spans="21:28" x14ac:dyDescent="0.25">
      <c r="U11805" s="601"/>
      <c r="V11805" s="611"/>
      <c r="X11805" s="613"/>
      <c r="Y11805" s="601"/>
      <c r="Z11805" s="601"/>
      <c r="AA11805" s="601"/>
      <c r="AB11805" s="601"/>
    </row>
    <row r="11806" spans="21:28" x14ac:dyDescent="0.25">
      <c r="U11806" s="601"/>
      <c r="V11806" s="611"/>
      <c r="X11806" s="613"/>
      <c r="Y11806" s="601"/>
      <c r="Z11806" s="601"/>
      <c r="AA11806" s="601"/>
      <c r="AB11806" s="601"/>
    </row>
    <row r="11807" spans="21:28" x14ac:dyDescent="0.25">
      <c r="U11807" s="601"/>
      <c r="V11807" s="611"/>
      <c r="X11807" s="613"/>
      <c r="Y11807" s="601"/>
      <c r="Z11807" s="601"/>
      <c r="AA11807" s="601"/>
      <c r="AB11807" s="601"/>
    </row>
    <row r="11808" spans="21:28" x14ac:dyDescent="0.25">
      <c r="U11808" s="601"/>
      <c r="V11808" s="611"/>
      <c r="X11808" s="613"/>
      <c r="Y11808" s="601"/>
      <c r="Z11808" s="601"/>
      <c r="AA11808" s="601"/>
      <c r="AB11808" s="601"/>
    </row>
    <row r="11809" spans="21:28" x14ac:dyDescent="0.25">
      <c r="U11809" s="601"/>
      <c r="V11809" s="611"/>
      <c r="X11809" s="613"/>
      <c r="Y11809" s="601"/>
      <c r="Z11809" s="601"/>
      <c r="AA11809" s="601"/>
      <c r="AB11809" s="601"/>
    </row>
    <row r="11810" spans="21:28" x14ac:dyDescent="0.25">
      <c r="U11810" s="601"/>
      <c r="V11810" s="611"/>
      <c r="X11810" s="613"/>
      <c r="Y11810" s="601"/>
      <c r="Z11810" s="601"/>
      <c r="AA11810" s="601"/>
      <c r="AB11810" s="601"/>
    </row>
    <row r="11811" spans="21:28" x14ac:dyDescent="0.25">
      <c r="U11811" s="601"/>
      <c r="V11811" s="611"/>
      <c r="X11811" s="613"/>
      <c r="Y11811" s="601"/>
      <c r="Z11811" s="601"/>
      <c r="AA11811" s="601"/>
      <c r="AB11811" s="601"/>
    </row>
    <row r="11812" spans="21:28" x14ac:dyDescent="0.25">
      <c r="U11812" s="601"/>
      <c r="V11812" s="611"/>
      <c r="X11812" s="613"/>
      <c r="Y11812" s="601"/>
      <c r="Z11812" s="601"/>
      <c r="AA11812" s="601"/>
      <c r="AB11812" s="601"/>
    </row>
    <row r="11813" spans="21:28" x14ac:dyDescent="0.25">
      <c r="U11813" s="601"/>
      <c r="V11813" s="611"/>
      <c r="X11813" s="613"/>
      <c r="Y11813" s="601"/>
      <c r="Z11813" s="601"/>
      <c r="AA11813" s="601"/>
      <c r="AB11813" s="601"/>
    </row>
    <row r="11814" spans="21:28" x14ac:dyDescent="0.25">
      <c r="U11814" s="601"/>
      <c r="V11814" s="611"/>
      <c r="X11814" s="613"/>
      <c r="Y11814" s="601"/>
      <c r="Z11814" s="601"/>
      <c r="AA11814" s="601"/>
      <c r="AB11814" s="601"/>
    </row>
    <row r="11815" spans="21:28" x14ac:dyDescent="0.25">
      <c r="U11815" s="601"/>
      <c r="V11815" s="611"/>
      <c r="X11815" s="613"/>
      <c r="Y11815" s="601"/>
      <c r="Z11815" s="601"/>
      <c r="AA11815" s="601"/>
      <c r="AB11815" s="601"/>
    </row>
    <row r="11816" spans="21:28" x14ac:dyDescent="0.25">
      <c r="U11816" s="601"/>
      <c r="V11816" s="611"/>
      <c r="X11816" s="613"/>
      <c r="Y11816" s="601"/>
      <c r="Z11816" s="601"/>
      <c r="AA11816" s="601"/>
      <c r="AB11816" s="601"/>
    </row>
    <row r="11817" spans="21:28" x14ac:dyDescent="0.25">
      <c r="U11817" s="601"/>
      <c r="V11817" s="611"/>
      <c r="X11817" s="613"/>
      <c r="Y11817" s="601"/>
      <c r="Z11817" s="601"/>
      <c r="AA11817" s="601"/>
      <c r="AB11817" s="601"/>
    </row>
    <row r="11818" spans="21:28" x14ac:dyDescent="0.25">
      <c r="U11818" s="601"/>
      <c r="V11818" s="611"/>
      <c r="X11818" s="613"/>
      <c r="Y11818" s="601"/>
      <c r="Z11818" s="601"/>
      <c r="AA11818" s="601"/>
      <c r="AB11818" s="601"/>
    </row>
    <row r="11819" spans="21:28" x14ac:dyDescent="0.25">
      <c r="U11819" s="601"/>
      <c r="V11819" s="611"/>
      <c r="X11819" s="613"/>
      <c r="Y11819" s="601"/>
      <c r="Z11819" s="601"/>
      <c r="AA11819" s="601"/>
      <c r="AB11819" s="601"/>
    </row>
    <row r="11820" spans="21:28" x14ac:dyDescent="0.25">
      <c r="U11820" s="601"/>
      <c r="V11820" s="611"/>
      <c r="X11820" s="613"/>
      <c r="Y11820" s="601"/>
      <c r="Z11820" s="601"/>
      <c r="AA11820" s="601"/>
      <c r="AB11820" s="601"/>
    </row>
    <row r="11821" spans="21:28" x14ac:dyDescent="0.25">
      <c r="U11821" s="601"/>
      <c r="V11821" s="611"/>
      <c r="X11821" s="613"/>
      <c r="Y11821" s="601"/>
      <c r="Z11821" s="601"/>
      <c r="AA11821" s="601"/>
      <c r="AB11821" s="601"/>
    </row>
    <row r="11822" spans="21:28" x14ac:dyDescent="0.25">
      <c r="U11822" s="601"/>
      <c r="V11822" s="611"/>
      <c r="X11822" s="613"/>
      <c r="Y11822" s="601"/>
      <c r="Z11822" s="601"/>
      <c r="AA11822" s="601"/>
      <c r="AB11822" s="601"/>
    </row>
    <row r="11823" spans="21:28" x14ac:dyDescent="0.25">
      <c r="U11823" s="601"/>
      <c r="V11823" s="611"/>
      <c r="X11823" s="613"/>
      <c r="Y11823" s="601"/>
      <c r="Z11823" s="601"/>
      <c r="AA11823" s="601"/>
      <c r="AB11823" s="601"/>
    </row>
    <row r="11824" spans="21:28" x14ac:dyDescent="0.25">
      <c r="U11824" s="601"/>
      <c r="V11824" s="611"/>
      <c r="X11824" s="613"/>
      <c r="Y11824" s="601"/>
      <c r="Z11824" s="601"/>
      <c r="AA11824" s="601"/>
      <c r="AB11824" s="601"/>
    </row>
    <row r="11825" spans="21:28" x14ac:dyDescent="0.25">
      <c r="U11825" s="601"/>
      <c r="V11825" s="611"/>
      <c r="X11825" s="613"/>
      <c r="Y11825" s="601"/>
      <c r="Z11825" s="601"/>
      <c r="AA11825" s="601"/>
      <c r="AB11825" s="601"/>
    </row>
    <row r="11826" spans="21:28" x14ac:dyDescent="0.25">
      <c r="U11826" s="601"/>
      <c r="V11826" s="611"/>
      <c r="X11826" s="613"/>
      <c r="Y11826" s="601"/>
      <c r="Z11826" s="601"/>
      <c r="AA11826" s="601"/>
      <c r="AB11826" s="601"/>
    </row>
    <row r="11827" spans="21:28" x14ac:dyDescent="0.25">
      <c r="U11827" s="601"/>
      <c r="V11827" s="611"/>
      <c r="X11827" s="613"/>
      <c r="Y11827" s="601"/>
      <c r="Z11827" s="601"/>
      <c r="AA11827" s="601"/>
      <c r="AB11827" s="601"/>
    </row>
    <row r="11828" spans="21:28" x14ac:dyDescent="0.25">
      <c r="U11828" s="601"/>
      <c r="V11828" s="611"/>
      <c r="X11828" s="613"/>
      <c r="Y11828" s="601"/>
      <c r="Z11828" s="601"/>
      <c r="AA11828" s="601"/>
      <c r="AB11828" s="601"/>
    </row>
    <row r="11829" spans="21:28" x14ac:dyDescent="0.25">
      <c r="U11829" s="601"/>
      <c r="V11829" s="611"/>
      <c r="X11829" s="613"/>
      <c r="Y11829" s="601"/>
      <c r="Z11829" s="601"/>
      <c r="AA11829" s="601"/>
      <c r="AB11829" s="601"/>
    </row>
    <row r="11830" spans="21:28" x14ac:dyDescent="0.25">
      <c r="U11830" s="601"/>
      <c r="V11830" s="611"/>
      <c r="X11830" s="613"/>
      <c r="Y11830" s="601"/>
      <c r="Z11830" s="601"/>
      <c r="AA11830" s="601"/>
      <c r="AB11830" s="601"/>
    </row>
    <row r="11831" spans="21:28" x14ac:dyDescent="0.25">
      <c r="U11831" s="601"/>
      <c r="V11831" s="611"/>
      <c r="X11831" s="613"/>
      <c r="Y11831" s="601"/>
      <c r="Z11831" s="601"/>
      <c r="AA11831" s="601"/>
      <c r="AB11831" s="601"/>
    </row>
    <row r="11832" spans="21:28" x14ac:dyDescent="0.25">
      <c r="U11832" s="601"/>
      <c r="V11832" s="611"/>
      <c r="X11832" s="613"/>
      <c r="Y11832" s="601"/>
      <c r="Z11832" s="601"/>
      <c r="AA11832" s="601"/>
      <c r="AB11832" s="601"/>
    </row>
    <row r="11833" spans="21:28" x14ac:dyDescent="0.25">
      <c r="U11833" s="601"/>
      <c r="V11833" s="611"/>
      <c r="X11833" s="613"/>
      <c r="Y11833" s="601"/>
      <c r="Z11833" s="601"/>
      <c r="AA11833" s="601"/>
      <c r="AB11833" s="601"/>
    </row>
    <row r="11834" spans="21:28" x14ac:dyDescent="0.25">
      <c r="U11834" s="601"/>
      <c r="V11834" s="611"/>
      <c r="X11834" s="613"/>
      <c r="Y11834" s="601"/>
      <c r="Z11834" s="601"/>
      <c r="AA11834" s="601"/>
      <c r="AB11834" s="601"/>
    </row>
    <row r="11835" spans="21:28" x14ac:dyDescent="0.25">
      <c r="U11835" s="601"/>
      <c r="V11835" s="611"/>
      <c r="X11835" s="613"/>
      <c r="Y11835" s="601"/>
      <c r="Z11835" s="601"/>
      <c r="AA11835" s="601"/>
      <c r="AB11835" s="601"/>
    </row>
    <row r="11836" spans="21:28" x14ac:dyDescent="0.25">
      <c r="U11836" s="601"/>
      <c r="V11836" s="611"/>
      <c r="X11836" s="613"/>
      <c r="Y11836" s="601"/>
      <c r="Z11836" s="601"/>
      <c r="AA11836" s="601"/>
      <c r="AB11836" s="601"/>
    </row>
    <row r="11837" spans="21:28" x14ac:dyDescent="0.25">
      <c r="U11837" s="601"/>
      <c r="V11837" s="611"/>
      <c r="X11837" s="613"/>
      <c r="Y11837" s="601"/>
      <c r="Z11837" s="601"/>
      <c r="AA11837" s="601"/>
      <c r="AB11837" s="601"/>
    </row>
    <row r="11838" spans="21:28" x14ac:dyDescent="0.25">
      <c r="U11838" s="601"/>
      <c r="V11838" s="611"/>
      <c r="X11838" s="613"/>
      <c r="Y11838" s="601"/>
      <c r="Z11838" s="601"/>
      <c r="AA11838" s="601"/>
      <c r="AB11838" s="601"/>
    </row>
    <row r="11839" spans="21:28" x14ac:dyDescent="0.25">
      <c r="U11839" s="601"/>
      <c r="V11839" s="611"/>
      <c r="X11839" s="613"/>
      <c r="Y11839" s="601"/>
      <c r="Z11839" s="601"/>
      <c r="AA11839" s="601"/>
      <c r="AB11839" s="601"/>
    </row>
    <row r="11840" spans="21:28" x14ac:dyDescent="0.25">
      <c r="U11840" s="601"/>
      <c r="V11840" s="611"/>
      <c r="X11840" s="613"/>
      <c r="Y11840" s="601"/>
      <c r="Z11840" s="601"/>
      <c r="AA11840" s="601"/>
      <c r="AB11840" s="601"/>
    </row>
    <row r="11841" spans="21:28" x14ac:dyDescent="0.25">
      <c r="U11841" s="601"/>
      <c r="V11841" s="611"/>
      <c r="X11841" s="613"/>
      <c r="Y11841" s="601"/>
      <c r="Z11841" s="601"/>
      <c r="AA11841" s="601"/>
      <c r="AB11841" s="601"/>
    </row>
    <row r="11842" spans="21:28" x14ac:dyDescent="0.25">
      <c r="U11842" s="601"/>
      <c r="V11842" s="611"/>
      <c r="X11842" s="613"/>
      <c r="Y11842" s="601"/>
      <c r="Z11842" s="601"/>
      <c r="AA11842" s="601"/>
      <c r="AB11842" s="601"/>
    </row>
    <row r="11843" spans="21:28" x14ac:dyDescent="0.25">
      <c r="U11843" s="601"/>
      <c r="V11843" s="611"/>
      <c r="X11843" s="613"/>
      <c r="Y11843" s="601"/>
      <c r="Z11843" s="601"/>
      <c r="AA11843" s="601"/>
      <c r="AB11843" s="601"/>
    </row>
    <row r="11844" spans="21:28" x14ac:dyDescent="0.25">
      <c r="U11844" s="601"/>
      <c r="V11844" s="611"/>
      <c r="X11844" s="613"/>
      <c r="Y11844" s="601"/>
      <c r="Z11844" s="601"/>
      <c r="AA11844" s="601"/>
      <c r="AB11844" s="601"/>
    </row>
    <row r="11845" spans="21:28" x14ac:dyDescent="0.25">
      <c r="U11845" s="601"/>
      <c r="V11845" s="611"/>
      <c r="X11845" s="613"/>
      <c r="Y11845" s="601"/>
      <c r="Z11845" s="601"/>
      <c r="AA11845" s="601"/>
      <c r="AB11845" s="601"/>
    </row>
    <row r="11846" spans="21:28" x14ac:dyDescent="0.25">
      <c r="U11846" s="601"/>
      <c r="V11846" s="611"/>
      <c r="X11846" s="613"/>
      <c r="Y11846" s="601"/>
      <c r="Z11846" s="601"/>
      <c r="AA11846" s="601"/>
      <c r="AB11846" s="601"/>
    </row>
    <row r="11847" spans="21:28" x14ac:dyDescent="0.25">
      <c r="U11847" s="601"/>
      <c r="V11847" s="611"/>
      <c r="X11847" s="613"/>
      <c r="Y11847" s="601"/>
      <c r="Z11847" s="601"/>
      <c r="AA11847" s="601"/>
      <c r="AB11847" s="601"/>
    </row>
    <row r="11848" spans="21:28" x14ac:dyDescent="0.25">
      <c r="U11848" s="601"/>
      <c r="V11848" s="611"/>
      <c r="X11848" s="613"/>
      <c r="Y11848" s="601"/>
      <c r="Z11848" s="601"/>
      <c r="AA11848" s="601"/>
      <c r="AB11848" s="601"/>
    </row>
    <row r="11849" spans="21:28" x14ac:dyDescent="0.25">
      <c r="U11849" s="601"/>
      <c r="V11849" s="611"/>
      <c r="X11849" s="613"/>
      <c r="Y11849" s="601"/>
      <c r="Z11849" s="601"/>
      <c r="AA11849" s="601"/>
      <c r="AB11849" s="601"/>
    </row>
    <row r="11850" spans="21:28" x14ac:dyDescent="0.25">
      <c r="U11850" s="601"/>
      <c r="V11850" s="611"/>
      <c r="X11850" s="613"/>
      <c r="Y11850" s="601"/>
      <c r="Z11850" s="601"/>
      <c r="AA11850" s="601"/>
      <c r="AB11850" s="601"/>
    </row>
    <row r="11851" spans="21:28" x14ac:dyDescent="0.25">
      <c r="U11851" s="601"/>
      <c r="V11851" s="611"/>
      <c r="X11851" s="613"/>
      <c r="Y11851" s="601"/>
      <c r="Z11851" s="601"/>
      <c r="AA11851" s="601"/>
      <c r="AB11851" s="601"/>
    </row>
    <row r="11852" spans="21:28" x14ac:dyDescent="0.25">
      <c r="U11852" s="601"/>
      <c r="V11852" s="611"/>
      <c r="X11852" s="613"/>
      <c r="Y11852" s="601"/>
      <c r="Z11852" s="601"/>
      <c r="AA11852" s="601"/>
      <c r="AB11852" s="601"/>
    </row>
    <row r="11853" spans="21:28" x14ac:dyDescent="0.25">
      <c r="U11853" s="601"/>
      <c r="V11853" s="611"/>
      <c r="X11853" s="613"/>
      <c r="Y11853" s="601"/>
      <c r="Z11853" s="601"/>
      <c r="AA11853" s="601"/>
      <c r="AB11853" s="601"/>
    </row>
    <row r="11854" spans="21:28" x14ac:dyDescent="0.25">
      <c r="U11854" s="601"/>
      <c r="V11854" s="611"/>
      <c r="X11854" s="613"/>
      <c r="Y11854" s="601"/>
      <c r="Z11854" s="601"/>
      <c r="AA11854" s="601"/>
      <c r="AB11854" s="601"/>
    </row>
    <row r="11855" spans="21:28" x14ac:dyDescent="0.25">
      <c r="U11855" s="601"/>
      <c r="V11855" s="611"/>
      <c r="X11855" s="613"/>
      <c r="Y11855" s="601"/>
      <c r="Z11855" s="601"/>
      <c r="AA11855" s="601"/>
      <c r="AB11855" s="601"/>
    </row>
    <row r="11856" spans="21:28" x14ac:dyDescent="0.25">
      <c r="U11856" s="601"/>
      <c r="V11856" s="611"/>
      <c r="X11856" s="613"/>
      <c r="Y11856" s="601"/>
      <c r="Z11856" s="601"/>
      <c r="AA11856" s="601"/>
      <c r="AB11856" s="601"/>
    </row>
    <row r="11857" spans="21:28" x14ac:dyDescent="0.25">
      <c r="U11857" s="601"/>
      <c r="V11857" s="611"/>
      <c r="X11857" s="613"/>
      <c r="Y11857" s="601"/>
      <c r="Z11857" s="601"/>
      <c r="AA11857" s="601"/>
      <c r="AB11857" s="601"/>
    </row>
    <row r="11858" spans="21:28" x14ac:dyDescent="0.25">
      <c r="U11858" s="601"/>
      <c r="V11858" s="611"/>
      <c r="X11858" s="613"/>
      <c r="Y11858" s="601"/>
      <c r="Z11858" s="601"/>
      <c r="AA11858" s="601"/>
      <c r="AB11858" s="601"/>
    </row>
    <row r="11859" spans="21:28" x14ac:dyDescent="0.25">
      <c r="U11859" s="601"/>
      <c r="V11859" s="611"/>
      <c r="X11859" s="613"/>
      <c r="Y11859" s="601"/>
      <c r="Z11859" s="601"/>
      <c r="AA11859" s="601"/>
      <c r="AB11859" s="601"/>
    </row>
    <row r="11860" spans="21:28" x14ac:dyDescent="0.25">
      <c r="U11860" s="601"/>
      <c r="V11860" s="611"/>
      <c r="X11860" s="613"/>
      <c r="Y11860" s="601"/>
      <c r="Z11860" s="601"/>
      <c r="AA11860" s="601"/>
      <c r="AB11860" s="601"/>
    </row>
    <row r="11861" spans="21:28" x14ac:dyDescent="0.25">
      <c r="U11861" s="601"/>
      <c r="V11861" s="611"/>
      <c r="X11861" s="613"/>
      <c r="Y11861" s="601"/>
      <c r="Z11861" s="601"/>
      <c r="AA11861" s="601"/>
      <c r="AB11861" s="601"/>
    </row>
    <row r="11862" spans="21:28" x14ac:dyDescent="0.25">
      <c r="U11862" s="601"/>
      <c r="V11862" s="611"/>
      <c r="X11862" s="613"/>
      <c r="Y11862" s="601"/>
      <c r="Z11862" s="601"/>
      <c r="AA11862" s="601"/>
      <c r="AB11862" s="601"/>
    </row>
    <row r="11863" spans="21:28" x14ac:dyDescent="0.25">
      <c r="U11863" s="601"/>
      <c r="V11863" s="611"/>
      <c r="X11863" s="613"/>
      <c r="Y11863" s="601"/>
      <c r="Z11863" s="601"/>
      <c r="AA11863" s="601"/>
      <c r="AB11863" s="601"/>
    </row>
    <row r="11864" spans="21:28" x14ac:dyDescent="0.25">
      <c r="U11864" s="601"/>
      <c r="V11864" s="611"/>
      <c r="X11864" s="613"/>
      <c r="Y11864" s="601"/>
      <c r="Z11864" s="601"/>
      <c r="AA11864" s="601"/>
      <c r="AB11864" s="601"/>
    </row>
    <row r="11865" spans="21:28" x14ac:dyDescent="0.25">
      <c r="U11865" s="601"/>
      <c r="V11865" s="611"/>
      <c r="X11865" s="613"/>
      <c r="Y11865" s="601"/>
      <c r="Z11865" s="601"/>
      <c r="AA11865" s="601"/>
      <c r="AB11865" s="601"/>
    </row>
    <row r="11866" spans="21:28" x14ac:dyDescent="0.25">
      <c r="U11866" s="601"/>
      <c r="V11866" s="611"/>
      <c r="X11866" s="613"/>
      <c r="Y11866" s="601"/>
      <c r="Z11866" s="601"/>
      <c r="AA11866" s="601"/>
      <c r="AB11866" s="601"/>
    </row>
    <row r="11867" spans="21:28" x14ac:dyDescent="0.25">
      <c r="U11867" s="601"/>
      <c r="V11867" s="611"/>
      <c r="X11867" s="613"/>
      <c r="Y11867" s="601"/>
      <c r="Z11867" s="601"/>
      <c r="AA11867" s="601"/>
      <c r="AB11867" s="601"/>
    </row>
    <row r="11868" spans="21:28" x14ac:dyDescent="0.25">
      <c r="U11868" s="601"/>
      <c r="V11868" s="611"/>
      <c r="X11868" s="613"/>
      <c r="Y11868" s="601"/>
      <c r="Z11868" s="601"/>
      <c r="AA11868" s="601"/>
      <c r="AB11868" s="601"/>
    </row>
    <row r="11869" spans="21:28" x14ac:dyDescent="0.25">
      <c r="U11869" s="601"/>
      <c r="V11869" s="611"/>
      <c r="X11869" s="613"/>
      <c r="Y11869" s="601"/>
      <c r="Z11869" s="601"/>
      <c r="AA11869" s="601"/>
      <c r="AB11869" s="601"/>
    </row>
    <row r="11870" spans="21:28" x14ac:dyDescent="0.25">
      <c r="U11870" s="601"/>
      <c r="V11870" s="611"/>
      <c r="X11870" s="613"/>
      <c r="Y11870" s="601"/>
      <c r="Z11870" s="601"/>
      <c r="AA11870" s="601"/>
      <c r="AB11870" s="601"/>
    </row>
    <row r="11871" spans="21:28" x14ac:dyDescent="0.25">
      <c r="U11871" s="601"/>
      <c r="V11871" s="611"/>
      <c r="X11871" s="613"/>
      <c r="Y11871" s="601"/>
      <c r="Z11871" s="601"/>
      <c r="AA11871" s="601"/>
      <c r="AB11871" s="601"/>
    </row>
    <row r="11872" spans="21:28" x14ac:dyDescent="0.25">
      <c r="U11872" s="601"/>
      <c r="V11872" s="611"/>
      <c r="X11872" s="613"/>
      <c r="Y11872" s="601"/>
      <c r="Z11872" s="601"/>
      <c r="AA11872" s="601"/>
      <c r="AB11872" s="601"/>
    </row>
    <row r="11873" spans="21:28" x14ac:dyDescent="0.25">
      <c r="U11873" s="601"/>
      <c r="V11873" s="611"/>
      <c r="X11873" s="613"/>
      <c r="Y11873" s="601"/>
      <c r="Z11873" s="601"/>
      <c r="AA11873" s="601"/>
      <c r="AB11873" s="601"/>
    </row>
    <row r="11874" spans="21:28" x14ac:dyDescent="0.25">
      <c r="U11874" s="601"/>
      <c r="V11874" s="611"/>
      <c r="X11874" s="613"/>
      <c r="Y11874" s="601"/>
      <c r="Z11874" s="601"/>
      <c r="AA11874" s="601"/>
      <c r="AB11874" s="601"/>
    </row>
    <row r="11875" spans="21:28" x14ac:dyDescent="0.25">
      <c r="U11875" s="601"/>
      <c r="V11875" s="611"/>
      <c r="X11875" s="613"/>
      <c r="Y11875" s="601"/>
      <c r="Z11875" s="601"/>
      <c r="AA11875" s="601"/>
      <c r="AB11875" s="601"/>
    </row>
    <row r="11876" spans="21:28" x14ac:dyDescent="0.25">
      <c r="U11876" s="601"/>
      <c r="V11876" s="611"/>
      <c r="X11876" s="613"/>
      <c r="Y11876" s="601"/>
      <c r="Z11876" s="601"/>
      <c r="AA11876" s="601"/>
      <c r="AB11876" s="601"/>
    </row>
    <row r="11877" spans="21:28" x14ac:dyDescent="0.25">
      <c r="U11877" s="601"/>
      <c r="V11877" s="611"/>
      <c r="X11877" s="613"/>
      <c r="Y11877" s="601"/>
      <c r="Z11877" s="601"/>
      <c r="AA11877" s="601"/>
      <c r="AB11877" s="601"/>
    </row>
    <row r="11878" spans="21:28" x14ac:dyDescent="0.25">
      <c r="U11878" s="601"/>
      <c r="V11878" s="611"/>
      <c r="X11878" s="613"/>
      <c r="Y11878" s="601"/>
      <c r="Z11878" s="601"/>
      <c r="AA11878" s="601"/>
      <c r="AB11878" s="601"/>
    </row>
    <row r="11879" spans="21:28" x14ac:dyDescent="0.25">
      <c r="U11879" s="601"/>
      <c r="V11879" s="611"/>
      <c r="X11879" s="613"/>
      <c r="Y11879" s="601"/>
      <c r="Z11879" s="601"/>
      <c r="AA11879" s="601"/>
      <c r="AB11879" s="601"/>
    </row>
    <row r="11880" spans="21:28" x14ac:dyDescent="0.25">
      <c r="U11880" s="601"/>
      <c r="V11880" s="611"/>
      <c r="X11880" s="613"/>
      <c r="Y11880" s="601"/>
      <c r="Z11880" s="601"/>
      <c r="AA11880" s="601"/>
      <c r="AB11880" s="601"/>
    </row>
    <row r="11881" spans="21:28" x14ac:dyDescent="0.25">
      <c r="U11881" s="601"/>
      <c r="V11881" s="611"/>
      <c r="X11881" s="613"/>
      <c r="Y11881" s="601"/>
      <c r="Z11881" s="601"/>
      <c r="AA11881" s="601"/>
      <c r="AB11881" s="601"/>
    </row>
    <row r="11882" spans="21:28" x14ac:dyDescent="0.25">
      <c r="U11882" s="601"/>
      <c r="V11882" s="611"/>
      <c r="X11882" s="613"/>
      <c r="Y11882" s="601"/>
      <c r="Z11882" s="601"/>
      <c r="AA11882" s="601"/>
      <c r="AB11882" s="601"/>
    </row>
    <row r="11883" spans="21:28" x14ac:dyDescent="0.25">
      <c r="U11883" s="601"/>
      <c r="V11883" s="611"/>
      <c r="X11883" s="613"/>
      <c r="Y11883" s="601"/>
      <c r="Z11883" s="601"/>
      <c r="AA11883" s="601"/>
      <c r="AB11883" s="601"/>
    </row>
    <row r="11884" spans="21:28" x14ac:dyDescent="0.25">
      <c r="U11884" s="601"/>
      <c r="V11884" s="611"/>
      <c r="X11884" s="613"/>
      <c r="Y11884" s="601"/>
      <c r="Z11884" s="601"/>
      <c r="AA11884" s="601"/>
      <c r="AB11884" s="601"/>
    </row>
    <row r="11885" spans="21:28" x14ac:dyDescent="0.25">
      <c r="U11885" s="601"/>
      <c r="V11885" s="611"/>
      <c r="X11885" s="613"/>
      <c r="Y11885" s="601"/>
      <c r="Z11885" s="601"/>
      <c r="AA11885" s="601"/>
      <c r="AB11885" s="601"/>
    </row>
    <row r="11886" spans="21:28" x14ac:dyDescent="0.25">
      <c r="U11886" s="601"/>
      <c r="V11886" s="611"/>
      <c r="X11886" s="613"/>
      <c r="Y11886" s="601"/>
      <c r="Z11886" s="601"/>
      <c r="AA11886" s="601"/>
      <c r="AB11886" s="601"/>
    </row>
    <row r="11887" spans="21:28" x14ac:dyDescent="0.25">
      <c r="U11887" s="601"/>
      <c r="V11887" s="611"/>
      <c r="X11887" s="613"/>
      <c r="Y11887" s="601"/>
      <c r="Z11887" s="601"/>
      <c r="AA11887" s="601"/>
      <c r="AB11887" s="601"/>
    </row>
    <row r="11888" spans="21:28" x14ac:dyDescent="0.25">
      <c r="U11888" s="601"/>
      <c r="V11888" s="611"/>
      <c r="X11888" s="613"/>
      <c r="Y11888" s="601"/>
      <c r="Z11888" s="601"/>
      <c r="AA11888" s="601"/>
      <c r="AB11888" s="601"/>
    </row>
    <row r="11889" spans="21:28" x14ac:dyDescent="0.25">
      <c r="U11889" s="601"/>
      <c r="V11889" s="611"/>
      <c r="X11889" s="613"/>
      <c r="Y11889" s="601"/>
      <c r="Z11889" s="601"/>
      <c r="AA11889" s="601"/>
      <c r="AB11889" s="601"/>
    </row>
    <row r="11890" spans="21:28" x14ac:dyDescent="0.25">
      <c r="U11890" s="601"/>
      <c r="V11890" s="611"/>
      <c r="X11890" s="613"/>
      <c r="Y11890" s="601"/>
      <c r="Z11890" s="601"/>
      <c r="AA11890" s="601"/>
      <c r="AB11890" s="601"/>
    </row>
    <row r="11891" spans="21:28" x14ac:dyDescent="0.25">
      <c r="U11891" s="601"/>
      <c r="V11891" s="611"/>
      <c r="X11891" s="613"/>
      <c r="Y11891" s="601"/>
      <c r="Z11891" s="601"/>
      <c r="AA11891" s="601"/>
      <c r="AB11891" s="601"/>
    </row>
    <row r="11892" spans="21:28" x14ac:dyDescent="0.25">
      <c r="U11892" s="601"/>
      <c r="V11892" s="611"/>
      <c r="X11892" s="613"/>
      <c r="Y11892" s="601"/>
      <c r="Z11892" s="601"/>
      <c r="AA11892" s="601"/>
      <c r="AB11892" s="601"/>
    </row>
    <row r="11893" spans="21:28" x14ac:dyDescent="0.25">
      <c r="U11893" s="601"/>
      <c r="V11893" s="611"/>
      <c r="X11893" s="613"/>
      <c r="Y11893" s="601"/>
      <c r="Z11893" s="601"/>
      <c r="AA11893" s="601"/>
      <c r="AB11893" s="601"/>
    </row>
    <row r="11894" spans="21:28" x14ac:dyDescent="0.25">
      <c r="U11894" s="601"/>
      <c r="V11894" s="611"/>
      <c r="X11894" s="613"/>
      <c r="Y11894" s="601"/>
      <c r="Z11894" s="601"/>
      <c r="AA11894" s="601"/>
      <c r="AB11894" s="601"/>
    </row>
    <row r="11895" spans="21:28" x14ac:dyDescent="0.25">
      <c r="U11895" s="601"/>
      <c r="V11895" s="611"/>
      <c r="X11895" s="613"/>
      <c r="Y11895" s="601"/>
      <c r="Z11895" s="601"/>
      <c r="AA11895" s="601"/>
      <c r="AB11895" s="601"/>
    </row>
    <row r="11896" spans="21:28" x14ac:dyDescent="0.25">
      <c r="U11896" s="601"/>
      <c r="V11896" s="611"/>
      <c r="X11896" s="613"/>
      <c r="Y11896" s="601"/>
      <c r="Z11896" s="601"/>
      <c r="AA11896" s="601"/>
      <c r="AB11896" s="601"/>
    </row>
    <row r="11897" spans="21:28" x14ac:dyDescent="0.25">
      <c r="U11897" s="601"/>
      <c r="V11897" s="611"/>
      <c r="X11897" s="613"/>
      <c r="Y11897" s="601"/>
      <c r="Z11897" s="601"/>
      <c r="AA11897" s="601"/>
      <c r="AB11897" s="601"/>
    </row>
    <row r="11898" spans="21:28" x14ac:dyDescent="0.25">
      <c r="U11898" s="601"/>
      <c r="V11898" s="611"/>
      <c r="X11898" s="613"/>
      <c r="Y11898" s="601"/>
      <c r="Z11898" s="601"/>
      <c r="AA11898" s="601"/>
      <c r="AB11898" s="601"/>
    </row>
    <row r="11899" spans="21:28" x14ac:dyDescent="0.25">
      <c r="U11899" s="601"/>
      <c r="V11899" s="611"/>
      <c r="X11899" s="613"/>
      <c r="Y11899" s="601"/>
      <c r="Z11899" s="601"/>
      <c r="AA11899" s="601"/>
      <c r="AB11899" s="601"/>
    </row>
    <row r="11900" spans="21:28" x14ac:dyDescent="0.25">
      <c r="U11900" s="601"/>
      <c r="V11900" s="611"/>
      <c r="X11900" s="613"/>
      <c r="Y11900" s="601"/>
      <c r="Z11900" s="601"/>
      <c r="AA11900" s="601"/>
      <c r="AB11900" s="601"/>
    </row>
    <row r="11901" spans="21:28" x14ac:dyDescent="0.25">
      <c r="U11901" s="601"/>
      <c r="V11901" s="611"/>
      <c r="X11901" s="613"/>
      <c r="Y11901" s="601"/>
      <c r="Z11901" s="601"/>
      <c r="AA11901" s="601"/>
      <c r="AB11901" s="601"/>
    </row>
    <row r="11902" spans="21:28" x14ac:dyDescent="0.25">
      <c r="U11902" s="601"/>
      <c r="V11902" s="611"/>
      <c r="X11902" s="613"/>
      <c r="Y11902" s="601"/>
      <c r="Z11902" s="601"/>
      <c r="AA11902" s="601"/>
      <c r="AB11902" s="601"/>
    </row>
    <row r="11903" spans="21:28" x14ac:dyDescent="0.25">
      <c r="U11903" s="601"/>
      <c r="V11903" s="611"/>
      <c r="X11903" s="613"/>
      <c r="Y11903" s="601"/>
      <c r="Z11903" s="601"/>
      <c r="AA11903" s="601"/>
      <c r="AB11903" s="601"/>
    </row>
    <row r="11904" spans="21:28" x14ac:dyDescent="0.25">
      <c r="U11904" s="601"/>
      <c r="V11904" s="611"/>
      <c r="X11904" s="613"/>
      <c r="Y11904" s="601"/>
      <c r="Z11904" s="601"/>
      <c r="AA11904" s="601"/>
      <c r="AB11904" s="601"/>
    </row>
    <row r="11905" spans="21:28" x14ac:dyDescent="0.25">
      <c r="U11905" s="601"/>
      <c r="V11905" s="611"/>
      <c r="X11905" s="613"/>
      <c r="Y11905" s="601"/>
      <c r="Z11905" s="601"/>
      <c r="AA11905" s="601"/>
      <c r="AB11905" s="601"/>
    </row>
    <row r="11906" spans="21:28" x14ac:dyDescent="0.25">
      <c r="U11906" s="601"/>
      <c r="V11906" s="611"/>
      <c r="X11906" s="613"/>
      <c r="Y11906" s="601"/>
      <c r="Z11906" s="601"/>
      <c r="AA11906" s="601"/>
      <c r="AB11906" s="601"/>
    </row>
    <row r="11907" spans="21:28" x14ac:dyDescent="0.25">
      <c r="U11907" s="601"/>
      <c r="V11907" s="611"/>
      <c r="X11907" s="613"/>
      <c r="Y11907" s="601"/>
      <c r="Z11907" s="601"/>
      <c r="AA11907" s="601"/>
      <c r="AB11907" s="601"/>
    </row>
    <row r="11908" spans="21:28" x14ac:dyDescent="0.25">
      <c r="U11908" s="601"/>
      <c r="V11908" s="611"/>
      <c r="X11908" s="613"/>
      <c r="Y11908" s="601"/>
      <c r="Z11908" s="601"/>
      <c r="AA11908" s="601"/>
      <c r="AB11908" s="601"/>
    </row>
    <row r="11909" spans="21:28" x14ac:dyDescent="0.25">
      <c r="U11909" s="601"/>
      <c r="V11909" s="611"/>
      <c r="X11909" s="613"/>
      <c r="Y11909" s="601"/>
      <c r="Z11909" s="601"/>
      <c r="AA11909" s="601"/>
      <c r="AB11909" s="601"/>
    </row>
    <row r="11910" spans="21:28" x14ac:dyDescent="0.25">
      <c r="U11910" s="601"/>
      <c r="V11910" s="611"/>
      <c r="X11910" s="613"/>
      <c r="Y11910" s="601"/>
      <c r="Z11910" s="601"/>
      <c r="AA11910" s="601"/>
      <c r="AB11910" s="601"/>
    </row>
    <row r="11911" spans="21:28" x14ac:dyDescent="0.25">
      <c r="U11911" s="601"/>
      <c r="V11911" s="611"/>
      <c r="X11911" s="613"/>
      <c r="Y11911" s="601"/>
      <c r="Z11911" s="601"/>
      <c r="AA11911" s="601"/>
      <c r="AB11911" s="601"/>
    </row>
    <row r="11912" spans="21:28" x14ac:dyDescent="0.25">
      <c r="U11912" s="601"/>
      <c r="V11912" s="611"/>
      <c r="X11912" s="613"/>
      <c r="Y11912" s="601"/>
      <c r="Z11912" s="601"/>
      <c r="AA11912" s="601"/>
      <c r="AB11912" s="601"/>
    </row>
    <row r="11913" spans="21:28" x14ac:dyDescent="0.25">
      <c r="U11913" s="601"/>
      <c r="V11913" s="611"/>
      <c r="X11913" s="613"/>
      <c r="Y11913" s="601"/>
      <c r="Z11913" s="601"/>
      <c r="AA11913" s="601"/>
      <c r="AB11913" s="601"/>
    </row>
    <row r="11914" spans="21:28" x14ac:dyDescent="0.25">
      <c r="U11914" s="601"/>
      <c r="V11914" s="611"/>
      <c r="X11914" s="613"/>
      <c r="Y11914" s="601"/>
      <c r="Z11914" s="601"/>
      <c r="AA11914" s="601"/>
      <c r="AB11914" s="601"/>
    </row>
    <row r="11915" spans="21:28" x14ac:dyDescent="0.25">
      <c r="U11915" s="601"/>
      <c r="V11915" s="611"/>
      <c r="X11915" s="613"/>
      <c r="Y11915" s="601"/>
      <c r="Z11915" s="601"/>
      <c r="AA11915" s="601"/>
      <c r="AB11915" s="601"/>
    </row>
    <row r="11916" spans="21:28" x14ac:dyDescent="0.25">
      <c r="U11916" s="601"/>
      <c r="V11916" s="611"/>
      <c r="X11916" s="613"/>
      <c r="Y11916" s="601"/>
      <c r="Z11916" s="601"/>
      <c r="AA11916" s="601"/>
      <c r="AB11916" s="601"/>
    </row>
    <row r="11917" spans="21:28" x14ac:dyDescent="0.25">
      <c r="U11917" s="601"/>
      <c r="V11917" s="611"/>
      <c r="X11917" s="613"/>
      <c r="Y11917" s="601"/>
      <c r="Z11917" s="601"/>
      <c r="AA11917" s="601"/>
      <c r="AB11917" s="601"/>
    </row>
    <row r="11918" spans="21:28" x14ac:dyDescent="0.25">
      <c r="U11918" s="601"/>
      <c r="V11918" s="611"/>
      <c r="X11918" s="613"/>
      <c r="Y11918" s="601"/>
      <c r="Z11918" s="601"/>
      <c r="AA11918" s="601"/>
      <c r="AB11918" s="601"/>
    </row>
    <row r="11919" spans="21:28" x14ac:dyDescent="0.25">
      <c r="U11919" s="601"/>
      <c r="V11919" s="611"/>
      <c r="X11919" s="613"/>
      <c r="Y11919" s="601"/>
      <c r="Z11919" s="601"/>
      <c r="AA11919" s="601"/>
      <c r="AB11919" s="601"/>
    </row>
    <row r="11920" spans="21:28" x14ac:dyDescent="0.25">
      <c r="U11920" s="601"/>
      <c r="V11920" s="611"/>
      <c r="X11920" s="613"/>
      <c r="Y11920" s="601"/>
      <c r="Z11920" s="601"/>
      <c r="AA11920" s="601"/>
      <c r="AB11920" s="601"/>
    </row>
    <row r="11921" spans="21:28" x14ac:dyDescent="0.25">
      <c r="U11921" s="601"/>
      <c r="V11921" s="611"/>
      <c r="X11921" s="613"/>
      <c r="Y11921" s="601"/>
      <c r="Z11921" s="601"/>
      <c r="AA11921" s="601"/>
      <c r="AB11921" s="601"/>
    </row>
    <row r="11922" spans="21:28" x14ac:dyDescent="0.25">
      <c r="U11922" s="601"/>
      <c r="V11922" s="611"/>
      <c r="X11922" s="613"/>
      <c r="Y11922" s="601"/>
      <c r="Z11922" s="601"/>
      <c r="AA11922" s="601"/>
      <c r="AB11922" s="601"/>
    </row>
    <row r="11923" spans="21:28" x14ac:dyDescent="0.25">
      <c r="U11923" s="601"/>
      <c r="V11923" s="611"/>
      <c r="X11923" s="613"/>
      <c r="Y11923" s="601"/>
      <c r="Z11923" s="601"/>
      <c r="AA11923" s="601"/>
      <c r="AB11923" s="601"/>
    </row>
    <row r="11924" spans="21:28" x14ac:dyDescent="0.25">
      <c r="U11924" s="601"/>
      <c r="V11924" s="611"/>
      <c r="X11924" s="613"/>
      <c r="Y11924" s="601"/>
      <c r="Z11924" s="601"/>
      <c r="AA11924" s="601"/>
      <c r="AB11924" s="601"/>
    </row>
    <row r="11925" spans="21:28" x14ac:dyDescent="0.25">
      <c r="U11925" s="601"/>
      <c r="V11925" s="611"/>
      <c r="X11925" s="613"/>
      <c r="Y11925" s="601"/>
      <c r="Z11925" s="601"/>
      <c r="AA11925" s="601"/>
      <c r="AB11925" s="601"/>
    </row>
    <row r="11926" spans="21:28" x14ac:dyDescent="0.25">
      <c r="U11926" s="601"/>
      <c r="V11926" s="611"/>
      <c r="X11926" s="613"/>
      <c r="Y11926" s="601"/>
      <c r="Z11926" s="601"/>
      <c r="AA11926" s="601"/>
      <c r="AB11926" s="601"/>
    </row>
    <row r="11927" spans="21:28" x14ac:dyDescent="0.25">
      <c r="U11927" s="601"/>
      <c r="V11927" s="611"/>
      <c r="X11927" s="613"/>
      <c r="Y11927" s="601"/>
      <c r="Z11927" s="601"/>
      <c r="AA11927" s="601"/>
      <c r="AB11927" s="601"/>
    </row>
    <row r="11928" spans="21:28" x14ac:dyDescent="0.25">
      <c r="U11928" s="601"/>
      <c r="V11928" s="611"/>
      <c r="X11928" s="613"/>
      <c r="Y11928" s="601"/>
      <c r="Z11928" s="601"/>
      <c r="AA11928" s="601"/>
      <c r="AB11928" s="601"/>
    </row>
    <row r="11929" spans="21:28" x14ac:dyDescent="0.25">
      <c r="U11929" s="601"/>
      <c r="V11929" s="611"/>
      <c r="X11929" s="613"/>
      <c r="Y11929" s="601"/>
      <c r="Z11929" s="601"/>
      <c r="AA11929" s="601"/>
      <c r="AB11929" s="601"/>
    </row>
    <row r="11930" spans="21:28" x14ac:dyDescent="0.25">
      <c r="U11930" s="601"/>
      <c r="V11930" s="611"/>
      <c r="X11930" s="613"/>
      <c r="Y11930" s="601"/>
      <c r="Z11930" s="601"/>
      <c r="AA11930" s="601"/>
      <c r="AB11930" s="601"/>
    </row>
    <row r="11931" spans="21:28" x14ac:dyDescent="0.25">
      <c r="U11931" s="601"/>
      <c r="V11931" s="611"/>
      <c r="X11931" s="613"/>
      <c r="Y11931" s="601"/>
      <c r="Z11931" s="601"/>
      <c r="AA11931" s="601"/>
      <c r="AB11931" s="601"/>
    </row>
    <row r="11932" spans="21:28" x14ac:dyDescent="0.25">
      <c r="U11932" s="601"/>
      <c r="V11932" s="611"/>
      <c r="X11932" s="613"/>
      <c r="Y11932" s="601"/>
      <c r="Z11932" s="601"/>
      <c r="AA11932" s="601"/>
      <c r="AB11932" s="601"/>
    </row>
    <row r="11933" spans="21:28" x14ac:dyDescent="0.25">
      <c r="U11933" s="601"/>
      <c r="V11933" s="611"/>
      <c r="X11933" s="613"/>
      <c r="Y11933" s="601"/>
      <c r="Z11933" s="601"/>
      <c r="AA11933" s="601"/>
      <c r="AB11933" s="601"/>
    </row>
    <row r="11934" spans="21:28" x14ac:dyDescent="0.25">
      <c r="U11934" s="601"/>
      <c r="V11934" s="611"/>
      <c r="X11934" s="613"/>
      <c r="Y11934" s="601"/>
      <c r="Z11934" s="601"/>
      <c r="AA11934" s="601"/>
      <c r="AB11934" s="601"/>
    </row>
    <row r="11935" spans="21:28" x14ac:dyDescent="0.25">
      <c r="U11935" s="601"/>
      <c r="V11935" s="611"/>
      <c r="X11935" s="613"/>
      <c r="Y11935" s="601"/>
      <c r="Z11935" s="601"/>
      <c r="AA11935" s="601"/>
      <c r="AB11935" s="601"/>
    </row>
    <row r="11936" spans="21:28" x14ac:dyDescent="0.25">
      <c r="U11936" s="601"/>
      <c r="V11936" s="611"/>
      <c r="X11936" s="613"/>
      <c r="Y11936" s="601"/>
      <c r="Z11936" s="601"/>
      <c r="AA11936" s="601"/>
      <c r="AB11936" s="601"/>
    </row>
    <row r="11937" spans="21:28" x14ac:dyDescent="0.25">
      <c r="U11937" s="601"/>
      <c r="V11937" s="611"/>
      <c r="X11937" s="613"/>
      <c r="Y11937" s="601"/>
      <c r="Z11937" s="601"/>
      <c r="AA11937" s="601"/>
      <c r="AB11937" s="601"/>
    </row>
    <row r="11938" spans="21:28" x14ac:dyDescent="0.25">
      <c r="U11938" s="601"/>
      <c r="V11938" s="611"/>
      <c r="X11938" s="613"/>
      <c r="Y11938" s="601"/>
      <c r="Z11938" s="601"/>
      <c r="AA11938" s="601"/>
      <c r="AB11938" s="601"/>
    </row>
    <row r="11939" spans="21:28" x14ac:dyDescent="0.25">
      <c r="U11939" s="601"/>
      <c r="V11939" s="611"/>
      <c r="X11939" s="613"/>
      <c r="Y11939" s="601"/>
      <c r="Z11939" s="601"/>
      <c r="AA11939" s="601"/>
      <c r="AB11939" s="601"/>
    </row>
    <row r="11940" spans="21:28" x14ac:dyDescent="0.25">
      <c r="U11940" s="601"/>
      <c r="V11940" s="611"/>
      <c r="X11940" s="613"/>
      <c r="Y11940" s="601"/>
      <c r="Z11940" s="601"/>
      <c r="AA11940" s="601"/>
      <c r="AB11940" s="601"/>
    </row>
    <row r="11941" spans="21:28" x14ac:dyDescent="0.25">
      <c r="U11941" s="601"/>
      <c r="V11941" s="611"/>
      <c r="X11941" s="613"/>
      <c r="Y11941" s="601"/>
      <c r="Z11941" s="601"/>
      <c r="AA11941" s="601"/>
      <c r="AB11941" s="601"/>
    </row>
    <row r="11942" spans="21:28" x14ac:dyDescent="0.25">
      <c r="U11942" s="601"/>
      <c r="V11942" s="611"/>
      <c r="X11942" s="613"/>
      <c r="Y11942" s="601"/>
      <c r="Z11942" s="601"/>
      <c r="AA11942" s="601"/>
      <c r="AB11942" s="601"/>
    </row>
    <row r="11943" spans="21:28" x14ac:dyDescent="0.25">
      <c r="U11943" s="601"/>
      <c r="V11943" s="611"/>
      <c r="X11943" s="613"/>
      <c r="Y11943" s="601"/>
      <c r="Z11943" s="601"/>
      <c r="AA11943" s="601"/>
      <c r="AB11943" s="601"/>
    </row>
    <row r="11944" spans="21:28" x14ac:dyDescent="0.25">
      <c r="U11944" s="601"/>
      <c r="V11944" s="611"/>
      <c r="X11944" s="613"/>
      <c r="Y11944" s="601"/>
      <c r="Z11944" s="601"/>
      <c r="AA11944" s="601"/>
      <c r="AB11944" s="601"/>
    </row>
    <row r="11945" spans="21:28" x14ac:dyDescent="0.25">
      <c r="U11945" s="601"/>
      <c r="V11945" s="611"/>
      <c r="X11945" s="613"/>
      <c r="Y11945" s="601"/>
      <c r="Z11945" s="601"/>
      <c r="AA11945" s="601"/>
      <c r="AB11945" s="601"/>
    </row>
    <row r="11946" spans="21:28" x14ac:dyDescent="0.25">
      <c r="U11946" s="601"/>
      <c r="V11946" s="611"/>
      <c r="X11946" s="613"/>
      <c r="Y11946" s="601"/>
      <c r="Z11946" s="601"/>
      <c r="AA11946" s="601"/>
      <c r="AB11946" s="601"/>
    </row>
    <row r="11947" spans="21:28" x14ac:dyDescent="0.25">
      <c r="U11947" s="601"/>
      <c r="V11947" s="611"/>
      <c r="X11947" s="613"/>
      <c r="Y11947" s="601"/>
      <c r="Z11947" s="601"/>
      <c r="AA11947" s="601"/>
      <c r="AB11947" s="601"/>
    </row>
    <row r="11948" spans="21:28" x14ac:dyDescent="0.25">
      <c r="U11948" s="601"/>
      <c r="V11948" s="611"/>
      <c r="X11948" s="613"/>
      <c r="Y11948" s="601"/>
      <c r="Z11948" s="601"/>
      <c r="AA11948" s="601"/>
      <c r="AB11948" s="601"/>
    </row>
    <row r="11949" spans="21:28" x14ac:dyDescent="0.25">
      <c r="U11949" s="601"/>
      <c r="V11949" s="611"/>
      <c r="X11949" s="613"/>
      <c r="Y11949" s="601"/>
      <c r="Z11949" s="601"/>
      <c r="AA11949" s="601"/>
      <c r="AB11949" s="601"/>
    </row>
    <row r="11950" spans="21:28" x14ac:dyDescent="0.25">
      <c r="U11950" s="601"/>
      <c r="V11950" s="611"/>
      <c r="X11950" s="613"/>
      <c r="Y11950" s="601"/>
      <c r="Z11950" s="601"/>
      <c r="AA11950" s="601"/>
      <c r="AB11950" s="601"/>
    </row>
    <row r="11951" spans="21:28" x14ac:dyDescent="0.25">
      <c r="U11951" s="601"/>
      <c r="V11951" s="611"/>
      <c r="X11951" s="613"/>
      <c r="Y11951" s="601"/>
      <c r="Z11951" s="601"/>
      <c r="AA11951" s="601"/>
      <c r="AB11951" s="601"/>
    </row>
    <row r="11952" spans="21:28" x14ac:dyDescent="0.25">
      <c r="U11952" s="601"/>
      <c r="V11952" s="611"/>
      <c r="X11952" s="613"/>
      <c r="Y11952" s="601"/>
      <c r="Z11952" s="601"/>
      <c r="AA11952" s="601"/>
      <c r="AB11952" s="601"/>
    </row>
    <row r="11953" spans="21:28" x14ac:dyDescent="0.25">
      <c r="U11953" s="601"/>
      <c r="V11953" s="611"/>
      <c r="X11953" s="613"/>
      <c r="Y11953" s="601"/>
      <c r="Z11953" s="601"/>
      <c r="AA11953" s="601"/>
      <c r="AB11953" s="601"/>
    </row>
    <row r="11954" spans="21:28" x14ac:dyDescent="0.25">
      <c r="U11954" s="601"/>
      <c r="V11954" s="611"/>
      <c r="X11954" s="613"/>
      <c r="Y11954" s="601"/>
      <c r="Z11954" s="601"/>
      <c r="AA11954" s="601"/>
      <c r="AB11954" s="601"/>
    </row>
    <row r="11955" spans="21:28" x14ac:dyDescent="0.25">
      <c r="U11955" s="601"/>
      <c r="V11955" s="611"/>
      <c r="X11955" s="613"/>
      <c r="Y11955" s="601"/>
      <c r="Z11955" s="601"/>
      <c r="AA11955" s="601"/>
      <c r="AB11955" s="601"/>
    </row>
    <row r="11956" spans="21:28" x14ac:dyDescent="0.25">
      <c r="U11956" s="601"/>
      <c r="V11956" s="611"/>
      <c r="X11956" s="613"/>
      <c r="Y11956" s="601"/>
      <c r="Z11956" s="601"/>
      <c r="AA11956" s="601"/>
      <c r="AB11956" s="601"/>
    </row>
    <row r="11957" spans="21:28" x14ac:dyDescent="0.25">
      <c r="U11957" s="601"/>
      <c r="V11957" s="611"/>
      <c r="X11957" s="613"/>
      <c r="Y11957" s="601"/>
      <c r="Z11957" s="601"/>
      <c r="AA11957" s="601"/>
      <c r="AB11957" s="601"/>
    </row>
    <row r="11958" spans="21:28" x14ac:dyDescent="0.25">
      <c r="U11958" s="601"/>
      <c r="V11958" s="611"/>
      <c r="X11958" s="613"/>
      <c r="Y11958" s="601"/>
      <c r="Z11958" s="601"/>
      <c r="AA11958" s="601"/>
      <c r="AB11958" s="601"/>
    </row>
    <row r="11959" spans="21:28" x14ac:dyDescent="0.25">
      <c r="U11959" s="601"/>
      <c r="V11959" s="611"/>
      <c r="X11959" s="613"/>
      <c r="Y11959" s="601"/>
      <c r="Z11959" s="601"/>
      <c r="AA11959" s="601"/>
      <c r="AB11959" s="601"/>
    </row>
    <row r="11960" spans="21:28" x14ac:dyDescent="0.25">
      <c r="U11960" s="601"/>
      <c r="V11960" s="611"/>
      <c r="X11960" s="613"/>
      <c r="Y11960" s="601"/>
      <c r="Z11960" s="601"/>
      <c r="AA11960" s="601"/>
      <c r="AB11960" s="601"/>
    </row>
    <row r="11961" spans="21:28" x14ac:dyDescent="0.25">
      <c r="U11961" s="601"/>
      <c r="V11961" s="611"/>
      <c r="X11961" s="613"/>
      <c r="Y11961" s="601"/>
      <c r="Z11961" s="601"/>
      <c r="AA11961" s="601"/>
      <c r="AB11961" s="601"/>
    </row>
    <row r="11962" spans="21:28" x14ac:dyDescent="0.25">
      <c r="U11962" s="601"/>
      <c r="V11962" s="611"/>
      <c r="X11962" s="613"/>
      <c r="Y11962" s="601"/>
      <c r="Z11962" s="601"/>
      <c r="AA11962" s="601"/>
      <c r="AB11962" s="601"/>
    </row>
    <row r="11963" spans="21:28" x14ac:dyDescent="0.25">
      <c r="U11963" s="601"/>
      <c r="V11963" s="611"/>
      <c r="X11963" s="613"/>
      <c r="Y11963" s="601"/>
      <c r="Z11963" s="601"/>
      <c r="AA11963" s="601"/>
      <c r="AB11963" s="601"/>
    </row>
    <row r="11964" spans="21:28" x14ac:dyDescent="0.25">
      <c r="U11964" s="601"/>
      <c r="V11964" s="611"/>
      <c r="X11964" s="613"/>
      <c r="Y11964" s="601"/>
      <c r="Z11964" s="601"/>
      <c r="AA11964" s="601"/>
      <c r="AB11964" s="601"/>
    </row>
    <row r="11965" spans="21:28" x14ac:dyDescent="0.25">
      <c r="U11965" s="601"/>
      <c r="V11965" s="611"/>
      <c r="X11965" s="613"/>
      <c r="Y11965" s="601"/>
      <c r="Z11965" s="601"/>
      <c r="AA11965" s="601"/>
      <c r="AB11965" s="601"/>
    </row>
    <row r="11966" spans="21:28" x14ac:dyDescent="0.25">
      <c r="U11966" s="601"/>
      <c r="V11966" s="611"/>
      <c r="X11966" s="613"/>
      <c r="Y11966" s="601"/>
      <c r="Z11966" s="601"/>
      <c r="AA11966" s="601"/>
      <c r="AB11966" s="601"/>
    </row>
    <row r="11967" spans="21:28" x14ac:dyDescent="0.25">
      <c r="U11967" s="601"/>
      <c r="V11967" s="611"/>
      <c r="X11967" s="613"/>
      <c r="Y11967" s="601"/>
      <c r="Z11967" s="601"/>
      <c r="AA11967" s="601"/>
      <c r="AB11967" s="601"/>
    </row>
    <row r="11968" spans="21:28" x14ac:dyDescent="0.25">
      <c r="U11968" s="601"/>
      <c r="V11968" s="611"/>
      <c r="X11968" s="613"/>
      <c r="Y11968" s="601"/>
      <c r="Z11968" s="601"/>
      <c r="AA11968" s="601"/>
      <c r="AB11968" s="601"/>
    </row>
    <row r="11969" spans="21:28" x14ac:dyDescent="0.25">
      <c r="U11969" s="601"/>
      <c r="V11969" s="611"/>
      <c r="X11969" s="613"/>
      <c r="Y11969" s="601"/>
      <c r="Z11969" s="601"/>
      <c r="AA11969" s="601"/>
      <c r="AB11969" s="601"/>
    </row>
    <row r="11970" spans="21:28" x14ac:dyDescent="0.25">
      <c r="U11970" s="601"/>
      <c r="V11970" s="611"/>
      <c r="X11970" s="613"/>
      <c r="Y11970" s="601"/>
      <c r="Z11970" s="601"/>
      <c r="AA11970" s="601"/>
      <c r="AB11970" s="601"/>
    </row>
    <row r="11971" spans="21:28" x14ac:dyDescent="0.25">
      <c r="U11971" s="601"/>
      <c r="V11971" s="611"/>
      <c r="X11971" s="613"/>
      <c r="Y11971" s="601"/>
      <c r="Z11971" s="601"/>
      <c r="AA11971" s="601"/>
      <c r="AB11971" s="601"/>
    </row>
    <row r="11972" spans="21:28" x14ac:dyDescent="0.25">
      <c r="U11972" s="601"/>
      <c r="V11972" s="611"/>
      <c r="X11972" s="613"/>
      <c r="Y11972" s="601"/>
      <c r="Z11972" s="601"/>
      <c r="AA11972" s="601"/>
      <c r="AB11972" s="601"/>
    </row>
    <row r="11973" spans="21:28" x14ac:dyDescent="0.25">
      <c r="U11973" s="601"/>
      <c r="V11973" s="611"/>
      <c r="X11973" s="613"/>
      <c r="Y11973" s="601"/>
      <c r="Z11973" s="601"/>
      <c r="AA11973" s="601"/>
      <c r="AB11973" s="601"/>
    </row>
    <row r="11974" spans="21:28" x14ac:dyDescent="0.25">
      <c r="U11974" s="601"/>
      <c r="V11974" s="611"/>
      <c r="X11974" s="613"/>
      <c r="Y11974" s="601"/>
      <c r="Z11974" s="601"/>
      <c r="AA11974" s="601"/>
      <c r="AB11974" s="601"/>
    </row>
    <row r="11975" spans="21:28" x14ac:dyDescent="0.25">
      <c r="U11975" s="601"/>
      <c r="V11975" s="611"/>
      <c r="X11975" s="613"/>
      <c r="Y11975" s="601"/>
      <c r="Z11975" s="601"/>
      <c r="AA11975" s="601"/>
      <c r="AB11975" s="601"/>
    </row>
    <row r="11976" spans="21:28" x14ac:dyDescent="0.25">
      <c r="U11976" s="601"/>
      <c r="V11976" s="611"/>
      <c r="X11976" s="613"/>
      <c r="Y11976" s="601"/>
      <c r="Z11976" s="601"/>
      <c r="AA11976" s="601"/>
      <c r="AB11976" s="601"/>
    </row>
    <row r="11977" spans="21:28" x14ac:dyDescent="0.25">
      <c r="U11977" s="601"/>
      <c r="V11977" s="611"/>
      <c r="X11977" s="613"/>
      <c r="Y11977" s="601"/>
      <c r="Z11977" s="601"/>
      <c r="AA11977" s="601"/>
      <c r="AB11977" s="601"/>
    </row>
    <row r="11978" spans="21:28" x14ac:dyDescent="0.25">
      <c r="U11978" s="601"/>
      <c r="V11978" s="611"/>
      <c r="X11978" s="613"/>
      <c r="Y11978" s="601"/>
      <c r="Z11978" s="601"/>
      <c r="AA11978" s="601"/>
      <c r="AB11978" s="601"/>
    </row>
    <row r="11979" spans="21:28" x14ac:dyDescent="0.25">
      <c r="U11979" s="601"/>
      <c r="V11979" s="611"/>
      <c r="X11979" s="613"/>
      <c r="Y11979" s="601"/>
      <c r="Z11979" s="601"/>
      <c r="AA11979" s="601"/>
      <c r="AB11979" s="601"/>
    </row>
    <row r="11980" spans="21:28" x14ac:dyDescent="0.25">
      <c r="U11980" s="601"/>
      <c r="V11980" s="611"/>
      <c r="X11980" s="613"/>
      <c r="Y11980" s="601"/>
      <c r="Z11980" s="601"/>
      <c r="AA11980" s="601"/>
      <c r="AB11980" s="601"/>
    </row>
    <row r="11981" spans="21:28" x14ac:dyDescent="0.25">
      <c r="U11981" s="601"/>
      <c r="V11981" s="611"/>
      <c r="X11981" s="613"/>
      <c r="Y11981" s="601"/>
      <c r="Z11981" s="601"/>
      <c r="AA11981" s="601"/>
      <c r="AB11981" s="601"/>
    </row>
    <row r="11982" spans="21:28" x14ac:dyDescent="0.25">
      <c r="U11982" s="601"/>
      <c r="V11982" s="611"/>
      <c r="X11982" s="613"/>
      <c r="Y11982" s="601"/>
      <c r="Z11982" s="601"/>
      <c r="AA11982" s="601"/>
      <c r="AB11982" s="601"/>
    </row>
    <row r="11983" spans="21:28" x14ac:dyDescent="0.25">
      <c r="U11983" s="601"/>
      <c r="V11983" s="611"/>
      <c r="X11983" s="613"/>
      <c r="Y11983" s="601"/>
      <c r="Z11983" s="601"/>
      <c r="AA11983" s="601"/>
      <c r="AB11983" s="601"/>
    </row>
    <row r="11984" spans="21:28" x14ac:dyDescent="0.25">
      <c r="U11984" s="601"/>
      <c r="V11984" s="611"/>
      <c r="X11984" s="613"/>
      <c r="Y11984" s="601"/>
      <c r="Z11984" s="601"/>
      <c r="AA11984" s="601"/>
      <c r="AB11984" s="601"/>
    </row>
    <row r="11985" spans="21:28" x14ac:dyDescent="0.25">
      <c r="U11985" s="601"/>
      <c r="V11985" s="611"/>
      <c r="X11985" s="613"/>
      <c r="Y11985" s="601"/>
      <c r="Z11985" s="601"/>
      <c r="AA11985" s="601"/>
      <c r="AB11985" s="601"/>
    </row>
    <row r="11986" spans="21:28" x14ac:dyDescent="0.25">
      <c r="U11986" s="601"/>
      <c r="V11986" s="611"/>
      <c r="X11986" s="613"/>
      <c r="Y11986" s="601"/>
      <c r="Z11986" s="601"/>
      <c r="AA11986" s="601"/>
      <c r="AB11986" s="601"/>
    </row>
    <row r="11987" spans="21:28" x14ac:dyDescent="0.25">
      <c r="U11987" s="601"/>
      <c r="V11987" s="611"/>
      <c r="X11987" s="613"/>
      <c r="Y11987" s="601"/>
      <c r="Z11987" s="601"/>
      <c r="AA11987" s="601"/>
      <c r="AB11987" s="601"/>
    </row>
    <row r="11988" spans="21:28" x14ac:dyDescent="0.25">
      <c r="U11988" s="601"/>
      <c r="V11988" s="611"/>
      <c r="X11988" s="613"/>
      <c r="Y11988" s="601"/>
      <c r="Z11988" s="601"/>
      <c r="AA11988" s="601"/>
      <c r="AB11988" s="601"/>
    </row>
    <row r="11989" spans="21:28" x14ac:dyDescent="0.25">
      <c r="U11989" s="601"/>
      <c r="V11989" s="611"/>
      <c r="X11989" s="613"/>
      <c r="Y11989" s="601"/>
      <c r="Z11989" s="601"/>
      <c r="AA11989" s="601"/>
      <c r="AB11989" s="601"/>
    </row>
    <row r="11990" spans="21:28" x14ac:dyDescent="0.25">
      <c r="U11990" s="601"/>
      <c r="V11990" s="611"/>
      <c r="X11990" s="613"/>
      <c r="Y11990" s="601"/>
      <c r="Z11990" s="601"/>
      <c r="AA11990" s="601"/>
      <c r="AB11990" s="601"/>
    </row>
    <row r="11991" spans="21:28" x14ac:dyDescent="0.25">
      <c r="U11991" s="601"/>
      <c r="V11991" s="611"/>
      <c r="X11991" s="613"/>
      <c r="Y11991" s="601"/>
      <c r="Z11991" s="601"/>
      <c r="AA11991" s="601"/>
      <c r="AB11991" s="601"/>
    </row>
    <row r="11992" spans="21:28" x14ac:dyDescent="0.25">
      <c r="U11992" s="601"/>
      <c r="V11992" s="611"/>
      <c r="X11992" s="613"/>
      <c r="Y11992" s="601"/>
      <c r="Z11992" s="601"/>
      <c r="AA11992" s="601"/>
      <c r="AB11992" s="601"/>
    </row>
    <row r="11993" spans="21:28" x14ac:dyDescent="0.25">
      <c r="U11993" s="601"/>
      <c r="V11993" s="611"/>
      <c r="X11993" s="613"/>
      <c r="Y11993" s="601"/>
      <c r="Z11993" s="601"/>
      <c r="AA11993" s="601"/>
      <c r="AB11993" s="601"/>
    </row>
    <row r="11994" spans="21:28" x14ac:dyDescent="0.25">
      <c r="U11994" s="601"/>
      <c r="V11994" s="611"/>
      <c r="X11994" s="613"/>
      <c r="Y11994" s="601"/>
      <c r="Z11994" s="601"/>
      <c r="AA11994" s="601"/>
      <c r="AB11994" s="601"/>
    </row>
    <row r="11995" spans="21:28" x14ac:dyDescent="0.25">
      <c r="U11995" s="601"/>
      <c r="V11995" s="611"/>
      <c r="X11995" s="613"/>
      <c r="Y11995" s="601"/>
      <c r="Z11995" s="601"/>
      <c r="AA11995" s="601"/>
      <c r="AB11995" s="601"/>
    </row>
    <row r="11996" spans="21:28" x14ac:dyDescent="0.25">
      <c r="U11996" s="601"/>
      <c r="V11996" s="611"/>
      <c r="X11996" s="613"/>
      <c r="Y11996" s="601"/>
      <c r="Z11996" s="601"/>
      <c r="AA11996" s="601"/>
      <c r="AB11996" s="601"/>
    </row>
    <row r="11997" spans="21:28" x14ac:dyDescent="0.25">
      <c r="U11997" s="601"/>
      <c r="V11997" s="611"/>
      <c r="X11997" s="613"/>
      <c r="Y11997" s="601"/>
      <c r="Z11997" s="601"/>
      <c r="AA11997" s="601"/>
      <c r="AB11997" s="601"/>
    </row>
    <row r="11998" spans="21:28" x14ac:dyDescent="0.25">
      <c r="U11998" s="601"/>
      <c r="V11998" s="611"/>
      <c r="X11998" s="613"/>
      <c r="Y11998" s="601"/>
      <c r="Z11998" s="601"/>
      <c r="AA11998" s="601"/>
      <c r="AB11998" s="601"/>
    </row>
    <row r="11999" spans="21:28" x14ac:dyDescent="0.25">
      <c r="U11999" s="601"/>
      <c r="V11999" s="611"/>
      <c r="X11999" s="613"/>
      <c r="Y11999" s="601"/>
      <c r="Z11999" s="601"/>
      <c r="AA11999" s="601"/>
      <c r="AB11999" s="601"/>
    </row>
    <row r="12000" spans="21:28" x14ac:dyDescent="0.25">
      <c r="U12000" s="601"/>
      <c r="V12000" s="611"/>
      <c r="X12000" s="613"/>
      <c r="Y12000" s="601"/>
      <c r="Z12000" s="601"/>
      <c r="AA12000" s="601"/>
      <c r="AB12000" s="601"/>
    </row>
    <row r="12001" spans="21:28" x14ac:dyDescent="0.25">
      <c r="U12001" s="601"/>
      <c r="V12001" s="611"/>
      <c r="X12001" s="613"/>
      <c r="Y12001" s="601"/>
      <c r="Z12001" s="601"/>
      <c r="AA12001" s="601"/>
      <c r="AB12001" s="601"/>
    </row>
    <row r="12002" spans="21:28" x14ac:dyDescent="0.25">
      <c r="U12002" s="601"/>
      <c r="V12002" s="611"/>
      <c r="X12002" s="613"/>
      <c r="Y12002" s="601"/>
      <c r="Z12002" s="601"/>
      <c r="AA12002" s="601"/>
      <c r="AB12002" s="601"/>
    </row>
    <row r="12003" spans="21:28" x14ac:dyDescent="0.25">
      <c r="U12003" s="601"/>
      <c r="V12003" s="611"/>
      <c r="X12003" s="613"/>
      <c r="Y12003" s="601"/>
      <c r="Z12003" s="601"/>
      <c r="AA12003" s="601"/>
      <c r="AB12003" s="601"/>
    </row>
    <row r="12004" spans="21:28" x14ac:dyDescent="0.25">
      <c r="U12004" s="601"/>
      <c r="V12004" s="611"/>
      <c r="X12004" s="613"/>
      <c r="Y12004" s="601"/>
      <c r="Z12004" s="601"/>
      <c r="AA12004" s="601"/>
      <c r="AB12004" s="601"/>
    </row>
    <row r="12005" spans="21:28" x14ac:dyDescent="0.25">
      <c r="U12005" s="601"/>
      <c r="V12005" s="611"/>
      <c r="X12005" s="613"/>
      <c r="Y12005" s="601"/>
      <c r="Z12005" s="601"/>
      <c r="AA12005" s="601"/>
      <c r="AB12005" s="601"/>
    </row>
    <row r="12006" spans="21:28" x14ac:dyDescent="0.25">
      <c r="U12006" s="601"/>
      <c r="V12006" s="611"/>
      <c r="X12006" s="613"/>
      <c r="Y12006" s="601"/>
      <c r="Z12006" s="601"/>
      <c r="AA12006" s="601"/>
      <c r="AB12006" s="601"/>
    </row>
    <row r="12007" spans="21:28" x14ac:dyDescent="0.25">
      <c r="U12007" s="601"/>
      <c r="V12007" s="611"/>
      <c r="X12007" s="613"/>
      <c r="Y12007" s="601"/>
      <c r="Z12007" s="601"/>
      <c r="AA12007" s="601"/>
      <c r="AB12007" s="601"/>
    </row>
    <row r="12008" spans="21:28" x14ac:dyDescent="0.25">
      <c r="U12008" s="601"/>
      <c r="V12008" s="611"/>
      <c r="X12008" s="613"/>
      <c r="Y12008" s="601"/>
      <c r="Z12008" s="601"/>
      <c r="AA12008" s="601"/>
      <c r="AB12008" s="601"/>
    </row>
    <row r="12009" spans="21:28" x14ac:dyDescent="0.25">
      <c r="U12009" s="601"/>
      <c r="V12009" s="611"/>
      <c r="X12009" s="613"/>
      <c r="Y12009" s="601"/>
      <c r="Z12009" s="601"/>
      <c r="AA12009" s="601"/>
      <c r="AB12009" s="601"/>
    </row>
    <row r="12010" spans="21:28" x14ac:dyDescent="0.25">
      <c r="U12010" s="601"/>
      <c r="V12010" s="611"/>
      <c r="X12010" s="613"/>
      <c r="Y12010" s="601"/>
      <c r="Z12010" s="601"/>
      <c r="AA12010" s="601"/>
      <c r="AB12010" s="601"/>
    </row>
    <row r="12011" spans="21:28" x14ac:dyDescent="0.25">
      <c r="U12011" s="601"/>
      <c r="V12011" s="611"/>
      <c r="X12011" s="613"/>
      <c r="Y12011" s="601"/>
      <c r="Z12011" s="601"/>
      <c r="AA12011" s="601"/>
      <c r="AB12011" s="601"/>
    </row>
    <row r="12012" spans="21:28" x14ac:dyDescent="0.25">
      <c r="U12012" s="601"/>
      <c r="V12012" s="611"/>
      <c r="X12012" s="613"/>
      <c r="Y12012" s="601"/>
      <c r="Z12012" s="601"/>
      <c r="AA12012" s="601"/>
      <c r="AB12012" s="601"/>
    </row>
    <row r="12013" spans="21:28" x14ac:dyDescent="0.25">
      <c r="U12013" s="601"/>
      <c r="V12013" s="611"/>
      <c r="X12013" s="613"/>
      <c r="Y12013" s="601"/>
      <c r="Z12013" s="601"/>
      <c r="AA12013" s="601"/>
      <c r="AB12013" s="601"/>
    </row>
    <row r="12014" spans="21:28" x14ac:dyDescent="0.25">
      <c r="U12014" s="601"/>
      <c r="V12014" s="611"/>
      <c r="X12014" s="613"/>
      <c r="Y12014" s="601"/>
      <c r="Z12014" s="601"/>
      <c r="AA12014" s="601"/>
      <c r="AB12014" s="601"/>
    </row>
    <row r="12015" spans="21:28" x14ac:dyDescent="0.25">
      <c r="U12015" s="601"/>
      <c r="V12015" s="611"/>
      <c r="X12015" s="613"/>
      <c r="Y12015" s="601"/>
      <c r="Z12015" s="601"/>
      <c r="AA12015" s="601"/>
      <c r="AB12015" s="601"/>
    </row>
    <row r="12016" spans="21:28" x14ac:dyDescent="0.25">
      <c r="U12016" s="601"/>
      <c r="V12016" s="611"/>
      <c r="X12016" s="613"/>
      <c r="Y12016" s="601"/>
      <c r="Z12016" s="601"/>
      <c r="AA12016" s="601"/>
      <c r="AB12016" s="601"/>
    </row>
    <row r="12017" spans="21:28" x14ac:dyDescent="0.25">
      <c r="U12017" s="601"/>
      <c r="V12017" s="611"/>
      <c r="X12017" s="613"/>
      <c r="Y12017" s="601"/>
      <c r="Z12017" s="601"/>
      <c r="AA12017" s="601"/>
      <c r="AB12017" s="601"/>
    </row>
    <row r="12018" spans="21:28" x14ac:dyDescent="0.25">
      <c r="U12018" s="601"/>
      <c r="V12018" s="611"/>
      <c r="X12018" s="613"/>
      <c r="Y12018" s="601"/>
      <c r="Z12018" s="601"/>
      <c r="AA12018" s="601"/>
      <c r="AB12018" s="601"/>
    </row>
    <row r="12019" spans="21:28" x14ac:dyDescent="0.25">
      <c r="U12019" s="601"/>
      <c r="V12019" s="611"/>
      <c r="X12019" s="613"/>
      <c r="Y12019" s="601"/>
      <c r="Z12019" s="601"/>
      <c r="AA12019" s="601"/>
      <c r="AB12019" s="601"/>
    </row>
    <row r="12020" spans="21:28" x14ac:dyDescent="0.25">
      <c r="U12020" s="601"/>
      <c r="V12020" s="611"/>
      <c r="X12020" s="613"/>
      <c r="Y12020" s="601"/>
      <c r="Z12020" s="601"/>
      <c r="AA12020" s="601"/>
      <c r="AB12020" s="601"/>
    </row>
    <row r="12021" spans="21:28" x14ac:dyDescent="0.25">
      <c r="U12021" s="601"/>
      <c r="V12021" s="611"/>
      <c r="X12021" s="613"/>
      <c r="Y12021" s="601"/>
      <c r="Z12021" s="601"/>
      <c r="AA12021" s="601"/>
      <c r="AB12021" s="601"/>
    </row>
    <row r="12022" spans="21:28" x14ac:dyDescent="0.25">
      <c r="U12022" s="601"/>
      <c r="V12022" s="611"/>
      <c r="X12022" s="613"/>
      <c r="Y12022" s="601"/>
      <c r="Z12022" s="601"/>
      <c r="AA12022" s="601"/>
      <c r="AB12022" s="601"/>
    </row>
    <row r="12023" spans="21:28" x14ac:dyDescent="0.25">
      <c r="U12023" s="601"/>
      <c r="V12023" s="611"/>
      <c r="X12023" s="613"/>
      <c r="Y12023" s="601"/>
      <c r="Z12023" s="601"/>
      <c r="AA12023" s="601"/>
      <c r="AB12023" s="601"/>
    </row>
    <row r="12024" spans="21:28" x14ac:dyDescent="0.25">
      <c r="U12024" s="601"/>
      <c r="V12024" s="611"/>
      <c r="X12024" s="613"/>
      <c r="Y12024" s="601"/>
      <c r="Z12024" s="601"/>
      <c r="AA12024" s="601"/>
      <c r="AB12024" s="601"/>
    </row>
    <row r="12025" spans="21:28" x14ac:dyDescent="0.25">
      <c r="U12025" s="601"/>
      <c r="V12025" s="611"/>
      <c r="X12025" s="613"/>
      <c r="Y12025" s="601"/>
      <c r="Z12025" s="601"/>
      <c r="AA12025" s="601"/>
      <c r="AB12025" s="601"/>
    </row>
    <row r="12026" spans="21:28" x14ac:dyDescent="0.25">
      <c r="U12026" s="601"/>
      <c r="V12026" s="611"/>
      <c r="X12026" s="613"/>
      <c r="Y12026" s="601"/>
      <c r="Z12026" s="601"/>
      <c r="AA12026" s="601"/>
      <c r="AB12026" s="601"/>
    </row>
    <row r="12027" spans="21:28" x14ac:dyDescent="0.25">
      <c r="U12027" s="601"/>
      <c r="V12027" s="611"/>
      <c r="X12027" s="613"/>
      <c r="Y12027" s="601"/>
      <c r="Z12027" s="601"/>
      <c r="AA12027" s="601"/>
      <c r="AB12027" s="601"/>
    </row>
    <row r="12028" spans="21:28" x14ac:dyDescent="0.25">
      <c r="U12028" s="601"/>
      <c r="V12028" s="611"/>
      <c r="X12028" s="613"/>
      <c r="Y12028" s="601"/>
      <c r="Z12028" s="601"/>
      <c r="AA12028" s="601"/>
      <c r="AB12028" s="601"/>
    </row>
    <row r="12029" spans="21:28" x14ac:dyDescent="0.25">
      <c r="U12029" s="601"/>
      <c r="V12029" s="611"/>
      <c r="X12029" s="613"/>
      <c r="Y12029" s="601"/>
      <c r="Z12029" s="601"/>
      <c r="AA12029" s="601"/>
      <c r="AB12029" s="601"/>
    </row>
    <row r="12030" spans="21:28" x14ac:dyDescent="0.25">
      <c r="U12030" s="601"/>
      <c r="V12030" s="611"/>
      <c r="X12030" s="613"/>
      <c r="Y12030" s="601"/>
      <c r="Z12030" s="601"/>
      <c r="AA12030" s="601"/>
      <c r="AB12030" s="601"/>
    </row>
    <row r="12031" spans="21:28" x14ac:dyDescent="0.25">
      <c r="U12031" s="601"/>
      <c r="V12031" s="611"/>
      <c r="X12031" s="613"/>
      <c r="Y12031" s="601"/>
      <c r="Z12031" s="601"/>
      <c r="AA12031" s="601"/>
      <c r="AB12031" s="601"/>
    </row>
    <row r="12032" spans="21:28" x14ac:dyDescent="0.25">
      <c r="U12032" s="601"/>
      <c r="V12032" s="611"/>
      <c r="X12032" s="613"/>
      <c r="Y12032" s="601"/>
      <c r="Z12032" s="601"/>
      <c r="AA12032" s="601"/>
      <c r="AB12032" s="601"/>
    </row>
    <row r="12033" spans="21:28" x14ac:dyDescent="0.25">
      <c r="U12033" s="601"/>
      <c r="V12033" s="611"/>
      <c r="X12033" s="613"/>
      <c r="Y12033" s="601"/>
      <c r="Z12033" s="601"/>
      <c r="AA12033" s="601"/>
      <c r="AB12033" s="601"/>
    </row>
    <row r="12034" spans="21:28" x14ac:dyDescent="0.25">
      <c r="U12034" s="601"/>
      <c r="V12034" s="611"/>
      <c r="X12034" s="613"/>
      <c r="Y12034" s="601"/>
      <c r="Z12034" s="601"/>
      <c r="AA12034" s="601"/>
      <c r="AB12034" s="601"/>
    </row>
    <row r="12035" spans="21:28" x14ac:dyDescent="0.25">
      <c r="U12035" s="601"/>
      <c r="V12035" s="611"/>
      <c r="X12035" s="613"/>
      <c r="Y12035" s="601"/>
      <c r="Z12035" s="601"/>
      <c r="AA12035" s="601"/>
      <c r="AB12035" s="601"/>
    </row>
    <row r="12036" spans="21:28" x14ac:dyDescent="0.25">
      <c r="U12036" s="601"/>
      <c r="V12036" s="611"/>
      <c r="X12036" s="613"/>
      <c r="Y12036" s="601"/>
      <c r="Z12036" s="601"/>
      <c r="AA12036" s="601"/>
      <c r="AB12036" s="601"/>
    </row>
    <row r="12037" spans="21:28" x14ac:dyDescent="0.25">
      <c r="U12037" s="601"/>
      <c r="V12037" s="611"/>
      <c r="X12037" s="613"/>
      <c r="Y12037" s="601"/>
      <c r="Z12037" s="601"/>
      <c r="AA12037" s="601"/>
      <c r="AB12037" s="601"/>
    </row>
    <row r="12038" spans="21:28" x14ac:dyDescent="0.25">
      <c r="U12038" s="601"/>
      <c r="V12038" s="611"/>
      <c r="X12038" s="613"/>
      <c r="Y12038" s="601"/>
      <c r="Z12038" s="601"/>
      <c r="AA12038" s="601"/>
      <c r="AB12038" s="601"/>
    </row>
    <row r="12039" spans="21:28" x14ac:dyDescent="0.25">
      <c r="U12039" s="601"/>
      <c r="V12039" s="611"/>
      <c r="X12039" s="613"/>
      <c r="Y12039" s="601"/>
      <c r="Z12039" s="601"/>
      <c r="AA12039" s="601"/>
      <c r="AB12039" s="601"/>
    </row>
    <row r="12040" spans="21:28" x14ac:dyDescent="0.25">
      <c r="U12040" s="601"/>
      <c r="V12040" s="611"/>
      <c r="X12040" s="613"/>
      <c r="Y12040" s="601"/>
      <c r="Z12040" s="601"/>
      <c r="AA12040" s="601"/>
      <c r="AB12040" s="601"/>
    </row>
    <row r="12041" spans="21:28" x14ac:dyDescent="0.25">
      <c r="U12041" s="601"/>
      <c r="V12041" s="611"/>
      <c r="X12041" s="613"/>
      <c r="Y12041" s="601"/>
      <c r="Z12041" s="601"/>
      <c r="AA12041" s="601"/>
      <c r="AB12041" s="601"/>
    </row>
    <row r="12042" spans="21:28" x14ac:dyDescent="0.25">
      <c r="U12042" s="601"/>
      <c r="V12042" s="611"/>
      <c r="X12042" s="613"/>
      <c r="Y12042" s="601"/>
      <c r="Z12042" s="601"/>
      <c r="AA12042" s="601"/>
      <c r="AB12042" s="601"/>
    </row>
    <row r="12043" spans="21:28" x14ac:dyDescent="0.25">
      <c r="U12043" s="601"/>
      <c r="V12043" s="611"/>
      <c r="X12043" s="613"/>
      <c r="Y12043" s="601"/>
      <c r="Z12043" s="601"/>
      <c r="AA12043" s="601"/>
      <c r="AB12043" s="601"/>
    </row>
    <row r="12044" spans="21:28" x14ac:dyDescent="0.25">
      <c r="U12044" s="601"/>
      <c r="V12044" s="611"/>
      <c r="X12044" s="613"/>
      <c r="Y12044" s="601"/>
      <c r="Z12044" s="601"/>
      <c r="AA12044" s="601"/>
      <c r="AB12044" s="601"/>
    </row>
    <row r="12045" spans="21:28" x14ac:dyDescent="0.25">
      <c r="U12045" s="601"/>
      <c r="V12045" s="611"/>
      <c r="X12045" s="613"/>
      <c r="Y12045" s="601"/>
      <c r="Z12045" s="601"/>
      <c r="AA12045" s="601"/>
      <c r="AB12045" s="601"/>
    </row>
    <row r="12046" spans="21:28" x14ac:dyDescent="0.25">
      <c r="U12046" s="601"/>
      <c r="V12046" s="611"/>
      <c r="X12046" s="613"/>
      <c r="Y12046" s="601"/>
      <c r="Z12046" s="601"/>
      <c r="AA12046" s="601"/>
      <c r="AB12046" s="601"/>
    </row>
    <row r="12047" spans="21:28" x14ac:dyDescent="0.25">
      <c r="U12047" s="601"/>
      <c r="V12047" s="611"/>
      <c r="X12047" s="613"/>
      <c r="Y12047" s="601"/>
      <c r="Z12047" s="601"/>
      <c r="AA12047" s="601"/>
      <c r="AB12047" s="601"/>
    </row>
    <row r="12048" spans="21:28" x14ac:dyDescent="0.25">
      <c r="U12048" s="601"/>
      <c r="V12048" s="611"/>
      <c r="X12048" s="613"/>
      <c r="Y12048" s="601"/>
      <c r="Z12048" s="601"/>
      <c r="AA12048" s="601"/>
      <c r="AB12048" s="601"/>
    </row>
    <row r="12049" spans="21:28" x14ac:dyDescent="0.25">
      <c r="U12049" s="601"/>
      <c r="V12049" s="611"/>
      <c r="X12049" s="613"/>
      <c r="Y12049" s="601"/>
      <c r="Z12049" s="601"/>
      <c r="AA12049" s="601"/>
      <c r="AB12049" s="601"/>
    </row>
    <row r="12050" spans="21:28" x14ac:dyDescent="0.25">
      <c r="U12050" s="601"/>
      <c r="V12050" s="611"/>
      <c r="X12050" s="613"/>
      <c r="Y12050" s="601"/>
      <c r="Z12050" s="601"/>
      <c r="AA12050" s="601"/>
      <c r="AB12050" s="601"/>
    </row>
    <row r="12051" spans="21:28" x14ac:dyDescent="0.25">
      <c r="U12051" s="601"/>
      <c r="V12051" s="611"/>
      <c r="X12051" s="613"/>
      <c r="Y12051" s="601"/>
      <c r="Z12051" s="601"/>
      <c r="AA12051" s="601"/>
      <c r="AB12051" s="601"/>
    </row>
    <row r="12052" spans="21:28" x14ac:dyDescent="0.25">
      <c r="U12052" s="601"/>
      <c r="V12052" s="611"/>
      <c r="X12052" s="613"/>
      <c r="Y12052" s="601"/>
      <c r="Z12052" s="601"/>
      <c r="AA12052" s="601"/>
      <c r="AB12052" s="601"/>
    </row>
    <row r="12053" spans="21:28" x14ac:dyDescent="0.25">
      <c r="U12053" s="601"/>
      <c r="V12053" s="611"/>
      <c r="X12053" s="613"/>
      <c r="Y12053" s="601"/>
      <c r="Z12053" s="601"/>
      <c r="AA12053" s="601"/>
      <c r="AB12053" s="601"/>
    </row>
    <row r="12054" spans="21:28" x14ac:dyDescent="0.25">
      <c r="U12054" s="601"/>
      <c r="V12054" s="611"/>
      <c r="X12054" s="613"/>
      <c r="Y12054" s="601"/>
      <c r="Z12054" s="601"/>
      <c r="AA12054" s="601"/>
      <c r="AB12054" s="601"/>
    </row>
    <row r="12055" spans="21:28" x14ac:dyDescent="0.25">
      <c r="U12055" s="601"/>
      <c r="V12055" s="611"/>
      <c r="X12055" s="613"/>
      <c r="Y12055" s="601"/>
      <c r="Z12055" s="601"/>
      <c r="AA12055" s="601"/>
      <c r="AB12055" s="601"/>
    </row>
    <row r="12056" spans="21:28" x14ac:dyDescent="0.25">
      <c r="U12056" s="601"/>
      <c r="V12056" s="611"/>
      <c r="X12056" s="613"/>
      <c r="Y12056" s="601"/>
      <c r="Z12056" s="601"/>
      <c r="AA12056" s="601"/>
      <c r="AB12056" s="601"/>
    </row>
    <row r="12057" spans="21:28" x14ac:dyDescent="0.25">
      <c r="U12057" s="601"/>
      <c r="V12057" s="611"/>
      <c r="X12057" s="613"/>
      <c r="Y12057" s="601"/>
      <c r="Z12057" s="601"/>
      <c r="AA12057" s="601"/>
      <c r="AB12057" s="601"/>
    </row>
    <row r="12058" spans="21:28" x14ac:dyDescent="0.25">
      <c r="U12058" s="601"/>
      <c r="V12058" s="611"/>
      <c r="X12058" s="613"/>
      <c r="Y12058" s="601"/>
      <c r="Z12058" s="601"/>
      <c r="AA12058" s="601"/>
      <c r="AB12058" s="601"/>
    </row>
    <row r="12059" spans="21:28" x14ac:dyDescent="0.25">
      <c r="U12059" s="601"/>
      <c r="V12059" s="611"/>
      <c r="X12059" s="613"/>
      <c r="Y12059" s="601"/>
      <c r="Z12059" s="601"/>
      <c r="AA12059" s="601"/>
      <c r="AB12059" s="601"/>
    </row>
    <row r="12060" spans="21:28" x14ac:dyDescent="0.25">
      <c r="U12060" s="601"/>
      <c r="V12060" s="611"/>
      <c r="X12060" s="613"/>
      <c r="Y12060" s="601"/>
      <c r="Z12060" s="601"/>
      <c r="AA12060" s="601"/>
      <c r="AB12060" s="601"/>
    </row>
    <row r="12061" spans="21:28" x14ac:dyDescent="0.25">
      <c r="U12061" s="601"/>
      <c r="V12061" s="611"/>
      <c r="X12061" s="613"/>
      <c r="Y12061" s="601"/>
      <c r="Z12061" s="601"/>
      <c r="AA12061" s="601"/>
      <c r="AB12061" s="601"/>
    </row>
    <row r="12062" spans="21:28" x14ac:dyDescent="0.25">
      <c r="U12062" s="601"/>
      <c r="V12062" s="611"/>
      <c r="X12062" s="613"/>
      <c r="Y12062" s="601"/>
      <c r="Z12062" s="601"/>
      <c r="AA12062" s="601"/>
      <c r="AB12062" s="601"/>
    </row>
    <row r="12063" spans="21:28" x14ac:dyDescent="0.25">
      <c r="U12063" s="601"/>
      <c r="V12063" s="611"/>
      <c r="X12063" s="613"/>
      <c r="Y12063" s="601"/>
      <c r="Z12063" s="601"/>
      <c r="AA12063" s="601"/>
      <c r="AB12063" s="601"/>
    </row>
    <row r="12064" spans="21:28" x14ac:dyDescent="0.25">
      <c r="U12064" s="601"/>
      <c r="V12064" s="611"/>
      <c r="X12064" s="613"/>
      <c r="Y12064" s="601"/>
      <c r="Z12064" s="601"/>
      <c r="AA12064" s="601"/>
      <c r="AB12064" s="601"/>
    </row>
    <row r="12065" spans="21:28" x14ac:dyDescent="0.25">
      <c r="U12065" s="601"/>
      <c r="V12065" s="611"/>
      <c r="X12065" s="613"/>
      <c r="Y12065" s="601"/>
      <c r="Z12065" s="601"/>
      <c r="AA12065" s="601"/>
      <c r="AB12065" s="601"/>
    </row>
    <row r="12066" spans="21:28" x14ac:dyDescent="0.25">
      <c r="U12066" s="601"/>
      <c r="V12066" s="611"/>
      <c r="X12066" s="613"/>
      <c r="Y12066" s="601"/>
      <c r="Z12066" s="601"/>
      <c r="AA12066" s="601"/>
      <c r="AB12066" s="601"/>
    </row>
    <row r="12067" spans="21:28" x14ac:dyDescent="0.25">
      <c r="U12067" s="601"/>
      <c r="V12067" s="611"/>
      <c r="X12067" s="613"/>
      <c r="Y12067" s="601"/>
      <c r="Z12067" s="601"/>
      <c r="AA12067" s="601"/>
      <c r="AB12067" s="601"/>
    </row>
    <row r="12068" spans="21:28" x14ac:dyDescent="0.25">
      <c r="U12068" s="601"/>
      <c r="V12068" s="611"/>
      <c r="X12068" s="613"/>
      <c r="Y12068" s="601"/>
      <c r="Z12068" s="601"/>
      <c r="AA12068" s="601"/>
      <c r="AB12068" s="601"/>
    </row>
    <row r="12069" spans="21:28" x14ac:dyDescent="0.25">
      <c r="U12069" s="601"/>
      <c r="V12069" s="611"/>
      <c r="X12069" s="613"/>
      <c r="Y12069" s="601"/>
      <c r="Z12069" s="601"/>
      <c r="AA12069" s="601"/>
      <c r="AB12069" s="601"/>
    </row>
    <row r="12070" spans="21:28" x14ac:dyDescent="0.25">
      <c r="U12070" s="601"/>
      <c r="V12070" s="611"/>
      <c r="X12070" s="613"/>
      <c r="Y12070" s="601"/>
      <c r="Z12070" s="601"/>
      <c r="AA12070" s="601"/>
      <c r="AB12070" s="601"/>
    </row>
    <row r="12071" spans="21:28" x14ac:dyDescent="0.25">
      <c r="U12071" s="601"/>
      <c r="V12071" s="611"/>
      <c r="X12071" s="613"/>
      <c r="Y12071" s="601"/>
      <c r="Z12071" s="601"/>
      <c r="AA12071" s="601"/>
      <c r="AB12071" s="601"/>
    </row>
    <row r="12072" spans="21:28" x14ac:dyDescent="0.25">
      <c r="U12072" s="601"/>
      <c r="V12072" s="611"/>
      <c r="X12072" s="613"/>
      <c r="Y12072" s="601"/>
      <c r="Z12072" s="601"/>
      <c r="AA12072" s="601"/>
      <c r="AB12072" s="601"/>
    </row>
    <row r="12073" spans="21:28" x14ac:dyDescent="0.25">
      <c r="U12073" s="601"/>
      <c r="V12073" s="611"/>
      <c r="X12073" s="613"/>
      <c r="Y12073" s="601"/>
      <c r="Z12073" s="601"/>
      <c r="AA12073" s="601"/>
      <c r="AB12073" s="601"/>
    </row>
    <row r="12074" spans="21:28" x14ac:dyDescent="0.25">
      <c r="U12074" s="601"/>
      <c r="V12074" s="611"/>
      <c r="X12074" s="613"/>
      <c r="Y12074" s="601"/>
      <c r="Z12074" s="601"/>
      <c r="AA12074" s="601"/>
      <c r="AB12074" s="601"/>
    </row>
    <row r="12075" spans="21:28" x14ac:dyDescent="0.25">
      <c r="U12075" s="601"/>
      <c r="V12075" s="611"/>
      <c r="X12075" s="613"/>
      <c r="Y12075" s="601"/>
      <c r="Z12075" s="601"/>
      <c r="AA12075" s="601"/>
      <c r="AB12075" s="601"/>
    </row>
    <row r="12076" spans="21:28" x14ac:dyDescent="0.25">
      <c r="U12076" s="601"/>
      <c r="V12076" s="611"/>
      <c r="X12076" s="613"/>
      <c r="Y12076" s="601"/>
      <c r="Z12076" s="601"/>
      <c r="AA12076" s="601"/>
      <c r="AB12076" s="601"/>
    </row>
    <row r="12077" spans="21:28" x14ac:dyDescent="0.25">
      <c r="U12077" s="601"/>
      <c r="V12077" s="611"/>
      <c r="X12077" s="613"/>
      <c r="Y12077" s="601"/>
      <c r="Z12077" s="601"/>
      <c r="AA12077" s="601"/>
      <c r="AB12077" s="601"/>
    </row>
    <row r="12078" spans="21:28" x14ac:dyDescent="0.25">
      <c r="U12078" s="601"/>
      <c r="V12078" s="611"/>
      <c r="X12078" s="613"/>
      <c r="Y12078" s="601"/>
      <c r="Z12078" s="601"/>
      <c r="AA12078" s="601"/>
      <c r="AB12078" s="601"/>
    </row>
    <row r="12079" spans="21:28" x14ac:dyDescent="0.25">
      <c r="U12079" s="601"/>
      <c r="V12079" s="611"/>
      <c r="X12079" s="613"/>
      <c r="Y12079" s="601"/>
      <c r="Z12079" s="601"/>
      <c r="AA12079" s="601"/>
      <c r="AB12079" s="601"/>
    </row>
    <row r="12080" spans="21:28" x14ac:dyDescent="0.25">
      <c r="U12080" s="601"/>
      <c r="V12080" s="611"/>
      <c r="X12080" s="613"/>
      <c r="Y12080" s="601"/>
      <c r="Z12080" s="601"/>
      <c r="AA12080" s="601"/>
      <c r="AB12080" s="601"/>
    </row>
    <row r="12081" spans="21:28" x14ac:dyDescent="0.25">
      <c r="U12081" s="601"/>
      <c r="V12081" s="611"/>
      <c r="X12081" s="613"/>
      <c r="Y12081" s="601"/>
      <c r="Z12081" s="601"/>
      <c r="AA12081" s="601"/>
      <c r="AB12081" s="601"/>
    </row>
    <row r="12082" spans="21:28" x14ac:dyDescent="0.25">
      <c r="U12082" s="601"/>
      <c r="V12082" s="611"/>
      <c r="X12082" s="613"/>
      <c r="Y12082" s="601"/>
      <c r="Z12082" s="601"/>
      <c r="AA12082" s="601"/>
      <c r="AB12082" s="601"/>
    </row>
    <row r="12083" spans="21:28" x14ac:dyDescent="0.25">
      <c r="U12083" s="601"/>
      <c r="V12083" s="611"/>
      <c r="X12083" s="613"/>
      <c r="Y12083" s="601"/>
      <c r="Z12083" s="601"/>
      <c r="AA12083" s="601"/>
      <c r="AB12083" s="601"/>
    </row>
    <row r="12084" spans="21:28" x14ac:dyDescent="0.25">
      <c r="U12084" s="601"/>
      <c r="V12084" s="611"/>
      <c r="X12084" s="613"/>
      <c r="Y12084" s="601"/>
      <c r="Z12084" s="601"/>
      <c r="AA12084" s="601"/>
      <c r="AB12084" s="601"/>
    </row>
    <row r="12085" spans="21:28" x14ac:dyDescent="0.25">
      <c r="U12085" s="601"/>
      <c r="V12085" s="611"/>
      <c r="X12085" s="613"/>
      <c r="Y12085" s="601"/>
      <c r="Z12085" s="601"/>
      <c r="AA12085" s="601"/>
      <c r="AB12085" s="601"/>
    </row>
    <row r="12086" spans="21:28" x14ac:dyDescent="0.25">
      <c r="U12086" s="601"/>
      <c r="V12086" s="611"/>
      <c r="X12086" s="613"/>
      <c r="Y12086" s="601"/>
      <c r="Z12086" s="601"/>
      <c r="AA12086" s="601"/>
      <c r="AB12086" s="601"/>
    </row>
    <row r="12087" spans="21:28" x14ac:dyDescent="0.25">
      <c r="U12087" s="601"/>
      <c r="V12087" s="611"/>
      <c r="X12087" s="613"/>
      <c r="Y12087" s="601"/>
      <c r="Z12087" s="601"/>
      <c r="AA12087" s="601"/>
      <c r="AB12087" s="601"/>
    </row>
    <row r="12088" spans="21:28" x14ac:dyDescent="0.25">
      <c r="U12088" s="601"/>
      <c r="V12088" s="611"/>
      <c r="X12088" s="613"/>
      <c r="Y12088" s="601"/>
      <c r="Z12088" s="601"/>
      <c r="AA12088" s="601"/>
      <c r="AB12088" s="601"/>
    </row>
    <row r="12089" spans="21:28" x14ac:dyDescent="0.25">
      <c r="U12089" s="601"/>
      <c r="V12089" s="611"/>
      <c r="X12089" s="613"/>
      <c r="Y12089" s="601"/>
      <c r="Z12089" s="601"/>
      <c r="AA12089" s="601"/>
      <c r="AB12089" s="601"/>
    </row>
    <row r="12090" spans="21:28" x14ac:dyDescent="0.25">
      <c r="U12090" s="601"/>
      <c r="V12090" s="611"/>
      <c r="X12090" s="613"/>
      <c r="Y12090" s="601"/>
      <c r="Z12090" s="601"/>
      <c r="AA12090" s="601"/>
      <c r="AB12090" s="601"/>
    </row>
    <row r="12091" spans="21:28" x14ac:dyDescent="0.25">
      <c r="U12091" s="601"/>
      <c r="V12091" s="611"/>
      <c r="X12091" s="613"/>
      <c r="Y12091" s="601"/>
      <c r="Z12091" s="601"/>
      <c r="AA12091" s="601"/>
      <c r="AB12091" s="601"/>
    </row>
    <row r="12092" spans="21:28" x14ac:dyDescent="0.25">
      <c r="U12092" s="601"/>
      <c r="V12092" s="611"/>
      <c r="X12092" s="613"/>
      <c r="Y12092" s="601"/>
      <c r="Z12092" s="601"/>
      <c r="AA12092" s="601"/>
      <c r="AB12092" s="601"/>
    </row>
    <row r="12093" spans="21:28" x14ac:dyDescent="0.25">
      <c r="U12093" s="601"/>
      <c r="V12093" s="611"/>
      <c r="X12093" s="613"/>
      <c r="Y12093" s="601"/>
      <c r="Z12093" s="601"/>
      <c r="AA12093" s="601"/>
      <c r="AB12093" s="601"/>
    </row>
    <row r="12094" spans="21:28" x14ac:dyDescent="0.25">
      <c r="U12094" s="601"/>
      <c r="V12094" s="611"/>
      <c r="X12094" s="613"/>
      <c r="Y12094" s="601"/>
      <c r="Z12094" s="601"/>
      <c r="AA12094" s="601"/>
      <c r="AB12094" s="601"/>
    </row>
    <row r="12095" spans="21:28" x14ac:dyDescent="0.25">
      <c r="U12095" s="601"/>
      <c r="V12095" s="611"/>
      <c r="X12095" s="613"/>
      <c r="Y12095" s="601"/>
      <c r="Z12095" s="601"/>
      <c r="AA12095" s="601"/>
      <c r="AB12095" s="601"/>
    </row>
    <row r="12096" spans="21:28" x14ac:dyDescent="0.25">
      <c r="U12096" s="601"/>
      <c r="V12096" s="611"/>
      <c r="X12096" s="613"/>
      <c r="Y12096" s="601"/>
      <c r="Z12096" s="601"/>
      <c r="AA12096" s="601"/>
      <c r="AB12096" s="601"/>
    </row>
    <row r="12097" spans="21:28" x14ac:dyDescent="0.25">
      <c r="U12097" s="601"/>
      <c r="V12097" s="611"/>
      <c r="X12097" s="613"/>
      <c r="Y12097" s="601"/>
      <c r="Z12097" s="601"/>
      <c r="AA12097" s="601"/>
      <c r="AB12097" s="601"/>
    </row>
    <row r="12098" spans="21:28" x14ac:dyDescent="0.25">
      <c r="U12098" s="601"/>
      <c r="V12098" s="611"/>
      <c r="X12098" s="613"/>
      <c r="Y12098" s="601"/>
      <c r="Z12098" s="601"/>
      <c r="AA12098" s="601"/>
      <c r="AB12098" s="601"/>
    </row>
    <row r="12099" spans="21:28" x14ac:dyDescent="0.25">
      <c r="U12099" s="601"/>
      <c r="V12099" s="611"/>
      <c r="X12099" s="613"/>
      <c r="Y12099" s="601"/>
      <c r="Z12099" s="601"/>
      <c r="AA12099" s="601"/>
      <c r="AB12099" s="601"/>
    </row>
    <row r="12100" spans="21:28" x14ac:dyDescent="0.25">
      <c r="U12100" s="601"/>
      <c r="V12100" s="611"/>
      <c r="X12100" s="613"/>
      <c r="Y12100" s="601"/>
      <c r="Z12100" s="601"/>
      <c r="AA12100" s="601"/>
      <c r="AB12100" s="601"/>
    </row>
    <row r="12101" spans="21:28" x14ac:dyDescent="0.25">
      <c r="U12101" s="601"/>
      <c r="V12101" s="611"/>
      <c r="X12101" s="613"/>
      <c r="Y12101" s="601"/>
      <c r="Z12101" s="601"/>
      <c r="AA12101" s="601"/>
      <c r="AB12101" s="601"/>
    </row>
    <row r="12102" spans="21:28" x14ac:dyDescent="0.25">
      <c r="U12102" s="601"/>
      <c r="V12102" s="611"/>
      <c r="X12102" s="613"/>
      <c r="Y12102" s="601"/>
      <c r="Z12102" s="601"/>
      <c r="AA12102" s="601"/>
      <c r="AB12102" s="601"/>
    </row>
    <row r="12103" spans="21:28" x14ac:dyDescent="0.25">
      <c r="U12103" s="601"/>
      <c r="V12103" s="611"/>
      <c r="X12103" s="613"/>
      <c r="Y12103" s="601"/>
      <c r="Z12103" s="601"/>
      <c r="AA12103" s="601"/>
      <c r="AB12103" s="601"/>
    </row>
    <row r="12104" spans="21:28" x14ac:dyDescent="0.25">
      <c r="U12104" s="601"/>
      <c r="V12104" s="611"/>
      <c r="X12104" s="613"/>
      <c r="Y12104" s="601"/>
      <c r="Z12104" s="601"/>
      <c r="AA12104" s="601"/>
      <c r="AB12104" s="601"/>
    </row>
    <row r="12105" spans="21:28" x14ac:dyDescent="0.25">
      <c r="U12105" s="601"/>
      <c r="V12105" s="611"/>
      <c r="X12105" s="613"/>
      <c r="Y12105" s="601"/>
      <c r="Z12105" s="601"/>
      <c r="AA12105" s="601"/>
      <c r="AB12105" s="601"/>
    </row>
    <row r="12106" spans="21:28" x14ac:dyDescent="0.25">
      <c r="U12106" s="601"/>
      <c r="V12106" s="611"/>
      <c r="X12106" s="613"/>
      <c r="Y12106" s="601"/>
      <c r="Z12106" s="601"/>
      <c r="AA12106" s="601"/>
      <c r="AB12106" s="601"/>
    </row>
    <row r="12107" spans="21:28" x14ac:dyDescent="0.25">
      <c r="U12107" s="601"/>
      <c r="V12107" s="611"/>
      <c r="X12107" s="613"/>
      <c r="Y12107" s="601"/>
      <c r="Z12107" s="601"/>
      <c r="AA12107" s="601"/>
      <c r="AB12107" s="601"/>
    </row>
    <row r="12108" spans="21:28" x14ac:dyDescent="0.25">
      <c r="U12108" s="601"/>
      <c r="V12108" s="611"/>
      <c r="X12108" s="613"/>
      <c r="Y12108" s="601"/>
      <c r="Z12108" s="601"/>
      <c r="AA12108" s="601"/>
      <c r="AB12108" s="601"/>
    </row>
    <row r="12109" spans="21:28" x14ac:dyDescent="0.25">
      <c r="U12109" s="601"/>
      <c r="V12109" s="611"/>
      <c r="X12109" s="613"/>
      <c r="Y12109" s="601"/>
      <c r="Z12109" s="601"/>
      <c r="AA12109" s="601"/>
      <c r="AB12109" s="601"/>
    </row>
    <row r="12110" spans="21:28" x14ac:dyDescent="0.25">
      <c r="U12110" s="601"/>
      <c r="V12110" s="611"/>
      <c r="X12110" s="613"/>
      <c r="Y12110" s="601"/>
      <c r="Z12110" s="601"/>
      <c r="AA12110" s="601"/>
      <c r="AB12110" s="601"/>
    </row>
    <row r="12111" spans="21:28" x14ac:dyDescent="0.25">
      <c r="U12111" s="601"/>
      <c r="V12111" s="611"/>
      <c r="X12111" s="613"/>
      <c r="Y12111" s="601"/>
      <c r="Z12111" s="601"/>
      <c r="AA12111" s="601"/>
      <c r="AB12111" s="601"/>
    </row>
    <row r="12112" spans="21:28" x14ac:dyDescent="0.25">
      <c r="U12112" s="601"/>
      <c r="V12112" s="611"/>
      <c r="X12112" s="613"/>
      <c r="Y12112" s="601"/>
      <c r="Z12112" s="601"/>
      <c r="AA12112" s="601"/>
      <c r="AB12112" s="601"/>
    </row>
    <row r="12113" spans="21:28" x14ac:dyDescent="0.25">
      <c r="U12113" s="601"/>
      <c r="V12113" s="611"/>
      <c r="X12113" s="613"/>
      <c r="Y12113" s="601"/>
      <c r="Z12113" s="601"/>
      <c r="AA12113" s="601"/>
      <c r="AB12113" s="601"/>
    </row>
    <row r="12114" spans="21:28" x14ac:dyDescent="0.25">
      <c r="U12114" s="601"/>
      <c r="V12114" s="611"/>
      <c r="X12114" s="613"/>
      <c r="Y12114" s="601"/>
      <c r="Z12114" s="601"/>
      <c r="AA12114" s="601"/>
      <c r="AB12114" s="601"/>
    </row>
    <row r="12115" spans="21:28" x14ac:dyDescent="0.25">
      <c r="U12115" s="601"/>
      <c r="V12115" s="611"/>
      <c r="X12115" s="613"/>
      <c r="Y12115" s="601"/>
      <c r="Z12115" s="601"/>
      <c r="AA12115" s="601"/>
      <c r="AB12115" s="601"/>
    </row>
    <row r="12116" spans="21:28" x14ac:dyDescent="0.25">
      <c r="U12116" s="601"/>
      <c r="V12116" s="611"/>
      <c r="X12116" s="613"/>
      <c r="Y12116" s="601"/>
      <c r="Z12116" s="601"/>
      <c r="AA12116" s="601"/>
      <c r="AB12116" s="601"/>
    </row>
    <row r="12117" spans="21:28" x14ac:dyDescent="0.25">
      <c r="U12117" s="601"/>
      <c r="V12117" s="611"/>
      <c r="X12117" s="613"/>
      <c r="Y12117" s="601"/>
      <c r="Z12117" s="601"/>
      <c r="AA12117" s="601"/>
      <c r="AB12117" s="601"/>
    </row>
    <row r="12118" spans="21:28" x14ac:dyDescent="0.25">
      <c r="U12118" s="601"/>
      <c r="V12118" s="611"/>
      <c r="X12118" s="613"/>
      <c r="Y12118" s="601"/>
      <c r="Z12118" s="601"/>
      <c r="AA12118" s="601"/>
      <c r="AB12118" s="601"/>
    </row>
    <row r="12119" spans="21:28" x14ac:dyDescent="0.25">
      <c r="U12119" s="601"/>
      <c r="V12119" s="611"/>
      <c r="X12119" s="613"/>
      <c r="Y12119" s="601"/>
      <c r="Z12119" s="601"/>
      <c r="AA12119" s="601"/>
      <c r="AB12119" s="601"/>
    </row>
    <row r="12120" spans="21:28" x14ac:dyDescent="0.25">
      <c r="U12120" s="601"/>
      <c r="V12120" s="611"/>
      <c r="X12120" s="613"/>
      <c r="Y12120" s="601"/>
      <c r="Z12120" s="601"/>
      <c r="AA12120" s="601"/>
      <c r="AB12120" s="601"/>
    </row>
    <row r="12121" spans="21:28" x14ac:dyDescent="0.25">
      <c r="U12121" s="601"/>
      <c r="V12121" s="611"/>
      <c r="X12121" s="613"/>
      <c r="Y12121" s="601"/>
      <c r="Z12121" s="601"/>
      <c r="AA12121" s="601"/>
      <c r="AB12121" s="601"/>
    </row>
    <row r="12122" spans="21:28" x14ac:dyDescent="0.25">
      <c r="U12122" s="601"/>
      <c r="V12122" s="611"/>
      <c r="X12122" s="613"/>
      <c r="Y12122" s="601"/>
      <c r="Z12122" s="601"/>
      <c r="AA12122" s="601"/>
      <c r="AB12122" s="601"/>
    </row>
    <row r="12123" spans="21:28" x14ac:dyDescent="0.25">
      <c r="U12123" s="601"/>
      <c r="V12123" s="611"/>
      <c r="X12123" s="613"/>
      <c r="Y12123" s="601"/>
      <c r="Z12123" s="601"/>
      <c r="AA12123" s="601"/>
      <c r="AB12123" s="601"/>
    </row>
    <row r="12124" spans="21:28" x14ac:dyDescent="0.25">
      <c r="U12124" s="601"/>
      <c r="V12124" s="611"/>
      <c r="X12124" s="613"/>
      <c r="Y12124" s="601"/>
      <c r="Z12124" s="601"/>
      <c r="AA12124" s="601"/>
      <c r="AB12124" s="601"/>
    </row>
    <row r="12125" spans="21:28" x14ac:dyDescent="0.25">
      <c r="U12125" s="601"/>
      <c r="V12125" s="611"/>
      <c r="X12125" s="613"/>
      <c r="Y12125" s="601"/>
      <c r="Z12125" s="601"/>
      <c r="AA12125" s="601"/>
      <c r="AB12125" s="601"/>
    </row>
    <row r="12126" spans="21:28" x14ac:dyDescent="0.25">
      <c r="U12126" s="601"/>
      <c r="V12126" s="611"/>
      <c r="X12126" s="613"/>
      <c r="Y12126" s="601"/>
      <c r="Z12126" s="601"/>
      <c r="AA12126" s="601"/>
      <c r="AB12126" s="601"/>
    </row>
    <row r="12127" spans="21:28" x14ac:dyDescent="0.25">
      <c r="U12127" s="601"/>
      <c r="V12127" s="611"/>
      <c r="X12127" s="613"/>
      <c r="Y12127" s="601"/>
      <c r="Z12127" s="601"/>
      <c r="AA12127" s="601"/>
      <c r="AB12127" s="601"/>
    </row>
    <row r="12128" spans="21:28" x14ac:dyDescent="0.25">
      <c r="U12128" s="601"/>
      <c r="V12128" s="611"/>
      <c r="X12128" s="613"/>
      <c r="Y12128" s="601"/>
      <c r="Z12128" s="601"/>
      <c r="AA12128" s="601"/>
      <c r="AB12128" s="601"/>
    </row>
    <row r="12129" spans="21:28" x14ac:dyDescent="0.25">
      <c r="U12129" s="601"/>
      <c r="V12129" s="611"/>
      <c r="X12129" s="613"/>
      <c r="Y12129" s="601"/>
      <c r="Z12129" s="601"/>
      <c r="AA12129" s="601"/>
      <c r="AB12129" s="601"/>
    </row>
    <row r="12130" spans="21:28" x14ac:dyDescent="0.25">
      <c r="U12130" s="601"/>
      <c r="V12130" s="611"/>
      <c r="X12130" s="613"/>
      <c r="Y12130" s="601"/>
      <c r="Z12130" s="601"/>
      <c r="AA12130" s="601"/>
      <c r="AB12130" s="601"/>
    </row>
    <row r="12131" spans="21:28" x14ac:dyDescent="0.25">
      <c r="U12131" s="601"/>
      <c r="V12131" s="611"/>
      <c r="X12131" s="613"/>
      <c r="Y12131" s="601"/>
      <c r="Z12131" s="601"/>
      <c r="AA12131" s="601"/>
      <c r="AB12131" s="601"/>
    </row>
    <row r="12132" spans="21:28" x14ac:dyDescent="0.25">
      <c r="U12132" s="601"/>
      <c r="V12132" s="611"/>
      <c r="X12132" s="613"/>
      <c r="Y12132" s="601"/>
      <c r="Z12132" s="601"/>
      <c r="AA12132" s="601"/>
      <c r="AB12132" s="601"/>
    </row>
    <row r="12133" spans="21:28" x14ac:dyDescent="0.25">
      <c r="U12133" s="601"/>
      <c r="V12133" s="611"/>
      <c r="X12133" s="613"/>
      <c r="Y12133" s="601"/>
      <c r="Z12133" s="601"/>
      <c r="AA12133" s="601"/>
      <c r="AB12133" s="601"/>
    </row>
    <row r="12134" spans="21:28" x14ac:dyDescent="0.25">
      <c r="U12134" s="601"/>
      <c r="V12134" s="611"/>
      <c r="X12134" s="613"/>
      <c r="Y12134" s="601"/>
      <c r="Z12134" s="601"/>
      <c r="AA12134" s="601"/>
      <c r="AB12134" s="601"/>
    </row>
    <row r="12135" spans="21:28" x14ac:dyDescent="0.25">
      <c r="U12135" s="601"/>
      <c r="V12135" s="611"/>
      <c r="X12135" s="613"/>
      <c r="Y12135" s="601"/>
      <c r="Z12135" s="601"/>
      <c r="AA12135" s="601"/>
      <c r="AB12135" s="601"/>
    </row>
    <row r="12136" spans="21:28" x14ac:dyDescent="0.25">
      <c r="U12136" s="601"/>
      <c r="V12136" s="611"/>
      <c r="X12136" s="613"/>
      <c r="Y12136" s="601"/>
      <c r="Z12136" s="601"/>
      <c r="AA12136" s="601"/>
      <c r="AB12136" s="601"/>
    </row>
    <row r="12137" spans="21:28" x14ac:dyDescent="0.25">
      <c r="U12137" s="601"/>
      <c r="V12137" s="611"/>
      <c r="X12137" s="613"/>
      <c r="Y12137" s="601"/>
      <c r="Z12137" s="601"/>
      <c r="AA12137" s="601"/>
      <c r="AB12137" s="601"/>
    </row>
    <row r="12138" spans="21:28" x14ac:dyDescent="0.25">
      <c r="U12138" s="601"/>
      <c r="V12138" s="611"/>
      <c r="X12138" s="613"/>
      <c r="Y12138" s="601"/>
      <c r="Z12138" s="601"/>
      <c r="AA12138" s="601"/>
      <c r="AB12138" s="601"/>
    </row>
    <row r="12139" spans="21:28" x14ac:dyDescent="0.25">
      <c r="U12139" s="601"/>
      <c r="V12139" s="611"/>
      <c r="X12139" s="613"/>
      <c r="Y12139" s="601"/>
      <c r="Z12139" s="601"/>
      <c r="AA12139" s="601"/>
      <c r="AB12139" s="601"/>
    </row>
    <row r="12140" spans="21:28" x14ac:dyDescent="0.25">
      <c r="U12140" s="601"/>
      <c r="V12140" s="611"/>
      <c r="X12140" s="613"/>
      <c r="Y12140" s="601"/>
      <c r="Z12140" s="601"/>
      <c r="AA12140" s="601"/>
      <c r="AB12140" s="601"/>
    </row>
    <row r="12141" spans="21:28" x14ac:dyDescent="0.25">
      <c r="U12141" s="601"/>
      <c r="V12141" s="611"/>
      <c r="X12141" s="613"/>
      <c r="Y12141" s="601"/>
      <c r="Z12141" s="601"/>
      <c r="AA12141" s="601"/>
      <c r="AB12141" s="601"/>
    </row>
    <row r="12142" spans="21:28" x14ac:dyDescent="0.25">
      <c r="U12142" s="601"/>
      <c r="V12142" s="611"/>
      <c r="X12142" s="613"/>
      <c r="Y12142" s="601"/>
      <c r="Z12142" s="601"/>
      <c r="AA12142" s="601"/>
      <c r="AB12142" s="601"/>
    </row>
    <row r="12143" spans="21:28" x14ac:dyDescent="0.25">
      <c r="U12143" s="601"/>
      <c r="V12143" s="611"/>
      <c r="X12143" s="613"/>
      <c r="Y12143" s="601"/>
      <c r="Z12143" s="601"/>
      <c r="AA12143" s="601"/>
      <c r="AB12143" s="601"/>
    </row>
    <row r="12144" spans="21:28" x14ac:dyDescent="0.25">
      <c r="U12144" s="601"/>
      <c r="V12144" s="611"/>
      <c r="X12144" s="613"/>
      <c r="Y12144" s="601"/>
      <c r="Z12144" s="601"/>
      <c r="AA12144" s="601"/>
      <c r="AB12144" s="601"/>
    </row>
    <row r="12145" spans="21:28" x14ac:dyDescent="0.25">
      <c r="U12145" s="601"/>
      <c r="V12145" s="611"/>
      <c r="X12145" s="613"/>
      <c r="Y12145" s="601"/>
      <c r="Z12145" s="601"/>
      <c r="AA12145" s="601"/>
      <c r="AB12145" s="601"/>
    </row>
    <row r="12146" spans="21:28" x14ac:dyDescent="0.25">
      <c r="U12146" s="601"/>
      <c r="V12146" s="611"/>
      <c r="X12146" s="613"/>
      <c r="Y12146" s="601"/>
      <c r="Z12146" s="601"/>
      <c r="AA12146" s="601"/>
      <c r="AB12146" s="601"/>
    </row>
    <row r="12147" spans="21:28" x14ac:dyDescent="0.25">
      <c r="U12147" s="601"/>
      <c r="V12147" s="611"/>
      <c r="X12147" s="613"/>
      <c r="Y12147" s="601"/>
      <c r="Z12147" s="601"/>
      <c r="AA12147" s="601"/>
      <c r="AB12147" s="601"/>
    </row>
    <row r="12148" spans="21:28" x14ac:dyDescent="0.25">
      <c r="U12148" s="601"/>
      <c r="V12148" s="611"/>
      <c r="X12148" s="613"/>
      <c r="Y12148" s="601"/>
      <c r="Z12148" s="601"/>
      <c r="AA12148" s="601"/>
      <c r="AB12148" s="601"/>
    </row>
    <row r="12149" spans="21:28" x14ac:dyDescent="0.25">
      <c r="U12149" s="601"/>
      <c r="V12149" s="611"/>
      <c r="X12149" s="613"/>
      <c r="Y12149" s="601"/>
      <c r="Z12149" s="601"/>
      <c r="AA12149" s="601"/>
      <c r="AB12149" s="601"/>
    </row>
    <row r="12150" spans="21:28" x14ac:dyDescent="0.25">
      <c r="U12150" s="601"/>
      <c r="V12150" s="611"/>
      <c r="X12150" s="613"/>
      <c r="Y12150" s="601"/>
      <c r="Z12150" s="601"/>
      <c r="AA12150" s="601"/>
      <c r="AB12150" s="601"/>
    </row>
    <row r="12151" spans="21:28" x14ac:dyDescent="0.25">
      <c r="U12151" s="601"/>
      <c r="V12151" s="611"/>
      <c r="X12151" s="613"/>
      <c r="Y12151" s="601"/>
      <c r="Z12151" s="601"/>
      <c r="AA12151" s="601"/>
      <c r="AB12151" s="601"/>
    </row>
    <row r="12152" spans="21:28" x14ac:dyDescent="0.25">
      <c r="U12152" s="601"/>
      <c r="V12152" s="611"/>
      <c r="X12152" s="613"/>
      <c r="Y12152" s="601"/>
      <c r="Z12152" s="601"/>
      <c r="AA12152" s="601"/>
      <c r="AB12152" s="601"/>
    </row>
    <row r="12153" spans="21:28" x14ac:dyDescent="0.25">
      <c r="U12153" s="601"/>
      <c r="V12153" s="611"/>
      <c r="X12153" s="613"/>
      <c r="Y12153" s="601"/>
      <c r="Z12153" s="601"/>
      <c r="AA12153" s="601"/>
      <c r="AB12153" s="601"/>
    </row>
    <row r="12154" spans="21:28" x14ac:dyDescent="0.25">
      <c r="U12154" s="601"/>
      <c r="V12154" s="611"/>
      <c r="X12154" s="613"/>
      <c r="Y12154" s="601"/>
      <c r="Z12154" s="601"/>
      <c r="AA12154" s="601"/>
      <c r="AB12154" s="601"/>
    </row>
    <row r="12155" spans="21:28" x14ac:dyDescent="0.25">
      <c r="U12155" s="601"/>
      <c r="V12155" s="611"/>
      <c r="X12155" s="613"/>
      <c r="Y12155" s="601"/>
      <c r="Z12155" s="601"/>
      <c r="AA12155" s="601"/>
      <c r="AB12155" s="601"/>
    </row>
    <row r="12156" spans="21:28" x14ac:dyDescent="0.25">
      <c r="U12156" s="601"/>
      <c r="V12156" s="611"/>
      <c r="X12156" s="613"/>
      <c r="Y12156" s="601"/>
      <c r="Z12156" s="601"/>
      <c r="AA12156" s="601"/>
      <c r="AB12156" s="601"/>
    </row>
    <row r="12157" spans="21:28" x14ac:dyDescent="0.25">
      <c r="U12157" s="601"/>
      <c r="V12157" s="611"/>
      <c r="X12157" s="613"/>
      <c r="Y12157" s="601"/>
      <c r="Z12157" s="601"/>
      <c r="AA12157" s="601"/>
      <c r="AB12157" s="601"/>
    </row>
    <row r="12158" spans="21:28" x14ac:dyDescent="0.25">
      <c r="U12158" s="601"/>
      <c r="V12158" s="611"/>
      <c r="X12158" s="613"/>
      <c r="Y12158" s="601"/>
      <c r="Z12158" s="601"/>
      <c r="AA12158" s="601"/>
      <c r="AB12158" s="601"/>
    </row>
    <row r="12159" spans="21:28" x14ac:dyDescent="0.25">
      <c r="U12159" s="601"/>
      <c r="V12159" s="611"/>
      <c r="X12159" s="613"/>
      <c r="Y12159" s="601"/>
      <c r="Z12159" s="601"/>
      <c r="AA12159" s="601"/>
      <c r="AB12159" s="601"/>
    </row>
    <row r="12160" spans="21:28" x14ac:dyDescent="0.25">
      <c r="U12160" s="601"/>
      <c r="V12160" s="611"/>
      <c r="X12160" s="613"/>
      <c r="Y12160" s="601"/>
      <c r="Z12160" s="601"/>
      <c r="AA12160" s="601"/>
      <c r="AB12160" s="601"/>
    </row>
    <row r="12161" spans="21:28" x14ac:dyDescent="0.25">
      <c r="U12161" s="601"/>
      <c r="V12161" s="611"/>
      <c r="X12161" s="613"/>
      <c r="Y12161" s="601"/>
      <c r="Z12161" s="601"/>
      <c r="AA12161" s="601"/>
      <c r="AB12161" s="601"/>
    </row>
    <row r="12162" spans="21:28" x14ac:dyDescent="0.25">
      <c r="U12162" s="601"/>
      <c r="V12162" s="611"/>
      <c r="X12162" s="613"/>
      <c r="Y12162" s="601"/>
      <c r="Z12162" s="601"/>
      <c r="AA12162" s="601"/>
      <c r="AB12162" s="601"/>
    </row>
    <row r="12163" spans="21:28" x14ac:dyDescent="0.25">
      <c r="U12163" s="601"/>
      <c r="V12163" s="611"/>
      <c r="X12163" s="613"/>
      <c r="Y12163" s="601"/>
      <c r="Z12163" s="601"/>
      <c r="AA12163" s="601"/>
      <c r="AB12163" s="601"/>
    </row>
    <row r="12164" spans="21:28" x14ac:dyDescent="0.25">
      <c r="U12164" s="601"/>
      <c r="V12164" s="611"/>
      <c r="X12164" s="613"/>
      <c r="Y12164" s="601"/>
      <c r="Z12164" s="601"/>
      <c r="AA12164" s="601"/>
      <c r="AB12164" s="601"/>
    </row>
    <row r="12165" spans="21:28" x14ac:dyDescent="0.25">
      <c r="U12165" s="601"/>
      <c r="V12165" s="611"/>
      <c r="X12165" s="613"/>
      <c r="Y12165" s="601"/>
      <c r="Z12165" s="601"/>
      <c r="AA12165" s="601"/>
      <c r="AB12165" s="601"/>
    </row>
    <row r="12166" spans="21:28" x14ac:dyDescent="0.25">
      <c r="U12166" s="601"/>
      <c r="V12166" s="611"/>
      <c r="X12166" s="613"/>
      <c r="Y12166" s="601"/>
      <c r="Z12166" s="601"/>
      <c r="AA12166" s="601"/>
      <c r="AB12166" s="601"/>
    </row>
    <row r="12167" spans="21:28" x14ac:dyDescent="0.25">
      <c r="U12167" s="601"/>
      <c r="V12167" s="611"/>
      <c r="X12167" s="613"/>
      <c r="Y12167" s="601"/>
      <c r="Z12167" s="601"/>
      <c r="AA12167" s="601"/>
      <c r="AB12167" s="601"/>
    </row>
    <row r="12168" spans="21:28" x14ac:dyDescent="0.25">
      <c r="U12168" s="601"/>
      <c r="V12168" s="611"/>
      <c r="X12168" s="613"/>
      <c r="Y12168" s="601"/>
      <c r="Z12168" s="601"/>
      <c r="AA12168" s="601"/>
      <c r="AB12168" s="601"/>
    </row>
    <row r="12169" spans="21:28" x14ac:dyDescent="0.25">
      <c r="U12169" s="601"/>
      <c r="V12169" s="611"/>
      <c r="X12169" s="613"/>
      <c r="Y12169" s="601"/>
      <c r="Z12169" s="601"/>
      <c r="AA12169" s="601"/>
      <c r="AB12169" s="601"/>
    </row>
    <row r="12170" spans="21:28" x14ac:dyDescent="0.25">
      <c r="U12170" s="601"/>
      <c r="V12170" s="611"/>
      <c r="X12170" s="613"/>
      <c r="Y12170" s="601"/>
      <c r="Z12170" s="601"/>
      <c r="AA12170" s="601"/>
      <c r="AB12170" s="601"/>
    </row>
    <row r="12171" spans="21:28" x14ac:dyDescent="0.25">
      <c r="U12171" s="601"/>
      <c r="V12171" s="611"/>
      <c r="X12171" s="613"/>
      <c r="Y12171" s="601"/>
      <c r="Z12171" s="601"/>
      <c r="AA12171" s="601"/>
      <c r="AB12171" s="601"/>
    </row>
    <row r="12172" spans="21:28" x14ac:dyDescent="0.25">
      <c r="U12172" s="601"/>
      <c r="V12172" s="611"/>
      <c r="X12172" s="613"/>
      <c r="Y12172" s="601"/>
      <c r="Z12172" s="601"/>
      <c r="AA12172" s="601"/>
      <c r="AB12172" s="601"/>
    </row>
    <row r="12173" spans="21:28" x14ac:dyDescent="0.25">
      <c r="U12173" s="601"/>
      <c r="V12173" s="611"/>
      <c r="X12173" s="613"/>
      <c r="Y12173" s="601"/>
      <c r="Z12173" s="601"/>
      <c r="AA12173" s="601"/>
      <c r="AB12173" s="601"/>
    </row>
    <row r="12174" spans="21:28" x14ac:dyDescent="0.25">
      <c r="U12174" s="601"/>
      <c r="V12174" s="611"/>
      <c r="X12174" s="613"/>
      <c r="Y12174" s="601"/>
      <c r="Z12174" s="601"/>
      <c r="AA12174" s="601"/>
      <c r="AB12174" s="601"/>
    </row>
    <row r="12175" spans="21:28" x14ac:dyDescent="0.25">
      <c r="U12175" s="601"/>
      <c r="V12175" s="611"/>
      <c r="X12175" s="613"/>
      <c r="Y12175" s="601"/>
      <c r="Z12175" s="601"/>
      <c r="AA12175" s="601"/>
      <c r="AB12175" s="601"/>
    </row>
    <row r="12176" spans="21:28" x14ac:dyDescent="0.25">
      <c r="U12176" s="601"/>
      <c r="V12176" s="611"/>
      <c r="X12176" s="613"/>
      <c r="Y12176" s="601"/>
      <c r="Z12176" s="601"/>
      <c r="AA12176" s="601"/>
      <c r="AB12176" s="601"/>
    </row>
    <row r="12177" spans="21:28" x14ac:dyDescent="0.25">
      <c r="U12177" s="601"/>
      <c r="V12177" s="611"/>
      <c r="X12177" s="613"/>
      <c r="Y12177" s="601"/>
      <c r="Z12177" s="601"/>
      <c r="AA12177" s="601"/>
      <c r="AB12177" s="601"/>
    </row>
    <row r="12178" spans="21:28" x14ac:dyDescent="0.25">
      <c r="U12178" s="601"/>
      <c r="V12178" s="611"/>
      <c r="X12178" s="613"/>
      <c r="Y12178" s="601"/>
      <c r="Z12178" s="601"/>
      <c r="AA12178" s="601"/>
      <c r="AB12178" s="601"/>
    </row>
    <row r="12179" spans="21:28" x14ac:dyDescent="0.25">
      <c r="U12179" s="601"/>
      <c r="V12179" s="611"/>
      <c r="X12179" s="613"/>
      <c r="Y12179" s="601"/>
      <c r="Z12179" s="601"/>
      <c r="AA12179" s="601"/>
      <c r="AB12179" s="601"/>
    </row>
    <row r="12180" spans="21:28" x14ac:dyDescent="0.25">
      <c r="U12180" s="601"/>
      <c r="V12180" s="611"/>
      <c r="X12180" s="613"/>
      <c r="Y12180" s="601"/>
      <c r="Z12180" s="601"/>
      <c r="AA12180" s="601"/>
      <c r="AB12180" s="601"/>
    </row>
    <row r="12181" spans="21:28" x14ac:dyDescent="0.25">
      <c r="U12181" s="601"/>
      <c r="V12181" s="611"/>
      <c r="X12181" s="613"/>
      <c r="Y12181" s="601"/>
      <c r="Z12181" s="601"/>
      <c r="AA12181" s="601"/>
      <c r="AB12181" s="601"/>
    </row>
    <row r="12182" spans="21:28" x14ac:dyDescent="0.25">
      <c r="U12182" s="601"/>
      <c r="V12182" s="611"/>
      <c r="X12182" s="613"/>
      <c r="Y12182" s="601"/>
      <c r="Z12182" s="601"/>
      <c r="AA12182" s="601"/>
      <c r="AB12182" s="601"/>
    </row>
    <row r="12183" spans="21:28" x14ac:dyDescent="0.25">
      <c r="U12183" s="601"/>
      <c r="V12183" s="611"/>
      <c r="X12183" s="613"/>
      <c r="Y12183" s="601"/>
      <c r="Z12183" s="601"/>
      <c r="AA12183" s="601"/>
      <c r="AB12183" s="601"/>
    </row>
    <row r="12184" spans="21:28" x14ac:dyDescent="0.25">
      <c r="U12184" s="601"/>
      <c r="V12184" s="611"/>
      <c r="X12184" s="613"/>
      <c r="Y12184" s="601"/>
      <c r="Z12184" s="601"/>
      <c r="AA12184" s="601"/>
      <c r="AB12184" s="601"/>
    </row>
    <row r="12185" spans="21:28" x14ac:dyDescent="0.25">
      <c r="U12185" s="601"/>
      <c r="V12185" s="611"/>
      <c r="X12185" s="613"/>
      <c r="Y12185" s="601"/>
      <c r="Z12185" s="601"/>
      <c r="AA12185" s="601"/>
      <c r="AB12185" s="601"/>
    </row>
    <row r="12186" spans="21:28" x14ac:dyDescent="0.25">
      <c r="U12186" s="601"/>
      <c r="V12186" s="611"/>
      <c r="X12186" s="613"/>
      <c r="Y12186" s="601"/>
      <c r="Z12186" s="601"/>
      <c r="AA12186" s="601"/>
      <c r="AB12186" s="601"/>
    </row>
    <row r="12187" spans="21:28" x14ac:dyDescent="0.25">
      <c r="U12187" s="601"/>
      <c r="V12187" s="611"/>
      <c r="X12187" s="613"/>
      <c r="Y12187" s="601"/>
      <c r="Z12187" s="601"/>
      <c r="AA12187" s="601"/>
      <c r="AB12187" s="601"/>
    </row>
    <row r="12188" spans="21:28" x14ac:dyDescent="0.25">
      <c r="U12188" s="601"/>
      <c r="V12188" s="611"/>
      <c r="X12188" s="613"/>
      <c r="Y12188" s="601"/>
      <c r="Z12188" s="601"/>
      <c r="AA12188" s="601"/>
      <c r="AB12188" s="601"/>
    </row>
    <row r="12189" spans="21:28" x14ac:dyDescent="0.25">
      <c r="U12189" s="601"/>
      <c r="V12189" s="611"/>
      <c r="X12189" s="613"/>
      <c r="Y12189" s="601"/>
      <c r="Z12189" s="601"/>
      <c r="AA12189" s="601"/>
      <c r="AB12189" s="601"/>
    </row>
    <row r="12190" spans="21:28" x14ac:dyDescent="0.25">
      <c r="U12190" s="601"/>
      <c r="V12190" s="611"/>
      <c r="X12190" s="613"/>
      <c r="Y12190" s="601"/>
      <c r="Z12190" s="601"/>
      <c r="AA12190" s="601"/>
      <c r="AB12190" s="601"/>
    </row>
    <row r="12191" spans="21:28" x14ac:dyDescent="0.25">
      <c r="U12191" s="601"/>
      <c r="V12191" s="611"/>
      <c r="X12191" s="613"/>
      <c r="Y12191" s="601"/>
      <c r="Z12191" s="601"/>
      <c r="AA12191" s="601"/>
      <c r="AB12191" s="601"/>
    </row>
    <row r="12192" spans="21:28" x14ac:dyDescent="0.25">
      <c r="U12192" s="601"/>
      <c r="V12192" s="611"/>
      <c r="X12192" s="613"/>
      <c r="Y12192" s="601"/>
      <c r="Z12192" s="601"/>
      <c r="AA12192" s="601"/>
      <c r="AB12192" s="601"/>
    </row>
    <row r="12193" spans="21:28" x14ac:dyDescent="0.25">
      <c r="U12193" s="601"/>
      <c r="V12193" s="611"/>
      <c r="X12193" s="613"/>
      <c r="Y12193" s="601"/>
      <c r="Z12193" s="601"/>
      <c r="AA12193" s="601"/>
      <c r="AB12193" s="601"/>
    </row>
    <row r="12194" spans="21:28" x14ac:dyDescent="0.25">
      <c r="U12194" s="601"/>
      <c r="V12194" s="611"/>
      <c r="X12194" s="613"/>
      <c r="Y12194" s="601"/>
      <c r="Z12194" s="601"/>
      <c r="AA12194" s="601"/>
      <c r="AB12194" s="601"/>
    </row>
    <row r="12195" spans="21:28" x14ac:dyDescent="0.25">
      <c r="U12195" s="601"/>
      <c r="V12195" s="611"/>
      <c r="X12195" s="613"/>
      <c r="Y12195" s="601"/>
      <c r="Z12195" s="601"/>
      <c r="AA12195" s="601"/>
      <c r="AB12195" s="601"/>
    </row>
    <row r="12196" spans="21:28" x14ac:dyDescent="0.25">
      <c r="U12196" s="601"/>
      <c r="V12196" s="611"/>
      <c r="X12196" s="613"/>
      <c r="Y12196" s="601"/>
      <c r="Z12196" s="601"/>
      <c r="AA12196" s="601"/>
      <c r="AB12196" s="601"/>
    </row>
    <row r="12197" spans="21:28" x14ac:dyDescent="0.25">
      <c r="U12197" s="601"/>
      <c r="V12197" s="611"/>
      <c r="X12197" s="613"/>
      <c r="Y12197" s="601"/>
      <c r="Z12197" s="601"/>
      <c r="AA12197" s="601"/>
      <c r="AB12197" s="601"/>
    </row>
    <row r="12198" spans="21:28" x14ac:dyDescent="0.25">
      <c r="U12198" s="601"/>
      <c r="V12198" s="611"/>
      <c r="X12198" s="613"/>
      <c r="Y12198" s="601"/>
      <c r="Z12198" s="601"/>
      <c r="AA12198" s="601"/>
      <c r="AB12198" s="601"/>
    </row>
    <row r="12199" spans="21:28" x14ac:dyDescent="0.25">
      <c r="U12199" s="601"/>
      <c r="V12199" s="611"/>
      <c r="X12199" s="613"/>
      <c r="Y12199" s="601"/>
      <c r="Z12199" s="601"/>
      <c r="AA12199" s="601"/>
      <c r="AB12199" s="601"/>
    </row>
    <row r="12200" spans="21:28" x14ac:dyDescent="0.25">
      <c r="U12200" s="601"/>
      <c r="V12200" s="611"/>
      <c r="X12200" s="613"/>
      <c r="Y12200" s="601"/>
      <c r="Z12200" s="601"/>
      <c r="AA12200" s="601"/>
      <c r="AB12200" s="601"/>
    </row>
    <row r="12201" spans="21:28" x14ac:dyDescent="0.25">
      <c r="U12201" s="601"/>
      <c r="V12201" s="611"/>
      <c r="X12201" s="613"/>
      <c r="Y12201" s="601"/>
      <c r="Z12201" s="601"/>
      <c r="AA12201" s="601"/>
      <c r="AB12201" s="601"/>
    </row>
    <row r="12202" spans="21:28" x14ac:dyDescent="0.25">
      <c r="U12202" s="601"/>
      <c r="V12202" s="611"/>
      <c r="X12202" s="613"/>
      <c r="Y12202" s="601"/>
      <c r="Z12202" s="601"/>
      <c r="AA12202" s="601"/>
      <c r="AB12202" s="601"/>
    </row>
    <row r="12203" spans="21:28" x14ac:dyDescent="0.25">
      <c r="U12203" s="601"/>
      <c r="V12203" s="611"/>
      <c r="X12203" s="613"/>
      <c r="Y12203" s="601"/>
      <c r="Z12203" s="601"/>
      <c r="AA12203" s="601"/>
      <c r="AB12203" s="601"/>
    </row>
    <row r="12204" spans="21:28" x14ac:dyDescent="0.25">
      <c r="U12204" s="601"/>
      <c r="V12204" s="611"/>
      <c r="X12204" s="613"/>
      <c r="Y12204" s="601"/>
      <c r="Z12204" s="601"/>
      <c r="AA12204" s="601"/>
      <c r="AB12204" s="601"/>
    </row>
    <row r="12205" spans="21:28" x14ac:dyDescent="0.25">
      <c r="U12205" s="601"/>
      <c r="V12205" s="611"/>
      <c r="X12205" s="613"/>
      <c r="Y12205" s="601"/>
      <c r="Z12205" s="601"/>
      <c r="AA12205" s="601"/>
      <c r="AB12205" s="601"/>
    </row>
    <row r="12206" spans="21:28" x14ac:dyDescent="0.25">
      <c r="U12206" s="601"/>
      <c r="V12206" s="611"/>
      <c r="X12206" s="613"/>
      <c r="Y12206" s="601"/>
      <c r="Z12206" s="601"/>
      <c r="AA12206" s="601"/>
      <c r="AB12206" s="601"/>
    </row>
    <row r="12207" spans="21:28" x14ac:dyDescent="0.25">
      <c r="U12207" s="601"/>
      <c r="V12207" s="611"/>
      <c r="X12207" s="613"/>
      <c r="Y12207" s="601"/>
      <c r="Z12207" s="601"/>
      <c r="AA12207" s="601"/>
      <c r="AB12207" s="601"/>
    </row>
    <row r="12208" spans="21:28" x14ac:dyDescent="0.25">
      <c r="U12208" s="601"/>
      <c r="V12208" s="611"/>
      <c r="X12208" s="613"/>
      <c r="Y12208" s="601"/>
      <c r="Z12208" s="601"/>
      <c r="AA12208" s="601"/>
      <c r="AB12208" s="601"/>
    </row>
    <row r="12209" spans="21:28" x14ac:dyDescent="0.25">
      <c r="U12209" s="601"/>
      <c r="V12209" s="611"/>
      <c r="X12209" s="613"/>
      <c r="Y12209" s="601"/>
      <c r="Z12209" s="601"/>
      <c r="AA12209" s="601"/>
      <c r="AB12209" s="601"/>
    </row>
    <row r="12210" spans="21:28" x14ac:dyDescent="0.25">
      <c r="U12210" s="601"/>
      <c r="V12210" s="611"/>
      <c r="X12210" s="613"/>
      <c r="Y12210" s="601"/>
      <c r="Z12210" s="601"/>
      <c r="AA12210" s="601"/>
      <c r="AB12210" s="601"/>
    </row>
    <row r="12211" spans="21:28" x14ac:dyDescent="0.25">
      <c r="U12211" s="601"/>
      <c r="V12211" s="611"/>
      <c r="X12211" s="613"/>
      <c r="Y12211" s="601"/>
      <c r="Z12211" s="601"/>
      <c r="AA12211" s="601"/>
      <c r="AB12211" s="601"/>
    </row>
    <row r="12212" spans="21:28" x14ac:dyDescent="0.25">
      <c r="U12212" s="601"/>
      <c r="V12212" s="611"/>
      <c r="X12212" s="613"/>
      <c r="Y12212" s="601"/>
      <c r="Z12212" s="601"/>
      <c r="AA12212" s="601"/>
      <c r="AB12212" s="601"/>
    </row>
    <row r="12213" spans="21:28" x14ac:dyDescent="0.25">
      <c r="U12213" s="601"/>
      <c r="V12213" s="611"/>
      <c r="X12213" s="613"/>
      <c r="Y12213" s="601"/>
      <c r="Z12213" s="601"/>
      <c r="AA12213" s="601"/>
      <c r="AB12213" s="601"/>
    </row>
    <row r="12214" spans="21:28" x14ac:dyDescent="0.25">
      <c r="U12214" s="601"/>
      <c r="V12214" s="611"/>
      <c r="X12214" s="613"/>
      <c r="Y12214" s="601"/>
      <c r="Z12214" s="601"/>
      <c r="AA12214" s="601"/>
      <c r="AB12214" s="601"/>
    </row>
    <row r="12215" spans="21:28" x14ac:dyDescent="0.25">
      <c r="U12215" s="601"/>
      <c r="V12215" s="611"/>
      <c r="X12215" s="613"/>
      <c r="Y12215" s="601"/>
      <c r="Z12215" s="601"/>
      <c r="AA12215" s="601"/>
      <c r="AB12215" s="601"/>
    </row>
    <row r="12216" spans="21:28" x14ac:dyDescent="0.25">
      <c r="U12216" s="601"/>
      <c r="V12216" s="611"/>
      <c r="X12216" s="613"/>
      <c r="Y12216" s="601"/>
      <c r="Z12216" s="601"/>
      <c r="AA12216" s="601"/>
      <c r="AB12216" s="601"/>
    </row>
    <row r="12217" spans="21:28" x14ac:dyDescent="0.25">
      <c r="U12217" s="601"/>
      <c r="V12217" s="611"/>
      <c r="X12217" s="613"/>
      <c r="Y12217" s="601"/>
      <c r="Z12217" s="601"/>
      <c r="AA12217" s="601"/>
      <c r="AB12217" s="601"/>
    </row>
    <row r="12218" spans="21:28" x14ac:dyDescent="0.25">
      <c r="U12218" s="601"/>
      <c r="V12218" s="611"/>
      <c r="X12218" s="613"/>
      <c r="Y12218" s="601"/>
      <c r="Z12218" s="601"/>
      <c r="AA12218" s="601"/>
      <c r="AB12218" s="601"/>
    </row>
    <row r="12219" spans="21:28" x14ac:dyDescent="0.25">
      <c r="U12219" s="601"/>
      <c r="V12219" s="611"/>
      <c r="X12219" s="613"/>
      <c r="Y12219" s="601"/>
      <c r="Z12219" s="601"/>
      <c r="AA12219" s="601"/>
      <c r="AB12219" s="601"/>
    </row>
    <row r="12220" spans="21:28" x14ac:dyDescent="0.25">
      <c r="U12220" s="601"/>
      <c r="V12220" s="611"/>
      <c r="X12220" s="613"/>
      <c r="Y12220" s="601"/>
      <c r="Z12220" s="601"/>
      <c r="AA12220" s="601"/>
      <c r="AB12220" s="601"/>
    </row>
    <row r="12221" spans="21:28" x14ac:dyDescent="0.25">
      <c r="U12221" s="601"/>
      <c r="V12221" s="611"/>
      <c r="X12221" s="613"/>
      <c r="Y12221" s="601"/>
      <c r="Z12221" s="601"/>
      <c r="AA12221" s="601"/>
      <c r="AB12221" s="601"/>
    </row>
    <row r="12222" spans="21:28" x14ac:dyDescent="0.25">
      <c r="U12222" s="601"/>
      <c r="V12222" s="611"/>
      <c r="X12222" s="613"/>
      <c r="Y12222" s="601"/>
      <c r="Z12222" s="601"/>
      <c r="AA12222" s="601"/>
      <c r="AB12222" s="601"/>
    </row>
    <row r="12223" spans="21:28" x14ac:dyDescent="0.25">
      <c r="U12223" s="601"/>
      <c r="V12223" s="611"/>
      <c r="X12223" s="613"/>
      <c r="Y12223" s="601"/>
      <c r="Z12223" s="601"/>
      <c r="AA12223" s="601"/>
      <c r="AB12223" s="601"/>
    </row>
    <row r="12224" spans="21:28" x14ac:dyDescent="0.25">
      <c r="U12224" s="601"/>
      <c r="V12224" s="611"/>
      <c r="X12224" s="613"/>
      <c r="Y12224" s="601"/>
      <c r="Z12224" s="601"/>
      <c r="AA12224" s="601"/>
      <c r="AB12224" s="601"/>
    </row>
    <row r="12225" spans="21:28" x14ac:dyDescent="0.25">
      <c r="U12225" s="601"/>
      <c r="V12225" s="611"/>
      <c r="X12225" s="613"/>
      <c r="Y12225" s="601"/>
      <c r="Z12225" s="601"/>
      <c r="AA12225" s="601"/>
      <c r="AB12225" s="601"/>
    </row>
    <row r="12226" spans="21:28" x14ac:dyDescent="0.25">
      <c r="U12226" s="601"/>
      <c r="V12226" s="611"/>
      <c r="X12226" s="613"/>
      <c r="Y12226" s="601"/>
      <c r="Z12226" s="601"/>
      <c r="AA12226" s="601"/>
      <c r="AB12226" s="601"/>
    </row>
    <row r="12227" spans="21:28" x14ac:dyDescent="0.25">
      <c r="U12227" s="601"/>
      <c r="V12227" s="611"/>
      <c r="X12227" s="613"/>
      <c r="Y12227" s="601"/>
      <c r="Z12227" s="601"/>
      <c r="AA12227" s="601"/>
      <c r="AB12227" s="601"/>
    </row>
    <row r="12228" spans="21:28" x14ac:dyDescent="0.25">
      <c r="U12228" s="601"/>
      <c r="V12228" s="611"/>
      <c r="X12228" s="613"/>
      <c r="Y12228" s="601"/>
      <c r="Z12228" s="601"/>
      <c r="AA12228" s="601"/>
      <c r="AB12228" s="601"/>
    </row>
    <row r="12229" spans="21:28" x14ac:dyDescent="0.25">
      <c r="U12229" s="601"/>
      <c r="V12229" s="611"/>
      <c r="X12229" s="613"/>
      <c r="Y12229" s="601"/>
      <c r="Z12229" s="601"/>
      <c r="AA12229" s="601"/>
      <c r="AB12229" s="601"/>
    </row>
    <row r="12230" spans="21:28" x14ac:dyDescent="0.25">
      <c r="U12230" s="601"/>
      <c r="V12230" s="611"/>
      <c r="X12230" s="613"/>
      <c r="Y12230" s="601"/>
      <c r="Z12230" s="601"/>
      <c r="AA12230" s="601"/>
      <c r="AB12230" s="601"/>
    </row>
    <row r="12231" spans="21:28" x14ac:dyDescent="0.25">
      <c r="U12231" s="601"/>
      <c r="V12231" s="611"/>
      <c r="X12231" s="613"/>
      <c r="Y12231" s="601"/>
      <c r="Z12231" s="601"/>
      <c r="AA12231" s="601"/>
      <c r="AB12231" s="601"/>
    </row>
    <row r="12232" spans="21:28" x14ac:dyDescent="0.25">
      <c r="U12232" s="601"/>
      <c r="V12232" s="611"/>
      <c r="X12232" s="613"/>
      <c r="Y12232" s="601"/>
      <c r="Z12232" s="601"/>
      <c r="AA12232" s="601"/>
      <c r="AB12232" s="601"/>
    </row>
    <row r="12233" spans="21:28" x14ac:dyDescent="0.25">
      <c r="U12233" s="601"/>
      <c r="V12233" s="611"/>
      <c r="X12233" s="613"/>
      <c r="Y12233" s="601"/>
      <c r="Z12233" s="601"/>
      <c r="AA12233" s="601"/>
      <c r="AB12233" s="601"/>
    </row>
    <row r="12234" spans="21:28" x14ac:dyDescent="0.25">
      <c r="U12234" s="601"/>
      <c r="V12234" s="611"/>
      <c r="X12234" s="613"/>
      <c r="Y12234" s="601"/>
      <c r="Z12234" s="601"/>
      <c r="AA12234" s="601"/>
      <c r="AB12234" s="601"/>
    </row>
    <row r="12235" spans="21:28" x14ac:dyDescent="0.25">
      <c r="U12235" s="601"/>
      <c r="V12235" s="611"/>
      <c r="X12235" s="613"/>
      <c r="Y12235" s="601"/>
      <c r="Z12235" s="601"/>
      <c r="AA12235" s="601"/>
      <c r="AB12235" s="601"/>
    </row>
    <row r="12236" spans="21:28" x14ac:dyDescent="0.25">
      <c r="U12236" s="601"/>
      <c r="V12236" s="611"/>
      <c r="X12236" s="613"/>
      <c r="Y12236" s="601"/>
      <c r="Z12236" s="601"/>
      <c r="AA12236" s="601"/>
      <c r="AB12236" s="601"/>
    </row>
    <row r="12237" spans="21:28" x14ac:dyDescent="0.25">
      <c r="U12237" s="601"/>
      <c r="V12237" s="611"/>
      <c r="X12237" s="613"/>
      <c r="Y12237" s="601"/>
      <c r="Z12237" s="601"/>
      <c r="AA12237" s="601"/>
      <c r="AB12237" s="601"/>
    </row>
    <row r="12238" spans="21:28" x14ac:dyDescent="0.25">
      <c r="U12238" s="601"/>
      <c r="V12238" s="611"/>
      <c r="X12238" s="613"/>
      <c r="Y12238" s="601"/>
      <c r="Z12238" s="601"/>
      <c r="AA12238" s="601"/>
      <c r="AB12238" s="601"/>
    </row>
    <row r="12239" spans="21:28" x14ac:dyDescent="0.25">
      <c r="U12239" s="601"/>
      <c r="V12239" s="611"/>
      <c r="X12239" s="613"/>
      <c r="Y12239" s="601"/>
      <c r="Z12239" s="601"/>
      <c r="AA12239" s="601"/>
      <c r="AB12239" s="601"/>
    </row>
    <row r="12240" spans="21:28" x14ac:dyDescent="0.25">
      <c r="U12240" s="601"/>
      <c r="V12240" s="611"/>
      <c r="X12240" s="613"/>
      <c r="Y12240" s="601"/>
      <c r="Z12240" s="601"/>
      <c r="AA12240" s="601"/>
      <c r="AB12240" s="601"/>
    </row>
    <row r="12241" spans="21:28" x14ac:dyDescent="0.25">
      <c r="U12241" s="601"/>
      <c r="V12241" s="611"/>
      <c r="X12241" s="613"/>
      <c r="Y12241" s="601"/>
      <c r="Z12241" s="601"/>
      <c r="AA12241" s="601"/>
      <c r="AB12241" s="601"/>
    </row>
    <row r="12242" spans="21:28" x14ac:dyDescent="0.25">
      <c r="U12242" s="601"/>
      <c r="V12242" s="611"/>
      <c r="X12242" s="613"/>
      <c r="Y12242" s="601"/>
      <c r="Z12242" s="601"/>
      <c r="AA12242" s="601"/>
      <c r="AB12242" s="601"/>
    </row>
    <row r="12243" spans="21:28" x14ac:dyDescent="0.25">
      <c r="U12243" s="601"/>
      <c r="V12243" s="611"/>
      <c r="X12243" s="613"/>
      <c r="Y12243" s="601"/>
      <c r="Z12243" s="601"/>
      <c r="AA12243" s="601"/>
      <c r="AB12243" s="601"/>
    </row>
    <row r="12244" spans="21:28" x14ac:dyDescent="0.25">
      <c r="U12244" s="601"/>
      <c r="V12244" s="611"/>
      <c r="X12244" s="613"/>
      <c r="Y12244" s="601"/>
      <c r="Z12244" s="601"/>
      <c r="AA12244" s="601"/>
      <c r="AB12244" s="601"/>
    </row>
    <row r="12245" spans="21:28" x14ac:dyDescent="0.25">
      <c r="U12245" s="601"/>
      <c r="V12245" s="611"/>
      <c r="X12245" s="613"/>
      <c r="Y12245" s="601"/>
      <c r="Z12245" s="601"/>
      <c r="AA12245" s="601"/>
      <c r="AB12245" s="601"/>
    </row>
    <row r="12246" spans="21:28" x14ac:dyDescent="0.25">
      <c r="U12246" s="601"/>
      <c r="V12246" s="611"/>
      <c r="X12246" s="613"/>
      <c r="Y12246" s="601"/>
      <c r="Z12246" s="601"/>
      <c r="AA12246" s="601"/>
      <c r="AB12246" s="601"/>
    </row>
    <row r="12247" spans="21:28" x14ac:dyDescent="0.25">
      <c r="U12247" s="601"/>
      <c r="V12247" s="611"/>
      <c r="X12247" s="613"/>
      <c r="Y12247" s="601"/>
      <c r="Z12247" s="601"/>
      <c r="AA12247" s="601"/>
      <c r="AB12247" s="601"/>
    </row>
    <row r="12248" spans="21:28" x14ac:dyDescent="0.25">
      <c r="U12248" s="601"/>
      <c r="V12248" s="611"/>
      <c r="X12248" s="613"/>
      <c r="Y12248" s="601"/>
      <c r="Z12248" s="601"/>
      <c r="AA12248" s="601"/>
      <c r="AB12248" s="601"/>
    </row>
    <row r="12249" spans="21:28" x14ac:dyDescent="0.25">
      <c r="U12249" s="601"/>
      <c r="V12249" s="611"/>
      <c r="X12249" s="613"/>
      <c r="Y12249" s="601"/>
      <c r="Z12249" s="601"/>
      <c r="AA12249" s="601"/>
      <c r="AB12249" s="601"/>
    </row>
    <row r="12250" spans="21:28" x14ac:dyDescent="0.25">
      <c r="U12250" s="601"/>
      <c r="V12250" s="611"/>
      <c r="X12250" s="613"/>
      <c r="Y12250" s="601"/>
      <c r="Z12250" s="601"/>
      <c r="AA12250" s="601"/>
      <c r="AB12250" s="601"/>
    </row>
    <row r="12251" spans="21:28" x14ac:dyDescent="0.25">
      <c r="U12251" s="601"/>
      <c r="V12251" s="611"/>
      <c r="X12251" s="613"/>
      <c r="Y12251" s="601"/>
      <c r="Z12251" s="601"/>
      <c r="AA12251" s="601"/>
      <c r="AB12251" s="601"/>
    </row>
    <row r="12252" spans="21:28" x14ac:dyDescent="0.25">
      <c r="U12252" s="601"/>
      <c r="V12252" s="611"/>
      <c r="X12252" s="613"/>
      <c r="Y12252" s="601"/>
      <c r="Z12252" s="601"/>
      <c r="AA12252" s="601"/>
      <c r="AB12252" s="601"/>
    </row>
    <row r="12253" spans="21:28" x14ac:dyDescent="0.25">
      <c r="U12253" s="601"/>
      <c r="V12253" s="611"/>
      <c r="X12253" s="613"/>
      <c r="Y12253" s="601"/>
      <c r="Z12253" s="601"/>
      <c r="AA12253" s="601"/>
      <c r="AB12253" s="601"/>
    </row>
    <row r="12254" spans="21:28" x14ac:dyDescent="0.25">
      <c r="U12254" s="601"/>
      <c r="V12254" s="611"/>
      <c r="X12254" s="613"/>
      <c r="Y12254" s="601"/>
      <c r="Z12254" s="601"/>
      <c r="AA12254" s="601"/>
      <c r="AB12254" s="601"/>
    </row>
    <row r="12255" spans="21:28" x14ac:dyDescent="0.25">
      <c r="U12255" s="601"/>
      <c r="V12255" s="611"/>
      <c r="X12255" s="613"/>
      <c r="Y12255" s="601"/>
      <c r="Z12255" s="601"/>
      <c r="AA12255" s="601"/>
      <c r="AB12255" s="601"/>
    </row>
    <row r="12256" spans="21:28" x14ac:dyDescent="0.25">
      <c r="U12256" s="601"/>
      <c r="V12256" s="611"/>
      <c r="X12256" s="613"/>
      <c r="Y12256" s="601"/>
      <c r="Z12256" s="601"/>
      <c r="AA12256" s="601"/>
      <c r="AB12256" s="601"/>
    </row>
    <row r="12257" spans="21:28" x14ac:dyDescent="0.25">
      <c r="U12257" s="601"/>
      <c r="V12257" s="611"/>
      <c r="X12257" s="613"/>
      <c r="Y12257" s="601"/>
      <c r="Z12257" s="601"/>
      <c r="AA12257" s="601"/>
      <c r="AB12257" s="601"/>
    </row>
    <row r="12258" spans="21:28" x14ac:dyDescent="0.25">
      <c r="U12258" s="601"/>
      <c r="V12258" s="611"/>
      <c r="X12258" s="613"/>
      <c r="Y12258" s="601"/>
      <c r="Z12258" s="601"/>
      <c r="AA12258" s="601"/>
      <c r="AB12258" s="601"/>
    </row>
    <row r="12259" spans="21:28" x14ac:dyDescent="0.25">
      <c r="U12259" s="601"/>
      <c r="V12259" s="611"/>
      <c r="X12259" s="613"/>
      <c r="Y12259" s="601"/>
      <c r="Z12259" s="601"/>
      <c r="AA12259" s="601"/>
      <c r="AB12259" s="601"/>
    </row>
    <row r="12260" spans="21:28" x14ac:dyDescent="0.25">
      <c r="U12260" s="601"/>
      <c r="V12260" s="611"/>
      <c r="X12260" s="613"/>
      <c r="Y12260" s="601"/>
      <c r="Z12260" s="601"/>
      <c r="AA12260" s="601"/>
      <c r="AB12260" s="601"/>
    </row>
    <row r="12261" spans="21:28" x14ac:dyDescent="0.25">
      <c r="U12261" s="601"/>
      <c r="V12261" s="611"/>
      <c r="X12261" s="613"/>
      <c r="Y12261" s="601"/>
      <c r="Z12261" s="601"/>
      <c r="AA12261" s="601"/>
      <c r="AB12261" s="601"/>
    </row>
    <row r="12262" spans="21:28" x14ac:dyDescent="0.25">
      <c r="U12262" s="601"/>
      <c r="V12262" s="611"/>
      <c r="X12262" s="613"/>
      <c r="Y12262" s="601"/>
      <c r="Z12262" s="601"/>
      <c r="AA12262" s="601"/>
      <c r="AB12262" s="601"/>
    </row>
    <row r="12263" spans="21:28" x14ac:dyDescent="0.25">
      <c r="U12263" s="601"/>
      <c r="V12263" s="611"/>
      <c r="X12263" s="613"/>
      <c r="Y12263" s="601"/>
      <c r="Z12263" s="601"/>
      <c r="AA12263" s="601"/>
      <c r="AB12263" s="601"/>
    </row>
    <row r="12264" spans="21:28" x14ac:dyDescent="0.25">
      <c r="U12264" s="601"/>
      <c r="V12264" s="611"/>
      <c r="X12264" s="613"/>
      <c r="Y12264" s="601"/>
      <c r="Z12264" s="601"/>
      <c r="AA12264" s="601"/>
      <c r="AB12264" s="601"/>
    </row>
    <row r="12265" spans="21:28" x14ac:dyDescent="0.25">
      <c r="U12265" s="601"/>
      <c r="V12265" s="611"/>
      <c r="X12265" s="613"/>
      <c r="Y12265" s="601"/>
      <c r="Z12265" s="601"/>
      <c r="AA12265" s="601"/>
      <c r="AB12265" s="601"/>
    </row>
    <row r="12266" spans="21:28" x14ac:dyDescent="0.25">
      <c r="U12266" s="601"/>
      <c r="V12266" s="611"/>
      <c r="X12266" s="613"/>
      <c r="Y12266" s="601"/>
      <c r="Z12266" s="601"/>
      <c r="AA12266" s="601"/>
      <c r="AB12266" s="601"/>
    </row>
    <row r="12267" spans="21:28" x14ac:dyDescent="0.25">
      <c r="U12267" s="601"/>
      <c r="V12267" s="611"/>
      <c r="X12267" s="613"/>
      <c r="Y12267" s="601"/>
      <c r="Z12267" s="601"/>
      <c r="AA12267" s="601"/>
      <c r="AB12267" s="601"/>
    </row>
    <row r="12268" spans="21:28" x14ac:dyDescent="0.25">
      <c r="U12268" s="601"/>
      <c r="V12268" s="611"/>
      <c r="X12268" s="613"/>
      <c r="Y12268" s="601"/>
      <c r="Z12268" s="601"/>
      <c r="AA12268" s="601"/>
      <c r="AB12268" s="601"/>
    </row>
    <row r="12269" spans="21:28" x14ac:dyDescent="0.25">
      <c r="U12269" s="601"/>
      <c r="V12269" s="611"/>
      <c r="X12269" s="613"/>
      <c r="Y12269" s="601"/>
      <c r="Z12269" s="601"/>
      <c r="AA12269" s="601"/>
      <c r="AB12269" s="601"/>
    </row>
    <row r="12270" spans="21:28" x14ac:dyDescent="0.25">
      <c r="U12270" s="601"/>
      <c r="V12270" s="611"/>
      <c r="X12270" s="613"/>
      <c r="Y12270" s="601"/>
      <c r="Z12270" s="601"/>
      <c r="AA12270" s="601"/>
      <c r="AB12270" s="601"/>
    </row>
    <row r="12271" spans="21:28" x14ac:dyDescent="0.25">
      <c r="U12271" s="601"/>
      <c r="V12271" s="611"/>
      <c r="X12271" s="613"/>
      <c r="Y12271" s="601"/>
      <c r="Z12271" s="601"/>
      <c r="AA12271" s="601"/>
      <c r="AB12271" s="601"/>
    </row>
    <row r="12272" spans="21:28" x14ac:dyDescent="0.25">
      <c r="U12272" s="601"/>
      <c r="V12272" s="611"/>
      <c r="X12272" s="613"/>
      <c r="Y12272" s="601"/>
      <c r="Z12272" s="601"/>
      <c r="AA12272" s="601"/>
      <c r="AB12272" s="601"/>
    </row>
    <row r="12273" spans="21:28" x14ac:dyDescent="0.25">
      <c r="U12273" s="601"/>
      <c r="V12273" s="611"/>
      <c r="X12273" s="613"/>
      <c r="Y12273" s="601"/>
      <c r="Z12273" s="601"/>
      <c r="AA12273" s="601"/>
      <c r="AB12273" s="601"/>
    </row>
    <row r="12274" spans="21:28" x14ac:dyDescent="0.25">
      <c r="U12274" s="601"/>
      <c r="V12274" s="611"/>
      <c r="X12274" s="613"/>
      <c r="Y12274" s="601"/>
      <c r="Z12274" s="601"/>
      <c r="AA12274" s="601"/>
      <c r="AB12274" s="601"/>
    </row>
    <row r="12275" spans="21:28" x14ac:dyDescent="0.25">
      <c r="U12275" s="601"/>
      <c r="V12275" s="611"/>
      <c r="X12275" s="613"/>
      <c r="Y12275" s="601"/>
      <c r="Z12275" s="601"/>
      <c r="AA12275" s="601"/>
      <c r="AB12275" s="601"/>
    </row>
    <row r="12276" spans="21:28" x14ac:dyDescent="0.25">
      <c r="U12276" s="601"/>
      <c r="V12276" s="611"/>
      <c r="X12276" s="613"/>
      <c r="Y12276" s="601"/>
      <c r="Z12276" s="601"/>
      <c r="AA12276" s="601"/>
      <c r="AB12276" s="601"/>
    </row>
    <row r="12277" spans="21:28" x14ac:dyDescent="0.25">
      <c r="U12277" s="601"/>
      <c r="V12277" s="611"/>
      <c r="X12277" s="613"/>
      <c r="Y12277" s="601"/>
      <c r="Z12277" s="601"/>
      <c r="AA12277" s="601"/>
      <c r="AB12277" s="601"/>
    </row>
    <row r="12278" spans="21:28" x14ac:dyDescent="0.25">
      <c r="U12278" s="601"/>
      <c r="V12278" s="611"/>
      <c r="X12278" s="613"/>
      <c r="Y12278" s="601"/>
      <c r="Z12278" s="601"/>
      <c r="AA12278" s="601"/>
      <c r="AB12278" s="601"/>
    </row>
    <row r="12279" spans="21:28" x14ac:dyDescent="0.25">
      <c r="U12279" s="601"/>
      <c r="V12279" s="611"/>
      <c r="X12279" s="613"/>
      <c r="Y12279" s="601"/>
      <c r="Z12279" s="601"/>
      <c r="AA12279" s="601"/>
      <c r="AB12279" s="601"/>
    </row>
    <row r="12280" spans="21:28" x14ac:dyDescent="0.25">
      <c r="U12280" s="601"/>
      <c r="V12280" s="611"/>
      <c r="X12280" s="613"/>
      <c r="Y12280" s="601"/>
      <c r="Z12280" s="601"/>
      <c r="AA12280" s="601"/>
      <c r="AB12280" s="601"/>
    </row>
    <row r="12281" spans="21:28" x14ac:dyDescent="0.25">
      <c r="U12281" s="601"/>
      <c r="V12281" s="611"/>
      <c r="X12281" s="613"/>
      <c r="Y12281" s="601"/>
      <c r="Z12281" s="601"/>
      <c r="AA12281" s="601"/>
      <c r="AB12281" s="601"/>
    </row>
    <row r="12282" spans="21:28" x14ac:dyDescent="0.25">
      <c r="U12282" s="601"/>
      <c r="V12282" s="611"/>
      <c r="X12282" s="613"/>
      <c r="Y12282" s="601"/>
      <c r="Z12282" s="601"/>
      <c r="AA12282" s="601"/>
      <c r="AB12282" s="601"/>
    </row>
    <row r="12283" spans="21:28" x14ac:dyDescent="0.25">
      <c r="U12283" s="601"/>
      <c r="V12283" s="611"/>
      <c r="X12283" s="613"/>
      <c r="Y12283" s="601"/>
      <c r="Z12283" s="601"/>
      <c r="AA12283" s="601"/>
      <c r="AB12283" s="601"/>
    </row>
    <row r="12284" spans="21:28" x14ac:dyDescent="0.25">
      <c r="U12284" s="601"/>
      <c r="V12284" s="611"/>
      <c r="X12284" s="613"/>
      <c r="Y12284" s="601"/>
      <c r="Z12284" s="601"/>
      <c r="AA12284" s="601"/>
      <c r="AB12284" s="601"/>
    </row>
    <row r="12285" spans="21:28" x14ac:dyDescent="0.25">
      <c r="U12285" s="601"/>
      <c r="V12285" s="611"/>
      <c r="X12285" s="613"/>
      <c r="Y12285" s="601"/>
      <c r="Z12285" s="601"/>
      <c r="AA12285" s="601"/>
      <c r="AB12285" s="601"/>
    </row>
    <row r="12286" spans="21:28" x14ac:dyDescent="0.25">
      <c r="U12286" s="601"/>
      <c r="V12286" s="611"/>
      <c r="X12286" s="613"/>
      <c r="Y12286" s="601"/>
      <c r="Z12286" s="601"/>
      <c r="AA12286" s="601"/>
      <c r="AB12286" s="601"/>
    </row>
    <row r="12287" spans="21:28" x14ac:dyDescent="0.25">
      <c r="U12287" s="601"/>
      <c r="V12287" s="611"/>
      <c r="X12287" s="613"/>
      <c r="Y12287" s="601"/>
      <c r="Z12287" s="601"/>
      <c r="AA12287" s="601"/>
      <c r="AB12287" s="601"/>
    </row>
    <row r="12288" spans="21:28" x14ac:dyDescent="0.25">
      <c r="U12288" s="601"/>
      <c r="V12288" s="611"/>
      <c r="X12288" s="613"/>
      <c r="Y12288" s="601"/>
      <c r="Z12288" s="601"/>
      <c r="AA12288" s="601"/>
      <c r="AB12288" s="601"/>
    </row>
    <row r="12289" spans="21:28" x14ac:dyDescent="0.25">
      <c r="U12289" s="601"/>
      <c r="V12289" s="611"/>
      <c r="X12289" s="613"/>
      <c r="Y12289" s="601"/>
      <c r="Z12289" s="601"/>
      <c r="AA12289" s="601"/>
      <c r="AB12289" s="601"/>
    </row>
    <row r="12290" spans="21:28" x14ac:dyDescent="0.25">
      <c r="U12290" s="601"/>
      <c r="V12290" s="611"/>
      <c r="X12290" s="613"/>
      <c r="Y12290" s="601"/>
      <c r="Z12290" s="601"/>
      <c r="AA12290" s="601"/>
      <c r="AB12290" s="601"/>
    </row>
    <row r="12291" spans="21:28" x14ac:dyDescent="0.25">
      <c r="U12291" s="601"/>
      <c r="V12291" s="611"/>
      <c r="X12291" s="613"/>
      <c r="Y12291" s="601"/>
      <c r="Z12291" s="601"/>
      <c r="AA12291" s="601"/>
      <c r="AB12291" s="601"/>
    </row>
    <row r="12292" spans="21:28" x14ac:dyDescent="0.25">
      <c r="U12292" s="601"/>
      <c r="V12292" s="611"/>
      <c r="X12292" s="613"/>
      <c r="Y12292" s="601"/>
      <c r="Z12292" s="601"/>
      <c r="AA12292" s="601"/>
      <c r="AB12292" s="601"/>
    </row>
    <row r="12293" spans="21:28" x14ac:dyDescent="0.25">
      <c r="U12293" s="601"/>
      <c r="V12293" s="611"/>
      <c r="X12293" s="613"/>
      <c r="Y12293" s="601"/>
      <c r="Z12293" s="601"/>
      <c r="AA12293" s="601"/>
      <c r="AB12293" s="601"/>
    </row>
    <row r="12294" spans="21:28" x14ac:dyDescent="0.25">
      <c r="U12294" s="601"/>
      <c r="V12294" s="611"/>
      <c r="X12294" s="613"/>
      <c r="Y12294" s="601"/>
      <c r="Z12294" s="601"/>
      <c r="AA12294" s="601"/>
      <c r="AB12294" s="601"/>
    </row>
    <row r="12295" spans="21:28" x14ac:dyDescent="0.25">
      <c r="U12295" s="601"/>
      <c r="V12295" s="611"/>
      <c r="X12295" s="613"/>
      <c r="Y12295" s="601"/>
      <c r="Z12295" s="601"/>
      <c r="AA12295" s="601"/>
      <c r="AB12295" s="601"/>
    </row>
    <row r="12296" spans="21:28" x14ac:dyDescent="0.25">
      <c r="U12296" s="601"/>
      <c r="V12296" s="611"/>
      <c r="X12296" s="613"/>
      <c r="Y12296" s="601"/>
      <c r="Z12296" s="601"/>
      <c r="AA12296" s="601"/>
      <c r="AB12296" s="601"/>
    </row>
    <row r="12297" spans="21:28" x14ac:dyDescent="0.25">
      <c r="U12297" s="601"/>
      <c r="V12297" s="611"/>
      <c r="X12297" s="613"/>
      <c r="Y12297" s="601"/>
      <c r="Z12297" s="601"/>
      <c r="AA12297" s="601"/>
      <c r="AB12297" s="601"/>
    </row>
    <row r="12298" spans="21:28" x14ac:dyDescent="0.25">
      <c r="U12298" s="601"/>
      <c r="V12298" s="611"/>
      <c r="X12298" s="613"/>
      <c r="Y12298" s="601"/>
      <c r="Z12298" s="601"/>
      <c r="AA12298" s="601"/>
      <c r="AB12298" s="601"/>
    </row>
    <row r="12299" spans="21:28" x14ac:dyDescent="0.25">
      <c r="U12299" s="601"/>
      <c r="V12299" s="611"/>
      <c r="X12299" s="613"/>
      <c r="Y12299" s="601"/>
      <c r="Z12299" s="601"/>
      <c r="AA12299" s="601"/>
      <c r="AB12299" s="601"/>
    </row>
    <row r="12300" spans="21:28" x14ac:dyDescent="0.25">
      <c r="U12300" s="601"/>
      <c r="V12300" s="611"/>
      <c r="X12300" s="613"/>
      <c r="Y12300" s="601"/>
      <c r="Z12300" s="601"/>
      <c r="AA12300" s="601"/>
      <c r="AB12300" s="601"/>
    </row>
    <row r="12301" spans="21:28" x14ac:dyDescent="0.25">
      <c r="U12301" s="601"/>
      <c r="V12301" s="611"/>
      <c r="X12301" s="613"/>
      <c r="Y12301" s="601"/>
      <c r="Z12301" s="601"/>
      <c r="AA12301" s="601"/>
      <c r="AB12301" s="601"/>
    </row>
    <row r="12302" spans="21:28" x14ac:dyDescent="0.25">
      <c r="U12302" s="601"/>
      <c r="V12302" s="611"/>
      <c r="X12302" s="613"/>
      <c r="Y12302" s="601"/>
      <c r="Z12302" s="601"/>
      <c r="AA12302" s="601"/>
      <c r="AB12302" s="601"/>
    </row>
    <row r="12303" spans="21:28" x14ac:dyDescent="0.25">
      <c r="U12303" s="601"/>
      <c r="V12303" s="611"/>
      <c r="X12303" s="613"/>
      <c r="Y12303" s="601"/>
      <c r="Z12303" s="601"/>
      <c r="AA12303" s="601"/>
      <c r="AB12303" s="601"/>
    </row>
    <row r="12304" spans="21:28" x14ac:dyDescent="0.25">
      <c r="U12304" s="601"/>
      <c r="V12304" s="611"/>
      <c r="X12304" s="613"/>
      <c r="Y12304" s="601"/>
      <c r="Z12304" s="601"/>
      <c r="AA12304" s="601"/>
      <c r="AB12304" s="601"/>
    </row>
    <row r="12305" spans="21:28" x14ac:dyDescent="0.25">
      <c r="U12305" s="601"/>
      <c r="V12305" s="611"/>
      <c r="X12305" s="613"/>
      <c r="Y12305" s="601"/>
      <c r="Z12305" s="601"/>
      <c r="AA12305" s="601"/>
      <c r="AB12305" s="601"/>
    </row>
    <row r="12306" spans="21:28" x14ac:dyDescent="0.25">
      <c r="U12306" s="601"/>
      <c r="V12306" s="611"/>
      <c r="X12306" s="613"/>
      <c r="Y12306" s="601"/>
      <c r="Z12306" s="601"/>
      <c r="AA12306" s="601"/>
      <c r="AB12306" s="601"/>
    </row>
    <row r="12307" spans="21:28" x14ac:dyDescent="0.25">
      <c r="U12307" s="601"/>
      <c r="V12307" s="611"/>
      <c r="X12307" s="613"/>
      <c r="Y12307" s="601"/>
      <c r="Z12307" s="601"/>
      <c r="AA12307" s="601"/>
      <c r="AB12307" s="601"/>
    </row>
    <row r="12308" spans="21:28" x14ac:dyDescent="0.25">
      <c r="U12308" s="601"/>
      <c r="V12308" s="611"/>
      <c r="X12308" s="613"/>
      <c r="Y12308" s="601"/>
      <c r="Z12308" s="601"/>
      <c r="AA12308" s="601"/>
      <c r="AB12308" s="601"/>
    </row>
    <row r="12309" spans="21:28" x14ac:dyDescent="0.25">
      <c r="U12309" s="601"/>
      <c r="V12309" s="611"/>
      <c r="X12309" s="613"/>
      <c r="Y12309" s="601"/>
      <c r="Z12309" s="601"/>
      <c r="AA12309" s="601"/>
      <c r="AB12309" s="601"/>
    </row>
    <row r="12310" spans="21:28" x14ac:dyDescent="0.25">
      <c r="U12310" s="601"/>
      <c r="V12310" s="611"/>
      <c r="X12310" s="613"/>
      <c r="Y12310" s="601"/>
      <c r="Z12310" s="601"/>
      <c r="AA12310" s="601"/>
      <c r="AB12310" s="601"/>
    </row>
    <row r="12311" spans="21:28" x14ac:dyDescent="0.25">
      <c r="U12311" s="601"/>
      <c r="V12311" s="611"/>
      <c r="X12311" s="613"/>
      <c r="Y12311" s="601"/>
      <c r="Z12311" s="601"/>
      <c r="AA12311" s="601"/>
      <c r="AB12311" s="601"/>
    </row>
    <row r="12312" spans="21:28" x14ac:dyDescent="0.25">
      <c r="U12312" s="601"/>
      <c r="V12312" s="611"/>
      <c r="X12312" s="613"/>
      <c r="Y12312" s="601"/>
      <c r="Z12312" s="601"/>
      <c r="AA12312" s="601"/>
      <c r="AB12312" s="601"/>
    </row>
    <row r="12313" spans="21:28" x14ac:dyDescent="0.25">
      <c r="U12313" s="601"/>
      <c r="V12313" s="611"/>
      <c r="X12313" s="613"/>
      <c r="Y12313" s="601"/>
      <c r="Z12313" s="601"/>
      <c r="AA12313" s="601"/>
      <c r="AB12313" s="601"/>
    </row>
    <row r="12314" spans="21:28" x14ac:dyDescent="0.25">
      <c r="U12314" s="601"/>
      <c r="V12314" s="611"/>
      <c r="X12314" s="613"/>
      <c r="Y12314" s="601"/>
      <c r="Z12314" s="601"/>
      <c r="AA12314" s="601"/>
      <c r="AB12314" s="601"/>
    </row>
    <row r="12315" spans="21:28" x14ac:dyDescent="0.25">
      <c r="U12315" s="601"/>
      <c r="V12315" s="611"/>
      <c r="X12315" s="613"/>
      <c r="Y12315" s="601"/>
      <c r="Z12315" s="601"/>
      <c r="AA12315" s="601"/>
      <c r="AB12315" s="601"/>
    </row>
    <row r="12316" spans="21:28" x14ac:dyDescent="0.25">
      <c r="U12316" s="601"/>
      <c r="V12316" s="611"/>
      <c r="X12316" s="613"/>
      <c r="Y12316" s="601"/>
      <c r="Z12316" s="601"/>
      <c r="AA12316" s="601"/>
      <c r="AB12316" s="601"/>
    </row>
    <row r="12317" spans="21:28" x14ac:dyDescent="0.25">
      <c r="U12317" s="601"/>
      <c r="V12317" s="611"/>
      <c r="X12317" s="613"/>
      <c r="Y12317" s="601"/>
      <c r="Z12317" s="601"/>
      <c r="AA12317" s="601"/>
      <c r="AB12317" s="601"/>
    </row>
    <row r="12318" spans="21:28" x14ac:dyDescent="0.25">
      <c r="U12318" s="601"/>
      <c r="V12318" s="611"/>
      <c r="X12318" s="613"/>
      <c r="Y12318" s="601"/>
      <c r="Z12318" s="601"/>
      <c r="AA12318" s="601"/>
      <c r="AB12318" s="601"/>
    </row>
    <row r="12319" spans="21:28" x14ac:dyDescent="0.25">
      <c r="U12319" s="601"/>
      <c r="V12319" s="611"/>
      <c r="X12319" s="613"/>
      <c r="Y12319" s="601"/>
      <c r="Z12319" s="601"/>
      <c r="AA12319" s="601"/>
      <c r="AB12319" s="601"/>
    </row>
    <row r="12320" spans="21:28" x14ac:dyDescent="0.25">
      <c r="U12320" s="601"/>
      <c r="V12320" s="611"/>
      <c r="X12320" s="613"/>
      <c r="Y12320" s="601"/>
      <c r="Z12320" s="601"/>
      <c r="AA12320" s="601"/>
      <c r="AB12320" s="601"/>
    </row>
    <row r="12321" spans="21:28" x14ac:dyDescent="0.25">
      <c r="U12321" s="601"/>
      <c r="V12321" s="611"/>
      <c r="X12321" s="613"/>
      <c r="Y12321" s="601"/>
      <c r="Z12321" s="601"/>
      <c r="AA12321" s="601"/>
      <c r="AB12321" s="601"/>
    </row>
    <row r="12322" spans="21:28" x14ac:dyDescent="0.25">
      <c r="U12322" s="601"/>
      <c r="V12322" s="611"/>
      <c r="X12322" s="613"/>
      <c r="Y12322" s="601"/>
      <c r="Z12322" s="601"/>
      <c r="AA12322" s="601"/>
      <c r="AB12322" s="601"/>
    </row>
    <row r="12323" spans="21:28" x14ac:dyDescent="0.25">
      <c r="U12323" s="601"/>
      <c r="V12323" s="611"/>
      <c r="X12323" s="613"/>
      <c r="Y12323" s="601"/>
      <c r="Z12323" s="601"/>
      <c r="AA12323" s="601"/>
      <c r="AB12323" s="601"/>
    </row>
    <row r="12324" spans="21:28" x14ac:dyDescent="0.25">
      <c r="U12324" s="601"/>
      <c r="V12324" s="611"/>
      <c r="X12324" s="613"/>
      <c r="Y12324" s="601"/>
      <c r="Z12324" s="601"/>
      <c r="AA12324" s="601"/>
      <c r="AB12324" s="601"/>
    </row>
    <row r="12325" spans="21:28" x14ac:dyDescent="0.25">
      <c r="U12325" s="601"/>
      <c r="V12325" s="611"/>
      <c r="X12325" s="613"/>
      <c r="Y12325" s="601"/>
      <c r="Z12325" s="601"/>
      <c r="AA12325" s="601"/>
      <c r="AB12325" s="601"/>
    </row>
    <row r="12326" spans="21:28" x14ac:dyDescent="0.25">
      <c r="U12326" s="601"/>
      <c r="V12326" s="611"/>
      <c r="X12326" s="613"/>
      <c r="Y12326" s="601"/>
      <c r="Z12326" s="601"/>
      <c r="AA12326" s="601"/>
      <c r="AB12326" s="601"/>
    </row>
    <row r="12327" spans="21:28" x14ac:dyDescent="0.25">
      <c r="U12327" s="601"/>
      <c r="V12327" s="611"/>
      <c r="X12327" s="613"/>
      <c r="Y12327" s="601"/>
      <c r="Z12327" s="601"/>
      <c r="AA12327" s="601"/>
      <c r="AB12327" s="601"/>
    </row>
    <row r="12328" spans="21:28" x14ac:dyDescent="0.25">
      <c r="U12328" s="601"/>
      <c r="V12328" s="611"/>
      <c r="X12328" s="613"/>
      <c r="Y12328" s="601"/>
      <c r="Z12328" s="601"/>
      <c r="AA12328" s="601"/>
      <c r="AB12328" s="601"/>
    </row>
    <row r="12329" spans="21:28" x14ac:dyDescent="0.25">
      <c r="U12329" s="601"/>
      <c r="V12329" s="611"/>
      <c r="X12329" s="613"/>
      <c r="Y12329" s="601"/>
      <c r="Z12329" s="601"/>
      <c r="AA12329" s="601"/>
      <c r="AB12329" s="601"/>
    </row>
    <row r="12330" spans="21:28" x14ac:dyDescent="0.25">
      <c r="U12330" s="601"/>
      <c r="V12330" s="611"/>
      <c r="X12330" s="613"/>
      <c r="Y12330" s="601"/>
      <c r="Z12330" s="601"/>
      <c r="AA12330" s="601"/>
      <c r="AB12330" s="601"/>
    </row>
    <row r="12331" spans="21:28" x14ac:dyDescent="0.25">
      <c r="U12331" s="601"/>
      <c r="V12331" s="611"/>
      <c r="X12331" s="613"/>
      <c r="Y12331" s="601"/>
      <c r="Z12331" s="601"/>
      <c r="AA12331" s="601"/>
      <c r="AB12331" s="601"/>
    </row>
    <row r="12332" spans="21:28" x14ac:dyDescent="0.25">
      <c r="U12332" s="601"/>
      <c r="V12332" s="611"/>
      <c r="X12332" s="613"/>
      <c r="Y12332" s="601"/>
      <c r="Z12332" s="601"/>
      <c r="AA12332" s="601"/>
      <c r="AB12332" s="601"/>
    </row>
    <row r="12333" spans="21:28" x14ac:dyDescent="0.25">
      <c r="U12333" s="601"/>
      <c r="V12333" s="611"/>
      <c r="X12333" s="613"/>
      <c r="Y12333" s="601"/>
      <c r="Z12333" s="601"/>
      <c r="AA12333" s="601"/>
      <c r="AB12333" s="601"/>
    </row>
    <row r="12334" spans="21:28" x14ac:dyDescent="0.25">
      <c r="U12334" s="601"/>
      <c r="V12334" s="611"/>
      <c r="X12334" s="613"/>
      <c r="Y12334" s="601"/>
      <c r="Z12334" s="601"/>
      <c r="AA12334" s="601"/>
      <c r="AB12334" s="601"/>
    </row>
    <row r="12335" spans="21:28" x14ac:dyDescent="0.25">
      <c r="U12335" s="601"/>
      <c r="V12335" s="611"/>
      <c r="X12335" s="613"/>
      <c r="Y12335" s="601"/>
      <c r="Z12335" s="601"/>
      <c r="AA12335" s="601"/>
      <c r="AB12335" s="601"/>
    </row>
    <row r="12336" spans="21:28" x14ac:dyDescent="0.25">
      <c r="U12336" s="601"/>
      <c r="V12336" s="611"/>
      <c r="X12336" s="613"/>
      <c r="Y12336" s="601"/>
      <c r="Z12336" s="601"/>
      <c r="AA12336" s="601"/>
      <c r="AB12336" s="601"/>
    </row>
    <row r="12337" spans="21:28" x14ac:dyDescent="0.25">
      <c r="U12337" s="601"/>
      <c r="V12337" s="611"/>
      <c r="X12337" s="613"/>
      <c r="Y12337" s="601"/>
      <c r="Z12337" s="601"/>
      <c r="AA12337" s="601"/>
      <c r="AB12337" s="601"/>
    </row>
    <row r="12338" spans="21:28" x14ac:dyDescent="0.25">
      <c r="U12338" s="601"/>
      <c r="V12338" s="611"/>
      <c r="X12338" s="613"/>
      <c r="Y12338" s="601"/>
      <c r="Z12338" s="601"/>
      <c r="AA12338" s="601"/>
      <c r="AB12338" s="601"/>
    </row>
    <row r="12339" spans="21:28" x14ac:dyDescent="0.25">
      <c r="U12339" s="601"/>
      <c r="V12339" s="611"/>
      <c r="X12339" s="613"/>
      <c r="Y12339" s="601"/>
      <c r="Z12339" s="601"/>
      <c r="AA12339" s="601"/>
      <c r="AB12339" s="601"/>
    </row>
    <row r="12340" spans="21:28" x14ac:dyDescent="0.25">
      <c r="U12340" s="601"/>
      <c r="V12340" s="611"/>
      <c r="X12340" s="613"/>
      <c r="Y12340" s="601"/>
      <c r="Z12340" s="601"/>
      <c r="AA12340" s="601"/>
      <c r="AB12340" s="601"/>
    </row>
    <row r="12341" spans="21:28" x14ac:dyDescent="0.25">
      <c r="U12341" s="601"/>
      <c r="V12341" s="611"/>
      <c r="X12341" s="613"/>
      <c r="Y12341" s="601"/>
      <c r="Z12341" s="601"/>
      <c r="AA12341" s="601"/>
      <c r="AB12341" s="601"/>
    </row>
    <row r="12342" spans="21:28" x14ac:dyDescent="0.25">
      <c r="U12342" s="601"/>
      <c r="V12342" s="611"/>
      <c r="X12342" s="613"/>
      <c r="Y12342" s="601"/>
      <c r="Z12342" s="601"/>
      <c r="AA12342" s="601"/>
      <c r="AB12342" s="601"/>
    </row>
    <row r="12343" spans="21:28" x14ac:dyDescent="0.25">
      <c r="U12343" s="601"/>
      <c r="V12343" s="611"/>
      <c r="X12343" s="613"/>
      <c r="Y12343" s="601"/>
      <c r="Z12343" s="601"/>
      <c r="AA12343" s="601"/>
      <c r="AB12343" s="601"/>
    </row>
    <row r="12344" spans="21:28" x14ac:dyDescent="0.25">
      <c r="U12344" s="601"/>
      <c r="V12344" s="611"/>
      <c r="X12344" s="613"/>
      <c r="Y12344" s="601"/>
      <c r="Z12344" s="601"/>
      <c r="AA12344" s="601"/>
      <c r="AB12344" s="601"/>
    </row>
    <row r="12345" spans="21:28" x14ac:dyDescent="0.25">
      <c r="U12345" s="601"/>
      <c r="V12345" s="611"/>
      <c r="X12345" s="613"/>
      <c r="Y12345" s="601"/>
      <c r="Z12345" s="601"/>
      <c r="AA12345" s="601"/>
      <c r="AB12345" s="601"/>
    </row>
    <row r="12346" spans="21:28" x14ac:dyDescent="0.25">
      <c r="U12346" s="601"/>
      <c r="V12346" s="611"/>
      <c r="X12346" s="613"/>
      <c r="Y12346" s="601"/>
      <c r="Z12346" s="601"/>
      <c r="AA12346" s="601"/>
      <c r="AB12346" s="601"/>
    </row>
    <row r="12347" spans="21:28" x14ac:dyDescent="0.25">
      <c r="U12347" s="601"/>
      <c r="V12347" s="611"/>
      <c r="X12347" s="613"/>
      <c r="Y12347" s="601"/>
      <c r="Z12347" s="601"/>
      <c r="AA12347" s="601"/>
      <c r="AB12347" s="601"/>
    </row>
    <row r="12348" spans="21:28" x14ac:dyDescent="0.25">
      <c r="U12348" s="601"/>
      <c r="V12348" s="611"/>
      <c r="X12348" s="613"/>
      <c r="Y12348" s="601"/>
      <c r="Z12348" s="601"/>
      <c r="AA12348" s="601"/>
      <c r="AB12348" s="601"/>
    </row>
    <row r="12349" spans="21:28" x14ac:dyDescent="0.25">
      <c r="U12349" s="601"/>
      <c r="V12349" s="611"/>
      <c r="X12349" s="613"/>
      <c r="Y12349" s="601"/>
      <c r="Z12349" s="601"/>
      <c r="AA12349" s="601"/>
      <c r="AB12349" s="601"/>
    </row>
    <row r="12350" spans="21:28" x14ac:dyDescent="0.25">
      <c r="U12350" s="601"/>
      <c r="V12350" s="611"/>
      <c r="X12350" s="613"/>
      <c r="Y12350" s="601"/>
      <c r="Z12350" s="601"/>
      <c r="AA12350" s="601"/>
      <c r="AB12350" s="601"/>
    </row>
    <row r="12351" spans="21:28" x14ac:dyDescent="0.25">
      <c r="U12351" s="601"/>
      <c r="V12351" s="611"/>
      <c r="X12351" s="613"/>
      <c r="Y12351" s="601"/>
      <c r="Z12351" s="601"/>
      <c r="AA12351" s="601"/>
      <c r="AB12351" s="601"/>
    </row>
    <row r="12352" spans="21:28" x14ac:dyDescent="0.25">
      <c r="U12352" s="601"/>
      <c r="V12352" s="611"/>
      <c r="X12352" s="613"/>
      <c r="Y12352" s="601"/>
      <c r="Z12352" s="601"/>
      <c r="AA12352" s="601"/>
      <c r="AB12352" s="601"/>
    </row>
    <row r="12353" spans="21:28" x14ac:dyDescent="0.25">
      <c r="U12353" s="601"/>
      <c r="V12353" s="611"/>
      <c r="X12353" s="613"/>
      <c r="Y12353" s="601"/>
      <c r="Z12353" s="601"/>
      <c r="AA12353" s="601"/>
      <c r="AB12353" s="601"/>
    </row>
    <row r="12354" spans="21:28" x14ac:dyDescent="0.25">
      <c r="U12354" s="601"/>
      <c r="V12354" s="611"/>
      <c r="X12354" s="613"/>
      <c r="Y12354" s="601"/>
      <c r="Z12354" s="601"/>
      <c r="AA12354" s="601"/>
      <c r="AB12354" s="601"/>
    </row>
    <row r="12355" spans="21:28" x14ac:dyDescent="0.25">
      <c r="U12355" s="601"/>
      <c r="V12355" s="611"/>
      <c r="X12355" s="613"/>
      <c r="Y12355" s="601"/>
      <c r="Z12355" s="601"/>
      <c r="AA12355" s="601"/>
      <c r="AB12355" s="601"/>
    </row>
    <row r="12356" spans="21:28" x14ac:dyDescent="0.25">
      <c r="U12356" s="601"/>
      <c r="V12356" s="611"/>
      <c r="X12356" s="613"/>
      <c r="Y12356" s="601"/>
      <c r="Z12356" s="601"/>
      <c r="AA12356" s="601"/>
      <c r="AB12356" s="601"/>
    </row>
    <row r="12357" spans="21:28" x14ac:dyDescent="0.25">
      <c r="U12357" s="601"/>
      <c r="V12357" s="611"/>
      <c r="X12357" s="613"/>
      <c r="Y12357" s="601"/>
      <c r="Z12357" s="601"/>
      <c r="AA12357" s="601"/>
      <c r="AB12357" s="601"/>
    </row>
    <row r="12358" spans="21:28" x14ac:dyDescent="0.25">
      <c r="U12358" s="601"/>
      <c r="V12358" s="611"/>
      <c r="X12358" s="613"/>
      <c r="Y12358" s="601"/>
      <c r="Z12358" s="601"/>
      <c r="AA12358" s="601"/>
      <c r="AB12358" s="601"/>
    </row>
    <row r="12359" spans="21:28" x14ac:dyDescent="0.25">
      <c r="U12359" s="601"/>
      <c r="V12359" s="611"/>
      <c r="X12359" s="613"/>
      <c r="Y12359" s="601"/>
      <c r="Z12359" s="601"/>
      <c r="AA12359" s="601"/>
      <c r="AB12359" s="601"/>
    </row>
    <row r="12360" spans="21:28" x14ac:dyDescent="0.25">
      <c r="U12360" s="601"/>
      <c r="V12360" s="611"/>
      <c r="X12360" s="613"/>
      <c r="Y12360" s="601"/>
      <c r="Z12360" s="601"/>
      <c r="AA12360" s="601"/>
      <c r="AB12360" s="601"/>
    </row>
    <row r="12361" spans="21:28" x14ac:dyDescent="0.25">
      <c r="U12361" s="601"/>
      <c r="V12361" s="611"/>
      <c r="X12361" s="613"/>
      <c r="Y12361" s="601"/>
      <c r="Z12361" s="601"/>
      <c r="AA12361" s="601"/>
      <c r="AB12361" s="601"/>
    </row>
    <row r="12362" spans="21:28" x14ac:dyDescent="0.25">
      <c r="U12362" s="601"/>
      <c r="V12362" s="611"/>
      <c r="X12362" s="613"/>
      <c r="Y12362" s="601"/>
      <c r="Z12362" s="601"/>
      <c r="AA12362" s="601"/>
      <c r="AB12362" s="601"/>
    </row>
    <row r="12363" spans="21:28" x14ac:dyDescent="0.25">
      <c r="U12363" s="601"/>
      <c r="V12363" s="611"/>
      <c r="X12363" s="613"/>
      <c r="Y12363" s="601"/>
      <c r="Z12363" s="601"/>
      <c r="AA12363" s="601"/>
      <c r="AB12363" s="601"/>
    </row>
    <row r="12364" spans="21:28" x14ac:dyDescent="0.25">
      <c r="U12364" s="601"/>
      <c r="V12364" s="611"/>
      <c r="X12364" s="613"/>
      <c r="Y12364" s="601"/>
      <c r="Z12364" s="601"/>
      <c r="AA12364" s="601"/>
      <c r="AB12364" s="601"/>
    </row>
    <row r="12365" spans="21:28" x14ac:dyDescent="0.25">
      <c r="U12365" s="601"/>
      <c r="V12365" s="611"/>
      <c r="X12365" s="613"/>
      <c r="Y12365" s="601"/>
      <c r="Z12365" s="601"/>
      <c r="AA12365" s="601"/>
      <c r="AB12365" s="601"/>
    </row>
    <row r="12366" spans="21:28" x14ac:dyDescent="0.25">
      <c r="U12366" s="601"/>
      <c r="V12366" s="611"/>
      <c r="X12366" s="613"/>
      <c r="Y12366" s="601"/>
      <c r="Z12366" s="601"/>
      <c r="AA12366" s="601"/>
      <c r="AB12366" s="601"/>
    </row>
    <row r="12367" spans="21:28" x14ac:dyDescent="0.25">
      <c r="U12367" s="601"/>
      <c r="V12367" s="611"/>
      <c r="X12367" s="613"/>
      <c r="Y12367" s="601"/>
      <c r="Z12367" s="601"/>
      <c r="AA12367" s="601"/>
      <c r="AB12367" s="601"/>
    </row>
    <row r="12368" spans="21:28" x14ac:dyDescent="0.25">
      <c r="U12368" s="601"/>
      <c r="V12368" s="611"/>
      <c r="X12368" s="613"/>
      <c r="Y12368" s="601"/>
      <c r="Z12368" s="601"/>
      <c r="AA12368" s="601"/>
      <c r="AB12368" s="601"/>
    </row>
    <row r="12369" spans="21:28" x14ac:dyDescent="0.25">
      <c r="U12369" s="601"/>
      <c r="V12369" s="611"/>
      <c r="X12369" s="613"/>
      <c r="Y12369" s="601"/>
      <c r="Z12369" s="601"/>
      <c r="AA12369" s="601"/>
      <c r="AB12369" s="601"/>
    </row>
    <row r="12370" spans="21:28" x14ac:dyDescent="0.25">
      <c r="U12370" s="601"/>
      <c r="V12370" s="611"/>
      <c r="X12370" s="613"/>
      <c r="Y12370" s="601"/>
      <c r="Z12370" s="601"/>
      <c r="AA12370" s="601"/>
      <c r="AB12370" s="601"/>
    </row>
    <row r="12371" spans="21:28" x14ac:dyDescent="0.25">
      <c r="U12371" s="601"/>
      <c r="V12371" s="611"/>
      <c r="X12371" s="613"/>
      <c r="Y12371" s="601"/>
      <c r="Z12371" s="601"/>
      <c r="AA12371" s="601"/>
      <c r="AB12371" s="601"/>
    </row>
    <row r="12372" spans="21:28" x14ac:dyDescent="0.25">
      <c r="U12372" s="601"/>
      <c r="V12372" s="611"/>
      <c r="X12372" s="613"/>
      <c r="Y12372" s="601"/>
      <c r="Z12372" s="601"/>
      <c r="AA12372" s="601"/>
      <c r="AB12372" s="601"/>
    </row>
    <row r="12373" spans="21:28" x14ac:dyDescent="0.25">
      <c r="U12373" s="601"/>
      <c r="V12373" s="611"/>
      <c r="X12373" s="613"/>
      <c r="Y12373" s="601"/>
      <c r="Z12373" s="601"/>
      <c r="AA12373" s="601"/>
      <c r="AB12373" s="601"/>
    </row>
    <row r="12374" spans="21:28" x14ac:dyDescent="0.25">
      <c r="U12374" s="601"/>
      <c r="V12374" s="611"/>
      <c r="X12374" s="613"/>
      <c r="Y12374" s="601"/>
      <c r="Z12374" s="601"/>
      <c r="AA12374" s="601"/>
      <c r="AB12374" s="601"/>
    </row>
    <row r="12375" spans="21:28" x14ac:dyDescent="0.25">
      <c r="U12375" s="601"/>
      <c r="V12375" s="611"/>
      <c r="X12375" s="613"/>
      <c r="Y12375" s="601"/>
      <c r="Z12375" s="601"/>
      <c r="AA12375" s="601"/>
      <c r="AB12375" s="601"/>
    </row>
    <row r="12376" spans="21:28" x14ac:dyDescent="0.25">
      <c r="U12376" s="601"/>
      <c r="V12376" s="611"/>
      <c r="X12376" s="613"/>
      <c r="Y12376" s="601"/>
      <c r="Z12376" s="601"/>
      <c r="AA12376" s="601"/>
      <c r="AB12376" s="601"/>
    </row>
    <row r="12377" spans="21:28" x14ac:dyDescent="0.25">
      <c r="U12377" s="601"/>
      <c r="V12377" s="611"/>
      <c r="X12377" s="613"/>
      <c r="Y12377" s="601"/>
      <c r="Z12377" s="601"/>
      <c r="AA12377" s="601"/>
      <c r="AB12377" s="601"/>
    </row>
    <row r="12378" spans="21:28" x14ac:dyDescent="0.25">
      <c r="U12378" s="601"/>
      <c r="V12378" s="611"/>
      <c r="X12378" s="613"/>
      <c r="Y12378" s="601"/>
      <c r="Z12378" s="601"/>
      <c r="AA12378" s="601"/>
      <c r="AB12378" s="601"/>
    </row>
    <row r="12379" spans="21:28" x14ac:dyDescent="0.25">
      <c r="U12379" s="601"/>
      <c r="V12379" s="611"/>
      <c r="X12379" s="613"/>
      <c r="Y12379" s="601"/>
      <c r="Z12379" s="601"/>
      <c r="AA12379" s="601"/>
      <c r="AB12379" s="601"/>
    </row>
    <row r="12380" spans="21:28" x14ac:dyDescent="0.25">
      <c r="U12380" s="601"/>
      <c r="V12380" s="611"/>
      <c r="X12380" s="613"/>
      <c r="Y12380" s="601"/>
      <c r="Z12380" s="601"/>
      <c r="AA12380" s="601"/>
      <c r="AB12380" s="601"/>
    </row>
    <row r="12381" spans="21:28" x14ac:dyDescent="0.25">
      <c r="U12381" s="601"/>
      <c r="V12381" s="611"/>
      <c r="X12381" s="613"/>
      <c r="Y12381" s="601"/>
      <c r="Z12381" s="601"/>
      <c r="AA12381" s="601"/>
      <c r="AB12381" s="601"/>
    </row>
    <row r="12382" spans="21:28" x14ac:dyDescent="0.25">
      <c r="U12382" s="601"/>
      <c r="V12382" s="611"/>
      <c r="X12382" s="613"/>
      <c r="Y12382" s="601"/>
      <c r="Z12382" s="601"/>
      <c r="AA12382" s="601"/>
      <c r="AB12382" s="601"/>
    </row>
    <row r="12383" spans="21:28" x14ac:dyDescent="0.25">
      <c r="U12383" s="601"/>
      <c r="V12383" s="611"/>
      <c r="X12383" s="613"/>
      <c r="Y12383" s="601"/>
      <c r="Z12383" s="601"/>
      <c r="AA12383" s="601"/>
      <c r="AB12383" s="601"/>
    </row>
    <row r="12384" spans="21:28" x14ac:dyDescent="0.25">
      <c r="U12384" s="601"/>
      <c r="V12384" s="611"/>
      <c r="X12384" s="613"/>
      <c r="Y12384" s="601"/>
      <c r="Z12384" s="601"/>
      <c r="AA12384" s="601"/>
      <c r="AB12384" s="601"/>
    </row>
    <row r="12385" spans="21:28" x14ac:dyDescent="0.25">
      <c r="U12385" s="601"/>
      <c r="V12385" s="611"/>
      <c r="X12385" s="613"/>
      <c r="Y12385" s="601"/>
      <c r="Z12385" s="601"/>
      <c r="AA12385" s="601"/>
      <c r="AB12385" s="601"/>
    </row>
    <row r="12386" spans="21:28" x14ac:dyDescent="0.25">
      <c r="U12386" s="601"/>
      <c r="V12386" s="611"/>
      <c r="X12386" s="613"/>
      <c r="Y12386" s="601"/>
      <c r="Z12386" s="601"/>
      <c r="AA12386" s="601"/>
      <c r="AB12386" s="601"/>
    </row>
    <row r="12387" spans="21:28" x14ac:dyDescent="0.25">
      <c r="U12387" s="601"/>
      <c r="V12387" s="611"/>
      <c r="X12387" s="613"/>
      <c r="Y12387" s="601"/>
      <c r="Z12387" s="601"/>
      <c r="AA12387" s="601"/>
      <c r="AB12387" s="601"/>
    </row>
    <row r="12388" spans="21:28" x14ac:dyDescent="0.25">
      <c r="U12388" s="601"/>
      <c r="V12388" s="611"/>
      <c r="X12388" s="613"/>
      <c r="Y12388" s="601"/>
      <c r="Z12388" s="601"/>
      <c r="AA12388" s="601"/>
      <c r="AB12388" s="601"/>
    </row>
    <row r="12389" spans="21:28" x14ac:dyDescent="0.25">
      <c r="U12389" s="601"/>
      <c r="V12389" s="611"/>
      <c r="X12389" s="613"/>
      <c r="Y12389" s="601"/>
      <c r="Z12389" s="601"/>
      <c r="AA12389" s="601"/>
      <c r="AB12389" s="601"/>
    </row>
    <row r="12390" spans="21:28" x14ac:dyDescent="0.25">
      <c r="U12390" s="601"/>
      <c r="V12390" s="611"/>
      <c r="X12390" s="613"/>
      <c r="Y12390" s="601"/>
      <c r="Z12390" s="601"/>
      <c r="AA12390" s="601"/>
      <c r="AB12390" s="601"/>
    </row>
    <row r="12391" spans="21:28" x14ac:dyDescent="0.25">
      <c r="U12391" s="601"/>
      <c r="V12391" s="611"/>
      <c r="X12391" s="613"/>
      <c r="Y12391" s="601"/>
      <c r="Z12391" s="601"/>
      <c r="AA12391" s="601"/>
      <c r="AB12391" s="601"/>
    </row>
    <row r="12392" spans="21:28" x14ac:dyDescent="0.25">
      <c r="U12392" s="601"/>
      <c r="V12392" s="611"/>
      <c r="X12392" s="613"/>
      <c r="Y12392" s="601"/>
      <c r="Z12392" s="601"/>
      <c r="AA12392" s="601"/>
      <c r="AB12392" s="601"/>
    </row>
    <row r="12393" spans="21:28" x14ac:dyDescent="0.25">
      <c r="U12393" s="601"/>
      <c r="V12393" s="611"/>
      <c r="X12393" s="613"/>
      <c r="Y12393" s="601"/>
      <c r="Z12393" s="601"/>
      <c r="AA12393" s="601"/>
      <c r="AB12393" s="601"/>
    </row>
    <row r="12394" spans="21:28" x14ac:dyDescent="0.25">
      <c r="U12394" s="601"/>
      <c r="V12394" s="611"/>
      <c r="X12394" s="613"/>
      <c r="Y12394" s="601"/>
      <c r="Z12394" s="601"/>
      <c r="AA12394" s="601"/>
      <c r="AB12394" s="601"/>
    </row>
    <row r="12395" spans="21:28" x14ac:dyDescent="0.25">
      <c r="U12395" s="601"/>
      <c r="V12395" s="611"/>
      <c r="X12395" s="613"/>
      <c r="Y12395" s="601"/>
      <c r="Z12395" s="601"/>
      <c r="AA12395" s="601"/>
      <c r="AB12395" s="601"/>
    </row>
    <row r="12396" spans="21:28" x14ac:dyDescent="0.25">
      <c r="U12396" s="601"/>
      <c r="V12396" s="611"/>
      <c r="X12396" s="613"/>
      <c r="Y12396" s="601"/>
      <c r="Z12396" s="601"/>
      <c r="AA12396" s="601"/>
      <c r="AB12396" s="601"/>
    </row>
    <row r="12397" spans="21:28" x14ac:dyDescent="0.25">
      <c r="U12397" s="601"/>
      <c r="V12397" s="611"/>
      <c r="X12397" s="613"/>
      <c r="Y12397" s="601"/>
      <c r="Z12397" s="601"/>
      <c r="AA12397" s="601"/>
      <c r="AB12397" s="601"/>
    </row>
    <row r="12398" spans="21:28" x14ac:dyDescent="0.25">
      <c r="U12398" s="601"/>
      <c r="V12398" s="611"/>
      <c r="X12398" s="613"/>
      <c r="Y12398" s="601"/>
      <c r="Z12398" s="601"/>
      <c r="AA12398" s="601"/>
      <c r="AB12398" s="601"/>
    </row>
    <row r="12399" spans="21:28" x14ac:dyDescent="0.25">
      <c r="U12399" s="601"/>
      <c r="V12399" s="611"/>
      <c r="X12399" s="613"/>
      <c r="Y12399" s="601"/>
      <c r="Z12399" s="601"/>
      <c r="AA12399" s="601"/>
      <c r="AB12399" s="601"/>
    </row>
    <row r="12400" spans="21:28" x14ac:dyDescent="0.25">
      <c r="U12400" s="601"/>
      <c r="V12400" s="611"/>
      <c r="X12400" s="613"/>
      <c r="Y12400" s="601"/>
      <c r="Z12400" s="601"/>
      <c r="AA12400" s="601"/>
      <c r="AB12400" s="601"/>
    </row>
    <row r="12401" spans="21:28" x14ac:dyDescent="0.25">
      <c r="U12401" s="601"/>
      <c r="V12401" s="611"/>
      <c r="X12401" s="613"/>
      <c r="Y12401" s="601"/>
      <c r="Z12401" s="601"/>
      <c r="AA12401" s="601"/>
      <c r="AB12401" s="601"/>
    </row>
    <row r="12402" spans="21:28" x14ac:dyDescent="0.25">
      <c r="U12402" s="601"/>
      <c r="V12402" s="611"/>
      <c r="X12402" s="613"/>
      <c r="Y12402" s="601"/>
      <c r="Z12402" s="601"/>
      <c r="AA12402" s="601"/>
      <c r="AB12402" s="601"/>
    </row>
    <row r="12403" spans="21:28" x14ac:dyDescent="0.25">
      <c r="U12403" s="601"/>
      <c r="V12403" s="611"/>
      <c r="X12403" s="613"/>
      <c r="Y12403" s="601"/>
      <c r="Z12403" s="601"/>
      <c r="AA12403" s="601"/>
      <c r="AB12403" s="601"/>
    </row>
    <row r="12404" spans="21:28" x14ac:dyDescent="0.25">
      <c r="U12404" s="601"/>
      <c r="V12404" s="611"/>
      <c r="X12404" s="613"/>
      <c r="Y12404" s="601"/>
      <c r="Z12404" s="601"/>
      <c r="AA12404" s="601"/>
      <c r="AB12404" s="601"/>
    </row>
    <row r="12405" spans="21:28" x14ac:dyDescent="0.25">
      <c r="U12405" s="601"/>
      <c r="V12405" s="611"/>
      <c r="X12405" s="613"/>
      <c r="Y12405" s="601"/>
      <c r="Z12405" s="601"/>
      <c r="AA12405" s="601"/>
      <c r="AB12405" s="601"/>
    </row>
    <row r="12406" spans="21:28" x14ac:dyDescent="0.25">
      <c r="U12406" s="601"/>
      <c r="V12406" s="611"/>
      <c r="X12406" s="613"/>
      <c r="Y12406" s="601"/>
      <c r="Z12406" s="601"/>
      <c r="AA12406" s="601"/>
      <c r="AB12406" s="601"/>
    </row>
    <row r="12407" spans="21:28" x14ac:dyDescent="0.25">
      <c r="U12407" s="601"/>
      <c r="V12407" s="611"/>
      <c r="X12407" s="613"/>
      <c r="Y12407" s="601"/>
      <c r="Z12407" s="601"/>
      <c r="AA12407" s="601"/>
      <c r="AB12407" s="601"/>
    </row>
    <row r="12408" spans="21:28" x14ac:dyDescent="0.25">
      <c r="U12408" s="601"/>
      <c r="V12408" s="611"/>
      <c r="X12408" s="613"/>
      <c r="Y12408" s="601"/>
      <c r="Z12408" s="601"/>
      <c r="AA12408" s="601"/>
      <c r="AB12408" s="601"/>
    </row>
    <row r="12409" spans="21:28" x14ac:dyDescent="0.25">
      <c r="U12409" s="601"/>
      <c r="V12409" s="611"/>
      <c r="X12409" s="613"/>
      <c r="Y12409" s="601"/>
      <c r="Z12409" s="601"/>
      <c r="AA12409" s="601"/>
      <c r="AB12409" s="601"/>
    </row>
    <row r="12410" spans="21:28" x14ac:dyDescent="0.25">
      <c r="U12410" s="601"/>
      <c r="V12410" s="611"/>
      <c r="X12410" s="613"/>
      <c r="Y12410" s="601"/>
      <c r="Z12410" s="601"/>
      <c r="AA12410" s="601"/>
      <c r="AB12410" s="601"/>
    </row>
    <row r="12411" spans="21:28" x14ac:dyDescent="0.25">
      <c r="U12411" s="601"/>
      <c r="V12411" s="611"/>
      <c r="X12411" s="613"/>
      <c r="Y12411" s="601"/>
      <c r="Z12411" s="601"/>
      <c r="AA12411" s="601"/>
      <c r="AB12411" s="601"/>
    </row>
    <row r="12412" spans="21:28" x14ac:dyDescent="0.25">
      <c r="U12412" s="601"/>
      <c r="V12412" s="611"/>
      <c r="X12412" s="613"/>
      <c r="Y12412" s="601"/>
      <c r="Z12412" s="601"/>
      <c r="AA12412" s="601"/>
      <c r="AB12412" s="601"/>
    </row>
    <row r="12413" spans="21:28" x14ac:dyDescent="0.25">
      <c r="U12413" s="601"/>
      <c r="V12413" s="611"/>
      <c r="X12413" s="613"/>
      <c r="Y12413" s="601"/>
      <c r="Z12413" s="601"/>
      <c r="AA12413" s="601"/>
      <c r="AB12413" s="601"/>
    </row>
    <row r="12414" spans="21:28" x14ac:dyDescent="0.25">
      <c r="U12414" s="601"/>
      <c r="V12414" s="611"/>
      <c r="X12414" s="613"/>
      <c r="Y12414" s="601"/>
      <c r="Z12414" s="601"/>
      <c r="AA12414" s="601"/>
      <c r="AB12414" s="601"/>
    </row>
    <row r="12415" spans="21:28" x14ac:dyDescent="0.25">
      <c r="U12415" s="601"/>
      <c r="V12415" s="611"/>
      <c r="X12415" s="613"/>
      <c r="Y12415" s="601"/>
      <c r="Z12415" s="601"/>
      <c r="AA12415" s="601"/>
      <c r="AB12415" s="601"/>
    </row>
    <row r="12416" spans="21:28" x14ac:dyDescent="0.25">
      <c r="U12416" s="601"/>
      <c r="V12416" s="611"/>
      <c r="X12416" s="613"/>
      <c r="Y12416" s="601"/>
      <c r="Z12416" s="601"/>
      <c r="AA12416" s="601"/>
      <c r="AB12416" s="601"/>
    </row>
    <row r="12417" spans="21:28" x14ac:dyDescent="0.25">
      <c r="U12417" s="601"/>
      <c r="V12417" s="611"/>
      <c r="X12417" s="613"/>
      <c r="Y12417" s="601"/>
      <c r="Z12417" s="601"/>
      <c r="AA12417" s="601"/>
      <c r="AB12417" s="601"/>
    </row>
    <row r="12418" spans="21:28" x14ac:dyDescent="0.25">
      <c r="U12418" s="601"/>
      <c r="V12418" s="611"/>
      <c r="X12418" s="613"/>
      <c r="Y12418" s="601"/>
      <c r="Z12418" s="601"/>
      <c r="AA12418" s="601"/>
      <c r="AB12418" s="601"/>
    </row>
    <row r="12419" spans="21:28" x14ac:dyDescent="0.25">
      <c r="U12419" s="601"/>
      <c r="V12419" s="611"/>
      <c r="X12419" s="613"/>
      <c r="Y12419" s="601"/>
      <c r="Z12419" s="601"/>
      <c r="AA12419" s="601"/>
      <c r="AB12419" s="601"/>
    </row>
    <row r="12420" spans="21:28" x14ac:dyDescent="0.25">
      <c r="U12420" s="601"/>
      <c r="V12420" s="611"/>
      <c r="X12420" s="613"/>
      <c r="Y12420" s="601"/>
      <c r="Z12420" s="601"/>
      <c r="AA12420" s="601"/>
      <c r="AB12420" s="601"/>
    </row>
    <row r="12421" spans="21:28" x14ac:dyDescent="0.25">
      <c r="U12421" s="601"/>
      <c r="V12421" s="611"/>
      <c r="X12421" s="613"/>
      <c r="Y12421" s="601"/>
      <c r="Z12421" s="601"/>
      <c r="AA12421" s="601"/>
      <c r="AB12421" s="601"/>
    </row>
    <row r="12422" spans="21:28" x14ac:dyDescent="0.25">
      <c r="U12422" s="601"/>
      <c r="V12422" s="611"/>
      <c r="X12422" s="613"/>
      <c r="Y12422" s="601"/>
      <c r="Z12422" s="601"/>
      <c r="AA12422" s="601"/>
      <c r="AB12422" s="601"/>
    </row>
    <row r="12423" spans="21:28" x14ac:dyDescent="0.25">
      <c r="U12423" s="601"/>
      <c r="V12423" s="611"/>
      <c r="X12423" s="613"/>
      <c r="Y12423" s="601"/>
      <c r="Z12423" s="601"/>
      <c r="AA12423" s="601"/>
      <c r="AB12423" s="601"/>
    </row>
    <row r="12424" spans="21:28" x14ac:dyDescent="0.25">
      <c r="U12424" s="601"/>
      <c r="V12424" s="611"/>
      <c r="X12424" s="613"/>
      <c r="Y12424" s="601"/>
      <c r="Z12424" s="601"/>
      <c r="AA12424" s="601"/>
      <c r="AB12424" s="601"/>
    </row>
    <row r="12425" spans="21:28" x14ac:dyDescent="0.25">
      <c r="U12425" s="601"/>
      <c r="V12425" s="611"/>
      <c r="X12425" s="613"/>
      <c r="Y12425" s="601"/>
      <c r="Z12425" s="601"/>
      <c r="AA12425" s="601"/>
      <c r="AB12425" s="601"/>
    </row>
    <row r="12426" spans="21:28" x14ac:dyDescent="0.25">
      <c r="U12426" s="601"/>
      <c r="V12426" s="611"/>
      <c r="X12426" s="613"/>
      <c r="Y12426" s="601"/>
      <c r="Z12426" s="601"/>
      <c r="AA12426" s="601"/>
      <c r="AB12426" s="601"/>
    </row>
    <row r="12427" spans="21:28" x14ac:dyDescent="0.25">
      <c r="U12427" s="601"/>
      <c r="V12427" s="611"/>
      <c r="X12427" s="613"/>
      <c r="Y12427" s="601"/>
      <c r="Z12427" s="601"/>
      <c r="AA12427" s="601"/>
      <c r="AB12427" s="601"/>
    </row>
    <row r="12428" spans="21:28" x14ac:dyDescent="0.25">
      <c r="U12428" s="601"/>
      <c r="V12428" s="611"/>
      <c r="X12428" s="613"/>
      <c r="Y12428" s="601"/>
      <c r="Z12428" s="601"/>
      <c r="AA12428" s="601"/>
      <c r="AB12428" s="601"/>
    </row>
    <row r="12429" spans="21:28" x14ac:dyDescent="0.25">
      <c r="U12429" s="601"/>
      <c r="V12429" s="611"/>
      <c r="X12429" s="613"/>
      <c r="Y12429" s="601"/>
      <c r="Z12429" s="601"/>
      <c r="AA12429" s="601"/>
      <c r="AB12429" s="601"/>
    </row>
    <row r="12430" spans="21:28" x14ac:dyDescent="0.25">
      <c r="U12430" s="601"/>
      <c r="V12430" s="611"/>
      <c r="X12430" s="613"/>
      <c r="Y12430" s="601"/>
      <c r="Z12430" s="601"/>
      <c r="AA12430" s="601"/>
      <c r="AB12430" s="601"/>
    </row>
    <row r="12431" spans="21:28" x14ac:dyDescent="0.25">
      <c r="U12431" s="601"/>
      <c r="V12431" s="611"/>
      <c r="X12431" s="613"/>
      <c r="Y12431" s="601"/>
      <c r="Z12431" s="601"/>
      <c r="AA12431" s="601"/>
      <c r="AB12431" s="601"/>
    </row>
    <row r="12432" spans="21:28" x14ac:dyDescent="0.25">
      <c r="U12432" s="601"/>
      <c r="V12432" s="611"/>
      <c r="X12432" s="613"/>
      <c r="Y12432" s="601"/>
      <c r="Z12432" s="601"/>
      <c r="AA12432" s="601"/>
      <c r="AB12432" s="601"/>
    </row>
    <row r="12433" spans="21:28" x14ac:dyDescent="0.25">
      <c r="U12433" s="601"/>
      <c r="V12433" s="611"/>
      <c r="X12433" s="613"/>
      <c r="Y12433" s="601"/>
      <c r="Z12433" s="601"/>
      <c r="AA12433" s="601"/>
      <c r="AB12433" s="601"/>
    </row>
    <row r="12434" spans="21:28" x14ac:dyDescent="0.25">
      <c r="U12434" s="601"/>
      <c r="V12434" s="611"/>
      <c r="X12434" s="613"/>
      <c r="Y12434" s="601"/>
      <c r="Z12434" s="601"/>
      <c r="AA12434" s="601"/>
      <c r="AB12434" s="601"/>
    </row>
    <row r="12435" spans="21:28" x14ac:dyDescent="0.25">
      <c r="U12435" s="601"/>
      <c r="V12435" s="611"/>
      <c r="X12435" s="613"/>
      <c r="Y12435" s="601"/>
      <c r="Z12435" s="601"/>
      <c r="AA12435" s="601"/>
      <c r="AB12435" s="601"/>
    </row>
    <row r="12436" spans="21:28" x14ac:dyDescent="0.25">
      <c r="U12436" s="601"/>
      <c r="V12436" s="611"/>
      <c r="X12436" s="613"/>
      <c r="Y12436" s="601"/>
      <c r="Z12436" s="601"/>
      <c r="AA12436" s="601"/>
      <c r="AB12436" s="601"/>
    </row>
    <row r="12437" spans="21:28" x14ac:dyDescent="0.25">
      <c r="U12437" s="601"/>
      <c r="V12437" s="611"/>
      <c r="X12437" s="613"/>
      <c r="Y12437" s="601"/>
      <c r="Z12437" s="601"/>
      <c r="AA12437" s="601"/>
      <c r="AB12437" s="601"/>
    </row>
    <row r="12438" spans="21:28" x14ac:dyDescent="0.25">
      <c r="U12438" s="601"/>
      <c r="V12438" s="611"/>
      <c r="X12438" s="613"/>
      <c r="Y12438" s="601"/>
      <c r="Z12438" s="601"/>
      <c r="AA12438" s="601"/>
      <c r="AB12438" s="601"/>
    </row>
    <row r="12439" spans="21:28" x14ac:dyDescent="0.25">
      <c r="U12439" s="601"/>
      <c r="V12439" s="611"/>
      <c r="X12439" s="613"/>
      <c r="Y12439" s="601"/>
      <c r="Z12439" s="601"/>
      <c r="AA12439" s="601"/>
      <c r="AB12439" s="601"/>
    </row>
    <row r="12440" spans="21:28" x14ac:dyDescent="0.25">
      <c r="U12440" s="601"/>
      <c r="V12440" s="611"/>
      <c r="X12440" s="613"/>
      <c r="Y12440" s="601"/>
      <c r="Z12440" s="601"/>
      <c r="AA12440" s="601"/>
      <c r="AB12440" s="601"/>
    </row>
    <row r="12441" spans="21:28" x14ac:dyDescent="0.25">
      <c r="U12441" s="601"/>
      <c r="V12441" s="611"/>
      <c r="X12441" s="613"/>
      <c r="Y12441" s="601"/>
      <c r="Z12441" s="601"/>
      <c r="AA12441" s="601"/>
      <c r="AB12441" s="601"/>
    </row>
    <row r="12442" spans="21:28" x14ac:dyDescent="0.25">
      <c r="U12442" s="601"/>
      <c r="V12442" s="611"/>
      <c r="X12442" s="613"/>
      <c r="Y12442" s="601"/>
      <c r="Z12442" s="601"/>
      <c r="AA12442" s="601"/>
      <c r="AB12442" s="601"/>
    </row>
    <row r="12443" spans="21:28" x14ac:dyDescent="0.25">
      <c r="U12443" s="601"/>
      <c r="V12443" s="611"/>
      <c r="X12443" s="613"/>
      <c r="Y12443" s="601"/>
      <c r="Z12443" s="601"/>
      <c r="AA12443" s="601"/>
      <c r="AB12443" s="601"/>
    </row>
    <row r="12444" spans="21:28" x14ac:dyDescent="0.25">
      <c r="U12444" s="601"/>
      <c r="V12444" s="611"/>
      <c r="X12444" s="613"/>
      <c r="Y12444" s="601"/>
      <c r="Z12444" s="601"/>
      <c r="AA12444" s="601"/>
      <c r="AB12444" s="601"/>
    </row>
    <row r="12445" spans="21:28" x14ac:dyDescent="0.25">
      <c r="U12445" s="601"/>
      <c r="V12445" s="611"/>
      <c r="X12445" s="613"/>
      <c r="Y12445" s="601"/>
      <c r="Z12445" s="601"/>
      <c r="AA12445" s="601"/>
      <c r="AB12445" s="601"/>
    </row>
    <row r="12446" spans="21:28" x14ac:dyDescent="0.25">
      <c r="U12446" s="601"/>
      <c r="V12446" s="611"/>
      <c r="X12446" s="613"/>
      <c r="Y12446" s="601"/>
      <c r="Z12446" s="601"/>
      <c r="AA12446" s="601"/>
      <c r="AB12446" s="601"/>
    </row>
    <row r="12447" spans="21:28" x14ac:dyDescent="0.25">
      <c r="U12447" s="601"/>
      <c r="V12447" s="611"/>
      <c r="X12447" s="613"/>
      <c r="Y12447" s="601"/>
      <c r="Z12447" s="601"/>
      <c r="AA12447" s="601"/>
      <c r="AB12447" s="601"/>
    </row>
    <row r="12448" spans="21:28" x14ac:dyDescent="0.25">
      <c r="U12448" s="601"/>
      <c r="V12448" s="611"/>
      <c r="X12448" s="613"/>
      <c r="Y12448" s="601"/>
      <c r="Z12448" s="601"/>
      <c r="AA12448" s="601"/>
      <c r="AB12448" s="601"/>
    </row>
    <row r="12449" spans="21:28" x14ac:dyDescent="0.25">
      <c r="U12449" s="601"/>
      <c r="V12449" s="611"/>
      <c r="X12449" s="613"/>
      <c r="Y12449" s="601"/>
      <c r="Z12449" s="601"/>
      <c r="AA12449" s="601"/>
      <c r="AB12449" s="601"/>
    </row>
    <row r="12450" spans="21:28" x14ac:dyDescent="0.25">
      <c r="U12450" s="601"/>
      <c r="V12450" s="611"/>
      <c r="X12450" s="613"/>
      <c r="Y12450" s="601"/>
      <c r="Z12450" s="601"/>
      <c r="AA12450" s="601"/>
      <c r="AB12450" s="601"/>
    </row>
    <row r="12451" spans="21:28" x14ac:dyDescent="0.25">
      <c r="U12451" s="601"/>
      <c r="V12451" s="611"/>
      <c r="X12451" s="613"/>
      <c r="Y12451" s="601"/>
      <c r="Z12451" s="601"/>
      <c r="AA12451" s="601"/>
      <c r="AB12451" s="601"/>
    </row>
    <row r="12452" spans="21:28" x14ac:dyDescent="0.25">
      <c r="U12452" s="601"/>
      <c r="V12452" s="611"/>
      <c r="X12452" s="613"/>
      <c r="Y12452" s="601"/>
      <c r="Z12452" s="601"/>
      <c r="AA12452" s="601"/>
      <c r="AB12452" s="601"/>
    </row>
    <row r="12453" spans="21:28" x14ac:dyDescent="0.25">
      <c r="U12453" s="601"/>
      <c r="V12453" s="611"/>
      <c r="X12453" s="613"/>
      <c r="Y12453" s="601"/>
      <c r="Z12453" s="601"/>
      <c r="AA12453" s="601"/>
      <c r="AB12453" s="601"/>
    </row>
    <row r="12454" spans="21:28" x14ac:dyDescent="0.25">
      <c r="U12454" s="601"/>
      <c r="V12454" s="611"/>
      <c r="X12454" s="613"/>
      <c r="Y12454" s="601"/>
      <c r="Z12454" s="601"/>
      <c r="AA12454" s="601"/>
      <c r="AB12454" s="601"/>
    </row>
    <row r="12455" spans="21:28" x14ac:dyDescent="0.25">
      <c r="U12455" s="601"/>
      <c r="V12455" s="611"/>
      <c r="X12455" s="613"/>
      <c r="Y12455" s="601"/>
      <c r="Z12455" s="601"/>
      <c r="AA12455" s="601"/>
      <c r="AB12455" s="601"/>
    </row>
    <row r="12456" spans="21:28" x14ac:dyDescent="0.25">
      <c r="U12456" s="601"/>
      <c r="V12456" s="611"/>
      <c r="X12456" s="613"/>
      <c r="Y12456" s="601"/>
      <c r="Z12456" s="601"/>
      <c r="AA12456" s="601"/>
      <c r="AB12456" s="601"/>
    </row>
    <row r="12457" spans="21:28" x14ac:dyDescent="0.25">
      <c r="U12457" s="601"/>
      <c r="V12457" s="611"/>
      <c r="X12457" s="613"/>
      <c r="Y12457" s="601"/>
      <c r="Z12457" s="601"/>
      <c r="AA12457" s="601"/>
      <c r="AB12457" s="601"/>
    </row>
    <row r="12458" spans="21:28" x14ac:dyDescent="0.25">
      <c r="U12458" s="601"/>
      <c r="V12458" s="611"/>
      <c r="X12458" s="613"/>
      <c r="Y12458" s="601"/>
      <c r="Z12458" s="601"/>
      <c r="AA12458" s="601"/>
      <c r="AB12458" s="601"/>
    </row>
    <row r="12459" spans="21:28" x14ac:dyDescent="0.25">
      <c r="U12459" s="601"/>
      <c r="V12459" s="611"/>
      <c r="X12459" s="613"/>
      <c r="Y12459" s="601"/>
      <c r="Z12459" s="601"/>
      <c r="AA12459" s="601"/>
      <c r="AB12459" s="601"/>
    </row>
    <row r="12460" spans="21:28" x14ac:dyDescent="0.25">
      <c r="U12460" s="601"/>
      <c r="V12460" s="611"/>
      <c r="X12460" s="613"/>
      <c r="Y12460" s="601"/>
      <c r="Z12460" s="601"/>
      <c r="AA12460" s="601"/>
      <c r="AB12460" s="601"/>
    </row>
    <row r="12461" spans="21:28" x14ac:dyDescent="0.25">
      <c r="U12461" s="601"/>
      <c r="V12461" s="611"/>
      <c r="X12461" s="613"/>
      <c r="Y12461" s="601"/>
      <c r="Z12461" s="601"/>
      <c r="AA12461" s="601"/>
      <c r="AB12461" s="601"/>
    </row>
    <row r="12462" spans="21:28" x14ac:dyDescent="0.25">
      <c r="U12462" s="601"/>
      <c r="V12462" s="611"/>
      <c r="X12462" s="613"/>
      <c r="Y12462" s="601"/>
      <c r="Z12462" s="601"/>
      <c r="AA12462" s="601"/>
      <c r="AB12462" s="601"/>
    </row>
    <row r="12463" spans="21:28" x14ac:dyDescent="0.25">
      <c r="U12463" s="601"/>
      <c r="V12463" s="611"/>
      <c r="X12463" s="613"/>
      <c r="Y12463" s="601"/>
      <c r="Z12463" s="601"/>
      <c r="AA12463" s="601"/>
      <c r="AB12463" s="601"/>
    </row>
    <row r="12464" spans="21:28" x14ac:dyDescent="0.25">
      <c r="U12464" s="601"/>
      <c r="V12464" s="611"/>
      <c r="X12464" s="613"/>
      <c r="Y12464" s="601"/>
      <c r="Z12464" s="601"/>
      <c r="AA12464" s="601"/>
      <c r="AB12464" s="601"/>
    </row>
    <row r="12465" spans="21:28" x14ac:dyDescent="0.25">
      <c r="U12465" s="601"/>
      <c r="V12465" s="611"/>
      <c r="X12465" s="613"/>
      <c r="Y12465" s="601"/>
      <c r="Z12465" s="601"/>
      <c r="AA12465" s="601"/>
      <c r="AB12465" s="601"/>
    </row>
    <row r="12466" spans="21:28" x14ac:dyDescent="0.25">
      <c r="U12466" s="601"/>
      <c r="V12466" s="611"/>
      <c r="X12466" s="613"/>
      <c r="Y12466" s="601"/>
      <c r="Z12466" s="601"/>
      <c r="AA12466" s="601"/>
      <c r="AB12466" s="601"/>
    </row>
    <row r="12467" spans="21:28" x14ac:dyDescent="0.25">
      <c r="U12467" s="601"/>
      <c r="V12467" s="611"/>
      <c r="X12467" s="613"/>
      <c r="Y12467" s="601"/>
      <c r="Z12467" s="601"/>
      <c r="AA12467" s="601"/>
      <c r="AB12467" s="601"/>
    </row>
    <row r="12468" spans="21:28" x14ac:dyDescent="0.25">
      <c r="U12468" s="601"/>
      <c r="V12468" s="611"/>
      <c r="X12468" s="613"/>
      <c r="Y12468" s="601"/>
      <c r="Z12468" s="601"/>
      <c r="AA12468" s="601"/>
      <c r="AB12468" s="601"/>
    </row>
    <row r="12469" spans="21:28" x14ac:dyDescent="0.25">
      <c r="U12469" s="601"/>
      <c r="V12469" s="611"/>
      <c r="X12469" s="613"/>
      <c r="Y12469" s="601"/>
      <c r="Z12469" s="601"/>
      <c r="AA12469" s="601"/>
      <c r="AB12469" s="601"/>
    </row>
    <row r="12470" spans="21:28" x14ac:dyDescent="0.25">
      <c r="U12470" s="601"/>
      <c r="V12470" s="611"/>
      <c r="X12470" s="613"/>
      <c r="Y12470" s="601"/>
      <c r="Z12470" s="601"/>
      <c r="AA12470" s="601"/>
      <c r="AB12470" s="601"/>
    </row>
    <row r="12471" spans="21:28" x14ac:dyDescent="0.25">
      <c r="U12471" s="601"/>
      <c r="V12471" s="611"/>
      <c r="X12471" s="613"/>
      <c r="Y12471" s="601"/>
      <c r="Z12471" s="601"/>
      <c r="AA12471" s="601"/>
      <c r="AB12471" s="601"/>
    </row>
    <row r="12472" spans="21:28" x14ac:dyDescent="0.25">
      <c r="U12472" s="601"/>
      <c r="V12472" s="611"/>
      <c r="X12472" s="613"/>
      <c r="Y12472" s="601"/>
      <c r="Z12472" s="601"/>
      <c r="AA12472" s="601"/>
      <c r="AB12472" s="601"/>
    </row>
    <row r="12473" spans="21:28" x14ac:dyDescent="0.25">
      <c r="U12473" s="601"/>
      <c r="V12473" s="611"/>
      <c r="X12473" s="613"/>
      <c r="Y12473" s="601"/>
      <c r="Z12473" s="601"/>
      <c r="AA12473" s="601"/>
      <c r="AB12473" s="601"/>
    </row>
    <row r="12474" spans="21:28" x14ac:dyDescent="0.25">
      <c r="U12474" s="601"/>
      <c r="V12474" s="611"/>
      <c r="X12474" s="613"/>
      <c r="Y12474" s="601"/>
      <c r="Z12474" s="601"/>
      <c r="AA12474" s="601"/>
      <c r="AB12474" s="601"/>
    </row>
    <row r="12475" spans="21:28" x14ac:dyDescent="0.25">
      <c r="U12475" s="601"/>
      <c r="V12475" s="611"/>
      <c r="X12475" s="613"/>
      <c r="Y12475" s="601"/>
      <c r="Z12475" s="601"/>
      <c r="AA12475" s="601"/>
      <c r="AB12475" s="601"/>
    </row>
    <row r="12476" spans="21:28" x14ac:dyDescent="0.25">
      <c r="U12476" s="601"/>
      <c r="V12476" s="611"/>
      <c r="X12476" s="613"/>
      <c r="Y12476" s="601"/>
      <c r="Z12476" s="601"/>
      <c r="AA12476" s="601"/>
      <c r="AB12476" s="601"/>
    </row>
    <row r="12477" spans="21:28" x14ac:dyDescent="0.25">
      <c r="U12477" s="601"/>
      <c r="V12477" s="611"/>
      <c r="X12477" s="613"/>
      <c r="Y12477" s="601"/>
      <c r="Z12477" s="601"/>
      <c r="AA12477" s="601"/>
      <c r="AB12477" s="601"/>
    </row>
    <row r="12478" spans="21:28" x14ac:dyDescent="0.25">
      <c r="U12478" s="601"/>
      <c r="V12478" s="611"/>
      <c r="X12478" s="613"/>
      <c r="Y12478" s="601"/>
      <c r="Z12478" s="601"/>
      <c r="AA12478" s="601"/>
      <c r="AB12478" s="601"/>
    </row>
    <row r="12479" spans="21:28" x14ac:dyDescent="0.25">
      <c r="U12479" s="601"/>
      <c r="V12479" s="611"/>
      <c r="X12479" s="613"/>
      <c r="Y12479" s="601"/>
      <c r="Z12479" s="601"/>
      <c r="AA12479" s="601"/>
      <c r="AB12479" s="601"/>
    </row>
    <row r="12480" spans="21:28" x14ac:dyDescent="0.25">
      <c r="U12480" s="601"/>
      <c r="V12480" s="611"/>
      <c r="X12480" s="613"/>
      <c r="Y12480" s="601"/>
      <c r="Z12480" s="601"/>
      <c r="AA12480" s="601"/>
      <c r="AB12480" s="601"/>
    </row>
    <row r="12481" spans="21:28" x14ac:dyDescent="0.25">
      <c r="U12481" s="601"/>
      <c r="V12481" s="611"/>
      <c r="X12481" s="613"/>
      <c r="Y12481" s="601"/>
      <c r="Z12481" s="601"/>
      <c r="AA12481" s="601"/>
      <c r="AB12481" s="601"/>
    </row>
    <row r="12482" spans="21:28" x14ac:dyDescent="0.25">
      <c r="U12482" s="601"/>
      <c r="V12482" s="611"/>
      <c r="X12482" s="613"/>
      <c r="Y12482" s="601"/>
      <c r="Z12482" s="601"/>
      <c r="AA12482" s="601"/>
      <c r="AB12482" s="601"/>
    </row>
    <row r="12483" spans="21:28" x14ac:dyDescent="0.25">
      <c r="U12483" s="601"/>
      <c r="V12483" s="611"/>
      <c r="X12483" s="613"/>
      <c r="Y12483" s="601"/>
      <c r="Z12483" s="601"/>
      <c r="AA12483" s="601"/>
      <c r="AB12483" s="601"/>
    </row>
    <row r="12484" spans="21:28" x14ac:dyDescent="0.25">
      <c r="U12484" s="601"/>
      <c r="V12484" s="611"/>
      <c r="X12484" s="613"/>
      <c r="Y12484" s="601"/>
      <c r="Z12484" s="601"/>
      <c r="AA12484" s="601"/>
      <c r="AB12484" s="601"/>
    </row>
    <row r="12485" spans="21:28" x14ac:dyDescent="0.25">
      <c r="U12485" s="601"/>
      <c r="V12485" s="611"/>
      <c r="X12485" s="613"/>
      <c r="Y12485" s="601"/>
      <c r="Z12485" s="601"/>
      <c r="AA12485" s="601"/>
      <c r="AB12485" s="601"/>
    </row>
    <row r="12486" spans="21:28" x14ac:dyDescent="0.25">
      <c r="U12486" s="601"/>
      <c r="V12486" s="611"/>
      <c r="X12486" s="613"/>
      <c r="Y12486" s="601"/>
      <c r="Z12486" s="601"/>
      <c r="AA12486" s="601"/>
      <c r="AB12486" s="601"/>
    </row>
    <row r="12487" spans="21:28" x14ac:dyDescent="0.25">
      <c r="U12487" s="601"/>
      <c r="V12487" s="611"/>
      <c r="X12487" s="613"/>
      <c r="Y12487" s="601"/>
      <c r="Z12487" s="601"/>
      <c r="AA12487" s="601"/>
      <c r="AB12487" s="601"/>
    </row>
    <row r="12488" spans="21:28" x14ac:dyDescent="0.25">
      <c r="U12488" s="601"/>
      <c r="V12488" s="611"/>
      <c r="X12488" s="613"/>
      <c r="Y12488" s="601"/>
      <c r="Z12488" s="601"/>
      <c r="AA12488" s="601"/>
      <c r="AB12488" s="601"/>
    </row>
    <row r="12489" spans="21:28" x14ac:dyDescent="0.25">
      <c r="U12489" s="601"/>
      <c r="V12489" s="611"/>
      <c r="X12489" s="613"/>
      <c r="Y12489" s="601"/>
      <c r="Z12489" s="601"/>
      <c r="AA12489" s="601"/>
      <c r="AB12489" s="601"/>
    </row>
    <row r="12490" spans="21:28" x14ac:dyDescent="0.25">
      <c r="U12490" s="601"/>
      <c r="V12490" s="611"/>
      <c r="X12490" s="613"/>
      <c r="Y12490" s="601"/>
      <c r="Z12490" s="601"/>
      <c r="AA12490" s="601"/>
      <c r="AB12490" s="601"/>
    </row>
    <row r="12491" spans="21:28" x14ac:dyDescent="0.25">
      <c r="U12491" s="601"/>
      <c r="V12491" s="611"/>
      <c r="X12491" s="613"/>
      <c r="Y12491" s="601"/>
      <c r="Z12491" s="601"/>
      <c r="AA12491" s="601"/>
      <c r="AB12491" s="601"/>
    </row>
    <row r="12492" spans="21:28" x14ac:dyDescent="0.25">
      <c r="U12492" s="601"/>
      <c r="V12492" s="611"/>
      <c r="X12492" s="613"/>
      <c r="Y12492" s="601"/>
      <c r="Z12492" s="601"/>
      <c r="AA12492" s="601"/>
      <c r="AB12492" s="601"/>
    </row>
    <row r="12493" spans="21:28" x14ac:dyDescent="0.25">
      <c r="U12493" s="601"/>
      <c r="V12493" s="611"/>
      <c r="X12493" s="613"/>
      <c r="Y12493" s="601"/>
      <c r="Z12493" s="601"/>
      <c r="AA12493" s="601"/>
      <c r="AB12493" s="601"/>
    </row>
    <row r="12494" spans="21:28" x14ac:dyDescent="0.25">
      <c r="U12494" s="601"/>
      <c r="V12494" s="611"/>
      <c r="X12494" s="613"/>
      <c r="Y12494" s="601"/>
      <c r="Z12494" s="601"/>
      <c r="AA12494" s="601"/>
      <c r="AB12494" s="601"/>
    </row>
    <row r="12495" spans="21:28" x14ac:dyDescent="0.25">
      <c r="U12495" s="601"/>
      <c r="V12495" s="611"/>
      <c r="X12495" s="613"/>
      <c r="Y12495" s="601"/>
      <c r="Z12495" s="601"/>
      <c r="AA12495" s="601"/>
      <c r="AB12495" s="601"/>
    </row>
    <row r="12496" spans="21:28" x14ac:dyDescent="0.25">
      <c r="U12496" s="601"/>
      <c r="V12496" s="611"/>
      <c r="X12496" s="613"/>
      <c r="Y12496" s="601"/>
      <c r="Z12496" s="601"/>
      <c r="AA12496" s="601"/>
      <c r="AB12496" s="601"/>
    </row>
    <row r="12497" spans="21:28" x14ac:dyDescent="0.25">
      <c r="U12497" s="601"/>
      <c r="V12497" s="611"/>
      <c r="X12497" s="613"/>
      <c r="Y12497" s="601"/>
      <c r="Z12497" s="601"/>
      <c r="AA12497" s="601"/>
      <c r="AB12497" s="601"/>
    </row>
    <row r="12498" spans="21:28" x14ac:dyDescent="0.25">
      <c r="U12498" s="601"/>
      <c r="V12498" s="611"/>
      <c r="X12498" s="613"/>
      <c r="Y12498" s="601"/>
      <c r="Z12498" s="601"/>
      <c r="AA12498" s="601"/>
      <c r="AB12498" s="601"/>
    </row>
    <row r="12499" spans="21:28" x14ac:dyDescent="0.25">
      <c r="U12499" s="601"/>
      <c r="V12499" s="611"/>
      <c r="X12499" s="613"/>
      <c r="Y12499" s="601"/>
      <c r="Z12499" s="601"/>
      <c r="AA12499" s="601"/>
      <c r="AB12499" s="601"/>
    </row>
    <row r="12500" spans="21:28" x14ac:dyDescent="0.25">
      <c r="U12500" s="601"/>
      <c r="V12500" s="611"/>
      <c r="X12500" s="613"/>
      <c r="Y12500" s="601"/>
      <c r="Z12500" s="601"/>
      <c r="AA12500" s="601"/>
      <c r="AB12500" s="601"/>
    </row>
    <row r="12501" spans="21:28" x14ac:dyDescent="0.25">
      <c r="U12501" s="601"/>
      <c r="V12501" s="611"/>
      <c r="X12501" s="613"/>
      <c r="Y12501" s="601"/>
      <c r="Z12501" s="601"/>
      <c r="AA12501" s="601"/>
      <c r="AB12501" s="601"/>
    </row>
    <row r="12502" spans="21:28" x14ac:dyDescent="0.25">
      <c r="U12502" s="601"/>
      <c r="V12502" s="611"/>
      <c r="X12502" s="613"/>
      <c r="Y12502" s="601"/>
      <c r="Z12502" s="601"/>
      <c r="AA12502" s="601"/>
      <c r="AB12502" s="601"/>
    </row>
    <row r="12503" spans="21:28" x14ac:dyDescent="0.25">
      <c r="U12503" s="601"/>
      <c r="V12503" s="611"/>
      <c r="X12503" s="613"/>
      <c r="Y12503" s="601"/>
      <c r="Z12503" s="601"/>
      <c r="AA12503" s="601"/>
      <c r="AB12503" s="601"/>
    </row>
    <row r="12504" spans="21:28" x14ac:dyDescent="0.25">
      <c r="U12504" s="601"/>
      <c r="V12504" s="611"/>
      <c r="X12504" s="613"/>
      <c r="Y12504" s="601"/>
      <c r="Z12504" s="601"/>
      <c r="AA12504" s="601"/>
      <c r="AB12504" s="601"/>
    </row>
    <row r="12505" spans="21:28" x14ac:dyDescent="0.25">
      <c r="U12505" s="601"/>
      <c r="V12505" s="611"/>
      <c r="X12505" s="613"/>
      <c r="Y12505" s="601"/>
      <c r="Z12505" s="601"/>
      <c r="AA12505" s="601"/>
      <c r="AB12505" s="601"/>
    </row>
    <row r="12506" spans="21:28" x14ac:dyDescent="0.25">
      <c r="U12506" s="601"/>
      <c r="V12506" s="611"/>
      <c r="X12506" s="613"/>
      <c r="Y12506" s="601"/>
      <c r="Z12506" s="601"/>
      <c r="AA12506" s="601"/>
      <c r="AB12506" s="601"/>
    </row>
    <row r="12507" spans="21:28" x14ac:dyDescent="0.25">
      <c r="U12507" s="601"/>
      <c r="V12507" s="611"/>
      <c r="X12507" s="613"/>
      <c r="Y12507" s="601"/>
      <c r="Z12507" s="601"/>
      <c r="AA12507" s="601"/>
      <c r="AB12507" s="601"/>
    </row>
    <row r="12508" spans="21:28" x14ac:dyDescent="0.25">
      <c r="U12508" s="601"/>
      <c r="V12508" s="611"/>
      <c r="X12508" s="613"/>
      <c r="Y12508" s="601"/>
      <c r="Z12508" s="601"/>
      <c r="AA12508" s="601"/>
      <c r="AB12508" s="601"/>
    </row>
    <row r="12509" spans="21:28" x14ac:dyDescent="0.25">
      <c r="U12509" s="601"/>
      <c r="V12509" s="611"/>
      <c r="X12509" s="613"/>
      <c r="Y12509" s="601"/>
      <c r="Z12509" s="601"/>
      <c r="AA12509" s="601"/>
      <c r="AB12509" s="601"/>
    </row>
    <row r="12510" spans="21:28" x14ac:dyDescent="0.25">
      <c r="U12510" s="601"/>
      <c r="V12510" s="611"/>
      <c r="X12510" s="613"/>
      <c r="Y12510" s="601"/>
      <c r="Z12510" s="601"/>
      <c r="AA12510" s="601"/>
      <c r="AB12510" s="601"/>
    </row>
    <row r="12511" spans="21:28" x14ac:dyDescent="0.25">
      <c r="U12511" s="601"/>
      <c r="V12511" s="611"/>
      <c r="X12511" s="613"/>
      <c r="Y12511" s="601"/>
      <c r="Z12511" s="601"/>
      <c r="AA12511" s="601"/>
      <c r="AB12511" s="601"/>
    </row>
    <row r="12512" spans="21:28" x14ac:dyDescent="0.25">
      <c r="U12512" s="601"/>
      <c r="V12512" s="611"/>
      <c r="X12512" s="613"/>
      <c r="Y12512" s="601"/>
      <c r="Z12512" s="601"/>
      <c r="AA12512" s="601"/>
      <c r="AB12512" s="601"/>
    </row>
    <row r="12513" spans="21:28" x14ac:dyDescent="0.25">
      <c r="U12513" s="601"/>
      <c r="V12513" s="611"/>
      <c r="X12513" s="613"/>
      <c r="Y12513" s="601"/>
      <c r="Z12513" s="601"/>
      <c r="AA12513" s="601"/>
      <c r="AB12513" s="601"/>
    </row>
    <row r="12514" spans="21:28" x14ac:dyDescent="0.25">
      <c r="U12514" s="601"/>
      <c r="V12514" s="611"/>
      <c r="X12514" s="613"/>
      <c r="Y12514" s="601"/>
      <c r="Z12514" s="601"/>
      <c r="AA12514" s="601"/>
      <c r="AB12514" s="601"/>
    </row>
    <row r="12515" spans="21:28" x14ac:dyDescent="0.25">
      <c r="U12515" s="601"/>
      <c r="V12515" s="611"/>
      <c r="X12515" s="613"/>
      <c r="Y12515" s="601"/>
      <c r="Z12515" s="601"/>
      <c r="AA12515" s="601"/>
      <c r="AB12515" s="601"/>
    </row>
    <row r="12516" spans="21:28" x14ac:dyDescent="0.25">
      <c r="U12516" s="601"/>
      <c r="V12516" s="611"/>
      <c r="X12516" s="613"/>
      <c r="Y12516" s="601"/>
      <c r="Z12516" s="601"/>
      <c r="AA12516" s="601"/>
      <c r="AB12516" s="601"/>
    </row>
    <row r="12517" spans="21:28" x14ac:dyDescent="0.25">
      <c r="U12517" s="601"/>
      <c r="V12517" s="611"/>
      <c r="X12517" s="613"/>
      <c r="Y12517" s="601"/>
      <c r="Z12517" s="601"/>
      <c r="AA12517" s="601"/>
      <c r="AB12517" s="601"/>
    </row>
    <row r="12518" spans="21:28" x14ac:dyDescent="0.25">
      <c r="U12518" s="601"/>
      <c r="V12518" s="611"/>
      <c r="X12518" s="613"/>
      <c r="Y12518" s="601"/>
      <c r="Z12518" s="601"/>
      <c r="AA12518" s="601"/>
      <c r="AB12518" s="601"/>
    </row>
    <row r="12519" spans="21:28" x14ac:dyDescent="0.25">
      <c r="U12519" s="601"/>
      <c r="V12519" s="611"/>
      <c r="X12519" s="613"/>
      <c r="Y12519" s="601"/>
      <c r="Z12519" s="601"/>
      <c r="AA12519" s="601"/>
      <c r="AB12519" s="601"/>
    </row>
    <row r="12520" spans="21:28" x14ac:dyDescent="0.25">
      <c r="U12520" s="601"/>
      <c r="V12520" s="611"/>
      <c r="X12520" s="613"/>
      <c r="Y12520" s="601"/>
      <c r="Z12520" s="601"/>
      <c r="AA12520" s="601"/>
      <c r="AB12520" s="601"/>
    </row>
    <row r="12521" spans="21:28" x14ac:dyDescent="0.25">
      <c r="U12521" s="601"/>
      <c r="V12521" s="611"/>
      <c r="X12521" s="613"/>
      <c r="Y12521" s="601"/>
      <c r="Z12521" s="601"/>
      <c r="AA12521" s="601"/>
      <c r="AB12521" s="601"/>
    </row>
    <row r="12522" spans="21:28" x14ac:dyDescent="0.25">
      <c r="U12522" s="601"/>
      <c r="V12522" s="611"/>
      <c r="X12522" s="613"/>
      <c r="Y12522" s="601"/>
      <c r="Z12522" s="601"/>
      <c r="AA12522" s="601"/>
      <c r="AB12522" s="601"/>
    </row>
    <row r="12523" spans="21:28" x14ac:dyDescent="0.25">
      <c r="U12523" s="601"/>
      <c r="V12523" s="611"/>
      <c r="X12523" s="613"/>
      <c r="Y12523" s="601"/>
      <c r="Z12523" s="601"/>
      <c r="AA12523" s="601"/>
      <c r="AB12523" s="601"/>
    </row>
    <row r="12524" spans="21:28" x14ac:dyDescent="0.25">
      <c r="U12524" s="601"/>
      <c r="V12524" s="611"/>
      <c r="X12524" s="613"/>
      <c r="Y12524" s="601"/>
      <c r="Z12524" s="601"/>
      <c r="AA12524" s="601"/>
      <c r="AB12524" s="601"/>
    </row>
    <row r="12525" spans="21:28" x14ac:dyDescent="0.25">
      <c r="U12525" s="601"/>
      <c r="V12525" s="611"/>
      <c r="X12525" s="613"/>
      <c r="Y12525" s="601"/>
      <c r="Z12525" s="601"/>
      <c r="AA12525" s="601"/>
      <c r="AB12525" s="601"/>
    </row>
    <row r="12526" spans="21:28" x14ac:dyDescent="0.25">
      <c r="U12526" s="601"/>
      <c r="V12526" s="611"/>
      <c r="X12526" s="613"/>
      <c r="Y12526" s="601"/>
      <c r="Z12526" s="601"/>
      <c r="AA12526" s="601"/>
      <c r="AB12526" s="601"/>
    </row>
    <row r="12527" spans="21:28" x14ac:dyDescent="0.25">
      <c r="U12527" s="601"/>
      <c r="V12527" s="611"/>
      <c r="X12527" s="613"/>
      <c r="Y12527" s="601"/>
      <c r="Z12527" s="601"/>
      <c r="AA12527" s="601"/>
      <c r="AB12527" s="601"/>
    </row>
    <row r="12528" spans="21:28" x14ac:dyDescent="0.25">
      <c r="U12528" s="601"/>
      <c r="V12528" s="611"/>
      <c r="X12528" s="613"/>
      <c r="Y12528" s="601"/>
      <c r="Z12528" s="601"/>
      <c r="AA12528" s="601"/>
      <c r="AB12528" s="601"/>
    </row>
    <row r="12529" spans="21:28" x14ac:dyDescent="0.25">
      <c r="U12529" s="601"/>
      <c r="V12529" s="611"/>
      <c r="X12529" s="613"/>
      <c r="Y12529" s="601"/>
      <c r="Z12529" s="601"/>
      <c r="AA12529" s="601"/>
      <c r="AB12529" s="601"/>
    </row>
    <row r="12530" spans="21:28" x14ac:dyDescent="0.25">
      <c r="U12530" s="601"/>
      <c r="V12530" s="611"/>
      <c r="X12530" s="613"/>
      <c r="Y12530" s="601"/>
      <c r="Z12530" s="601"/>
      <c r="AA12530" s="601"/>
      <c r="AB12530" s="601"/>
    </row>
    <row r="12531" spans="21:28" x14ac:dyDescent="0.25">
      <c r="U12531" s="601"/>
      <c r="V12531" s="611"/>
      <c r="X12531" s="613"/>
      <c r="Y12531" s="601"/>
      <c r="Z12531" s="601"/>
      <c r="AA12531" s="601"/>
      <c r="AB12531" s="601"/>
    </row>
    <row r="12532" spans="21:28" x14ac:dyDescent="0.25">
      <c r="U12532" s="601"/>
      <c r="V12532" s="611"/>
      <c r="X12532" s="613"/>
      <c r="Y12532" s="601"/>
      <c r="Z12532" s="601"/>
      <c r="AA12532" s="601"/>
      <c r="AB12532" s="601"/>
    </row>
    <row r="12533" spans="21:28" x14ac:dyDescent="0.25">
      <c r="U12533" s="601"/>
      <c r="V12533" s="611"/>
      <c r="X12533" s="613"/>
      <c r="Y12533" s="601"/>
      <c r="Z12533" s="601"/>
      <c r="AA12533" s="601"/>
      <c r="AB12533" s="601"/>
    </row>
    <row r="12534" spans="21:28" x14ac:dyDescent="0.25">
      <c r="U12534" s="601"/>
      <c r="V12534" s="611"/>
      <c r="X12534" s="613"/>
      <c r="Y12534" s="601"/>
      <c r="Z12534" s="601"/>
      <c r="AA12534" s="601"/>
      <c r="AB12534" s="601"/>
    </row>
    <row r="12535" spans="21:28" x14ac:dyDescent="0.25">
      <c r="U12535" s="601"/>
      <c r="V12535" s="611"/>
      <c r="X12535" s="613"/>
      <c r="Y12535" s="601"/>
      <c r="Z12535" s="601"/>
      <c r="AA12535" s="601"/>
      <c r="AB12535" s="601"/>
    </row>
    <row r="12536" spans="21:28" x14ac:dyDescent="0.25">
      <c r="U12536" s="601"/>
      <c r="V12536" s="611"/>
      <c r="X12536" s="613"/>
      <c r="Y12536" s="601"/>
      <c r="Z12536" s="601"/>
      <c r="AA12536" s="601"/>
      <c r="AB12536" s="601"/>
    </row>
    <row r="12537" spans="21:28" x14ac:dyDescent="0.25">
      <c r="U12537" s="601"/>
      <c r="V12537" s="611"/>
      <c r="X12537" s="613"/>
      <c r="Y12537" s="601"/>
      <c r="Z12537" s="601"/>
      <c r="AA12537" s="601"/>
      <c r="AB12537" s="601"/>
    </row>
    <row r="12538" spans="21:28" x14ac:dyDescent="0.25">
      <c r="U12538" s="601"/>
      <c r="V12538" s="611"/>
      <c r="X12538" s="613"/>
      <c r="Y12538" s="601"/>
      <c r="Z12538" s="601"/>
      <c r="AA12538" s="601"/>
      <c r="AB12538" s="601"/>
    </row>
    <row r="12539" spans="21:28" x14ac:dyDescent="0.25">
      <c r="U12539" s="601"/>
      <c r="V12539" s="611"/>
      <c r="X12539" s="613"/>
      <c r="Y12539" s="601"/>
      <c r="Z12539" s="601"/>
      <c r="AA12539" s="601"/>
      <c r="AB12539" s="601"/>
    </row>
    <row r="12540" spans="21:28" x14ac:dyDescent="0.25">
      <c r="U12540" s="601"/>
      <c r="V12540" s="611"/>
      <c r="X12540" s="613"/>
      <c r="Y12540" s="601"/>
      <c r="Z12540" s="601"/>
      <c r="AA12540" s="601"/>
      <c r="AB12540" s="601"/>
    </row>
    <row r="12541" spans="21:28" x14ac:dyDescent="0.25">
      <c r="U12541" s="601"/>
      <c r="V12541" s="611"/>
      <c r="X12541" s="613"/>
      <c r="Y12541" s="601"/>
      <c r="Z12541" s="601"/>
      <c r="AA12541" s="601"/>
      <c r="AB12541" s="601"/>
    </row>
    <row r="12542" spans="21:28" x14ac:dyDescent="0.25">
      <c r="U12542" s="601"/>
      <c r="V12542" s="611"/>
      <c r="X12542" s="613"/>
      <c r="Y12542" s="601"/>
      <c r="Z12542" s="601"/>
      <c r="AA12542" s="601"/>
      <c r="AB12542" s="601"/>
    </row>
    <row r="12543" spans="21:28" x14ac:dyDescent="0.25">
      <c r="U12543" s="601"/>
      <c r="V12543" s="611"/>
      <c r="X12543" s="613"/>
      <c r="Y12543" s="601"/>
      <c r="Z12543" s="601"/>
      <c r="AA12543" s="601"/>
      <c r="AB12543" s="601"/>
    </row>
    <row r="12544" spans="21:28" x14ac:dyDescent="0.25">
      <c r="U12544" s="601"/>
      <c r="V12544" s="611"/>
      <c r="X12544" s="613"/>
      <c r="Y12544" s="601"/>
      <c r="Z12544" s="601"/>
      <c r="AA12544" s="601"/>
      <c r="AB12544" s="601"/>
    </row>
    <row r="12545" spans="21:28" x14ac:dyDescent="0.25">
      <c r="U12545" s="601"/>
      <c r="V12545" s="611"/>
      <c r="X12545" s="613"/>
      <c r="Y12545" s="601"/>
      <c r="Z12545" s="601"/>
      <c r="AA12545" s="601"/>
      <c r="AB12545" s="601"/>
    </row>
    <row r="12546" spans="21:28" x14ac:dyDescent="0.25">
      <c r="U12546" s="601"/>
      <c r="V12546" s="611"/>
      <c r="X12546" s="613"/>
      <c r="Y12546" s="601"/>
      <c r="Z12546" s="601"/>
      <c r="AA12546" s="601"/>
      <c r="AB12546" s="601"/>
    </row>
    <row r="12547" spans="21:28" x14ac:dyDescent="0.25">
      <c r="U12547" s="601"/>
      <c r="V12547" s="611"/>
      <c r="X12547" s="613"/>
      <c r="Y12547" s="601"/>
      <c r="Z12547" s="601"/>
      <c r="AA12547" s="601"/>
      <c r="AB12547" s="601"/>
    </row>
    <row r="12548" spans="21:28" x14ac:dyDescent="0.25">
      <c r="U12548" s="601"/>
      <c r="V12548" s="611"/>
      <c r="X12548" s="613"/>
      <c r="Y12548" s="601"/>
      <c r="Z12548" s="601"/>
      <c r="AA12548" s="601"/>
      <c r="AB12548" s="601"/>
    </row>
    <row r="12549" spans="21:28" x14ac:dyDescent="0.25">
      <c r="U12549" s="601"/>
      <c r="V12549" s="611"/>
      <c r="X12549" s="613"/>
      <c r="Y12549" s="601"/>
      <c r="Z12549" s="601"/>
      <c r="AA12549" s="601"/>
      <c r="AB12549" s="601"/>
    </row>
    <row r="12550" spans="21:28" x14ac:dyDescent="0.25">
      <c r="U12550" s="601"/>
      <c r="V12550" s="611"/>
      <c r="X12550" s="613"/>
      <c r="Y12550" s="601"/>
      <c r="Z12550" s="601"/>
      <c r="AA12550" s="601"/>
      <c r="AB12550" s="601"/>
    </row>
    <row r="12551" spans="21:28" x14ac:dyDescent="0.25">
      <c r="U12551" s="601"/>
      <c r="V12551" s="611"/>
      <c r="X12551" s="613"/>
      <c r="Y12551" s="601"/>
      <c r="Z12551" s="601"/>
      <c r="AA12551" s="601"/>
      <c r="AB12551" s="601"/>
    </row>
    <row r="12552" spans="21:28" x14ac:dyDescent="0.25">
      <c r="U12552" s="601"/>
      <c r="V12552" s="611"/>
      <c r="X12552" s="613"/>
      <c r="Y12552" s="601"/>
      <c r="Z12552" s="601"/>
      <c r="AA12552" s="601"/>
      <c r="AB12552" s="601"/>
    </row>
    <row r="12553" spans="21:28" x14ac:dyDescent="0.25">
      <c r="U12553" s="601"/>
      <c r="V12553" s="611"/>
      <c r="X12553" s="613"/>
      <c r="Y12553" s="601"/>
      <c r="Z12553" s="601"/>
      <c r="AA12553" s="601"/>
      <c r="AB12553" s="601"/>
    </row>
    <row r="12554" spans="21:28" x14ac:dyDescent="0.25">
      <c r="U12554" s="601"/>
      <c r="V12554" s="611"/>
      <c r="X12554" s="613"/>
      <c r="Y12554" s="601"/>
      <c r="Z12554" s="601"/>
      <c r="AA12554" s="601"/>
      <c r="AB12554" s="601"/>
    </row>
    <row r="12555" spans="21:28" x14ac:dyDescent="0.25">
      <c r="U12555" s="601"/>
      <c r="V12555" s="611"/>
      <c r="X12555" s="613"/>
      <c r="Y12555" s="601"/>
      <c r="Z12555" s="601"/>
      <c r="AA12555" s="601"/>
      <c r="AB12555" s="601"/>
    </row>
    <row r="12556" spans="21:28" x14ac:dyDescent="0.25">
      <c r="U12556" s="601"/>
      <c r="V12556" s="611"/>
      <c r="X12556" s="613"/>
      <c r="Y12556" s="601"/>
      <c r="Z12556" s="601"/>
      <c r="AA12556" s="601"/>
      <c r="AB12556" s="601"/>
    </row>
    <row r="12557" spans="21:28" x14ac:dyDescent="0.25">
      <c r="U12557" s="601"/>
      <c r="V12557" s="611"/>
      <c r="X12557" s="613"/>
      <c r="Y12557" s="601"/>
      <c r="Z12557" s="601"/>
      <c r="AA12557" s="601"/>
      <c r="AB12557" s="601"/>
    </row>
    <row r="12558" spans="21:28" x14ac:dyDescent="0.25">
      <c r="U12558" s="601"/>
      <c r="V12558" s="611"/>
      <c r="X12558" s="613"/>
      <c r="Y12558" s="601"/>
      <c r="Z12558" s="601"/>
      <c r="AA12558" s="601"/>
      <c r="AB12558" s="601"/>
    </row>
    <row r="12559" spans="21:28" x14ac:dyDescent="0.25">
      <c r="U12559" s="601"/>
      <c r="V12559" s="611"/>
      <c r="X12559" s="613"/>
      <c r="Y12559" s="601"/>
      <c r="Z12559" s="601"/>
      <c r="AA12559" s="601"/>
      <c r="AB12559" s="601"/>
    </row>
    <row r="12560" spans="21:28" x14ac:dyDescent="0.25">
      <c r="U12560" s="601"/>
      <c r="V12560" s="611"/>
      <c r="X12560" s="613"/>
      <c r="Y12560" s="601"/>
      <c r="Z12560" s="601"/>
      <c r="AA12560" s="601"/>
      <c r="AB12560" s="601"/>
    </row>
    <row r="12561" spans="21:28" x14ac:dyDescent="0.25">
      <c r="U12561" s="601"/>
      <c r="V12561" s="611"/>
      <c r="X12561" s="613"/>
      <c r="Y12561" s="601"/>
      <c r="Z12561" s="601"/>
      <c r="AA12561" s="601"/>
      <c r="AB12561" s="601"/>
    </row>
    <row r="12562" spans="21:28" x14ac:dyDescent="0.25">
      <c r="U12562" s="601"/>
      <c r="V12562" s="611"/>
      <c r="X12562" s="613"/>
      <c r="Y12562" s="601"/>
      <c r="Z12562" s="601"/>
      <c r="AA12562" s="601"/>
      <c r="AB12562" s="601"/>
    </row>
    <row r="12563" spans="21:28" x14ac:dyDescent="0.25">
      <c r="U12563" s="601"/>
      <c r="V12563" s="611"/>
      <c r="X12563" s="613"/>
      <c r="Y12563" s="601"/>
      <c r="Z12563" s="601"/>
      <c r="AA12563" s="601"/>
      <c r="AB12563" s="601"/>
    </row>
    <row r="12564" spans="21:28" x14ac:dyDescent="0.25">
      <c r="U12564" s="601"/>
      <c r="V12564" s="611"/>
      <c r="X12564" s="613"/>
      <c r="Y12564" s="601"/>
      <c r="Z12564" s="601"/>
      <c r="AA12564" s="601"/>
      <c r="AB12564" s="601"/>
    </row>
    <row r="12565" spans="21:28" x14ac:dyDescent="0.25">
      <c r="U12565" s="601"/>
      <c r="V12565" s="611"/>
      <c r="X12565" s="613"/>
      <c r="Y12565" s="601"/>
      <c r="Z12565" s="601"/>
      <c r="AA12565" s="601"/>
      <c r="AB12565" s="601"/>
    </row>
    <row r="12566" spans="21:28" x14ac:dyDescent="0.25">
      <c r="U12566" s="601"/>
      <c r="V12566" s="611"/>
      <c r="X12566" s="613"/>
      <c r="Y12566" s="601"/>
      <c r="Z12566" s="601"/>
      <c r="AA12566" s="601"/>
      <c r="AB12566" s="601"/>
    </row>
    <row r="12567" spans="21:28" x14ac:dyDescent="0.25">
      <c r="U12567" s="601"/>
      <c r="V12567" s="611"/>
      <c r="X12567" s="613"/>
      <c r="Y12567" s="601"/>
      <c r="Z12567" s="601"/>
      <c r="AA12567" s="601"/>
      <c r="AB12567" s="601"/>
    </row>
    <row r="12568" spans="21:28" x14ac:dyDescent="0.25">
      <c r="U12568" s="601"/>
      <c r="V12568" s="611"/>
      <c r="X12568" s="613"/>
      <c r="Y12568" s="601"/>
      <c r="Z12568" s="601"/>
      <c r="AA12568" s="601"/>
      <c r="AB12568" s="601"/>
    </row>
    <row r="12569" spans="21:28" x14ac:dyDescent="0.25">
      <c r="U12569" s="601"/>
      <c r="V12569" s="611"/>
      <c r="X12569" s="613"/>
      <c r="Y12569" s="601"/>
      <c r="Z12569" s="601"/>
      <c r="AA12569" s="601"/>
      <c r="AB12569" s="601"/>
    </row>
    <row r="12570" spans="21:28" x14ac:dyDescent="0.25">
      <c r="U12570" s="601"/>
      <c r="V12570" s="611"/>
      <c r="X12570" s="613"/>
      <c r="Y12570" s="601"/>
      <c r="Z12570" s="601"/>
      <c r="AA12570" s="601"/>
      <c r="AB12570" s="601"/>
    </row>
    <row r="12571" spans="21:28" x14ac:dyDescent="0.25">
      <c r="U12571" s="601"/>
      <c r="V12571" s="611"/>
      <c r="X12571" s="613"/>
      <c r="Y12571" s="601"/>
      <c r="Z12571" s="601"/>
      <c r="AA12571" s="601"/>
      <c r="AB12571" s="601"/>
    </row>
    <row r="12572" spans="21:28" x14ac:dyDescent="0.25">
      <c r="U12572" s="601"/>
      <c r="V12572" s="611"/>
      <c r="X12572" s="613"/>
      <c r="Y12572" s="601"/>
      <c r="Z12572" s="601"/>
      <c r="AA12572" s="601"/>
      <c r="AB12572" s="601"/>
    </row>
    <row r="12573" spans="21:28" x14ac:dyDescent="0.25">
      <c r="U12573" s="601"/>
      <c r="V12573" s="611"/>
      <c r="X12573" s="613"/>
      <c r="Y12573" s="601"/>
      <c r="Z12573" s="601"/>
      <c r="AA12573" s="601"/>
      <c r="AB12573" s="601"/>
    </row>
    <row r="12574" spans="21:28" x14ac:dyDescent="0.25">
      <c r="U12574" s="601"/>
      <c r="V12574" s="611"/>
      <c r="X12574" s="613"/>
      <c r="Y12574" s="601"/>
      <c r="Z12574" s="601"/>
      <c r="AA12574" s="601"/>
      <c r="AB12574" s="601"/>
    </row>
    <row r="12575" spans="21:28" x14ac:dyDescent="0.25">
      <c r="U12575" s="601"/>
      <c r="V12575" s="611"/>
      <c r="X12575" s="613"/>
      <c r="Y12575" s="601"/>
      <c r="Z12575" s="601"/>
      <c r="AA12575" s="601"/>
      <c r="AB12575" s="601"/>
    </row>
    <row r="12576" spans="21:28" x14ac:dyDescent="0.25">
      <c r="U12576" s="601"/>
      <c r="V12576" s="611"/>
      <c r="X12576" s="613"/>
      <c r="Y12576" s="601"/>
      <c r="Z12576" s="601"/>
      <c r="AA12576" s="601"/>
      <c r="AB12576" s="601"/>
    </row>
    <row r="12577" spans="21:28" x14ac:dyDescent="0.25">
      <c r="U12577" s="601"/>
      <c r="V12577" s="611"/>
      <c r="X12577" s="613"/>
      <c r="Y12577" s="601"/>
      <c r="Z12577" s="601"/>
      <c r="AA12577" s="601"/>
      <c r="AB12577" s="601"/>
    </row>
    <row r="12578" spans="21:28" x14ac:dyDescent="0.25">
      <c r="U12578" s="601"/>
      <c r="V12578" s="611"/>
      <c r="X12578" s="613"/>
      <c r="Y12578" s="601"/>
      <c r="Z12578" s="601"/>
      <c r="AA12578" s="601"/>
      <c r="AB12578" s="601"/>
    </row>
    <row r="12579" spans="21:28" x14ac:dyDescent="0.25">
      <c r="U12579" s="601"/>
      <c r="V12579" s="611"/>
      <c r="X12579" s="613"/>
      <c r="Y12579" s="601"/>
      <c r="Z12579" s="601"/>
      <c r="AA12579" s="601"/>
      <c r="AB12579" s="601"/>
    </row>
    <row r="12580" spans="21:28" x14ac:dyDescent="0.25">
      <c r="U12580" s="601"/>
      <c r="V12580" s="611"/>
      <c r="X12580" s="613"/>
      <c r="Y12580" s="601"/>
      <c r="Z12580" s="601"/>
      <c r="AA12580" s="601"/>
      <c r="AB12580" s="601"/>
    </row>
    <row r="12581" spans="21:28" x14ac:dyDescent="0.25">
      <c r="U12581" s="601"/>
      <c r="V12581" s="611"/>
      <c r="X12581" s="613"/>
      <c r="Y12581" s="601"/>
      <c r="Z12581" s="601"/>
      <c r="AA12581" s="601"/>
      <c r="AB12581" s="601"/>
    </row>
    <row r="12582" spans="21:28" x14ac:dyDescent="0.25">
      <c r="U12582" s="601"/>
      <c r="V12582" s="611"/>
      <c r="X12582" s="613"/>
      <c r="Y12582" s="601"/>
      <c r="Z12582" s="601"/>
      <c r="AA12582" s="601"/>
      <c r="AB12582" s="601"/>
    </row>
    <row r="12583" spans="21:28" x14ac:dyDescent="0.25">
      <c r="U12583" s="601"/>
      <c r="V12583" s="611"/>
      <c r="X12583" s="613"/>
      <c r="Y12583" s="601"/>
      <c r="Z12583" s="601"/>
      <c r="AA12583" s="601"/>
      <c r="AB12583" s="601"/>
    </row>
    <row r="12584" spans="21:28" x14ac:dyDescent="0.25">
      <c r="U12584" s="601"/>
      <c r="V12584" s="611"/>
      <c r="X12584" s="613"/>
      <c r="Y12584" s="601"/>
      <c r="Z12584" s="601"/>
      <c r="AA12584" s="601"/>
      <c r="AB12584" s="601"/>
    </row>
    <row r="12585" spans="21:28" x14ac:dyDescent="0.25">
      <c r="U12585" s="601"/>
      <c r="V12585" s="611"/>
      <c r="X12585" s="613"/>
      <c r="Y12585" s="601"/>
      <c r="Z12585" s="601"/>
      <c r="AA12585" s="601"/>
      <c r="AB12585" s="601"/>
    </row>
    <row r="12586" spans="21:28" x14ac:dyDescent="0.25">
      <c r="U12586" s="601"/>
      <c r="V12586" s="611"/>
      <c r="X12586" s="613"/>
      <c r="Y12586" s="601"/>
      <c r="Z12586" s="601"/>
      <c r="AA12586" s="601"/>
      <c r="AB12586" s="601"/>
    </row>
    <row r="12587" spans="21:28" x14ac:dyDescent="0.25">
      <c r="U12587" s="601"/>
      <c r="V12587" s="611"/>
      <c r="X12587" s="613"/>
      <c r="Y12587" s="601"/>
      <c r="Z12587" s="601"/>
      <c r="AA12587" s="601"/>
      <c r="AB12587" s="601"/>
    </row>
    <row r="12588" spans="21:28" x14ac:dyDescent="0.25">
      <c r="U12588" s="601"/>
      <c r="V12588" s="611"/>
      <c r="X12588" s="613"/>
      <c r="Y12588" s="601"/>
      <c r="Z12588" s="601"/>
      <c r="AA12588" s="601"/>
      <c r="AB12588" s="601"/>
    </row>
    <row r="12589" spans="21:28" x14ac:dyDescent="0.25">
      <c r="U12589" s="601"/>
      <c r="V12589" s="611"/>
      <c r="X12589" s="613"/>
      <c r="Y12589" s="601"/>
      <c r="Z12589" s="601"/>
      <c r="AA12589" s="601"/>
      <c r="AB12589" s="601"/>
    </row>
    <row r="12590" spans="21:28" x14ac:dyDescent="0.25">
      <c r="U12590" s="601"/>
      <c r="V12590" s="611"/>
      <c r="X12590" s="613"/>
      <c r="Y12590" s="601"/>
      <c r="Z12590" s="601"/>
      <c r="AA12590" s="601"/>
      <c r="AB12590" s="601"/>
    </row>
    <row r="12591" spans="21:28" x14ac:dyDescent="0.25">
      <c r="U12591" s="601"/>
      <c r="V12591" s="611"/>
      <c r="X12591" s="613"/>
      <c r="Y12591" s="601"/>
      <c r="Z12591" s="601"/>
      <c r="AA12591" s="601"/>
      <c r="AB12591" s="601"/>
    </row>
    <row r="12592" spans="21:28" x14ac:dyDescent="0.25">
      <c r="U12592" s="601"/>
      <c r="V12592" s="611"/>
      <c r="X12592" s="613"/>
      <c r="Y12592" s="601"/>
      <c r="Z12592" s="601"/>
      <c r="AA12592" s="601"/>
      <c r="AB12592" s="601"/>
    </row>
    <row r="12593" spans="21:28" x14ac:dyDescent="0.25">
      <c r="U12593" s="601"/>
      <c r="V12593" s="611"/>
      <c r="X12593" s="613"/>
      <c r="Y12593" s="601"/>
      <c r="Z12593" s="601"/>
      <c r="AA12593" s="601"/>
      <c r="AB12593" s="601"/>
    </row>
    <row r="12594" spans="21:28" x14ac:dyDescent="0.25">
      <c r="U12594" s="601"/>
      <c r="V12594" s="611"/>
      <c r="X12594" s="613"/>
      <c r="Y12594" s="601"/>
      <c r="Z12594" s="601"/>
      <c r="AA12594" s="601"/>
      <c r="AB12594" s="601"/>
    </row>
    <row r="12595" spans="21:28" x14ac:dyDescent="0.25">
      <c r="U12595" s="601"/>
      <c r="V12595" s="611"/>
      <c r="X12595" s="613"/>
      <c r="Y12595" s="601"/>
      <c r="Z12595" s="601"/>
      <c r="AA12595" s="601"/>
      <c r="AB12595" s="601"/>
    </row>
    <row r="12596" spans="21:28" x14ac:dyDescent="0.25">
      <c r="U12596" s="601"/>
      <c r="V12596" s="611"/>
      <c r="X12596" s="613"/>
      <c r="Y12596" s="601"/>
      <c r="Z12596" s="601"/>
      <c r="AA12596" s="601"/>
      <c r="AB12596" s="601"/>
    </row>
    <row r="12597" spans="21:28" x14ac:dyDescent="0.25">
      <c r="U12597" s="601"/>
      <c r="V12597" s="611"/>
      <c r="X12597" s="613"/>
      <c r="Y12597" s="601"/>
      <c r="Z12597" s="601"/>
      <c r="AA12597" s="601"/>
      <c r="AB12597" s="601"/>
    </row>
    <row r="12598" spans="21:28" x14ac:dyDescent="0.25">
      <c r="U12598" s="601"/>
      <c r="V12598" s="611"/>
      <c r="X12598" s="613"/>
      <c r="Y12598" s="601"/>
      <c r="Z12598" s="601"/>
      <c r="AA12598" s="601"/>
      <c r="AB12598" s="601"/>
    </row>
    <row r="12599" spans="21:28" x14ac:dyDescent="0.25">
      <c r="U12599" s="601"/>
      <c r="V12599" s="611"/>
      <c r="X12599" s="613"/>
      <c r="Y12599" s="601"/>
      <c r="Z12599" s="601"/>
      <c r="AA12599" s="601"/>
      <c r="AB12599" s="601"/>
    </row>
    <row r="12600" spans="21:28" x14ac:dyDescent="0.25">
      <c r="U12600" s="601"/>
      <c r="V12600" s="611"/>
      <c r="X12600" s="613"/>
      <c r="Y12600" s="601"/>
      <c r="Z12600" s="601"/>
      <c r="AA12600" s="601"/>
      <c r="AB12600" s="601"/>
    </row>
    <row r="12601" spans="21:28" x14ac:dyDescent="0.25">
      <c r="U12601" s="601"/>
      <c r="V12601" s="611"/>
      <c r="X12601" s="613"/>
      <c r="Y12601" s="601"/>
      <c r="Z12601" s="601"/>
      <c r="AA12601" s="601"/>
      <c r="AB12601" s="601"/>
    </row>
    <row r="12602" spans="21:28" x14ac:dyDescent="0.25">
      <c r="U12602" s="601"/>
      <c r="V12602" s="611"/>
      <c r="X12602" s="613"/>
      <c r="Y12602" s="601"/>
      <c r="Z12602" s="601"/>
      <c r="AA12602" s="601"/>
      <c r="AB12602" s="601"/>
    </row>
    <row r="12603" spans="21:28" x14ac:dyDescent="0.25">
      <c r="U12603" s="601"/>
      <c r="V12603" s="611"/>
      <c r="X12603" s="613"/>
      <c r="Y12603" s="601"/>
      <c r="Z12603" s="601"/>
      <c r="AA12603" s="601"/>
      <c r="AB12603" s="601"/>
    </row>
    <row r="12604" spans="21:28" x14ac:dyDescent="0.25">
      <c r="U12604" s="601"/>
      <c r="V12604" s="611"/>
      <c r="X12604" s="613"/>
      <c r="Y12604" s="601"/>
      <c r="Z12604" s="601"/>
      <c r="AA12604" s="601"/>
      <c r="AB12604" s="601"/>
    </row>
    <row r="12605" spans="21:28" x14ac:dyDescent="0.25">
      <c r="U12605" s="601"/>
      <c r="V12605" s="611"/>
      <c r="X12605" s="613"/>
      <c r="Y12605" s="601"/>
      <c r="Z12605" s="601"/>
      <c r="AA12605" s="601"/>
      <c r="AB12605" s="601"/>
    </row>
    <row r="12606" spans="21:28" x14ac:dyDescent="0.25">
      <c r="U12606" s="601"/>
      <c r="V12606" s="611"/>
      <c r="X12606" s="613"/>
      <c r="Y12606" s="601"/>
      <c r="Z12606" s="601"/>
      <c r="AA12606" s="601"/>
      <c r="AB12606" s="601"/>
    </row>
    <row r="12607" spans="21:28" x14ac:dyDescent="0.25">
      <c r="U12607" s="601"/>
      <c r="V12607" s="611"/>
      <c r="X12607" s="613"/>
      <c r="Y12607" s="601"/>
      <c r="Z12607" s="601"/>
      <c r="AA12607" s="601"/>
      <c r="AB12607" s="601"/>
    </row>
    <row r="12608" spans="21:28" x14ac:dyDescent="0.25">
      <c r="U12608" s="601"/>
      <c r="V12608" s="611"/>
      <c r="X12608" s="613"/>
      <c r="Y12608" s="601"/>
      <c r="Z12608" s="601"/>
      <c r="AA12608" s="601"/>
      <c r="AB12608" s="601"/>
    </row>
    <row r="12609" spans="21:28" x14ac:dyDescent="0.25">
      <c r="U12609" s="601"/>
      <c r="V12609" s="611"/>
      <c r="X12609" s="613"/>
      <c r="Y12609" s="601"/>
      <c r="Z12609" s="601"/>
      <c r="AA12609" s="601"/>
      <c r="AB12609" s="601"/>
    </row>
    <row r="12610" spans="21:28" x14ac:dyDescent="0.25">
      <c r="U12610" s="601"/>
      <c r="V12610" s="611"/>
      <c r="X12610" s="613"/>
      <c r="Y12610" s="601"/>
      <c r="Z12610" s="601"/>
      <c r="AA12610" s="601"/>
      <c r="AB12610" s="601"/>
    </row>
    <row r="12611" spans="21:28" x14ac:dyDescent="0.25">
      <c r="U12611" s="601"/>
      <c r="V12611" s="611"/>
      <c r="X12611" s="613"/>
      <c r="Y12611" s="601"/>
      <c r="Z12611" s="601"/>
      <c r="AA12611" s="601"/>
      <c r="AB12611" s="601"/>
    </row>
    <row r="12612" spans="21:28" x14ac:dyDescent="0.25">
      <c r="U12612" s="601"/>
      <c r="V12612" s="611"/>
      <c r="X12612" s="613"/>
      <c r="Y12612" s="601"/>
      <c r="Z12612" s="601"/>
      <c r="AA12612" s="601"/>
      <c r="AB12612" s="601"/>
    </row>
    <row r="12613" spans="21:28" x14ac:dyDescent="0.25">
      <c r="U12613" s="601"/>
      <c r="V12613" s="611"/>
      <c r="X12613" s="613"/>
      <c r="Y12613" s="601"/>
      <c r="Z12613" s="601"/>
      <c r="AA12613" s="601"/>
      <c r="AB12613" s="601"/>
    </row>
    <row r="12614" spans="21:28" x14ac:dyDescent="0.25">
      <c r="U12614" s="601"/>
      <c r="V12614" s="611"/>
      <c r="X12614" s="613"/>
      <c r="Y12614" s="601"/>
      <c r="Z12614" s="601"/>
      <c r="AA12614" s="601"/>
      <c r="AB12614" s="601"/>
    </row>
    <row r="12615" spans="21:28" x14ac:dyDescent="0.25">
      <c r="U12615" s="601"/>
      <c r="V12615" s="611"/>
      <c r="X12615" s="613"/>
      <c r="Y12615" s="601"/>
      <c r="Z12615" s="601"/>
      <c r="AA12615" s="601"/>
      <c r="AB12615" s="601"/>
    </row>
    <row r="12616" spans="21:28" x14ac:dyDescent="0.25">
      <c r="U12616" s="601"/>
      <c r="V12616" s="611"/>
      <c r="X12616" s="613"/>
      <c r="Y12616" s="601"/>
      <c r="Z12616" s="601"/>
      <c r="AA12616" s="601"/>
      <c r="AB12616" s="601"/>
    </row>
    <row r="12617" spans="21:28" x14ac:dyDescent="0.25">
      <c r="U12617" s="601"/>
      <c r="V12617" s="611"/>
      <c r="X12617" s="613"/>
      <c r="Y12617" s="601"/>
      <c r="Z12617" s="601"/>
      <c r="AA12617" s="601"/>
      <c r="AB12617" s="601"/>
    </row>
    <row r="12618" spans="21:28" x14ac:dyDescent="0.25">
      <c r="U12618" s="601"/>
      <c r="V12618" s="611"/>
      <c r="X12618" s="613"/>
      <c r="Y12618" s="601"/>
      <c r="Z12618" s="601"/>
      <c r="AA12618" s="601"/>
      <c r="AB12618" s="601"/>
    </row>
    <row r="12619" spans="21:28" x14ac:dyDescent="0.25">
      <c r="U12619" s="601"/>
      <c r="V12619" s="611"/>
      <c r="X12619" s="613"/>
      <c r="Y12619" s="601"/>
      <c r="Z12619" s="601"/>
      <c r="AA12619" s="601"/>
      <c r="AB12619" s="601"/>
    </row>
    <row r="12620" spans="21:28" x14ac:dyDescent="0.25">
      <c r="U12620" s="601"/>
      <c r="V12620" s="611"/>
      <c r="X12620" s="613"/>
      <c r="Y12620" s="601"/>
      <c r="Z12620" s="601"/>
      <c r="AA12620" s="601"/>
      <c r="AB12620" s="601"/>
    </row>
    <row r="12621" spans="21:28" x14ac:dyDescent="0.25">
      <c r="U12621" s="601"/>
      <c r="V12621" s="611"/>
      <c r="X12621" s="613"/>
      <c r="Y12621" s="601"/>
      <c r="Z12621" s="601"/>
      <c r="AA12621" s="601"/>
      <c r="AB12621" s="601"/>
    </row>
    <row r="12622" spans="21:28" x14ac:dyDescent="0.25">
      <c r="U12622" s="601"/>
      <c r="V12622" s="611"/>
      <c r="X12622" s="613"/>
      <c r="Y12622" s="601"/>
      <c r="Z12622" s="601"/>
      <c r="AA12622" s="601"/>
      <c r="AB12622" s="601"/>
    </row>
    <row r="12623" spans="21:28" x14ac:dyDescent="0.25">
      <c r="U12623" s="601"/>
      <c r="V12623" s="611"/>
      <c r="X12623" s="613"/>
      <c r="Y12623" s="601"/>
      <c r="Z12623" s="601"/>
      <c r="AA12623" s="601"/>
      <c r="AB12623" s="601"/>
    </row>
    <row r="12624" spans="21:28" x14ac:dyDescent="0.25">
      <c r="U12624" s="601"/>
      <c r="V12624" s="611"/>
      <c r="X12624" s="613"/>
      <c r="Y12624" s="601"/>
      <c r="Z12624" s="601"/>
      <c r="AA12624" s="601"/>
      <c r="AB12624" s="601"/>
    </row>
    <row r="12625" spans="21:28" x14ac:dyDescent="0.25">
      <c r="U12625" s="601"/>
      <c r="V12625" s="611"/>
      <c r="X12625" s="613"/>
      <c r="Y12625" s="601"/>
      <c r="Z12625" s="601"/>
      <c r="AA12625" s="601"/>
      <c r="AB12625" s="601"/>
    </row>
    <row r="12626" spans="21:28" x14ac:dyDescent="0.25">
      <c r="U12626" s="601"/>
      <c r="V12626" s="611"/>
      <c r="X12626" s="613"/>
      <c r="Y12626" s="601"/>
      <c r="Z12626" s="601"/>
      <c r="AA12626" s="601"/>
      <c r="AB12626" s="601"/>
    </row>
    <row r="12627" spans="21:28" x14ac:dyDescent="0.25">
      <c r="U12627" s="601"/>
      <c r="V12627" s="611"/>
      <c r="X12627" s="613"/>
      <c r="Y12627" s="601"/>
      <c r="Z12627" s="601"/>
      <c r="AA12627" s="601"/>
      <c r="AB12627" s="601"/>
    </row>
    <row r="12628" spans="21:28" x14ac:dyDescent="0.25">
      <c r="U12628" s="601"/>
      <c r="V12628" s="611"/>
      <c r="X12628" s="613"/>
      <c r="Y12628" s="601"/>
      <c r="Z12628" s="601"/>
      <c r="AA12628" s="601"/>
      <c r="AB12628" s="601"/>
    </row>
    <row r="12629" spans="21:28" x14ac:dyDescent="0.25">
      <c r="U12629" s="601"/>
      <c r="V12629" s="611"/>
      <c r="X12629" s="613"/>
      <c r="Y12629" s="601"/>
      <c r="Z12629" s="601"/>
      <c r="AA12629" s="601"/>
      <c r="AB12629" s="601"/>
    </row>
    <row r="12630" spans="21:28" x14ac:dyDescent="0.25">
      <c r="U12630" s="601"/>
      <c r="V12630" s="611"/>
      <c r="X12630" s="613"/>
      <c r="Y12630" s="601"/>
      <c r="Z12630" s="601"/>
      <c r="AA12630" s="601"/>
      <c r="AB12630" s="601"/>
    </row>
    <row r="12631" spans="21:28" x14ac:dyDescent="0.25">
      <c r="U12631" s="601"/>
      <c r="V12631" s="611"/>
      <c r="X12631" s="613"/>
      <c r="Y12631" s="601"/>
      <c r="Z12631" s="601"/>
      <c r="AA12631" s="601"/>
      <c r="AB12631" s="601"/>
    </row>
    <row r="12632" spans="21:28" x14ac:dyDescent="0.25">
      <c r="U12632" s="601"/>
      <c r="V12632" s="611"/>
      <c r="X12632" s="613"/>
      <c r="Y12632" s="601"/>
      <c r="Z12632" s="601"/>
      <c r="AA12632" s="601"/>
      <c r="AB12632" s="601"/>
    </row>
    <row r="12633" spans="21:28" x14ac:dyDescent="0.25">
      <c r="U12633" s="601"/>
      <c r="V12633" s="611"/>
      <c r="X12633" s="613"/>
      <c r="Y12633" s="601"/>
      <c r="Z12633" s="601"/>
      <c r="AA12633" s="601"/>
      <c r="AB12633" s="601"/>
    </row>
    <row r="12634" spans="21:28" x14ac:dyDescent="0.25">
      <c r="U12634" s="601"/>
      <c r="V12634" s="611"/>
      <c r="X12634" s="613"/>
      <c r="Y12634" s="601"/>
      <c r="Z12634" s="601"/>
      <c r="AA12634" s="601"/>
      <c r="AB12634" s="601"/>
    </row>
    <row r="12635" spans="21:28" x14ac:dyDescent="0.25">
      <c r="U12635" s="601"/>
      <c r="V12635" s="611"/>
      <c r="X12635" s="613"/>
      <c r="Y12635" s="601"/>
      <c r="Z12635" s="601"/>
      <c r="AA12635" s="601"/>
      <c r="AB12635" s="601"/>
    </row>
    <row r="12636" spans="21:28" x14ac:dyDescent="0.25">
      <c r="U12636" s="601"/>
      <c r="V12636" s="611"/>
      <c r="X12636" s="613"/>
      <c r="Y12636" s="601"/>
      <c r="Z12636" s="601"/>
      <c r="AA12636" s="601"/>
      <c r="AB12636" s="601"/>
    </row>
    <row r="12637" spans="21:28" x14ac:dyDescent="0.25">
      <c r="U12637" s="601"/>
      <c r="V12637" s="611"/>
      <c r="X12637" s="613"/>
      <c r="Y12637" s="601"/>
      <c r="Z12637" s="601"/>
      <c r="AA12637" s="601"/>
      <c r="AB12637" s="601"/>
    </row>
    <row r="12638" spans="21:28" x14ac:dyDescent="0.25">
      <c r="U12638" s="601"/>
      <c r="V12638" s="611"/>
      <c r="X12638" s="613"/>
      <c r="Y12638" s="601"/>
      <c r="Z12638" s="601"/>
      <c r="AA12638" s="601"/>
      <c r="AB12638" s="601"/>
    </row>
    <row r="12639" spans="21:28" x14ac:dyDescent="0.25">
      <c r="U12639" s="601"/>
      <c r="V12639" s="611"/>
      <c r="X12639" s="613"/>
      <c r="Y12639" s="601"/>
      <c r="Z12639" s="601"/>
      <c r="AA12639" s="601"/>
      <c r="AB12639" s="601"/>
    </row>
    <row r="12640" spans="21:28" x14ac:dyDescent="0.25">
      <c r="U12640" s="601"/>
      <c r="V12640" s="611"/>
      <c r="X12640" s="613"/>
      <c r="Y12640" s="601"/>
      <c r="Z12640" s="601"/>
      <c r="AA12640" s="601"/>
      <c r="AB12640" s="601"/>
    </row>
    <row r="12641" spans="21:28" x14ac:dyDescent="0.25">
      <c r="U12641" s="601"/>
      <c r="V12641" s="611"/>
      <c r="X12641" s="613"/>
      <c r="Y12641" s="601"/>
      <c r="Z12641" s="601"/>
      <c r="AA12641" s="601"/>
      <c r="AB12641" s="601"/>
    </row>
    <row r="12642" spans="21:28" x14ac:dyDescent="0.25">
      <c r="U12642" s="601"/>
      <c r="V12642" s="611"/>
      <c r="X12642" s="613"/>
      <c r="Y12642" s="601"/>
      <c r="Z12642" s="601"/>
      <c r="AA12642" s="601"/>
      <c r="AB12642" s="601"/>
    </row>
    <row r="12643" spans="21:28" x14ac:dyDescent="0.25">
      <c r="U12643" s="601"/>
      <c r="V12643" s="611"/>
      <c r="X12643" s="613"/>
      <c r="Y12643" s="601"/>
      <c r="Z12643" s="601"/>
      <c r="AA12643" s="601"/>
      <c r="AB12643" s="601"/>
    </row>
    <row r="12644" spans="21:28" x14ac:dyDescent="0.25">
      <c r="U12644" s="601"/>
      <c r="V12644" s="611"/>
      <c r="X12644" s="613"/>
      <c r="Y12644" s="601"/>
      <c r="Z12644" s="601"/>
      <c r="AA12644" s="601"/>
      <c r="AB12644" s="601"/>
    </row>
    <row r="12645" spans="21:28" x14ac:dyDescent="0.25">
      <c r="U12645" s="601"/>
      <c r="V12645" s="611"/>
      <c r="X12645" s="613"/>
      <c r="Y12645" s="601"/>
      <c r="Z12645" s="601"/>
      <c r="AA12645" s="601"/>
      <c r="AB12645" s="601"/>
    </row>
    <row r="12646" spans="21:28" x14ac:dyDescent="0.25">
      <c r="U12646" s="601"/>
      <c r="V12646" s="611"/>
      <c r="X12646" s="613"/>
      <c r="Y12646" s="601"/>
      <c r="Z12646" s="601"/>
      <c r="AA12646" s="601"/>
      <c r="AB12646" s="601"/>
    </row>
    <row r="12647" spans="21:28" x14ac:dyDescent="0.25">
      <c r="U12647" s="601"/>
      <c r="V12647" s="611"/>
      <c r="X12647" s="613"/>
      <c r="Y12647" s="601"/>
      <c r="Z12647" s="601"/>
      <c r="AA12647" s="601"/>
      <c r="AB12647" s="601"/>
    </row>
    <row r="12648" spans="21:28" x14ac:dyDescent="0.25">
      <c r="U12648" s="601"/>
      <c r="V12648" s="611"/>
      <c r="X12648" s="613"/>
      <c r="Y12648" s="601"/>
      <c r="Z12648" s="601"/>
      <c r="AA12648" s="601"/>
      <c r="AB12648" s="601"/>
    </row>
    <row r="12649" spans="21:28" x14ac:dyDescent="0.25">
      <c r="U12649" s="601"/>
      <c r="V12649" s="611"/>
      <c r="X12649" s="613"/>
      <c r="Y12649" s="601"/>
      <c r="Z12649" s="601"/>
      <c r="AA12649" s="601"/>
      <c r="AB12649" s="601"/>
    </row>
    <row r="12650" spans="21:28" x14ac:dyDescent="0.25">
      <c r="U12650" s="601"/>
      <c r="V12650" s="611"/>
      <c r="X12650" s="613"/>
      <c r="Y12650" s="601"/>
      <c r="Z12650" s="601"/>
      <c r="AA12650" s="601"/>
      <c r="AB12650" s="601"/>
    </row>
    <row r="12651" spans="21:28" x14ac:dyDescent="0.25">
      <c r="U12651" s="601"/>
      <c r="V12651" s="611"/>
      <c r="X12651" s="613"/>
      <c r="Y12651" s="601"/>
      <c r="Z12651" s="601"/>
      <c r="AA12651" s="601"/>
      <c r="AB12651" s="601"/>
    </row>
    <row r="12652" spans="21:28" x14ac:dyDescent="0.25">
      <c r="U12652" s="601"/>
      <c r="V12652" s="611"/>
      <c r="X12652" s="613"/>
      <c r="Y12652" s="601"/>
      <c r="Z12652" s="601"/>
      <c r="AA12652" s="601"/>
      <c r="AB12652" s="601"/>
    </row>
    <row r="12653" spans="21:28" x14ac:dyDescent="0.25">
      <c r="U12653" s="601"/>
      <c r="V12653" s="611"/>
      <c r="X12653" s="613"/>
      <c r="Y12653" s="601"/>
      <c r="Z12653" s="601"/>
      <c r="AA12653" s="601"/>
      <c r="AB12653" s="601"/>
    </row>
    <row r="12654" spans="21:28" x14ac:dyDescent="0.25">
      <c r="U12654" s="601"/>
      <c r="V12654" s="611"/>
      <c r="X12654" s="613"/>
      <c r="Y12654" s="601"/>
      <c r="Z12654" s="601"/>
      <c r="AA12654" s="601"/>
      <c r="AB12654" s="601"/>
    </row>
    <row r="12655" spans="21:28" x14ac:dyDescent="0.25">
      <c r="U12655" s="601"/>
      <c r="V12655" s="611"/>
      <c r="X12655" s="613"/>
      <c r="Y12655" s="601"/>
      <c r="Z12655" s="601"/>
      <c r="AA12655" s="601"/>
      <c r="AB12655" s="601"/>
    </row>
    <row r="12656" spans="21:28" x14ac:dyDescent="0.25">
      <c r="U12656" s="601"/>
      <c r="V12656" s="611"/>
      <c r="X12656" s="613"/>
      <c r="Y12656" s="601"/>
      <c r="Z12656" s="601"/>
      <c r="AA12656" s="601"/>
      <c r="AB12656" s="601"/>
    </row>
    <row r="12657" spans="21:28" x14ac:dyDescent="0.25">
      <c r="U12657" s="601"/>
      <c r="V12657" s="611"/>
      <c r="X12657" s="613"/>
      <c r="Y12657" s="601"/>
      <c r="Z12657" s="601"/>
      <c r="AA12657" s="601"/>
      <c r="AB12657" s="601"/>
    </row>
    <row r="12658" spans="21:28" x14ac:dyDescent="0.25">
      <c r="U12658" s="601"/>
      <c r="V12658" s="611"/>
      <c r="X12658" s="613"/>
      <c r="Y12658" s="601"/>
      <c r="Z12658" s="601"/>
      <c r="AA12658" s="601"/>
      <c r="AB12658" s="601"/>
    </row>
    <row r="12659" spans="21:28" x14ac:dyDescent="0.25">
      <c r="U12659" s="601"/>
      <c r="V12659" s="611"/>
      <c r="X12659" s="613"/>
      <c r="Y12659" s="601"/>
      <c r="Z12659" s="601"/>
      <c r="AA12659" s="601"/>
      <c r="AB12659" s="601"/>
    </row>
    <row r="12660" spans="21:28" x14ac:dyDescent="0.25">
      <c r="U12660" s="601"/>
      <c r="V12660" s="611"/>
      <c r="X12660" s="613"/>
      <c r="Y12660" s="601"/>
      <c r="Z12660" s="601"/>
      <c r="AA12660" s="601"/>
      <c r="AB12660" s="601"/>
    </row>
    <row r="12661" spans="21:28" x14ac:dyDescent="0.25">
      <c r="U12661" s="601"/>
      <c r="V12661" s="611"/>
      <c r="X12661" s="613"/>
      <c r="Y12661" s="601"/>
      <c r="Z12661" s="601"/>
      <c r="AA12661" s="601"/>
      <c r="AB12661" s="601"/>
    </row>
    <row r="12662" spans="21:28" x14ac:dyDescent="0.25">
      <c r="U12662" s="601"/>
      <c r="V12662" s="611"/>
      <c r="X12662" s="613"/>
      <c r="Y12662" s="601"/>
      <c r="Z12662" s="601"/>
      <c r="AA12662" s="601"/>
      <c r="AB12662" s="601"/>
    </row>
    <row r="12663" spans="21:28" x14ac:dyDescent="0.25">
      <c r="U12663" s="601"/>
      <c r="V12663" s="611"/>
      <c r="X12663" s="613"/>
      <c r="Y12663" s="601"/>
      <c r="Z12663" s="601"/>
      <c r="AA12663" s="601"/>
      <c r="AB12663" s="601"/>
    </row>
    <row r="12664" spans="21:28" x14ac:dyDescent="0.25">
      <c r="U12664" s="601"/>
      <c r="V12664" s="611"/>
      <c r="X12664" s="613"/>
      <c r="Y12664" s="601"/>
      <c r="Z12664" s="601"/>
      <c r="AA12664" s="601"/>
      <c r="AB12664" s="601"/>
    </row>
    <row r="12665" spans="21:28" x14ac:dyDescent="0.25">
      <c r="U12665" s="601"/>
      <c r="V12665" s="611"/>
      <c r="X12665" s="613"/>
      <c r="Y12665" s="601"/>
      <c r="Z12665" s="601"/>
      <c r="AA12665" s="601"/>
      <c r="AB12665" s="601"/>
    </row>
    <row r="12666" spans="21:28" x14ac:dyDescent="0.25">
      <c r="U12666" s="601"/>
      <c r="V12666" s="611"/>
      <c r="X12666" s="613"/>
      <c r="Y12666" s="601"/>
      <c r="Z12666" s="601"/>
      <c r="AA12666" s="601"/>
      <c r="AB12666" s="601"/>
    </row>
    <row r="12667" spans="21:28" x14ac:dyDescent="0.25">
      <c r="U12667" s="601"/>
      <c r="V12667" s="611"/>
      <c r="X12667" s="613"/>
      <c r="Y12667" s="601"/>
      <c r="Z12667" s="601"/>
      <c r="AA12667" s="601"/>
      <c r="AB12667" s="601"/>
    </row>
    <row r="12668" spans="21:28" x14ac:dyDescent="0.25">
      <c r="U12668" s="601"/>
      <c r="V12668" s="611"/>
      <c r="X12668" s="613"/>
      <c r="Y12668" s="601"/>
      <c r="Z12668" s="601"/>
      <c r="AA12668" s="601"/>
      <c r="AB12668" s="601"/>
    </row>
    <row r="12669" spans="21:28" x14ac:dyDescent="0.25">
      <c r="U12669" s="601"/>
      <c r="V12669" s="611"/>
      <c r="X12669" s="613"/>
      <c r="Y12669" s="601"/>
      <c r="Z12669" s="601"/>
      <c r="AA12669" s="601"/>
      <c r="AB12669" s="601"/>
    </row>
    <row r="12670" spans="21:28" x14ac:dyDescent="0.25">
      <c r="U12670" s="601"/>
      <c r="V12670" s="611"/>
      <c r="X12670" s="613"/>
      <c r="Y12670" s="601"/>
      <c r="Z12670" s="601"/>
      <c r="AA12670" s="601"/>
      <c r="AB12670" s="601"/>
    </row>
    <row r="12671" spans="21:28" x14ac:dyDescent="0.25">
      <c r="U12671" s="601"/>
      <c r="V12671" s="611"/>
      <c r="X12671" s="613"/>
      <c r="Y12671" s="601"/>
      <c r="Z12671" s="601"/>
      <c r="AA12671" s="601"/>
      <c r="AB12671" s="601"/>
    </row>
    <row r="12672" spans="21:28" x14ac:dyDescent="0.25">
      <c r="U12672" s="601"/>
      <c r="V12672" s="611"/>
      <c r="X12672" s="613"/>
      <c r="Y12672" s="601"/>
      <c r="Z12672" s="601"/>
      <c r="AA12672" s="601"/>
      <c r="AB12672" s="601"/>
    </row>
    <row r="12673" spans="21:28" x14ac:dyDescent="0.25">
      <c r="U12673" s="601"/>
      <c r="V12673" s="611"/>
      <c r="X12673" s="613"/>
      <c r="Y12673" s="601"/>
      <c r="Z12673" s="601"/>
      <c r="AA12673" s="601"/>
      <c r="AB12673" s="601"/>
    </row>
    <row r="12674" spans="21:28" x14ac:dyDescent="0.25">
      <c r="U12674" s="601"/>
      <c r="V12674" s="611"/>
      <c r="X12674" s="613"/>
      <c r="Y12674" s="601"/>
      <c r="Z12674" s="601"/>
      <c r="AA12674" s="601"/>
      <c r="AB12674" s="601"/>
    </row>
    <row r="12675" spans="21:28" x14ac:dyDescent="0.25">
      <c r="U12675" s="601"/>
      <c r="V12675" s="611"/>
      <c r="X12675" s="613"/>
      <c r="Y12675" s="601"/>
      <c r="Z12675" s="601"/>
      <c r="AA12675" s="601"/>
      <c r="AB12675" s="601"/>
    </row>
    <row r="12676" spans="21:28" x14ac:dyDescent="0.25">
      <c r="U12676" s="601"/>
      <c r="V12676" s="611"/>
      <c r="X12676" s="613"/>
      <c r="Y12676" s="601"/>
      <c r="Z12676" s="601"/>
      <c r="AA12676" s="601"/>
      <c r="AB12676" s="601"/>
    </row>
    <row r="12677" spans="21:28" x14ac:dyDescent="0.25">
      <c r="U12677" s="601"/>
      <c r="V12677" s="611"/>
      <c r="X12677" s="613"/>
      <c r="Y12677" s="601"/>
      <c r="Z12677" s="601"/>
      <c r="AA12677" s="601"/>
      <c r="AB12677" s="601"/>
    </row>
    <row r="12678" spans="21:28" x14ac:dyDescent="0.25">
      <c r="U12678" s="601"/>
      <c r="V12678" s="611"/>
      <c r="X12678" s="613"/>
      <c r="Y12678" s="601"/>
      <c r="Z12678" s="601"/>
      <c r="AA12678" s="601"/>
      <c r="AB12678" s="601"/>
    </row>
    <row r="12679" spans="21:28" x14ac:dyDescent="0.25">
      <c r="U12679" s="601"/>
      <c r="V12679" s="611"/>
      <c r="X12679" s="613"/>
      <c r="Y12679" s="601"/>
      <c r="Z12679" s="601"/>
      <c r="AA12679" s="601"/>
      <c r="AB12679" s="601"/>
    </row>
    <row r="12680" spans="21:28" x14ac:dyDescent="0.25">
      <c r="U12680" s="601"/>
      <c r="V12680" s="611"/>
      <c r="X12680" s="613"/>
      <c r="Y12680" s="601"/>
      <c r="Z12680" s="601"/>
      <c r="AA12680" s="601"/>
      <c r="AB12680" s="601"/>
    </row>
    <row r="12681" spans="21:28" x14ac:dyDescent="0.25">
      <c r="U12681" s="601"/>
      <c r="V12681" s="611"/>
      <c r="X12681" s="613"/>
      <c r="Y12681" s="601"/>
      <c r="Z12681" s="601"/>
      <c r="AA12681" s="601"/>
      <c r="AB12681" s="601"/>
    </row>
    <row r="12682" spans="21:28" x14ac:dyDescent="0.25">
      <c r="U12682" s="601"/>
      <c r="V12682" s="611"/>
      <c r="X12682" s="613"/>
      <c r="Y12682" s="601"/>
      <c r="Z12682" s="601"/>
      <c r="AA12682" s="601"/>
      <c r="AB12682" s="601"/>
    </row>
    <row r="12683" spans="21:28" x14ac:dyDescent="0.25">
      <c r="U12683" s="601"/>
      <c r="V12683" s="611"/>
      <c r="X12683" s="613"/>
      <c r="Y12683" s="601"/>
      <c r="Z12683" s="601"/>
      <c r="AA12683" s="601"/>
      <c r="AB12683" s="601"/>
    </row>
    <row r="12684" spans="21:28" x14ac:dyDescent="0.25">
      <c r="U12684" s="601"/>
      <c r="V12684" s="611"/>
      <c r="X12684" s="613"/>
      <c r="Y12684" s="601"/>
      <c r="Z12684" s="601"/>
      <c r="AA12684" s="601"/>
      <c r="AB12684" s="601"/>
    </row>
    <row r="12685" spans="21:28" x14ac:dyDescent="0.25">
      <c r="U12685" s="601"/>
      <c r="V12685" s="611"/>
      <c r="X12685" s="613"/>
      <c r="Y12685" s="601"/>
      <c r="Z12685" s="601"/>
      <c r="AA12685" s="601"/>
      <c r="AB12685" s="601"/>
    </row>
    <row r="12686" spans="21:28" x14ac:dyDescent="0.25">
      <c r="U12686" s="601"/>
      <c r="V12686" s="611"/>
      <c r="X12686" s="613"/>
      <c r="Y12686" s="601"/>
      <c r="Z12686" s="601"/>
      <c r="AA12686" s="601"/>
      <c r="AB12686" s="601"/>
    </row>
    <row r="12687" spans="21:28" x14ac:dyDescent="0.25">
      <c r="U12687" s="601"/>
      <c r="V12687" s="611"/>
      <c r="X12687" s="613"/>
      <c r="Y12687" s="601"/>
      <c r="Z12687" s="601"/>
      <c r="AA12687" s="601"/>
      <c r="AB12687" s="601"/>
    </row>
    <row r="12688" spans="21:28" x14ac:dyDescent="0.25">
      <c r="U12688" s="601"/>
      <c r="V12688" s="611"/>
      <c r="X12688" s="613"/>
      <c r="Y12688" s="601"/>
      <c r="Z12688" s="601"/>
      <c r="AA12688" s="601"/>
      <c r="AB12688" s="601"/>
    </row>
    <row r="12689" spans="21:28" x14ac:dyDescent="0.25">
      <c r="U12689" s="601"/>
      <c r="V12689" s="611"/>
      <c r="X12689" s="613"/>
      <c r="Y12689" s="601"/>
      <c r="Z12689" s="601"/>
      <c r="AA12689" s="601"/>
      <c r="AB12689" s="601"/>
    </row>
    <row r="12690" spans="21:28" x14ac:dyDescent="0.25">
      <c r="U12690" s="601"/>
      <c r="V12690" s="611"/>
      <c r="X12690" s="613"/>
      <c r="Y12690" s="601"/>
      <c r="Z12690" s="601"/>
      <c r="AA12690" s="601"/>
      <c r="AB12690" s="601"/>
    </row>
    <row r="12691" spans="21:28" x14ac:dyDescent="0.25">
      <c r="U12691" s="601"/>
      <c r="V12691" s="611"/>
      <c r="X12691" s="613"/>
      <c r="Y12691" s="601"/>
      <c r="Z12691" s="601"/>
      <c r="AA12691" s="601"/>
      <c r="AB12691" s="601"/>
    </row>
    <row r="12692" spans="21:28" x14ac:dyDescent="0.25">
      <c r="U12692" s="601"/>
      <c r="V12692" s="611"/>
      <c r="X12692" s="613"/>
      <c r="Y12692" s="601"/>
      <c r="Z12692" s="601"/>
      <c r="AA12692" s="601"/>
      <c r="AB12692" s="601"/>
    </row>
    <row r="12693" spans="21:28" x14ac:dyDescent="0.25">
      <c r="U12693" s="601"/>
      <c r="V12693" s="611"/>
      <c r="X12693" s="613"/>
      <c r="Y12693" s="601"/>
      <c r="Z12693" s="601"/>
      <c r="AA12693" s="601"/>
      <c r="AB12693" s="601"/>
    </row>
    <row r="12694" spans="21:28" x14ac:dyDescent="0.25">
      <c r="U12694" s="601"/>
      <c r="V12694" s="611"/>
      <c r="X12694" s="613"/>
      <c r="Y12694" s="601"/>
      <c r="Z12694" s="601"/>
      <c r="AA12694" s="601"/>
      <c r="AB12694" s="601"/>
    </row>
    <row r="12695" spans="21:28" x14ac:dyDescent="0.25">
      <c r="U12695" s="601"/>
      <c r="V12695" s="611"/>
      <c r="X12695" s="613"/>
      <c r="Y12695" s="601"/>
      <c r="Z12695" s="601"/>
      <c r="AA12695" s="601"/>
      <c r="AB12695" s="601"/>
    </row>
    <row r="12696" spans="21:28" x14ac:dyDescent="0.25">
      <c r="U12696" s="601"/>
      <c r="V12696" s="611"/>
      <c r="X12696" s="613"/>
      <c r="Y12696" s="601"/>
      <c r="Z12696" s="601"/>
      <c r="AA12696" s="601"/>
      <c r="AB12696" s="601"/>
    </row>
    <row r="12697" spans="21:28" x14ac:dyDescent="0.25">
      <c r="U12697" s="601"/>
      <c r="V12697" s="611"/>
      <c r="X12697" s="613"/>
      <c r="Y12697" s="601"/>
      <c r="Z12697" s="601"/>
      <c r="AA12697" s="601"/>
      <c r="AB12697" s="601"/>
    </row>
    <row r="12698" spans="21:28" x14ac:dyDescent="0.25">
      <c r="U12698" s="601"/>
      <c r="V12698" s="611"/>
      <c r="X12698" s="613"/>
      <c r="Y12698" s="601"/>
      <c r="Z12698" s="601"/>
      <c r="AA12698" s="601"/>
      <c r="AB12698" s="601"/>
    </row>
    <row r="12699" spans="21:28" x14ac:dyDescent="0.25">
      <c r="U12699" s="601"/>
      <c r="V12699" s="611"/>
      <c r="X12699" s="613"/>
      <c r="Y12699" s="601"/>
      <c r="Z12699" s="601"/>
      <c r="AA12699" s="601"/>
      <c r="AB12699" s="601"/>
    </row>
    <row r="12700" spans="21:28" x14ac:dyDescent="0.25">
      <c r="U12700" s="601"/>
      <c r="V12700" s="611"/>
      <c r="X12700" s="613"/>
      <c r="Y12700" s="601"/>
      <c r="Z12700" s="601"/>
      <c r="AA12700" s="601"/>
      <c r="AB12700" s="601"/>
    </row>
    <row r="12701" spans="21:28" x14ac:dyDescent="0.25">
      <c r="U12701" s="601"/>
      <c r="V12701" s="611"/>
      <c r="X12701" s="613"/>
      <c r="Y12701" s="601"/>
      <c r="Z12701" s="601"/>
      <c r="AA12701" s="601"/>
      <c r="AB12701" s="601"/>
    </row>
    <row r="12702" spans="21:28" x14ac:dyDescent="0.25">
      <c r="U12702" s="601"/>
      <c r="V12702" s="611"/>
      <c r="X12702" s="613"/>
      <c r="Y12702" s="601"/>
      <c r="Z12702" s="601"/>
      <c r="AA12702" s="601"/>
      <c r="AB12702" s="601"/>
    </row>
    <row r="12703" spans="21:28" x14ac:dyDescent="0.25">
      <c r="U12703" s="601"/>
      <c r="V12703" s="611"/>
      <c r="X12703" s="613"/>
      <c r="Y12703" s="601"/>
      <c r="Z12703" s="601"/>
      <c r="AA12703" s="601"/>
      <c r="AB12703" s="601"/>
    </row>
    <row r="12704" spans="21:28" x14ac:dyDescent="0.25">
      <c r="U12704" s="601"/>
      <c r="V12704" s="611"/>
      <c r="X12704" s="613"/>
      <c r="Y12704" s="601"/>
      <c r="Z12704" s="601"/>
      <c r="AA12704" s="601"/>
      <c r="AB12704" s="601"/>
    </row>
    <row r="12705" spans="21:28" x14ac:dyDescent="0.25">
      <c r="U12705" s="601"/>
      <c r="V12705" s="611"/>
      <c r="X12705" s="613"/>
      <c r="Y12705" s="601"/>
      <c r="Z12705" s="601"/>
      <c r="AA12705" s="601"/>
      <c r="AB12705" s="601"/>
    </row>
    <row r="12706" spans="21:28" x14ac:dyDescent="0.25">
      <c r="U12706" s="601"/>
      <c r="V12706" s="611"/>
      <c r="X12706" s="613"/>
      <c r="Y12706" s="601"/>
      <c r="Z12706" s="601"/>
      <c r="AA12706" s="601"/>
      <c r="AB12706" s="601"/>
    </row>
    <row r="12707" spans="21:28" x14ac:dyDescent="0.25">
      <c r="U12707" s="601"/>
      <c r="V12707" s="611"/>
      <c r="X12707" s="613"/>
      <c r="Y12707" s="601"/>
      <c r="Z12707" s="601"/>
      <c r="AA12707" s="601"/>
      <c r="AB12707" s="601"/>
    </row>
    <row r="12708" spans="21:28" x14ac:dyDescent="0.25">
      <c r="U12708" s="601"/>
      <c r="V12708" s="611"/>
      <c r="X12708" s="613"/>
      <c r="Y12708" s="601"/>
      <c r="Z12708" s="601"/>
      <c r="AA12708" s="601"/>
      <c r="AB12708" s="601"/>
    </row>
    <row r="12709" spans="21:28" x14ac:dyDescent="0.25">
      <c r="U12709" s="601"/>
      <c r="V12709" s="611"/>
      <c r="X12709" s="613"/>
      <c r="Y12709" s="601"/>
      <c r="Z12709" s="601"/>
      <c r="AA12709" s="601"/>
      <c r="AB12709" s="601"/>
    </row>
    <row r="12710" spans="21:28" x14ac:dyDescent="0.25">
      <c r="U12710" s="601"/>
      <c r="V12710" s="611"/>
      <c r="X12710" s="613"/>
      <c r="Y12710" s="601"/>
      <c r="Z12710" s="601"/>
      <c r="AA12710" s="601"/>
      <c r="AB12710" s="601"/>
    </row>
    <row r="12711" spans="21:28" x14ac:dyDescent="0.25">
      <c r="U12711" s="601"/>
      <c r="V12711" s="611"/>
      <c r="X12711" s="613"/>
      <c r="Y12711" s="601"/>
      <c r="Z12711" s="601"/>
      <c r="AA12711" s="601"/>
      <c r="AB12711" s="601"/>
    </row>
    <row r="12712" spans="21:28" x14ac:dyDescent="0.25">
      <c r="U12712" s="601"/>
      <c r="V12712" s="611"/>
      <c r="X12712" s="613"/>
      <c r="Y12712" s="601"/>
      <c r="Z12712" s="601"/>
      <c r="AA12712" s="601"/>
      <c r="AB12712" s="601"/>
    </row>
    <row r="12713" spans="21:28" x14ac:dyDescent="0.25">
      <c r="U12713" s="601"/>
      <c r="V12713" s="611"/>
      <c r="X12713" s="613"/>
      <c r="Y12713" s="601"/>
      <c r="Z12713" s="601"/>
      <c r="AA12713" s="601"/>
      <c r="AB12713" s="601"/>
    </row>
    <row r="12714" spans="21:28" x14ac:dyDescent="0.25">
      <c r="U12714" s="601"/>
      <c r="V12714" s="611"/>
      <c r="X12714" s="613"/>
      <c r="Y12714" s="601"/>
      <c r="Z12714" s="601"/>
      <c r="AA12714" s="601"/>
      <c r="AB12714" s="601"/>
    </row>
    <row r="12715" spans="21:28" x14ac:dyDescent="0.25">
      <c r="U12715" s="601"/>
      <c r="V12715" s="611"/>
      <c r="X12715" s="613"/>
      <c r="Y12715" s="601"/>
      <c r="Z12715" s="601"/>
      <c r="AA12715" s="601"/>
      <c r="AB12715" s="601"/>
    </row>
    <row r="12716" spans="21:28" x14ac:dyDescent="0.25">
      <c r="U12716" s="601"/>
      <c r="V12716" s="611"/>
      <c r="X12716" s="613"/>
      <c r="Y12716" s="601"/>
      <c r="Z12716" s="601"/>
      <c r="AA12716" s="601"/>
      <c r="AB12716" s="601"/>
    </row>
    <row r="12717" spans="21:28" x14ac:dyDescent="0.25">
      <c r="U12717" s="601"/>
      <c r="V12717" s="611"/>
      <c r="X12717" s="613"/>
      <c r="Y12717" s="601"/>
      <c r="Z12717" s="601"/>
      <c r="AA12717" s="601"/>
      <c r="AB12717" s="601"/>
    </row>
    <row r="12718" spans="21:28" x14ac:dyDescent="0.25">
      <c r="U12718" s="601"/>
      <c r="V12718" s="611"/>
      <c r="X12718" s="613"/>
      <c r="Y12718" s="601"/>
      <c r="Z12718" s="601"/>
      <c r="AA12718" s="601"/>
      <c r="AB12718" s="601"/>
    </row>
    <row r="12719" spans="21:28" x14ac:dyDescent="0.25">
      <c r="U12719" s="601"/>
      <c r="V12719" s="611"/>
      <c r="X12719" s="613"/>
      <c r="Y12719" s="601"/>
      <c r="Z12719" s="601"/>
      <c r="AA12719" s="601"/>
      <c r="AB12719" s="601"/>
    </row>
    <row r="12720" spans="21:28" x14ac:dyDescent="0.25">
      <c r="U12720" s="601"/>
      <c r="V12720" s="611"/>
      <c r="X12720" s="613"/>
      <c r="Y12720" s="601"/>
      <c r="Z12720" s="601"/>
      <c r="AA12720" s="601"/>
      <c r="AB12720" s="601"/>
    </row>
    <row r="12721" spans="21:28" x14ac:dyDescent="0.25">
      <c r="U12721" s="601"/>
      <c r="V12721" s="611"/>
      <c r="X12721" s="613"/>
      <c r="Y12721" s="601"/>
      <c r="Z12721" s="601"/>
      <c r="AA12721" s="601"/>
      <c r="AB12721" s="601"/>
    </row>
    <row r="12722" spans="21:28" x14ac:dyDescent="0.25">
      <c r="U12722" s="601"/>
      <c r="V12722" s="611"/>
      <c r="X12722" s="613"/>
      <c r="Y12722" s="601"/>
      <c r="Z12722" s="601"/>
      <c r="AA12722" s="601"/>
      <c r="AB12722" s="601"/>
    </row>
    <row r="12723" spans="21:28" x14ac:dyDescent="0.25">
      <c r="U12723" s="601"/>
      <c r="V12723" s="611"/>
      <c r="X12723" s="613"/>
      <c r="Y12723" s="601"/>
      <c r="Z12723" s="601"/>
      <c r="AA12723" s="601"/>
      <c r="AB12723" s="601"/>
    </row>
    <row r="12724" spans="21:28" x14ac:dyDescent="0.25">
      <c r="U12724" s="601"/>
      <c r="V12724" s="611"/>
      <c r="X12724" s="613"/>
      <c r="Y12724" s="601"/>
      <c r="Z12724" s="601"/>
      <c r="AA12724" s="601"/>
      <c r="AB12724" s="601"/>
    </row>
    <row r="12725" spans="21:28" x14ac:dyDescent="0.25">
      <c r="U12725" s="601"/>
      <c r="V12725" s="611"/>
      <c r="X12725" s="613"/>
      <c r="Y12725" s="601"/>
      <c r="Z12725" s="601"/>
      <c r="AA12725" s="601"/>
      <c r="AB12725" s="601"/>
    </row>
    <row r="12726" spans="21:28" x14ac:dyDescent="0.25">
      <c r="U12726" s="601"/>
      <c r="V12726" s="611"/>
      <c r="X12726" s="613"/>
      <c r="Y12726" s="601"/>
      <c r="Z12726" s="601"/>
      <c r="AA12726" s="601"/>
      <c r="AB12726" s="601"/>
    </row>
    <row r="12727" spans="21:28" x14ac:dyDescent="0.25">
      <c r="U12727" s="601"/>
      <c r="V12727" s="611"/>
      <c r="X12727" s="613"/>
      <c r="Y12727" s="601"/>
      <c r="Z12727" s="601"/>
      <c r="AA12727" s="601"/>
      <c r="AB12727" s="601"/>
    </row>
    <row r="12728" spans="21:28" x14ac:dyDescent="0.25">
      <c r="U12728" s="601"/>
      <c r="V12728" s="611"/>
      <c r="X12728" s="613"/>
      <c r="Y12728" s="601"/>
      <c r="Z12728" s="601"/>
      <c r="AA12728" s="601"/>
      <c r="AB12728" s="601"/>
    </row>
    <row r="12729" spans="21:28" x14ac:dyDescent="0.25">
      <c r="U12729" s="601"/>
      <c r="V12729" s="611"/>
      <c r="X12729" s="613"/>
      <c r="Y12729" s="601"/>
      <c r="Z12729" s="601"/>
      <c r="AA12729" s="601"/>
      <c r="AB12729" s="601"/>
    </row>
    <row r="12730" spans="21:28" x14ac:dyDescent="0.25">
      <c r="U12730" s="601"/>
      <c r="V12730" s="611"/>
      <c r="X12730" s="613"/>
      <c r="Y12730" s="601"/>
      <c r="Z12730" s="601"/>
      <c r="AA12730" s="601"/>
      <c r="AB12730" s="601"/>
    </row>
    <row r="12731" spans="21:28" x14ac:dyDescent="0.25">
      <c r="U12731" s="601"/>
      <c r="V12731" s="611"/>
      <c r="X12731" s="613"/>
      <c r="Y12731" s="601"/>
      <c r="Z12731" s="601"/>
      <c r="AA12731" s="601"/>
      <c r="AB12731" s="601"/>
    </row>
    <row r="12732" spans="21:28" x14ac:dyDescent="0.25">
      <c r="U12732" s="601"/>
      <c r="V12732" s="611"/>
      <c r="X12732" s="613"/>
      <c r="Y12732" s="601"/>
      <c r="Z12732" s="601"/>
      <c r="AA12732" s="601"/>
      <c r="AB12732" s="601"/>
    </row>
    <row r="12733" spans="21:28" x14ac:dyDescent="0.25">
      <c r="U12733" s="601"/>
      <c r="V12733" s="611"/>
      <c r="X12733" s="613"/>
      <c r="Y12733" s="601"/>
      <c r="Z12733" s="601"/>
      <c r="AA12733" s="601"/>
      <c r="AB12733" s="601"/>
    </row>
    <row r="12734" spans="21:28" x14ac:dyDescent="0.25">
      <c r="U12734" s="601"/>
      <c r="V12734" s="611"/>
      <c r="X12734" s="613"/>
      <c r="Y12734" s="601"/>
      <c r="Z12734" s="601"/>
      <c r="AA12734" s="601"/>
      <c r="AB12734" s="601"/>
    </row>
    <row r="12735" spans="21:28" x14ac:dyDescent="0.25">
      <c r="U12735" s="601"/>
      <c r="V12735" s="611"/>
      <c r="X12735" s="613"/>
      <c r="Y12735" s="601"/>
      <c r="Z12735" s="601"/>
      <c r="AA12735" s="601"/>
      <c r="AB12735" s="601"/>
    </row>
    <row r="12736" spans="21:28" x14ac:dyDescent="0.25">
      <c r="U12736" s="601"/>
      <c r="V12736" s="611"/>
      <c r="X12736" s="613"/>
      <c r="Y12736" s="601"/>
      <c r="Z12736" s="601"/>
      <c r="AA12736" s="601"/>
      <c r="AB12736" s="601"/>
    </row>
    <row r="12737" spans="21:28" x14ac:dyDescent="0.25">
      <c r="U12737" s="601"/>
      <c r="V12737" s="611"/>
      <c r="X12737" s="613"/>
      <c r="Y12737" s="601"/>
      <c r="Z12737" s="601"/>
      <c r="AA12737" s="601"/>
      <c r="AB12737" s="601"/>
    </row>
    <row r="12738" spans="21:28" x14ac:dyDescent="0.25">
      <c r="U12738" s="601"/>
      <c r="V12738" s="611"/>
      <c r="X12738" s="613"/>
      <c r="Y12738" s="601"/>
      <c r="Z12738" s="601"/>
      <c r="AA12738" s="601"/>
      <c r="AB12738" s="601"/>
    </row>
    <row r="12739" spans="21:28" x14ac:dyDescent="0.25">
      <c r="U12739" s="601"/>
      <c r="V12739" s="611"/>
      <c r="X12739" s="613"/>
      <c r="Y12739" s="601"/>
      <c r="Z12739" s="601"/>
      <c r="AA12739" s="601"/>
      <c r="AB12739" s="601"/>
    </row>
    <row r="12740" spans="21:28" x14ac:dyDescent="0.25">
      <c r="U12740" s="601"/>
      <c r="V12740" s="611"/>
      <c r="X12740" s="613"/>
      <c r="Y12740" s="601"/>
      <c r="Z12740" s="601"/>
      <c r="AA12740" s="601"/>
      <c r="AB12740" s="601"/>
    </row>
    <row r="12741" spans="21:28" x14ac:dyDescent="0.25">
      <c r="U12741" s="601"/>
      <c r="V12741" s="611"/>
      <c r="X12741" s="613"/>
      <c r="Y12741" s="601"/>
      <c r="Z12741" s="601"/>
      <c r="AA12741" s="601"/>
      <c r="AB12741" s="601"/>
    </row>
    <row r="12742" spans="21:28" x14ac:dyDescent="0.25">
      <c r="U12742" s="601"/>
      <c r="V12742" s="611"/>
      <c r="X12742" s="613"/>
      <c r="Y12742" s="601"/>
      <c r="Z12742" s="601"/>
      <c r="AA12742" s="601"/>
      <c r="AB12742" s="601"/>
    </row>
    <row r="12743" spans="21:28" x14ac:dyDescent="0.25">
      <c r="U12743" s="601"/>
      <c r="V12743" s="611"/>
      <c r="X12743" s="613"/>
      <c r="Y12743" s="601"/>
      <c r="Z12743" s="601"/>
      <c r="AA12743" s="601"/>
      <c r="AB12743" s="601"/>
    </row>
    <row r="12744" spans="21:28" x14ac:dyDescent="0.25">
      <c r="U12744" s="601"/>
      <c r="V12744" s="611"/>
      <c r="X12744" s="613"/>
      <c r="Y12744" s="601"/>
      <c r="Z12744" s="601"/>
      <c r="AA12744" s="601"/>
      <c r="AB12744" s="601"/>
    </row>
    <row r="12745" spans="21:28" x14ac:dyDescent="0.25">
      <c r="U12745" s="601"/>
      <c r="V12745" s="611"/>
      <c r="X12745" s="613"/>
      <c r="Y12745" s="601"/>
      <c r="Z12745" s="601"/>
      <c r="AA12745" s="601"/>
      <c r="AB12745" s="601"/>
    </row>
    <row r="12746" spans="21:28" x14ac:dyDescent="0.25">
      <c r="U12746" s="601"/>
      <c r="V12746" s="611"/>
      <c r="X12746" s="613"/>
      <c r="Y12746" s="601"/>
      <c r="Z12746" s="601"/>
      <c r="AA12746" s="601"/>
      <c r="AB12746" s="601"/>
    </row>
    <row r="12747" spans="21:28" x14ac:dyDescent="0.25">
      <c r="U12747" s="601"/>
      <c r="V12747" s="611"/>
      <c r="X12747" s="613"/>
      <c r="Y12747" s="601"/>
      <c r="Z12747" s="601"/>
      <c r="AA12747" s="601"/>
      <c r="AB12747" s="601"/>
    </row>
    <row r="12748" spans="21:28" x14ac:dyDescent="0.25">
      <c r="U12748" s="601"/>
      <c r="V12748" s="611"/>
      <c r="X12748" s="613"/>
      <c r="Y12748" s="601"/>
      <c r="Z12748" s="601"/>
      <c r="AA12748" s="601"/>
      <c r="AB12748" s="601"/>
    </row>
    <row r="12749" spans="21:28" x14ac:dyDescent="0.25">
      <c r="U12749" s="601"/>
      <c r="V12749" s="611"/>
      <c r="X12749" s="613"/>
      <c r="Y12749" s="601"/>
      <c r="Z12749" s="601"/>
      <c r="AA12749" s="601"/>
      <c r="AB12749" s="601"/>
    </row>
    <row r="12750" spans="21:28" x14ac:dyDescent="0.25">
      <c r="U12750" s="601"/>
      <c r="V12750" s="611"/>
      <c r="X12750" s="613"/>
      <c r="Y12750" s="601"/>
      <c r="Z12750" s="601"/>
      <c r="AA12750" s="601"/>
      <c r="AB12750" s="601"/>
    </row>
    <row r="12751" spans="21:28" x14ac:dyDescent="0.25">
      <c r="U12751" s="601"/>
      <c r="V12751" s="611"/>
      <c r="X12751" s="613"/>
      <c r="Y12751" s="601"/>
      <c r="Z12751" s="601"/>
      <c r="AA12751" s="601"/>
      <c r="AB12751" s="601"/>
    </row>
    <row r="12752" spans="21:28" x14ac:dyDescent="0.25">
      <c r="U12752" s="601"/>
      <c r="V12752" s="611"/>
      <c r="X12752" s="613"/>
      <c r="Y12752" s="601"/>
      <c r="Z12752" s="601"/>
      <c r="AA12752" s="601"/>
      <c r="AB12752" s="601"/>
    </row>
    <row r="12753" spans="21:28" x14ac:dyDescent="0.25">
      <c r="U12753" s="601"/>
      <c r="V12753" s="611"/>
      <c r="X12753" s="613"/>
      <c r="Y12753" s="601"/>
      <c r="Z12753" s="601"/>
      <c r="AA12753" s="601"/>
      <c r="AB12753" s="601"/>
    </row>
    <row r="12754" spans="21:28" x14ac:dyDescent="0.25">
      <c r="U12754" s="601"/>
      <c r="V12754" s="611"/>
      <c r="X12754" s="613"/>
      <c r="Y12754" s="601"/>
      <c r="Z12754" s="601"/>
      <c r="AA12754" s="601"/>
      <c r="AB12754" s="601"/>
    </row>
    <row r="12755" spans="21:28" x14ac:dyDescent="0.25">
      <c r="U12755" s="601"/>
      <c r="V12755" s="611"/>
      <c r="X12755" s="613"/>
      <c r="Y12755" s="601"/>
      <c r="Z12755" s="601"/>
      <c r="AA12755" s="601"/>
      <c r="AB12755" s="601"/>
    </row>
    <row r="12756" spans="21:28" x14ac:dyDescent="0.25">
      <c r="U12756" s="601"/>
      <c r="V12756" s="611"/>
      <c r="X12756" s="613"/>
      <c r="Y12756" s="601"/>
      <c r="Z12756" s="601"/>
      <c r="AA12756" s="601"/>
      <c r="AB12756" s="601"/>
    </row>
    <row r="12757" spans="21:28" x14ac:dyDescent="0.25">
      <c r="U12757" s="601"/>
      <c r="V12757" s="611"/>
      <c r="X12757" s="613"/>
      <c r="Y12757" s="601"/>
      <c r="Z12757" s="601"/>
      <c r="AA12757" s="601"/>
      <c r="AB12757" s="601"/>
    </row>
    <row r="12758" spans="21:28" x14ac:dyDescent="0.25">
      <c r="U12758" s="601"/>
      <c r="V12758" s="611"/>
      <c r="X12758" s="613"/>
      <c r="Y12758" s="601"/>
      <c r="Z12758" s="601"/>
      <c r="AA12758" s="601"/>
      <c r="AB12758" s="601"/>
    </row>
    <row r="12759" spans="21:28" x14ac:dyDescent="0.25">
      <c r="U12759" s="601"/>
      <c r="V12759" s="611"/>
      <c r="X12759" s="613"/>
      <c r="Y12759" s="601"/>
      <c r="Z12759" s="601"/>
      <c r="AA12759" s="601"/>
      <c r="AB12759" s="601"/>
    </row>
    <row r="12760" spans="21:28" x14ac:dyDescent="0.25">
      <c r="U12760" s="601"/>
      <c r="V12760" s="611"/>
      <c r="X12760" s="613"/>
      <c r="Y12760" s="601"/>
      <c r="Z12760" s="601"/>
      <c r="AA12760" s="601"/>
      <c r="AB12760" s="601"/>
    </row>
    <row r="12761" spans="21:28" x14ac:dyDescent="0.25">
      <c r="U12761" s="601"/>
      <c r="V12761" s="611"/>
      <c r="X12761" s="613"/>
      <c r="Y12761" s="601"/>
      <c r="Z12761" s="601"/>
      <c r="AA12761" s="601"/>
      <c r="AB12761" s="601"/>
    </row>
    <row r="12762" spans="21:28" x14ac:dyDescent="0.25">
      <c r="U12762" s="601"/>
      <c r="V12762" s="611"/>
      <c r="X12762" s="613"/>
      <c r="Y12762" s="601"/>
      <c r="Z12762" s="601"/>
      <c r="AA12762" s="601"/>
      <c r="AB12762" s="601"/>
    </row>
    <row r="12763" spans="21:28" x14ac:dyDescent="0.25">
      <c r="U12763" s="601"/>
      <c r="V12763" s="611"/>
      <c r="X12763" s="613"/>
      <c r="Y12763" s="601"/>
      <c r="Z12763" s="601"/>
      <c r="AA12763" s="601"/>
      <c r="AB12763" s="601"/>
    </row>
    <row r="12764" spans="21:28" x14ac:dyDescent="0.25">
      <c r="U12764" s="601"/>
      <c r="V12764" s="611"/>
      <c r="X12764" s="613"/>
      <c r="Y12764" s="601"/>
      <c r="Z12764" s="601"/>
      <c r="AA12764" s="601"/>
      <c r="AB12764" s="601"/>
    </row>
    <row r="12765" spans="21:28" x14ac:dyDescent="0.25">
      <c r="U12765" s="601"/>
      <c r="V12765" s="611"/>
      <c r="X12765" s="613"/>
      <c r="Y12765" s="601"/>
      <c r="Z12765" s="601"/>
      <c r="AA12765" s="601"/>
      <c r="AB12765" s="601"/>
    </row>
    <row r="12766" spans="21:28" x14ac:dyDescent="0.25">
      <c r="U12766" s="601"/>
      <c r="V12766" s="611"/>
      <c r="X12766" s="613"/>
      <c r="Y12766" s="601"/>
      <c r="Z12766" s="601"/>
      <c r="AA12766" s="601"/>
      <c r="AB12766" s="601"/>
    </row>
    <row r="12767" spans="21:28" x14ac:dyDescent="0.25">
      <c r="U12767" s="601"/>
      <c r="V12767" s="611"/>
      <c r="X12767" s="613"/>
      <c r="Y12767" s="601"/>
      <c r="Z12767" s="601"/>
      <c r="AA12767" s="601"/>
      <c r="AB12767" s="601"/>
    </row>
    <row r="12768" spans="21:28" x14ac:dyDescent="0.25">
      <c r="U12768" s="601"/>
      <c r="V12768" s="611"/>
      <c r="X12768" s="613"/>
      <c r="Y12768" s="601"/>
      <c r="Z12768" s="601"/>
      <c r="AA12768" s="601"/>
      <c r="AB12768" s="601"/>
    </row>
    <row r="12769" spans="21:28" x14ac:dyDescent="0.25">
      <c r="U12769" s="601"/>
      <c r="V12769" s="611"/>
      <c r="X12769" s="613"/>
      <c r="Y12769" s="601"/>
      <c r="Z12769" s="601"/>
      <c r="AA12769" s="601"/>
      <c r="AB12769" s="601"/>
    </row>
    <row r="12770" spans="21:28" x14ac:dyDescent="0.25">
      <c r="U12770" s="601"/>
      <c r="V12770" s="611"/>
      <c r="X12770" s="613"/>
      <c r="Y12770" s="601"/>
      <c r="Z12770" s="601"/>
      <c r="AA12770" s="601"/>
      <c r="AB12770" s="601"/>
    </row>
    <row r="12771" spans="21:28" x14ac:dyDescent="0.25">
      <c r="U12771" s="601"/>
      <c r="V12771" s="611"/>
      <c r="X12771" s="613"/>
      <c r="Y12771" s="601"/>
      <c r="Z12771" s="601"/>
      <c r="AA12771" s="601"/>
      <c r="AB12771" s="601"/>
    </row>
    <row r="12772" spans="21:28" x14ac:dyDescent="0.25">
      <c r="U12772" s="601"/>
      <c r="V12772" s="611"/>
      <c r="X12772" s="613"/>
      <c r="Y12772" s="601"/>
      <c r="Z12772" s="601"/>
      <c r="AA12772" s="601"/>
      <c r="AB12772" s="601"/>
    </row>
    <row r="12773" spans="21:28" x14ac:dyDescent="0.25">
      <c r="U12773" s="601"/>
      <c r="V12773" s="611"/>
      <c r="X12773" s="613"/>
      <c r="Y12773" s="601"/>
      <c r="Z12773" s="601"/>
      <c r="AA12773" s="601"/>
      <c r="AB12773" s="601"/>
    </row>
    <row r="12774" spans="21:28" x14ac:dyDescent="0.25">
      <c r="U12774" s="601"/>
      <c r="V12774" s="611"/>
      <c r="X12774" s="613"/>
      <c r="Y12774" s="601"/>
      <c r="Z12774" s="601"/>
      <c r="AA12774" s="601"/>
      <c r="AB12774" s="601"/>
    </row>
    <row r="12775" spans="21:28" x14ac:dyDescent="0.25">
      <c r="U12775" s="601"/>
      <c r="V12775" s="611"/>
      <c r="X12775" s="613"/>
      <c r="Y12775" s="601"/>
      <c r="Z12775" s="601"/>
      <c r="AA12775" s="601"/>
      <c r="AB12775" s="601"/>
    </row>
    <row r="12776" spans="21:28" x14ac:dyDescent="0.25">
      <c r="U12776" s="601"/>
      <c r="V12776" s="611"/>
      <c r="X12776" s="613"/>
      <c r="Y12776" s="601"/>
      <c r="Z12776" s="601"/>
      <c r="AA12776" s="601"/>
      <c r="AB12776" s="601"/>
    </row>
    <row r="12777" spans="21:28" x14ac:dyDescent="0.25">
      <c r="U12777" s="601"/>
      <c r="V12777" s="611"/>
      <c r="X12777" s="613"/>
      <c r="Y12777" s="601"/>
      <c r="Z12777" s="601"/>
      <c r="AA12777" s="601"/>
      <c r="AB12777" s="601"/>
    </row>
    <row r="12778" spans="21:28" x14ac:dyDescent="0.25">
      <c r="U12778" s="601"/>
      <c r="V12778" s="611"/>
      <c r="X12778" s="613"/>
      <c r="Y12778" s="601"/>
      <c r="Z12778" s="601"/>
      <c r="AA12778" s="601"/>
      <c r="AB12778" s="601"/>
    </row>
    <row r="12779" spans="21:28" x14ac:dyDescent="0.25">
      <c r="U12779" s="601"/>
      <c r="V12779" s="611"/>
      <c r="X12779" s="613"/>
      <c r="Y12779" s="601"/>
      <c r="Z12779" s="601"/>
      <c r="AA12779" s="601"/>
      <c r="AB12779" s="601"/>
    </row>
    <row r="12780" spans="21:28" x14ac:dyDescent="0.25">
      <c r="U12780" s="601"/>
      <c r="V12780" s="611"/>
      <c r="X12780" s="613"/>
      <c r="Y12780" s="601"/>
      <c r="Z12780" s="601"/>
      <c r="AA12780" s="601"/>
      <c r="AB12780" s="601"/>
    </row>
    <row r="12781" spans="21:28" x14ac:dyDescent="0.25">
      <c r="U12781" s="601"/>
      <c r="V12781" s="611"/>
      <c r="X12781" s="613"/>
      <c r="Y12781" s="601"/>
      <c r="Z12781" s="601"/>
      <c r="AA12781" s="601"/>
      <c r="AB12781" s="601"/>
    </row>
    <row r="12782" spans="21:28" x14ac:dyDescent="0.25">
      <c r="U12782" s="601"/>
      <c r="V12782" s="611"/>
      <c r="X12782" s="613"/>
      <c r="Y12782" s="601"/>
      <c r="Z12782" s="601"/>
      <c r="AA12782" s="601"/>
      <c r="AB12782" s="601"/>
    </row>
    <row r="12783" spans="21:28" x14ac:dyDescent="0.25">
      <c r="U12783" s="601"/>
      <c r="V12783" s="611"/>
      <c r="X12783" s="613"/>
      <c r="Y12783" s="601"/>
      <c r="Z12783" s="601"/>
      <c r="AA12783" s="601"/>
      <c r="AB12783" s="601"/>
    </row>
    <row r="12784" spans="21:28" x14ac:dyDescent="0.25">
      <c r="U12784" s="601"/>
      <c r="V12784" s="611"/>
      <c r="X12784" s="613"/>
      <c r="Y12784" s="601"/>
      <c r="Z12784" s="601"/>
      <c r="AA12784" s="601"/>
      <c r="AB12784" s="601"/>
    </row>
    <row r="12785" spans="21:28" x14ac:dyDescent="0.25">
      <c r="U12785" s="601"/>
      <c r="V12785" s="611"/>
      <c r="X12785" s="613"/>
      <c r="Y12785" s="601"/>
      <c r="Z12785" s="601"/>
      <c r="AA12785" s="601"/>
      <c r="AB12785" s="601"/>
    </row>
    <row r="12786" spans="21:28" x14ac:dyDescent="0.25">
      <c r="U12786" s="601"/>
      <c r="V12786" s="611"/>
      <c r="X12786" s="613"/>
      <c r="Y12786" s="601"/>
      <c r="Z12786" s="601"/>
      <c r="AA12786" s="601"/>
      <c r="AB12786" s="601"/>
    </row>
    <row r="12787" spans="21:28" x14ac:dyDescent="0.25">
      <c r="U12787" s="601"/>
      <c r="V12787" s="611"/>
      <c r="X12787" s="613"/>
      <c r="Y12787" s="601"/>
      <c r="Z12787" s="601"/>
      <c r="AA12787" s="601"/>
      <c r="AB12787" s="601"/>
    </row>
    <row r="12788" spans="21:28" x14ac:dyDescent="0.25">
      <c r="U12788" s="601"/>
      <c r="V12788" s="611"/>
      <c r="X12788" s="613"/>
      <c r="Y12788" s="601"/>
      <c r="Z12788" s="601"/>
      <c r="AA12788" s="601"/>
      <c r="AB12788" s="601"/>
    </row>
    <row r="12789" spans="21:28" x14ac:dyDescent="0.25">
      <c r="U12789" s="601"/>
      <c r="V12789" s="611"/>
      <c r="X12789" s="613"/>
      <c r="Y12789" s="601"/>
      <c r="Z12789" s="601"/>
      <c r="AA12789" s="601"/>
      <c r="AB12789" s="601"/>
    </row>
    <row r="12790" spans="21:28" x14ac:dyDescent="0.25">
      <c r="U12790" s="601"/>
      <c r="V12790" s="611"/>
      <c r="X12790" s="613"/>
      <c r="Y12790" s="601"/>
      <c r="Z12790" s="601"/>
      <c r="AA12790" s="601"/>
      <c r="AB12790" s="601"/>
    </row>
    <row r="12791" spans="21:28" x14ac:dyDescent="0.25">
      <c r="U12791" s="601"/>
      <c r="V12791" s="611"/>
      <c r="X12791" s="613"/>
      <c r="Y12791" s="601"/>
      <c r="Z12791" s="601"/>
      <c r="AA12791" s="601"/>
      <c r="AB12791" s="601"/>
    </row>
    <row r="12792" spans="21:28" x14ac:dyDescent="0.25">
      <c r="U12792" s="601"/>
      <c r="V12792" s="611"/>
      <c r="X12792" s="613"/>
      <c r="Y12792" s="601"/>
      <c r="Z12792" s="601"/>
      <c r="AA12792" s="601"/>
      <c r="AB12792" s="601"/>
    </row>
    <row r="12793" spans="21:28" x14ac:dyDescent="0.25">
      <c r="U12793" s="601"/>
      <c r="V12793" s="611"/>
      <c r="X12793" s="613"/>
      <c r="Y12793" s="601"/>
      <c r="Z12793" s="601"/>
      <c r="AA12793" s="601"/>
      <c r="AB12793" s="601"/>
    </row>
    <row r="12794" spans="21:28" x14ac:dyDescent="0.25">
      <c r="U12794" s="601"/>
      <c r="V12794" s="611"/>
      <c r="X12794" s="613"/>
      <c r="Y12794" s="601"/>
      <c r="Z12794" s="601"/>
      <c r="AA12794" s="601"/>
      <c r="AB12794" s="601"/>
    </row>
    <row r="12795" spans="21:28" x14ac:dyDescent="0.25">
      <c r="U12795" s="601"/>
      <c r="V12795" s="611"/>
      <c r="X12795" s="613"/>
      <c r="Y12795" s="601"/>
      <c r="Z12795" s="601"/>
      <c r="AA12795" s="601"/>
      <c r="AB12795" s="601"/>
    </row>
    <row r="12796" spans="21:28" x14ac:dyDescent="0.25">
      <c r="U12796" s="601"/>
      <c r="V12796" s="611"/>
      <c r="X12796" s="613"/>
      <c r="Y12796" s="601"/>
      <c r="Z12796" s="601"/>
      <c r="AA12796" s="601"/>
      <c r="AB12796" s="601"/>
    </row>
    <row r="12797" spans="21:28" x14ac:dyDescent="0.25">
      <c r="U12797" s="601"/>
      <c r="V12797" s="611"/>
      <c r="X12797" s="613"/>
      <c r="Y12797" s="601"/>
      <c r="Z12797" s="601"/>
      <c r="AA12797" s="601"/>
      <c r="AB12797" s="601"/>
    </row>
    <row r="12798" spans="21:28" x14ac:dyDescent="0.25">
      <c r="U12798" s="601"/>
      <c r="V12798" s="611"/>
      <c r="X12798" s="613"/>
      <c r="Y12798" s="601"/>
      <c r="Z12798" s="601"/>
      <c r="AA12798" s="601"/>
      <c r="AB12798" s="601"/>
    </row>
    <row r="12799" spans="21:28" x14ac:dyDescent="0.25">
      <c r="U12799" s="601"/>
      <c r="V12799" s="611"/>
      <c r="X12799" s="613"/>
      <c r="Y12799" s="601"/>
      <c r="Z12799" s="601"/>
      <c r="AA12799" s="601"/>
      <c r="AB12799" s="601"/>
    </row>
    <row r="12800" spans="21:28" x14ac:dyDescent="0.25">
      <c r="U12800" s="601"/>
      <c r="V12800" s="611"/>
      <c r="X12800" s="613"/>
      <c r="Y12800" s="601"/>
      <c r="Z12800" s="601"/>
      <c r="AA12800" s="601"/>
      <c r="AB12800" s="601"/>
    </row>
    <row r="12801" spans="21:28" x14ac:dyDescent="0.25">
      <c r="U12801" s="601"/>
      <c r="V12801" s="611"/>
      <c r="X12801" s="613"/>
      <c r="Y12801" s="601"/>
      <c r="Z12801" s="601"/>
      <c r="AA12801" s="601"/>
      <c r="AB12801" s="601"/>
    </row>
    <row r="12802" spans="21:28" x14ac:dyDescent="0.25">
      <c r="U12802" s="601"/>
      <c r="V12802" s="611"/>
      <c r="X12802" s="613"/>
      <c r="Y12802" s="601"/>
      <c r="Z12802" s="601"/>
      <c r="AA12802" s="601"/>
      <c r="AB12802" s="601"/>
    </row>
    <row r="12803" spans="21:28" x14ac:dyDescent="0.25">
      <c r="U12803" s="601"/>
      <c r="V12803" s="611"/>
      <c r="X12803" s="613"/>
      <c r="Y12803" s="601"/>
      <c r="Z12803" s="601"/>
      <c r="AA12803" s="601"/>
      <c r="AB12803" s="601"/>
    </row>
    <row r="12804" spans="21:28" x14ac:dyDescent="0.25">
      <c r="U12804" s="601"/>
      <c r="V12804" s="611"/>
      <c r="X12804" s="613"/>
      <c r="Y12804" s="601"/>
      <c r="Z12804" s="601"/>
      <c r="AA12804" s="601"/>
      <c r="AB12804" s="601"/>
    </row>
    <row r="12805" spans="21:28" x14ac:dyDescent="0.25">
      <c r="U12805" s="601"/>
      <c r="V12805" s="611"/>
      <c r="X12805" s="613"/>
      <c r="Y12805" s="601"/>
      <c r="Z12805" s="601"/>
      <c r="AA12805" s="601"/>
      <c r="AB12805" s="601"/>
    </row>
    <row r="12806" spans="21:28" x14ac:dyDescent="0.25">
      <c r="U12806" s="601"/>
      <c r="V12806" s="611"/>
      <c r="X12806" s="613"/>
      <c r="Y12806" s="601"/>
      <c r="Z12806" s="601"/>
      <c r="AA12806" s="601"/>
      <c r="AB12806" s="601"/>
    </row>
    <row r="12807" spans="21:28" x14ac:dyDescent="0.25">
      <c r="U12807" s="601"/>
      <c r="V12807" s="611"/>
      <c r="X12807" s="613"/>
      <c r="Y12807" s="601"/>
      <c r="Z12807" s="601"/>
      <c r="AA12807" s="601"/>
      <c r="AB12807" s="601"/>
    </row>
    <row r="12808" spans="21:28" x14ac:dyDescent="0.25">
      <c r="U12808" s="601"/>
      <c r="V12808" s="611"/>
      <c r="X12808" s="613"/>
      <c r="Y12808" s="601"/>
      <c r="Z12808" s="601"/>
      <c r="AA12808" s="601"/>
      <c r="AB12808" s="601"/>
    </row>
    <row r="12809" spans="21:28" x14ac:dyDescent="0.25">
      <c r="U12809" s="601"/>
      <c r="V12809" s="611"/>
      <c r="X12809" s="613"/>
      <c r="Y12809" s="601"/>
      <c r="Z12809" s="601"/>
      <c r="AA12809" s="601"/>
      <c r="AB12809" s="601"/>
    </row>
    <row r="12810" spans="21:28" x14ac:dyDescent="0.25">
      <c r="U12810" s="601"/>
      <c r="V12810" s="611"/>
      <c r="X12810" s="613"/>
      <c r="Y12810" s="601"/>
      <c r="Z12810" s="601"/>
      <c r="AA12810" s="601"/>
      <c r="AB12810" s="601"/>
    </row>
    <row r="12811" spans="21:28" x14ac:dyDescent="0.25">
      <c r="U12811" s="601"/>
      <c r="V12811" s="611"/>
      <c r="X12811" s="613"/>
      <c r="Y12811" s="601"/>
      <c r="Z12811" s="601"/>
      <c r="AA12811" s="601"/>
      <c r="AB12811" s="601"/>
    </row>
    <row r="12812" spans="21:28" x14ac:dyDescent="0.25">
      <c r="U12812" s="601"/>
      <c r="V12812" s="611"/>
      <c r="X12812" s="613"/>
      <c r="Y12812" s="601"/>
      <c r="Z12812" s="601"/>
      <c r="AA12812" s="601"/>
      <c r="AB12812" s="601"/>
    </row>
    <row r="12813" spans="21:28" x14ac:dyDescent="0.25">
      <c r="U12813" s="601"/>
      <c r="V12813" s="611"/>
      <c r="X12813" s="613"/>
      <c r="Y12813" s="601"/>
      <c r="Z12813" s="601"/>
      <c r="AA12813" s="601"/>
      <c r="AB12813" s="601"/>
    </row>
    <row r="12814" spans="21:28" x14ac:dyDescent="0.25">
      <c r="U12814" s="601"/>
      <c r="V12814" s="611"/>
      <c r="X12814" s="613"/>
      <c r="Y12814" s="601"/>
      <c r="Z12814" s="601"/>
      <c r="AA12814" s="601"/>
      <c r="AB12814" s="601"/>
    </row>
    <row r="12815" spans="21:28" x14ac:dyDescent="0.25">
      <c r="U12815" s="601"/>
      <c r="V12815" s="611"/>
      <c r="X12815" s="613"/>
      <c r="Y12815" s="601"/>
      <c r="Z12815" s="601"/>
      <c r="AA12815" s="601"/>
      <c r="AB12815" s="601"/>
    </row>
    <row r="12816" spans="21:28" x14ac:dyDescent="0.25">
      <c r="U12816" s="601"/>
      <c r="V12816" s="611"/>
      <c r="X12816" s="613"/>
      <c r="Y12816" s="601"/>
      <c r="Z12816" s="601"/>
      <c r="AA12816" s="601"/>
      <c r="AB12816" s="601"/>
    </row>
    <row r="12817" spans="21:28" x14ac:dyDescent="0.25">
      <c r="U12817" s="601"/>
      <c r="V12817" s="611"/>
      <c r="X12817" s="613"/>
      <c r="Y12817" s="601"/>
      <c r="Z12817" s="601"/>
      <c r="AA12817" s="601"/>
      <c r="AB12817" s="601"/>
    </row>
    <row r="12818" spans="21:28" x14ac:dyDescent="0.25">
      <c r="U12818" s="601"/>
      <c r="V12818" s="611"/>
      <c r="X12818" s="613"/>
      <c r="Y12818" s="601"/>
      <c r="Z12818" s="601"/>
      <c r="AA12818" s="601"/>
      <c r="AB12818" s="601"/>
    </row>
    <row r="12819" spans="21:28" x14ac:dyDescent="0.25">
      <c r="U12819" s="601"/>
      <c r="V12819" s="611"/>
      <c r="X12819" s="613"/>
      <c r="Y12819" s="601"/>
      <c r="Z12819" s="601"/>
      <c r="AA12819" s="601"/>
      <c r="AB12819" s="601"/>
    </row>
    <row r="12820" spans="21:28" x14ac:dyDescent="0.25">
      <c r="U12820" s="601"/>
      <c r="V12820" s="611"/>
      <c r="X12820" s="613"/>
      <c r="Y12820" s="601"/>
      <c r="Z12820" s="601"/>
      <c r="AA12820" s="601"/>
      <c r="AB12820" s="601"/>
    </row>
    <row r="12821" spans="21:28" x14ac:dyDescent="0.25">
      <c r="U12821" s="601"/>
      <c r="V12821" s="611"/>
      <c r="X12821" s="613"/>
      <c r="Y12821" s="601"/>
      <c r="Z12821" s="601"/>
      <c r="AA12821" s="601"/>
      <c r="AB12821" s="601"/>
    </row>
    <row r="12822" spans="21:28" x14ac:dyDescent="0.25">
      <c r="U12822" s="601"/>
      <c r="V12822" s="611"/>
      <c r="X12822" s="613"/>
      <c r="Y12822" s="601"/>
      <c r="Z12822" s="601"/>
      <c r="AA12822" s="601"/>
      <c r="AB12822" s="601"/>
    </row>
    <row r="12823" spans="21:28" x14ac:dyDescent="0.25">
      <c r="U12823" s="601"/>
      <c r="V12823" s="611"/>
      <c r="X12823" s="613"/>
      <c r="Y12823" s="601"/>
      <c r="Z12823" s="601"/>
      <c r="AA12823" s="601"/>
      <c r="AB12823" s="601"/>
    </row>
    <row r="12824" spans="21:28" x14ac:dyDescent="0.25">
      <c r="U12824" s="601"/>
      <c r="V12824" s="611"/>
      <c r="X12824" s="613"/>
      <c r="Y12824" s="601"/>
      <c r="Z12824" s="601"/>
      <c r="AA12824" s="601"/>
      <c r="AB12824" s="601"/>
    </row>
    <row r="12825" spans="21:28" x14ac:dyDescent="0.25">
      <c r="U12825" s="601"/>
      <c r="V12825" s="611"/>
      <c r="X12825" s="613"/>
      <c r="Y12825" s="601"/>
      <c r="Z12825" s="601"/>
      <c r="AA12825" s="601"/>
      <c r="AB12825" s="601"/>
    </row>
    <row r="12826" spans="21:28" x14ac:dyDescent="0.25">
      <c r="U12826" s="601"/>
      <c r="V12826" s="611"/>
      <c r="X12826" s="613"/>
      <c r="Y12826" s="601"/>
      <c r="Z12826" s="601"/>
      <c r="AA12826" s="601"/>
      <c r="AB12826" s="601"/>
    </row>
    <row r="12827" spans="21:28" x14ac:dyDescent="0.25">
      <c r="U12827" s="601"/>
      <c r="V12827" s="611"/>
      <c r="X12827" s="613"/>
      <c r="Y12827" s="601"/>
      <c r="Z12827" s="601"/>
      <c r="AA12827" s="601"/>
      <c r="AB12827" s="601"/>
    </row>
    <row r="12828" spans="21:28" x14ac:dyDescent="0.25">
      <c r="U12828" s="601"/>
      <c r="V12828" s="611"/>
      <c r="X12828" s="613"/>
      <c r="Y12828" s="601"/>
      <c r="Z12828" s="601"/>
      <c r="AA12828" s="601"/>
      <c r="AB12828" s="601"/>
    </row>
    <row r="12829" spans="21:28" x14ac:dyDescent="0.25">
      <c r="U12829" s="601"/>
      <c r="V12829" s="611"/>
      <c r="X12829" s="613"/>
      <c r="Y12829" s="601"/>
      <c r="Z12829" s="601"/>
      <c r="AA12829" s="601"/>
      <c r="AB12829" s="601"/>
    </row>
    <row r="12830" spans="21:28" x14ac:dyDescent="0.25">
      <c r="U12830" s="601"/>
      <c r="V12830" s="611"/>
      <c r="X12830" s="613"/>
      <c r="Y12830" s="601"/>
      <c r="Z12830" s="601"/>
      <c r="AA12830" s="601"/>
      <c r="AB12830" s="601"/>
    </row>
    <row r="12831" spans="21:28" x14ac:dyDescent="0.25">
      <c r="U12831" s="601"/>
      <c r="V12831" s="611"/>
      <c r="X12831" s="613"/>
      <c r="Y12831" s="601"/>
      <c r="Z12831" s="601"/>
      <c r="AA12831" s="601"/>
      <c r="AB12831" s="601"/>
    </row>
    <row r="12832" spans="21:28" x14ac:dyDescent="0.25">
      <c r="U12832" s="601"/>
      <c r="V12832" s="611"/>
      <c r="X12832" s="613"/>
      <c r="Y12832" s="601"/>
      <c r="Z12832" s="601"/>
      <c r="AA12832" s="601"/>
      <c r="AB12832" s="601"/>
    </row>
    <row r="12833" spans="21:28" x14ac:dyDescent="0.25">
      <c r="U12833" s="601"/>
      <c r="V12833" s="611"/>
      <c r="X12833" s="613"/>
      <c r="Y12833" s="601"/>
      <c r="Z12833" s="601"/>
      <c r="AA12833" s="601"/>
      <c r="AB12833" s="601"/>
    </row>
    <row r="12834" spans="21:28" x14ac:dyDescent="0.25">
      <c r="U12834" s="601"/>
      <c r="V12834" s="611"/>
      <c r="X12834" s="613"/>
      <c r="Y12834" s="601"/>
      <c r="Z12834" s="601"/>
      <c r="AA12834" s="601"/>
      <c r="AB12834" s="601"/>
    </row>
    <row r="12835" spans="21:28" x14ac:dyDescent="0.25">
      <c r="U12835" s="601"/>
      <c r="V12835" s="611"/>
      <c r="X12835" s="613"/>
      <c r="Y12835" s="601"/>
      <c r="Z12835" s="601"/>
      <c r="AA12835" s="601"/>
      <c r="AB12835" s="601"/>
    </row>
    <row r="12836" spans="21:28" x14ac:dyDescent="0.25">
      <c r="U12836" s="601"/>
      <c r="V12836" s="611"/>
      <c r="X12836" s="613"/>
      <c r="Y12836" s="601"/>
      <c r="Z12836" s="601"/>
      <c r="AA12836" s="601"/>
      <c r="AB12836" s="601"/>
    </row>
    <row r="12837" spans="21:28" x14ac:dyDescent="0.25">
      <c r="U12837" s="601"/>
      <c r="V12837" s="611"/>
      <c r="X12837" s="613"/>
      <c r="Y12837" s="601"/>
      <c r="Z12837" s="601"/>
      <c r="AA12837" s="601"/>
      <c r="AB12837" s="601"/>
    </row>
    <row r="12838" spans="21:28" x14ac:dyDescent="0.25">
      <c r="U12838" s="601"/>
      <c r="V12838" s="611"/>
      <c r="X12838" s="613"/>
      <c r="Y12838" s="601"/>
      <c r="Z12838" s="601"/>
      <c r="AA12838" s="601"/>
      <c r="AB12838" s="601"/>
    </row>
    <row r="12839" spans="21:28" x14ac:dyDescent="0.25">
      <c r="U12839" s="601"/>
      <c r="V12839" s="611"/>
      <c r="X12839" s="613"/>
      <c r="Y12839" s="601"/>
      <c r="Z12839" s="601"/>
      <c r="AA12839" s="601"/>
      <c r="AB12839" s="601"/>
    </row>
    <row r="12840" spans="21:28" x14ac:dyDescent="0.25">
      <c r="U12840" s="601"/>
      <c r="V12840" s="611"/>
      <c r="X12840" s="613"/>
      <c r="Y12840" s="601"/>
      <c r="Z12840" s="601"/>
      <c r="AA12840" s="601"/>
      <c r="AB12840" s="601"/>
    </row>
    <row r="12841" spans="21:28" x14ac:dyDescent="0.25">
      <c r="U12841" s="601"/>
      <c r="V12841" s="611"/>
      <c r="X12841" s="613"/>
      <c r="Y12841" s="601"/>
      <c r="Z12841" s="601"/>
      <c r="AA12841" s="601"/>
      <c r="AB12841" s="601"/>
    </row>
    <row r="12842" spans="21:28" x14ac:dyDescent="0.25">
      <c r="U12842" s="601"/>
      <c r="V12842" s="611"/>
      <c r="X12842" s="613"/>
      <c r="Y12842" s="601"/>
      <c r="Z12842" s="601"/>
      <c r="AA12842" s="601"/>
      <c r="AB12842" s="601"/>
    </row>
    <row r="12843" spans="21:28" x14ac:dyDescent="0.25">
      <c r="U12843" s="601"/>
      <c r="V12843" s="611"/>
      <c r="X12843" s="613"/>
      <c r="Y12843" s="601"/>
      <c r="Z12843" s="601"/>
      <c r="AA12843" s="601"/>
      <c r="AB12843" s="601"/>
    </row>
    <row r="12844" spans="21:28" x14ac:dyDescent="0.25">
      <c r="U12844" s="601"/>
      <c r="V12844" s="611"/>
      <c r="X12844" s="613"/>
      <c r="Y12844" s="601"/>
      <c r="Z12844" s="601"/>
      <c r="AA12844" s="601"/>
      <c r="AB12844" s="601"/>
    </row>
    <row r="12845" spans="21:28" x14ac:dyDescent="0.25">
      <c r="U12845" s="601"/>
      <c r="V12845" s="611"/>
      <c r="X12845" s="613"/>
      <c r="Y12845" s="601"/>
      <c r="Z12845" s="601"/>
      <c r="AA12845" s="601"/>
      <c r="AB12845" s="601"/>
    </row>
    <row r="12846" spans="21:28" x14ac:dyDescent="0.25">
      <c r="U12846" s="601"/>
      <c r="V12846" s="611"/>
      <c r="X12846" s="613"/>
      <c r="Y12846" s="601"/>
      <c r="Z12846" s="601"/>
      <c r="AA12846" s="601"/>
      <c r="AB12846" s="601"/>
    </row>
    <row r="12847" spans="21:28" x14ac:dyDescent="0.25">
      <c r="U12847" s="601"/>
      <c r="V12847" s="611"/>
      <c r="X12847" s="613"/>
      <c r="Y12847" s="601"/>
      <c r="Z12847" s="601"/>
      <c r="AA12847" s="601"/>
      <c r="AB12847" s="601"/>
    </row>
    <row r="12848" spans="21:28" x14ac:dyDescent="0.25">
      <c r="U12848" s="601"/>
      <c r="V12848" s="611"/>
      <c r="X12848" s="613"/>
      <c r="Y12848" s="601"/>
      <c r="Z12848" s="601"/>
      <c r="AA12848" s="601"/>
      <c r="AB12848" s="601"/>
    </row>
    <row r="12849" spans="21:28" x14ac:dyDescent="0.25">
      <c r="U12849" s="601"/>
      <c r="V12849" s="611"/>
      <c r="X12849" s="613"/>
      <c r="Y12849" s="601"/>
      <c r="Z12849" s="601"/>
      <c r="AA12849" s="601"/>
      <c r="AB12849" s="601"/>
    </row>
    <row r="12850" spans="21:28" x14ac:dyDescent="0.25">
      <c r="U12850" s="601"/>
      <c r="V12850" s="611"/>
      <c r="X12850" s="613"/>
      <c r="Y12850" s="601"/>
      <c r="Z12850" s="601"/>
      <c r="AA12850" s="601"/>
      <c r="AB12850" s="601"/>
    </row>
    <row r="12851" spans="21:28" x14ac:dyDescent="0.25">
      <c r="U12851" s="601"/>
      <c r="V12851" s="611"/>
      <c r="X12851" s="613"/>
      <c r="Y12851" s="601"/>
      <c r="Z12851" s="601"/>
      <c r="AA12851" s="601"/>
      <c r="AB12851" s="601"/>
    </row>
    <row r="12852" spans="21:28" x14ac:dyDescent="0.25">
      <c r="U12852" s="601"/>
      <c r="V12852" s="611"/>
      <c r="X12852" s="613"/>
      <c r="Y12852" s="601"/>
      <c r="Z12852" s="601"/>
      <c r="AA12852" s="601"/>
      <c r="AB12852" s="601"/>
    </row>
    <row r="12853" spans="21:28" x14ac:dyDescent="0.25">
      <c r="U12853" s="601"/>
      <c r="V12853" s="611"/>
      <c r="X12853" s="613"/>
      <c r="Y12853" s="601"/>
      <c r="Z12853" s="601"/>
      <c r="AA12853" s="601"/>
      <c r="AB12853" s="601"/>
    </row>
    <row r="12854" spans="21:28" x14ac:dyDescent="0.25">
      <c r="U12854" s="601"/>
      <c r="V12854" s="611"/>
      <c r="X12854" s="613"/>
      <c r="Y12854" s="601"/>
      <c r="Z12854" s="601"/>
      <c r="AA12854" s="601"/>
      <c r="AB12854" s="601"/>
    </row>
    <row r="12855" spans="21:28" x14ac:dyDescent="0.25">
      <c r="U12855" s="601"/>
      <c r="V12855" s="611"/>
      <c r="X12855" s="613"/>
      <c r="Y12855" s="601"/>
      <c r="Z12855" s="601"/>
      <c r="AA12855" s="601"/>
      <c r="AB12855" s="601"/>
    </row>
    <row r="12856" spans="21:28" x14ac:dyDescent="0.25">
      <c r="U12856" s="601"/>
      <c r="V12856" s="611"/>
      <c r="X12856" s="613"/>
      <c r="Y12856" s="601"/>
      <c r="Z12856" s="601"/>
      <c r="AA12856" s="601"/>
      <c r="AB12856" s="601"/>
    </row>
    <row r="12857" spans="21:28" x14ac:dyDescent="0.25">
      <c r="U12857" s="601"/>
      <c r="V12857" s="611"/>
      <c r="X12857" s="613"/>
      <c r="Y12857" s="601"/>
      <c r="Z12857" s="601"/>
      <c r="AA12857" s="601"/>
      <c r="AB12857" s="601"/>
    </row>
    <row r="12858" spans="21:28" x14ac:dyDescent="0.25">
      <c r="U12858" s="601"/>
      <c r="V12858" s="611"/>
      <c r="X12858" s="613"/>
      <c r="Y12858" s="601"/>
      <c r="Z12858" s="601"/>
      <c r="AA12858" s="601"/>
      <c r="AB12858" s="601"/>
    </row>
    <row r="12859" spans="21:28" x14ac:dyDescent="0.25">
      <c r="U12859" s="601"/>
      <c r="V12859" s="611"/>
      <c r="X12859" s="613"/>
      <c r="Y12859" s="601"/>
      <c r="Z12859" s="601"/>
      <c r="AA12859" s="601"/>
      <c r="AB12859" s="601"/>
    </row>
    <row r="12860" spans="21:28" x14ac:dyDescent="0.25">
      <c r="U12860" s="601"/>
      <c r="V12860" s="611"/>
      <c r="X12860" s="613"/>
      <c r="Y12860" s="601"/>
      <c r="Z12860" s="601"/>
      <c r="AA12860" s="601"/>
      <c r="AB12860" s="601"/>
    </row>
    <row r="12861" spans="21:28" x14ac:dyDescent="0.25">
      <c r="U12861" s="601"/>
      <c r="V12861" s="611"/>
      <c r="X12861" s="613"/>
      <c r="Y12861" s="601"/>
      <c r="Z12861" s="601"/>
      <c r="AA12861" s="601"/>
      <c r="AB12861" s="601"/>
    </row>
    <row r="12862" spans="21:28" x14ac:dyDescent="0.25">
      <c r="U12862" s="601"/>
      <c r="V12862" s="611"/>
      <c r="X12862" s="613"/>
      <c r="Y12862" s="601"/>
      <c r="Z12862" s="601"/>
      <c r="AA12862" s="601"/>
      <c r="AB12862" s="601"/>
    </row>
    <row r="12863" spans="21:28" x14ac:dyDescent="0.25">
      <c r="U12863" s="601"/>
      <c r="V12863" s="611"/>
      <c r="X12863" s="613"/>
      <c r="Y12863" s="601"/>
      <c r="Z12863" s="601"/>
      <c r="AA12863" s="601"/>
      <c r="AB12863" s="601"/>
    </row>
    <row r="12864" spans="21:28" x14ac:dyDescent="0.25">
      <c r="U12864" s="601"/>
      <c r="V12864" s="611"/>
      <c r="X12864" s="613"/>
      <c r="Y12864" s="601"/>
      <c r="Z12864" s="601"/>
      <c r="AA12864" s="601"/>
      <c r="AB12864" s="601"/>
    </row>
    <row r="12865" spans="21:28" x14ac:dyDescent="0.25">
      <c r="U12865" s="601"/>
      <c r="V12865" s="611"/>
      <c r="X12865" s="613"/>
      <c r="Y12865" s="601"/>
      <c r="Z12865" s="601"/>
      <c r="AA12865" s="601"/>
      <c r="AB12865" s="601"/>
    </row>
    <row r="12866" spans="21:28" x14ac:dyDescent="0.25">
      <c r="U12866" s="601"/>
      <c r="V12866" s="611"/>
      <c r="X12866" s="613"/>
      <c r="Y12866" s="601"/>
      <c r="Z12866" s="601"/>
      <c r="AA12866" s="601"/>
      <c r="AB12866" s="601"/>
    </row>
    <row r="12867" spans="21:28" x14ac:dyDescent="0.25">
      <c r="U12867" s="601"/>
      <c r="V12867" s="611"/>
      <c r="X12867" s="613"/>
      <c r="Y12867" s="601"/>
      <c r="Z12867" s="601"/>
      <c r="AA12867" s="601"/>
      <c r="AB12867" s="601"/>
    </row>
    <row r="12868" spans="21:28" x14ac:dyDescent="0.25">
      <c r="U12868" s="601"/>
      <c r="V12868" s="611"/>
      <c r="X12868" s="613"/>
      <c r="Y12868" s="601"/>
      <c r="Z12868" s="601"/>
      <c r="AA12868" s="601"/>
      <c r="AB12868" s="601"/>
    </row>
    <row r="12869" spans="21:28" x14ac:dyDescent="0.25">
      <c r="U12869" s="601"/>
      <c r="V12869" s="611"/>
      <c r="X12869" s="613"/>
      <c r="Y12869" s="601"/>
      <c r="Z12869" s="601"/>
      <c r="AA12869" s="601"/>
      <c r="AB12869" s="601"/>
    </row>
    <row r="12870" spans="21:28" x14ac:dyDescent="0.25">
      <c r="U12870" s="601"/>
      <c r="V12870" s="611"/>
      <c r="X12870" s="613"/>
      <c r="Y12870" s="601"/>
      <c r="Z12870" s="601"/>
      <c r="AA12870" s="601"/>
      <c r="AB12870" s="601"/>
    </row>
    <row r="12871" spans="21:28" x14ac:dyDescent="0.25">
      <c r="U12871" s="601"/>
      <c r="V12871" s="611"/>
      <c r="X12871" s="613"/>
      <c r="Y12871" s="601"/>
      <c r="Z12871" s="601"/>
      <c r="AA12871" s="601"/>
      <c r="AB12871" s="601"/>
    </row>
    <row r="12872" spans="21:28" x14ac:dyDescent="0.25">
      <c r="U12872" s="601"/>
      <c r="V12872" s="611"/>
      <c r="X12872" s="613"/>
      <c r="Y12872" s="601"/>
      <c r="Z12872" s="601"/>
      <c r="AA12872" s="601"/>
      <c r="AB12872" s="601"/>
    </row>
    <row r="12873" spans="21:28" x14ac:dyDescent="0.25">
      <c r="U12873" s="601"/>
      <c r="V12873" s="611"/>
      <c r="X12873" s="613"/>
      <c r="Y12873" s="601"/>
      <c r="Z12873" s="601"/>
      <c r="AA12873" s="601"/>
      <c r="AB12873" s="601"/>
    </row>
    <row r="12874" spans="21:28" x14ac:dyDescent="0.25">
      <c r="U12874" s="601"/>
      <c r="V12874" s="611"/>
      <c r="X12874" s="613"/>
      <c r="Y12874" s="601"/>
      <c r="Z12874" s="601"/>
      <c r="AA12874" s="601"/>
      <c r="AB12874" s="601"/>
    </row>
    <row r="12875" spans="21:28" x14ac:dyDescent="0.25">
      <c r="U12875" s="601"/>
      <c r="V12875" s="611"/>
      <c r="X12875" s="613"/>
      <c r="Y12875" s="601"/>
      <c r="Z12875" s="601"/>
      <c r="AA12875" s="601"/>
      <c r="AB12875" s="601"/>
    </row>
    <row r="12876" spans="21:28" x14ac:dyDescent="0.25">
      <c r="U12876" s="601"/>
      <c r="V12876" s="611"/>
      <c r="X12876" s="613"/>
      <c r="Y12876" s="601"/>
      <c r="Z12876" s="601"/>
      <c r="AA12876" s="601"/>
      <c r="AB12876" s="601"/>
    </row>
    <row r="12877" spans="21:28" x14ac:dyDescent="0.25">
      <c r="U12877" s="601"/>
      <c r="V12877" s="611"/>
      <c r="X12877" s="613"/>
      <c r="Y12877" s="601"/>
      <c r="Z12877" s="601"/>
      <c r="AA12877" s="601"/>
      <c r="AB12877" s="601"/>
    </row>
    <row r="12878" spans="21:28" x14ac:dyDescent="0.25">
      <c r="U12878" s="601"/>
      <c r="V12878" s="611"/>
      <c r="X12878" s="613"/>
      <c r="Y12878" s="601"/>
      <c r="Z12878" s="601"/>
      <c r="AA12878" s="601"/>
      <c r="AB12878" s="601"/>
    </row>
    <row r="12879" spans="21:28" x14ac:dyDescent="0.25">
      <c r="U12879" s="601"/>
      <c r="V12879" s="611"/>
      <c r="X12879" s="613"/>
      <c r="Y12879" s="601"/>
      <c r="Z12879" s="601"/>
      <c r="AA12879" s="601"/>
      <c r="AB12879" s="601"/>
    </row>
    <row r="12880" spans="21:28" x14ac:dyDescent="0.25">
      <c r="U12880" s="601"/>
      <c r="V12880" s="611"/>
      <c r="X12880" s="613"/>
      <c r="Y12880" s="601"/>
      <c r="Z12880" s="601"/>
      <c r="AA12880" s="601"/>
      <c r="AB12880" s="601"/>
    </row>
    <row r="12881" spans="21:28" x14ac:dyDescent="0.25">
      <c r="U12881" s="601"/>
      <c r="V12881" s="611"/>
      <c r="X12881" s="613"/>
      <c r="Y12881" s="601"/>
      <c r="Z12881" s="601"/>
      <c r="AA12881" s="601"/>
      <c r="AB12881" s="601"/>
    </row>
    <row r="12882" spans="21:28" x14ac:dyDescent="0.25">
      <c r="U12882" s="601"/>
      <c r="V12882" s="611"/>
      <c r="X12882" s="613"/>
      <c r="Y12882" s="601"/>
      <c r="Z12882" s="601"/>
      <c r="AA12882" s="601"/>
      <c r="AB12882" s="601"/>
    </row>
    <row r="12883" spans="21:28" x14ac:dyDescent="0.25">
      <c r="U12883" s="601"/>
      <c r="V12883" s="611"/>
      <c r="X12883" s="613"/>
      <c r="Y12883" s="601"/>
      <c r="Z12883" s="601"/>
      <c r="AA12883" s="601"/>
      <c r="AB12883" s="601"/>
    </row>
    <row r="12884" spans="21:28" x14ac:dyDescent="0.25">
      <c r="U12884" s="601"/>
      <c r="V12884" s="611"/>
      <c r="X12884" s="613"/>
      <c r="Y12884" s="601"/>
      <c r="Z12884" s="601"/>
      <c r="AA12884" s="601"/>
      <c r="AB12884" s="601"/>
    </row>
    <row r="12885" spans="21:28" x14ac:dyDescent="0.25">
      <c r="U12885" s="601"/>
      <c r="V12885" s="611"/>
      <c r="X12885" s="613"/>
      <c r="Y12885" s="601"/>
      <c r="Z12885" s="601"/>
      <c r="AA12885" s="601"/>
      <c r="AB12885" s="601"/>
    </row>
    <row r="12886" spans="21:28" x14ac:dyDescent="0.25">
      <c r="U12886" s="601"/>
      <c r="V12886" s="611"/>
      <c r="X12886" s="613"/>
      <c r="Y12886" s="601"/>
      <c r="Z12886" s="601"/>
      <c r="AA12886" s="601"/>
      <c r="AB12886" s="601"/>
    </row>
    <row r="12887" spans="21:28" x14ac:dyDescent="0.25">
      <c r="U12887" s="601"/>
      <c r="V12887" s="611"/>
      <c r="X12887" s="613"/>
      <c r="Y12887" s="601"/>
      <c r="Z12887" s="601"/>
      <c r="AA12887" s="601"/>
      <c r="AB12887" s="601"/>
    </row>
    <row r="12888" spans="21:28" x14ac:dyDescent="0.25">
      <c r="U12888" s="601"/>
      <c r="V12888" s="611"/>
      <c r="X12888" s="613"/>
      <c r="Y12888" s="601"/>
      <c r="Z12888" s="601"/>
      <c r="AA12888" s="601"/>
      <c r="AB12888" s="601"/>
    </row>
    <row r="12889" spans="21:28" x14ac:dyDescent="0.25">
      <c r="U12889" s="601"/>
      <c r="V12889" s="611"/>
      <c r="X12889" s="613"/>
      <c r="Y12889" s="601"/>
      <c r="Z12889" s="601"/>
      <c r="AA12889" s="601"/>
      <c r="AB12889" s="601"/>
    </row>
    <row r="12890" spans="21:28" x14ac:dyDescent="0.25">
      <c r="U12890" s="601"/>
      <c r="V12890" s="611"/>
      <c r="X12890" s="613"/>
      <c r="Y12890" s="601"/>
      <c r="Z12890" s="601"/>
      <c r="AA12890" s="601"/>
      <c r="AB12890" s="601"/>
    </row>
    <row r="12891" spans="21:28" x14ac:dyDescent="0.25">
      <c r="U12891" s="601"/>
      <c r="V12891" s="611"/>
      <c r="X12891" s="613"/>
      <c r="Y12891" s="601"/>
      <c r="Z12891" s="601"/>
      <c r="AA12891" s="601"/>
      <c r="AB12891" s="601"/>
    </row>
    <row r="12892" spans="21:28" x14ac:dyDescent="0.25">
      <c r="U12892" s="601"/>
      <c r="V12892" s="611"/>
      <c r="X12892" s="613"/>
      <c r="Y12892" s="601"/>
      <c r="Z12892" s="601"/>
      <c r="AA12892" s="601"/>
      <c r="AB12892" s="601"/>
    </row>
    <row r="12893" spans="21:28" x14ac:dyDescent="0.25">
      <c r="U12893" s="601"/>
      <c r="V12893" s="611"/>
      <c r="X12893" s="613"/>
      <c r="Y12893" s="601"/>
      <c r="Z12893" s="601"/>
      <c r="AA12893" s="601"/>
      <c r="AB12893" s="601"/>
    </row>
    <row r="12894" spans="21:28" x14ac:dyDescent="0.25">
      <c r="U12894" s="601"/>
      <c r="V12894" s="611"/>
      <c r="X12894" s="613"/>
      <c r="Y12894" s="601"/>
      <c r="Z12894" s="601"/>
      <c r="AA12894" s="601"/>
      <c r="AB12894" s="601"/>
    </row>
    <row r="12895" spans="21:28" x14ac:dyDescent="0.25">
      <c r="U12895" s="601"/>
      <c r="V12895" s="611"/>
      <c r="X12895" s="613"/>
      <c r="Y12895" s="601"/>
      <c r="Z12895" s="601"/>
      <c r="AA12895" s="601"/>
      <c r="AB12895" s="601"/>
    </row>
    <row r="12896" spans="21:28" x14ac:dyDescent="0.25">
      <c r="U12896" s="601"/>
      <c r="V12896" s="611"/>
      <c r="X12896" s="613"/>
      <c r="Y12896" s="601"/>
      <c r="Z12896" s="601"/>
      <c r="AA12896" s="601"/>
      <c r="AB12896" s="601"/>
    </row>
    <row r="12897" spans="21:28" x14ac:dyDescent="0.25">
      <c r="U12897" s="601"/>
      <c r="V12897" s="611"/>
      <c r="X12897" s="613"/>
      <c r="Y12897" s="601"/>
      <c r="Z12897" s="601"/>
      <c r="AA12897" s="601"/>
      <c r="AB12897" s="601"/>
    </row>
    <row r="12898" spans="21:28" x14ac:dyDescent="0.25">
      <c r="U12898" s="601"/>
      <c r="V12898" s="611"/>
      <c r="X12898" s="613"/>
      <c r="Y12898" s="601"/>
      <c r="Z12898" s="601"/>
      <c r="AA12898" s="601"/>
      <c r="AB12898" s="601"/>
    </row>
    <row r="12899" spans="21:28" x14ac:dyDescent="0.25">
      <c r="U12899" s="601"/>
      <c r="V12899" s="611"/>
      <c r="X12899" s="613"/>
      <c r="Y12899" s="601"/>
      <c r="Z12899" s="601"/>
      <c r="AA12899" s="601"/>
      <c r="AB12899" s="601"/>
    </row>
    <row r="12900" spans="21:28" x14ac:dyDescent="0.25">
      <c r="U12900" s="601"/>
      <c r="V12900" s="611"/>
      <c r="X12900" s="613"/>
      <c r="Y12900" s="601"/>
      <c r="Z12900" s="601"/>
      <c r="AA12900" s="601"/>
      <c r="AB12900" s="601"/>
    </row>
    <row r="12901" spans="21:28" x14ac:dyDescent="0.25">
      <c r="U12901" s="601"/>
      <c r="V12901" s="611"/>
      <c r="X12901" s="613"/>
      <c r="Y12901" s="601"/>
      <c r="Z12901" s="601"/>
      <c r="AA12901" s="601"/>
      <c r="AB12901" s="601"/>
    </row>
    <row r="12902" spans="21:28" x14ac:dyDescent="0.25">
      <c r="U12902" s="601"/>
      <c r="V12902" s="611"/>
      <c r="X12902" s="613"/>
      <c r="Y12902" s="601"/>
      <c r="Z12902" s="601"/>
      <c r="AA12902" s="601"/>
      <c r="AB12902" s="601"/>
    </row>
    <row r="12903" spans="21:28" x14ac:dyDescent="0.25">
      <c r="U12903" s="601"/>
      <c r="V12903" s="611"/>
      <c r="X12903" s="613"/>
      <c r="Y12903" s="601"/>
      <c r="Z12903" s="601"/>
      <c r="AA12903" s="601"/>
      <c r="AB12903" s="601"/>
    </row>
    <row r="12904" spans="21:28" x14ac:dyDescent="0.25">
      <c r="U12904" s="601"/>
      <c r="V12904" s="611"/>
      <c r="X12904" s="613"/>
      <c r="Y12904" s="601"/>
      <c r="Z12904" s="601"/>
      <c r="AA12904" s="601"/>
      <c r="AB12904" s="601"/>
    </row>
    <row r="12905" spans="21:28" x14ac:dyDescent="0.25">
      <c r="U12905" s="601"/>
      <c r="V12905" s="611"/>
      <c r="X12905" s="613"/>
      <c r="Y12905" s="601"/>
      <c r="Z12905" s="601"/>
      <c r="AA12905" s="601"/>
      <c r="AB12905" s="601"/>
    </row>
    <row r="12906" spans="21:28" x14ac:dyDescent="0.25">
      <c r="U12906" s="601"/>
      <c r="V12906" s="611"/>
      <c r="X12906" s="613"/>
      <c r="Y12906" s="601"/>
      <c r="Z12906" s="601"/>
      <c r="AA12906" s="601"/>
      <c r="AB12906" s="601"/>
    </row>
    <row r="12907" spans="21:28" x14ac:dyDescent="0.25">
      <c r="U12907" s="601"/>
      <c r="V12907" s="611"/>
      <c r="X12907" s="613"/>
      <c r="Y12907" s="601"/>
      <c r="Z12907" s="601"/>
      <c r="AA12907" s="601"/>
      <c r="AB12907" s="601"/>
    </row>
    <row r="12908" spans="21:28" x14ac:dyDescent="0.25">
      <c r="U12908" s="601"/>
      <c r="V12908" s="611"/>
      <c r="X12908" s="613"/>
      <c r="Y12908" s="601"/>
      <c r="Z12908" s="601"/>
      <c r="AA12908" s="601"/>
      <c r="AB12908" s="601"/>
    </row>
    <row r="12909" spans="21:28" x14ac:dyDescent="0.25">
      <c r="U12909" s="601"/>
      <c r="V12909" s="611"/>
      <c r="X12909" s="613"/>
      <c r="Y12909" s="601"/>
      <c r="Z12909" s="601"/>
      <c r="AA12909" s="601"/>
      <c r="AB12909" s="601"/>
    </row>
    <row r="12910" spans="21:28" x14ac:dyDescent="0.25">
      <c r="U12910" s="601"/>
      <c r="V12910" s="611"/>
      <c r="X12910" s="613"/>
      <c r="Y12910" s="601"/>
      <c r="Z12910" s="601"/>
      <c r="AA12910" s="601"/>
      <c r="AB12910" s="601"/>
    </row>
    <row r="12911" spans="21:28" x14ac:dyDescent="0.25">
      <c r="U12911" s="601"/>
      <c r="V12911" s="611"/>
      <c r="X12911" s="613"/>
      <c r="Y12911" s="601"/>
      <c r="Z12911" s="601"/>
      <c r="AA12911" s="601"/>
      <c r="AB12911" s="601"/>
    </row>
    <row r="12912" spans="21:28" x14ac:dyDescent="0.25">
      <c r="U12912" s="601"/>
      <c r="V12912" s="611"/>
      <c r="X12912" s="613"/>
      <c r="Y12912" s="601"/>
      <c r="Z12912" s="601"/>
      <c r="AA12912" s="601"/>
      <c r="AB12912" s="601"/>
    </row>
    <row r="12913" spans="21:28" x14ac:dyDescent="0.25">
      <c r="U12913" s="601"/>
      <c r="V12913" s="611"/>
      <c r="X12913" s="613"/>
      <c r="Y12913" s="601"/>
      <c r="Z12913" s="601"/>
      <c r="AA12913" s="601"/>
      <c r="AB12913" s="601"/>
    </row>
    <row r="12914" spans="21:28" x14ac:dyDescent="0.25">
      <c r="U12914" s="601"/>
      <c r="V12914" s="611"/>
      <c r="X12914" s="613"/>
      <c r="Y12914" s="601"/>
      <c r="Z12914" s="601"/>
      <c r="AA12914" s="601"/>
      <c r="AB12914" s="601"/>
    </row>
    <row r="12915" spans="21:28" x14ac:dyDescent="0.25">
      <c r="U12915" s="601"/>
      <c r="V12915" s="611"/>
      <c r="X12915" s="613"/>
      <c r="Y12915" s="601"/>
      <c r="Z12915" s="601"/>
      <c r="AA12915" s="601"/>
      <c r="AB12915" s="601"/>
    </row>
    <row r="12916" spans="21:28" x14ac:dyDescent="0.25">
      <c r="U12916" s="601"/>
      <c r="V12916" s="611"/>
      <c r="X12916" s="613"/>
      <c r="Y12916" s="601"/>
      <c r="Z12916" s="601"/>
      <c r="AA12916" s="601"/>
      <c r="AB12916" s="601"/>
    </row>
    <row r="12917" spans="21:28" x14ac:dyDescent="0.25">
      <c r="U12917" s="601"/>
      <c r="V12917" s="611"/>
      <c r="X12917" s="613"/>
      <c r="Y12917" s="601"/>
      <c r="Z12917" s="601"/>
      <c r="AA12917" s="601"/>
      <c r="AB12917" s="601"/>
    </row>
    <row r="12918" spans="21:28" x14ac:dyDescent="0.25">
      <c r="U12918" s="601"/>
      <c r="V12918" s="611"/>
      <c r="X12918" s="613"/>
      <c r="Y12918" s="601"/>
      <c r="Z12918" s="601"/>
      <c r="AA12918" s="601"/>
      <c r="AB12918" s="601"/>
    </row>
    <row r="12919" spans="21:28" x14ac:dyDescent="0.25">
      <c r="U12919" s="601"/>
      <c r="V12919" s="611"/>
      <c r="X12919" s="613"/>
      <c r="Y12919" s="601"/>
      <c r="Z12919" s="601"/>
      <c r="AA12919" s="601"/>
      <c r="AB12919" s="601"/>
    </row>
    <row r="12920" spans="21:28" x14ac:dyDescent="0.25">
      <c r="U12920" s="601"/>
      <c r="V12920" s="611"/>
      <c r="X12920" s="613"/>
      <c r="Y12920" s="601"/>
      <c r="Z12920" s="601"/>
      <c r="AA12920" s="601"/>
      <c r="AB12920" s="601"/>
    </row>
    <row r="12921" spans="21:28" x14ac:dyDescent="0.25">
      <c r="U12921" s="601"/>
      <c r="V12921" s="611"/>
      <c r="X12921" s="613"/>
      <c r="Y12921" s="601"/>
      <c r="Z12921" s="601"/>
      <c r="AA12921" s="601"/>
      <c r="AB12921" s="601"/>
    </row>
    <row r="12922" spans="21:28" x14ac:dyDescent="0.25">
      <c r="U12922" s="601"/>
      <c r="V12922" s="611"/>
      <c r="X12922" s="613"/>
      <c r="Y12922" s="601"/>
      <c r="Z12922" s="601"/>
      <c r="AA12922" s="601"/>
      <c r="AB12922" s="601"/>
    </row>
    <row r="12923" spans="21:28" x14ac:dyDescent="0.25">
      <c r="U12923" s="601"/>
      <c r="V12923" s="611"/>
      <c r="X12923" s="613"/>
      <c r="Y12923" s="601"/>
      <c r="Z12923" s="601"/>
      <c r="AA12923" s="601"/>
      <c r="AB12923" s="601"/>
    </row>
    <row r="12924" spans="21:28" x14ac:dyDescent="0.25">
      <c r="U12924" s="601"/>
      <c r="V12924" s="611"/>
      <c r="X12924" s="613"/>
      <c r="Y12924" s="601"/>
      <c r="Z12924" s="601"/>
      <c r="AA12924" s="601"/>
      <c r="AB12924" s="601"/>
    </row>
    <row r="12925" spans="21:28" x14ac:dyDescent="0.25">
      <c r="U12925" s="601"/>
      <c r="V12925" s="611"/>
      <c r="X12925" s="613"/>
      <c r="Y12925" s="601"/>
      <c r="Z12925" s="601"/>
      <c r="AA12925" s="601"/>
      <c r="AB12925" s="601"/>
    </row>
    <row r="12926" spans="21:28" x14ac:dyDescent="0.25">
      <c r="U12926" s="601"/>
      <c r="V12926" s="611"/>
      <c r="X12926" s="613"/>
      <c r="Y12926" s="601"/>
      <c r="Z12926" s="601"/>
      <c r="AA12926" s="601"/>
      <c r="AB12926" s="601"/>
    </row>
    <row r="12927" spans="21:28" x14ac:dyDescent="0.25">
      <c r="U12927" s="601"/>
      <c r="V12927" s="611"/>
      <c r="X12927" s="613"/>
      <c r="Y12927" s="601"/>
      <c r="Z12927" s="601"/>
      <c r="AA12927" s="601"/>
      <c r="AB12927" s="601"/>
    </row>
    <row r="12928" spans="21:28" x14ac:dyDescent="0.25">
      <c r="U12928" s="601"/>
      <c r="V12928" s="611"/>
      <c r="X12928" s="613"/>
      <c r="Y12928" s="601"/>
      <c r="Z12928" s="601"/>
      <c r="AA12928" s="601"/>
      <c r="AB12928" s="601"/>
    </row>
    <row r="12929" spans="21:28" x14ac:dyDescent="0.25">
      <c r="U12929" s="601"/>
      <c r="V12929" s="611"/>
      <c r="X12929" s="613"/>
      <c r="Y12929" s="601"/>
      <c r="Z12929" s="601"/>
      <c r="AA12929" s="601"/>
      <c r="AB12929" s="601"/>
    </row>
    <row r="12930" spans="21:28" x14ac:dyDescent="0.25">
      <c r="U12930" s="601"/>
      <c r="V12930" s="611"/>
      <c r="X12930" s="613"/>
      <c r="Y12930" s="601"/>
      <c r="Z12930" s="601"/>
      <c r="AA12930" s="601"/>
      <c r="AB12930" s="601"/>
    </row>
    <row r="12931" spans="21:28" x14ac:dyDescent="0.25">
      <c r="U12931" s="601"/>
      <c r="V12931" s="611"/>
      <c r="X12931" s="613"/>
      <c r="Y12931" s="601"/>
      <c r="Z12931" s="601"/>
      <c r="AA12931" s="601"/>
      <c r="AB12931" s="601"/>
    </row>
    <row r="12932" spans="21:28" x14ac:dyDescent="0.25">
      <c r="U12932" s="601"/>
      <c r="V12932" s="611"/>
      <c r="X12932" s="613"/>
      <c r="Y12932" s="601"/>
      <c r="Z12932" s="601"/>
      <c r="AA12932" s="601"/>
      <c r="AB12932" s="601"/>
    </row>
    <row r="12933" spans="21:28" x14ac:dyDescent="0.25">
      <c r="U12933" s="601"/>
      <c r="V12933" s="611"/>
      <c r="X12933" s="613"/>
      <c r="Y12933" s="601"/>
      <c r="Z12933" s="601"/>
      <c r="AA12933" s="601"/>
      <c r="AB12933" s="601"/>
    </row>
    <row r="12934" spans="21:28" x14ac:dyDescent="0.25">
      <c r="U12934" s="601"/>
      <c r="V12934" s="611"/>
      <c r="X12934" s="613"/>
      <c r="Y12934" s="601"/>
      <c r="Z12934" s="601"/>
      <c r="AA12934" s="601"/>
      <c r="AB12934" s="601"/>
    </row>
    <row r="12935" spans="21:28" x14ac:dyDescent="0.25">
      <c r="U12935" s="601"/>
      <c r="V12935" s="611"/>
      <c r="X12935" s="613"/>
      <c r="Y12935" s="601"/>
      <c r="Z12935" s="601"/>
      <c r="AA12935" s="601"/>
      <c r="AB12935" s="601"/>
    </row>
    <row r="12936" spans="21:28" x14ac:dyDescent="0.25">
      <c r="U12936" s="601"/>
      <c r="V12936" s="611"/>
      <c r="X12936" s="613"/>
      <c r="Y12936" s="601"/>
      <c r="Z12936" s="601"/>
      <c r="AA12936" s="601"/>
      <c r="AB12936" s="601"/>
    </row>
    <row r="12937" spans="21:28" x14ac:dyDescent="0.25">
      <c r="U12937" s="601"/>
      <c r="V12937" s="611"/>
      <c r="X12937" s="613"/>
      <c r="Y12937" s="601"/>
      <c r="Z12937" s="601"/>
      <c r="AA12937" s="601"/>
      <c r="AB12937" s="601"/>
    </row>
    <row r="12938" spans="21:28" x14ac:dyDescent="0.25">
      <c r="U12938" s="601"/>
      <c r="V12938" s="611"/>
      <c r="X12938" s="613"/>
      <c r="Y12938" s="601"/>
      <c r="Z12938" s="601"/>
      <c r="AA12938" s="601"/>
      <c r="AB12938" s="601"/>
    </row>
    <row r="12939" spans="21:28" x14ac:dyDescent="0.25">
      <c r="U12939" s="601"/>
      <c r="V12939" s="611"/>
      <c r="X12939" s="613"/>
      <c r="Y12939" s="601"/>
      <c r="Z12939" s="601"/>
      <c r="AA12939" s="601"/>
      <c r="AB12939" s="601"/>
    </row>
    <row r="12940" spans="21:28" x14ac:dyDescent="0.25">
      <c r="U12940" s="601"/>
      <c r="V12940" s="611"/>
      <c r="X12940" s="613"/>
      <c r="Y12940" s="601"/>
      <c r="Z12940" s="601"/>
      <c r="AA12940" s="601"/>
      <c r="AB12940" s="601"/>
    </row>
    <row r="12941" spans="21:28" x14ac:dyDescent="0.25">
      <c r="U12941" s="601"/>
      <c r="V12941" s="611"/>
      <c r="X12941" s="613"/>
      <c r="Y12941" s="601"/>
      <c r="Z12941" s="601"/>
      <c r="AA12941" s="601"/>
      <c r="AB12941" s="601"/>
    </row>
    <row r="12942" spans="21:28" x14ac:dyDescent="0.25">
      <c r="U12942" s="601"/>
      <c r="V12942" s="611"/>
      <c r="X12942" s="613"/>
      <c r="Y12942" s="601"/>
      <c r="Z12942" s="601"/>
      <c r="AA12942" s="601"/>
      <c r="AB12942" s="601"/>
    </row>
    <row r="12943" spans="21:28" x14ac:dyDescent="0.25">
      <c r="U12943" s="601"/>
      <c r="V12943" s="611"/>
      <c r="X12943" s="613"/>
      <c r="Y12943" s="601"/>
      <c r="Z12943" s="601"/>
      <c r="AA12943" s="601"/>
      <c r="AB12943" s="601"/>
    </row>
    <row r="12944" spans="21:28" x14ac:dyDescent="0.25">
      <c r="U12944" s="601"/>
      <c r="V12944" s="611"/>
      <c r="X12944" s="613"/>
      <c r="Y12944" s="601"/>
      <c r="Z12944" s="601"/>
      <c r="AA12944" s="601"/>
      <c r="AB12944" s="601"/>
    </row>
    <row r="12945" spans="21:28" x14ac:dyDescent="0.25">
      <c r="U12945" s="601"/>
      <c r="V12945" s="611"/>
      <c r="X12945" s="613"/>
      <c r="Y12945" s="601"/>
      <c r="Z12945" s="601"/>
      <c r="AA12945" s="601"/>
      <c r="AB12945" s="601"/>
    </row>
    <row r="12946" spans="21:28" x14ac:dyDescent="0.25">
      <c r="U12946" s="601"/>
      <c r="V12946" s="611"/>
      <c r="X12946" s="613"/>
      <c r="Y12946" s="601"/>
      <c r="Z12946" s="601"/>
      <c r="AA12946" s="601"/>
      <c r="AB12946" s="601"/>
    </row>
    <row r="12947" spans="21:28" x14ac:dyDescent="0.25">
      <c r="U12947" s="601"/>
      <c r="V12947" s="611"/>
      <c r="X12947" s="613"/>
      <c r="Y12947" s="601"/>
      <c r="Z12947" s="601"/>
      <c r="AA12947" s="601"/>
      <c r="AB12947" s="601"/>
    </row>
    <row r="12948" spans="21:28" x14ac:dyDescent="0.25">
      <c r="U12948" s="601"/>
      <c r="V12948" s="611"/>
      <c r="X12948" s="613"/>
      <c r="Y12948" s="601"/>
      <c r="Z12948" s="601"/>
      <c r="AA12948" s="601"/>
      <c r="AB12948" s="601"/>
    </row>
    <row r="12949" spans="21:28" x14ac:dyDescent="0.25">
      <c r="U12949" s="601"/>
      <c r="V12949" s="611"/>
      <c r="X12949" s="613"/>
      <c r="Y12949" s="601"/>
      <c r="Z12949" s="601"/>
      <c r="AA12949" s="601"/>
      <c r="AB12949" s="601"/>
    </row>
    <row r="12950" spans="21:28" x14ac:dyDescent="0.25">
      <c r="U12950" s="601"/>
      <c r="V12950" s="611"/>
      <c r="X12950" s="613"/>
      <c r="Y12950" s="601"/>
      <c r="Z12950" s="601"/>
      <c r="AA12950" s="601"/>
      <c r="AB12950" s="601"/>
    </row>
    <row r="12951" spans="21:28" x14ac:dyDescent="0.25">
      <c r="U12951" s="601"/>
      <c r="V12951" s="611"/>
      <c r="X12951" s="613"/>
      <c r="Y12951" s="601"/>
      <c r="Z12951" s="601"/>
      <c r="AA12951" s="601"/>
      <c r="AB12951" s="601"/>
    </row>
    <row r="12952" spans="21:28" x14ac:dyDescent="0.25">
      <c r="U12952" s="601"/>
      <c r="V12952" s="611"/>
      <c r="X12952" s="613"/>
      <c r="Y12952" s="601"/>
      <c r="Z12952" s="601"/>
      <c r="AA12952" s="601"/>
      <c r="AB12952" s="601"/>
    </row>
    <row r="12953" spans="21:28" x14ac:dyDescent="0.25">
      <c r="U12953" s="601"/>
      <c r="V12953" s="611"/>
      <c r="X12953" s="613"/>
      <c r="Y12953" s="601"/>
      <c r="Z12953" s="601"/>
      <c r="AA12953" s="601"/>
      <c r="AB12953" s="601"/>
    </row>
    <row r="12954" spans="21:28" x14ac:dyDescent="0.25">
      <c r="U12954" s="601"/>
      <c r="V12954" s="611"/>
      <c r="X12954" s="613"/>
      <c r="Y12954" s="601"/>
      <c r="Z12954" s="601"/>
      <c r="AA12954" s="601"/>
      <c r="AB12954" s="601"/>
    </row>
    <row r="12955" spans="21:28" x14ac:dyDescent="0.25">
      <c r="U12955" s="601"/>
      <c r="V12955" s="611"/>
      <c r="X12955" s="613"/>
      <c r="Y12955" s="601"/>
      <c r="Z12955" s="601"/>
      <c r="AA12955" s="601"/>
      <c r="AB12955" s="601"/>
    </row>
    <row r="12956" spans="21:28" x14ac:dyDescent="0.25">
      <c r="U12956" s="601"/>
      <c r="V12956" s="611"/>
      <c r="X12956" s="613"/>
      <c r="Y12956" s="601"/>
      <c r="Z12956" s="601"/>
      <c r="AA12956" s="601"/>
      <c r="AB12956" s="601"/>
    </row>
    <row r="12957" spans="21:28" x14ac:dyDescent="0.25">
      <c r="U12957" s="601"/>
      <c r="V12957" s="611"/>
      <c r="X12957" s="613"/>
      <c r="Y12957" s="601"/>
      <c r="Z12957" s="601"/>
      <c r="AA12957" s="601"/>
      <c r="AB12957" s="601"/>
    </row>
    <row r="12958" spans="21:28" x14ac:dyDescent="0.25">
      <c r="U12958" s="601"/>
      <c r="V12958" s="611"/>
      <c r="X12958" s="613"/>
      <c r="Y12958" s="601"/>
      <c r="Z12958" s="601"/>
      <c r="AA12958" s="601"/>
      <c r="AB12958" s="601"/>
    </row>
    <row r="12959" spans="21:28" x14ac:dyDescent="0.25">
      <c r="U12959" s="601"/>
      <c r="V12959" s="611"/>
      <c r="X12959" s="613"/>
      <c r="Y12959" s="601"/>
      <c r="Z12959" s="601"/>
      <c r="AA12959" s="601"/>
      <c r="AB12959" s="601"/>
    </row>
    <row r="12960" spans="21:28" x14ac:dyDescent="0.25">
      <c r="U12960" s="601"/>
      <c r="V12960" s="611"/>
      <c r="X12960" s="613"/>
      <c r="Y12960" s="601"/>
      <c r="Z12960" s="601"/>
      <c r="AA12960" s="601"/>
      <c r="AB12960" s="601"/>
    </row>
    <row r="12961" spans="21:28" x14ac:dyDescent="0.25">
      <c r="U12961" s="601"/>
      <c r="V12961" s="611"/>
      <c r="X12961" s="613"/>
      <c r="Y12961" s="601"/>
      <c r="Z12961" s="601"/>
      <c r="AA12961" s="601"/>
      <c r="AB12961" s="601"/>
    </row>
    <row r="12962" spans="21:28" x14ac:dyDescent="0.25">
      <c r="U12962" s="601"/>
      <c r="V12962" s="611"/>
      <c r="X12962" s="613"/>
      <c r="Y12962" s="601"/>
      <c r="Z12962" s="601"/>
      <c r="AA12962" s="601"/>
      <c r="AB12962" s="601"/>
    </row>
    <row r="12963" spans="21:28" x14ac:dyDescent="0.25">
      <c r="U12963" s="601"/>
      <c r="V12963" s="611"/>
      <c r="X12963" s="613"/>
      <c r="Y12963" s="601"/>
      <c r="Z12963" s="601"/>
      <c r="AA12963" s="601"/>
      <c r="AB12963" s="601"/>
    </row>
    <row r="12964" spans="21:28" x14ac:dyDescent="0.25">
      <c r="U12964" s="601"/>
      <c r="V12964" s="611"/>
      <c r="X12964" s="613"/>
      <c r="Y12964" s="601"/>
      <c r="Z12964" s="601"/>
      <c r="AA12964" s="601"/>
      <c r="AB12964" s="601"/>
    </row>
    <row r="12965" spans="21:28" x14ac:dyDescent="0.25">
      <c r="U12965" s="601"/>
      <c r="V12965" s="611"/>
      <c r="X12965" s="613"/>
      <c r="Y12965" s="601"/>
      <c r="Z12965" s="601"/>
      <c r="AA12965" s="601"/>
      <c r="AB12965" s="601"/>
    </row>
    <row r="12966" spans="21:28" x14ac:dyDescent="0.25">
      <c r="U12966" s="601"/>
      <c r="V12966" s="611"/>
      <c r="X12966" s="613"/>
      <c r="Y12966" s="601"/>
      <c r="Z12966" s="601"/>
      <c r="AA12966" s="601"/>
      <c r="AB12966" s="601"/>
    </row>
    <row r="12967" spans="21:28" x14ac:dyDescent="0.25">
      <c r="U12967" s="601"/>
      <c r="V12967" s="611"/>
      <c r="X12967" s="613"/>
      <c r="Y12967" s="601"/>
      <c r="Z12967" s="601"/>
      <c r="AA12967" s="601"/>
      <c r="AB12967" s="601"/>
    </row>
    <row r="12968" spans="21:28" x14ac:dyDescent="0.25">
      <c r="U12968" s="601"/>
      <c r="V12968" s="611"/>
      <c r="X12968" s="613"/>
      <c r="Y12968" s="601"/>
      <c r="Z12968" s="601"/>
      <c r="AA12968" s="601"/>
      <c r="AB12968" s="601"/>
    </row>
    <row r="12969" spans="21:28" x14ac:dyDescent="0.25">
      <c r="U12969" s="601"/>
      <c r="V12969" s="611"/>
      <c r="X12969" s="613"/>
      <c r="Y12969" s="601"/>
      <c r="Z12969" s="601"/>
      <c r="AA12969" s="601"/>
      <c r="AB12969" s="601"/>
    </row>
    <row r="12970" spans="21:28" x14ac:dyDescent="0.25">
      <c r="U12970" s="601"/>
      <c r="V12970" s="611"/>
      <c r="X12970" s="613"/>
      <c r="Y12970" s="601"/>
      <c r="Z12970" s="601"/>
      <c r="AA12970" s="601"/>
      <c r="AB12970" s="601"/>
    </row>
    <row r="12971" spans="21:28" x14ac:dyDescent="0.25">
      <c r="U12971" s="601"/>
      <c r="V12971" s="611"/>
      <c r="X12971" s="613"/>
      <c r="Y12971" s="601"/>
      <c r="Z12971" s="601"/>
      <c r="AA12971" s="601"/>
      <c r="AB12971" s="601"/>
    </row>
    <row r="12972" spans="21:28" x14ac:dyDescent="0.25">
      <c r="U12972" s="601"/>
      <c r="V12972" s="611"/>
      <c r="X12972" s="613"/>
      <c r="Y12972" s="601"/>
      <c r="Z12972" s="601"/>
      <c r="AA12972" s="601"/>
      <c r="AB12972" s="601"/>
    </row>
    <row r="12973" spans="21:28" x14ac:dyDescent="0.25">
      <c r="U12973" s="601"/>
      <c r="V12973" s="611"/>
      <c r="X12973" s="613"/>
      <c r="Y12973" s="601"/>
      <c r="Z12973" s="601"/>
      <c r="AA12973" s="601"/>
      <c r="AB12973" s="601"/>
    </row>
    <row r="12974" spans="21:28" x14ac:dyDescent="0.25">
      <c r="U12974" s="601"/>
      <c r="V12974" s="611"/>
      <c r="X12974" s="613"/>
      <c r="Y12974" s="601"/>
      <c r="Z12974" s="601"/>
      <c r="AA12974" s="601"/>
      <c r="AB12974" s="601"/>
    </row>
    <row r="12975" spans="21:28" x14ac:dyDescent="0.25">
      <c r="U12975" s="601"/>
      <c r="V12975" s="611"/>
      <c r="X12975" s="613"/>
      <c r="Y12975" s="601"/>
      <c r="Z12975" s="601"/>
      <c r="AA12975" s="601"/>
      <c r="AB12975" s="601"/>
    </row>
    <row r="12976" spans="21:28" x14ac:dyDescent="0.25">
      <c r="U12976" s="601"/>
      <c r="V12976" s="611"/>
      <c r="X12976" s="613"/>
      <c r="Y12976" s="601"/>
      <c r="Z12976" s="601"/>
      <c r="AA12976" s="601"/>
      <c r="AB12976" s="601"/>
    </row>
    <row r="12977" spans="21:28" x14ac:dyDescent="0.25">
      <c r="U12977" s="601"/>
      <c r="V12977" s="611"/>
      <c r="X12977" s="613"/>
      <c r="Y12977" s="601"/>
      <c r="Z12977" s="601"/>
      <c r="AA12977" s="601"/>
      <c r="AB12977" s="601"/>
    </row>
    <row r="12978" spans="21:28" x14ac:dyDescent="0.25">
      <c r="U12978" s="601"/>
      <c r="V12978" s="611"/>
      <c r="X12978" s="613"/>
      <c r="Y12978" s="601"/>
      <c r="Z12978" s="601"/>
      <c r="AA12978" s="601"/>
      <c r="AB12978" s="601"/>
    </row>
    <row r="12979" spans="21:28" x14ac:dyDescent="0.25">
      <c r="U12979" s="601"/>
      <c r="V12979" s="611"/>
      <c r="X12979" s="613"/>
      <c r="Y12979" s="601"/>
      <c r="Z12979" s="601"/>
      <c r="AA12979" s="601"/>
      <c r="AB12979" s="601"/>
    </row>
    <row r="12980" spans="21:28" x14ac:dyDescent="0.25">
      <c r="U12980" s="601"/>
      <c r="V12980" s="611"/>
      <c r="X12980" s="613"/>
      <c r="Y12980" s="601"/>
      <c r="Z12980" s="601"/>
      <c r="AA12980" s="601"/>
      <c r="AB12980" s="601"/>
    </row>
    <row r="12981" spans="21:28" x14ac:dyDescent="0.25">
      <c r="U12981" s="601"/>
      <c r="V12981" s="611"/>
      <c r="X12981" s="613"/>
      <c r="Y12981" s="601"/>
      <c r="Z12981" s="601"/>
      <c r="AA12981" s="601"/>
      <c r="AB12981" s="601"/>
    </row>
    <row r="12982" spans="21:28" x14ac:dyDescent="0.25">
      <c r="U12982" s="601"/>
      <c r="V12982" s="611"/>
      <c r="X12982" s="613"/>
      <c r="Y12982" s="601"/>
      <c r="Z12982" s="601"/>
      <c r="AA12982" s="601"/>
      <c r="AB12982" s="601"/>
    </row>
    <row r="12983" spans="21:28" x14ac:dyDescent="0.25">
      <c r="U12983" s="601"/>
      <c r="V12983" s="611"/>
      <c r="X12983" s="613"/>
      <c r="Y12983" s="601"/>
      <c r="Z12983" s="601"/>
      <c r="AA12983" s="601"/>
      <c r="AB12983" s="601"/>
    </row>
    <row r="12984" spans="21:28" x14ac:dyDescent="0.25">
      <c r="U12984" s="601"/>
      <c r="V12984" s="611"/>
      <c r="X12984" s="613"/>
      <c r="Y12984" s="601"/>
      <c r="Z12984" s="601"/>
      <c r="AA12984" s="601"/>
      <c r="AB12984" s="601"/>
    </row>
    <row r="12985" spans="21:28" x14ac:dyDescent="0.25">
      <c r="U12985" s="601"/>
      <c r="V12985" s="611"/>
      <c r="X12985" s="613"/>
      <c r="Y12985" s="601"/>
      <c r="Z12985" s="601"/>
      <c r="AA12985" s="601"/>
      <c r="AB12985" s="601"/>
    </row>
    <row r="12986" spans="21:28" x14ac:dyDescent="0.25">
      <c r="U12986" s="601"/>
      <c r="V12986" s="611"/>
      <c r="X12986" s="613"/>
      <c r="Y12986" s="601"/>
      <c r="Z12986" s="601"/>
      <c r="AA12986" s="601"/>
      <c r="AB12986" s="601"/>
    </row>
    <row r="12987" spans="21:28" x14ac:dyDescent="0.25">
      <c r="U12987" s="601"/>
      <c r="V12987" s="611"/>
      <c r="X12987" s="613"/>
      <c r="Y12987" s="601"/>
      <c r="Z12987" s="601"/>
      <c r="AA12987" s="601"/>
      <c r="AB12987" s="601"/>
    </row>
    <row r="12988" spans="21:28" x14ac:dyDescent="0.25">
      <c r="U12988" s="601"/>
      <c r="V12988" s="611"/>
      <c r="X12988" s="613"/>
      <c r="Y12988" s="601"/>
      <c r="Z12988" s="601"/>
      <c r="AA12988" s="601"/>
      <c r="AB12988" s="601"/>
    </row>
    <row r="12989" spans="21:28" x14ac:dyDescent="0.25">
      <c r="U12989" s="601"/>
      <c r="V12989" s="611"/>
      <c r="X12989" s="613"/>
      <c r="Y12989" s="601"/>
      <c r="Z12989" s="601"/>
      <c r="AA12989" s="601"/>
      <c r="AB12989" s="601"/>
    </row>
    <row r="12990" spans="21:28" x14ac:dyDescent="0.25">
      <c r="U12990" s="601"/>
      <c r="V12990" s="611"/>
      <c r="X12990" s="613"/>
      <c r="Y12990" s="601"/>
      <c r="Z12990" s="601"/>
      <c r="AA12990" s="601"/>
      <c r="AB12990" s="601"/>
    </row>
    <row r="12991" spans="21:28" x14ac:dyDescent="0.25">
      <c r="U12991" s="601"/>
      <c r="V12991" s="611"/>
      <c r="X12991" s="613"/>
      <c r="Y12991" s="601"/>
      <c r="Z12991" s="601"/>
      <c r="AA12991" s="601"/>
      <c r="AB12991" s="601"/>
    </row>
    <row r="12992" spans="21:28" x14ac:dyDescent="0.25">
      <c r="U12992" s="601"/>
      <c r="V12992" s="611"/>
      <c r="X12992" s="613"/>
      <c r="Y12992" s="601"/>
      <c r="Z12992" s="601"/>
      <c r="AA12992" s="601"/>
      <c r="AB12992" s="601"/>
    </row>
    <row r="12993" spans="21:28" x14ac:dyDescent="0.25">
      <c r="U12993" s="601"/>
      <c r="V12993" s="611"/>
      <c r="X12993" s="613"/>
      <c r="Y12993" s="601"/>
      <c r="Z12993" s="601"/>
      <c r="AA12993" s="601"/>
      <c r="AB12993" s="601"/>
    </row>
    <row r="12994" spans="21:28" x14ac:dyDescent="0.25">
      <c r="U12994" s="601"/>
      <c r="V12994" s="611"/>
      <c r="X12994" s="613"/>
      <c r="Y12994" s="601"/>
      <c r="Z12994" s="601"/>
      <c r="AA12994" s="601"/>
      <c r="AB12994" s="601"/>
    </row>
    <row r="12995" spans="21:28" x14ac:dyDescent="0.25">
      <c r="U12995" s="601"/>
      <c r="V12995" s="611"/>
      <c r="X12995" s="613"/>
      <c r="Y12995" s="601"/>
      <c r="Z12995" s="601"/>
      <c r="AA12995" s="601"/>
      <c r="AB12995" s="601"/>
    </row>
    <row r="12996" spans="21:28" x14ac:dyDescent="0.25">
      <c r="U12996" s="601"/>
      <c r="V12996" s="611"/>
      <c r="X12996" s="613"/>
      <c r="Y12996" s="601"/>
      <c r="Z12996" s="601"/>
      <c r="AA12996" s="601"/>
      <c r="AB12996" s="601"/>
    </row>
    <row r="12997" spans="21:28" x14ac:dyDescent="0.25">
      <c r="U12997" s="601"/>
      <c r="V12997" s="611"/>
      <c r="X12997" s="613"/>
      <c r="Y12997" s="601"/>
      <c r="Z12997" s="601"/>
      <c r="AA12997" s="601"/>
      <c r="AB12997" s="601"/>
    </row>
    <row r="12998" spans="21:28" x14ac:dyDescent="0.25">
      <c r="U12998" s="601"/>
      <c r="V12998" s="611"/>
      <c r="X12998" s="613"/>
      <c r="Y12998" s="601"/>
      <c r="Z12998" s="601"/>
      <c r="AA12998" s="601"/>
      <c r="AB12998" s="601"/>
    </row>
    <row r="12999" spans="21:28" x14ac:dyDescent="0.25">
      <c r="U12999" s="601"/>
      <c r="V12999" s="611"/>
      <c r="X12999" s="613"/>
      <c r="Y12999" s="601"/>
      <c r="Z12999" s="601"/>
      <c r="AA12999" s="601"/>
      <c r="AB12999" s="601"/>
    </row>
    <row r="13000" spans="21:28" x14ac:dyDescent="0.25">
      <c r="U13000" s="601"/>
      <c r="V13000" s="611"/>
      <c r="X13000" s="613"/>
      <c r="Y13000" s="601"/>
      <c r="Z13000" s="601"/>
      <c r="AA13000" s="601"/>
      <c r="AB13000" s="601"/>
    </row>
    <row r="13001" spans="21:28" x14ac:dyDescent="0.25">
      <c r="U13001" s="601"/>
      <c r="V13001" s="611"/>
      <c r="X13001" s="613"/>
      <c r="Y13001" s="601"/>
      <c r="Z13001" s="601"/>
      <c r="AA13001" s="601"/>
      <c r="AB13001" s="601"/>
    </row>
    <row r="13002" spans="21:28" x14ac:dyDescent="0.25">
      <c r="U13002" s="601"/>
      <c r="V13002" s="611"/>
      <c r="X13002" s="613"/>
      <c r="Y13002" s="601"/>
      <c r="Z13002" s="601"/>
      <c r="AA13002" s="601"/>
      <c r="AB13002" s="601"/>
    </row>
    <row r="13003" spans="21:28" x14ac:dyDescent="0.25">
      <c r="U13003" s="601"/>
      <c r="V13003" s="611"/>
      <c r="X13003" s="613"/>
      <c r="Y13003" s="601"/>
      <c r="Z13003" s="601"/>
      <c r="AA13003" s="601"/>
      <c r="AB13003" s="601"/>
    </row>
    <row r="13004" spans="21:28" x14ac:dyDescent="0.25">
      <c r="U13004" s="601"/>
      <c r="V13004" s="611"/>
      <c r="X13004" s="613"/>
      <c r="Y13004" s="601"/>
      <c r="Z13004" s="601"/>
      <c r="AA13004" s="601"/>
      <c r="AB13004" s="601"/>
    </row>
    <row r="13005" spans="21:28" x14ac:dyDescent="0.25">
      <c r="U13005" s="601"/>
      <c r="V13005" s="611"/>
      <c r="X13005" s="613"/>
      <c r="Y13005" s="601"/>
      <c r="Z13005" s="601"/>
      <c r="AA13005" s="601"/>
      <c r="AB13005" s="601"/>
    </row>
    <row r="13006" spans="21:28" x14ac:dyDescent="0.25">
      <c r="U13006" s="601"/>
      <c r="V13006" s="611"/>
      <c r="X13006" s="613"/>
      <c r="Y13006" s="601"/>
      <c r="Z13006" s="601"/>
      <c r="AA13006" s="601"/>
      <c r="AB13006" s="601"/>
    </row>
    <row r="13007" spans="21:28" x14ac:dyDescent="0.25">
      <c r="U13007" s="601"/>
      <c r="V13007" s="611"/>
      <c r="X13007" s="613"/>
      <c r="Y13007" s="601"/>
      <c r="Z13007" s="601"/>
      <c r="AA13007" s="601"/>
      <c r="AB13007" s="601"/>
    </row>
    <row r="13008" spans="21:28" x14ac:dyDescent="0.25">
      <c r="U13008" s="601"/>
      <c r="V13008" s="611"/>
      <c r="X13008" s="613"/>
      <c r="Y13008" s="601"/>
      <c r="Z13008" s="601"/>
      <c r="AA13008" s="601"/>
      <c r="AB13008" s="601"/>
    </row>
    <row r="13009" spans="21:28" x14ac:dyDescent="0.25">
      <c r="U13009" s="601"/>
      <c r="V13009" s="611"/>
      <c r="X13009" s="613"/>
      <c r="Y13009" s="601"/>
      <c r="Z13009" s="601"/>
      <c r="AA13009" s="601"/>
      <c r="AB13009" s="601"/>
    </row>
    <row r="13010" spans="21:28" x14ac:dyDescent="0.25">
      <c r="U13010" s="601"/>
      <c r="V13010" s="611"/>
      <c r="X13010" s="613"/>
      <c r="Y13010" s="601"/>
      <c r="Z13010" s="601"/>
      <c r="AA13010" s="601"/>
      <c r="AB13010" s="601"/>
    </row>
    <row r="13011" spans="21:28" x14ac:dyDescent="0.25">
      <c r="U13011" s="601"/>
      <c r="V13011" s="611"/>
      <c r="X13011" s="613"/>
      <c r="Y13011" s="601"/>
      <c r="Z13011" s="601"/>
      <c r="AA13011" s="601"/>
      <c r="AB13011" s="601"/>
    </row>
    <row r="13012" spans="21:28" x14ac:dyDescent="0.25">
      <c r="U13012" s="601"/>
      <c r="V13012" s="611"/>
      <c r="X13012" s="613"/>
      <c r="Y13012" s="601"/>
      <c r="Z13012" s="601"/>
      <c r="AA13012" s="601"/>
      <c r="AB13012" s="601"/>
    </row>
    <row r="13013" spans="21:28" x14ac:dyDescent="0.25">
      <c r="U13013" s="601"/>
      <c r="V13013" s="611"/>
      <c r="X13013" s="613"/>
      <c r="Y13013" s="601"/>
      <c r="Z13013" s="601"/>
      <c r="AA13013" s="601"/>
      <c r="AB13013" s="601"/>
    </row>
    <row r="13014" spans="21:28" x14ac:dyDescent="0.25">
      <c r="U13014" s="601"/>
      <c r="V13014" s="611"/>
      <c r="X13014" s="613"/>
      <c r="Y13014" s="601"/>
      <c r="Z13014" s="601"/>
      <c r="AA13014" s="601"/>
      <c r="AB13014" s="601"/>
    </row>
    <row r="13015" spans="21:28" x14ac:dyDescent="0.25">
      <c r="U13015" s="601"/>
      <c r="V13015" s="611"/>
      <c r="X13015" s="613"/>
      <c r="Y13015" s="601"/>
      <c r="Z13015" s="601"/>
      <c r="AA13015" s="601"/>
      <c r="AB13015" s="601"/>
    </row>
    <row r="13016" spans="21:28" x14ac:dyDescent="0.25">
      <c r="U13016" s="601"/>
      <c r="V13016" s="611"/>
      <c r="X13016" s="613"/>
      <c r="Y13016" s="601"/>
      <c r="Z13016" s="601"/>
      <c r="AA13016" s="601"/>
      <c r="AB13016" s="601"/>
    </row>
    <row r="13017" spans="21:28" x14ac:dyDescent="0.25">
      <c r="U13017" s="601"/>
      <c r="V13017" s="611"/>
      <c r="X13017" s="613"/>
      <c r="Y13017" s="601"/>
      <c r="Z13017" s="601"/>
      <c r="AA13017" s="601"/>
      <c r="AB13017" s="601"/>
    </row>
    <row r="13018" spans="21:28" x14ac:dyDescent="0.25">
      <c r="U13018" s="601"/>
      <c r="V13018" s="611"/>
      <c r="X13018" s="613"/>
      <c r="Y13018" s="601"/>
      <c r="Z13018" s="601"/>
      <c r="AA13018" s="601"/>
      <c r="AB13018" s="601"/>
    </row>
    <row r="13019" spans="21:28" x14ac:dyDescent="0.25">
      <c r="U13019" s="601"/>
      <c r="V13019" s="611"/>
      <c r="X13019" s="613"/>
      <c r="Y13019" s="601"/>
      <c r="Z13019" s="601"/>
      <c r="AA13019" s="601"/>
      <c r="AB13019" s="601"/>
    </row>
    <row r="13020" spans="21:28" x14ac:dyDescent="0.25">
      <c r="U13020" s="601"/>
      <c r="V13020" s="611"/>
      <c r="X13020" s="613"/>
      <c r="Y13020" s="601"/>
      <c r="Z13020" s="601"/>
      <c r="AA13020" s="601"/>
      <c r="AB13020" s="601"/>
    </row>
    <row r="13021" spans="21:28" x14ac:dyDescent="0.25">
      <c r="U13021" s="601"/>
      <c r="V13021" s="611"/>
      <c r="X13021" s="613"/>
      <c r="Y13021" s="601"/>
      <c r="Z13021" s="601"/>
      <c r="AA13021" s="601"/>
      <c r="AB13021" s="601"/>
    </row>
    <row r="13022" spans="21:28" x14ac:dyDescent="0.25">
      <c r="U13022" s="601"/>
      <c r="V13022" s="611"/>
      <c r="X13022" s="613"/>
      <c r="Y13022" s="601"/>
      <c r="Z13022" s="601"/>
      <c r="AA13022" s="601"/>
      <c r="AB13022" s="601"/>
    </row>
    <row r="13023" spans="21:28" x14ac:dyDescent="0.25">
      <c r="U13023" s="601"/>
      <c r="V13023" s="611"/>
      <c r="X13023" s="613"/>
      <c r="Y13023" s="601"/>
      <c r="Z13023" s="601"/>
      <c r="AA13023" s="601"/>
      <c r="AB13023" s="601"/>
    </row>
    <row r="13024" spans="21:28" x14ac:dyDescent="0.25">
      <c r="U13024" s="601"/>
      <c r="V13024" s="611"/>
      <c r="X13024" s="613"/>
      <c r="Y13024" s="601"/>
      <c r="Z13024" s="601"/>
      <c r="AA13024" s="601"/>
      <c r="AB13024" s="601"/>
    </row>
    <row r="13025" spans="21:28" x14ac:dyDescent="0.25">
      <c r="U13025" s="601"/>
      <c r="V13025" s="611"/>
      <c r="X13025" s="613"/>
      <c r="Y13025" s="601"/>
      <c r="Z13025" s="601"/>
      <c r="AA13025" s="601"/>
      <c r="AB13025" s="601"/>
    </row>
    <row r="13026" spans="21:28" x14ac:dyDescent="0.25">
      <c r="U13026" s="601"/>
      <c r="V13026" s="611"/>
      <c r="X13026" s="613"/>
      <c r="Y13026" s="601"/>
      <c r="Z13026" s="601"/>
      <c r="AA13026" s="601"/>
      <c r="AB13026" s="601"/>
    </row>
    <row r="13027" spans="21:28" x14ac:dyDescent="0.25">
      <c r="U13027" s="601"/>
      <c r="V13027" s="611"/>
      <c r="X13027" s="613"/>
      <c r="Y13027" s="601"/>
      <c r="Z13027" s="601"/>
      <c r="AA13027" s="601"/>
      <c r="AB13027" s="601"/>
    </row>
    <row r="13028" spans="21:28" x14ac:dyDescent="0.25">
      <c r="U13028" s="601"/>
      <c r="V13028" s="611"/>
      <c r="X13028" s="613"/>
      <c r="Y13028" s="601"/>
      <c r="Z13028" s="601"/>
      <c r="AA13028" s="601"/>
      <c r="AB13028" s="601"/>
    </row>
    <row r="13029" spans="21:28" x14ac:dyDescent="0.25">
      <c r="U13029" s="601"/>
      <c r="V13029" s="611"/>
      <c r="X13029" s="613"/>
      <c r="Y13029" s="601"/>
      <c r="Z13029" s="601"/>
      <c r="AA13029" s="601"/>
      <c r="AB13029" s="601"/>
    </row>
    <row r="13030" spans="21:28" x14ac:dyDescent="0.25">
      <c r="U13030" s="601"/>
      <c r="V13030" s="611"/>
      <c r="X13030" s="613"/>
      <c r="Y13030" s="601"/>
      <c r="Z13030" s="601"/>
      <c r="AA13030" s="601"/>
      <c r="AB13030" s="601"/>
    </row>
    <row r="13031" spans="21:28" x14ac:dyDescent="0.25">
      <c r="U13031" s="601"/>
      <c r="V13031" s="611"/>
      <c r="X13031" s="613"/>
      <c r="Y13031" s="601"/>
      <c r="Z13031" s="601"/>
      <c r="AA13031" s="601"/>
      <c r="AB13031" s="601"/>
    </row>
    <row r="13032" spans="21:28" x14ac:dyDescent="0.25">
      <c r="U13032" s="601"/>
      <c r="V13032" s="611"/>
      <c r="X13032" s="613"/>
      <c r="Y13032" s="601"/>
      <c r="Z13032" s="601"/>
      <c r="AA13032" s="601"/>
      <c r="AB13032" s="601"/>
    </row>
    <row r="13033" spans="21:28" x14ac:dyDescent="0.25">
      <c r="U13033" s="601"/>
      <c r="V13033" s="611"/>
      <c r="X13033" s="613"/>
      <c r="Y13033" s="601"/>
      <c r="Z13033" s="601"/>
      <c r="AA13033" s="601"/>
      <c r="AB13033" s="601"/>
    </row>
    <row r="13034" spans="21:28" x14ac:dyDescent="0.25">
      <c r="U13034" s="601"/>
      <c r="V13034" s="611"/>
      <c r="X13034" s="613"/>
      <c r="Y13034" s="601"/>
      <c r="Z13034" s="601"/>
      <c r="AA13034" s="601"/>
      <c r="AB13034" s="601"/>
    </row>
    <row r="13035" spans="21:28" x14ac:dyDescent="0.25">
      <c r="U13035" s="601"/>
      <c r="V13035" s="611"/>
      <c r="X13035" s="613"/>
      <c r="Y13035" s="601"/>
      <c r="Z13035" s="601"/>
      <c r="AA13035" s="601"/>
      <c r="AB13035" s="601"/>
    </row>
    <row r="13036" spans="21:28" x14ac:dyDescent="0.25">
      <c r="U13036" s="601"/>
      <c r="V13036" s="611"/>
      <c r="X13036" s="613"/>
      <c r="Y13036" s="601"/>
      <c r="Z13036" s="601"/>
      <c r="AA13036" s="601"/>
      <c r="AB13036" s="601"/>
    </row>
    <row r="13037" spans="21:28" x14ac:dyDescent="0.25">
      <c r="U13037" s="601"/>
      <c r="V13037" s="611"/>
      <c r="X13037" s="613"/>
      <c r="Y13037" s="601"/>
      <c r="Z13037" s="601"/>
      <c r="AA13037" s="601"/>
      <c r="AB13037" s="601"/>
    </row>
    <row r="13038" spans="21:28" x14ac:dyDescent="0.25">
      <c r="U13038" s="601"/>
      <c r="V13038" s="611"/>
      <c r="X13038" s="613"/>
      <c r="Y13038" s="601"/>
      <c r="Z13038" s="601"/>
      <c r="AA13038" s="601"/>
      <c r="AB13038" s="601"/>
    </row>
    <row r="13039" spans="21:28" x14ac:dyDescent="0.25">
      <c r="U13039" s="601"/>
      <c r="V13039" s="611"/>
      <c r="X13039" s="613"/>
      <c r="Y13039" s="601"/>
      <c r="Z13039" s="601"/>
      <c r="AA13039" s="601"/>
      <c r="AB13039" s="601"/>
    </row>
    <row r="13040" spans="21:28" x14ac:dyDescent="0.25">
      <c r="U13040" s="601"/>
      <c r="V13040" s="611"/>
      <c r="X13040" s="613"/>
      <c r="Y13040" s="601"/>
      <c r="Z13040" s="601"/>
      <c r="AA13040" s="601"/>
      <c r="AB13040" s="601"/>
    </row>
    <row r="13041" spans="21:28" x14ac:dyDescent="0.25">
      <c r="U13041" s="601"/>
      <c r="V13041" s="611"/>
      <c r="X13041" s="613"/>
      <c r="Y13041" s="601"/>
      <c r="Z13041" s="601"/>
      <c r="AA13041" s="601"/>
      <c r="AB13041" s="601"/>
    </row>
    <row r="13042" spans="21:28" x14ac:dyDescent="0.25">
      <c r="U13042" s="601"/>
      <c r="V13042" s="611"/>
      <c r="X13042" s="613"/>
      <c r="Y13042" s="601"/>
      <c r="Z13042" s="601"/>
      <c r="AA13042" s="601"/>
      <c r="AB13042" s="601"/>
    </row>
    <row r="13043" spans="21:28" x14ac:dyDescent="0.25">
      <c r="U13043" s="601"/>
      <c r="V13043" s="611"/>
      <c r="X13043" s="613"/>
      <c r="Y13043" s="601"/>
      <c r="Z13043" s="601"/>
      <c r="AA13043" s="601"/>
      <c r="AB13043" s="601"/>
    </row>
    <row r="13044" spans="21:28" x14ac:dyDescent="0.25">
      <c r="U13044" s="601"/>
      <c r="V13044" s="611"/>
      <c r="X13044" s="613"/>
      <c r="Y13044" s="601"/>
      <c r="Z13044" s="601"/>
      <c r="AA13044" s="601"/>
      <c r="AB13044" s="601"/>
    </row>
    <row r="13045" spans="21:28" x14ac:dyDescent="0.25">
      <c r="U13045" s="601"/>
      <c r="V13045" s="611"/>
      <c r="X13045" s="613"/>
      <c r="Y13045" s="601"/>
      <c r="Z13045" s="601"/>
      <c r="AA13045" s="601"/>
      <c r="AB13045" s="601"/>
    </row>
    <row r="13046" spans="21:28" x14ac:dyDescent="0.25">
      <c r="U13046" s="601"/>
      <c r="V13046" s="611"/>
      <c r="X13046" s="613"/>
      <c r="Y13046" s="601"/>
      <c r="Z13046" s="601"/>
      <c r="AA13046" s="601"/>
      <c r="AB13046" s="601"/>
    </row>
    <row r="13047" spans="21:28" x14ac:dyDescent="0.25">
      <c r="U13047" s="601"/>
      <c r="V13047" s="611"/>
      <c r="X13047" s="613"/>
      <c r="Y13047" s="601"/>
      <c r="Z13047" s="601"/>
      <c r="AA13047" s="601"/>
      <c r="AB13047" s="601"/>
    </row>
    <row r="13048" spans="21:28" x14ac:dyDescent="0.25">
      <c r="U13048" s="601"/>
      <c r="V13048" s="611"/>
      <c r="X13048" s="613"/>
      <c r="Y13048" s="601"/>
      <c r="Z13048" s="601"/>
      <c r="AA13048" s="601"/>
      <c r="AB13048" s="601"/>
    </row>
    <row r="13049" spans="21:28" x14ac:dyDescent="0.25">
      <c r="U13049" s="601"/>
      <c r="V13049" s="611"/>
      <c r="X13049" s="613"/>
      <c r="Y13049" s="601"/>
      <c r="Z13049" s="601"/>
      <c r="AA13049" s="601"/>
      <c r="AB13049" s="601"/>
    </row>
    <row r="13050" spans="21:28" x14ac:dyDescent="0.25">
      <c r="U13050" s="601"/>
      <c r="V13050" s="611"/>
      <c r="X13050" s="613"/>
      <c r="Y13050" s="601"/>
      <c r="Z13050" s="601"/>
      <c r="AA13050" s="601"/>
      <c r="AB13050" s="601"/>
    </row>
    <row r="13051" spans="21:28" x14ac:dyDescent="0.25">
      <c r="U13051" s="601"/>
      <c r="V13051" s="611"/>
      <c r="X13051" s="613"/>
      <c r="Y13051" s="601"/>
      <c r="Z13051" s="601"/>
      <c r="AA13051" s="601"/>
      <c r="AB13051" s="601"/>
    </row>
    <row r="13052" spans="21:28" x14ac:dyDescent="0.25">
      <c r="U13052" s="601"/>
      <c r="V13052" s="611"/>
      <c r="X13052" s="613"/>
      <c r="Y13052" s="601"/>
      <c r="Z13052" s="601"/>
      <c r="AA13052" s="601"/>
      <c r="AB13052" s="601"/>
    </row>
    <row r="13053" spans="21:28" x14ac:dyDescent="0.25">
      <c r="U13053" s="601"/>
      <c r="V13053" s="611"/>
      <c r="X13053" s="613"/>
      <c r="Y13053" s="601"/>
      <c r="Z13053" s="601"/>
      <c r="AA13053" s="601"/>
      <c r="AB13053" s="601"/>
    </row>
    <row r="13054" spans="21:28" x14ac:dyDescent="0.25">
      <c r="U13054" s="601"/>
      <c r="V13054" s="611"/>
      <c r="X13054" s="613"/>
      <c r="Y13054" s="601"/>
      <c r="Z13054" s="601"/>
      <c r="AA13054" s="601"/>
      <c r="AB13054" s="601"/>
    </row>
    <row r="13055" spans="21:28" x14ac:dyDescent="0.25">
      <c r="U13055" s="601"/>
      <c r="V13055" s="611"/>
      <c r="X13055" s="613"/>
      <c r="Y13055" s="601"/>
      <c r="Z13055" s="601"/>
      <c r="AA13055" s="601"/>
      <c r="AB13055" s="601"/>
    </row>
    <row r="13056" spans="21:28" x14ac:dyDescent="0.25">
      <c r="U13056" s="601"/>
      <c r="V13056" s="611"/>
      <c r="X13056" s="613"/>
      <c r="Y13056" s="601"/>
      <c r="Z13056" s="601"/>
      <c r="AA13056" s="601"/>
      <c r="AB13056" s="601"/>
    </row>
    <row r="13057" spans="21:28" x14ac:dyDescent="0.25">
      <c r="U13057" s="601"/>
      <c r="V13057" s="611"/>
      <c r="X13057" s="613"/>
      <c r="Y13057" s="601"/>
      <c r="Z13057" s="601"/>
      <c r="AA13057" s="601"/>
      <c r="AB13057" s="601"/>
    </row>
    <row r="13058" spans="21:28" x14ac:dyDescent="0.25">
      <c r="U13058" s="601"/>
      <c r="V13058" s="611"/>
      <c r="X13058" s="613"/>
      <c r="Y13058" s="601"/>
      <c r="Z13058" s="601"/>
      <c r="AA13058" s="601"/>
      <c r="AB13058" s="601"/>
    </row>
    <row r="13059" spans="21:28" x14ac:dyDescent="0.25">
      <c r="U13059" s="601"/>
      <c r="V13059" s="611"/>
      <c r="X13059" s="613"/>
      <c r="Y13059" s="601"/>
      <c r="Z13059" s="601"/>
      <c r="AA13059" s="601"/>
      <c r="AB13059" s="601"/>
    </row>
    <row r="13060" spans="21:28" x14ac:dyDescent="0.25">
      <c r="U13060" s="601"/>
      <c r="V13060" s="611"/>
      <c r="X13060" s="613"/>
      <c r="Y13060" s="601"/>
      <c r="Z13060" s="601"/>
      <c r="AA13060" s="601"/>
      <c r="AB13060" s="601"/>
    </row>
    <row r="13061" spans="21:28" x14ac:dyDescent="0.25">
      <c r="U13061" s="601"/>
      <c r="V13061" s="611"/>
      <c r="X13061" s="613"/>
      <c r="Y13061" s="601"/>
      <c r="Z13061" s="601"/>
      <c r="AA13061" s="601"/>
      <c r="AB13061" s="601"/>
    </row>
    <row r="13062" spans="21:28" x14ac:dyDescent="0.25">
      <c r="U13062" s="601"/>
      <c r="V13062" s="611"/>
      <c r="X13062" s="613"/>
      <c r="Y13062" s="601"/>
      <c r="Z13062" s="601"/>
      <c r="AA13062" s="601"/>
      <c r="AB13062" s="601"/>
    </row>
    <row r="13063" spans="21:28" x14ac:dyDescent="0.25">
      <c r="U13063" s="601"/>
      <c r="V13063" s="611"/>
      <c r="X13063" s="613"/>
      <c r="Y13063" s="601"/>
      <c r="Z13063" s="601"/>
      <c r="AA13063" s="601"/>
      <c r="AB13063" s="601"/>
    </row>
    <row r="13064" spans="21:28" x14ac:dyDescent="0.25">
      <c r="U13064" s="601"/>
      <c r="V13064" s="611"/>
      <c r="X13064" s="613"/>
      <c r="Y13064" s="601"/>
      <c r="Z13064" s="601"/>
      <c r="AA13064" s="601"/>
      <c r="AB13064" s="601"/>
    </row>
    <row r="13065" spans="21:28" x14ac:dyDescent="0.25">
      <c r="U13065" s="601"/>
      <c r="V13065" s="611"/>
      <c r="X13065" s="613"/>
      <c r="Y13065" s="601"/>
      <c r="Z13065" s="601"/>
      <c r="AA13065" s="601"/>
      <c r="AB13065" s="601"/>
    </row>
    <row r="13066" spans="21:28" x14ac:dyDescent="0.25">
      <c r="U13066" s="601"/>
      <c r="V13066" s="611"/>
      <c r="X13066" s="613"/>
      <c r="Y13066" s="601"/>
      <c r="Z13066" s="601"/>
      <c r="AA13066" s="601"/>
      <c r="AB13066" s="601"/>
    </row>
    <row r="13067" spans="21:28" x14ac:dyDescent="0.25">
      <c r="U13067" s="601"/>
      <c r="V13067" s="611"/>
      <c r="X13067" s="613"/>
      <c r="Y13067" s="601"/>
      <c r="Z13067" s="601"/>
      <c r="AA13067" s="601"/>
      <c r="AB13067" s="601"/>
    </row>
    <row r="13068" spans="21:28" x14ac:dyDescent="0.25">
      <c r="U13068" s="601"/>
      <c r="V13068" s="611"/>
      <c r="X13068" s="613"/>
      <c r="Y13068" s="601"/>
      <c r="Z13068" s="601"/>
      <c r="AA13068" s="601"/>
      <c r="AB13068" s="601"/>
    </row>
    <row r="13069" spans="21:28" x14ac:dyDescent="0.25">
      <c r="U13069" s="601"/>
      <c r="V13069" s="611"/>
      <c r="X13069" s="613"/>
      <c r="Y13069" s="601"/>
      <c r="Z13069" s="601"/>
      <c r="AA13069" s="601"/>
      <c r="AB13069" s="601"/>
    </row>
    <row r="13070" spans="21:28" x14ac:dyDescent="0.25">
      <c r="U13070" s="601"/>
      <c r="V13070" s="611"/>
      <c r="X13070" s="613"/>
      <c r="Y13070" s="601"/>
      <c r="Z13070" s="601"/>
      <c r="AA13070" s="601"/>
      <c r="AB13070" s="601"/>
    </row>
    <row r="13071" spans="21:28" x14ac:dyDescent="0.25">
      <c r="U13071" s="601"/>
      <c r="V13071" s="611"/>
      <c r="X13071" s="613"/>
      <c r="Y13071" s="601"/>
      <c r="Z13071" s="601"/>
      <c r="AA13071" s="601"/>
      <c r="AB13071" s="601"/>
    </row>
    <row r="13072" spans="21:28" x14ac:dyDescent="0.25">
      <c r="U13072" s="601"/>
      <c r="V13072" s="611"/>
      <c r="X13072" s="613"/>
      <c r="Y13072" s="601"/>
      <c r="Z13072" s="601"/>
      <c r="AA13072" s="601"/>
      <c r="AB13072" s="601"/>
    </row>
    <row r="13073" spans="21:28" x14ac:dyDescent="0.25">
      <c r="U13073" s="601"/>
      <c r="V13073" s="611"/>
      <c r="X13073" s="613"/>
      <c r="Y13073" s="601"/>
      <c r="Z13073" s="601"/>
      <c r="AA13073" s="601"/>
      <c r="AB13073" s="601"/>
    </row>
    <row r="13074" spans="21:28" x14ac:dyDescent="0.25">
      <c r="U13074" s="601"/>
      <c r="V13074" s="611"/>
      <c r="X13074" s="613"/>
      <c r="Y13074" s="601"/>
      <c r="Z13074" s="601"/>
      <c r="AA13074" s="601"/>
      <c r="AB13074" s="601"/>
    </row>
    <row r="13075" spans="21:28" x14ac:dyDescent="0.25">
      <c r="U13075" s="601"/>
      <c r="V13075" s="611"/>
      <c r="X13075" s="613"/>
      <c r="Y13075" s="601"/>
      <c r="Z13075" s="601"/>
      <c r="AA13075" s="601"/>
      <c r="AB13075" s="601"/>
    </row>
    <row r="13076" spans="21:28" x14ac:dyDescent="0.25">
      <c r="U13076" s="601"/>
      <c r="V13076" s="611"/>
      <c r="X13076" s="613"/>
      <c r="Y13076" s="601"/>
      <c r="Z13076" s="601"/>
      <c r="AA13076" s="601"/>
      <c r="AB13076" s="601"/>
    </row>
    <row r="13077" spans="21:28" x14ac:dyDescent="0.25">
      <c r="U13077" s="601"/>
      <c r="V13077" s="611"/>
      <c r="X13077" s="613"/>
      <c r="Y13077" s="601"/>
      <c r="Z13077" s="601"/>
      <c r="AA13077" s="601"/>
      <c r="AB13077" s="601"/>
    </row>
    <row r="13078" spans="21:28" x14ac:dyDescent="0.25">
      <c r="U13078" s="601"/>
      <c r="V13078" s="611"/>
      <c r="X13078" s="613"/>
      <c r="Y13078" s="601"/>
      <c r="Z13078" s="601"/>
      <c r="AA13078" s="601"/>
      <c r="AB13078" s="601"/>
    </row>
    <row r="13079" spans="21:28" x14ac:dyDescent="0.25">
      <c r="U13079" s="601"/>
      <c r="V13079" s="611"/>
      <c r="X13079" s="613"/>
      <c r="Y13079" s="601"/>
      <c r="Z13079" s="601"/>
      <c r="AA13079" s="601"/>
      <c r="AB13079" s="601"/>
    </row>
    <row r="13080" spans="21:28" x14ac:dyDescent="0.25">
      <c r="U13080" s="601"/>
      <c r="V13080" s="611"/>
      <c r="X13080" s="613"/>
      <c r="Y13080" s="601"/>
      <c r="Z13080" s="601"/>
      <c r="AA13080" s="601"/>
      <c r="AB13080" s="601"/>
    </row>
    <row r="13081" spans="21:28" x14ac:dyDescent="0.25">
      <c r="U13081" s="601"/>
      <c r="V13081" s="611"/>
      <c r="X13081" s="613"/>
      <c r="Y13081" s="601"/>
      <c r="Z13081" s="601"/>
      <c r="AA13081" s="601"/>
      <c r="AB13081" s="601"/>
    </row>
    <row r="13082" spans="21:28" x14ac:dyDescent="0.25">
      <c r="U13082" s="601"/>
      <c r="V13082" s="611"/>
      <c r="X13082" s="613"/>
      <c r="Y13082" s="601"/>
      <c r="Z13082" s="601"/>
      <c r="AA13082" s="601"/>
      <c r="AB13082" s="601"/>
    </row>
    <row r="13083" spans="21:28" x14ac:dyDescent="0.25">
      <c r="U13083" s="601"/>
      <c r="V13083" s="611"/>
      <c r="X13083" s="613"/>
      <c r="Y13083" s="601"/>
      <c r="Z13083" s="601"/>
      <c r="AA13083" s="601"/>
      <c r="AB13083" s="601"/>
    </row>
    <row r="13084" spans="21:28" x14ac:dyDescent="0.25">
      <c r="U13084" s="601"/>
      <c r="V13084" s="611"/>
      <c r="X13084" s="613"/>
      <c r="Y13084" s="601"/>
      <c r="Z13084" s="601"/>
      <c r="AA13084" s="601"/>
      <c r="AB13084" s="601"/>
    </row>
    <row r="13085" spans="21:28" x14ac:dyDescent="0.25">
      <c r="U13085" s="601"/>
      <c r="V13085" s="611"/>
      <c r="X13085" s="613"/>
      <c r="Y13085" s="601"/>
      <c r="Z13085" s="601"/>
      <c r="AA13085" s="601"/>
      <c r="AB13085" s="601"/>
    </row>
    <row r="13086" spans="21:28" x14ac:dyDescent="0.25">
      <c r="U13086" s="601"/>
      <c r="V13086" s="611"/>
      <c r="X13086" s="613"/>
      <c r="Y13086" s="601"/>
      <c r="Z13086" s="601"/>
      <c r="AA13086" s="601"/>
      <c r="AB13086" s="601"/>
    </row>
    <row r="13087" spans="21:28" x14ac:dyDescent="0.25">
      <c r="U13087" s="601"/>
      <c r="V13087" s="611"/>
      <c r="X13087" s="613"/>
      <c r="Y13087" s="601"/>
      <c r="Z13087" s="601"/>
      <c r="AA13087" s="601"/>
      <c r="AB13087" s="601"/>
    </row>
    <row r="13088" spans="21:28" x14ac:dyDescent="0.25">
      <c r="U13088" s="601"/>
      <c r="V13088" s="611"/>
      <c r="X13088" s="613"/>
      <c r="Y13088" s="601"/>
      <c r="Z13088" s="601"/>
      <c r="AA13088" s="601"/>
      <c r="AB13088" s="601"/>
    </row>
    <row r="13089" spans="21:28" x14ac:dyDescent="0.25">
      <c r="U13089" s="601"/>
      <c r="V13089" s="611"/>
      <c r="X13089" s="613"/>
      <c r="Y13089" s="601"/>
      <c r="Z13089" s="601"/>
      <c r="AA13089" s="601"/>
      <c r="AB13089" s="601"/>
    </row>
    <row r="13090" spans="21:28" x14ac:dyDescent="0.25">
      <c r="U13090" s="601"/>
      <c r="V13090" s="611"/>
      <c r="X13090" s="613"/>
      <c r="Y13090" s="601"/>
      <c r="Z13090" s="601"/>
      <c r="AA13090" s="601"/>
      <c r="AB13090" s="601"/>
    </row>
    <row r="13091" spans="21:28" x14ac:dyDescent="0.25">
      <c r="U13091" s="601"/>
      <c r="V13091" s="611"/>
      <c r="X13091" s="613"/>
      <c r="Y13091" s="601"/>
      <c r="Z13091" s="601"/>
      <c r="AA13091" s="601"/>
      <c r="AB13091" s="601"/>
    </row>
    <row r="13092" spans="21:28" x14ac:dyDescent="0.25">
      <c r="U13092" s="601"/>
      <c r="V13092" s="611"/>
      <c r="X13092" s="613"/>
      <c r="Y13092" s="601"/>
      <c r="Z13092" s="601"/>
      <c r="AA13092" s="601"/>
      <c r="AB13092" s="601"/>
    </row>
    <row r="13093" spans="21:28" x14ac:dyDescent="0.25">
      <c r="U13093" s="601"/>
      <c r="V13093" s="611"/>
      <c r="X13093" s="613"/>
      <c r="Y13093" s="601"/>
      <c r="Z13093" s="601"/>
      <c r="AA13093" s="601"/>
      <c r="AB13093" s="601"/>
    </row>
    <row r="13094" spans="21:28" x14ac:dyDescent="0.25">
      <c r="U13094" s="601"/>
      <c r="V13094" s="611"/>
      <c r="X13094" s="613"/>
      <c r="Y13094" s="601"/>
      <c r="Z13094" s="601"/>
      <c r="AA13094" s="601"/>
      <c r="AB13094" s="601"/>
    </row>
    <row r="13095" spans="21:28" x14ac:dyDescent="0.25">
      <c r="U13095" s="601"/>
      <c r="V13095" s="611"/>
      <c r="X13095" s="613"/>
      <c r="Y13095" s="601"/>
      <c r="Z13095" s="601"/>
      <c r="AA13095" s="601"/>
      <c r="AB13095" s="601"/>
    </row>
    <row r="13096" spans="21:28" x14ac:dyDescent="0.25">
      <c r="U13096" s="601"/>
      <c r="V13096" s="611"/>
      <c r="X13096" s="613"/>
      <c r="Y13096" s="601"/>
      <c r="Z13096" s="601"/>
      <c r="AA13096" s="601"/>
      <c r="AB13096" s="601"/>
    </row>
    <row r="13097" spans="21:28" x14ac:dyDescent="0.25">
      <c r="U13097" s="601"/>
      <c r="V13097" s="611"/>
      <c r="X13097" s="613"/>
      <c r="Y13097" s="601"/>
      <c r="Z13097" s="601"/>
      <c r="AA13097" s="601"/>
      <c r="AB13097" s="601"/>
    </row>
    <row r="13098" spans="21:28" x14ac:dyDescent="0.25">
      <c r="U13098" s="601"/>
      <c r="V13098" s="611"/>
      <c r="X13098" s="613"/>
      <c r="Y13098" s="601"/>
      <c r="Z13098" s="601"/>
      <c r="AA13098" s="601"/>
      <c r="AB13098" s="601"/>
    </row>
    <row r="13099" spans="21:28" x14ac:dyDescent="0.25">
      <c r="U13099" s="601"/>
      <c r="V13099" s="611"/>
      <c r="X13099" s="613"/>
      <c r="Y13099" s="601"/>
      <c r="Z13099" s="601"/>
      <c r="AA13099" s="601"/>
      <c r="AB13099" s="601"/>
    </row>
    <row r="13100" spans="21:28" x14ac:dyDescent="0.25">
      <c r="U13100" s="601"/>
      <c r="V13100" s="611"/>
      <c r="X13100" s="613"/>
      <c r="Y13100" s="601"/>
      <c r="Z13100" s="601"/>
      <c r="AA13100" s="601"/>
      <c r="AB13100" s="601"/>
    </row>
    <row r="13101" spans="21:28" x14ac:dyDescent="0.25">
      <c r="U13101" s="601"/>
      <c r="V13101" s="611"/>
      <c r="X13101" s="613"/>
      <c r="Y13101" s="601"/>
      <c r="Z13101" s="601"/>
      <c r="AA13101" s="601"/>
      <c r="AB13101" s="601"/>
    </row>
    <row r="13102" spans="21:28" x14ac:dyDescent="0.25">
      <c r="U13102" s="601"/>
      <c r="V13102" s="611"/>
      <c r="X13102" s="613"/>
      <c r="Y13102" s="601"/>
      <c r="Z13102" s="601"/>
      <c r="AA13102" s="601"/>
      <c r="AB13102" s="601"/>
    </row>
    <row r="13103" spans="21:28" x14ac:dyDescent="0.25">
      <c r="U13103" s="601"/>
      <c r="V13103" s="611"/>
      <c r="X13103" s="613"/>
      <c r="Y13103" s="601"/>
      <c r="Z13103" s="601"/>
      <c r="AA13103" s="601"/>
      <c r="AB13103" s="601"/>
    </row>
    <row r="13104" spans="21:28" x14ac:dyDescent="0.25">
      <c r="U13104" s="601"/>
      <c r="V13104" s="611"/>
      <c r="X13104" s="613"/>
      <c r="Y13104" s="601"/>
      <c r="Z13104" s="601"/>
      <c r="AA13104" s="601"/>
      <c r="AB13104" s="601"/>
    </row>
    <row r="13105" spans="21:28" x14ac:dyDescent="0.25">
      <c r="U13105" s="601"/>
      <c r="V13105" s="611"/>
      <c r="X13105" s="613"/>
      <c r="Y13105" s="601"/>
      <c r="Z13105" s="601"/>
      <c r="AA13105" s="601"/>
      <c r="AB13105" s="601"/>
    </row>
    <row r="13106" spans="21:28" x14ac:dyDescent="0.25">
      <c r="U13106" s="601"/>
      <c r="V13106" s="611"/>
      <c r="X13106" s="613"/>
      <c r="Y13106" s="601"/>
      <c r="Z13106" s="601"/>
      <c r="AA13106" s="601"/>
      <c r="AB13106" s="601"/>
    </row>
    <row r="13107" spans="21:28" x14ac:dyDescent="0.25">
      <c r="U13107" s="601"/>
      <c r="V13107" s="611"/>
      <c r="X13107" s="613"/>
      <c r="Y13107" s="601"/>
      <c r="Z13107" s="601"/>
      <c r="AA13107" s="601"/>
      <c r="AB13107" s="601"/>
    </row>
    <row r="13108" spans="21:28" x14ac:dyDescent="0.25">
      <c r="U13108" s="601"/>
      <c r="V13108" s="611"/>
      <c r="X13108" s="613"/>
      <c r="Y13108" s="601"/>
      <c r="Z13108" s="601"/>
      <c r="AA13108" s="601"/>
      <c r="AB13108" s="601"/>
    </row>
    <row r="13109" spans="21:28" x14ac:dyDescent="0.25">
      <c r="U13109" s="601"/>
      <c r="V13109" s="611"/>
      <c r="X13109" s="613"/>
      <c r="Y13109" s="601"/>
      <c r="Z13109" s="601"/>
      <c r="AA13109" s="601"/>
      <c r="AB13109" s="601"/>
    </row>
    <row r="13110" spans="21:28" x14ac:dyDescent="0.25">
      <c r="U13110" s="601"/>
      <c r="V13110" s="611"/>
      <c r="X13110" s="613"/>
      <c r="Y13110" s="601"/>
      <c r="Z13110" s="601"/>
      <c r="AA13110" s="601"/>
      <c r="AB13110" s="601"/>
    </row>
    <row r="13111" spans="21:28" x14ac:dyDescent="0.25">
      <c r="U13111" s="601"/>
      <c r="V13111" s="611"/>
      <c r="X13111" s="613"/>
      <c r="Y13111" s="601"/>
      <c r="Z13111" s="601"/>
      <c r="AA13111" s="601"/>
      <c r="AB13111" s="601"/>
    </row>
    <row r="13112" spans="21:28" x14ac:dyDescent="0.25">
      <c r="U13112" s="601"/>
      <c r="V13112" s="611"/>
      <c r="X13112" s="613"/>
      <c r="Y13112" s="601"/>
      <c r="Z13112" s="601"/>
      <c r="AA13112" s="601"/>
      <c r="AB13112" s="601"/>
    </row>
    <row r="13113" spans="21:28" x14ac:dyDescent="0.25">
      <c r="U13113" s="601"/>
      <c r="V13113" s="611"/>
      <c r="X13113" s="613"/>
      <c r="Y13113" s="601"/>
      <c r="Z13113" s="601"/>
      <c r="AA13113" s="601"/>
      <c r="AB13113" s="601"/>
    </row>
    <row r="13114" spans="21:28" x14ac:dyDescent="0.25">
      <c r="U13114" s="601"/>
      <c r="V13114" s="611"/>
      <c r="X13114" s="613"/>
      <c r="Y13114" s="601"/>
      <c r="Z13114" s="601"/>
      <c r="AA13114" s="601"/>
      <c r="AB13114" s="601"/>
    </row>
    <row r="13115" spans="21:28" x14ac:dyDescent="0.25">
      <c r="U13115" s="601"/>
      <c r="V13115" s="611"/>
      <c r="X13115" s="613"/>
      <c r="Y13115" s="601"/>
      <c r="Z13115" s="601"/>
      <c r="AA13115" s="601"/>
      <c r="AB13115" s="601"/>
    </row>
    <row r="13116" spans="21:28" x14ac:dyDescent="0.25">
      <c r="U13116" s="601"/>
      <c r="V13116" s="611"/>
      <c r="X13116" s="613"/>
      <c r="Y13116" s="601"/>
      <c r="Z13116" s="601"/>
      <c r="AA13116" s="601"/>
      <c r="AB13116" s="601"/>
    </row>
    <row r="13117" spans="21:28" x14ac:dyDescent="0.25">
      <c r="U13117" s="601"/>
      <c r="V13117" s="611"/>
      <c r="X13117" s="613"/>
      <c r="Y13117" s="601"/>
      <c r="Z13117" s="601"/>
      <c r="AA13117" s="601"/>
      <c r="AB13117" s="601"/>
    </row>
    <row r="13118" spans="21:28" x14ac:dyDescent="0.25">
      <c r="U13118" s="601"/>
      <c r="V13118" s="611"/>
      <c r="X13118" s="613"/>
      <c r="Y13118" s="601"/>
      <c r="Z13118" s="601"/>
      <c r="AA13118" s="601"/>
      <c r="AB13118" s="601"/>
    </row>
    <row r="13119" spans="21:28" x14ac:dyDescent="0.25">
      <c r="U13119" s="601"/>
      <c r="V13119" s="611"/>
      <c r="X13119" s="613"/>
      <c r="Y13119" s="601"/>
      <c r="Z13119" s="601"/>
      <c r="AA13119" s="601"/>
      <c r="AB13119" s="601"/>
    </row>
    <row r="13120" spans="21:28" x14ac:dyDescent="0.25">
      <c r="U13120" s="601"/>
      <c r="V13120" s="611"/>
      <c r="X13120" s="613"/>
      <c r="Y13120" s="601"/>
      <c r="Z13120" s="601"/>
      <c r="AA13120" s="601"/>
      <c r="AB13120" s="601"/>
    </row>
    <row r="13121" spans="21:28" x14ac:dyDescent="0.25">
      <c r="U13121" s="601"/>
      <c r="V13121" s="611"/>
      <c r="X13121" s="613"/>
      <c r="Y13121" s="601"/>
      <c r="Z13121" s="601"/>
      <c r="AA13121" s="601"/>
      <c r="AB13121" s="601"/>
    </row>
    <row r="13122" spans="21:28" x14ac:dyDescent="0.25">
      <c r="U13122" s="601"/>
      <c r="V13122" s="611"/>
      <c r="X13122" s="613"/>
      <c r="Y13122" s="601"/>
      <c r="Z13122" s="601"/>
      <c r="AA13122" s="601"/>
      <c r="AB13122" s="601"/>
    </row>
    <row r="13123" spans="21:28" x14ac:dyDescent="0.25">
      <c r="U13123" s="601"/>
      <c r="V13123" s="611"/>
      <c r="X13123" s="613"/>
      <c r="Y13123" s="601"/>
      <c r="Z13123" s="601"/>
      <c r="AA13123" s="601"/>
      <c r="AB13123" s="601"/>
    </row>
    <row r="13124" spans="21:28" x14ac:dyDescent="0.25">
      <c r="U13124" s="601"/>
      <c r="V13124" s="611"/>
      <c r="X13124" s="613"/>
      <c r="Y13124" s="601"/>
      <c r="Z13124" s="601"/>
      <c r="AA13124" s="601"/>
      <c r="AB13124" s="601"/>
    </row>
    <row r="13125" spans="21:28" x14ac:dyDescent="0.25">
      <c r="U13125" s="601"/>
      <c r="V13125" s="611"/>
      <c r="X13125" s="613"/>
      <c r="Y13125" s="601"/>
      <c r="Z13125" s="601"/>
      <c r="AA13125" s="601"/>
      <c r="AB13125" s="601"/>
    </row>
    <row r="13126" spans="21:28" x14ac:dyDescent="0.25">
      <c r="U13126" s="601"/>
      <c r="V13126" s="611"/>
      <c r="X13126" s="613"/>
      <c r="Y13126" s="601"/>
      <c r="Z13126" s="601"/>
      <c r="AA13126" s="601"/>
      <c r="AB13126" s="601"/>
    </row>
    <row r="13127" spans="21:28" x14ac:dyDescent="0.25">
      <c r="U13127" s="601"/>
      <c r="V13127" s="611"/>
      <c r="X13127" s="613"/>
      <c r="Y13127" s="601"/>
      <c r="Z13127" s="601"/>
      <c r="AA13127" s="601"/>
      <c r="AB13127" s="601"/>
    </row>
    <row r="13128" spans="21:28" x14ac:dyDescent="0.25">
      <c r="U13128" s="601"/>
      <c r="V13128" s="611"/>
      <c r="X13128" s="613"/>
      <c r="Y13128" s="601"/>
      <c r="Z13128" s="601"/>
      <c r="AA13128" s="601"/>
      <c r="AB13128" s="601"/>
    </row>
    <row r="13129" spans="21:28" x14ac:dyDescent="0.25">
      <c r="U13129" s="601"/>
      <c r="V13129" s="611"/>
      <c r="X13129" s="613"/>
      <c r="Y13129" s="601"/>
      <c r="Z13129" s="601"/>
      <c r="AA13129" s="601"/>
      <c r="AB13129" s="601"/>
    </row>
    <row r="13130" spans="21:28" x14ac:dyDescent="0.25">
      <c r="U13130" s="601"/>
      <c r="V13130" s="611"/>
      <c r="X13130" s="613"/>
      <c r="Y13130" s="601"/>
      <c r="Z13130" s="601"/>
      <c r="AA13130" s="601"/>
      <c r="AB13130" s="601"/>
    </row>
    <row r="13131" spans="21:28" x14ac:dyDescent="0.25">
      <c r="U13131" s="601"/>
      <c r="V13131" s="611"/>
      <c r="X13131" s="613"/>
      <c r="Y13131" s="601"/>
      <c r="Z13131" s="601"/>
      <c r="AA13131" s="601"/>
      <c r="AB13131" s="601"/>
    </row>
    <row r="13132" spans="21:28" x14ac:dyDescent="0.25">
      <c r="U13132" s="601"/>
      <c r="V13132" s="611"/>
      <c r="X13132" s="613"/>
      <c r="Y13132" s="601"/>
      <c r="Z13132" s="601"/>
      <c r="AA13132" s="601"/>
      <c r="AB13132" s="601"/>
    </row>
    <row r="13133" spans="21:28" x14ac:dyDescent="0.25">
      <c r="U13133" s="601"/>
      <c r="V13133" s="611"/>
      <c r="X13133" s="613"/>
      <c r="Y13133" s="601"/>
      <c r="Z13133" s="601"/>
      <c r="AA13133" s="601"/>
      <c r="AB13133" s="601"/>
    </row>
    <row r="13134" spans="21:28" x14ac:dyDescent="0.25">
      <c r="U13134" s="601"/>
      <c r="V13134" s="611"/>
      <c r="X13134" s="613"/>
      <c r="Y13134" s="601"/>
      <c r="Z13134" s="601"/>
      <c r="AA13134" s="601"/>
      <c r="AB13134" s="601"/>
    </row>
    <row r="13135" spans="21:28" x14ac:dyDescent="0.25">
      <c r="U13135" s="601"/>
      <c r="V13135" s="611"/>
      <c r="X13135" s="613"/>
      <c r="Y13135" s="601"/>
      <c r="Z13135" s="601"/>
      <c r="AA13135" s="601"/>
      <c r="AB13135" s="601"/>
    </row>
    <row r="13136" spans="21:28" x14ac:dyDescent="0.25">
      <c r="U13136" s="601"/>
      <c r="V13136" s="611"/>
      <c r="X13136" s="613"/>
      <c r="Y13136" s="601"/>
      <c r="Z13136" s="601"/>
      <c r="AA13136" s="601"/>
      <c r="AB13136" s="601"/>
    </row>
    <row r="13137" spans="21:28" x14ac:dyDescent="0.25">
      <c r="U13137" s="601"/>
      <c r="V13137" s="611"/>
      <c r="X13137" s="613"/>
      <c r="Y13137" s="601"/>
      <c r="Z13137" s="601"/>
      <c r="AA13137" s="601"/>
      <c r="AB13137" s="601"/>
    </row>
    <row r="13138" spans="21:28" x14ac:dyDescent="0.25">
      <c r="U13138" s="601"/>
      <c r="V13138" s="611"/>
      <c r="X13138" s="613"/>
      <c r="Y13138" s="601"/>
      <c r="Z13138" s="601"/>
      <c r="AA13138" s="601"/>
      <c r="AB13138" s="601"/>
    </row>
    <row r="13139" spans="21:28" x14ac:dyDescent="0.25">
      <c r="U13139" s="601"/>
      <c r="V13139" s="611"/>
      <c r="X13139" s="613"/>
      <c r="Y13139" s="601"/>
      <c r="Z13139" s="601"/>
      <c r="AA13139" s="601"/>
      <c r="AB13139" s="601"/>
    </row>
    <row r="13140" spans="21:28" x14ac:dyDescent="0.25">
      <c r="U13140" s="601"/>
      <c r="V13140" s="611"/>
      <c r="X13140" s="613"/>
      <c r="Y13140" s="601"/>
      <c r="Z13140" s="601"/>
      <c r="AA13140" s="601"/>
      <c r="AB13140" s="601"/>
    </row>
    <row r="13141" spans="21:28" x14ac:dyDescent="0.25">
      <c r="U13141" s="601"/>
      <c r="V13141" s="611"/>
      <c r="X13141" s="613"/>
      <c r="Y13141" s="601"/>
      <c r="Z13141" s="601"/>
      <c r="AA13141" s="601"/>
      <c r="AB13141" s="601"/>
    </row>
    <row r="13142" spans="21:28" x14ac:dyDescent="0.25">
      <c r="U13142" s="601"/>
      <c r="V13142" s="611"/>
      <c r="X13142" s="613"/>
      <c r="Y13142" s="601"/>
      <c r="Z13142" s="601"/>
      <c r="AA13142" s="601"/>
      <c r="AB13142" s="601"/>
    </row>
    <row r="13143" spans="21:28" x14ac:dyDescent="0.25">
      <c r="U13143" s="601"/>
      <c r="V13143" s="611"/>
      <c r="X13143" s="613"/>
      <c r="Y13143" s="601"/>
      <c r="Z13143" s="601"/>
      <c r="AA13143" s="601"/>
      <c r="AB13143" s="601"/>
    </row>
    <row r="13144" spans="21:28" x14ac:dyDescent="0.25">
      <c r="U13144" s="601"/>
      <c r="V13144" s="611"/>
      <c r="X13144" s="613"/>
      <c r="Y13144" s="601"/>
      <c r="Z13144" s="601"/>
      <c r="AA13144" s="601"/>
      <c r="AB13144" s="601"/>
    </row>
    <row r="13145" spans="21:28" x14ac:dyDescent="0.25">
      <c r="U13145" s="601"/>
      <c r="V13145" s="611"/>
      <c r="X13145" s="613"/>
      <c r="Y13145" s="601"/>
      <c r="Z13145" s="601"/>
      <c r="AA13145" s="601"/>
      <c r="AB13145" s="601"/>
    </row>
    <row r="13146" spans="21:28" x14ac:dyDescent="0.25">
      <c r="U13146" s="601"/>
      <c r="V13146" s="611"/>
      <c r="X13146" s="613"/>
      <c r="Y13146" s="601"/>
      <c r="Z13146" s="601"/>
      <c r="AA13146" s="601"/>
      <c r="AB13146" s="601"/>
    </row>
    <row r="13147" spans="21:28" x14ac:dyDescent="0.25">
      <c r="U13147" s="601"/>
      <c r="V13147" s="611"/>
      <c r="X13147" s="613"/>
      <c r="Y13147" s="601"/>
      <c r="Z13147" s="601"/>
      <c r="AA13147" s="601"/>
      <c r="AB13147" s="601"/>
    </row>
    <row r="13148" spans="21:28" x14ac:dyDescent="0.25">
      <c r="U13148" s="601"/>
      <c r="V13148" s="611"/>
      <c r="X13148" s="613"/>
      <c r="Y13148" s="601"/>
      <c r="Z13148" s="601"/>
      <c r="AA13148" s="601"/>
      <c r="AB13148" s="601"/>
    </row>
    <row r="13149" spans="21:28" x14ac:dyDescent="0.25">
      <c r="U13149" s="601"/>
      <c r="V13149" s="611"/>
      <c r="X13149" s="613"/>
      <c r="Y13149" s="601"/>
      <c r="Z13149" s="601"/>
      <c r="AA13149" s="601"/>
      <c r="AB13149" s="601"/>
    </row>
    <row r="13150" spans="21:28" x14ac:dyDescent="0.25">
      <c r="U13150" s="601"/>
      <c r="V13150" s="611"/>
      <c r="X13150" s="613"/>
      <c r="Y13150" s="601"/>
      <c r="Z13150" s="601"/>
      <c r="AA13150" s="601"/>
      <c r="AB13150" s="601"/>
    </row>
    <row r="13151" spans="21:28" x14ac:dyDescent="0.25">
      <c r="U13151" s="601"/>
      <c r="V13151" s="611"/>
      <c r="X13151" s="613"/>
      <c r="Y13151" s="601"/>
      <c r="Z13151" s="601"/>
      <c r="AA13151" s="601"/>
      <c r="AB13151" s="601"/>
    </row>
    <row r="13152" spans="21:28" x14ac:dyDescent="0.25">
      <c r="U13152" s="601"/>
      <c r="V13152" s="611"/>
      <c r="X13152" s="613"/>
      <c r="Y13152" s="601"/>
      <c r="Z13152" s="601"/>
      <c r="AA13152" s="601"/>
      <c r="AB13152" s="601"/>
    </row>
    <row r="13153" spans="21:28" x14ac:dyDescent="0.25">
      <c r="U13153" s="601"/>
      <c r="V13153" s="611"/>
      <c r="X13153" s="613"/>
      <c r="Y13153" s="601"/>
      <c r="Z13153" s="601"/>
      <c r="AA13153" s="601"/>
      <c r="AB13153" s="601"/>
    </row>
    <row r="13154" spans="21:28" x14ac:dyDescent="0.25">
      <c r="U13154" s="601"/>
      <c r="V13154" s="611"/>
      <c r="X13154" s="613"/>
      <c r="Y13154" s="601"/>
      <c r="Z13154" s="601"/>
      <c r="AA13154" s="601"/>
      <c r="AB13154" s="601"/>
    </row>
    <row r="13155" spans="21:28" x14ac:dyDescent="0.25">
      <c r="U13155" s="601"/>
      <c r="V13155" s="611"/>
      <c r="X13155" s="613"/>
      <c r="Y13155" s="601"/>
      <c r="Z13155" s="601"/>
      <c r="AA13155" s="601"/>
      <c r="AB13155" s="601"/>
    </row>
    <row r="13156" spans="21:28" x14ac:dyDescent="0.25">
      <c r="U13156" s="601"/>
      <c r="V13156" s="611"/>
      <c r="X13156" s="613"/>
      <c r="Y13156" s="601"/>
      <c r="Z13156" s="601"/>
      <c r="AA13156" s="601"/>
      <c r="AB13156" s="601"/>
    </row>
    <row r="13157" spans="21:28" x14ac:dyDescent="0.25">
      <c r="U13157" s="601"/>
      <c r="V13157" s="611"/>
      <c r="X13157" s="613"/>
      <c r="Y13157" s="601"/>
      <c r="Z13157" s="601"/>
      <c r="AA13157" s="601"/>
      <c r="AB13157" s="601"/>
    </row>
    <row r="13158" spans="21:28" x14ac:dyDescent="0.25">
      <c r="U13158" s="601"/>
      <c r="V13158" s="611"/>
      <c r="X13158" s="613"/>
      <c r="Y13158" s="601"/>
      <c r="Z13158" s="601"/>
      <c r="AA13158" s="601"/>
      <c r="AB13158" s="601"/>
    </row>
    <row r="13159" spans="21:28" x14ac:dyDescent="0.25">
      <c r="U13159" s="601"/>
      <c r="V13159" s="611"/>
      <c r="X13159" s="613"/>
      <c r="Y13159" s="601"/>
      <c r="Z13159" s="601"/>
      <c r="AA13159" s="601"/>
      <c r="AB13159" s="601"/>
    </row>
    <row r="13160" spans="21:28" x14ac:dyDescent="0.25">
      <c r="U13160" s="601"/>
      <c r="V13160" s="611"/>
      <c r="X13160" s="613"/>
      <c r="Y13160" s="601"/>
      <c r="Z13160" s="601"/>
      <c r="AA13160" s="601"/>
      <c r="AB13160" s="601"/>
    </row>
    <row r="13161" spans="21:28" x14ac:dyDescent="0.25">
      <c r="U13161" s="601"/>
      <c r="V13161" s="611"/>
      <c r="X13161" s="613"/>
      <c r="Y13161" s="601"/>
      <c r="Z13161" s="601"/>
      <c r="AA13161" s="601"/>
      <c r="AB13161" s="601"/>
    </row>
    <row r="13162" spans="21:28" x14ac:dyDescent="0.25">
      <c r="U13162" s="601"/>
      <c r="V13162" s="611"/>
      <c r="X13162" s="613"/>
      <c r="Y13162" s="601"/>
      <c r="Z13162" s="601"/>
      <c r="AA13162" s="601"/>
      <c r="AB13162" s="601"/>
    </row>
    <row r="13163" spans="21:28" x14ac:dyDescent="0.25">
      <c r="U13163" s="601"/>
      <c r="V13163" s="611"/>
      <c r="X13163" s="613"/>
      <c r="Y13163" s="601"/>
      <c r="Z13163" s="601"/>
      <c r="AA13163" s="601"/>
      <c r="AB13163" s="601"/>
    </row>
    <row r="13164" spans="21:28" x14ac:dyDescent="0.25">
      <c r="U13164" s="601"/>
      <c r="V13164" s="611"/>
      <c r="X13164" s="613"/>
      <c r="Y13164" s="601"/>
      <c r="Z13164" s="601"/>
      <c r="AA13164" s="601"/>
      <c r="AB13164" s="601"/>
    </row>
    <row r="13165" spans="21:28" x14ac:dyDescent="0.25">
      <c r="U13165" s="601"/>
      <c r="V13165" s="611"/>
      <c r="X13165" s="613"/>
      <c r="Y13165" s="601"/>
      <c r="Z13165" s="601"/>
      <c r="AA13165" s="601"/>
      <c r="AB13165" s="601"/>
    </row>
    <row r="13166" spans="21:28" x14ac:dyDescent="0.25">
      <c r="U13166" s="601"/>
      <c r="V13166" s="611"/>
      <c r="X13166" s="613"/>
      <c r="Y13166" s="601"/>
      <c r="Z13166" s="601"/>
      <c r="AA13166" s="601"/>
      <c r="AB13166" s="601"/>
    </row>
    <row r="13167" spans="21:28" x14ac:dyDescent="0.25">
      <c r="U13167" s="601"/>
      <c r="V13167" s="611"/>
      <c r="X13167" s="613"/>
      <c r="Y13167" s="601"/>
      <c r="Z13167" s="601"/>
      <c r="AA13167" s="601"/>
      <c r="AB13167" s="601"/>
    </row>
    <row r="13168" spans="21:28" x14ac:dyDescent="0.25">
      <c r="U13168" s="601"/>
      <c r="V13168" s="611"/>
      <c r="X13168" s="613"/>
      <c r="Y13168" s="601"/>
      <c r="Z13168" s="601"/>
      <c r="AA13168" s="601"/>
      <c r="AB13168" s="601"/>
    </row>
    <row r="13169" spans="21:28" x14ac:dyDescent="0.25">
      <c r="U13169" s="601"/>
      <c r="V13169" s="611"/>
      <c r="X13169" s="613"/>
      <c r="Y13169" s="601"/>
      <c r="Z13169" s="601"/>
      <c r="AA13169" s="601"/>
      <c r="AB13169" s="601"/>
    </row>
    <row r="13170" spans="21:28" x14ac:dyDescent="0.25">
      <c r="U13170" s="601"/>
      <c r="V13170" s="611"/>
      <c r="X13170" s="613"/>
      <c r="Y13170" s="601"/>
      <c r="Z13170" s="601"/>
      <c r="AA13170" s="601"/>
      <c r="AB13170" s="601"/>
    </row>
    <row r="13171" spans="21:28" x14ac:dyDescent="0.25">
      <c r="U13171" s="601"/>
      <c r="V13171" s="611"/>
      <c r="X13171" s="613"/>
      <c r="Y13171" s="601"/>
      <c r="Z13171" s="601"/>
      <c r="AA13171" s="601"/>
      <c r="AB13171" s="601"/>
    </row>
    <row r="13172" spans="21:28" x14ac:dyDescent="0.25">
      <c r="U13172" s="601"/>
      <c r="V13172" s="611"/>
      <c r="X13172" s="613"/>
      <c r="Y13172" s="601"/>
      <c r="Z13172" s="601"/>
      <c r="AA13172" s="601"/>
      <c r="AB13172" s="601"/>
    </row>
    <row r="13173" spans="21:28" x14ac:dyDescent="0.25">
      <c r="U13173" s="601"/>
      <c r="V13173" s="611"/>
      <c r="X13173" s="613"/>
      <c r="Y13173" s="601"/>
      <c r="Z13173" s="601"/>
      <c r="AA13173" s="601"/>
      <c r="AB13173" s="601"/>
    </row>
    <row r="13174" spans="21:28" x14ac:dyDescent="0.25">
      <c r="U13174" s="601"/>
      <c r="V13174" s="611"/>
      <c r="X13174" s="613"/>
      <c r="Y13174" s="601"/>
      <c r="Z13174" s="601"/>
      <c r="AA13174" s="601"/>
      <c r="AB13174" s="601"/>
    </row>
    <row r="13175" spans="21:28" x14ac:dyDescent="0.25">
      <c r="U13175" s="601"/>
      <c r="V13175" s="611"/>
      <c r="X13175" s="613"/>
      <c r="Y13175" s="601"/>
      <c r="Z13175" s="601"/>
      <c r="AA13175" s="601"/>
      <c r="AB13175" s="601"/>
    </row>
    <row r="13176" spans="21:28" x14ac:dyDescent="0.25">
      <c r="U13176" s="601"/>
      <c r="V13176" s="611"/>
      <c r="X13176" s="613"/>
      <c r="Y13176" s="601"/>
      <c r="Z13176" s="601"/>
      <c r="AA13176" s="601"/>
      <c r="AB13176" s="601"/>
    </row>
    <row r="13177" spans="21:28" x14ac:dyDescent="0.25">
      <c r="U13177" s="601"/>
      <c r="V13177" s="611"/>
      <c r="X13177" s="613"/>
      <c r="Y13177" s="601"/>
      <c r="Z13177" s="601"/>
      <c r="AA13177" s="601"/>
      <c r="AB13177" s="601"/>
    </row>
    <row r="13178" spans="21:28" x14ac:dyDescent="0.25">
      <c r="U13178" s="601"/>
      <c r="V13178" s="611"/>
      <c r="X13178" s="613"/>
      <c r="Y13178" s="601"/>
      <c r="Z13178" s="601"/>
      <c r="AA13178" s="601"/>
      <c r="AB13178" s="601"/>
    </row>
    <row r="13179" spans="21:28" x14ac:dyDescent="0.25">
      <c r="U13179" s="601"/>
      <c r="V13179" s="611"/>
      <c r="X13179" s="613"/>
      <c r="Y13179" s="601"/>
      <c r="Z13179" s="601"/>
      <c r="AA13179" s="601"/>
      <c r="AB13179" s="601"/>
    </row>
    <row r="13180" spans="21:28" x14ac:dyDescent="0.25">
      <c r="U13180" s="601"/>
      <c r="V13180" s="611"/>
      <c r="X13180" s="613"/>
      <c r="Y13180" s="601"/>
      <c r="Z13180" s="601"/>
      <c r="AA13180" s="601"/>
      <c r="AB13180" s="601"/>
    </row>
    <row r="13181" spans="21:28" x14ac:dyDescent="0.25">
      <c r="U13181" s="601"/>
      <c r="V13181" s="611"/>
      <c r="X13181" s="613"/>
      <c r="Y13181" s="601"/>
      <c r="Z13181" s="601"/>
      <c r="AA13181" s="601"/>
      <c r="AB13181" s="601"/>
    </row>
    <row r="13182" spans="21:28" x14ac:dyDescent="0.25">
      <c r="U13182" s="601"/>
      <c r="V13182" s="611"/>
      <c r="X13182" s="613"/>
      <c r="Y13182" s="601"/>
      <c r="Z13182" s="601"/>
      <c r="AA13182" s="601"/>
      <c r="AB13182" s="601"/>
    </row>
    <row r="13183" spans="21:28" x14ac:dyDescent="0.25">
      <c r="U13183" s="601"/>
      <c r="V13183" s="611"/>
      <c r="X13183" s="613"/>
      <c r="Y13183" s="601"/>
      <c r="Z13183" s="601"/>
      <c r="AA13183" s="601"/>
      <c r="AB13183" s="601"/>
    </row>
    <row r="13184" spans="21:28" x14ac:dyDescent="0.25">
      <c r="U13184" s="601"/>
      <c r="V13184" s="611"/>
      <c r="X13184" s="613"/>
      <c r="Y13184" s="601"/>
      <c r="Z13184" s="601"/>
      <c r="AA13184" s="601"/>
      <c r="AB13184" s="601"/>
    </row>
    <row r="13185" spans="21:28" x14ac:dyDescent="0.25">
      <c r="U13185" s="601"/>
      <c r="V13185" s="611"/>
      <c r="X13185" s="613"/>
      <c r="Y13185" s="601"/>
      <c r="Z13185" s="601"/>
      <c r="AA13185" s="601"/>
      <c r="AB13185" s="601"/>
    </row>
    <row r="13186" spans="21:28" x14ac:dyDescent="0.25">
      <c r="U13186" s="601"/>
      <c r="V13186" s="611"/>
      <c r="X13186" s="613"/>
      <c r="Y13186" s="601"/>
      <c r="Z13186" s="601"/>
      <c r="AA13186" s="601"/>
      <c r="AB13186" s="601"/>
    </row>
    <row r="13187" spans="21:28" x14ac:dyDescent="0.25">
      <c r="U13187" s="601"/>
      <c r="V13187" s="611"/>
      <c r="X13187" s="613"/>
      <c r="Y13187" s="601"/>
      <c r="Z13187" s="601"/>
      <c r="AA13187" s="601"/>
      <c r="AB13187" s="601"/>
    </row>
    <row r="13188" spans="21:28" x14ac:dyDescent="0.25">
      <c r="U13188" s="601"/>
      <c r="V13188" s="611"/>
      <c r="X13188" s="613"/>
      <c r="Y13188" s="601"/>
      <c r="Z13188" s="601"/>
      <c r="AA13188" s="601"/>
      <c r="AB13188" s="601"/>
    </row>
    <row r="13189" spans="21:28" x14ac:dyDescent="0.25">
      <c r="U13189" s="601"/>
      <c r="V13189" s="611"/>
      <c r="X13189" s="613"/>
      <c r="Y13189" s="601"/>
      <c r="Z13189" s="601"/>
      <c r="AA13189" s="601"/>
      <c r="AB13189" s="601"/>
    </row>
    <row r="13190" spans="21:28" x14ac:dyDescent="0.25">
      <c r="U13190" s="601"/>
      <c r="V13190" s="611"/>
      <c r="X13190" s="613"/>
      <c r="Y13190" s="601"/>
      <c r="Z13190" s="601"/>
      <c r="AA13190" s="601"/>
      <c r="AB13190" s="601"/>
    </row>
    <row r="13191" spans="21:28" x14ac:dyDescent="0.25">
      <c r="U13191" s="601"/>
      <c r="V13191" s="611"/>
      <c r="X13191" s="613"/>
      <c r="Y13191" s="601"/>
      <c r="Z13191" s="601"/>
      <c r="AA13191" s="601"/>
      <c r="AB13191" s="601"/>
    </row>
    <row r="13192" spans="21:28" x14ac:dyDescent="0.25">
      <c r="U13192" s="601"/>
      <c r="V13192" s="611"/>
      <c r="X13192" s="613"/>
      <c r="Y13192" s="601"/>
      <c r="Z13192" s="601"/>
      <c r="AA13192" s="601"/>
      <c r="AB13192" s="601"/>
    </row>
    <row r="13193" spans="21:28" x14ac:dyDescent="0.25">
      <c r="U13193" s="601"/>
      <c r="V13193" s="611"/>
      <c r="X13193" s="613"/>
      <c r="Y13193" s="601"/>
      <c r="Z13193" s="601"/>
      <c r="AA13193" s="601"/>
      <c r="AB13193" s="601"/>
    </row>
    <row r="13194" spans="21:28" x14ac:dyDescent="0.25">
      <c r="U13194" s="601"/>
      <c r="V13194" s="611"/>
      <c r="X13194" s="613"/>
      <c r="Y13194" s="601"/>
      <c r="Z13194" s="601"/>
      <c r="AA13194" s="601"/>
      <c r="AB13194" s="601"/>
    </row>
    <row r="13195" spans="21:28" x14ac:dyDescent="0.25">
      <c r="U13195" s="601"/>
      <c r="V13195" s="611"/>
      <c r="X13195" s="613"/>
      <c r="Y13195" s="601"/>
      <c r="Z13195" s="601"/>
      <c r="AA13195" s="601"/>
      <c r="AB13195" s="601"/>
    </row>
    <row r="13196" spans="21:28" x14ac:dyDescent="0.25">
      <c r="U13196" s="601"/>
      <c r="V13196" s="611"/>
      <c r="X13196" s="613"/>
      <c r="Y13196" s="601"/>
      <c r="Z13196" s="601"/>
      <c r="AA13196" s="601"/>
      <c r="AB13196" s="601"/>
    </row>
    <row r="13197" spans="21:28" x14ac:dyDescent="0.25">
      <c r="U13197" s="601"/>
      <c r="V13197" s="611"/>
      <c r="X13197" s="613"/>
      <c r="Y13197" s="601"/>
      <c r="Z13197" s="601"/>
      <c r="AA13197" s="601"/>
      <c r="AB13197" s="601"/>
    </row>
    <row r="13198" spans="21:28" x14ac:dyDescent="0.25">
      <c r="U13198" s="601"/>
      <c r="V13198" s="611"/>
      <c r="X13198" s="613"/>
      <c r="Y13198" s="601"/>
      <c r="Z13198" s="601"/>
      <c r="AA13198" s="601"/>
      <c r="AB13198" s="601"/>
    </row>
    <row r="13199" spans="21:28" x14ac:dyDescent="0.25">
      <c r="U13199" s="601"/>
      <c r="V13199" s="611"/>
      <c r="X13199" s="613"/>
      <c r="Y13199" s="601"/>
      <c r="Z13199" s="601"/>
      <c r="AA13199" s="601"/>
      <c r="AB13199" s="601"/>
    </row>
    <row r="13200" spans="21:28" x14ac:dyDescent="0.25">
      <c r="U13200" s="601"/>
      <c r="V13200" s="611"/>
      <c r="X13200" s="613"/>
      <c r="Y13200" s="601"/>
      <c r="Z13200" s="601"/>
      <c r="AA13200" s="601"/>
      <c r="AB13200" s="601"/>
    </row>
    <row r="13201" spans="21:28" x14ac:dyDescent="0.25">
      <c r="U13201" s="601"/>
      <c r="V13201" s="611"/>
      <c r="X13201" s="613"/>
      <c r="Y13201" s="601"/>
      <c r="Z13201" s="601"/>
      <c r="AA13201" s="601"/>
      <c r="AB13201" s="601"/>
    </row>
    <row r="13202" spans="21:28" x14ac:dyDescent="0.25">
      <c r="U13202" s="601"/>
      <c r="V13202" s="611"/>
      <c r="X13202" s="613"/>
      <c r="Y13202" s="601"/>
      <c r="Z13202" s="601"/>
      <c r="AA13202" s="601"/>
      <c r="AB13202" s="601"/>
    </row>
    <row r="13203" spans="21:28" x14ac:dyDescent="0.25">
      <c r="U13203" s="601"/>
      <c r="V13203" s="611"/>
      <c r="X13203" s="613"/>
      <c r="Y13203" s="601"/>
      <c r="Z13203" s="601"/>
      <c r="AA13203" s="601"/>
      <c r="AB13203" s="601"/>
    </row>
    <row r="13204" spans="21:28" x14ac:dyDescent="0.25">
      <c r="U13204" s="601"/>
      <c r="V13204" s="611"/>
      <c r="X13204" s="613"/>
      <c r="Y13204" s="601"/>
      <c r="Z13204" s="601"/>
      <c r="AA13204" s="601"/>
      <c r="AB13204" s="601"/>
    </row>
    <row r="13205" spans="21:28" x14ac:dyDescent="0.25">
      <c r="U13205" s="601"/>
      <c r="V13205" s="611"/>
      <c r="X13205" s="613"/>
      <c r="Y13205" s="601"/>
      <c r="Z13205" s="601"/>
      <c r="AA13205" s="601"/>
      <c r="AB13205" s="601"/>
    </row>
    <row r="13206" spans="21:28" x14ac:dyDescent="0.25">
      <c r="U13206" s="601"/>
      <c r="V13206" s="611"/>
      <c r="X13206" s="613"/>
      <c r="Y13206" s="601"/>
      <c r="Z13206" s="601"/>
      <c r="AA13206" s="601"/>
      <c r="AB13206" s="601"/>
    </row>
    <row r="13207" spans="21:28" x14ac:dyDescent="0.25">
      <c r="U13207" s="601"/>
      <c r="V13207" s="611"/>
      <c r="X13207" s="613"/>
      <c r="Y13207" s="601"/>
      <c r="Z13207" s="601"/>
      <c r="AA13207" s="601"/>
      <c r="AB13207" s="601"/>
    </row>
    <row r="13208" spans="21:28" x14ac:dyDescent="0.25">
      <c r="U13208" s="601"/>
      <c r="V13208" s="611"/>
      <c r="X13208" s="613"/>
      <c r="Y13208" s="601"/>
      <c r="Z13208" s="601"/>
      <c r="AA13208" s="601"/>
      <c r="AB13208" s="601"/>
    </row>
    <row r="13209" spans="21:28" x14ac:dyDescent="0.25">
      <c r="U13209" s="601"/>
      <c r="V13209" s="611"/>
      <c r="X13209" s="613"/>
      <c r="Y13209" s="601"/>
      <c r="Z13209" s="601"/>
      <c r="AA13209" s="601"/>
      <c r="AB13209" s="601"/>
    </row>
    <row r="13210" spans="21:28" x14ac:dyDescent="0.25">
      <c r="U13210" s="601"/>
      <c r="V13210" s="611"/>
      <c r="X13210" s="613"/>
      <c r="Y13210" s="601"/>
      <c r="Z13210" s="601"/>
      <c r="AA13210" s="601"/>
      <c r="AB13210" s="601"/>
    </row>
    <row r="13211" spans="21:28" x14ac:dyDescent="0.25">
      <c r="U13211" s="601"/>
      <c r="V13211" s="611"/>
      <c r="X13211" s="613"/>
      <c r="Y13211" s="601"/>
      <c r="Z13211" s="601"/>
      <c r="AA13211" s="601"/>
      <c r="AB13211" s="601"/>
    </row>
    <row r="13212" spans="21:28" x14ac:dyDescent="0.25">
      <c r="U13212" s="601"/>
      <c r="V13212" s="611"/>
      <c r="X13212" s="613"/>
      <c r="Y13212" s="601"/>
      <c r="Z13212" s="601"/>
      <c r="AA13212" s="601"/>
      <c r="AB13212" s="601"/>
    </row>
    <row r="13213" spans="21:28" x14ac:dyDescent="0.25">
      <c r="U13213" s="601"/>
      <c r="V13213" s="611"/>
      <c r="X13213" s="613"/>
      <c r="Y13213" s="601"/>
      <c r="Z13213" s="601"/>
      <c r="AA13213" s="601"/>
      <c r="AB13213" s="601"/>
    </row>
    <row r="13214" spans="21:28" x14ac:dyDescent="0.25">
      <c r="U13214" s="601"/>
      <c r="V13214" s="611"/>
      <c r="X13214" s="613"/>
      <c r="Y13214" s="601"/>
      <c r="Z13214" s="601"/>
      <c r="AA13214" s="601"/>
      <c r="AB13214" s="601"/>
    </row>
    <row r="13215" spans="21:28" x14ac:dyDescent="0.25">
      <c r="U13215" s="601"/>
      <c r="V13215" s="611"/>
      <c r="X13215" s="613"/>
      <c r="Y13215" s="601"/>
      <c r="Z13215" s="601"/>
      <c r="AA13215" s="601"/>
      <c r="AB13215" s="601"/>
    </row>
    <row r="13216" spans="21:28" x14ac:dyDescent="0.25">
      <c r="U13216" s="601"/>
      <c r="V13216" s="611"/>
      <c r="X13216" s="613"/>
      <c r="Y13216" s="601"/>
      <c r="Z13216" s="601"/>
      <c r="AA13216" s="601"/>
      <c r="AB13216" s="601"/>
    </row>
    <row r="13217" spans="21:28" x14ac:dyDescent="0.25">
      <c r="U13217" s="601"/>
      <c r="V13217" s="611"/>
      <c r="X13217" s="613"/>
      <c r="Y13217" s="601"/>
      <c r="Z13217" s="601"/>
      <c r="AA13217" s="601"/>
      <c r="AB13217" s="601"/>
    </row>
    <row r="13218" spans="21:28" x14ac:dyDescent="0.25">
      <c r="U13218" s="601"/>
      <c r="V13218" s="611"/>
      <c r="X13218" s="613"/>
      <c r="Y13218" s="601"/>
      <c r="Z13218" s="601"/>
      <c r="AA13218" s="601"/>
      <c r="AB13218" s="601"/>
    </row>
    <row r="13219" spans="21:28" x14ac:dyDescent="0.25">
      <c r="U13219" s="601"/>
      <c r="V13219" s="611"/>
      <c r="X13219" s="613"/>
      <c r="Y13219" s="601"/>
      <c r="Z13219" s="601"/>
      <c r="AA13219" s="601"/>
      <c r="AB13219" s="601"/>
    </row>
    <row r="13220" spans="21:28" x14ac:dyDescent="0.25">
      <c r="U13220" s="601"/>
      <c r="V13220" s="611"/>
      <c r="X13220" s="613"/>
      <c r="Y13220" s="601"/>
      <c r="Z13220" s="601"/>
      <c r="AA13220" s="601"/>
      <c r="AB13220" s="601"/>
    </row>
    <row r="13221" spans="21:28" x14ac:dyDescent="0.25">
      <c r="U13221" s="601"/>
      <c r="V13221" s="611"/>
      <c r="X13221" s="613"/>
      <c r="Y13221" s="601"/>
      <c r="Z13221" s="601"/>
      <c r="AA13221" s="601"/>
      <c r="AB13221" s="601"/>
    </row>
    <row r="13222" spans="21:28" x14ac:dyDescent="0.25">
      <c r="U13222" s="601"/>
      <c r="V13222" s="611"/>
      <c r="X13222" s="613"/>
      <c r="Y13222" s="601"/>
      <c r="Z13222" s="601"/>
      <c r="AA13222" s="601"/>
      <c r="AB13222" s="601"/>
    </row>
    <row r="13223" spans="21:28" x14ac:dyDescent="0.25">
      <c r="U13223" s="601"/>
      <c r="V13223" s="611"/>
      <c r="X13223" s="613"/>
      <c r="Y13223" s="601"/>
      <c r="Z13223" s="601"/>
      <c r="AA13223" s="601"/>
      <c r="AB13223" s="601"/>
    </row>
    <row r="13224" spans="21:28" x14ac:dyDescent="0.25">
      <c r="U13224" s="601"/>
      <c r="V13224" s="611"/>
      <c r="X13224" s="613"/>
      <c r="Y13224" s="601"/>
      <c r="Z13224" s="601"/>
      <c r="AA13224" s="601"/>
      <c r="AB13224" s="601"/>
    </row>
    <row r="13225" spans="21:28" x14ac:dyDescent="0.25">
      <c r="U13225" s="601"/>
      <c r="V13225" s="611"/>
      <c r="X13225" s="613"/>
      <c r="Y13225" s="601"/>
      <c r="Z13225" s="601"/>
      <c r="AA13225" s="601"/>
      <c r="AB13225" s="601"/>
    </row>
    <row r="13226" spans="21:28" x14ac:dyDescent="0.25">
      <c r="U13226" s="601"/>
      <c r="V13226" s="611"/>
      <c r="X13226" s="613"/>
      <c r="Y13226" s="601"/>
      <c r="Z13226" s="601"/>
      <c r="AA13226" s="601"/>
      <c r="AB13226" s="601"/>
    </row>
    <row r="13227" spans="21:28" x14ac:dyDescent="0.25">
      <c r="U13227" s="601"/>
      <c r="V13227" s="611"/>
      <c r="X13227" s="613"/>
      <c r="Y13227" s="601"/>
      <c r="Z13227" s="601"/>
      <c r="AA13227" s="601"/>
      <c r="AB13227" s="601"/>
    </row>
    <row r="13228" spans="21:28" x14ac:dyDescent="0.25">
      <c r="U13228" s="601"/>
      <c r="V13228" s="611"/>
      <c r="X13228" s="613"/>
      <c r="Y13228" s="601"/>
      <c r="Z13228" s="601"/>
      <c r="AA13228" s="601"/>
      <c r="AB13228" s="601"/>
    </row>
    <row r="13229" spans="21:28" x14ac:dyDescent="0.25">
      <c r="U13229" s="601"/>
      <c r="V13229" s="611"/>
      <c r="X13229" s="613"/>
      <c r="Y13229" s="601"/>
      <c r="Z13229" s="601"/>
      <c r="AA13229" s="601"/>
      <c r="AB13229" s="601"/>
    </row>
    <row r="13230" spans="21:28" x14ac:dyDescent="0.25">
      <c r="U13230" s="601"/>
      <c r="V13230" s="611"/>
      <c r="X13230" s="613"/>
      <c r="Y13230" s="601"/>
      <c r="Z13230" s="601"/>
      <c r="AA13230" s="601"/>
      <c r="AB13230" s="601"/>
    </row>
    <row r="13231" spans="21:28" x14ac:dyDescent="0.25">
      <c r="U13231" s="601"/>
      <c r="V13231" s="611"/>
      <c r="X13231" s="613"/>
      <c r="Y13231" s="601"/>
      <c r="Z13231" s="601"/>
      <c r="AA13231" s="601"/>
      <c r="AB13231" s="601"/>
    </row>
    <row r="13232" spans="21:28" x14ac:dyDescent="0.25">
      <c r="U13232" s="601"/>
      <c r="V13232" s="611"/>
      <c r="X13232" s="613"/>
      <c r="Y13232" s="601"/>
      <c r="Z13232" s="601"/>
      <c r="AA13232" s="601"/>
      <c r="AB13232" s="601"/>
    </row>
    <row r="13233" spans="21:28" x14ac:dyDescent="0.25">
      <c r="U13233" s="601"/>
      <c r="V13233" s="611"/>
      <c r="X13233" s="613"/>
      <c r="Y13233" s="601"/>
      <c r="Z13233" s="601"/>
      <c r="AA13233" s="601"/>
      <c r="AB13233" s="601"/>
    </row>
    <row r="13234" spans="21:28" x14ac:dyDescent="0.25">
      <c r="U13234" s="601"/>
      <c r="V13234" s="611"/>
      <c r="X13234" s="613"/>
      <c r="Y13234" s="601"/>
      <c r="Z13234" s="601"/>
      <c r="AA13234" s="601"/>
      <c r="AB13234" s="601"/>
    </row>
    <row r="13235" spans="21:28" x14ac:dyDescent="0.25">
      <c r="U13235" s="601"/>
      <c r="V13235" s="611"/>
      <c r="X13235" s="613"/>
      <c r="Y13235" s="601"/>
      <c r="Z13235" s="601"/>
      <c r="AA13235" s="601"/>
      <c r="AB13235" s="601"/>
    </row>
    <row r="13236" spans="21:28" x14ac:dyDescent="0.25">
      <c r="U13236" s="601"/>
      <c r="V13236" s="611"/>
      <c r="X13236" s="613"/>
      <c r="Y13236" s="601"/>
      <c r="Z13236" s="601"/>
      <c r="AA13236" s="601"/>
      <c r="AB13236" s="601"/>
    </row>
    <row r="13237" spans="21:28" x14ac:dyDescent="0.25">
      <c r="U13237" s="601"/>
      <c r="V13237" s="611"/>
      <c r="X13237" s="613"/>
      <c r="Y13237" s="601"/>
      <c r="Z13237" s="601"/>
      <c r="AA13237" s="601"/>
      <c r="AB13237" s="601"/>
    </row>
    <row r="13238" spans="21:28" x14ac:dyDescent="0.25">
      <c r="U13238" s="601"/>
      <c r="V13238" s="611"/>
      <c r="X13238" s="613"/>
      <c r="Y13238" s="601"/>
      <c r="Z13238" s="601"/>
      <c r="AA13238" s="601"/>
      <c r="AB13238" s="601"/>
    </row>
    <row r="13239" spans="21:28" x14ac:dyDescent="0.25">
      <c r="U13239" s="601"/>
      <c r="V13239" s="611"/>
      <c r="X13239" s="613"/>
      <c r="Y13239" s="601"/>
      <c r="Z13239" s="601"/>
      <c r="AA13239" s="601"/>
      <c r="AB13239" s="601"/>
    </row>
    <row r="13240" spans="21:28" x14ac:dyDescent="0.25">
      <c r="U13240" s="601"/>
      <c r="V13240" s="611"/>
      <c r="X13240" s="613"/>
      <c r="Y13240" s="601"/>
      <c r="Z13240" s="601"/>
      <c r="AA13240" s="601"/>
      <c r="AB13240" s="601"/>
    </row>
    <row r="13241" spans="21:28" x14ac:dyDescent="0.25">
      <c r="U13241" s="601"/>
      <c r="V13241" s="611"/>
      <c r="X13241" s="613"/>
      <c r="Y13241" s="601"/>
      <c r="Z13241" s="601"/>
      <c r="AA13241" s="601"/>
      <c r="AB13241" s="601"/>
    </row>
    <row r="13242" spans="21:28" x14ac:dyDescent="0.25">
      <c r="U13242" s="601"/>
      <c r="V13242" s="611"/>
      <c r="X13242" s="613"/>
      <c r="Y13242" s="601"/>
      <c r="Z13242" s="601"/>
      <c r="AA13242" s="601"/>
      <c r="AB13242" s="601"/>
    </row>
    <row r="13243" spans="21:28" x14ac:dyDescent="0.25">
      <c r="U13243" s="601"/>
      <c r="V13243" s="611"/>
      <c r="X13243" s="613"/>
      <c r="Y13243" s="601"/>
      <c r="Z13243" s="601"/>
      <c r="AA13243" s="601"/>
      <c r="AB13243" s="601"/>
    </row>
    <row r="13244" spans="21:28" x14ac:dyDescent="0.25">
      <c r="U13244" s="601"/>
      <c r="V13244" s="611"/>
      <c r="X13244" s="613"/>
      <c r="Y13244" s="601"/>
      <c r="Z13244" s="601"/>
      <c r="AA13244" s="601"/>
      <c r="AB13244" s="601"/>
    </row>
    <row r="13245" spans="21:28" x14ac:dyDescent="0.25">
      <c r="U13245" s="601"/>
      <c r="V13245" s="611"/>
      <c r="X13245" s="613"/>
      <c r="Y13245" s="601"/>
      <c r="Z13245" s="601"/>
      <c r="AA13245" s="601"/>
      <c r="AB13245" s="601"/>
    </row>
    <row r="13246" spans="21:28" x14ac:dyDescent="0.25">
      <c r="U13246" s="601"/>
      <c r="V13246" s="611"/>
      <c r="X13246" s="613"/>
      <c r="Y13246" s="601"/>
      <c r="Z13246" s="601"/>
      <c r="AA13246" s="601"/>
      <c r="AB13246" s="601"/>
    </row>
    <row r="13247" spans="21:28" x14ac:dyDescent="0.25">
      <c r="U13247" s="601"/>
      <c r="V13247" s="611"/>
      <c r="X13247" s="613"/>
      <c r="Y13247" s="601"/>
      <c r="Z13247" s="601"/>
      <c r="AA13247" s="601"/>
      <c r="AB13247" s="601"/>
    </row>
    <row r="13248" spans="21:28" x14ac:dyDescent="0.25">
      <c r="U13248" s="601"/>
      <c r="V13248" s="611"/>
      <c r="X13248" s="613"/>
      <c r="Y13248" s="601"/>
      <c r="Z13248" s="601"/>
      <c r="AA13248" s="601"/>
      <c r="AB13248" s="601"/>
    </row>
    <row r="13249" spans="21:28" x14ac:dyDescent="0.25">
      <c r="U13249" s="601"/>
      <c r="V13249" s="611"/>
      <c r="X13249" s="613"/>
      <c r="Y13249" s="601"/>
      <c r="Z13249" s="601"/>
      <c r="AA13249" s="601"/>
      <c r="AB13249" s="601"/>
    </row>
    <row r="13250" spans="21:28" x14ac:dyDescent="0.25">
      <c r="U13250" s="601"/>
      <c r="V13250" s="611"/>
      <c r="X13250" s="613"/>
      <c r="Y13250" s="601"/>
      <c r="Z13250" s="601"/>
      <c r="AA13250" s="601"/>
      <c r="AB13250" s="601"/>
    </row>
    <row r="13251" spans="21:28" x14ac:dyDescent="0.25">
      <c r="U13251" s="601"/>
      <c r="V13251" s="611"/>
      <c r="X13251" s="613"/>
      <c r="Y13251" s="601"/>
      <c r="Z13251" s="601"/>
      <c r="AA13251" s="601"/>
      <c r="AB13251" s="601"/>
    </row>
    <row r="13252" spans="21:28" x14ac:dyDescent="0.25">
      <c r="U13252" s="601"/>
      <c r="V13252" s="611"/>
      <c r="X13252" s="613"/>
      <c r="Y13252" s="601"/>
      <c r="Z13252" s="601"/>
      <c r="AA13252" s="601"/>
      <c r="AB13252" s="601"/>
    </row>
    <row r="13253" spans="21:28" x14ac:dyDescent="0.25">
      <c r="U13253" s="601"/>
      <c r="V13253" s="611"/>
      <c r="X13253" s="613"/>
      <c r="Y13253" s="601"/>
      <c r="Z13253" s="601"/>
      <c r="AA13253" s="601"/>
      <c r="AB13253" s="601"/>
    </row>
    <row r="13254" spans="21:28" x14ac:dyDescent="0.25">
      <c r="U13254" s="601"/>
      <c r="V13254" s="611"/>
      <c r="X13254" s="613"/>
      <c r="Y13254" s="601"/>
      <c r="Z13254" s="601"/>
      <c r="AA13254" s="601"/>
      <c r="AB13254" s="601"/>
    </row>
    <row r="13255" spans="21:28" x14ac:dyDescent="0.25">
      <c r="U13255" s="601"/>
      <c r="V13255" s="611"/>
      <c r="X13255" s="613"/>
      <c r="Y13255" s="601"/>
      <c r="Z13255" s="601"/>
      <c r="AA13255" s="601"/>
      <c r="AB13255" s="601"/>
    </row>
    <row r="13256" spans="21:28" x14ac:dyDescent="0.25">
      <c r="U13256" s="601"/>
      <c r="V13256" s="611"/>
      <c r="X13256" s="613"/>
      <c r="Y13256" s="601"/>
      <c r="Z13256" s="601"/>
      <c r="AA13256" s="601"/>
      <c r="AB13256" s="601"/>
    </row>
    <row r="13257" spans="21:28" x14ac:dyDescent="0.25">
      <c r="U13257" s="601"/>
      <c r="V13257" s="611"/>
      <c r="X13257" s="613"/>
      <c r="Y13257" s="601"/>
      <c r="Z13257" s="601"/>
      <c r="AA13257" s="601"/>
      <c r="AB13257" s="601"/>
    </row>
    <row r="13258" spans="21:28" x14ac:dyDescent="0.25">
      <c r="U13258" s="601"/>
      <c r="V13258" s="611"/>
      <c r="X13258" s="613"/>
      <c r="Y13258" s="601"/>
      <c r="Z13258" s="601"/>
      <c r="AA13258" s="601"/>
      <c r="AB13258" s="601"/>
    </row>
    <row r="13259" spans="21:28" x14ac:dyDescent="0.25">
      <c r="U13259" s="601"/>
      <c r="V13259" s="611"/>
      <c r="X13259" s="613"/>
      <c r="Y13259" s="601"/>
      <c r="Z13259" s="601"/>
      <c r="AA13259" s="601"/>
      <c r="AB13259" s="601"/>
    </row>
    <row r="13260" spans="21:28" x14ac:dyDescent="0.25">
      <c r="U13260" s="601"/>
      <c r="V13260" s="611"/>
      <c r="X13260" s="613"/>
      <c r="Y13260" s="601"/>
      <c r="Z13260" s="601"/>
      <c r="AA13260" s="601"/>
      <c r="AB13260" s="601"/>
    </row>
    <row r="13261" spans="21:28" x14ac:dyDescent="0.25">
      <c r="U13261" s="601"/>
      <c r="V13261" s="611"/>
      <c r="X13261" s="613"/>
      <c r="Y13261" s="601"/>
      <c r="Z13261" s="601"/>
      <c r="AA13261" s="601"/>
      <c r="AB13261" s="601"/>
    </row>
    <row r="13262" spans="21:28" x14ac:dyDescent="0.25">
      <c r="U13262" s="601"/>
      <c r="V13262" s="611"/>
      <c r="X13262" s="613"/>
      <c r="Y13262" s="601"/>
      <c r="Z13262" s="601"/>
      <c r="AA13262" s="601"/>
      <c r="AB13262" s="601"/>
    </row>
    <row r="13263" spans="21:28" x14ac:dyDescent="0.25">
      <c r="U13263" s="601"/>
      <c r="V13263" s="611"/>
      <c r="X13263" s="613"/>
      <c r="Y13263" s="601"/>
      <c r="Z13263" s="601"/>
      <c r="AA13263" s="601"/>
      <c r="AB13263" s="601"/>
    </row>
    <row r="13264" spans="21:28" x14ac:dyDescent="0.25">
      <c r="U13264" s="601"/>
      <c r="V13264" s="611"/>
      <c r="X13264" s="613"/>
      <c r="Y13264" s="601"/>
      <c r="Z13264" s="601"/>
      <c r="AA13264" s="601"/>
      <c r="AB13264" s="601"/>
    </row>
    <row r="13265" spans="21:28" x14ac:dyDescent="0.25">
      <c r="U13265" s="601"/>
      <c r="V13265" s="611"/>
      <c r="X13265" s="613"/>
      <c r="Y13265" s="601"/>
      <c r="Z13265" s="601"/>
      <c r="AA13265" s="601"/>
      <c r="AB13265" s="601"/>
    </row>
    <row r="13266" spans="21:28" x14ac:dyDescent="0.25">
      <c r="U13266" s="601"/>
      <c r="V13266" s="611"/>
      <c r="X13266" s="613"/>
      <c r="Y13266" s="601"/>
      <c r="Z13266" s="601"/>
      <c r="AA13266" s="601"/>
      <c r="AB13266" s="601"/>
    </row>
    <row r="13267" spans="21:28" x14ac:dyDescent="0.25">
      <c r="U13267" s="601"/>
      <c r="V13267" s="611"/>
      <c r="X13267" s="613"/>
      <c r="Y13267" s="601"/>
      <c r="Z13267" s="601"/>
      <c r="AA13267" s="601"/>
      <c r="AB13267" s="601"/>
    </row>
    <row r="13268" spans="21:28" x14ac:dyDescent="0.25">
      <c r="U13268" s="601"/>
      <c r="V13268" s="611"/>
      <c r="X13268" s="613"/>
      <c r="Y13268" s="601"/>
      <c r="Z13268" s="601"/>
      <c r="AA13268" s="601"/>
      <c r="AB13268" s="601"/>
    </row>
    <row r="13269" spans="21:28" x14ac:dyDescent="0.25">
      <c r="U13269" s="601"/>
      <c r="V13269" s="611"/>
      <c r="X13269" s="613"/>
      <c r="Y13269" s="601"/>
      <c r="Z13269" s="601"/>
      <c r="AA13269" s="601"/>
      <c r="AB13269" s="601"/>
    </row>
    <row r="13270" spans="21:28" x14ac:dyDescent="0.25">
      <c r="U13270" s="601"/>
      <c r="V13270" s="611"/>
      <c r="X13270" s="613"/>
      <c r="Y13270" s="601"/>
      <c r="Z13270" s="601"/>
      <c r="AA13270" s="601"/>
      <c r="AB13270" s="601"/>
    </row>
    <row r="13271" spans="21:28" x14ac:dyDescent="0.25">
      <c r="U13271" s="601"/>
      <c r="V13271" s="611"/>
      <c r="X13271" s="613"/>
      <c r="Y13271" s="601"/>
      <c r="Z13271" s="601"/>
      <c r="AA13271" s="601"/>
      <c r="AB13271" s="601"/>
    </row>
    <row r="13272" spans="21:28" x14ac:dyDescent="0.25">
      <c r="U13272" s="601"/>
      <c r="V13272" s="611"/>
      <c r="X13272" s="613"/>
      <c r="Y13272" s="601"/>
      <c r="Z13272" s="601"/>
      <c r="AA13272" s="601"/>
      <c r="AB13272" s="601"/>
    </row>
    <row r="13273" spans="21:28" x14ac:dyDescent="0.25">
      <c r="U13273" s="601"/>
      <c r="V13273" s="611"/>
      <c r="X13273" s="613"/>
      <c r="Y13273" s="601"/>
      <c r="Z13273" s="601"/>
      <c r="AA13273" s="601"/>
      <c r="AB13273" s="601"/>
    </row>
    <row r="13274" spans="21:28" x14ac:dyDescent="0.25">
      <c r="U13274" s="601"/>
      <c r="V13274" s="611"/>
      <c r="X13274" s="613"/>
      <c r="Y13274" s="601"/>
      <c r="Z13274" s="601"/>
      <c r="AA13274" s="601"/>
      <c r="AB13274" s="601"/>
    </row>
    <row r="13275" spans="21:28" x14ac:dyDescent="0.25">
      <c r="U13275" s="601"/>
      <c r="V13275" s="611"/>
      <c r="X13275" s="613"/>
      <c r="Y13275" s="601"/>
      <c r="Z13275" s="601"/>
      <c r="AA13275" s="601"/>
      <c r="AB13275" s="601"/>
    </row>
    <row r="13276" spans="21:28" x14ac:dyDescent="0.25">
      <c r="U13276" s="601"/>
      <c r="V13276" s="611"/>
      <c r="X13276" s="613"/>
      <c r="Y13276" s="601"/>
      <c r="Z13276" s="601"/>
      <c r="AA13276" s="601"/>
      <c r="AB13276" s="601"/>
    </row>
    <row r="13277" spans="21:28" x14ac:dyDescent="0.25">
      <c r="U13277" s="601"/>
      <c r="V13277" s="611"/>
      <c r="X13277" s="613"/>
      <c r="Y13277" s="601"/>
      <c r="Z13277" s="601"/>
      <c r="AA13277" s="601"/>
      <c r="AB13277" s="601"/>
    </row>
    <row r="13278" spans="21:28" x14ac:dyDescent="0.25">
      <c r="U13278" s="601"/>
      <c r="V13278" s="611"/>
      <c r="X13278" s="613"/>
      <c r="Y13278" s="601"/>
      <c r="Z13278" s="601"/>
      <c r="AA13278" s="601"/>
      <c r="AB13278" s="601"/>
    </row>
    <row r="13279" spans="21:28" x14ac:dyDescent="0.25">
      <c r="U13279" s="601"/>
      <c r="V13279" s="611"/>
      <c r="X13279" s="613"/>
      <c r="Y13279" s="601"/>
      <c r="Z13279" s="601"/>
      <c r="AA13279" s="601"/>
      <c r="AB13279" s="601"/>
    </row>
    <row r="13280" spans="21:28" x14ac:dyDescent="0.25">
      <c r="U13280" s="601"/>
      <c r="V13280" s="611"/>
      <c r="X13280" s="613"/>
      <c r="Y13280" s="601"/>
      <c r="Z13280" s="601"/>
      <c r="AA13280" s="601"/>
      <c r="AB13280" s="601"/>
    </row>
    <row r="13281" spans="21:28" x14ac:dyDescent="0.25">
      <c r="U13281" s="601"/>
      <c r="V13281" s="611"/>
      <c r="X13281" s="613"/>
      <c r="Y13281" s="601"/>
      <c r="Z13281" s="601"/>
      <c r="AA13281" s="601"/>
      <c r="AB13281" s="601"/>
    </row>
    <row r="13282" spans="21:28" x14ac:dyDescent="0.25">
      <c r="U13282" s="601"/>
      <c r="V13282" s="611"/>
      <c r="X13282" s="613"/>
      <c r="Y13282" s="601"/>
      <c r="Z13282" s="601"/>
      <c r="AA13282" s="601"/>
      <c r="AB13282" s="601"/>
    </row>
    <row r="13283" spans="21:28" x14ac:dyDescent="0.25">
      <c r="U13283" s="601"/>
      <c r="V13283" s="611"/>
      <c r="X13283" s="613"/>
      <c r="Y13283" s="601"/>
      <c r="Z13283" s="601"/>
      <c r="AA13283" s="601"/>
      <c r="AB13283" s="601"/>
    </row>
    <row r="13284" spans="21:28" x14ac:dyDescent="0.25">
      <c r="U13284" s="601"/>
      <c r="V13284" s="611"/>
      <c r="X13284" s="613"/>
      <c r="Y13284" s="601"/>
      <c r="Z13284" s="601"/>
      <c r="AA13284" s="601"/>
      <c r="AB13284" s="601"/>
    </row>
    <row r="13285" spans="21:28" x14ac:dyDescent="0.25">
      <c r="U13285" s="601"/>
      <c r="V13285" s="611"/>
      <c r="X13285" s="613"/>
      <c r="Y13285" s="601"/>
      <c r="Z13285" s="601"/>
      <c r="AA13285" s="601"/>
      <c r="AB13285" s="601"/>
    </row>
    <row r="13286" spans="21:28" x14ac:dyDescent="0.25">
      <c r="U13286" s="601"/>
      <c r="V13286" s="611"/>
      <c r="X13286" s="613"/>
      <c r="Y13286" s="601"/>
      <c r="Z13286" s="601"/>
      <c r="AA13286" s="601"/>
      <c r="AB13286" s="601"/>
    </row>
    <row r="13287" spans="21:28" x14ac:dyDescent="0.25">
      <c r="U13287" s="601"/>
      <c r="V13287" s="611"/>
      <c r="X13287" s="613"/>
      <c r="Y13287" s="601"/>
      <c r="Z13287" s="601"/>
      <c r="AA13287" s="601"/>
      <c r="AB13287" s="601"/>
    </row>
    <row r="13288" spans="21:28" x14ac:dyDescent="0.25">
      <c r="U13288" s="601"/>
      <c r="V13288" s="611"/>
      <c r="X13288" s="613"/>
      <c r="Y13288" s="601"/>
      <c r="Z13288" s="601"/>
      <c r="AA13288" s="601"/>
      <c r="AB13288" s="601"/>
    </row>
    <row r="13289" spans="21:28" x14ac:dyDescent="0.25">
      <c r="U13289" s="601"/>
      <c r="V13289" s="611"/>
      <c r="X13289" s="613"/>
      <c r="Y13289" s="601"/>
      <c r="Z13289" s="601"/>
      <c r="AA13289" s="601"/>
      <c r="AB13289" s="601"/>
    </row>
    <row r="13290" spans="21:28" x14ac:dyDescent="0.25">
      <c r="U13290" s="601"/>
      <c r="V13290" s="611"/>
      <c r="X13290" s="613"/>
      <c r="Y13290" s="601"/>
      <c r="Z13290" s="601"/>
      <c r="AA13290" s="601"/>
      <c r="AB13290" s="601"/>
    </row>
    <row r="13291" spans="21:28" x14ac:dyDescent="0.25">
      <c r="U13291" s="601"/>
      <c r="V13291" s="611"/>
      <c r="X13291" s="613"/>
      <c r="Y13291" s="601"/>
      <c r="Z13291" s="601"/>
      <c r="AA13291" s="601"/>
      <c r="AB13291" s="601"/>
    </row>
    <row r="13292" spans="21:28" x14ac:dyDescent="0.25">
      <c r="U13292" s="601"/>
      <c r="V13292" s="611"/>
      <c r="X13292" s="613"/>
      <c r="Y13292" s="601"/>
      <c r="Z13292" s="601"/>
      <c r="AA13292" s="601"/>
      <c r="AB13292" s="601"/>
    </row>
    <row r="13293" spans="21:28" x14ac:dyDescent="0.25">
      <c r="U13293" s="601"/>
      <c r="V13293" s="611"/>
      <c r="X13293" s="613"/>
      <c r="Y13293" s="601"/>
      <c r="Z13293" s="601"/>
      <c r="AA13293" s="601"/>
      <c r="AB13293" s="601"/>
    </row>
    <row r="13294" spans="21:28" x14ac:dyDescent="0.25">
      <c r="U13294" s="601"/>
      <c r="V13294" s="611"/>
      <c r="X13294" s="613"/>
      <c r="Y13294" s="601"/>
      <c r="Z13294" s="601"/>
      <c r="AA13294" s="601"/>
      <c r="AB13294" s="601"/>
    </row>
    <row r="13295" spans="21:28" x14ac:dyDescent="0.25">
      <c r="U13295" s="601"/>
      <c r="V13295" s="611"/>
      <c r="X13295" s="613"/>
      <c r="Y13295" s="601"/>
      <c r="Z13295" s="601"/>
      <c r="AA13295" s="601"/>
      <c r="AB13295" s="601"/>
    </row>
    <row r="13296" spans="21:28" x14ac:dyDescent="0.25">
      <c r="U13296" s="601"/>
      <c r="V13296" s="611"/>
      <c r="X13296" s="613"/>
      <c r="Y13296" s="601"/>
      <c r="Z13296" s="601"/>
      <c r="AA13296" s="601"/>
      <c r="AB13296" s="601"/>
    </row>
    <row r="13297" spans="21:28" x14ac:dyDescent="0.25">
      <c r="U13297" s="601"/>
      <c r="V13297" s="611"/>
      <c r="X13297" s="613"/>
      <c r="Y13297" s="601"/>
      <c r="Z13297" s="601"/>
      <c r="AA13297" s="601"/>
      <c r="AB13297" s="601"/>
    </row>
    <row r="13298" spans="21:28" x14ac:dyDescent="0.25">
      <c r="U13298" s="601"/>
      <c r="V13298" s="611"/>
      <c r="X13298" s="613"/>
      <c r="Y13298" s="601"/>
      <c r="Z13298" s="601"/>
      <c r="AA13298" s="601"/>
      <c r="AB13298" s="601"/>
    </row>
    <row r="13299" spans="21:28" x14ac:dyDescent="0.25">
      <c r="U13299" s="601"/>
      <c r="V13299" s="611"/>
      <c r="X13299" s="613"/>
      <c r="Y13299" s="601"/>
      <c r="Z13299" s="601"/>
      <c r="AA13299" s="601"/>
      <c r="AB13299" s="601"/>
    </row>
    <row r="13300" spans="21:28" x14ac:dyDescent="0.25">
      <c r="U13300" s="601"/>
      <c r="V13300" s="611"/>
      <c r="X13300" s="613"/>
      <c r="Y13300" s="601"/>
      <c r="Z13300" s="601"/>
      <c r="AA13300" s="601"/>
      <c r="AB13300" s="601"/>
    </row>
    <row r="13301" spans="21:28" x14ac:dyDescent="0.25">
      <c r="U13301" s="601"/>
      <c r="V13301" s="611"/>
      <c r="X13301" s="613"/>
      <c r="Y13301" s="601"/>
      <c r="Z13301" s="601"/>
      <c r="AA13301" s="601"/>
      <c r="AB13301" s="601"/>
    </row>
    <row r="13302" spans="21:28" x14ac:dyDescent="0.25">
      <c r="U13302" s="601"/>
      <c r="V13302" s="611"/>
      <c r="X13302" s="613"/>
      <c r="Y13302" s="601"/>
      <c r="Z13302" s="601"/>
      <c r="AA13302" s="601"/>
      <c r="AB13302" s="601"/>
    </row>
    <row r="13303" spans="21:28" x14ac:dyDescent="0.25">
      <c r="U13303" s="601"/>
      <c r="V13303" s="611"/>
      <c r="X13303" s="613"/>
      <c r="Y13303" s="601"/>
      <c r="Z13303" s="601"/>
      <c r="AA13303" s="601"/>
      <c r="AB13303" s="601"/>
    </row>
    <row r="13304" spans="21:28" x14ac:dyDescent="0.25">
      <c r="U13304" s="601"/>
      <c r="V13304" s="611"/>
      <c r="X13304" s="613"/>
      <c r="Y13304" s="601"/>
      <c r="Z13304" s="601"/>
      <c r="AA13304" s="601"/>
      <c r="AB13304" s="601"/>
    </row>
    <row r="13305" spans="21:28" x14ac:dyDescent="0.25">
      <c r="U13305" s="601"/>
      <c r="V13305" s="611"/>
      <c r="X13305" s="613"/>
      <c r="Y13305" s="601"/>
      <c r="Z13305" s="601"/>
      <c r="AA13305" s="601"/>
      <c r="AB13305" s="601"/>
    </row>
    <row r="13306" spans="21:28" x14ac:dyDescent="0.25">
      <c r="U13306" s="601"/>
      <c r="V13306" s="611"/>
      <c r="X13306" s="613"/>
      <c r="Y13306" s="601"/>
      <c r="Z13306" s="601"/>
      <c r="AA13306" s="601"/>
      <c r="AB13306" s="601"/>
    </row>
    <row r="13307" spans="21:28" x14ac:dyDescent="0.25">
      <c r="U13307" s="601"/>
      <c r="V13307" s="611"/>
      <c r="X13307" s="613"/>
      <c r="Y13307" s="601"/>
      <c r="Z13307" s="601"/>
      <c r="AA13307" s="601"/>
      <c r="AB13307" s="601"/>
    </row>
    <row r="13308" spans="21:28" x14ac:dyDescent="0.25">
      <c r="U13308" s="601"/>
      <c r="V13308" s="611"/>
      <c r="X13308" s="613"/>
      <c r="Y13308" s="601"/>
      <c r="Z13308" s="601"/>
      <c r="AA13308" s="601"/>
      <c r="AB13308" s="601"/>
    </row>
    <row r="13309" spans="21:28" x14ac:dyDescent="0.25">
      <c r="U13309" s="601"/>
      <c r="V13309" s="611"/>
      <c r="X13309" s="613"/>
      <c r="Y13309" s="601"/>
      <c r="Z13309" s="601"/>
      <c r="AA13309" s="601"/>
      <c r="AB13309" s="601"/>
    </row>
    <row r="13310" spans="21:28" x14ac:dyDescent="0.25">
      <c r="U13310" s="601"/>
      <c r="V13310" s="611"/>
      <c r="X13310" s="613"/>
      <c r="Y13310" s="601"/>
      <c r="Z13310" s="601"/>
      <c r="AA13310" s="601"/>
      <c r="AB13310" s="601"/>
    </row>
    <row r="13311" spans="21:28" x14ac:dyDescent="0.25">
      <c r="U13311" s="601"/>
      <c r="V13311" s="611"/>
      <c r="X13311" s="613"/>
      <c r="Y13311" s="601"/>
      <c r="Z13311" s="601"/>
      <c r="AA13311" s="601"/>
      <c r="AB13311" s="601"/>
    </row>
    <row r="13312" spans="21:28" x14ac:dyDescent="0.25">
      <c r="U13312" s="601"/>
      <c r="V13312" s="611"/>
      <c r="X13312" s="613"/>
      <c r="Y13312" s="601"/>
      <c r="Z13312" s="601"/>
      <c r="AA13312" s="601"/>
      <c r="AB13312" s="601"/>
    </row>
    <row r="13313" spans="21:28" x14ac:dyDescent="0.25">
      <c r="U13313" s="601"/>
      <c r="V13313" s="611"/>
      <c r="X13313" s="613"/>
      <c r="Y13313" s="601"/>
      <c r="Z13313" s="601"/>
      <c r="AA13313" s="601"/>
      <c r="AB13313" s="601"/>
    </row>
    <row r="13314" spans="21:28" x14ac:dyDescent="0.25">
      <c r="U13314" s="601"/>
      <c r="V13314" s="611"/>
      <c r="X13314" s="613"/>
      <c r="Y13314" s="601"/>
      <c r="Z13314" s="601"/>
      <c r="AA13314" s="601"/>
      <c r="AB13314" s="601"/>
    </row>
    <row r="13315" spans="21:28" x14ac:dyDescent="0.25">
      <c r="U13315" s="601"/>
      <c r="V13315" s="611"/>
      <c r="X13315" s="613"/>
      <c r="Y13315" s="601"/>
      <c r="Z13315" s="601"/>
      <c r="AA13315" s="601"/>
      <c r="AB13315" s="601"/>
    </row>
    <row r="13316" spans="21:28" x14ac:dyDescent="0.25">
      <c r="U13316" s="601"/>
      <c r="V13316" s="611"/>
      <c r="X13316" s="613"/>
      <c r="Y13316" s="601"/>
      <c r="Z13316" s="601"/>
      <c r="AA13316" s="601"/>
      <c r="AB13316" s="601"/>
    </row>
    <row r="13317" spans="21:28" x14ac:dyDescent="0.25">
      <c r="U13317" s="601"/>
      <c r="V13317" s="611"/>
      <c r="X13317" s="613"/>
      <c r="Y13317" s="601"/>
      <c r="Z13317" s="601"/>
      <c r="AA13317" s="601"/>
      <c r="AB13317" s="601"/>
    </row>
    <row r="13318" spans="21:28" x14ac:dyDescent="0.25">
      <c r="U13318" s="601"/>
      <c r="V13318" s="611"/>
      <c r="X13318" s="613"/>
      <c r="Y13318" s="601"/>
      <c r="Z13318" s="601"/>
      <c r="AA13318" s="601"/>
      <c r="AB13318" s="601"/>
    </row>
    <row r="13319" spans="21:28" x14ac:dyDescent="0.25">
      <c r="U13319" s="601"/>
      <c r="V13319" s="611"/>
      <c r="X13319" s="613"/>
      <c r="Y13319" s="601"/>
      <c r="Z13319" s="601"/>
      <c r="AA13319" s="601"/>
      <c r="AB13319" s="601"/>
    </row>
    <row r="13320" spans="21:28" x14ac:dyDescent="0.25">
      <c r="U13320" s="601"/>
      <c r="V13320" s="611"/>
      <c r="X13320" s="613"/>
      <c r="Y13320" s="601"/>
      <c r="Z13320" s="601"/>
      <c r="AA13320" s="601"/>
      <c r="AB13320" s="601"/>
    </row>
    <row r="13321" spans="21:28" x14ac:dyDescent="0.25">
      <c r="U13321" s="601"/>
      <c r="V13321" s="611"/>
      <c r="X13321" s="613"/>
      <c r="Y13321" s="601"/>
      <c r="Z13321" s="601"/>
      <c r="AA13321" s="601"/>
      <c r="AB13321" s="601"/>
    </row>
    <row r="13322" spans="21:28" x14ac:dyDescent="0.25">
      <c r="U13322" s="601"/>
      <c r="V13322" s="611"/>
      <c r="X13322" s="613"/>
      <c r="Y13322" s="601"/>
      <c r="Z13322" s="601"/>
      <c r="AA13322" s="601"/>
      <c r="AB13322" s="601"/>
    </row>
    <row r="13323" spans="21:28" x14ac:dyDescent="0.25">
      <c r="U13323" s="601"/>
      <c r="V13323" s="611"/>
      <c r="X13323" s="613"/>
      <c r="Y13323" s="601"/>
      <c r="Z13323" s="601"/>
      <c r="AA13323" s="601"/>
      <c r="AB13323" s="601"/>
    </row>
    <row r="13324" spans="21:28" x14ac:dyDescent="0.25">
      <c r="U13324" s="601"/>
      <c r="V13324" s="611"/>
      <c r="X13324" s="613"/>
      <c r="Y13324" s="601"/>
      <c r="Z13324" s="601"/>
      <c r="AA13324" s="601"/>
      <c r="AB13324" s="601"/>
    </row>
    <row r="13325" spans="21:28" x14ac:dyDescent="0.25">
      <c r="U13325" s="601"/>
      <c r="V13325" s="611"/>
      <c r="X13325" s="613"/>
      <c r="Y13325" s="601"/>
      <c r="Z13325" s="601"/>
      <c r="AA13325" s="601"/>
      <c r="AB13325" s="601"/>
    </row>
    <row r="13326" spans="21:28" x14ac:dyDescent="0.25">
      <c r="U13326" s="601"/>
      <c r="V13326" s="611"/>
      <c r="X13326" s="613"/>
      <c r="Y13326" s="601"/>
      <c r="Z13326" s="601"/>
      <c r="AA13326" s="601"/>
      <c r="AB13326" s="601"/>
    </row>
    <row r="13327" spans="21:28" x14ac:dyDescent="0.25">
      <c r="U13327" s="601"/>
      <c r="V13327" s="611"/>
      <c r="X13327" s="613"/>
      <c r="Y13327" s="601"/>
      <c r="Z13327" s="601"/>
      <c r="AA13327" s="601"/>
      <c r="AB13327" s="601"/>
    </row>
    <row r="13328" spans="21:28" x14ac:dyDescent="0.25">
      <c r="U13328" s="601"/>
      <c r="V13328" s="611"/>
      <c r="X13328" s="613"/>
      <c r="Y13328" s="601"/>
      <c r="Z13328" s="601"/>
      <c r="AA13328" s="601"/>
      <c r="AB13328" s="601"/>
    </row>
    <row r="13329" spans="21:28" x14ac:dyDescent="0.25">
      <c r="U13329" s="601"/>
      <c r="V13329" s="611"/>
      <c r="X13329" s="613"/>
      <c r="Y13329" s="601"/>
      <c r="Z13329" s="601"/>
      <c r="AA13329" s="601"/>
      <c r="AB13329" s="601"/>
    </row>
    <row r="13330" spans="21:28" x14ac:dyDescent="0.25">
      <c r="U13330" s="601"/>
      <c r="V13330" s="611"/>
      <c r="X13330" s="613"/>
      <c r="Y13330" s="601"/>
      <c r="Z13330" s="601"/>
      <c r="AA13330" s="601"/>
      <c r="AB13330" s="601"/>
    </row>
    <row r="13331" spans="21:28" x14ac:dyDescent="0.25">
      <c r="U13331" s="601"/>
      <c r="V13331" s="611"/>
      <c r="X13331" s="613"/>
      <c r="Y13331" s="601"/>
      <c r="Z13331" s="601"/>
      <c r="AA13331" s="601"/>
      <c r="AB13331" s="601"/>
    </row>
    <row r="13332" spans="21:28" x14ac:dyDescent="0.25">
      <c r="U13332" s="601"/>
      <c r="V13332" s="611"/>
      <c r="X13332" s="613"/>
      <c r="Y13332" s="601"/>
      <c r="Z13332" s="601"/>
      <c r="AA13332" s="601"/>
      <c r="AB13332" s="601"/>
    </row>
    <row r="13333" spans="21:28" x14ac:dyDescent="0.25">
      <c r="U13333" s="601"/>
      <c r="V13333" s="611"/>
      <c r="X13333" s="613"/>
      <c r="Y13333" s="601"/>
      <c r="Z13333" s="601"/>
      <c r="AA13333" s="601"/>
      <c r="AB13333" s="601"/>
    </row>
    <row r="13334" spans="21:28" x14ac:dyDescent="0.25">
      <c r="U13334" s="601"/>
      <c r="V13334" s="611"/>
      <c r="X13334" s="613"/>
      <c r="Y13334" s="601"/>
      <c r="Z13334" s="601"/>
      <c r="AA13334" s="601"/>
      <c r="AB13334" s="601"/>
    </row>
    <row r="13335" spans="21:28" x14ac:dyDescent="0.25">
      <c r="U13335" s="601"/>
      <c r="V13335" s="611"/>
      <c r="X13335" s="613"/>
      <c r="Y13335" s="601"/>
      <c r="Z13335" s="601"/>
      <c r="AA13335" s="601"/>
      <c r="AB13335" s="601"/>
    </row>
    <row r="13336" spans="21:28" x14ac:dyDescent="0.25">
      <c r="U13336" s="601"/>
      <c r="V13336" s="611"/>
      <c r="X13336" s="613"/>
      <c r="Y13336" s="601"/>
      <c r="Z13336" s="601"/>
      <c r="AA13336" s="601"/>
      <c r="AB13336" s="601"/>
    </row>
    <row r="13337" spans="21:28" x14ac:dyDescent="0.25">
      <c r="U13337" s="601"/>
      <c r="V13337" s="611"/>
      <c r="X13337" s="613"/>
      <c r="Y13337" s="601"/>
      <c r="Z13337" s="601"/>
      <c r="AA13337" s="601"/>
      <c r="AB13337" s="601"/>
    </row>
    <row r="13338" spans="21:28" x14ac:dyDescent="0.25">
      <c r="U13338" s="601"/>
      <c r="V13338" s="611"/>
      <c r="X13338" s="613"/>
      <c r="Y13338" s="601"/>
      <c r="Z13338" s="601"/>
      <c r="AA13338" s="601"/>
      <c r="AB13338" s="601"/>
    </row>
    <row r="13339" spans="21:28" x14ac:dyDescent="0.25">
      <c r="U13339" s="601"/>
      <c r="V13339" s="611"/>
      <c r="X13339" s="613"/>
      <c r="Y13339" s="601"/>
      <c r="Z13339" s="601"/>
      <c r="AA13339" s="601"/>
      <c r="AB13339" s="601"/>
    </row>
    <row r="13340" spans="21:28" x14ac:dyDescent="0.25">
      <c r="U13340" s="601"/>
      <c r="V13340" s="611"/>
      <c r="X13340" s="613"/>
      <c r="Y13340" s="601"/>
      <c r="Z13340" s="601"/>
      <c r="AA13340" s="601"/>
      <c r="AB13340" s="601"/>
    </row>
    <row r="13341" spans="21:28" x14ac:dyDescent="0.25">
      <c r="U13341" s="601"/>
      <c r="V13341" s="611"/>
      <c r="X13341" s="613"/>
      <c r="Y13341" s="601"/>
      <c r="Z13341" s="601"/>
      <c r="AA13341" s="601"/>
      <c r="AB13341" s="601"/>
    </row>
    <row r="13342" spans="21:28" x14ac:dyDescent="0.25">
      <c r="U13342" s="601"/>
      <c r="V13342" s="611"/>
      <c r="X13342" s="613"/>
      <c r="Y13342" s="601"/>
      <c r="Z13342" s="601"/>
      <c r="AA13342" s="601"/>
      <c r="AB13342" s="601"/>
    </row>
    <row r="13343" spans="21:28" x14ac:dyDescent="0.25">
      <c r="U13343" s="601"/>
      <c r="V13343" s="611"/>
      <c r="X13343" s="613"/>
      <c r="Y13343" s="601"/>
      <c r="Z13343" s="601"/>
      <c r="AA13343" s="601"/>
      <c r="AB13343" s="601"/>
    </row>
    <row r="13344" spans="21:28" x14ac:dyDescent="0.25">
      <c r="U13344" s="601"/>
      <c r="V13344" s="611"/>
      <c r="X13344" s="613"/>
      <c r="Y13344" s="601"/>
      <c r="Z13344" s="601"/>
      <c r="AA13344" s="601"/>
      <c r="AB13344" s="601"/>
    </row>
    <row r="13345" spans="21:28" x14ac:dyDescent="0.25">
      <c r="U13345" s="601"/>
      <c r="V13345" s="611"/>
      <c r="X13345" s="613"/>
      <c r="Y13345" s="601"/>
      <c r="Z13345" s="601"/>
      <c r="AA13345" s="601"/>
      <c r="AB13345" s="601"/>
    </row>
    <row r="13346" spans="21:28" x14ac:dyDescent="0.25">
      <c r="U13346" s="601"/>
      <c r="V13346" s="611"/>
      <c r="X13346" s="613"/>
      <c r="Y13346" s="601"/>
      <c r="Z13346" s="601"/>
      <c r="AA13346" s="601"/>
      <c r="AB13346" s="601"/>
    </row>
    <row r="13347" spans="21:28" x14ac:dyDescent="0.25">
      <c r="U13347" s="601"/>
      <c r="V13347" s="611"/>
      <c r="X13347" s="613"/>
      <c r="Y13347" s="601"/>
      <c r="Z13347" s="601"/>
      <c r="AA13347" s="601"/>
      <c r="AB13347" s="601"/>
    </row>
    <row r="13348" spans="21:28" x14ac:dyDescent="0.25">
      <c r="U13348" s="601"/>
      <c r="V13348" s="611"/>
      <c r="X13348" s="613"/>
      <c r="Y13348" s="601"/>
      <c r="Z13348" s="601"/>
      <c r="AA13348" s="601"/>
      <c r="AB13348" s="601"/>
    </row>
    <row r="13349" spans="21:28" x14ac:dyDescent="0.25">
      <c r="U13349" s="601"/>
      <c r="V13349" s="611"/>
      <c r="X13349" s="613"/>
      <c r="Y13349" s="601"/>
      <c r="Z13349" s="601"/>
      <c r="AA13349" s="601"/>
      <c r="AB13349" s="601"/>
    </row>
    <row r="13350" spans="21:28" x14ac:dyDescent="0.25">
      <c r="U13350" s="601"/>
      <c r="V13350" s="611"/>
      <c r="X13350" s="613"/>
      <c r="Y13350" s="601"/>
      <c r="Z13350" s="601"/>
      <c r="AA13350" s="601"/>
      <c r="AB13350" s="601"/>
    </row>
    <row r="13351" spans="21:28" x14ac:dyDescent="0.25">
      <c r="U13351" s="601"/>
      <c r="V13351" s="611"/>
      <c r="X13351" s="613"/>
      <c r="Y13351" s="601"/>
      <c r="Z13351" s="601"/>
      <c r="AA13351" s="601"/>
      <c r="AB13351" s="601"/>
    </row>
    <row r="13352" spans="21:28" x14ac:dyDescent="0.25">
      <c r="U13352" s="601"/>
      <c r="V13352" s="611"/>
      <c r="X13352" s="613"/>
      <c r="Y13352" s="601"/>
      <c r="Z13352" s="601"/>
      <c r="AA13352" s="601"/>
      <c r="AB13352" s="601"/>
    </row>
    <row r="13353" spans="21:28" x14ac:dyDescent="0.25">
      <c r="U13353" s="601"/>
      <c r="V13353" s="611"/>
      <c r="X13353" s="613"/>
      <c r="Y13353" s="601"/>
      <c r="Z13353" s="601"/>
      <c r="AA13353" s="601"/>
      <c r="AB13353" s="601"/>
    </row>
    <row r="13354" spans="21:28" x14ac:dyDescent="0.25">
      <c r="U13354" s="601"/>
      <c r="V13354" s="611"/>
      <c r="X13354" s="613"/>
      <c r="Y13354" s="601"/>
      <c r="Z13354" s="601"/>
      <c r="AA13354" s="601"/>
      <c r="AB13354" s="601"/>
    </row>
    <row r="13355" spans="21:28" x14ac:dyDescent="0.25">
      <c r="U13355" s="601"/>
      <c r="V13355" s="611"/>
      <c r="X13355" s="613"/>
      <c r="Y13355" s="601"/>
      <c r="Z13355" s="601"/>
      <c r="AA13355" s="601"/>
      <c r="AB13355" s="601"/>
    </row>
    <row r="13356" spans="21:28" x14ac:dyDescent="0.25">
      <c r="U13356" s="601"/>
      <c r="V13356" s="611"/>
      <c r="X13356" s="613"/>
      <c r="Y13356" s="601"/>
      <c r="Z13356" s="601"/>
      <c r="AA13356" s="601"/>
      <c r="AB13356" s="601"/>
    </row>
    <row r="13357" spans="21:28" x14ac:dyDescent="0.25">
      <c r="U13357" s="601"/>
      <c r="V13357" s="611"/>
      <c r="X13357" s="613"/>
      <c r="Y13357" s="601"/>
      <c r="Z13357" s="601"/>
      <c r="AA13357" s="601"/>
      <c r="AB13357" s="601"/>
    </row>
    <row r="13358" spans="21:28" x14ac:dyDescent="0.25">
      <c r="U13358" s="601"/>
      <c r="V13358" s="611"/>
      <c r="X13358" s="613"/>
      <c r="Y13358" s="601"/>
      <c r="Z13358" s="601"/>
      <c r="AA13358" s="601"/>
      <c r="AB13358" s="601"/>
    </row>
    <row r="13359" spans="21:28" x14ac:dyDescent="0.25">
      <c r="U13359" s="601"/>
      <c r="V13359" s="611"/>
      <c r="X13359" s="613"/>
      <c r="Y13359" s="601"/>
      <c r="Z13359" s="601"/>
      <c r="AA13359" s="601"/>
      <c r="AB13359" s="601"/>
    </row>
    <row r="13360" spans="21:28" x14ac:dyDescent="0.25">
      <c r="U13360" s="601"/>
      <c r="V13360" s="611"/>
      <c r="X13360" s="613"/>
      <c r="Y13360" s="601"/>
      <c r="Z13360" s="601"/>
      <c r="AA13360" s="601"/>
      <c r="AB13360" s="601"/>
    </row>
    <row r="13361" spans="21:28" x14ac:dyDescent="0.25">
      <c r="U13361" s="601"/>
      <c r="V13361" s="611"/>
      <c r="X13361" s="613"/>
      <c r="Y13361" s="601"/>
      <c r="Z13361" s="601"/>
      <c r="AA13361" s="601"/>
      <c r="AB13361" s="601"/>
    </row>
    <row r="13362" spans="21:28" x14ac:dyDescent="0.25">
      <c r="U13362" s="601"/>
      <c r="V13362" s="611"/>
      <c r="X13362" s="613"/>
      <c r="Y13362" s="601"/>
      <c r="Z13362" s="601"/>
      <c r="AA13362" s="601"/>
      <c r="AB13362" s="601"/>
    </row>
    <row r="13363" spans="21:28" x14ac:dyDescent="0.25">
      <c r="U13363" s="601"/>
      <c r="V13363" s="611"/>
      <c r="X13363" s="613"/>
      <c r="Y13363" s="601"/>
      <c r="Z13363" s="601"/>
      <c r="AA13363" s="601"/>
      <c r="AB13363" s="601"/>
    </row>
    <row r="13364" spans="21:28" x14ac:dyDescent="0.25">
      <c r="U13364" s="601"/>
      <c r="V13364" s="611"/>
      <c r="X13364" s="613"/>
      <c r="Y13364" s="601"/>
      <c r="Z13364" s="601"/>
      <c r="AA13364" s="601"/>
      <c r="AB13364" s="601"/>
    </row>
    <row r="13365" spans="21:28" x14ac:dyDescent="0.25">
      <c r="U13365" s="601"/>
      <c r="V13365" s="611"/>
      <c r="X13365" s="613"/>
      <c r="Y13365" s="601"/>
      <c r="Z13365" s="601"/>
      <c r="AA13365" s="601"/>
      <c r="AB13365" s="601"/>
    </row>
    <row r="13366" spans="21:28" x14ac:dyDescent="0.25">
      <c r="U13366" s="601"/>
      <c r="V13366" s="611"/>
      <c r="X13366" s="613"/>
      <c r="Y13366" s="601"/>
      <c r="Z13366" s="601"/>
      <c r="AA13366" s="601"/>
      <c r="AB13366" s="601"/>
    </row>
    <row r="13367" spans="21:28" x14ac:dyDescent="0.25">
      <c r="U13367" s="601"/>
      <c r="V13367" s="611"/>
      <c r="X13367" s="613"/>
      <c r="Y13367" s="601"/>
      <c r="Z13367" s="601"/>
      <c r="AA13367" s="601"/>
      <c r="AB13367" s="601"/>
    </row>
    <row r="13368" spans="21:28" x14ac:dyDescent="0.25">
      <c r="U13368" s="601"/>
      <c r="V13368" s="611"/>
      <c r="X13368" s="613"/>
      <c r="Y13368" s="601"/>
      <c r="Z13368" s="601"/>
      <c r="AA13368" s="601"/>
      <c r="AB13368" s="601"/>
    </row>
    <row r="13369" spans="21:28" x14ac:dyDescent="0.25">
      <c r="U13369" s="601"/>
      <c r="V13369" s="611"/>
      <c r="X13369" s="613"/>
      <c r="Y13369" s="601"/>
      <c r="Z13369" s="601"/>
      <c r="AA13369" s="601"/>
      <c r="AB13369" s="601"/>
    </row>
    <row r="13370" spans="21:28" x14ac:dyDescent="0.25">
      <c r="U13370" s="601"/>
      <c r="V13370" s="611"/>
      <c r="X13370" s="613"/>
      <c r="Y13370" s="601"/>
      <c r="Z13370" s="601"/>
      <c r="AA13370" s="601"/>
      <c r="AB13370" s="601"/>
    </row>
    <row r="13371" spans="21:28" x14ac:dyDescent="0.25">
      <c r="U13371" s="601"/>
      <c r="V13371" s="611"/>
      <c r="X13371" s="613"/>
      <c r="Y13371" s="601"/>
      <c r="Z13371" s="601"/>
      <c r="AA13371" s="601"/>
      <c r="AB13371" s="601"/>
    </row>
    <row r="13372" spans="21:28" x14ac:dyDescent="0.25">
      <c r="U13372" s="601"/>
      <c r="V13372" s="611"/>
      <c r="X13372" s="613"/>
      <c r="Y13372" s="601"/>
      <c r="Z13372" s="601"/>
      <c r="AA13372" s="601"/>
      <c r="AB13372" s="601"/>
    </row>
    <row r="13373" spans="21:28" x14ac:dyDescent="0.25">
      <c r="U13373" s="601"/>
      <c r="V13373" s="611"/>
      <c r="X13373" s="613"/>
      <c r="Y13373" s="601"/>
      <c r="Z13373" s="601"/>
      <c r="AA13373" s="601"/>
      <c r="AB13373" s="601"/>
    </row>
    <row r="13374" spans="21:28" x14ac:dyDescent="0.25">
      <c r="U13374" s="601"/>
      <c r="V13374" s="611"/>
      <c r="X13374" s="613"/>
      <c r="Y13374" s="601"/>
      <c r="Z13374" s="601"/>
      <c r="AA13374" s="601"/>
      <c r="AB13374" s="601"/>
    </row>
    <row r="13375" spans="21:28" x14ac:dyDescent="0.25">
      <c r="U13375" s="601"/>
      <c r="V13375" s="611"/>
      <c r="X13375" s="613"/>
      <c r="Y13375" s="601"/>
      <c r="Z13375" s="601"/>
      <c r="AA13375" s="601"/>
      <c r="AB13375" s="601"/>
    </row>
    <row r="13376" spans="21:28" x14ac:dyDescent="0.25">
      <c r="U13376" s="601"/>
      <c r="V13376" s="611"/>
      <c r="X13376" s="613"/>
      <c r="Y13376" s="601"/>
      <c r="Z13376" s="601"/>
      <c r="AA13376" s="601"/>
      <c r="AB13376" s="601"/>
    </row>
    <row r="13377" spans="21:28" x14ac:dyDescent="0.25">
      <c r="U13377" s="601"/>
      <c r="V13377" s="611"/>
      <c r="X13377" s="613"/>
      <c r="Y13377" s="601"/>
      <c r="Z13377" s="601"/>
      <c r="AA13377" s="601"/>
      <c r="AB13377" s="601"/>
    </row>
    <row r="13378" spans="21:28" x14ac:dyDescent="0.25">
      <c r="U13378" s="601"/>
      <c r="V13378" s="611"/>
      <c r="X13378" s="613"/>
      <c r="Y13378" s="601"/>
      <c r="Z13378" s="601"/>
      <c r="AA13378" s="601"/>
      <c r="AB13378" s="601"/>
    </row>
    <row r="13379" spans="21:28" x14ac:dyDescent="0.25">
      <c r="U13379" s="601"/>
      <c r="V13379" s="611"/>
      <c r="X13379" s="613"/>
      <c r="Y13379" s="601"/>
      <c r="Z13379" s="601"/>
      <c r="AA13379" s="601"/>
      <c r="AB13379" s="601"/>
    </row>
    <row r="13380" spans="21:28" x14ac:dyDescent="0.25">
      <c r="U13380" s="601"/>
      <c r="V13380" s="611"/>
      <c r="X13380" s="613"/>
      <c r="Y13380" s="601"/>
      <c r="Z13380" s="601"/>
      <c r="AA13380" s="601"/>
      <c r="AB13380" s="601"/>
    </row>
    <row r="13381" spans="21:28" x14ac:dyDescent="0.25">
      <c r="U13381" s="601"/>
      <c r="V13381" s="611"/>
      <c r="X13381" s="613"/>
      <c r="Y13381" s="601"/>
      <c r="Z13381" s="601"/>
      <c r="AA13381" s="601"/>
      <c r="AB13381" s="601"/>
    </row>
    <row r="13382" spans="21:28" x14ac:dyDescent="0.25">
      <c r="U13382" s="601"/>
      <c r="V13382" s="611"/>
      <c r="X13382" s="613"/>
      <c r="Y13382" s="601"/>
      <c r="Z13382" s="601"/>
      <c r="AA13382" s="601"/>
      <c r="AB13382" s="601"/>
    </row>
    <row r="13383" spans="21:28" x14ac:dyDescent="0.25">
      <c r="U13383" s="601"/>
      <c r="V13383" s="611"/>
      <c r="X13383" s="613"/>
      <c r="Y13383" s="601"/>
      <c r="Z13383" s="601"/>
      <c r="AA13383" s="601"/>
      <c r="AB13383" s="601"/>
    </row>
    <row r="13384" spans="21:28" x14ac:dyDescent="0.25">
      <c r="U13384" s="601"/>
      <c r="V13384" s="611"/>
      <c r="X13384" s="613"/>
      <c r="Y13384" s="601"/>
      <c r="Z13384" s="601"/>
      <c r="AA13384" s="601"/>
      <c r="AB13384" s="601"/>
    </row>
    <row r="13385" spans="21:28" x14ac:dyDescent="0.25">
      <c r="U13385" s="601"/>
      <c r="V13385" s="611"/>
      <c r="X13385" s="613"/>
      <c r="Y13385" s="601"/>
      <c r="Z13385" s="601"/>
      <c r="AA13385" s="601"/>
      <c r="AB13385" s="601"/>
    </row>
    <row r="13386" spans="21:28" x14ac:dyDescent="0.25">
      <c r="U13386" s="601"/>
      <c r="V13386" s="611"/>
      <c r="X13386" s="613"/>
      <c r="Y13386" s="601"/>
      <c r="Z13386" s="601"/>
      <c r="AA13386" s="601"/>
      <c r="AB13386" s="601"/>
    </row>
    <row r="13387" spans="21:28" x14ac:dyDescent="0.25">
      <c r="U13387" s="601"/>
      <c r="V13387" s="611"/>
      <c r="X13387" s="613"/>
      <c r="Y13387" s="601"/>
      <c r="Z13387" s="601"/>
      <c r="AA13387" s="601"/>
      <c r="AB13387" s="601"/>
    </row>
    <row r="13388" spans="21:28" x14ac:dyDescent="0.25">
      <c r="U13388" s="601"/>
      <c r="V13388" s="611"/>
      <c r="X13388" s="613"/>
      <c r="Y13388" s="601"/>
      <c r="Z13388" s="601"/>
      <c r="AA13388" s="601"/>
      <c r="AB13388" s="601"/>
    </row>
    <row r="13389" spans="21:28" x14ac:dyDescent="0.25">
      <c r="U13389" s="601"/>
      <c r="V13389" s="611"/>
      <c r="X13389" s="613"/>
      <c r="Y13389" s="601"/>
      <c r="Z13389" s="601"/>
      <c r="AA13389" s="601"/>
      <c r="AB13389" s="601"/>
    </row>
    <row r="13390" spans="21:28" x14ac:dyDescent="0.25">
      <c r="U13390" s="601"/>
      <c r="V13390" s="611"/>
      <c r="X13390" s="613"/>
      <c r="Y13390" s="601"/>
      <c r="Z13390" s="601"/>
      <c r="AA13390" s="601"/>
      <c r="AB13390" s="601"/>
    </row>
    <row r="13391" spans="21:28" x14ac:dyDescent="0.25">
      <c r="U13391" s="601"/>
      <c r="V13391" s="611"/>
      <c r="X13391" s="613"/>
      <c r="Y13391" s="601"/>
      <c r="Z13391" s="601"/>
      <c r="AA13391" s="601"/>
      <c r="AB13391" s="601"/>
    </row>
    <row r="13392" spans="21:28" x14ac:dyDescent="0.25">
      <c r="U13392" s="601"/>
      <c r="V13392" s="611"/>
      <c r="X13392" s="613"/>
      <c r="Y13392" s="601"/>
      <c r="Z13392" s="601"/>
      <c r="AA13392" s="601"/>
      <c r="AB13392" s="601"/>
    </row>
    <row r="13393" spans="21:28" x14ac:dyDescent="0.25">
      <c r="U13393" s="601"/>
      <c r="V13393" s="611"/>
      <c r="X13393" s="613"/>
      <c r="Y13393" s="601"/>
      <c r="Z13393" s="601"/>
      <c r="AA13393" s="601"/>
      <c r="AB13393" s="601"/>
    </row>
    <row r="13394" spans="21:28" x14ac:dyDescent="0.25">
      <c r="U13394" s="601"/>
      <c r="V13394" s="611"/>
      <c r="X13394" s="613"/>
      <c r="Y13394" s="601"/>
      <c r="Z13394" s="601"/>
      <c r="AA13394" s="601"/>
      <c r="AB13394" s="601"/>
    </row>
    <row r="13395" spans="21:28" x14ac:dyDescent="0.25">
      <c r="U13395" s="601"/>
      <c r="V13395" s="611"/>
      <c r="X13395" s="613"/>
      <c r="Y13395" s="601"/>
      <c r="Z13395" s="601"/>
      <c r="AA13395" s="601"/>
      <c r="AB13395" s="601"/>
    </row>
    <row r="13396" spans="21:28" x14ac:dyDescent="0.25">
      <c r="U13396" s="601"/>
      <c r="V13396" s="611"/>
      <c r="X13396" s="613"/>
      <c r="Y13396" s="601"/>
      <c r="Z13396" s="601"/>
      <c r="AA13396" s="601"/>
      <c r="AB13396" s="601"/>
    </row>
    <row r="13397" spans="21:28" x14ac:dyDescent="0.25">
      <c r="U13397" s="601"/>
      <c r="V13397" s="611"/>
      <c r="X13397" s="613"/>
      <c r="Y13397" s="601"/>
      <c r="Z13397" s="601"/>
      <c r="AA13397" s="601"/>
      <c r="AB13397" s="601"/>
    </row>
    <row r="13398" spans="21:28" x14ac:dyDescent="0.25">
      <c r="U13398" s="601"/>
      <c r="V13398" s="611"/>
      <c r="X13398" s="613"/>
      <c r="Y13398" s="601"/>
      <c r="Z13398" s="601"/>
      <c r="AA13398" s="601"/>
      <c r="AB13398" s="601"/>
    </row>
    <row r="13399" spans="21:28" x14ac:dyDescent="0.25">
      <c r="U13399" s="601"/>
      <c r="V13399" s="611"/>
      <c r="X13399" s="613"/>
      <c r="Y13399" s="601"/>
      <c r="Z13399" s="601"/>
      <c r="AA13399" s="601"/>
      <c r="AB13399" s="601"/>
    </row>
    <row r="13400" spans="21:28" x14ac:dyDescent="0.25">
      <c r="U13400" s="601"/>
      <c r="V13400" s="611"/>
      <c r="X13400" s="613"/>
      <c r="Y13400" s="601"/>
      <c r="Z13400" s="601"/>
      <c r="AA13400" s="601"/>
      <c r="AB13400" s="601"/>
    </row>
    <row r="13401" spans="21:28" x14ac:dyDescent="0.25">
      <c r="U13401" s="601"/>
      <c r="V13401" s="611"/>
      <c r="X13401" s="613"/>
      <c r="Y13401" s="601"/>
      <c r="Z13401" s="601"/>
      <c r="AA13401" s="601"/>
      <c r="AB13401" s="601"/>
    </row>
    <row r="13402" spans="21:28" x14ac:dyDescent="0.25">
      <c r="U13402" s="601"/>
      <c r="V13402" s="611"/>
      <c r="X13402" s="613"/>
      <c r="Y13402" s="601"/>
      <c r="Z13402" s="601"/>
      <c r="AA13402" s="601"/>
      <c r="AB13402" s="601"/>
    </row>
    <row r="13403" spans="21:28" x14ac:dyDescent="0.25">
      <c r="U13403" s="601"/>
      <c r="V13403" s="611"/>
      <c r="X13403" s="613"/>
      <c r="Y13403" s="601"/>
      <c r="Z13403" s="601"/>
      <c r="AA13403" s="601"/>
      <c r="AB13403" s="601"/>
    </row>
    <row r="13404" spans="21:28" x14ac:dyDescent="0.25">
      <c r="U13404" s="601"/>
      <c r="V13404" s="611"/>
      <c r="X13404" s="613"/>
      <c r="Y13404" s="601"/>
      <c r="Z13404" s="601"/>
      <c r="AA13404" s="601"/>
      <c r="AB13404" s="601"/>
    </row>
    <row r="13405" spans="21:28" x14ac:dyDescent="0.25">
      <c r="U13405" s="601"/>
      <c r="V13405" s="611"/>
      <c r="X13405" s="613"/>
      <c r="Y13405" s="601"/>
      <c r="Z13405" s="601"/>
      <c r="AA13405" s="601"/>
      <c r="AB13405" s="601"/>
    </row>
    <row r="13406" spans="21:28" x14ac:dyDescent="0.25">
      <c r="U13406" s="601"/>
      <c r="V13406" s="611"/>
      <c r="X13406" s="613"/>
      <c r="Y13406" s="601"/>
      <c r="Z13406" s="601"/>
      <c r="AA13406" s="601"/>
      <c r="AB13406" s="601"/>
    </row>
    <row r="13407" spans="21:28" x14ac:dyDescent="0.25">
      <c r="U13407" s="601"/>
      <c r="V13407" s="611"/>
      <c r="X13407" s="613"/>
      <c r="Y13407" s="601"/>
      <c r="Z13407" s="601"/>
      <c r="AA13407" s="601"/>
      <c r="AB13407" s="601"/>
    </row>
    <row r="13408" spans="21:28" x14ac:dyDescent="0.25">
      <c r="U13408" s="601"/>
      <c r="V13408" s="611"/>
      <c r="X13408" s="613"/>
      <c r="Y13408" s="601"/>
      <c r="Z13408" s="601"/>
      <c r="AA13408" s="601"/>
      <c r="AB13408" s="601"/>
    </row>
    <row r="13409" spans="21:28" x14ac:dyDescent="0.25">
      <c r="U13409" s="601"/>
      <c r="V13409" s="611"/>
      <c r="X13409" s="613"/>
      <c r="Y13409" s="601"/>
      <c r="Z13409" s="601"/>
      <c r="AA13409" s="601"/>
      <c r="AB13409" s="601"/>
    </row>
    <row r="13410" spans="21:28" x14ac:dyDescent="0.25">
      <c r="U13410" s="601"/>
      <c r="V13410" s="611"/>
      <c r="X13410" s="613"/>
      <c r="Y13410" s="601"/>
      <c r="Z13410" s="601"/>
      <c r="AA13410" s="601"/>
      <c r="AB13410" s="601"/>
    </row>
    <row r="13411" spans="21:28" x14ac:dyDescent="0.25">
      <c r="U13411" s="601"/>
      <c r="V13411" s="611"/>
      <c r="X13411" s="613"/>
      <c r="Y13411" s="601"/>
      <c r="Z13411" s="601"/>
      <c r="AA13411" s="601"/>
      <c r="AB13411" s="601"/>
    </row>
    <row r="13412" spans="21:28" x14ac:dyDescent="0.25">
      <c r="U13412" s="601"/>
      <c r="V13412" s="611"/>
      <c r="X13412" s="613"/>
      <c r="Y13412" s="601"/>
      <c r="Z13412" s="601"/>
      <c r="AA13412" s="601"/>
      <c r="AB13412" s="601"/>
    </row>
    <row r="13413" spans="21:28" x14ac:dyDescent="0.25">
      <c r="U13413" s="601"/>
      <c r="V13413" s="611"/>
      <c r="X13413" s="613"/>
      <c r="Y13413" s="601"/>
      <c r="Z13413" s="601"/>
      <c r="AA13413" s="601"/>
      <c r="AB13413" s="601"/>
    </row>
    <row r="13414" spans="21:28" x14ac:dyDescent="0.25">
      <c r="U13414" s="601"/>
      <c r="V13414" s="611"/>
      <c r="X13414" s="613"/>
      <c r="Y13414" s="601"/>
      <c r="Z13414" s="601"/>
      <c r="AA13414" s="601"/>
      <c r="AB13414" s="601"/>
    </row>
    <row r="13415" spans="21:28" x14ac:dyDescent="0.25">
      <c r="U13415" s="601"/>
      <c r="V13415" s="611"/>
      <c r="X13415" s="613"/>
      <c r="Y13415" s="601"/>
      <c r="Z13415" s="601"/>
      <c r="AA13415" s="601"/>
      <c r="AB13415" s="601"/>
    </row>
    <row r="13416" spans="21:28" x14ac:dyDescent="0.25">
      <c r="U13416" s="601"/>
      <c r="V13416" s="611"/>
      <c r="X13416" s="613"/>
      <c r="Y13416" s="601"/>
      <c r="Z13416" s="601"/>
      <c r="AA13416" s="601"/>
      <c r="AB13416" s="601"/>
    </row>
    <row r="13417" spans="21:28" x14ac:dyDescent="0.25">
      <c r="U13417" s="601"/>
      <c r="V13417" s="611"/>
      <c r="X13417" s="613"/>
      <c r="Y13417" s="601"/>
      <c r="Z13417" s="601"/>
      <c r="AA13417" s="601"/>
      <c r="AB13417" s="601"/>
    </row>
    <row r="13418" spans="21:28" x14ac:dyDescent="0.25">
      <c r="U13418" s="601"/>
      <c r="V13418" s="611"/>
      <c r="X13418" s="613"/>
      <c r="Y13418" s="601"/>
      <c r="Z13418" s="601"/>
      <c r="AA13418" s="601"/>
      <c r="AB13418" s="601"/>
    </row>
    <row r="13419" spans="21:28" x14ac:dyDescent="0.25">
      <c r="U13419" s="601"/>
      <c r="V13419" s="611"/>
      <c r="X13419" s="613"/>
      <c r="Y13419" s="601"/>
      <c r="Z13419" s="601"/>
      <c r="AA13419" s="601"/>
      <c r="AB13419" s="601"/>
    </row>
    <row r="13420" spans="21:28" x14ac:dyDescent="0.25">
      <c r="U13420" s="601"/>
      <c r="V13420" s="611"/>
      <c r="X13420" s="613"/>
      <c r="Y13420" s="601"/>
      <c r="Z13420" s="601"/>
      <c r="AA13420" s="601"/>
      <c r="AB13420" s="601"/>
    </row>
    <row r="13421" spans="21:28" x14ac:dyDescent="0.25">
      <c r="U13421" s="601"/>
      <c r="V13421" s="611"/>
      <c r="X13421" s="613"/>
      <c r="Y13421" s="601"/>
      <c r="Z13421" s="601"/>
      <c r="AA13421" s="601"/>
      <c r="AB13421" s="601"/>
    </row>
    <row r="13422" spans="21:28" x14ac:dyDescent="0.25">
      <c r="U13422" s="601"/>
      <c r="V13422" s="611"/>
      <c r="X13422" s="613"/>
      <c r="Y13422" s="601"/>
      <c r="Z13422" s="601"/>
      <c r="AA13422" s="601"/>
      <c r="AB13422" s="601"/>
    </row>
    <row r="13423" spans="21:28" x14ac:dyDescent="0.25">
      <c r="U13423" s="601"/>
      <c r="V13423" s="611"/>
      <c r="X13423" s="613"/>
      <c r="Y13423" s="601"/>
      <c r="Z13423" s="601"/>
      <c r="AA13423" s="601"/>
      <c r="AB13423" s="601"/>
    </row>
    <row r="13424" spans="21:28" x14ac:dyDescent="0.25">
      <c r="U13424" s="601"/>
      <c r="V13424" s="611"/>
      <c r="X13424" s="613"/>
      <c r="Y13424" s="601"/>
      <c r="Z13424" s="601"/>
      <c r="AA13424" s="601"/>
      <c r="AB13424" s="601"/>
    </row>
    <row r="13425" spans="21:28" x14ac:dyDescent="0.25">
      <c r="U13425" s="601"/>
      <c r="V13425" s="611"/>
      <c r="X13425" s="613"/>
      <c r="Y13425" s="601"/>
      <c r="Z13425" s="601"/>
      <c r="AA13425" s="601"/>
      <c r="AB13425" s="601"/>
    </row>
    <row r="13426" spans="21:28" x14ac:dyDescent="0.25">
      <c r="U13426" s="601"/>
      <c r="V13426" s="611"/>
      <c r="X13426" s="613"/>
      <c r="Y13426" s="601"/>
      <c r="Z13426" s="601"/>
      <c r="AA13426" s="601"/>
      <c r="AB13426" s="601"/>
    </row>
    <row r="13427" spans="21:28" x14ac:dyDescent="0.25">
      <c r="U13427" s="601"/>
      <c r="V13427" s="611"/>
      <c r="X13427" s="613"/>
      <c r="Y13427" s="601"/>
      <c r="Z13427" s="601"/>
      <c r="AA13427" s="601"/>
      <c r="AB13427" s="601"/>
    </row>
    <row r="13428" spans="21:28" x14ac:dyDescent="0.25">
      <c r="U13428" s="601"/>
      <c r="V13428" s="611"/>
      <c r="X13428" s="613"/>
      <c r="Y13428" s="601"/>
      <c r="Z13428" s="601"/>
      <c r="AA13428" s="601"/>
      <c r="AB13428" s="601"/>
    </row>
    <row r="13429" spans="21:28" x14ac:dyDescent="0.25">
      <c r="U13429" s="601"/>
      <c r="V13429" s="611"/>
      <c r="X13429" s="613"/>
      <c r="Y13429" s="601"/>
      <c r="Z13429" s="601"/>
      <c r="AA13429" s="601"/>
      <c r="AB13429" s="601"/>
    </row>
    <row r="13430" spans="21:28" x14ac:dyDescent="0.25">
      <c r="U13430" s="601"/>
      <c r="V13430" s="611"/>
      <c r="X13430" s="613"/>
      <c r="Y13430" s="601"/>
      <c r="Z13430" s="601"/>
      <c r="AA13430" s="601"/>
      <c r="AB13430" s="601"/>
    </row>
    <row r="13431" spans="21:28" x14ac:dyDescent="0.25">
      <c r="U13431" s="601"/>
      <c r="V13431" s="611"/>
      <c r="X13431" s="613"/>
      <c r="Y13431" s="601"/>
      <c r="Z13431" s="601"/>
      <c r="AA13431" s="601"/>
      <c r="AB13431" s="601"/>
    </row>
    <row r="13432" spans="21:28" x14ac:dyDescent="0.25">
      <c r="U13432" s="601"/>
      <c r="V13432" s="611"/>
      <c r="X13432" s="613"/>
      <c r="Y13432" s="601"/>
      <c r="Z13432" s="601"/>
      <c r="AA13432" s="601"/>
      <c r="AB13432" s="601"/>
    </row>
    <row r="13433" spans="21:28" x14ac:dyDescent="0.25">
      <c r="U13433" s="601"/>
      <c r="V13433" s="611"/>
      <c r="X13433" s="613"/>
      <c r="Y13433" s="601"/>
      <c r="Z13433" s="601"/>
      <c r="AA13433" s="601"/>
      <c r="AB13433" s="601"/>
    </row>
    <row r="13434" spans="21:28" x14ac:dyDescent="0.25">
      <c r="U13434" s="601"/>
      <c r="V13434" s="611"/>
      <c r="X13434" s="613"/>
      <c r="Y13434" s="601"/>
      <c r="Z13434" s="601"/>
      <c r="AA13434" s="601"/>
      <c r="AB13434" s="601"/>
    </row>
    <row r="13435" spans="21:28" x14ac:dyDescent="0.25">
      <c r="U13435" s="601"/>
      <c r="V13435" s="611"/>
      <c r="X13435" s="613"/>
      <c r="Y13435" s="601"/>
      <c r="Z13435" s="601"/>
      <c r="AA13435" s="601"/>
      <c r="AB13435" s="601"/>
    </row>
    <row r="13436" spans="21:28" x14ac:dyDescent="0.25">
      <c r="U13436" s="601"/>
      <c r="V13436" s="611"/>
      <c r="X13436" s="613"/>
      <c r="Y13436" s="601"/>
      <c r="Z13436" s="601"/>
      <c r="AA13436" s="601"/>
      <c r="AB13436" s="601"/>
    </row>
    <row r="13437" spans="21:28" x14ac:dyDescent="0.25">
      <c r="U13437" s="601"/>
      <c r="V13437" s="611"/>
      <c r="X13437" s="613"/>
      <c r="Y13437" s="601"/>
      <c r="Z13437" s="601"/>
      <c r="AA13437" s="601"/>
      <c r="AB13437" s="601"/>
    </row>
    <row r="13438" spans="21:28" x14ac:dyDescent="0.25">
      <c r="U13438" s="601"/>
      <c r="V13438" s="611"/>
      <c r="X13438" s="613"/>
      <c r="Y13438" s="601"/>
      <c r="Z13438" s="601"/>
      <c r="AA13438" s="601"/>
      <c r="AB13438" s="601"/>
    </row>
    <row r="13439" spans="21:28" x14ac:dyDescent="0.25">
      <c r="U13439" s="601"/>
      <c r="V13439" s="611"/>
      <c r="X13439" s="613"/>
      <c r="Y13439" s="601"/>
      <c r="Z13439" s="601"/>
      <c r="AA13439" s="601"/>
      <c r="AB13439" s="601"/>
    </row>
    <row r="13440" spans="21:28" x14ac:dyDescent="0.25">
      <c r="U13440" s="601"/>
      <c r="V13440" s="611"/>
      <c r="X13440" s="613"/>
      <c r="Y13440" s="601"/>
      <c r="Z13440" s="601"/>
      <c r="AA13440" s="601"/>
      <c r="AB13440" s="601"/>
    </row>
    <row r="13441" spans="21:28" x14ac:dyDescent="0.25">
      <c r="U13441" s="601"/>
      <c r="V13441" s="611"/>
      <c r="X13441" s="613"/>
      <c r="Y13441" s="601"/>
      <c r="Z13441" s="601"/>
      <c r="AA13441" s="601"/>
      <c r="AB13441" s="601"/>
    </row>
    <row r="13442" spans="21:28" x14ac:dyDescent="0.25">
      <c r="U13442" s="601"/>
      <c r="V13442" s="611"/>
      <c r="X13442" s="613"/>
      <c r="Y13442" s="601"/>
      <c r="Z13442" s="601"/>
      <c r="AA13442" s="601"/>
      <c r="AB13442" s="601"/>
    </row>
    <row r="13443" spans="21:28" x14ac:dyDescent="0.25">
      <c r="U13443" s="601"/>
      <c r="V13443" s="611"/>
      <c r="X13443" s="613"/>
      <c r="Y13443" s="601"/>
      <c r="Z13443" s="601"/>
      <c r="AA13443" s="601"/>
      <c r="AB13443" s="601"/>
    </row>
    <row r="13444" spans="21:28" x14ac:dyDescent="0.25">
      <c r="U13444" s="601"/>
      <c r="V13444" s="611"/>
      <c r="X13444" s="613"/>
      <c r="Y13444" s="601"/>
      <c r="Z13444" s="601"/>
      <c r="AA13444" s="601"/>
      <c r="AB13444" s="601"/>
    </row>
    <row r="13445" spans="21:28" x14ac:dyDescent="0.25">
      <c r="U13445" s="601"/>
      <c r="V13445" s="611"/>
      <c r="X13445" s="613"/>
      <c r="Y13445" s="601"/>
      <c r="Z13445" s="601"/>
      <c r="AA13445" s="601"/>
      <c r="AB13445" s="601"/>
    </row>
    <row r="13446" spans="21:28" x14ac:dyDescent="0.25">
      <c r="U13446" s="601"/>
      <c r="V13446" s="611"/>
      <c r="X13446" s="613"/>
      <c r="Y13446" s="601"/>
      <c r="Z13446" s="601"/>
      <c r="AA13446" s="601"/>
      <c r="AB13446" s="601"/>
    </row>
    <row r="13447" spans="21:28" x14ac:dyDescent="0.25">
      <c r="U13447" s="601"/>
      <c r="V13447" s="611"/>
      <c r="X13447" s="613"/>
      <c r="Y13447" s="601"/>
      <c r="Z13447" s="601"/>
      <c r="AA13447" s="601"/>
      <c r="AB13447" s="601"/>
    </row>
    <row r="13448" spans="21:28" x14ac:dyDescent="0.25">
      <c r="U13448" s="601"/>
      <c r="V13448" s="611"/>
      <c r="X13448" s="613"/>
      <c r="Y13448" s="601"/>
      <c r="Z13448" s="601"/>
      <c r="AA13448" s="601"/>
      <c r="AB13448" s="601"/>
    </row>
    <row r="13449" spans="21:28" x14ac:dyDescent="0.25">
      <c r="U13449" s="601"/>
      <c r="V13449" s="611"/>
      <c r="X13449" s="613"/>
      <c r="Y13449" s="601"/>
      <c r="Z13449" s="601"/>
      <c r="AA13449" s="601"/>
      <c r="AB13449" s="601"/>
    </row>
    <row r="13450" spans="21:28" x14ac:dyDescent="0.25">
      <c r="U13450" s="601"/>
      <c r="V13450" s="611"/>
      <c r="X13450" s="613"/>
      <c r="Y13450" s="601"/>
      <c r="Z13450" s="601"/>
      <c r="AA13450" s="601"/>
      <c r="AB13450" s="601"/>
    </row>
    <row r="13451" spans="21:28" x14ac:dyDescent="0.25">
      <c r="U13451" s="601"/>
      <c r="V13451" s="611"/>
      <c r="X13451" s="613"/>
      <c r="Y13451" s="601"/>
      <c r="Z13451" s="601"/>
      <c r="AA13451" s="601"/>
      <c r="AB13451" s="601"/>
    </row>
    <row r="13452" spans="21:28" x14ac:dyDescent="0.25">
      <c r="U13452" s="601"/>
      <c r="V13452" s="611"/>
      <c r="X13452" s="613"/>
      <c r="Y13452" s="601"/>
      <c r="Z13452" s="601"/>
      <c r="AA13452" s="601"/>
      <c r="AB13452" s="601"/>
    </row>
    <row r="13453" spans="21:28" x14ac:dyDescent="0.25">
      <c r="U13453" s="601"/>
      <c r="V13453" s="611"/>
      <c r="X13453" s="613"/>
      <c r="Y13453" s="601"/>
      <c r="Z13453" s="601"/>
      <c r="AA13453" s="601"/>
      <c r="AB13453" s="601"/>
    </row>
    <row r="13454" spans="21:28" x14ac:dyDescent="0.25">
      <c r="U13454" s="601"/>
      <c r="V13454" s="611"/>
      <c r="X13454" s="613"/>
      <c r="Y13454" s="601"/>
      <c r="Z13454" s="601"/>
      <c r="AA13454" s="601"/>
      <c r="AB13454" s="601"/>
    </row>
    <row r="13455" spans="21:28" x14ac:dyDescent="0.25">
      <c r="U13455" s="601"/>
      <c r="V13455" s="611"/>
      <c r="X13455" s="613"/>
      <c r="Y13455" s="601"/>
      <c r="Z13455" s="601"/>
      <c r="AA13455" s="601"/>
      <c r="AB13455" s="601"/>
    </row>
    <row r="13456" spans="21:28" x14ac:dyDescent="0.25">
      <c r="U13456" s="601"/>
      <c r="V13456" s="611"/>
      <c r="X13456" s="613"/>
      <c r="Y13456" s="601"/>
      <c r="Z13456" s="601"/>
      <c r="AA13456" s="601"/>
      <c r="AB13456" s="601"/>
    </row>
    <row r="13457" spans="21:28" x14ac:dyDescent="0.25">
      <c r="U13457" s="601"/>
      <c r="V13457" s="611"/>
      <c r="X13457" s="613"/>
      <c r="Y13457" s="601"/>
      <c r="Z13457" s="601"/>
      <c r="AA13457" s="601"/>
      <c r="AB13457" s="601"/>
    </row>
    <row r="13458" spans="21:28" x14ac:dyDescent="0.25">
      <c r="U13458" s="601"/>
      <c r="V13458" s="611"/>
      <c r="X13458" s="613"/>
      <c r="Y13458" s="601"/>
      <c r="Z13458" s="601"/>
      <c r="AA13458" s="601"/>
      <c r="AB13458" s="601"/>
    </row>
    <row r="13459" spans="21:28" x14ac:dyDescent="0.25">
      <c r="U13459" s="601"/>
      <c r="V13459" s="611"/>
      <c r="X13459" s="613"/>
      <c r="Y13459" s="601"/>
      <c r="Z13459" s="601"/>
      <c r="AA13459" s="601"/>
      <c r="AB13459" s="601"/>
    </row>
    <row r="13460" spans="21:28" x14ac:dyDescent="0.25">
      <c r="U13460" s="601"/>
      <c r="V13460" s="611"/>
      <c r="X13460" s="613"/>
      <c r="Y13460" s="601"/>
      <c r="Z13460" s="601"/>
      <c r="AA13460" s="601"/>
      <c r="AB13460" s="601"/>
    </row>
    <row r="13461" spans="21:28" x14ac:dyDescent="0.25">
      <c r="U13461" s="601"/>
      <c r="V13461" s="611"/>
      <c r="X13461" s="613"/>
      <c r="Y13461" s="601"/>
      <c r="Z13461" s="601"/>
      <c r="AA13461" s="601"/>
      <c r="AB13461" s="601"/>
    </row>
    <row r="13462" spans="21:28" x14ac:dyDescent="0.25">
      <c r="U13462" s="601"/>
      <c r="V13462" s="611"/>
      <c r="X13462" s="613"/>
      <c r="Y13462" s="601"/>
      <c r="Z13462" s="601"/>
      <c r="AA13462" s="601"/>
      <c r="AB13462" s="601"/>
    </row>
    <row r="13463" spans="21:28" x14ac:dyDescent="0.25">
      <c r="U13463" s="601"/>
      <c r="V13463" s="611"/>
      <c r="X13463" s="613"/>
      <c r="Y13463" s="601"/>
      <c r="Z13463" s="601"/>
      <c r="AA13463" s="601"/>
      <c r="AB13463" s="601"/>
    </row>
    <row r="13464" spans="21:28" x14ac:dyDescent="0.25">
      <c r="U13464" s="601"/>
      <c r="V13464" s="611"/>
      <c r="X13464" s="613"/>
      <c r="Y13464" s="601"/>
      <c r="Z13464" s="601"/>
      <c r="AA13464" s="601"/>
      <c r="AB13464" s="601"/>
    </row>
    <row r="13465" spans="21:28" x14ac:dyDescent="0.25">
      <c r="U13465" s="601"/>
      <c r="V13465" s="611"/>
      <c r="X13465" s="613"/>
      <c r="Y13465" s="601"/>
      <c r="Z13465" s="601"/>
      <c r="AA13465" s="601"/>
      <c r="AB13465" s="601"/>
    </row>
    <row r="13466" spans="21:28" x14ac:dyDescent="0.25">
      <c r="U13466" s="601"/>
      <c r="V13466" s="611"/>
      <c r="X13466" s="613"/>
      <c r="Y13466" s="601"/>
      <c r="Z13466" s="601"/>
      <c r="AA13466" s="601"/>
      <c r="AB13466" s="601"/>
    </row>
    <row r="13467" spans="21:28" x14ac:dyDescent="0.25">
      <c r="U13467" s="601"/>
      <c r="V13467" s="611"/>
      <c r="X13467" s="613"/>
      <c r="Y13467" s="601"/>
      <c r="Z13467" s="601"/>
      <c r="AA13467" s="601"/>
      <c r="AB13467" s="601"/>
    </row>
    <row r="13468" spans="21:28" x14ac:dyDescent="0.25">
      <c r="U13468" s="601"/>
      <c r="V13468" s="611"/>
      <c r="X13468" s="613"/>
      <c r="Y13468" s="601"/>
      <c r="Z13468" s="601"/>
      <c r="AA13468" s="601"/>
      <c r="AB13468" s="601"/>
    </row>
    <row r="13469" spans="21:28" x14ac:dyDescent="0.25">
      <c r="U13469" s="601"/>
      <c r="V13469" s="611"/>
      <c r="X13469" s="613"/>
      <c r="Y13469" s="601"/>
      <c r="Z13469" s="601"/>
      <c r="AA13469" s="601"/>
      <c r="AB13469" s="601"/>
    </row>
    <row r="13470" spans="21:28" x14ac:dyDescent="0.25">
      <c r="U13470" s="601"/>
      <c r="V13470" s="611"/>
      <c r="X13470" s="613"/>
      <c r="Y13470" s="601"/>
      <c r="Z13470" s="601"/>
      <c r="AA13470" s="601"/>
      <c r="AB13470" s="601"/>
    </row>
    <row r="13471" spans="21:28" x14ac:dyDescent="0.25">
      <c r="U13471" s="601"/>
      <c r="V13471" s="611"/>
      <c r="X13471" s="613"/>
      <c r="Y13471" s="601"/>
      <c r="Z13471" s="601"/>
      <c r="AA13471" s="601"/>
      <c r="AB13471" s="601"/>
    </row>
    <row r="13472" spans="21:28" x14ac:dyDescent="0.25">
      <c r="U13472" s="601"/>
      <c r="V13472" s="611"/>
      <c r="X13472" s="613"/>
      <c r="Y13472" s="601"/>
      <c r="Z13472" s="601"/>
      <c r="AA13472" s="601"/>
      <c r="AB13472" s="601"/>
    </row>
    <row r="13473" spans="21:28" x14ac:dyDescent="0.25">
      <c r="U13473" s="601"/>
      <c r="V13473" s="611"/>
      <c r="X13473" s="613"/>
      <c r="Y13473" s="601"/>
      <c r="Z13473" s="601"/>
      <c r="AA13473" s="601"/>
      <c r="AB13473" s="601"/>
    </row>
    <row r="13474" spans="21:28" x14ac:dyDescent="0.25">
      <c r="U13474" s="601"/>
      <c r="V13474" s="611"/>
      <c r="X13474" s="613"/>
      <c r="Y13474" s="601"/>
      <c r="Z13474" s="601"/>
      <c r="AA13474" s="601"/>
      <c r="AB13474" s="601"/>
    </row>
    <row r="13475" spans="21:28" x14ac:dyDescent="0.25">
      <c r="U13475" s="601"/>
      <c r="V13475" s="611"/>
      <c r="X13475" s="613"/>
      <c r="Y13475" s="601"/>
      <c r="Z13475" s="601"/>
      <c r="AA13475" s="601"/>
      <c r="AB13475" s="601"/>
    </row>
    <row r="13476" spans="21:28" x14ac:dyDescent="0.25">
      <c r="U13476" s="601"/>
      <c r="V13476" s="611"/>
      <c r="X13476" s="613"/>
      <c r="Y13476" s="601"/>
      <c r="Z13476" s="601"/>
      <c r="AA13476" s="601"/>
      <c r="AB13476" s="601"/>
    </row>
    <row r="13477" spans="21:28" x14ac:dyDescent="0.25">
      <c r="U13477" s="601"/>
      <c r="V13477" s="611"/>
      <c r="X13477" s="613"/>
      <c r="Y13477" s="601"/>
      <c r="Z13477" s="601"/>
      <c r="AA13477" s="601"/>
      <c r="AB13477" s="601"/>
    </row>
    <row r="13478" spans="21:28" x14ac:dyDescent="0.25">
      <c r="U13478" s="601"/>
      <c r="V13478" s="611"/>
      <c r="X13478" s="613"/>
      <c r="Y13478" s="601"/>
      <c r="Z13478" s="601"/>
      <c r="AA13478" s="601"/>
      <c r="AB13478" s="601"/>
    </row>
    <row r="13479" spans="21:28" x14ac:dyDescent="0.25">
      <c r="U13479" s="601"/>
      <c r="V13479" s="611"/>
      <c r="X13479" s="613"/>
      <c r="Y13479" s="601"/>
      <c r="Z13479" s="601"/>
      <c r="AA13479" s="601"/>
      <c r="AB13479" s="601"/>
    </row>
    <row r="13480" spans="21:28" x14ac:dyDescent="0.25">
      <c r="U13480" s="601"/>
      <c r="V13480" s="611"/>
      <c r="X13480" s="613"/>
      <c r="Y13480" s="601"/>
      <c r="Z13480" s="601"/>
      <c r="AA13480" s="601"/>
      <c r="AB13480" s="601"/>
    </row>
    <row r="13481" spans="21:28" x14ac:dyDescent="0.25">
      <c r="U13481" s="601"/>
      <c r="V13481" s="611"/>
      <c r="X13481" s="613"/>
      <c r="Y13481" s="601"/>
      <c r="Z13481" s="601"/>
      <c r="AA13481" s="601"/>
      <c r="AB13481" s="601"/>
    </row>
    <row r="13482" spans="21:28" x14ac:dyDescent="0.25">
      <c r="U13482" s="601"/>
      <c r="V13482" s="611"/>
      <c r="X13482" s="613"/>
      <c r="Y13482" s="601"/>
      <c r="Z13482" s="601"/>
      <c r="AA13482" s="601"/>
      <c r="AB13482" s="601"/>
    </row>
    <row r="13483" spans="21:28" x14ac:dyDescent="0.25">
      <c r="U13483" s="601"/>
      <c r="V13483" s="611"/>
      <c r="X13483" s="613"/>
      <c r="Y13483" s="601"/>
      <c r="Z13483" s="601"/>
      <c r="AA13483" s="601"/>
      <c r="AB13483" s="601"/>
    </row>
    <row r="13484" spans="21:28" x14ac:dyDescent="0.25">
      <c r="U13484" s="601"/>
      <c r="V13484" s="611"/>
      <c r="X13484" s="613"/>
      <c r="Y13484" s="601"/>
      <c r="Z13484" s="601"/>
      <c r="AA13484" s="601"/>
      <c r="AB13484" s="601"/>
    </row>
    <row r="13485" spans="21:28" x14ac:dyDescent="0.25">
      <c r="U13485" s="601"/>
      <c r="V13485" s="611"/>
      <c r="X13485" s="613"/>
      <c r="Y13485" s="601"/>
      <c r="Z13485" s="601"/>
      <c r="AA13485" s="601"/>
      <c r="AB13485" s="601"/>
    </row>
    <row r="13486" spans="21:28" x14ac:dyDescent="0.25">
      <c r="U13486" s="601"/>
      <c r="V13486" s="611"/>
      <c r="X13486" s="613"/>
      <c r="Y13486" s="601"/>
      <c r="Z13486" s="601"/>
      <c r="AA13486" s="601"/>
      <c r="AB13486" s="601"/>
    </row>
    <row r="13487" spans="21:28" x14ac:dyDescent="0.25">
      <c r="U13487" s="601"/>
      <c r="V13487" s="611"/>
      <c r="X13487" s="613"/>
      <c r="Y13487" s="601"/>
      <c r="Z13487" s="601"/>
      <c r="AA13487" s="601"/>
      <c r="AB13487" s="601"/>
    </row>
    <row r="13488" spans="21:28" x14ac:dyDescent="0.25">
      <c r="U13488" s="601"/>
      <c r="V13488" s="611"/>
      <c r="X13488" s="613"/>
      <c r="Y13488" s="601"/>
      <c r="Z13488" s="601"/>
      <c r="AA13488" s="601"/>
      <c r="AB13488" s="601"/>
    </row>
    <row r="13489" spans="21:28" x14ac:dyDescent="0.25">
      <c r="U13489" s="601"/>
      <c r="V13489" s="611"/>
      <c r="X13489" s="613"/>
      <c r="Y13489" s="601"/>
      <c r="Z13489" s="601"/>
      <c r="AA13489" s="601"/>
      <c r="AB13489" s="601"/>
    </row>
    <row r="13490" spans="21:28" x14ac:dyDescent="0.25">
      <c r="U13490" s="601"/>
      <c r="V13490" s="611"/>
      <c r="X13490" s="613"/>
      <c r="Y13490" s="601"/>
      <c r="Z13490" s="601"/>
      <c r="AA13490" s="601"/>
      <c r="AB13490" s="601"/>
    </row>
    <row r="13491" spans="21:28" x14ac:dyDescent="0.25">
      <c r="U13491" s="601"/>
      <c r="V13491" s="611"/>
      <c r="X13491" s="613"/>
      <c r="Y13491" s="601"/>
      <c r="Z13491" s="601"/>
      <c r="AA13491" s="601"/>
      <c r="AB13491" s="601"/>
    </row>
    <row r="13492" spans="21:28" x14ac:dyDescent="0.25">
      <c r="U13492" s="601"/>
      <c r="V13492" s="611"/>
      <c r="X13492" s="613"/>
      <c r="Y13492" s="601"/>
      <c r="Z13492" s="601"/>
      <c r="AA13492" s="601"/>
      <c r="AB13492" s="601"/>
    </row>
    <row r="13493" spans="21:28" x14ac:dyDescent="0.25">
      <c r="U13493" s="601"/>
      <c r="V13493" s="611"/>
      <c r="X13493" s="613"/>
      <c r="Y13493" s="601"/>
      <c r="Z13493" s="601"/>
      <c r="AA13493" s="601"/>
      <c r="AB13493" s="601"/>
    </row>
    <row r="13494" spans="21:28" x14ac:dyDescent="0.25">
      <c r="U13494" s="601"/>
      <c r="V13494" s="611"/>
      <c r="X13494" s="613"/>
      <c r="Y13494" s="601"/>
      <c r="Z13494" s="601"/>
      <c r="AA13494" s="601"/>
      <c r="AB13494" s="601"/>
    </row>
    <row r="13495" spans="21:28" x14ac:dyDescent="0.25">
      <c r="U13495" s="601"/>
      <c r="V13495" s="611"/>
      <c r="X13495" s="613"/>
      <c r="Y13495" s="601"/>
      <c r="Z13495" s="601"/>
      <c r="AA13495" s="601"/>
      <c r="AB13495" s="601"/>
    </row>
    <row r="13496" spans="21:28" x14ac:dyDescent="0.25">
      <c r="U13496" s="601"/>
      <c r="V13496" s="611"/>
      <c r="X13496" s="613"/>
      <c r="Y13496" s="601"/>
      <c r="Z13496" s="601"/>
      <c r="AA13496" s="601"/>
      <c r="AB13496" s="601"/>
    </row>
    <row r="13497" spans="21:28" x14ac:dyDescent="0.25">
      <c r="U13497" s="601"/>
      <c r="V13497" s="611"/>
      <c r="X13497" s="613"/>
      <c r="Y13497" s="601"/>
      <c r="Z13497" s="601"/>
      <c r="AA13497" s="601"/>
      <c r="AB13497" s="601"/>
    </row>
    <row r="13498" spans="21:28" x14ac:dyDescent="0.25">
      <c r="U13498" s="601"/>
      <c r="V13498" s="611"/>
      <c r="X13498" s="613"/>
      <c r="Y13498" s="601"/>
      <c r="Z13498" s="601"/>
      <c r="AA13498" s="601"/>
      <c r="AB13498" s="601"/>
    </row>
    <row r="13499" spans="21:28" x14ac:dyDescent="0.25">
      <c r="U13499" s="601"/>
      <c r="V13499" s="611"/>
      <c r="X13499" s="613"/>
      <c r="Y13499" s="601"/>
      <c r="Z13499" s="601"/>
      <c r="AA13499" s="601"/>
      <c r="AB13499" s="601"/>
    </row>
    <row r="13500" spans="21:28" x14ac:dyDescent="0.25">
      <c r="U13500" s="601"/>
      <c r="V13500" s="611"/>
      <c r="X13500" s="613"/>
      <c r="Y13500" s="601"/>
      <c r="Z13500" s="601"/>
      <c r="AA13500" s="601"/>
      <c r="AB13500" s="601"/>
    </row>
    <row r="13501" spans="21:28" x14ac:dyDescent="0.25">
      <c r="U13501" s="601"/>
      <c r="V13501" s="611"/>
      <c r="X13501" s="613"/>
      <c r="Y13501" s="601"/>
      <c r="Z13501" s="601"/>
      <c r="AA13501" s="601"/>
      <c r="AB13501" s="601"/>
    </row>
    <row r="13502" spans="21:28" x14ac:dyDescent="0.25">
      <c r="U13502" s="601"/>
      <c r="V13502" s="611"/>
      <c r="X13502" s="613"/>
      <c r="Y13502" s="601"/>
      <c r="Z13502" s="601"/>
      <c r="AA13502" s="601"/>
      <c r="AB13502" s="601"/>
    </row>
    <row r="13503" spans="21:28" x14ac:dyDescent="0.25">
      <c r="U13503" s="601"/>
      <c r="V13503" s="611"/>
      <c r="X13503" s="613"/>
      <c r="Y13503" s="601"/>
      <c r="Z13503" s="601"/>
      <c r="AA13503" s="601"/>
      <c r="AB13503" s="601"/>
    </row>
    <row r="13504" spans="21:28" x14ac:dyDescent="0.25">
      <c r="U13504" s="601"/>
      <c r="V13504" s="611"/>
      <c r="X13504" s="613"/>
      <c r="Y13504" s="601"/>
      <c r="Z13504" s="601"/>
      <c r="AA13504" s="601"/>
      <c r="AB13504" s="601"/>
    </row>
    <row r="13505" spans="21:28" x14ac:dyDescent="0.25">
      <c r="U13505" s="601"/>
      <c r="V13505" s="611"/>
      <c r="X13505" s="613"/>
      <c r="Y13505" s="601"/>
      <c r="Z13505" s="601"/>
      <c r="AA13505" s="601"/>
      <c r="AB13505" s="601"/>
    </row>
    <row r="13506" spans="21:28" x14ac:dyDescent="0.25">
      <c r="U13506" s="601"/>
      <c r="V13506" s="611"/>
      <c r="X13506" s="613"/>
      <c r="Y13506" s="601"/>
      <c r="Z13506" s="601"/>
      <c r="AA13506" s="601"/>
      <c r="AB13506" s="601"/>
    </row>
    <row r="13507" spans="21:28" x14ac:dyDescent="0.25">
      <c r="U13507" s="601"/>
      <c r="V13507" s="611"/>
      <c r="X13507" s="613"/>
      <c r="Y13507" s="601"/>
      <c r="Z13507" s="601"/>
      <c r="AA13507" s="601"/>
      <c r="AB13507" s="601"/>
    </row>
    <row r="13508" spans="21:28" x14ac:dyDescent="0.25">
      <c r="U13508" s="601"/>
      <c r="V13508" s="611"/>
      <c r="X13508" s="613"/>
      <c r="Y13508" s="601"/>
      <c r="Z13508" s="601"/>
      <c r="AA13508" s="601"/>
      <c r="AB13508" s="601"/>
    </row>
    <row r="13509" spans="21:28" x14ac:dyDescent="0.25">
      <c r="U13509" s="601"/>
      <c r="V13509" s="611"/>
      <c r="X13509" s="613"/>
      <c r="Y13509" s="601"/>
      <c r="Z13509" s="601"/>
      <c r="AA13509" s="601"/>
      <c r="AB13509" s="601"/>
    </row>
    <row r="13510" spans="21:28" x14ac:dyDescent="0.25">
      <c r="U13510" s="601"/>
      <c r="V13510" s="611"/>
      <c r="X13510" s="613"/>
      <c r="Y13510" s="601"/>
      <c r="Z13510" s="601"/>
      <c r="AA13510" s="601"/>
      <c r="AB13510" s="601"/>
    </row>
    <row r="13511" spans="21:28" x14ac:dyDescent="0.25">
      <c r="U13511" s="601"/>
      <c r="V13511" s="611"/>
      <c r="X13511" s="613"/>
      <c r="Y13511" s="601"/>
      <c r="Z13511" s="601"/>
      <c r="AA13511" s="601"/>
      <c r="AB13511" s="601"/>
    </row>
    <row r="13512" spans="21:28" x14ac:dyDescent="0.25">
      <c r="U13512" s="601"/>
      <c r="V13512" s="611"/>
      <c r="X13512" s="613"/>
      <c r="Y13512" s="601"/>
      <c r="Z13512" s="601"/>
      <c r="AA13512" s="601"/>
      <c r="AB13512" s="601"/>
    </row>
    <row r="13513" spans="21:28" x14ac:dyDescent="0.25">
      <c r="U13513" s="601"/>
      <c r="V13513" s="611"/>
      <c r="X13513" s="613"/>
      <c r="Y13513" s="601"/>
      <c r="Z13513" s="601"/>
      <c r="AA13513" s="601"/>
      <c r="AB13513" s="601"/>
    </row>
    <row r="13514" spans="21:28" x14ac:dyDescent="0.25">
      <c r="U13514" s="601"/>
      <c r="V13514" s="611"/>
      <c r="X13514" s="613"/>
      <c r="Y13514" s="601"/>
      <c r="Z13514" s="601"/>
      <c r="AA13514" s="601"/>
      <c r="AB13514" s="601"/>
    </row>
    <row r="13515" spans="21:28" x14ac:dyDescent="0.25">
      <c r="U13515" s="601"/>
      <c r="V13515" s="611"/>
      <c r="X13515" s="613"/>
      <c r="Y13515" s="601"/>
      <c r="Z13515" s="601"/>
      <c r="AA13515" s="601"/>
      <c r="AB13515" s="601"/>
    </row>
    <row r="13516" spans="21:28" x14ac:dyDescent="0.25">
      <c r="U13516" s="601"/>
      <c r="V13516" s="611"/>
      <c r="X13516" s="613"/>
      <c r="Y13516" s="601"/>
      <c r="Z13516" s="601"/>
      <c r="AA13516" s="601"/>
      <c r="AB13516" s="601"/>
    </row>
    <row r="13517" spans="21:28" x14ac:dyDescent="0.25">
      <c r="U13517" s="601"/>
      <c r="V13517" s="611"/>
      <c r="X13517" s="613"/>
      <c r="Y13517" s="601"/>
      <c r="Z13517" s="601"/>
      <c r="AA13517" s="601"/>
      <c r="AB13517" s="601"/>
    </row>
    <row r="13518" spans="21:28" x14ac:dyDescent="0.25">
      <c r="U13518" s="601"/>
      <c r="V13518" s="611"/>
      <c r="X13518" s="613"/>
      <c r="Y13518" s="601"/>
      <c r="Z13518" s="601"/>
      <c r="AA13518" s="601"/>
      <c r="AB13518" s="601"/>
    </row>
    <row r="13519" spans="21:28" x14ac:dyDescent="0.25">
      <c r="U13519" s="601"/>
      <c r="V13519" s="611"/>
      <c r="X13519" s="613"/>
      <c r="Y13519" s="601"/>
      <c r="Z13519" s="601"/>
      <c r="AA13519" s="601"/>
      <c r="AB13519" s="601"/>
    </row>
    <row r="13520" spans="21:28" x14ac:dyDescent="0.25">
      <c r="U13520" s="601"/>
      <c r="V13520" s="611"/>
      <c r="X13520" s="613"/>
      <c r="Y13520" s="601"/>
      <c r="Z13520" s="601"/>
      <c r="AA13520" s="601"/>
      <c r="AB13520" s="601"/>
    </row>
    <row r="13521" spans="21:28" x14ac:dyDescent="0.25">
      <c r="U13521" s="601"/>
      <c r="V13521" s="611"/>
      <c r="X13521" s="613"/>
      <c r="Y13521" s="601"/>
      <c r="Z13521" s="601"/>
      <c r="AA13521" s="601"/>
      <c r="AB13521" s="601"/>
    </row>
    <row r="13522" spans="21:28" x14ac:dyDescent="0.25">
      <c r="U13522" s="601"/>
      <c r="V13522" s="611"/>
      <c r="X13522" s="613"/>
      <c r="Y13522" s="601"/>
      <c r="Z13522" s="601"/>
      <c r="AA13522" s="601"/>
      <c r="AB13522" s="601"/>
    </row>
    <row r="13523" spans="21:28" x14ac:dyDescent="0.25">
      <c r="U13523" s="601"/>
      <c r="V13523" s="611"/>
      <c r="X13523" s="613"/>
      <c r="Y13523" s="601"/>
      <c r="Z13523" s="601"/>
      <c r="AA13523" s="601"/>
      <c r="AB13523" s="601"/>
    </row>
    <row r="13524" spans="21:28" x14ac:dyDescent="0.25">
      <c r="U13524" s="601"/>
      <c r="V13524" s="611"/>
      <c r="X13524" s="613"/>
      <c r="Y13524" s="601"/>
      <c r="Z13524" s="601"/>
      <c r="AA13524" s="601"/>
      <c r="AB13524" s="601"/>
    </row>
    <row r="13525" spans="21:28" x14ac:dyDescent="0.25">
      <c r="U13525" s="601"/>
      <c r="V13525" s="611"/>
      <c r="X13525" s="613"/>
      <c r="Y13525" s="601"/>
      <c r="Z13525" s="601"/>
      <c r="AA13525" s="601"/>
      <c r="AB13525" s="601"/>
    </row>
    <row r="13526" spans="21:28" x14ac:dyDescent="0.25">
      <c r="U13526" s="601"/>
      <c r="V13526" s="611"/>
      <c r="X13526" s="613"/>
      <c r="Y13526" s="601"/>
      <c r="Z13526" s="601"/>
      <c r="AA13526" s="601"/>
      <c r="AB13526" s="601"/>
    </row>
    <row r="13527" spans="21:28" x14ac:dyDescent="0.25">
      <c r="U13527" s="601"/>
      <c r="V13527" s="611"/>
      <c r="X13527" s="613"/>
      <c r="Y13527" s="601"/>
      <c r="Z13527" s="601"/>
      <c r="AA13527" s="601"/>
      <c r="AB13527" s="601"/>
    </row>
    <row r="13528" spans="21:28" x14ac:dyDescent="0.25">
      <c r="U13528" s="601"/>
      <c r="V13528" s="611"/>
      <c r="X13528" s="613"/>
      <c r="Y13528" s="601"/>
      <c r="Z13528" s="601"/>
      <c r="AA13528" s="601"/>
      <c r="AB13528" s="601"/>
    </row>
    <row r="13529" spans="21:28" x14ac:dyDescent="0.25">
      <c r="U13529" s="601"/>
      <c r="V13529" s="611"/>
      <c r="X13529" s="613"/>
      <c r="Y13529" s="601"/>
      <c r="Z13529" s="601"/>
      <c r="AA13529" s="601"/>
      <c r="AB13529" s="601"/>
    </row>
    <row r="13530" spans="21:28" x14ac:dyDescent="0.25">
      <c r="U13530" s="601"/>
      <c r="V13530" s="611"/>
      <c r="X13530" s="613"/>
      <c r="Y13530" s="601"/>
      <c r="Z13530" s="601"/>
      <c r="AA13530" s="601"/>
      <c r="AB13530" s="601"/>
    </row>
    <row r="13531" spans="21:28" x14ac:dyDescent="0.25">
      <c r="U13531" s="601"/>
      <c r="V13531" s="611"/>
      <c r="X13531" s="613"/>
      <c r="Y13531" s="601"/>
      <c r="Z13531" s="601"/>
      <c r="AA13531" s="601"/>
      <c r="AB13531" s="601"/>
    </row>
    <row r="13532" spans="21:28" x14ac:dyDescent="0.25">
      <c r="U13532" s="601"/>
      <c r="V13532" s="611"/>
      <c r="X13532" s="613"/>
      <c r="Y13532" s="601"/>
      <c r="Z13532" s="601"/>
      <c r="AA13532" s="601"/>
      <c r="AB13532" s="601"/>
    </row>
    <row r="13533" spans="21:28" x14ac:dyDescent="0.25">
      <c r="U13533" s="601"/>
      <c r="V13533" s="611"/>
      <c r="X13533" s="613"/>
      <c r="Y13533" s="601"/>
      <c r="Z13533" s="601"/>
      <c r="AA13533" s="601"/>
      <c r="AB13533" s="601"/>
    </row>
    <row r="13534" spans="21:28" x14ac:dyDescent="0.25">
      <c r="U13534" s="601"/>
      <c r="V13534" s="611"/>
      <c r="X13534" s="613"/>
      <c r="Y13534" s="601"/>
      <c r="Z13534" s="601"/>
      <c r="AA13534" s="601"/>
      <c r="AB13534" s="601"/>
    </row>
    <row r="13535" spans="21:28" x14ac:dyDescent="0.25">
      <c r="U13535" s="601"/>
      <c r="V13535" s="611"/>
      <c r="X13535" s="613"/>
      <c r="Y13535" s="601"/>
      <c r="Z13535" s="601"/>
      <c r="AA13535" s="601"/>
      <c r="AB13535" s="601"/>
    </row>
    <row r="13536" spans="21:28" x14ac:dyDescent="0.25">
      <c r="U13536" s="601"/>
      <c r="V13536" s="611"/>
      <c r="X13536" s="613"/>
      <c r="Y13536" s="601"/>
      <c r="Z13536" s="601"/>
      <c r="AA13536" s="601"/>
      <c r="AB13536" s="601"/>
    </row>
    <row r="13537" spans="21:28" x14ac:dyDescent="0.25">
      <c r="U13537" s="601"/>
      <c r="V13537" s="611"/>
      <c r="X13537" s="613"/>
      <c r="Y13537" s="601"/>
      <c r="Z13537" s="601"/>
      <c r="AA13537" s="601"/>
      <c r="AB13537" s="601"/>
    </row>
    <row r="13538" spans="21:28" x14ac:dyDescent="0.25">
      <c r="U13538" s="601"/>
      <c r="V13538" s="611"/>
      <c r="X13538" s="613"/>
      <c r="Y13538" s="601"/>
      <c r="Z13538" s="601"/>
      <c r="AA13538" s="601"/>
      <c r="AB13538" s="601"/>
    </row>
    <row r="13539" spans="21:28" x14ac:dyDescent="0.25">
      <c r="U13539" s="601"/>
      <c r="V13539" s="611"/>
      <c r="X13539" s="613"/>
      <c r="Y13539" s="601"/>
      <c r="Z13539" s="601"/>
      <c r="AA13539" s="601"/>
      <c r="AB13539" s="601"/>
    </row>
    <row r="13540" spans="21:28" x14ac:dyDescent="0.25">
      <c r="U13540" s="601"/>
      <c r="V13540" s="611"/>
      <c r="X13540" s="613"/>
      <c r="Y13540" s="601"/>
      <c r="Z13540" s="601"/>
      <c r="AA13540" s="601"/>
      <c r="AB13540" s="601"/>
    </row>
    <row r="13541" spans="21:28" x14ac:dyDescent="0.25">
      <c r="U13541" s="601"/>
      <c r="V13541" s="611"/>
      <c r="X13541" s="613"/>
      <c r="Y13541" s="601"/>
      <c r="Z13541" s="601"/>
      <c r="AA13541" s="601"/>
      <c r="AB13541" s="601"/>
    </row>
    <row r="13542" spans="21:28" x14ac:dyDescent="0.25">
      <c r="U13542" s="601"/>
      <c r="V13542" s="611"/>
      <c r="X13542" s="613"/>
      <c r="Y13542" s="601"/>
      <c r="Z13542" s="601"/>
      <c r="AA13542" s="601"/>
      <c r="AB13542" s="601"/>
    </row>
    <row r="13543" spans="21:28" x14ac:dyDescent="0.25">
      <c r="U13543" s="601"/>
      <c r="V13543" s="611"/>
      <c r="X13543" s="613"/>
      <c r="Y13543" s="601"/>
      <c r="Z13543" s="601"/>
      <c r="AA13543" s="601"/>
      <c r="AB13543" s="601"/>
    </row>
    <row r="13544" spans="21:28" x14ac:dyDescent="0.25">
      <c r="U13544" s="601"/>
      <c r="V13544" s="611"/>
      <c r="X13544" s="613"/>
      <c r="Y13544" s="601"/>
      <c r="Z13544" s="601"/>
      <c r="AA13544" s="601"/>
      <c r="AB13544" s="601"/>
    </row>
    <row r="13545" spans="21:28" x14ac:dyDescent="0.25">
      <c r="U13545" s="601"/>
      <c r="V13545" s="611"/>
      <c r="X13545" s="613"/>
      <c r="Y13545" s="601"/>
      <c r="Z13545" s="601"/>
      <c r="AA13545" s="601"/>
      <c r="AB13545" s="601"/>
    </row>
    <row r="13546" spans="21:28" x14ac:dyDescent="0.25">
      <c r="U13546" s="601"/>
      <c r="V13546" s="611"/>
      <c r="X13546" s="613"/>
      <c r="Y13546" s="601"/>
      <c r="Z13546" s="601"/>
      <c r="AA13546" s="601"/>
      <c r="AB13546" s="601"/>
    </row>
    <row r="13547" spans="21:28" x14ac:dyDescent="0.25">
      <c r="U13547" s="601"/>
      <c r="V13547" s="611"/>
      <c r="X13547" s="613"/>
      <c r="Y13547" s="601"/>
      <c r="Z13547" s="601"/>
      <c r="AA13547" s="601"/>
      <c r="AB13547" s="601"/>
    </row>
    <row r="13548" spans="21:28" x14ac:dyDescent="0.25">
      <c r="U13548" s="601"/>
      <c r="V13548" s="611"/>
      <c r="X13548" s="613"/>
      <c r="Y13548" s="601"/>
      <c r="Z13548" s="601"/>
      <c r="AA13548" s="601"/>
      <c r="AB13548" s="601"/>
    </row>
    <row r="13549" spans="21:28" x14ac:dyDescent="0.25">
      <c r="U13549" s="601"/>
      <c r="V13549" s="611"/>
      <c r="X13549" s="613"/>
      <c r="Y13549" s="601"/>
      <c r="Z13549" s="601"/>
      <c r="AA13549" s="601"/>
      <c r="AB13549" s="601"/>
    </row>
    <row r="13550" spans="21:28" x14ac:dyDescent="0.25">
      <c r="U13550" s="601"/>
      <c r="V13550" s="611"/>
      <c r="X13550" s="613"/>
      <c r="Y13550" s="601"/>
      <c r="Z13550" s="601"/>
      <c r="AA13550" s="601"/>
      <c r="AB13550" s="601"/>
    </row>
    <row r="13551" spans="21:28" x14ac:dyDescent="0.25">
      <c r="U13551" s="601"/>
      <c r="V13551" s="611"/>
      <c r="X13551" s="613"/>
      <c r="Y13551" s="601"/>
      <c r="Z13551" s="601"/>
      <c r="AA13551" s="601"/>
      <c r="AB13551" s="601"/>
    </row>
    <row r="13552" spans="21:28" x14ac:dyDescent="0.25">
      <c r="U13552" s="601"/>
      <c r="V13552" s="611"/>
      <c r="X13552" s="613"/>
      <c r="Y13552" s="601"/>
      <c r="Z13552" s="601"/>
      <c r="AA13552" s="601"/>
      <c r="AB13552" s="601"/>
    </row>
    <row r="13553" spans="21:28" x14ac:dyDescent="0.25">
      <c r="U13553" s="601"/>
      <c r="V13553" s="611"/>
      <c r="X13553" s="613"/>
      <c r="Y13553" s="601"/>
      <c r="Z13553" s="601"/>
      <c r="AA13553" s="601"/>
      <c r="AB13553" s="601"/>
    </row>
    <row r="13554" spans="21:28" x14ac:dyDescent="0.25">
      <c r="U13554" s="601"/>
      <c r="V13554" s="611"/>
      <c r="X13554" s="613"/>
      <c r="Y13554" s="601"/>
      <c r="Z13554" s="601"/>
      <c r="AA13554" s="601"/>
      <c r="AB13554" s="601"/>
    </row>
    <row r="13555" spans="21:28" x14ac:dyDescent="0.25">
      <c r="U13555" s="601"/>
      <c r="V13555" s="611"/>
      <c r="X13555" s="613"/>
      <c r="Y13555" s="601"/>
      <c r="Z13555" s="601"/>
      <c r="AA13555" s="601"/>
      <c r="AB13555" s="601"/>
    </row>
    <row r="13556" spans="21:28" x14ac:dyDescent="0.25">
      <c r="U13556" s="601"/>
      <c r="V13556" s="611"/>
      <c r="X13556" s="613"/>
      <c r="Y13556" s="601"/>
      <c r="Z13556" s="601"/>
      <c r="AA13556" s="601"/>
      <c r="AB13556" s="601"/>
    </row>
    <row r="13557" spans="21:28" x14ac:dyDescent="0.25">
      <c r="U13557" s="601"/>
      <c r="V13557" s="611"/>
      <c r="X13557" s="613"/>
      <c r="Y13557" s="601"/>
      <c r="Z13557" s="601"/>
      <c r="AA13557" s="601"/>
      <c r="AB13557" s="601"/>
    </row>
    <row r="13558" spans="21:28" x14ac:dyDescent="0.25">
      <c r="U13558" s="601"/>
      <c r="V13558" s="611"/>
      <c r="X13558" s="613"/>
      <c r="Y13558" s="601"/>
      <c r="Z13558" s="601"/>
      <c r="AA13558" s="601"/>
      <c r="AB13558" s="601"/>
    </row>
    <row r="13559" spans="21:28" x14ac:dyDescent="0.25">
      <c r="U13559" s="601"/>
      <c r="V13559" s="611"/>
      <c r="X13559" s="613"/>
      <c r="Y13559" s="601"/>
      <c r="Z13559" s="601"/>
      <c r="AA13559" s="601"/>
      <c r="AB13559" s="601"/>
    </row>
    <row r="13560" spans="21:28" x14ac:dyDescent="0.25">
      <c r="U13560" s="601"/>
      <c r="V13560" s="611"/>
      <c r="X13560" s="613"/>
      <c r="Y13560" s="601"/>
      <c r="Z13560" s="601"/>
      <c r="AA13560" s="601"/>
      <c r="AB13560" s="601"/>
    </row>
    <row r="13561" spans="21:28" x14ac:dyDescent="0.25">
      <c r="U13561" s="601"/>
      <c r="V13561" s="611"/>
      <c r="X13561" s="613"/>
      <c r="Y13561" s="601"/>
      <c r="Z13561" s="601"/>
      <c r="AA13561" s="601"/>
      <c r="AB13561" s="601"/>
    </row>
    <row r="13562" spans="21:28" x14ac:dyDescent="0.25">
      <c r="U13562" s="601"/>
      <c r="V13562" s="611"/>
      <c r="X13562" s="613"/>
      <c r="Y13562" s="601"/>
      <c r="Z13562" s="601"/>
      <c r="AA13562" s="601"/>
      <c r="AB13562" s="601"/>
    </row>
    <row r="13563" spans="21:28" x14ac:dyDescent="0.25">
      <c r="U13563" s="601"/>
      <c r="V13563" s="611"/>
      <c r="X13563" s="613"/>
      <c r="Y13563" s="601"/>
      <c r="Z13563" s="601"/>
      <c r="AA13563" s="601"/>
      <c r="AB13563" s="601"/>
    </row>
    <row r="13564" spans="21:28" x14ac:dyDescent="0.25">
      <c r="U13564" s="601"/>
      <c r="V13564" s="611"/>
      <c r="X13564" s="613"/>
      <c r="Y13564" s="601"/>
      <c r="Z13564" s="601"/>
      <c r="AA13564" s="601"/>
      <c r="AB13564" s="601"/>
    </row>
    <row r="13565" spans="21:28" x14ac:dyDescent="0.25">
      <c r="U13565" s="601"/>
      <c r="V13565" s="611"/>
      <c r="X13565" s="613"/>
      <c r="Y13565" s="601"/>
      <c r="Z13565" s="601"/>
      <c r="AA13565" s="601"/>
      <c r="AB13565" s="601"/>
    </row>
    <row r="13566" spans="21:28" x14ac:dyDescent="0.25">
      <c r="U13566" s="601"/>
      <c r="V13566" s="611"/>
      <c r="X13566" s="613"/>
      <c r="Y13566" s="601"/>
      <c r="Z13566" s="601"/>
      <c r="AA13566" s="601"/>
      <c r="AB13566" s="601"/>
    </row>
    <row r="13567" spans="21:28" x14ac:dyDescent="0.25">
      <c r="U13567" s="601"/>
      <c r="V13567" s="611"/>
      <c r="X13567" s="613"/>
      <c r="Y13567" s="601"/>
      <c r="Z13567" s="601"/>
      <c r="AA13567" s="601"/>
      <c r="AB13567" s="601"/>
    </row>
    <row r="13568" spans="21:28" x14ac:dyDescent="0.25">
      <c r="U13568" s="601"/>
      <c r="V13568" s="611"/>
      <c r="X13568" s="613"/>
      <c r="Y13568" s="601"/>
      <c r="Z13568" s="601"/>
      <c r="AA13568" s="601"/>
      <c r="AB13568" s="601"/>
    </row>
    <row r="13569" spans="21:28" x14ac:dyDescent="0.25">
      <c r="U13569" s="601"/>
      <c r="V13569" s="611"/>
      <c r="X13569" s="613"/>
      <c r="Y13569" s="601"/>
      <c r="Z13569" s="601"/>
      <c r="AA13569" s="601"/>
      <c r="AB13569" s="601"/>
    </row>
    <row r="13570" spans="21:28" x14ac:dyDescent="0.25">
      <c r="U13570" s="601"/>
      <c r="V13570" s="611"/>
      <c r="X13570" s="613"/>
      <c r="Y13570" s="601"/>
      <c r="Z13570" s="601"/>
      <c r="AA13570" s="601"/>
      <c r="AB13570" s="601"/>
    </row>
    <row r="13571" spans="21:28" x14ac:dyDescent="0.25">
      <c r="U13571" s="601"/>
      <c r="V13571" s="611"/>
      <c r="X13571" s="613"/>
      <c r="Y13571" s="601"/>
      <c r="Z13571" s="601"/>
      <c r="AA13571" s="601"/>
      <c r="AB13571" s="601"/>
    </row>
    <row r="13572" spans="21:28" x14ac:dyDescent="0.25">
      <c r="U13572" s="601"/>
      <c r="V13572" s="611"/>
      <c r="X13572" s="613"/>
      <c r="Y13572" s="601"/>
      <c r="Z13572" s="601"/>
      <c r="AA13572" s="601"/>
      <c r="AB13572" s="601"/>
    </row>
    <row r="13573" spans="21:28" x14ac:dyDescent="0.25">
      <c r="U13573" s="601"/>
      <c r="V13573" s="611"/>
      <c r="X13573" s="613"/>
      <c r="Y13573" s="601"/>
      <c r="Z13573" s="601"/>
      <c r="AA13573" s="601"/>
      <c r="AB13573" s="601"/>
    </row>
    <row r="13574" spans="21:28" x14ac:dyDescent="0.25">
      <c r="U13574" s="601"/>
      <c r="V13574" s="611"/>
      <c r="X13574" s="613"/>
      <c r="Y13574" s="601"/>
      <c r="Z13574" s="601"/>
      <c r="AA13574" s="601"/>
      <c r="AB13574" s="601"/>
    </row>
    <row r="13575" spans="21:28" x14ac:dyDescent="0.25">
      <c r="U13575" s="601"/>
      <c r="V13575" s="611"/>
      <c r="X13575" s="613"/>
      <c r="Y13575" s="601"/>
      <c r="Z13575" s="601"/>
      <c r="AA13575" s="601"/>
      <c r="AB13575" s="601"/>
    </row>
    <row r="13576" spans="21:28" x14ac:dyDescent="0.25">
      <c r="U13576" s="601"/>
      <c r="V13576" s="611"/>
      <c r="X13576" s="613"/>
      <c r="Y13576" s="601"/>
      <c r="Z13576" s="601"/>
      <c r="AA13576" s="601"/>
      <c r="AB13576" s="601"/>
    </row>
    <row r="13577" spans="21:28" x14ac:dyDescent="0.25">
      <c r="U13577" s="601"/>
      <c r="V13577" s="611"/>
      <c r="X13577" s="613"/>
      <c r="Y13577" s="601"/>
      <c r="Z13577" s="601"/>
      <c r="AA13577" s="601"/>
      <c r="AB13577" s="601"/>
    </row>
    <row r="13578" spans="21:28" x14ac:dyDescent="0.25">
      <c r="U13578" s="601"/>
      <c r="V13578" s="611"/>
      <c r="X13578" s="613"/>
      <c r="Y13578" s="601"/>
      <c r="Z13578" s="601"/>
      <c r="AA13578" s="601"/>
      <c r="AB13578" s="601"/>
    </row>
    <row r="13579" spans="21:28" x14ac:dyDescent="0.25">
      <c r="U13579" s="601"/>
      <c r="V13579" s="611"/>
      <c r="X13579" s="613"/>
      <c r="Y13579" s="601"/>
      <c r="Z13579" s="601"/>
      <c r="AA13579" s="601"/>
      <c r="AB13579" s="601"/>
    </row>
    <row r="13580" spans="21:28" x14ac:dyDescent="0.25">
      <c r="U13580" s="601"/>
      <c r="V13580" s="611"/>
      <c r="X13580" s="613"/>
      <c r="Y13580" s="601"/>
      <c r="Z13580" s="601"/>
      <c r="AA13580" s="601"/>
      <c r="AB13580" s="601"/>
    </row>
    <row r="13581" spans="21:28" x14ac:dyDescent="0.25">
      <c r="U13581" s="601"/>
      <c r="V13581" s="611"/>
      <c r="X13581" s="613"/>
      <c r="Y13581" s="601"/>
      <c r="Z13581" s="601"/>
      <c r="AA13581" s="601"/>
      <c r="AB13581" s="601"/>
    </row>
    <row r="13582" spans="21:28" x14ac:dyDescent="0.25">
      <c r="U13582" s="601"/>
      <c r="V13582" s="611"/>
      <c r="X13582" s="613"/>
      <c r="Y13582" s="601"/>
      <c r="Z13582" s="601"/>
      <c r="AA13582" s="601"/>
      <c r="AB13582" s="601"/>
    </row>
    <row r="13583" spans="21:28" x14ac:dyDescent="0.25">
      <c r="U13583" s="601"/>
      <c r="V13583" s="611"/>
      <c r="X13583" s="613"/>
      <c r="Y13583" s="601"/>
      <c r="Z13583" s="601"/>
      <c r="AA13583" s="601"/>
      <c r="AB13583" s="601"/>
    </row>
    <row r="13584" spans="21:28" x14ac:dyDescent="0.25">
      <c r="U13584" s="601"/>
      <c r="V13584" s="611"/>
      <c r="X13584" s="613"/>
      <c r="Y13584" s="601"/>
      <c r="Z13584" s="601"/>
      <c r="AA13584" s="601"/>
      <c r="AB13584" s="601"/>
    </row>
    <row r="13585" spans="21:28" x14ac:dyDescent="0.25">
      <c r="U13585" s="601"/>
      <c r="V13585" s="611"/>
      <c r="X13585" s="613"/>
      <c r="Y13585" s="601"/>
      <c r="Z13585" s="601"/>
      <c r="AA13585" s="601"/>
      <c r="AB13585" s="601"/>
    </row>
    <row r="13586" spans="21:28" x14ac:dyDescent="0.25">
      <c r="U13586" s="601"/>
      <c r="V13586" s="611"/>
      <c r="X13586" s="613"/>
      <c r="Y13586" s="601"/>
      <c r="Z13586" s="601"/>
      <c r="AA13586" s="601"/>
      <c r="AB13586" s="601"/>
    </row>
    <row r="13587" spans="21:28" x14ac:dyDescent="0.25">
      <c r="U13587" s="601"/>
      <c r="V13587" s="611"/>
      <c r="X13587" s="613"/>
      <c r="Y13587" s="601"/>
      <c r="Z13587" s="601"/>
      <c r="AA13587" s="601"/>
      <c r="AB13587" s="601"/>
    </row>
    <row r="13588" spans="21:28" x14ac:dyDescent="0.25">
      <c r="U13588" s="601"/>
      <c r="V13588" s="611"/>
      <c r="X13588" s="613"/>
      <c r="Y13588" s="601"/>
      <c r="Z13588" s="601"/>
      <c r="AA13588" s="601"/>
      <c r="AB13588" s="601"/>
    </row>
    <row r="13589" spans="21:28" x14ac:dyDescent="0.25">
      <c r="U13589" s="601"/>
      <c r="V13589" s="611"/>
      <c r="X13589" s="613"/>
      <c r="Y13589" s="601"/>
      <c r="Z13589" s="601"/>
      <c r="AA13589" s="601"/>
      <c r="AB13589" s="601"/>
    </row>
    <row r="13590" spans="21:28" x14ac:dyDescent="0.25">
      <c r="U13590" s="601"/>
      <c r="V13590" s="611"/>
      <c r="X13590" s="613"/>
      <c r="Y13590" s="601"/>
      <c r="Z13590" s="601"/>
      <c r="AA13590" s="601"/>
      <c r="AB13590" s="601"/>
    </row>
    <row r="13591" spans="21:28" x14ac:dyDescent="0.25">
      <c r="U13591" s="601"/>
      <c r="V13591" s="611"/>
      <c r="X13591" s="613"/>
      <c r="Y13591" s="601"/>
      <c r="Z13591" s="601"/>
      <c r="AA13591" s="601"/>
      <c r="AB13591" s="601"/>
    </row>
    <row r="13592" spans="21:28" x14ac:dyDescent="0.25">
      <c r="U13592" s="601"/>
      <c r="V13592" s="611"/>
      <c r="X13592" s="613"/>
      <c r="Y13592" s="601"/>
      <c r="Z13592" s="601"/>
      <c r="AA13592" s="601"/>
      <c r="AB13592" s="601"/>
    </row>
    <row r="13593" spans="21:28" x14ac:dyDescent="0.25">
      <c r="U13593" s="601"/>
      <c r="V13593" s="611"/>
      <c r="X13593" s="613"/>
      <c r="Y13593" s="601"/>
      <c r="Z13593" s="601"/>
      <c r="AA13593" s="601"/>
      <c r="AB13593" s="601"/>
    </row>
    <row r="13594" spans="21:28" x14ac:dyDescent="0.25">
      <c r="U13594" s="601"/>
      <c r="V13594" s="611"/>
      <c r="X13594" s="613"/>
      <c r="Y13594" s="601"/>
      <c r="Z13594" s="601"/>
      <c r="AA13594" s="601"/>
      <c r="AB13594" s="601"/>
    </row>
    <row r="13595" spans="21:28" x14ac:dyDescent="0.25">
      <c r="U13595" s="601"/>
      <c r="V13595" s="611"/>
      <c r="X13595" s="613"/>
      <c r="Y13595" s="601"/>
      <c r="Z13595" s="601"/>
      <c r="AA13595" s="601"/>
      <c r="AB13595" s="601"/>
    </row>
    <row r="13596" spans="21:28" x14ac:dyDescent="0.25">
      <c r="U13596" s="601"/>
      <c r="V13596" s="611"/>
      <c r="X13596" s="613"/>
      <c r="Y13596" s="601"/>
      <c r="Z13596" s="601"/>
      <c r="AA13596" s="601"/>
      <c r="AB13596" s="601"/>
    </row>
    <row r="13597" spans="21:28" x14ac:dyDescent="0.25">
      <c r="U13597" s="601"/>
      <c r="V13597" s="611"/>
      <c r="X13597" s="613"/>
      <c r="Y13597" s="601"/>
      <c r="Z13597" s="601"/>
      <c r="AA13597" s="601"/>
      <c r="AB13597" s="601"/>
    </row>
    <row r="13598" spans="21:28" x14ac:dyDescent="0.25">
      <c r="U13598" s="601"/>
      <c r="V13598" s="611"/>
      <c r="X13598" s="613"/>
      <c r="Y13598" s="601"/>
      <c r="Z13598" s="601"/>
      <c r="AA13598" s="601"/>
      <c r="AB13598" s="601"/>
    </row>
    <row r="13599" spans="21:28" x14ac:dyDescent="0.25">
      <c r="U13599" s="601"/>
      <c r="V13599" s="611"/>
      <c r="X13599" s="613"/>
      <c r="Y13599" s="601"/>
      <c r="Z13599" s="601"/>
      <c r="AA13599" s="601"/>
      <c r="AB13599" s="601"/>
    </row>
    <row r="13600" spans="21:28" x14ac:dyDescent="0.25">
      <c r="U13600" s="601"/>
      <c r="V13600" s="611"/>
      <c r="X13600" s="613"/>
      <c r="Y13600" s="601"/>
      <c r="Z13600" s="601"/>
      <c r="AA13600" s="601"/>
      <c r="AB13600" s="601"/>
    </row>
    <row r="13601" spans="21:28" x14ac:dyDescent="0.25">
      <c r="U13601" s="601"/>
      <c r="V13601" s="611"/>
      <c r="X13601" s="613"/>
      <c r="Y13601" s="601"/>
      <c r="Z13601" s="601"/>
      <c r="AA13601" s="601"/>
      <c r="AB13601" s="601"/>
    </row>
    <row r="13602" spans="21:28" x14ac:dyDescent="0.25">
      <c r="U13602" s="601"/>
      <c r="V13602" s="611"/>
      <c r="X13602" s="613"/>
      <c r="Y13602" s="601"/>
      <c r="Z13602" s="601"/>
      <c r="AA13602" s="601"/>
      <c r="AB13602" s="601"/>
    </row>
    <row r="13603" spans="21:28" x14ac:dyDescent="0.25">
      <c r="U13603" s="601"/>
      <c r="V13603" s="611"/>
      <c r="X13603" s="613"/>
      <c r="Y13603" s="601"/>
      <c r="Z13603" s="601"/>
      <c r="AA13603" s="601"/>
      <c r="AB13603" s="601"/>
    </row>
    <row r="13604" spans="21:28" x14ac:dyDescent="0.25">
      <c r="U13604" s="601"/>
      <c r="V13604" s="611"/>
      <c r="X13604" s="613"/>
      <c r="Y13604" s="601"/>
      <c r="Z13604" s="601"/>
      <c r="AA13604" s="601"/>
      <c r="AB13604" s="601"/>
    </row>
    <row r="13605" spans="21:28" x14ac:dyDescent="0.25">
      <c r="U13605" s="601"/>
      <c r="V13605" s="611"/>
      <c r="X13605" s="613"/>
      <c r="Y13605" s="601"/>
      <c r="Z13605" s="601"/>
      <c r="AA13605" s="601"/>
      <c r="AB13605" s="601"/>
    </row>
    <row r="13606" spans="21:28" x14ac:dyDescent="0.25">
      <c r="U13606" s="601"/>
      <c r="V13606" s="611"/>
      <c r="X13606" s="613"/>
      <c r="Y13606" s="601"/>
      <c r="Z13606" s="601"/>
      <c r="AA13606" s="601"/>
      <c r="AB13606" s="601"/>
    </row>
    <row r="13607" spans="21:28" x14ac:dyDescent="0.25">
      <c r="U13607" s="601"/>
      <c r="V13607" s="611"/>
      <c r="X13607" s="613"/>
      <c r="Y13607" s="601"/>
      <c r="Z13607" s="601"/>
      <c r="AA13607" s="601"/>
      <c r="AB13607" s="601"/>
    </row>
    <row r="13608" spans="21:28" x14ac:dyDescent="0.25">
      <c r="U13608" s="601"/>
      <c r="V13608" s="611"/>
      <c r="X13608" s="613"/>
      <c r="Y13608" s="601"/>
      <c r="Z13608" s="601"/>
      <c r="AA13608" s="601"/>
      <c r="AB13608" s="601"/>
    </row>
    <row r="13609" spans="21:28" x14ac:dyDescent="0.25">
      <c r="U13609" s="601"/>
      <c r="V13609" s="611"/>
      <c r="X13609" s="613"/>
      <c r="Y13609" s="601"/>
      <c r="Z13609" s="601"/>
      <c r="AA13609" s="601"/>
      <c r="AB13609" s="601"/>
    </row>
    <row r="13610" spans="21:28" x14ac:dyDescent="0.25">
      <c r="U13610" s="601"/>
      <c r="V13610" s="611"/>
      <c r="X13610" s="613"/>
      <c r="Y13610" s="601"/>
      <c r="Z13610" s="601"/>
      <c r="AA13610" s="601"/>
      <c r="AB13610" s="601"/>
    </row>
    <row r="13611" spans="21:28" x14ac:dyDescent="0.25">
      <c r="U13611" s="601"/>
      <c r="V13611" s="611"/>
      <c r="X13611" s="613"/>
      <c r="Y13611" s="601"/>
      <c r="Z13611" s="601"/>
      <c r="AA13611" s="601"/>
      <c r="AB13611" s="601"/>
    </row>
    <row r="13612" spans="21:28" x14ac:dyDescent="0.25">
      <c r="U13612" s="601"/>
      <c r="V13612" s="611"/>
      <c r="X13612" s="613"/>
      <c r="Y13612" s="601"/>
      <c r="Z13612" s="601"/>
      <c r="AA13612" s="601"/>
      <c r="AB13612" s="601"/>
    </row>
    <row r="13613" spans="21:28" x14ac:dyDescent="0.25">
      <c r="U13613" s="601"/>
      <c r="V13613" s="611"/>
      <c r="X13613" s="613"/>
      <c r="Y13613" s="601"/>
      <c r="Z13613" s="601"/>
      <c r="AA13613" s="601"/>
      <c r="AB13613" s="601"/>
    </row>
    <row r="13614" spans="21:28" x14ac:dyDescent="0.25">
      <c r="U13614" s="601"/>
      <c r="V13614" s="611"/>
      <c r="X13614" s="613"/>
      <c r="Y13614" s="601"/>
      <c r="Z13614" s="601"/>
      <c r="AA13614" s="601"/>
      <c r="AB13614" s="601"/>
    </row>
    <row r="13615" spans="21:28" x14ac:dyDescent="0.25">
      <c r="U13615" s="601"/>
      <c r="V13615" s="611"/>
      <c r="X13615" s="613"/>
      <c r="Y13615" s="601"/>
      <c r="Z13615" s="601"/>
      <c r="AA13615" s="601"/>
      <c r="AB13615" s="601"/>
    </row>
    <row r="13616" spans="21:28" x14ac:dyDescent="0.25">
      <c r="U13616" s="601"/>
      <c r="V13616" s="611"/>
      <c r="X13616" s="613"/>
      <c r="Y13616" s="601"/>
      <c r="Z13616" s="601"/>
      <c r="AA13616" s="601"/>
      <c r="AB13616" s="601"/>
    </row>
    <row r="13617" spans="21:28" x14ac:dyDescent="0.25">
      <c r="U13617" s="601"/>
      <c r="V13617" s="611"/>
      <c r="X13617" s="613"/>
      <c r="Y13617" s="601"/>
      <c r="Z13617" s="601"/>
      <c r="AA13617" s="601"/>
      <c r="AB13617" s="601"/>
    </row>
    <row r="13618" spans="21:28" x14ac:dyDescent="0.25">
      <c r="U13618" s="601"/>
      <c r="V13618" s="611"/>
      <c r="X13618" s="613"/>
      <c r="Y13618" s="601"/>
      <c r="Z13618" s="601"/>
      <c r="AA13618" s="601"/>
      <c r="AB13618" s="601"/>
    </row>
    <row r="13619" spans="21:28" x14ac:dyDescent="0.25">
      <c r="U13619" s="601"/>
      <c r="V13619" s="611"/>
      <c r="X13619" s="613"/>
      <c r="Y13619" s="601"/>
      <c r="Z13619" s="601"/>
      <c r="AA13619" s="601"/>
      <c r="AB13619" s="601"/>
    </row>
    <row r="13620" spans="21:28" x14ac:dyDescent="0.25">
      <c r="U13620" s="601"/>
      <c r="V13620" s="611"/>
      <c r="X13620" s="613"/>
      <c r="Y13620" s="601"/>
      <c r="Z13620" s="601"/>
      <c r="AA13620" s="601"/>
      <c r="AB13620" s="601"/>
    </row>
    <row r="13621" spans="21:28" x14ac:dyDescent="0.25">
      <c r="U13621" s="601"/>
      <c r="V13621" s="611"/>
      <c r="X13621" s="613"/>
      <c r="Y13621" s="601"/>
      <c r="Z13621" s="601"/>
      <c r="AA13621" s="601"/>
      <c r="AB13621" s="601"/>
    </row>
    <row r="13622" spans="21:28" x14ac:dyDescent="0.25">
      <c r="U13622" s="601"/>
      <c r="V13622" s="611"/>
      <c r="X13622" s="613"/>
      <c r="Y13622" s="601"/>
      <c r="Z13622" s="601"/>
      <c r="AA13622" s="601"/>
      <c r="AB13622" s="601"/>
    </row>
    <row r="13623" spans="21:28" x14ac:dyDescent="0.25">
      <c r="U13623" s="601"/>
      <c r="V13623" s="611"/>
      <c r="X13623" s="613"/>
      <c r="Y13623" s="601"/>
      <c r="Z13623" s="601"/>
      <c r="AA13623" s="601"/>
      <c r="AB13623" s="601"/>
    </row>
    <row r="13624" spans="21:28" x14ac:dyDescent="0.25">
      <c r="U13624" s="601"/>
      <c r="V13624" s="611"/>
      <c r="X13624" s="613"/>
      <c r="Y13624" s="601"/>
      <c r="Z13624" s="601"/>
      <c r="AA13624" s="601"/>
      <c r="AB13624" s="601"/>
    </row>
    <row r="13625" spans="21:28" x14ac:dyDescent="0.25">
      <c r="U13625" s="601"/>
      <c r="V13625" s="611"/>
      <c r="X13625" s="613"/>
      <c r="Y13625" s="601"/>
      <c r="Z13625" s="601"/>
      <c r="AA13625" s="601"/>
      <c r="AB13625" s="601"/>
    </row>
    <row r="13626" spans="21:28" x14ac:dyDescent="0.25">
      <c r="U13626" s="601"/>
      <c r="V13626" s="611"/>
      <c r="X13626" s="613"/>
      <c r="Y13626" s="601"/>
      <c r="Z13626" s="601"/>
      <c r="AA13626" s="601"/>
      <c r="AB13626" s="601"/>
    </row>
    <row r="13627" spans="21:28" x14ac:dyDescent="0.25">
      <c r="U13627" s="601"/>
      <c r="V13627" s="611"/>
      <c r="X13627" s="613"/>
      <c r="Y13627" s="601"/>
      <c r="Z13627" s="601"/>
      <c r="AA13627" s="601"/>
      <c r="AB13627" s="601"/>
    </row>
    <row r="13628" spans="21:28" x14ac:dyDescent="0.25">
      <c r="U13628" s="601"/>
      <c r="V13628" s="611"/>
      <c r="X13628" s="613"/>
      <c r="Y13628" s="601"/>
      <c r="Z13628" s="601"/>
      <c r="AA13628" s="601"/>
      <c r="AB13628" s="601"/>
    </row>
    <row r="13629" spans="21:28" x14ac:dyDescent="0.25">
      <c r="U13629" s="601"/>
      <c r="V13629" s="611"/>
      <c r="X13629" s="613"/>
      <c r="Y13629" s="601"/>
      <c r="Z13629" s="601"/>
      <c r="AA13629" s="601"/>
      <c r="AB13629" s="601"/>
    </row>
    <row r="13630" spans="21:28" x14ac:dyDescent="0.25">
      <c r="U13630" s="601"/>
      <c r="V13630" s="611"/>
      <c r="X13630" s="613"/>
      <c r="Y13630" s="601"/>
      <c r="Z13630" s="601"/>
      <c r="AA13630" s="601"/>
      <c r="AB13630" s="601"/>
    </row>
    <row r="13631" spans="21:28" x14ac:dyDescent="0.25">
      <c r="U13631" s="601"/>
      <c r="V13631" s="611"/>
      <c r="X13631" s="613"/>
      <c r="Y13631" s="601"/>
      <c r="Z13631" s="601"/>
      <c r="AA13631" s="601"/>
      <c r="AB13631" s="601"/>
    </row>
    <row r="13632" spans="21:28" x14ac:dyDescent="0.25">
      <c r="U13632" s="601"/>
      <c r="V13632" s="611"/>
      <c r="X13632" s="613"/>
      <c r="Y13632" s="601"/>
      <c r="Z13632" s="601"/>
      <c r="AA13632" s="601"/>
      <c r="AB13632" s="601"/>
    </row>
    <row r="13633" spans="21:28" x14ac:dyDescent="0.25">
      <c r="U13633" s="601"/>
      <c r="V13633" s="611"/>
      <c r="X13633" s="613"/>
      <c r="Y13633" s="601"/>
      <c r="Z13633" s="601"/>
      <c r="AA13633" s="601"/>
      <c r="AB13633" s="601"/>
    </row>
    <row r="13634" spans="21:28" x14ac:dyDescent="0.25">
      <c r="U13634" s="601"/>
      <c r="V13634" s="611"/>
      <c r="X13634" s="613"/>
      <c r="Y13634" s="601"/>
      <c r="Z13634" s="601"/>
      <c r="AA13634" s="601"/>
      <c r="AB13634" s="601"/>
    </row>
    <row r="13635" spans="21:28" x14ac:dyDescent="0.25">
      <c r="U13635" s="601"/>
      <c r="V13635" s="611"/>
      <c r="X13635" s="613"/>
      <c r="Y13635" s="601"/>
      <c r="Z13635" s="601"/>
      <c r="AA13635" s="601"/>
      <c r="AB13635" s="601"/>
    </row>
    <row r="13636" spans="21:28" x14ac:dyDescent="0.25">
      <c r="U13636" s="601"/>
      <c r="V13636" s="611"/>
      <c r="X13636" s="613"/>
      <c r="Y13636" s="601"/>
      <c r="Z13636" s="601"/>
      <c r="AA13636" s="601"/>
      <c r="AB13636" s="601"/>
    </row>
    <row r="13637" spans="21:28" x14ac:dyDescent="0.25">
      <c r="U13637" s="601"/>
      <c r="V13637" s="611"/>
      <c r="X13637" s="613"/>
      <c r="Y13637" s="601"/>
      <c r="Z13637" s="601"/>
      <c r="AA13637" s="601"/>
      <c r="AB13637" s="601"/>
    </row>
    <row r="13638" spans="21:28" x14ac:dyDescent="0.25">
      <c r="U13638" s="601"/>
      <c r="V13638" s="611"/>
      <c r="X13638" s="613"/>
      <c r="Y13638" s="601"/>
      <c r="Z13638" s="601"/>
      <c r="AA13638" s="601"/>
      <c r="AB13638" s="601"/>
    </row>
    <row r="13639" spans="21:28" x14ac:dyDescent="0.25">
      <c r="U13639" s="601"/>
      <c r="V13639" s="611"/>
      <c r="X13639" s="613"/>
      <c r="Y13639" s="601"/>
      <c r="Z13639" s="601"/>
      <c r="AA13639" s="601"/>
      <c r="AB13639" s="601"/>
    </row>
    <row r="13640" spans="21:28" x14ac:dyDescent="0.25">
      <c r="U13640" s="601"/>
      <c r="V13640" s="611"/>
      <c r="X13640" s="613"/>
      <c r="Y13640" s="601"/>
      <c r="Z13640" s="601"/>
      <c r="AA13640" s="601"/>
      <c r="AB13640" s="601"/>
    </row>
    <row r="13641" spans="21:28" x14ac:dyDescent="0.25">
      <c r="U13641" s="601"/>
      <c r="V13641" s="611"/>
      <c r="X13641" s="613"/>
      <c r="Y13641" s="601"/>
      <c r="Z13641" s="601"/>
      <c r="AA13641" s="601"/>
      <c r="AB13641" s="601"/>
    </row>
    <row r="13642" spans="21:28" x14ac:dyDescent="0.25">
      <c r="U13642" s="601"/>
      <c r="V13642" s="611"/>
      <c r="X13642" s="613"/>
      <c r="Y13642" s="601"/>
      <c r="Z13642" s="601"/>
      <c r="AA13642" s="601"/>
      <c r="AB13642" s="601"/>
    </row>
    <row r="13643" spans="21:28" x14ac:dyDescent="0.25">
      <c r="U13643" s="601"/>
      <c r="V13643" s="611"/>
      <c r="X13643" s="613"/>
      <c r="Y13643" s="601"/>
      <c r="Z13643" s="601"/>
      <c r="AA13643" s="601"/>
      <c r="AB13643" s="601"/>
    </row>
    <row r="13644" spans="21:28" x14ac:dyDescent="0.25">
      <c r="U13644" s="601"/>
      <c r="V13644" s="611"/>
      <c r="X13644" s="613"/>
      <c r="Y13644" s="601"/>
      <c r="Z13644" s="601"/>
      <c r="AA13644" s="601"/>
      <c r="AB13644" s="601"/>
    </row>
    <row r="13645" spans="21:28" x14ac:dyDescent="0.25">
      <c r="U13645" s="601"/>
      <c r="V13645" s="611"/>
      <c r="X13645" s="613"/>
      <c r="Y13645" s="601"/>
      <c r="Z13645" s="601"/>
      <c r="AA13645" s="601"/>
      <c r="AB13645" s="601"/>
    </row>
    <row r="13646" spans="21:28" x14ac:dyDescent="0.25">
      <c r="U13646" s="601"/>
      <c r="V13646" s="611"/>
      <c r="X13646" s="613"/>
      <c r="Y13646" s="601"/>
      <c r="Z13646" s="601"/>
      <c r="AA13646" s="601"/>
      <c r="AB13646" s="601"/>
    </row>
    <row r="13647" spans="21:28" x14ac:dyDescent="0.25">
      <c r="U13647" s="601"/>
      <c r="V13647" s="611"/>
      <c r="X13647" s="613"/>
      <c r="Y13647" s="601"/>
      <c r="Z13647" s="601"/>
      <c r="AA13647" s="601"/>
      <c r="AB13647" s="601"/>
    </row>
    <row r="13648" spans="21:28" x14ac:dyDescent="0.25">
      <c r="U13648" s="601"/>
      <c r="V13648" s="611"/>
      <c r="X13648" s="613"/>
      <c r="Y13648" s="601"/>
      <c r="Z13648" s="601"/>
      <c r="AA13648" s="601"/>
      <c r="AB13648" s="601"/>
    </row>
    <row r="13649" spans="21:28" x14ac:dyDescent="0.25">
      <c r="U13649" s="601"/>
      <c r="V13649" s="611"/>
      <c r="X13649" s="613"/>
      <c r="Y13649" s="601"/>
      <c r="Z13649" s="601"/>
      <c r="AA13649" s="601"/>
      <c r="AB13649" s="601"/>
    </row>
    <row r="13650" spans="21:28" x14ac:dyDescent="0.25">
      <c r="U13650" s="601"/>
      <c r="V13650" s="611"/>
      <c r="X13650" s="613"/>
      <c r="Y13650" s="601"/>
      <c r="Z13650" s="601"/>
      <c r="AA13650" s="601"/>
      <c r="AB13650" s="601"/>
    </row>
    <row r="13651" spans="21:28" x14ac:dyDescent="0.25">
      <c r="U13651" s="601"/>
      <c r="V13651" s="611"/>
      <c r="X13651" s="613"/>
      <c r="Y13651" s="601"/>
      <c r="Z13651" s="601"/>
      <c r="AA13651" s="601"/>
      <c r="AB13651" s="601"/>
    </row>
    <row r="13652" spans="21:28" x14ac:dyDescent="0.25">
      <c r="U13652" s="601"/>
      <c r="V13652" s="611"/>
      <c r="X13652" s="613"/>
      <c r="Y13652" s="601"/>
      <c r="Z13652" s="601"/>
      <c r="AA13652" s="601"/>
      <c r="AB13652" s="601"/>
    </row>
    <row r="13653" spans="21:28" x14ac:dyDescent="0.25">
      <c r="U13653" s="601"/>
      <c r="V13653" s="611"/>
      <c r="X13653" s="613"/>
      <c r="Y13653" s="601"/>
      <c r="Z13653" s="601"/>
      <c r="AA13653" s="601"/>
      <c r="AB13653" s="601"/>
    </row>
    <row r="13654" spans="21:28" x14ac:dyDescent="0.25">
      <c r="U13654" s="601"/>
      <c r="V13654" s="611"/>
      <c r="X13654" s="613"/>
      <c r="Y13654" s="601"/>
      <c r="Z13654" s="601"/>
      <c r="AA13654" s="601"/>
      <c r="AB13654" s="601"/>
    </row>
    <row r="13655" spans="21:28" x14ac:dyDescent="0.25">
      <c r="U13655" s="601"/>
      <c r="V13655" s="611"/>
      <c r="X13655" s="613"/>
      <c r="Y13655" s="601"/>
      <c r="Z13655" s="601"/>
      <c r="AA13655" s="601"/>
      <c r="AB13655" s="601"/>
    </row>
    <row r="13656" spans="21:28" x14ac:dyDescent="0.25">
      <c r="U13656" s="601"/>
      <c r="V13656" s="611"/>
      <c r="X13656" s="613"/>
      <c r="Y13656" s="601"/>
      <c r="Z13656" s="601"/>
      <c r="AA13656" s="601"/>
      <c r="AB13656" s="601"/>
    </row>
    <row r="13657" spans="21:28" x14ac:dyDescent="0.25">
      <c r="U13657" s="601"/>
      <c r="V13657" s="611"/>
      <c r="X13657" s="613"/>
      <c r="Y13657" s="601"/>
      <c r="Z13657" s="601"/>
      <c r="AA13657" s="601"/>
      <c r="AB13657" s="601"/>
    </row>
    <row r="13658" spans="21:28" x14ac:dyDescent="0.25">
      <c r="U13658" s="601"/>
      <c r="V13658" s="611"/>
      <c r="X13658" s="613"/>
      <c r="Y13658" s="601"/>
      <c r="Z13658" s="601"/>
      <c r="AA13658" s="601"/>
      <c r="AB13658" s="601"/>
    </row>
    <row r="13659" spans="21:28" x14ac:dyDescent="0.25">
      <c r="U13659" s="601"/>
      <c r="V13659" s="611"/>
      <c r="X13659" s="613"/>
      <c r="Y13659" s="601"/>
      <c r="Z13659" s="601"/>
      <c r="AA13659" s="601"/>
      <c r="AB13659" s="601"/>
    </row>
    <row r="13660" spans="21:28" x14ac:dyDescent="0.25">
      <c r="U13660" s="601"/>
      <c r="V13660" s="611"/>
      <c r="X13660" s="613"/>
      <c r="Y13660" s="601"/>
      <c r="Z13660" s="601"/>
      <c r="AA13660" s="601"/>
      <c r="AB13660" s="601"/>
    </row>
    <row r="13661" spans="21:28" x14ac:dyDescent="0.25">
      <c r="U13661" s="601"/>
      <c r="V13661" s="611"/>
      <c r="X13661" s="613"/>
      <c r="Y13661" s="601"/>
      <c r="Z13661" s="601"/>
      <c r="AA13661" s="601"/>
      <c r="AB13661" s="601"/>
    </row>
    <row r="13662" spans="21:28" x14ac:dyDescent="0.25">
      <c r="U13662" s="601"/>
      <c r="V13662" s="611"/>
      <c r="X13662" s="613"/>
      <c r="Y13662" s="601"/>
      <c r="Z13662" s="601"/>
      <c r="AA13662" s="601"/>
      <c r="AB13662" s="601"/>
    </row>
    <row r="13663" spans="21:28" x14ac:dyDescent="0.25">
      <c r="U13663" s="601"/>
      <c r="V13663" s="611"/>
      <c r="X13663" s="613"/>
      <c r="Y13663" s="601"/>
      <c r="Z13663" s="601"/>
      <c r="AA13663" s="601"/>
      <c r="AB13663" s="601"/>
    </row>
    <row r="13664" spans="21:28" x14ac:dyDescent="0.25">
      <c r="U13664" s="601"/>
      <c r="V13664" s="611"/>
      <c r="X13664" s="613"/>
      <c r="Y13664" s="601"/>
      <c r="Z13664" s="601"/>
      <c r="AA13664" s="601"/>
      <c r="AB13664" s="601"/>
    </row>
    <row r="13665" spans="21:28" x14ac:dyDescent="0.25">
      <c r="U13665" s="601"/>
      <c r="V13665" s="611"/>
      <c r="X13665" s="613"/>
      <c r="Y13665" s="601"/>
      <c r="Z13665" s="601"/>
      <c r="AA13665" s="601"/>
      <c r="AB13665" s="601"/>
    </row>
    <row r="13666" spans="21:28" x14ac:dyDescent="0.25">
      <c r="U13666" s="601"/>
      <c r="V13666" s="611"/>
      <c r="X13666" s="613"/>
      <c r="Y13666" s="601"/>
      <c r="Z13666" s="601"/>
      <c r="AA13666" s="601"/>
      <c r="AB13666" s="601"/>
    </row>
    <row r="13667" spans="21:28" x14ac:dyDescent="0.25">
      <c r="U13667" s="601"/>
      <c r="V13667" s="611"/>
      <c r="X13667" s="613"/>
      <c r="Y13667" s="601"/>
      <c r="Z13667" s="601"/>
      <c r="AA13667" s="601"/>
      <c r="AB13667" s="601"/>
    </row>
    <row r="13668" spans="21:28" x14ac:dyDescent="0.25">
      <c r="U13668" s="601"/>
      <c r="V13668" s="611"/>
      <c r="X13668" s="613"/>
      <c r="Y13668" s="601"/>
      <c r="Z13668" s="601"/>
      <c r="AA13668" s="601"/>
      <c r="AB13668" s="601"/>
    </row>
    <row r="13669" spans="21:28" x14ac:dyDescent="0.25">
      <c r="U13669" s="601"/>
      <c r="V13669" s="611"/>
      <c r="X13669" s="613"/>
      <c r="Y13669" s="601"/>
      <c r="Z13669" s="601"/>
      <c r="AA13669" s="601"/>
      <c r="AB13669" s="601"/>
    </row>
    <row r="13670" spans="21:28" x14ac:dyDescent="0.25">
      <c r="U13670" s="601"/>
      <c r="V13670" s="611"/>
      <c r="X13670" s="613"/>
      <c r="Y13670" s="601"/>
      <c r="Z13670" s="601"/>
      <c r="AA13670" s="601"/>
      <c r="AB13670" s="601"/>
    </row>
    <row r="13671" spans="21:28" x14ac:dyDescent="0.25">
      <c r="U13671" s="601"/>
      <c r="V13671" s="611"/>
      <c r="X13671" s="613"/>
      <c r="Y13671" s="601"/>
      <c r="Z13671" s="601"/>
      <c r="AA13671" s="601"/>
      <c r="AB13671" s="601"/>
    </row>
    <row r="13672" spans="21:28" x14ac:dyDescent="0.25">
      <c r="U13672" s="601"/>
      <c r="V13672" s="611"/>
      <c r="X13672" s="613"/>
      <c r="Y13672" s="601"/>
      <c r="Z13672" s="601"/>
      <c r="AA13672" s="601"/>
      <c r="AB13672" s="601"/>
    </row>
    <row r="13673" spans="21:28" x14ac:dyDescent="0.25">
      <c r="U13673" s="601"/>
      <c r="V13673" s="611"/>
      <c r="X13673" s="613"/>
      <c r="Y13673" s="601"/>
      <c r="Z13673" s="601"/>
      <c r="AA13673" s="601"/>
      <c r="AB13673" s="601"/>
    </row>
    <row r="13674" spans="21:28" x14ac:dyDescent="0.25">
      <c r="U13674" s="601"/>
      <c r="V13674" s="611"/>
      <c r="X13674" s="613"/>
      <c r="Y13674" s="601"/>
      <c r="Z13674" s="601"/>
      <c r="AA13674" s="601"/>
      <c r="AB13674" s="601"/>
    </row>
    <row r="13675" spans="21:28" x14ac:dyDescent="0.25">
      <c r="U13675" s="601"/>
      <c r="V13675" s="611"/>
      <c r="X13675" s="613"/>
      <c r="Y13675" s="601"/>
      <c r="Z13675" s="601"/>
      <c r="AA13675" s="601"/>
      <c r="AB13675" s="601"/>
    </row>
    <row r="13676" spans="21:28" x14ac:dyDescent="0.25">
      <c r="U13676" s="601"/>
      <c r="V13676" s="611"/>
      <c r="X13676" s="613"/>
      <c r="Y13676" s="601"/>
      <c r="Z13676" s="601"/>
      <c r="AA13676" s="601"/>
      <c r="AB13676" s="601"/>
    </row>
    <row r="13677" spans="21:28" x14ac:dyDescent="0.25">
      <c r="U13677" s="601"/>
      <c r="V13677" s="611"/>
      <c r="X13677" s="613"/>
      <c r="Y13677" s="601"/>
      <c r="Z13677" s="601"/>
      <c r="AA13677" s="601"/>
      <c r="AB13677" s="601"/>
    </row>
    <row r="13678" spans="21:28" x14ac:dyDescent="0.25">
      <c r="U13678" s="601"/>
      <c r="V13678" s="611"/>
      <c r="X13678" s="613"/>
      <c r="Y13678" s="601"/>
      <c r="Z13678" s="601"/>
      <c r="AA13678" s="601"/>
      <c r="AB13678" s="601"/>
    </row>
    <row r="13679" spans="21:28" x14ac:dyDescent="0.25">
      <c r="U13679" s="601"/>
      <c r="V13679" s="611"/>
      <c r="X13679" s="613"/>
      <c r="Y13679" s="601"/>
      <c r="Z13679" s="601"/>
      <c r="AA13679" s="601"/>
      <c r="AB13679" s="601"/>
    </row>
    <row r="13680" spans="21:28" x14ac:dyDescent="0.25">
      <c r="U13680" s="601"/>
      <c r="V13680" s="611"/>
      <c r="X13680" s="613"/>
      <c r="Y13680" s="601"/>
      <c r="Z13680" s="601"/>
      <c r="AA13680" s="601"/>
      <c r="AB13680" s="601"/>
    </row>
    <row r="13681" spans="21:28" x14ac:dyDescent="0.25">
      <c r="U13681" s="601"/>
      <c r="V13681" s="611"/>
      <c r="X13681" s="613"/>
      <c r="Y13681" s="601"/>
      <c r="Z13681" s="601"/>
      <c r="AA13681" s="601"/>
      <c r="AB13681" s="601"/>
    </row>
    <row r="13682" spans="21:28" x14ac:dyDescent="0.25">
      <c r="U13682" s="601"/>
      <c r="V13682" s="611"/>
      <c r="X13682" s="613"/>
      <c r="Y13682" s="601"/>
      <c r="Z13682" s="601"/>
      <c r="AA13682" s="601"/>
      <c r="AB13682" s="601"/>
    </row>
    <row r="13683" spans="21:28" x14ac:dyDescent="0.25">
      <c r="U13683" s="601"/>
      <c r="V13683" s="611"/>
      <c r="X13683" s="613"/>
      <c r="Y13683" s="601"/>
      <c r="Z13683" s="601"/>
      <c r="AA13683" s="601"/>
      <c r="AB13683" s="601"/>
    </row>
    <row r="13684" spans="21:28" x14ac:dyDescent="0.25">
      <c r="U13684" s="601"/>
      <c r="V13684" s="611"/>
      <c r="X13684" s="613"/>
      <c r="Y13684" s="601"/>
      <c r="Z13684" s="601"/>
      <c r="AA13684" s="601"/>
      <c r="AB13684" s="601"/>
    </row>
    <row r="13685" spans="21:28" x14ac:dyDescent="0.25">
      <c r="U13685" s="601"/>
      <c r="V13685" s="611"/>
      <c r="X13685" s="613"/>
      <c r="Y13685" s="601"/>
      <c r="Z13685" s="601"/>
      <c r="AA13685" s="601"/>
      <c r="AB13685" s="601"/>
    </row>
    <row r="13686" spans="21:28" x14ac:dyDescent="0.25">
      <c r="U13686" s="601"/>
      <c r="V13686" s="611"/>
      <c r="X13686" s="613"/>
      <c r="Y13686" s="601"/>
      <c r="Z13686" s="601"/>
      <c r="AA13686" s="601"/>
      <c r="AB13686" s="601"/>
    </row>
    <row r="13687" spans="21:28" x14ac:dyDescent="0.25">
      <c r="U13687" s="601"/>
      <c r="V13687" s="611"/>
      <c r="X13687" s="613"/>
      <c r="Y13687" s="601"/>
      <c r="Z13687" s="601"/>
      <c r="AA13687" s="601"/>
      <c r="AB13687" s="601"/>
    </row>
    <row r="13688" spans="21:28" x14ac:dyDescent="0.25">
      <c r="U13688" s="601"/>
      <c r="V13688" s="611"/>
      <c r="X13688" s="613"/>
      <c r="Y13688" s="601"/>
      <c r="Z13688" s="601"/>
      <c r="AA13688" s="601"/>
      <c r="AB13688" s="601"/>
    </row>
    <row r="13689" spans="21:28" x14ac:dyDescent="0.25">
      <c r="U13689" s="601"/>
      <c r="V13689" s="611"/>
      <c r="X13689" s="613"/>
      <c r="Y13689" s="601"/>
      <c r="Z13689" s="601"/>
      <c r="AA13689" s="601"/>
      <c r="AB13689" s="601"/>
    </row>
    <row r="13690" spans="21:28" x14ac:dyDescent="0.25">
      <c r="U13690" s="601"/>
      <c r="V13690" s="611"/>
      <c r="X13690" s="613"/>
      <c r="Y13690" s="601"/>
      <c r="Z13690" s="601"/>
      <c r="AA13690" s="601"/>
      <c r="AB13690" s="601"/>
    </row>
    <row r="13691" spans="21:28" x14ac:dyDescent="0.25">
      <c r="U13691" s="601"/>
      <c r="V13691" s="611"/>
      <c r="X13691" s="613"/>
      <c r="Y13691" s="601"/>
      <c r="Z13691" s="601"/>
      <c r="AA13691" s="601"/>
      <c r="AB13691" s="601"/>
    </row>
    <row r="13692" spans="21:28" x14ac:dyDescent="0.25">
      <c r="U13692" s="601"/>
      <c r="V13692" s="611"/>
      <c r="X13692" s="613"/>
      <c r="Y13692" s="601"/>
      <c r="Z13692" s="601"/>
      <c r="AA13692" s="601"/>
      <c r="AB13692" s="601"/>
    </row>
    <row r="13693" spans="21:28" x14ac:dyDescent="0.25">
      <c r="U13693" s="601"/>
      <c r="V13693" s="611"/>
      <c r="X13693" s="613"/>
      <c r="Y13693" s="601"/>
      <c r="Z13693" s="601"/>
      <c r="AA13693" s="601"/>
      <c r="AB13693" s="601"/>
    </row>
    <row r="13694" spans="21:28" x14ac:dyDescent="0.25">
      <c r="U13694" s="601"/>
      <c r="V13694" s="611"/>
      <c r="X13694" s="613"/>
      <c r="Y13694" s="601"/>
      <c r="Z13694" s="601"/>
      <c r="AA13694" s="601"/>
      <c r="AB13694" s="601"/>
    </row>
    <row r="13695" spans="21:28" x14ac:dyDescent="0.25">
      <c r="U13695" s="601"/>
      <c r="V13695" s="611"/>
      <c r="X13695" s="613"/>
      <c r="Y13695" s="601"/>
      <c r="Z13695" s="601"/>
      <c r="AA13695" s="601"/>
      <c r="AB13695" s="601"/>
    </row>
    <row r="13696" spans="21:28" x14ac:dyDescent="0.25">
      <c r="U13696" s="601"/>
      <c r="V13696" s="611"/>
      <c r="X13696" s="613"/>
      <c r="Y13696" s="601"/>
      <c r="Z13696" s="601"/>
      <c r="AA13696" s="601"/>
      <c r="AB13696" s="601"/>
    </row>
    <row r="13697" spans="21:28" x14ac:dyDescent="0.25">
      <c r="U13697" s="601"/>
      <c r="V13697" s="611"/>
      <c r="X13697" s="613"/>
      <c r="Y13697" s="601"/>
      <c r="Z13697" s="601"/>
      <c r="AA13697" s="601"/>
      <c r="AB13697" s="601"/>
    </row>
    <row r="13698" spans="21:28" x14ac:dyDescent="0.25">
      <c r="U13698" s="601"/>
      <c r="V13698" s="611"/>
      <c r="X13698" s="613"/>
      <c r="Y13698" s="601"/>
      <c r="Z13698" s="601"/>
      <c r="AA13698" s="601"/>
      <c r="AB13698" s="601"/>
    </row>
    <row r="13699" spans="21:28" x14ac:dyDescent="0.25">
      <c r="U13699" s="601"/>
      <c r="V13699" s="611"/>
      <c r="X13699" s="613"/>
      <c r="Y13699" s="601"/>
      <c r="Z13699" s="601"/>
      <c r="AA13699" s="601"/>
      <c r="AB13699" s="601"/>
    </row>
    <row r="13700" spans="21:28" x14ac:dyDescent="0.25">
      <c r="U13700" s="601"/>
      <c r="V13700" s="611"/>
      <c r="X13700" s="613"/>
      <c r="Y13700" s="601"/>
      <c r="Z13700" s="601"/>
      <c r="AA13700" s="601"/>
      <c r="AB13700" s="601"/>
    </row>
    <row r="13701" spans="21:28" x14ac:dyDescent="0.25">
      <c r="U13701" s="601"/>
      <c r="V13701" s="611"/>
      <c r="X13701" s="613"/>
      <c r="Y13701" s="601"/>
      <c r="Z13701" s="601"/>
      <c r="AA13701" s="601"/>
      <c r="AB13701" s="601"/>
    </row>
    <row r="13702" spans="21:28" x14ac:dyDescent="0.25">
      <c r="U13702" s="601"/>
      <c r="V13702" s="611"/>
      <c r="X13702" s="613"/>
      <c r="Y13702" s="601"/>
      <c r="Z13702" s="601"/>
      <c r="AA13702" s="601"/>
      <c r="AB13702" s="601"/>
    </row>
    <row r="13703" spans="21:28" x14ac:dyDescent="0.25">
      <c r="U13703" s="601"/>
      <c r="V13703" s="611"/>
      <c r="X13703" s="613"/>
      <c r="Y13703" s="601"/>
      <c r="Z13703" s="601"/>
      <c r="AA13703" s="601"/>
      <c r="AB13703" s="601"/>
    </row>
    <row r="13704" spans="21:28" x14ac:dyDescent="0.25">
      <c r="U13704" s="601"/>
      <c r="V13704" s="611"/>
      <c r="X13704" s="613"/>
      <c r="Y13704" s="601"/>
      <c r="Z13704" s="601"/>
      <c r="AA13704" s="601"/>
      <c r="AB13704" s="601"/>
    </row>
    <row r="13705" spans="21:28" x14ac:dyDescent="0.25">
      <c r="U13705" s="601"/>
      <c r="V13705" s="611"/>
      <c r="X13705" s="613"/>
      <c r="Y13705" s="601"/>
      <c r="Z13705" s="601"/>
      <c r="AA13705" s="601"/>
      <c r="AB13705" s="601"/>
    </row>
    <row r="13706" spans="21:28" x14ac:dyDescent="0.25">
      <c r="U13706" s="601"/>
      <c r="V13706" s="611"/>
      <c r="X13706" s="613"/>
      <c r="Y13706" s="601"/>
      <c r="Z13706" s="601"/>
      <c r="AA13706" s="601"/>
      <c r="AB13706" s="601"/>
    </row>
    <row r="13707" spans="21:28" x14ac:dyDescent="0.25">
      <c r="U13707" s="601"/>
      <c r="V13707" s="611"/>
      <c r="X13707" s="613"/>
      <c r="Y13707" s="601"/>
      <c r="Z13707" s="601"/>
      <c r="AA13707" s="601"/>
      <c r="AB13707" s="601"/>
    </row>
    <row r="13708" spans="21:28" x14ac:dyDescent="0.25">
      <c r="U13708" s="601"/>
      <c r="V13708" s="611"/>
      <c r="X13708" s="613"/>
      <c r="Y13708" s="601"/>
      <c r="Z13708" s="601"/>
      <c r="AA13708" s="601"/>
      <c r="AB13708" s="601"/>
    </row>
    <row r="13709" spans="21:28" x14ac:dyDescent="0.25">
      <c r="U13709" s="601"/>
      <c r="V13709" s="611"/>
      <c r="X13709" s="613"/>
      <c r="Y13709" s="601"/>
      <c r="Z13709" s="601"/>
      <c r="AA13709" s="601"/>
      <c r="AB13709" s="601"/>
    </row>
    <row r="13710" spans="21:28" x14ac:dyDescent="0.25">
      <c r="U13710" s="601"/>
      <c r="V13710" s="611"/>
      <c r="X13710" s="613"/>
      <c r="Y13710" s="601"/>
      <c r="Z13710" s="601"/>
      <c r="AA13710" s="601"/>
      <c r="AB13710" s="601"/>
    </row>
    <row r="13711" spans="21:28" x14ac:dyDescent="0.25">
      <c r="U13711" s="601"/>
      <c r="V13711" s="611"/>
      <c r="X13711" s="613"/>
      <c r="Y13711" s="601"/>
      <c r="Z13711" s="601"/>
      <c r="AA13711" s="601"/>
      <c r="AB13711" s="601"/>
    </row>
    <row r="13712" spans="21:28" x14ac:dyDescent="0.25">
      <c r="U13712" s="601"/>
      <c r="V13712" s="611"/>
      <c r="X13712" s="613"/>
      <c r="Y13712" s="601"/>
      <c r="Z13712" s="601"/>
      <c r="AA13712" s="601"/>
      <c r="AB13712" s="601"/>
    </row>
    <row r="13713" spans="21:28" x14ac:dyDescent="0.25">
      <c r="U13713" s="601"/>
      <c r="V13713" s="611"/>
      <c r="X13713" s="613"/>
      <c r="Y13713" s="601"/>
      <c r="Z13713" s="601"/>
      <c r="AA13713" s="601"/>
      <c r="AB13713" s="601"/>
    </row>
    <row r="13714" spans="21:28" x14ac:dyDescent="0.25">
      <c r="U13714" s="601"/>
      <c r="V13714" s="611"/>
      <c r="X13714" s="613"/>
      <c r="Y13714" s="601"/>
      <c r="Z13714" s="601"/>
      <c r="AA13714" s="601"/>
      <c r="AB13714" s="601"/>
    </row>
    <row r="13715" spans="21:28" x14ac:dyDescent="0.25">
      <c r="U13715" s="601"/>
      <c r="V13715" s="611"/>
      <c r="X13715" s="613"/>
      <c r="Y13715" s="601"/>
      <c r="Z13715" s="601"/>
      <c r="AA13715" s="601"/>
      <c r="AB13715" s="601"/>
    </row>
    <row r="13716" spans="21:28" x14ac:dyDescent="0.25">
      <c r="U13716" s="601"/>
      <c r="V13716" s="611"/>
      <c r="X13716" s="613"/>
      <c r="Y13716" s="601"/>
      <c r="Z13716" s="601"/>
      <c r="AA13716" s="601"/>
      <c r="AB13716" s="601"/>
    </row>
    <row r="13717" spans="21:28" x14ac:dyDescent="0.25">
      <c r="U13717" s="601"/>
      <c r="V13717" s="611"/>
      <c r="X13717" s="613"/>
      <c r="Y13717" s="601"/>
      <c r="Z13717" s="601"/>
      <c r="AA13717" s="601"/>
      <c r="AB13717" s="601"/>
    </row>
    <row r="13718" spans="21:28" x14ac:dyDescent="0.25">
      <c r="U13718" s="601"/>
      <c r="V13718" s="611"/>
      <c r="X13718" s="613"/>
      <c r="Y13718" s="601"/>
      <c r="Z13718" s="601"/>
      <c r="AA13718" s="601"/>
      <c r="AB13718" s="601"/>
    </row>
    <row r="13719" spans="21:28" x14ac:dyDescent="0.25">
      <c r="U13719" s="601"/>
      <c r="V13719" s="611"/>
      <c r="X13719" s="613"/>
      <c r="Y13719" s="601"/>
      <c r="Z13719" s="601"/>
      <c r="AA13719" s="601"/>
      <c r="AB13719" s="601"/>
    </row>
    <row r="13720" spans="21:28" x14ac:dyDescent="0.25">
      <c r="U13720" s="601"/>
      <c r="V13720" s="611"/>
      <c r="X13720" s="613"/>
      <c r="Y13720" s="601"/>
      <c r="Z13720" s="601"/>
      <c r="AA13720" s="601"/>
      <c r="AB13720" s="601"/>
    </row>
    <row r="13721" spans="21:28" x14ac:dyDescent="0.25">
      <c r="U13721" s="601"/>
      <c r="V13721" s="611"/>
      <c r="X13721" s="613"/>
      <c r="Y13721" s="601"/>
      <c r="Z13721" s="601"/>
      <c r="AA13721" s="601"/>
      <c r="AB13721" s="601"/>
    </row>
    <row r="13722" spans="21:28" x14ac:dyDescent="0.25">
      <c r="U13722" s="601"/>
      <c r="V13722" s="611"/>
      <c r="X13722" s="613"/>
      <c r="Y13722" s="601"/>
      <c r="Z13722" s="601"/>
      <c r="AA13722" s="601"/>
      <c r="AB13722" s="601"/>
    </row>
    <row r="13723" spans="21:28" x14ac:dyDescent="0.25">
      <c r="U13723" s="601"/>
      <c r="V13723" s="611"/>
      <c r="X13723" s="613"/>
      <c r="Y13723" s="601"/>
      <c r="Z13723" s="601"/>
      <c r="AA13723" s="601"/>
      <c r="AB13723" s="601"/>
    </row>
    <row r="13724" spans="21:28" x14ac:dyDescent="0.25">
      <c r="U13724" s="601"/>
      <c r="V13724" s="611"/>
      <c r="X13724" s="613"/>
      <c r="Y13724" s="601"/>
      <c r="Z13724" s="601"/>
      <c r="AA13724" s="601"/>
      <c r="AB13724" s="601"/>
    </row>
    <row r="13725" spans="21:28" x14ac:dyDescent="0.25">
      <c r="U13725" s="601"/>
      <c r="V13725" s="611"/>
      <c r="X13725" s="613"/>
      <c r="Y13725" s="601"/>
      <c r="Z13725" s="601"/>
      <c r="AA13725" s="601"/>
      <c r="AB13725" s="601"/>
    </row>
    <row r="13726" spans="21:28" x14ac:dyDescent="0.25">
      <c r="U13726" s="601"/>
      <c r="V13726" s="611"/>
      <c r="X13726" s="613"/>
      <c r="Y13726" s="601"/>
      <c r="Z13726" s="601"/>
      <c r="AA13726" s="601"/>
      <c r="AB13726" s="601"/>
    </row>
    <row r="13727" spans="21:28" x14ac:dyDescent="0.25">
      <c r="U13727" s="601"/>
      <c r="V13727" s="611"/>
      <c r="X13727" s="613"/>
      <c r="Y13727" s="601"/>
      <c r="Z13727" s="601"/>
      <c r="AA13727" s="601"/>
      <c r="AB13727" s="601"/>
    </row>
    <row r="13728" spans="21:28" x14ac:dyDescent="0.25">
      <c r="U13728" s="601"/>
      <c r="V13728" s="611"/>
      <c r="X13728" s="613"/>
      <c r="Y13728" s="601"/>
      <c r="Z13728" s="601"/>
      <c r="AA13728" s="601"/>
      <c r="AB13728" s="601"/>
    </row>
    <row r="13729" spans="21:28" x14ac:dyDescent="0.25">
      <c r="U13729" s="601"/>
      <c r="V13729" s="611"/>
      <c r="X13729" s="613"/>
      <c r="Y13729" s="601"/>
      <c r="Z13729" s="601"/>
      <c r="AA13729" s="601"/>
      <c r="AB13729" s="601"/>
    </row>
    <row r="13730" spans="21:28" x14ac:dyDescent="0.25">
      <c r="U13730" s="601"/>
      <c r="V13730" s="611"/>
      <c r="X13730" s="613"/>
      <c r="Y13730" s="601"/>
      <c r="Z13730" s="601"/>
      <c r="AA13730" s="601"/>
      <c r="AB13730" s="601"/>
    </row>
    <row r="13731" spans="21:28" x14ac:dyDescent="0.25">
      <c r="U13731" s="601"/>
      <c r="V13731" s="611"/>
      <c r="X13731" s="613"/>
      <c r="Y13731" s="601"/>
      <c r="Z13731" s="601"/>
      <c r="AA13731" s="601"/>
      <c r="AB13731" s="601"/>
    </row>
    <row r="13732" spans="21:28" x14ac:dyDescent="0.25">
      <c r="U13732" s="601"/>
      <c r="V13732" s="611"/>
      <c r="X13732" s="613"/>
      <c r="Y13732" s="601"/>
      <c r="Z13732" s="601"/>
      <c r="AA13732" s="601"/>
      <c r="AB13732" s="601"/>
    </row>
    <row r="13733" spans="21:28" x14ac:dyDescent="0.25">
      <c r="U13733" s="601"/>
      <c r="V13733" s="611"/>
      <c r="X13733" s="613"/>
      <c r="Y13733" s="601"/>
      <c r="Z13733" s="601"/>
      <c r="AA13733" s="601"/>
      <c r="AB13733" s="601"/>
    </row>
    <row r="13734" spans="21:28" x14ac:dyDescent="0.25">
      <c r="U13734" s="601"/>
      <c r="V13734" s="611"/>
      <c r="X13734" s="613"/>
      <c r="Y13734" s="601"/>
      <c r="Z13734" s="601"/>
      <c r="AA13734" s="601"/>
      <c r="AB13734" s="601"/>
    </row>
    <row r="13735" spans="21:28" x14ac:dyDescent="0.25">
      <c r="U13735" s="601"/>
      <c r="V13735" s="611"/>
      <c r="X13735" s="613"/>
      <c r="Y13735" s="601"/>
      <c r="Z13735" s="601"/>
      <c r="AA13735" s="601"/>
      <c r="AB13735" s="601"/>
    </row>
    <row r="13736" spans="21:28" x14ac:dyDescent="0.25">
      <c r="U13736" s="601"/>
      <c r="V13736" s="611"/>
      <c r="X13736" s="613"/>
      <c r="Y13736" s="601"/>
      <c r="Z13736" s="601"/>
      <c r="AA13736" s="601"/>
      <c r="AB13736" s="601"/>
    </row>
    <row r="13737" spans="21:28" x14ac:dyDescent="0.25">
      <c r="U13737" s="601"/>
      <c r="V13737" s="611"/>
      <c r="X13737" s="613"/>
      <c r="Y13737" s="601"/>
      <c r="Z13737" s="601"/>
      <c r="AA13737" s="601"/>
      <c r="AB13737" s="601"/>
    </row>
    <row r="13738" spans="21:28" x14ac:dyDescent="0.25">
      <c r="U13738" s="601"/>
      <c r="V13738" s="611"/>
      <c r="X13738" s="613"/>
      <c r="Y13738" s="601"/>
      <c r="Z13738" s="601"/>
      <c r="AA13738" s="601"/>
      <c r="AB13738" s="601"/>
    </row>
    <row r="13739" spans="21:28" x14ac:dyDescent="0.25">
      <c r="U13739" s="601"/>
      <c r="V13739" s="611"/>
      <c r="X13739" s="613"/>
      <c r="Y13739" s="601"/>
      <c r="Z13739" s="601"/>
      <c r="AA13739" s="601"/>
      <c r="AB13739" s="601"/>
    </row>
    <row r="13740" spans="21:28" x14ac:dyDescent="0.25">
      <c r="U13740" s="601"/>
      <c r="V13740" s="611"/>
      <c r="X13740" s="613"/>
      <c r="Y13740" s="601"/>
      <c r="Z13740" s="601"/>
      <c r="AA13740" s="601"/>
      <c r="AB13740" s="601"/>
    </row>
    <row r="13741" spans="21:28" x14ac:dyDescent="0.25">
      <c r="U13741" s="601"/>
      <c r="V13741" s="611"/>
      <c r="X13741" s="613"/>
      <c r="Y13741" s="601"/>
      <c r="Z13741" s="601"/>
      <c r="AA13741" s="601"/>
      <c r="AB13741" s="601"/>
    </row>
    <row r="13742" spans="21:28" x14ac:dyDescent="0.25">
      <c r="U13742" s="601"/>
      <c r="V13742" s="611"/>
      <c r="X13742" s="613"/>
      <c r="Y13742" s="601"/>
      <c r="Z13742" s="601"/>
      <c r="AA13742" s="601"/>
      <c r="AB13742" s="601"/>
    </row>
    <row r="13743" spans="21:28" x14ac:dyDescent="0.25">
      <c r="U13743" s="601"/>
      <c r="V13743" s="611"/>
      <c r="X13743" s="613"/>
      <c r="Y13743" s="601"/>
      <c r="Z13743" s="601"/>
      <c r="AA13743" s="601"/>
      <c r="AB13743" s="601"/>
    </row>
    <row r="13744" spans="21:28" x14ac:dyDescent="0.25">
      <c r="U13744" s="601"/>
      <c r="V13744" s="611"/>
      <c r="X13744" s="613"/>
      <c r="Y13744" s="601"/>
      <c r="Z13744" s="601"/>
      <c r="AA13744" s="601"/>
      <c r="AB13744" s="601"/>
    </row>
    <row r="13745" spans="21:28" x14ac:dyDescent="0.25">
      <c r="U13745" s="601"/>
      <c r="V13745" s="611"/>
      <c r="X13745" s="613"/>
      <c r="Y13745" s="601"/>
      <c r="Z13745" s="601"/>
      <c r="AA13745" s="601"/>
      <c r="AB13745" s="601"/>
    </row>
    <row r="13746" spans="21:28" x14ac:dyDescent="0.25">
      <c r="U13746" s="601"/>
      <c r="V13746" s="611"/>
      <c r="X13746" s="613"/>
      <c r="Y13746" s="601"/>
      <c r="Z13746" s="601"/>
      <c r="AA13746" s="601"/>
      <c r="AB13746" s="601"/>
    </row>
    <row r="13747" spans="21:28" x14ac:dyDescent="0.25">
      <c r="U13747" s="601"/>
      <c r="V13747" s="611"/>
      <c r="X13747" s="613"/>
      <c r="Y13747" s="601"/>
      <c r="Z13747" s="601"/>
      <c r="AA13747" s="601"/>
      <c r="AB13747" s="601"/>
    </row>
    <row r="13748" spans="21:28" x14ac:dyDescent="0.25">
      <c r="U13748" s="601"/>
      <c r="V13748" s="611"/>
      <c r="X13748" s="613"/>
      <c r="Y13748" s="601"/>
      <c r="Z13748" s="601"/>
      <c r="AA13748" s="601"/>
      <c r="AB13748" s="601"/>
    </row>
    <row r="13749" spans="21:28" x14ac:dyDescent="0.25">
      <c r="U13749" s="601"/>
      <c r="V13749" s="611"/>
      <c r="X13749" s="613"/>
      <c r="Y13749" s="601"/>
      <c r="Z13749" s="601"/>
      <c r="AA13749" s="601"/>
      <c r="AB13749" s="601"/>
    </row>
    <row r="13750" spans="21:28" x14ac:dyDescent="0.25">
      <c r="U13750" s="601"/>
      <c r="V13750" s="611"/>
      <c r="X13750" s="613"/>
      <c r="Y13750" s="601"/>
      <c r="Z13750" s="601"/>
      <c r="AA13750" s="601"/>
      <c r="AB13750" s="601"/>
    </row>
    <row r="13751" spans="21:28" x14ac:dyDescent="0.25">
      <c r="U13751" s="601"/>
      <c r="V13751" s="611"/>
      <c r="X13751" s="613"/>
      <c r="Y13751" s="601"/>
      <c r="Z13751" s="601"/>
      <c r="AA13751" s="601"/>
      <c r="AB13751" s="601"/>
    </row>
    <row r="13752" spans="21:28" x14ac:dyDescent="0.25">
      <c r="U13752" s="601"/>
      <c r="V13752" s="611"/>
      <c r="X13752" s="613"/>
      <c r="Y13752" s="601"/>
      <c r="Z13752" s="601"/>
      <c r="AA13752" s="601"/>
      <c r="AB13752" s="601"/>
    </row>
    <row r="13753" spans="21:28" x14ac:dyDescent="0.25">
      <c r="U13753" s="601"/>
      <c r="V13753" s="611"/>
      <c r="X13753" s="613"/>
      <c r="Y13753" s="601"/>
      <c r="Z13753" s="601"/>
      <c r="AA13753" s="601"/>
      <c r="AB13753" s="601"/>
    </row>
    <row r="13754" spans="21:28" x14ac:dyDescent="0.25">
      <c r="U13754" s="601"/>
      <c r="V13754" s="611"/>
      <c r="X13754" s="613"/>
      <c r="Y13754" s="601"/>
      <c r="Z13754" s="601"/>
      <c r="AA13754" s="601"/>
      <c r="AB13754" s="601"/>
    </row>
    <row r="13755" spans="21:28" x14ac:dyDescent="0.25">
      <c r="U13755" s="601"/>
      <c r="V13755" s="611"/>
      <c r="X13755" s="613"/>
      <c r="Y13755" s="601"/>
      <c r="Z13755" s="601"/>
      <c r="AA13755" s="601"/>
      <c r="AB13755" s="601"/>
    </row>
    <row r="13756" spans="21:28" x14ac:dyDescent="0.25">
      <c r="U13756" s="601"/>
      <c r="V13756" s="611"/>
      <c r="X13756" s="613"/>
      <c r="Y13756" s="601"/>
      <c r="Z13756" s="601"/>
      <c r="AA13756" s="601"/>
      <c r="AB13756" s="601"/>
    </row>
    <row r="13757" spans="21:28" x14ac:dyDescent="0.25">
      <c r="U13757" s="601"/>
      <c r="V13757" s="611"/>
      <c r="X13757" s="613"/>
      <c r="Y13757" s="601"/>
      <c r="Z13757" s="601"/>
      <c r="AA13757" s="601"/>
      <c r="AB13757" s="601"/>
    </row>
    <row r="13758" spans="21:28" x14ac:dyDescent="0.25">
      <c r="U13758" s="601"/>
      <c r="V13758" s="611"/>
      <c r="X13758" s="613"/>
      <c r="Y13758" s="601"/>
      <c r="Z13758" s="601"/>
      <c r="AA13758" s="601"/>
      <c r="AB13758" s="601"/>
    </row>
    <row r="13759" spans="21:28" x14ac:dyDescent="0.25">
      <c r="U13759" s="601"/>
      <c r="V13759" s="611"/>
      <c r="X13759" s="613"/>
      <c r="Y13759" s="601"/>
      <c r="Z13759" s="601"/>
      <c r="AA13759" s="601"/>
      <c r="AB13759" s="601"/>
    </row>
    <row r="13760" spans="21:28" x14ac:dyDescent="0.25">
      <c r="U13760" s="601"/>
      <c r="V13760" s="611"/>
      <c r="X13760" s="613"/>
      <c r="Y13760" s="601"/>
      <c r="Z13760" s="601"/>
      <c r="AA13760" s="601"/>
      <c r="AB13760" s="601"/>
    </row>
    <row r="13761" spans="21:28" x14ac:dyDescent="0.25">
      <c r="U13761" s="601"/>
      <c r="V13761" s="611"/>
      <c r="X13761" s="613"/>
      <c r="Y13761" s="601"/>
      <c r="Z13761" s="601"/>
      <c r="AA13761" s="601"/>
      <c r="AB13761" s="601"/>
    </row>
    <row r="13762" spans="21:28" x14ac:dyDescent="0.25">
      <c r="U13762" s="601"/>
      <c r="V13762" s="611"/>
      <c r="X13762" s="613"/>
      <c r="Y13762" s="601"/>
      <c r="Z13762" s="601"/>
      <c r="AA13762" s="601"/>
      <c r="AB13762" s="601"/>
    </row>
    <row r="13763" spans="21:28" x14ac:dyDescent="0.25">
      <c r="U13763" s="601"/>
      <c r="V13763" s="611"/>
      <c r="X13763" s="613"/>
      <c r="Y13763" s="601"/>
      <c r="Z13763" s="601"/>
      <c r="AA13763" s="601"/>
      <c r="AB13763" s="601"/>
    </row>
    <row r="13764" spans="21:28" x14ac:dyDescent="0.25">
      <c r="U13764" s="601"/>
      <c r="V13764" s="611"/>
      <c r="X13764" s="613"/>
      <c r="Y13764" s="601"/>
      <c r="Z13764" s="601"/>
      <c r="AA13764" s="601"/>
      <c r="AB13764" s="601"/>
    </row>
    <row r="13765" spans="21:28" x14ac:dyDescent="0.25">
      <c r="U13765" s="601"/>
      <c r="V13765" s="611"/>
      <c r="X13765" s="613"/>
      <c r="Y13765" s="601"/>
      <c r="Z13765" s="601"/>
      <c r="AA13765" s="601"/>
      <c r="AB13765" s="601"/>
    </row>
    <row r="13766" spans="21:28" x14ac:dyDescent="0.25">
      <c r="U13766" s="601"/>
      <c r="V13766" s="611"/>
      <c r="X13766" s="613"/>
      <c r="Y13766" s="601"/>
      <c r="Z13766" s="601"/>
      <c r="AA13766" s="601"/>
      <c r="AB13766" s="601"/>
    </row>
    <row r="13767" spans="21:28" x14ac:dyDescent="0.25">
      <c r="U13767" s="601"/>
      <c r="V13767" s="611"/>
      <c r="X13767" s="613"/>
      <c r="Y13767" s="601"/>
      <c r="Z13767" s="601"/>
      <c r="AA13767" s="601"/>
      <c r="AB13767" s="601"/>
    </row>
    <row r="13768" spans="21:28" x14ac:dyDescent="0.25">
      <c r="U13768" s="601"/>
      <c r="V13768" s="611"/>
      <c r="X13768" s="613"/>
      <c r="Y13768" s="601"/>
      <c r="Z13768" s="601"/>
      <c r="AA13768" s="601"/>
      <c r="AB13768" s="601"/>
    </row>
    <row r="13769" spans="21:28" x14ac:dyDescent="0.25">
      <c r="U13769" s="601"/>
      <c r="V13769" s="611"/>
      <c r="X13769" s="613"/>
      <c r="Y13769" s="601"/>
      <c r="Z13769" s="601"/>
      <c r="AA13769" s="601"/>
      <c r="AB13769" s="601"/>
    </row>
    <row r="13770" spans="21:28" x14ac:dyDescent="0.25">
      <c r="U13770" s="601"/>
      <c r="V13770" s="611"/>
      <c r="X13770" s="613"/>
      <c r="Y13770" s="601"/>
      <c r="Z13770" s="601"/>
      <c r="AA13770" s="601"/>
      <c r="AB13770" s="601"/>
    </row>
    <row r="13771" spans="21:28" x14ac:dyDescent="0.25">
      <c r="U13771" s="601"/>
      <c r="V13771" s="611"/>
      <c r="X13771" s="613"/>
      <c r="Y13771" s="601"/>
      <c r="Z13771" s="601"/>
      <c r="AA13771" s="601"/>
      <c r="AB13771" s="601"/>
    </row>
    <row r="13772" spans="21:28" x14ac:dyDescent="0.25">
      <c r="U13772" s="601"/>
      <c r="V13772" s="611"/>
      <c r="X13772" s="613"/>
      <c r="Y13772" s="601"/>
      <c r="Z13772" s="601"/>
      <c r="AA13772" s="601"/>
      <c r="AB13772" s="601"/>
    </row>
    <row r="13773" spans="21:28" x14ac:dyDescent="0.25">
      <c r="U13773" s="601"/>
      <c r="V13773" s="611"/>
      <c r="X13773" s="613"/>
      <c r="Y13773" s="601"/>
      <c r="Z13773" s="601"/>
      <c r="AA13773" s="601"/>
      <c r="AB13773" s="601"/>
    </row>
    <row r="13774" spans="21:28" x14ac:dyDescent="0.25">
      <c r="U13774" s="601"/>
      <c r="V13774" s="611"/>
      <c r="X13774" s="613"/>
      <c r="Y13774" s="601"/>
      <c r="Z13774" s="601"/>
      <c r="AA13774" s="601"/>
      <c r="AB13774" s="601"/>
    </row>
    <row r="13775" spans="21:28" x14ac:dyDescent="0.25">
      <c r="U13775" s="601"/>
      <c r="V13775" s="611"/>
      <c r="X13775" s="613"/>
      <c r="Y13775" s="601"/>
      <c r="Z13775" s="601"/>
      <c r="AA13775" s="601"/>
      <c r="AB13775" s="601"/>
    </row>
    <row r="13776" spans="21:28" x14ac:dyDescent="0.25">
      <c r="U13776" s="601"/>
      <c r="V13776" s="611"/>
      <c r="X13776" s="613"/>
      <c r="Y13776" s="601"/>
      <c r="Z13776" s="601"/>
      <c r="AA13776" s="601"/>
      <c r="AB13776" s="601"/>
    </row>
    <row r="13777" spans="21:28" x14ac:dyDescent="0.25">
      <c r="U13777" s="601"/>
      <c r="V13777" s="611"/>
      <c r="X13777" s="613"/>
      <c r="Y13777" s="601"/>
      <c r="Z13777" s="601"/>
      <c r="AA13777" s="601"/>
      <c r="AB13777" s="601"/>
    </row>
    <row r="13778" spans="21:28" x14ac:dyDescent="0.25">
      <c r="U13778" s="601"/>
      <c r="V13778" s="611"/>
      <c r="X13778" s="613"/>
      <c r="Y13778" s="601"/>
      <c r="Z13778" s="601"/>
      <c r="AA13778" s="601"/>
      <c r="AB13778" s="601"/>
    </row>
    <row r="13779" spans="21:28" x14ac:dyDescent="0.25">
      <c r="U13779" s="601"/>
      <c r="V13779" s="611"/>
      <c r="X13779" s="613"/>
      <c r="Y13779" s="601"/>
      <c r="Z13779" s="601"/>
      <c r="AA13779" s="601"/>
      <c r="AB13779" s="601"/>
    </row>
    <row r="13780" spans="21:28" x14ac:dyDescent="0.25">
      <c r="U13780" s="601"/>
      <c r="V13780" s="611"/>
      <c r="X13780" s="613"/>
      <c r="Y13780" s="601"/>
      <c r="Z13780" s="601"/>
      <c r="AA13780" s="601"/>
      <c r="AB13780" s="601"/>
    </row>
    <row r="13781" spans="21:28" x14ac:dyDescent="0.25">
      <c r="U13781" s="601"/>
      <c r="V13781" s="611"/>
      <c r="X13781" s="613"/>
      <c r="Y13781" s="601"/>
      <c r="Z13781" s="601"/>
      <c r="AA13781" s="601"/>
      <c r="AB13781" s="601"/>
    </row>
    <row r="13782" spans="21:28" x14ac:dyDescent="0.25">
      <c r="U13782" s="601"/>
      <c r="V13782" s="611"/>
      <c r="X13782" s="613"/>
      <c r="Y13782" s="601"/>
      <c r="Z13782" s="601"/>
      <c r="AA13782" s="601"/>
      <c r="AB13782" s="601"/>
    </row>
    <row r="13783" spans="21:28" x14ac:dyDescent="0.25">
      <c r="U13783" s="601"/>
      <c r="V13783" s="611"/>
      <c r="X13783" s="613"/>
      <c r="Y13783" s="601"/>
      <c r="Z13783" s="601"/>
      <c r="AA13783" s="601"/>
      <c r="AB13783" s="601"/>
    </row>
    <row r="13784" spans="21:28" x14ac:dyDescent="0.25">
      <c r="U13784" s="601"/>
      <c r="V13784" s="611"/>
      <c r="X13784" s="613"/>
      <c r="Y13784" s="601"/>
      <c r="Z13784" s="601"/>
      <c r="AA13784" s="601"/>
      <c r="AB13784" s="601"/>
    </row>
    <row r="13785" spans="21:28" x14ac:dyDescent="0.25">
      <c r="U13785" s="601"/>
      <c r="V13785" s="611"/>
      <c r="X13785" s="613"/>
      <c r="Y13785" s="601"/>
      <c r="Z13785" s="601"/>
      <c r="AA13785" s="601"/>
      <c r="AB13785" s="601"/>
    </row>
    <row r="13786" spans="21:28" x14ac:dyDescent="0.25">
      <c r="U13786" s="601"/>
      <c r="V13786" s="611"/>
      <c r="X13786" s="613"/>
      <c r="Y13786" s="601"/>
      <c r="Z13786" s="601"/>
      <c r="AA13786" s="601"/>
      <c r="AB13786" s="601"/>
    </row>
    <row r="13787" spans="21:28" x14ac:dyDescent="0.25">
      <c r="U13787" s="601"/>
      <c r="V13787" s="611"/>
      <c r="X13787" s="613"/>
      <c r="Y13787" s="601"/>
      <c r="Z13787" s="601"/>
      <c r="AA13787" s="601"/>
      <c r="AB13787" s="601"/>
    </row>
    <row r="13788" spans="21:28" x14ac:dyDescent="0.25">
      <c r="U13788" s="601"/>
      <c r="V13788" s="611"/>
      <c r="X13788" s="613"/>
      <c r="Y13788" s="601"/>
      <c r="Z13788" s="601"/>
      <c r="AA13788" s="601"/>
      <c r="AB13788" s="601"/>
    </row>
    <row r="13789" spans="21:28" x14ac:dyDescent="0.25">
      <c r="U13789" s="601"/>
      <c r="V13789" s="611"/>
      <c r="X13789" s="613"/>
      <c r="Y13789" s="601"/>
      <c r="Z13789" s="601"/>
      <c r="AA13789" s="601"/>
      <c r="AB13789" s="601"/>
    </row>
    <row r="13790" spans="21:28" x14ac:dyDescent="0.25">
      <c r="U13790" s="601"/>
      <c r="V13790" s="611"/>
      <c r="X13790" s="613"/>
      <c r="Y13790" s="601"/>
      <c r="Z13790" s="601"/>
      <c r="AA13790" s="601"/>
      <c r="AB13790" s="601"/>
    </row>
    <row r="13791" spans="21:28" x14ac:dyDescent="0.25">
      <c r="U13791" s="601"/>
      <c r="V13791" s="611"/>
      <c r="X13791" s="613"/>
      <c r="Y13791" s="601"/>
      <c r="Z13791" s="601"/>
      <c r="AA13791" s="601"/>
      <c r="AB13791" s="601"/>
    </row>
    <row r="13792" spans="21:28" x14ac:dyDescent="0.25">
      <c r="U13792" s="601"/>
      <c r="V13792" s="611"/>
      <c r="X13792" s="613"/>
      <c r="Y13792" s="601"/>
      <c r="Z13792" s="601"/>
      <c r="AA13792" s="601"/>
      <c r="AB13792" s="601"/>
    </row>
    <row r="13793" spans="21:28" x14ac:dyDescent="0.25">
      <c r="U13793" s="601"/>
      <c r="V13793" s="611"/>
      <c r="X13793" s="613"/>
      <c r="Y13793" s="601"/>
      <c r="Z13793" s="601"/>
      <c r="AA13793" s="601"/>
      <c r="AB13793" s="601"/>
    </row>
    <row r="13794" spans="21:28" x14ac:dyDescent="0.25">
      <c r="U13794" s="601"/>
      <c r="V13794" s="611"/>
      <c r="X13794" s="613"/>
      <c r="Y13794" s="601"/>
      <c r="Z13794" s="601"/>
      <c r="AA13794" s="601"/>
      <c r="AB13794" s="601"/>
    </row>
    <row r="13795" spans="21:28" x14ac:dyDescent="0.25">
      <c r="U13795" s="601"/>
      <c r="V13795" s="611"/>
      <c r="X13795" s="613"/>
      <c r="Y13795" s="601"/>
      <c r="Z13795" s="601"/>
      <c r="AA13795" s="601"/>
      <c r="AB13795" s="601"/>
    </row>
    <row r="13796" spans="21:28" x14ac:dyDescent="0.25">
      <c r="U13796" s="601"/>
      <c r="V13796" s="611"/>
      <c r="X13796" s="613"/>
      <c r="Y13796" s="601"/>
      <c r="Z13796" s="601"/>
      <c r="AA13796" s="601"/>
      <c r="AB13796" s="601"/>
    </row>
    <row r="13797" spans="21:28" x14ac:dyDescent="0.25">
      <c r="U13797" s="601"/>
      <c r="V13797" s="611"/>
      <c r="X13797" s="613"/>
      <c r="Y13797" s="601"/>
      <c r="Z13797" s="601"/>
      <c r="AA13797" s="601"/>
      <c r="AB13797" s="601"/>
    </row>
    <row r="13798" spans="21:28" x14ac:dyDescent="0.25">
      <c r="U13798" s="601"/>
      <c r="V13798" s="611"/>
      <c r="X13798" s="613"/>
      <c r="Y13798" s="601"/>
      <c r="Z13798" s="601"/>
      <c r="AA13798" s="601"/>
      <c r="AB13798" s="601"/>
    </row>
    <row r="13799" spans="21:28" x14ac:dyDescent="0.25">
      <c r="U13799" s="601"/>
      <c r="V13799" s="611"/>
      <c r="X13799" s="613"/>
      <c r="Y13799" s="601"/>
      <c r="Z13799" s="601"/>
      <c r="AA13799" s="601"/>
      <c r="AB13799" s="601"/>
    </row>
    <row r="13800" spans="21:28" x14ac:dyDescent="0.25">
      <c r="U13800" s="601"/>
      <c r="V13800" s="611"/>
      <c r="X13800" s="613"/>
      <c r="Y13800" s="601"/>
      <c r="Z13800" s="601"/>
      <c r="AA13800" s="601"/>
      <c r="AB13800" s="601"/>
    </row>
    <row r="13801" spans="21:28" x14ac:dyDescent="0.25">
      <c r="U13801" s="601"/>
      <c r="V13801" s="611"/>
      <c r="X13801" s="613"/>
      <c r="Y13801" s="601"/>
      <c r="Z13801" s="601"/>
      <c r="AA13801" s="601"/>
      <c r="AB13801" s="601"/>
    </row>
    <row r="13802" spans="21:28" x14ac:dyDescent="0.25">
      <c r="U13802" s="601"/>
      <c r="V13802" s="611"/>
      <c r="X13802" s="613"/>
      <c r="Y13802" s="601"/>
      <c r="Z13802" s="601"/>
      <c r="AA13802" s="601"/>
      <c r="AB13802" s="601"/>
    </row>
    <row r="13803" spans="21:28" x14ac:dyDescent="0.25">
      <c r="U13803" s="601"/>
      <c r="V13803" s="611"/>
      <c r="X13803" s="613"/>
      <c r="Y13803" s="601"/>
      <c r="Z13803" s="601"/>
      <c r="AA13803" s="601"/>
      <c r="AB13803" s="601"/>
    </row>
    <row r="13804" spans="21:28" x14ac:dyDescent="0.25">
      <c r="U13804" s="601"/>
      <c r="V13804" s="611"/>
      <c r="X13804" s="613"/>
      <c r="Y13804" s="601"/>
      <c r="Z13804" s="601"/>
      <c r="AA13804" s="601"/>
      <c r="AB13804" s="601"/>
    </row>
    <row r="13805" spans="21:28" x14ac:dyDescent="0.25">
      <c r="U13805" s="601"/>
      <c r="V13805" s="611"/>
      <c r="X13805" s="613"/>
      <c r="Y13805" s="601"/>
      <c r="Z13805" s="601"/>
      <c r="AA13805" s="601"/>
      <c r="AB13805" s="601"/>
    </row>
    <row r="13806" spans="21:28" x14ac:dyDescent="0.25">
      <c r="U13806" s="601"/>
      <c r="V13806" s="611"/>
      <c r="X13806" s="613"/>
      <c r="Y13806" s="601"/>
      <c r="Z13806" s="601"/>
      <c r="AA13806" s="601"/>
      <c r="AB13806" s="601"/>
    </row>
    <row r="13807" spans="21:28" x14ac:dyDescent="0.25">
      <c r="U13807" s="601"/>
      <c r="V13807" s="611"/>
      <c r="X13807" s="613"/>
      <c r="Y13807" s="601"/>
      <c r="Z13807" s="601"/>
      <c r="AA13807" s="601"/>
      <c r="AB13807" s="601"/>
    </row>
    <row r="13808" spans="21:28" x14ac:dyDescent="0.25">
      <c r="U13808" s="601"/>
      <c r="V13808" s="611"/>
      <c r="X13808" s="613"/>
      <c r="Y13808" s="601"/>
      <c r="Z13808" s="601"/>
      <c r="AA13808" s="601"/>
      <c r="AB13808" s="601"/>
    </row>
    <row r="13809" spans="21:28" x14ac:dyDescent="0.25">
      <c r="U13809" s="601"/>
      <c r="V13809" s="611"/>
      <c r="X13809" s="613"/>
      <c r="Y13809" s="601"/>
      <c r="Z13809" s="601"/>
      <c r="AA13809" s="601"/>
      <c r="AB13809" s="601"/>
    </row>
    <row r="13810" spans="21:28" x14ac:dyDescent="0.25">
      <c r="U13810" s="601"/>
      <c r="V13810" s="611"/>
      <c r="X13810" s="613"/>
      <c r="Y13810" s="601"/>
      <c r="Z13810" s="601"/>
      <c r="AA13810" s="601"/>
      <c r="AB13810" s="601"/>
    </row>
    <row r="13811" spans="21:28" x14ac:dyDescent="0.25">
      <c r="U13811" s="601"/>
      <c r="V13811" s="611"/>
      <c r="X13811" s="613"/>
      <c r="Y13811" s="601"/>
      <c r="Z13811" s="601"/>
      <c r="AA13811" s="601"/>
      <c r="AB13811" s="601"/>
    </row>
    <row r="13812" spans="21:28" x14ac:dyDescent="0.25">
      <c r="U13812" s="601"/>
      <c r="V13812" s="611"/>
      <c r="X13812" s="613"/>
      <c r="Y13812" s="601"/>
      <c r="Z13812" s="601"/>
      <c r="AA13812" s="601"/>
      <c r="AB13812" s="601"/>
    </row>
    <row r="13813" spans="21:28" x14ac:dyDescent="0.25">
      <c r="U13813" s="601"/>
      <c r="V13813" s="611"/>
      <c r="X13813" s="613"/>
      <c r="Y13813" s="601"/>
      <c r="Z13813" s="601"/>
      <c r="AA13813" s="601"/>
      <c r="AB13813" s="601"/>
    </row>
    <row r="13814" spans="21:28" x14ac:dyDescent="0.25">
      <c r="U13814" s="601"/>
      <c r="V13814" s="611"/>
      <c r="X13814" s="613"/>
      <c r="Y13814" s="601"/>
      <c r="Z13814" s="601"/>
      <c r="AA13814" s="601"/>
      <c r="AB13814" s="601"/>
    </row>
    <row r="13815" spans="21:28" x14ac:dyDescent="0.25">
      <c r="U13815" s="601"/>
      <c r="V13815" s="611"/>
      <c r="X13815" s="613"/>
      <c r="Y13815" s="601"/>
      <c r="Z13815" s="601"/>
      <c r="AA13815" s="601"/>
      <c r="AB13815" s="601"/>
    </row>
    <row r="13816" spans="21:28" x14ac:dyDescent="0.25">
      <c r="U13816" s="601"/>
      <c r="V13816" s="611"/>
      <c r="X13816" s="613"/>
      <c r="Y13816" s="601"/>
      <c r="Z13816" s="601"/>
      <c r="AA13816" s="601"/>
      <c r="AB13816" s="601"/>
    </row>
    <row r="13817" spans="21:28" x14ac:dyDescent="0.25">
      <c r="U13817" s="601"/>
      <c r="V13817" s="611"/>
      <c r="X13817" s="613"/>
      <c r="Y13817" s="601"/>
      <c r="Z13817" s="601"/>
      <c r="AA13817" s="601"/>
      <c r="AB13817" s="601"/>
    </row>
    <row r="13818" spans="21:28" x14ac:dyDescent="0.25">
      <c r="U13818" s="601"/>
      <c r="V13818" s="611"/>
      <c r="X13818" s="613"/>
      <c r="Y13818" s="601"/>
      <c r="Z13818" s="601"/>
      <c r="AA13818" s="601"/>
      <c r="AB13818" s="601"/>
    </row>
    <row r="13819" spans="21:28" x14ac:dyDescent="0.25">
      <c r="U13819" s="601"/>
      <c r="V13819" s="611"/>
      <c r="X13819" s="613"/>
      <c r="Y13819" s="601"/>
      <c r="Z13819" s="601"/>
      <c r="AA13819" s="601"/>
      <c r="AB13819" s="601"/>
    </row>
    <row r="13820" spans="21:28" x14ac:dyDescent="0.25">
      <c r="U13820" s="601"/>
      <c r="V13820" s="611"/>
      <c r="X13820" s="613"/>
      <c r="Y13820" s="601"/>
      <c r="Z13820" s="601"/>
      <c r="AA13820" s="601"/>
      <c r="AB13820" s="601"/>
    </row>
    <row r="13821" spans="21:28" x14ac:dyDescent="0.25">
      <c r="U13821" s="601"/>
      <c r="V13821" s="611"/>
      <c r="X13821" s="613"/>
      <c r="Y13821" s="601"/>
      <c r="Z13821" s="601"/>
      <c r="AA13821" s="601"/>
      <c r="AB13821" s="601"/>
    </row>
    <row r="13822" spans="21:28" x14ac:dyDescent="0.25">
      <c r="U13822" s="601"/>
      <c r="V13822" s="611"/>
      <c r="X13822" s="613"/>
      <c r="Y13822" s="601"/>
      <c r="Z13822" s="601"/>
      <c r="AA13822" s="601"/>
      <c r="AB13822" s="601"/>
    </row>
    <row r="13823" spans="21:28" x14ac:dyDescent="0.25">
      <c r="U13823" s="601"/>
      <c r="V13823" s="611"/>
      <c r="X13823" s="613"/>
      <c r="Y13823" s="601"/>
      <c r="Z13823" s="601"/>
      <c r="AA13823" s="601"/>
      <c r="AB13823" s="601"/>
    </row>
    <row r="13824" spans="21:28" x14ac:dyDescent="0.25">
      <c r="U13824" s="601"/>
      <c r="V13824" s="611"/>
      <c r="X13824" s="613"/>
      <c r="Y13824" s="601"/>
      <c r="Z13824" s="601"/>
      <c r="AA13824" s="601"/>
      <c r="AB13824" s="601"/>
    </row>
    <row r="13825" spans="21:28" x14ac:dyDescent="0.25">
      <c r="U13825" s="601"/>
      <c r="V13825" s="611"/>
      <c r="X13825" s="613"/>
      <c r="Y13825" s="601"/>
      <c r="Z13825" s="601"/>
      <c r="AA13825" s="601"/>
      <c r="AB13825" s="601"/>
    </row>
    <row r="13826" spans="21:28" x14ac:dyDescent="0.25">
      <c r="U13826" s="601"/>
      <c r="V13826" s="611"/>
      <c r="X13826" s="613"/>
      <c r="Y13826" s="601"/>
      <c r="Z13826" s="601"/>
      <c r="AA13826" s="601"/>
      <c r="AB13826" s="601"/>
    </row>
    <row r="13827" spans="21:28" x14ac:dyDescent="0.25">
      <c r="U13827" s="601"/>
      <c r="V13827" s="611"/>
      <c r="X13827" s="613"/>
      <c r="Y13827" s="601"/>
      <c r="Z13827" s="601"/>
      <c r="AA13827" s="601"/>
      <c r="AB13827" s="601"/>
    </row>
    <row r="13828" spans="21:28" x14ac:dyDescent="0.25">
      <c r="U13828" s="601"/>
      <c r="V13828" s="611"/>
      <c r="X13828" s="613"/>
      <c r="Y13828" s="601"/>
      <c r="Z13828" s="601"/>
      <c r="AA13828" s="601"/>
      <c r="AB13828" s="601"/>
    </row>
    <row r="13829" spans="21:28" x14ac:dyDescent="0.25">
      <c r="U13829" s="601"/>
      <c r="V13829" s="611"/>
      <c r="X13829" s="613"/>
      <c r="Y13829" s="601"/>
      <c r="Z13829" s="601"/>
      <c r="AA13829" s="601"/>
      <c r="AB13829" s="601"/>
    </row>
    <row r="13830" spans="21:28" x14ac:dyDescent="0.25">
      <c r="U13830" s="601"/>
      <c r="V13830" s="611"/>
      <c r="X13830" s="613"/>
      <c r="Y13830" s="601"/>
      <c r="Z13830" s="601"/>
      <c r="AA13830" s="601"/>
      <c r="AB13830" s="601"/>
    </row>
    <row r="13831" spans="21:28" x14ac:dyDescent="0.25">
      <c r="U13831" s="601"/>
      <c r="V13831" s="611"/>
      <c r="X13831" s="613"/>
      <c r="Y13831" s="601"/>
      <c r="Z13831" s="601"/>
      <c r="AA13831" s="601"/>
      <c r="AB13831" s="601"/>
    </row>
    <row r="13832" spans="21:28" x14ac:dyDescent="0.25">
      <c r="U13832" s="601"/>
      <c r="V13832" s="611"/>
      <c r="X13832" s="613"/>
      <c r="Y13832" s="601"/>
      <c r="Z13832" s="601"/>
      <c r="AA13832" s="601"/>
      <c r="AB13832" s="601"/>
    </row>
    <row r="13833" spans="21:28" x14ac:dyDescent="0.25">
      <c r="U13833" s="601"/>
      <c r="V13833" s="611"/>
      <c r="X13833" s="613"/>
      <c r="Y13833" s="601"/>
      <c r="Z13833" s="601"/>
      <c r="AA13833" s="601"/>
      <c r="AB13833" s="601"/>
    </row>
    <row r="13834" spans="21:28" x14ac:dyDescent="0.25">
      <c r="U13834" s="601"/>
      <c r="V13834" s="611"/>
      <c r="X13834" s="613"/>
      <c r="Y13834" s="601"/>
      <c r="Z13834" s="601"/>
      <c r="AA13834" s="601"/>
      <c r="AB13834" s="601"/>
    </row>
    <row r="13835" spans="21:28" x14ac:dyDescent="0.25">
      <c r="U13835" s="601"/>
      <c r="V13835" s="611"/>
      <c r="X13835" s="613"/>
      <c r="Y13835" s="601"/>
      <c r="Z13835" s="601"/>
      <c r="AA13835" s="601"/>
      <c r="AB13835" s="601"/>
    </row>
    <row r="13836" spans="21:28" x14ac:dyDescent="0.25">
      <c r="U13836" s="601"/>
      <c r="V13836" s="611"/>
      <c r="X13836" s="613"/>
      <c r="Y13836" s="601"/>
      <c r="Z13836" s="601"/>
      <c r="AA13836" s="601"/>
      <c r="AB13836" s="601"/>
    </row>
    <row r="13837" spans="21:28" x14ac:dyDescent="0.25">
      <c r="U13837" s="601"/>
      <c r="V13837" s="611"/>
      <c r="X13837" s="613"/>
      <c r="Y13837" s="601"/>
      <c r="Z13837" s="601"/>
      <c r="AA13837" s="601"/>
      <c r="AB13837" s="601"/>
    </row>
    <row r="13838" spans="21:28" x14ac:dyDescent="0.25">
      <c r="U13838" s="601"/>
      <c r="V13838" s="611"/>
      <c r="X13838" s="613"/>
      <c r="Y13838" s="601"/>
      <c r="Z13838" s="601"/>
      <c r="AA13838" s="601"/>
      <c r="AB13838" s="601"/>
    </row>
    <row r="13839" spans="21:28" x14ac:dyDescent="0.25">
      <c r="U13839" s="601"/>
      <c r="V13839" s="611"/>
      <c r="X13839" s="613"/>
      <c r="Y13839" s="601"/>
      <c r="Z13839" s="601"/>
      <c r="AA13839" s="601"/>
      <c r="AB13839" s="601"/>
    </row>
    <row r="13840" spans="21:28" x14ac:dyDescent="0.25">
      <c r="U13840" s="601"/>
      <c r="V13840" s="611"/>
      <c r="X13840" s="613"/>
      <c r="Y13840" s="601"/>
      <c r="Z13840" s="601"/>
      <c r="AA13840" s="601"/>
      <c r="AB13840" s="601"/>
    </row>
    <row r="13841" spans="21:28" x14ac:dyDescent="0.25">
      <c r="U13841" s="601"/>
      <c r="V13841" s="611"/>
      <c r="X13841" s="613"/>
      <c r="Y13841" s="601"/>
      <c r="Z13841" s="601"/>
      <c r="AA13841" s="601"/>
      <c r="AB13841" s="601"/>
    </row>
    <row r="13842" spans="21:28" x14ac:dyDescent="0.25">
      <c r="U13842" s="601"/>
      <c r="V13842" s="611"/>
      <c r="X13842" s="613"/>
      <c r="Y13842" s="601"/>
      <c r="Z13842" s="601"/>
      <c r="AA13842" s="601"/>
      <c r="AB13842" s="601"/>
    </row>
    <row r="13843" spans="21:28" x14ac:dyDescent="0.25">
      <c r="U13843" s="601"/>
      <c r="V13843" s="611"/>
      <c r="X13843" s="613"/>
      <c r="Y13843" s="601"/>
      <c r="Z13843" s="601"/>
      <c r="AA13843" s="601"/>
      <c r="AB13843" s="601"/>
    </row>
    <row r="13844" spans="21:28" x14ac:dyDescent="0.25">
      <c r="U13844" s="601"/>
      <c r="V13844" s="611"/>
      <c r="X13844" s="613"/>
      <c r="Y13844" s="601"/>
      <c r="Z13844" s="601"/>
      <c r="AA13844" s="601"/>
      <c r="AB13844" s="601"/>
    </row>
    <row r="13845" spans="21:28" x14ac:dyDescent="0.25">
      <c r="U13845" s="601"/>
      <c r="V13845" s="611"/>
      <c r="X13845" s="613"/>
      <c r="Y13845" s="601"/>
      <c r="Z13845" s="601"/>
      <c r="AA13845" s="601"/>
      <c r="AB13845" s="601"/>
    </row>
    <row r="13846" spans="21:28" x14ac:dyDescent="0.25">
      <c r="U13846" s="601"/>
      <c r="V13846" s="611"/>
      <c r="X13846" s="613"/>
      <c r="Y13846" s="601"/>
      <c r="Z13846" s="601"/>
      <c r="AA13846" s="601"/>
      <c r="AB13846" s="601"/>
    </row>
    <row r="13847" spans="21:28" x14ac:dyDescent="0.25">
      <c r="U13847" s="601"/>
      <c r="V13847" s="611"/>
      <c r="X13847" s="613"/>
      <c r="Y13847" s="601"/>
      <c r="Z13847" s="601"/>
      <c r="AA13847" s="601"/>
      <c r="AB13847" s="601"/>
    </row>
    <row r="13848" spans="21:28" x14ac:dyDescent="0.25">
      <c r="U13848" s="601"/>
      <c r="V13848" s="611"/>
      <c r="X13848" s="613"/>
      <c r="Y13848" s="601"/>
      <c r="Z13848" s="601"/>
      <c r="AA13848" s="601"/>
      <c r="AB13848" s="601"/>
    </row>
    <row r="13849" spans="21:28" x14ac:dyDescent="0.25">
      <c r="U13849" s="601"/>
      <c r="V13849" s="611"/>
      <c r="X13849" s="613"/>
      <c r="Y13849" s="601"/>
      <c r="Z13849" s="601"/>
      <c r="AA13849" s="601"/>
      <c r="AB13849" s="601"/>
    </row>
    <row r="13850" spans="21:28" x14ac:dyDescent="0.25">
      <c r="U13850" s="601"/>
      <c r="V13850" s="611"/>
      <c r="X13850" s="613"/>
      <c r="Y13850" s="601"/>
      <c r="Z13850" s="601"/>
      <c r="AA13850" s="601"/>
      <c r="AB13850" s="601"/>
    </row>
    <row r="13851" spans="21:28" x14ac:dyDescent="0.25">
      <c r="U13851" s="601"/>
      <c r="V13851" s="611"/>
      <c r="X13851" s="613"/>
      <c r="Y13851" s="601"/>
      <c r="Z13851" s="601"/>
      <c r="AA13851" s="601"/>
      <c r="AB13851" s="601"/>
    </row>
    <row r="13852" spans="21:28" x14ac:dyDescent="0.25">
      <c r="U13852" s="601"/>
      <c r="V13852" s="611"/>
      <c r="X13852" s="613"/>
      <c r="Y13852" s="601"/>
      <c r="Z13852" s="601"/>
      <c r="AA13852" s="601"/>
      <c r="AB13852" s="601"/>
    </row>
    <row r="13853" spans="21:28" x14ac:dyDescent="0.25">
      <c r="U13853" s="601"/>
      <c r="V13853" s="611"/>
      <c r="X13853" s="613"/>
      <c r="Y13853" s="601"/>
      <c r="Z13853" s="601"/>
      <c r="AA13853" s="601"/>
      <c r="AB13853" s="601"/>
    </row>
    <row r="13854" spans="21:28" x14ac:dyDescent="0.25">
      <c r="U13854" s="601"/>
      <c r="V13854" s="611"/>
      <c r="X13854" s="613"/>
      <c r="Y13854" s="601"/>
      <c r="Z13854" s="601"/>
      <c r="AA13854" s="601"/>
      <c r="AB13854" s="601"/>
    </row>
    <row r="13855" spans="21:28" x14ac:dyDescent="0.25">
      <c r="U13855" s="601"/>
      <c r="V13855" s="611"/>
      <c r="X13855" s="613"/>
      <c r="Y13855" s="601"/>
      <c r="Z13855" s="601"/>
      <c r="AA13855" s="601"/>
      <c r="AB13855" s="601"/>
    </row>
    <row r="13856" spans="21:28" x14ac:dyDescent="0.25">
      <c r="U13856" s="601"/>
      <c r="V13856" s="611"/>
      <c r="X13856" s="613"/>
      <c r="Y13856" s="601"/>
      <c r="Z13856" s="601"/>
      <c r="AA13856" s="601"/>
      <c r="AB13856" s="601"/>
    </row>
    <row r="13857" spans="21:28" x14ac:dyDescent="0.25">
      <c r="U13857" s="601"/>
      <c r="V13857" s="611"/>
      <c r="X13857" s="613"/>
      <c r="Y13857" s="601"/>
      <c r="Z13857" s="601"/>
      <c r="AA13857" s="601"/>
      <c r="AB13857" s="601"/>
    </row>
    <row r="13858" spans="21:28" x14ac:dyDescent="0.25">
      <c r="U13858" s="601"/>
      <c r="V13858" s="611"/>
      <c r="X13858" s="613"/>
      <c r="Y13858" s="601"/>
      <c r="Z13858" s="601"/>
      <c r="AA13858" s="601"/>
      <c r="AB13858" s="601"/>
    </row>
    <row r="13859" spans="21:28" x14ac:dyDescent="0.25">
      <c r="U13859" s="601"/>
      <c r="V13859" s="611"/>
      <c r="X13859" s="613"/>
      <c r="Y13859" s="601"/>
      <c r="Z13859" s="601"/>
      <c r="AA13859" s="601"/>
      <c r="AB13859" s="601"/>
    </row>
    <row r="13860" spans="21:28" x14ac:dyDescent="0.25">
      <c r="U13860" s="601"/>
      <c r="V13860" s="611"/>
      <c r="X13860" s="613"/>
      <c r="Y13860" s="601"/>
      <c r="Z13860" s="601"/>
      <c r="AA13860" s="601"/>
      <c r="AB13860" s="601"/>
    </row>
    <row r="13861" spans="21:28" x14ac:dyDescent="0.25">
      <c r="U13861" s="601"/>
      <c r="V13861" s="611"/>
      <c r="X13861" s="613"/>
      <c r="Y13861" s="601"/>
      <c r="Z13861" s="601"/>
      <c r="AA13861" s="601"/>
      <c r="AB13861" s="601"/>
    </row>
    <row r="13862" spans="21:28" x14ac:dyDescent="0.25">
      <c r="U13862" s="601"/>
      <c r="V13862" s="611"/>
      <c r="X13862" s="613"/>
      <c r="Y13862" s="601"/>
      <c r="Z13862" s="601"/>
      <c r="AA13862" s="601"/>
      <c r="AB13862" s="601"/>
    </row>
    <row r="13863" spans="21:28" x14ac:dyDescent="0.25">
      <c r="U13863" s="601"/>
      <c r="V13863" s="611"/>
      <c r="X13863" s="613"/>
      <c r="Y13863" s="601"/>
      <c r="Z13863" s="601"/>
      <c r="AA13863" s="601"/>
      <c r="AB13863" s="601"/>
    </row>
    <row r="13864" spans="21:28" x14ac:dyDescent="0.25">
      <c r="U13864" s="601"/>
      <c r="V13864" s="611"/>
      <c r="X13864" s="613"/>
      <c r="Y13864" s="601"/>
      <c r="Z13864" s="601"/>
      <c r="AA13864" s="601"/>
      <c r="AB13864" s="601"/>
    </row>
    <row r="13865" spans="21:28" x14ac:dyDescent="0.25">
      <c r="U13865" s="601"/>
      <c r="V13865" s="611"/>
      <c r="X13865" s="613"/>
      <c r="Y13865" s="601"/>
      <c r="Z13865" s="601"/>
      <c r="AA13865" s="601"/>
      <c r="AB13865" s="601"/>
    </row>
    <row r="13866" spans="21:28" x14ac:dyDescent="0.25">
      <c r="U13866" s="601"/>
      <c r="V13866" s="611"/>
      <c r="X13866" s="613"/>
      <c r="Y13866" s="601"/>
      <c r="Z13866" s="601"/>
      <c r="AA13866" s="601"/>
      <c r="AB13866" s="601"/>
    </row>
    <row r="13867" spans="21:28" x14ac:dyDescent="0.25">
      <c r="U13867" s="601"/>
      <c r="V13867" s="611"/>
      <c r="X13867" s="613"/>
      <c r="Y13867" s="601"/>
      <c r="Z13867" s="601"/>
      <c r="AA13867" s="601"/>
      <c r="AB13867" s="601"/>
    </row>
    <row r="13868" spans="21:28" x14ac:dyDescent="0.25">
      <c r="U13868" s="601"/>
      <c r="V13868" s="611"/>
      <c r="X13868" s="613"/>
      <c r="Y13868" s="601"/>
      <c r="Z13868" s="601"/>
      <c r="AA13868" s="601"/>
      <c r="AB13868" s="601"/>
    </row>
    <row r="13869" spans="21:28" x14ac:dyDescent="0.25">
      <c r="U13869" s="601"/>
      <c r="V13869" s="611"/>
      <c r="X13869" s="613"/>
      <c r="Y13869" s="601"/>
      <c r="Z13869" s="601"/>
      <c r="AA13869" s="601"/>
      <c r="AB13869" s="601"/>
    </row>
    <row r="13870" spans="21:28" x14ac:dyDescent="0.25">
      <c r="U13870" s="601"/>
      <c r="V13870" s="611"/>
      <c r="X13870" s="613"/>
      <c r="Y13870" s="601"/>
      <c r="Z13870" s="601"/>
      <c r="AA13870" s="601"/>
      <c r="AB13870" s="601"/>
    </row>
    <row r="13871" spans="21:28" x14ac:dyDescent="0.25">
      <c r="U13871" s="601"/>
      <c r="V13871" s="611"/>
      <c r="X13871" s="613"/>
      <c r="Y13871" s="601"/>
      <c r="Z13871" s="601"/>
      <c r="AA13871" s="601"/>
      <c r="AB13871" s="601"/>
    </row>
    <row r="13872" spans="21:28" x14ac:dyDescent="0.25">
      <c r="U13872" s="601"/>
      <c r="V13872" s="611"/>
      <c r="X13872" s="613"/>
      <c r="Y13872" s="601"/>
      <c r="Z13872" s="601"/>
      <c r="AA13872" s="601"/>
      <c r="AB13872" s="601"/>
    </row>
    <row r="13873" spans="21:28" x14ac:dyDescent="0.25">
      <c r="U13873" s="601"/>
      <c r="V13873" s="611"/>
      <c r="X13873" s="613"/>
      <c r="Y13873" s="601"/>
      <c r="Z13873" s="601"/>
      <c r="AA13873" s="601"/>
      <c r="AB13873" s="601"/>
    </row>
    <row r="13874" spans="21:28" x14ac:dyDescent="0.25">
      <c r="U13874" s="601"/>
      <c r="V13874" s="611"/>
      <c r="X13874" s="613"/>
      <c r="Y13874" s="601"/>
      <c r="Z13874" s="601"/>
      <c r="AA13874" s="601"/>
      <c r="AB13874" s="601"/>
    </row>
    <row r="13875" spans="21:28" x14ac:dyDescent="0.25">
      <c r="U13875" s="601"/>
      <c r="V13875" s="611"/>
      <c r="X13875" s="613"/>
      <c r="Y13875" s="601"/>
      <c r="Z13875" s="601"/>
      <c r="AA13875" s="601"/>
      <c r="AB13875" s="601"/>
    </row>
    <row r="13876" spans="21:28" x14ac:dyDescent="0.25">
      <c r="U13876" s="601"/>
      <c r="V13876" s="611"/>
      <c r="X13876" s="613"/>
      <c r="Y13876" s="601"/>
      <c r="Z13876" s="601"/>
      <c r="AA13876" s="601"/>
      <c r="AB13876" s="601"/>
    </row>
    <row r="13877" spans="21:28" x14ac:dyDescent="0.25">
      <c r="U13877" s="601"/>
      <c r="V13877" s="611"/>
      <c r="X13877" s="613"/>
      <c r="Y13877" s="601"/>
      <c r="Z13877" s="601"/>
      <c r="AA13877" s="601"/>
      <c r="AB13877" s="601"/>
    </row>
    <row r="13878" spans="21:28" x14ac:dyDescent="0.25">
      <c r="U13878" s="601"/>
      <c r="V13878" s="611"/>
      <c r="X13878" s="613"/>
      <c r="Y13878" s="601"/>
      <c r="Z13878" s="601"/>
      <c r="AA13878" s="601"/>
      <c r="AB13878" s="601"/>
    </row>
    <row r="13879" spans="21:28" x14ac:dyDescent="0.25">
      <c r="U13879" s="601"/>
      <c r="V13879" s="611"/>
      <c r="X13879" s="613"/>
      <c r="Y13879" s="601"/>
      <c r="Z13879" s="601"/>
      <c r="AA13879" s="601"/>
      <c r="AB13879" s="601"/>
    </row>
    <row r="13880" spans="21:28" x14ac:dyDescent="0.25">
      <c r="U13880" s="601"/>
      <c r="V13880" s="611"/>
      <c r="X13880" s="613"/>
      <c r="Y13880" s="601"/>
      <c r="Z13880" s="601"/>
      <c r="AA13880" s="601"/>
      <c r="AB13880" s="601"/>
    </row>
    <row r="13881" spans="21:28" x14ac:dyDescent="0.25">
      <c r="U13881" s="601"/>
      <c r="V13881" s="611"/>
      <c r="X13881" s="613"/>
      <c r="Y13881" s="601"/>
      <c r="Z13881" s="601"/>
      <c r="AA13881" s="601"/>
      <c r="AB13881" s="601"/>
    </row>
    <row r="13882" spans="21:28" x14ac:dyDescent="0.25">
      <c r="U13882" s="601"/>
      <c r="V13882" s="611"/>
      <c r="X13882" s="613"/>
      <c r="Y13882" s="601"/>
      <c r="Z13882" s="601"/>
      <c r="AA13882" s="601"/>
      <c r="AB13882" s="601"/>
    </row>
    <row r="13883" spans="21:28" x14ac:dyDescent="0.25">
      <c r="U13883" s="601"/>
      <c r="V13883" s="611"/>
      <c r="X13883" s="613"/>
      <c r="Y13883" s="601"/>
      <c r="Z13883" s="601"/>
      <c r="AA13883" s="601"/>
      <c r="AB13883" s="601"/>
    </row>
    <row r="13884" spans="21:28" x14ac:dyDescent="0.25">
      <c r="U13884" s="601"/>
      <c r="V13884" s="611"/>
      <c r="X13884" s="613"/>
      <c r="Y13884" s="601"/>
      <c r="Z13884" s="601"/>
      <c r="AA13884" s="601"/>
      <c r="AB13884" s="601"/>
    </row>
    <row r="13885" spans="21:28" x14ac:dyDescent="0.25">
      <c r="U13885" s="601"/>
      <c r="V13885" s="611"/>
      <c r="X13885" s="613"/>
      <c r="Y13885" s="601"/>
      <c r="Z13885" s="601"/>
      <c r="AA13885" s="601"/>
      <c r="AB13885" s="601"/>
    </row>
    <row r="13886" spans="21:28" x14ac:dyDescent="0.25">
      <c r="U13886" s="601"/>
      <c r="V13886" s="611"/>
      <c r="X13886" s="613"/>
      <c r="Y13886" s="601"/>
      <c r="Z13886" s="601"/>
      <c r="AA13886" s="601"/>
      <c r="AB13886" s="601"/>
    </row>
    <row r="13887" spans="21:28" x14ac:dyDescent="0.25">
      <c r="U13887" s="601"/>
      <c r="V13887" s="611"/>
      <c r="X13887" s="613"/>
      <c r="Y13887" s="601"/>
      <c r="Z13887" s="601"/>
      <c r="AA13887" s="601"/>
      <c r="AB13887" s="601"/>
    </row>
    <row r="13888" spans="21:28" x14ac:dyDescent="0.25">
      <c r="U13888" s="601"/>
      <c r="V13888" s="611"/>
      <c r="X13888" s="613"/>
      <c r="Y13888" s="601"/>
      <c r="Z13888" s="601"/>
      <c r="AA13888" s="601"/>
      <c r="AB13888" s="601"/>
    </row>
    <row r="13889" spans="21:28" x14ac:dyDescent="0.25">
      <c r="U13889" s="601"/>
      <c r="V13889" s="611"/>
      <c r="X13889" s="613"/>
      <c r="Y13889" s="601"/>
      <c r="Z13889" s="601"/>
      <c r="AA13889" s="601"/>
      <c r="AB13889" s="601"/>
    </row>
    <row r="13890" spans="21:28" x14ac:dyDescent="0.25">
      <c r="U13890" s="601"/>
      <c r="V13890" s="611"/>
      <c r="X13890" s="613"/>
      <c r="Y13890" s="601"/>
      <c r="Z13890" s="601"/>
      <c r="AA13890" s="601"/>
      <c r="AB13890" s="601"/>
    </row>
    <row r="13891" spans="21:28" x14ac:dyDescent="0.25">
      <c r="U13891" s="601"/>
      <c r="V13891" s="611"/>
      <c r="X13891" s="613"/>
      <c r="Y13891" s="601"/>
      <c r="Z13891" s="601"/>
      <c r="AA13891" s="601"/>
      <c r="AB13891" s="601"/>
    </row>
    <row r="13892" spans="21:28" x14ac:dyDescent="0.25">
      <c r="U13892" s="601"/>
      <c r="V13892" s="611"/>
      <c r="X13892" s="613"/>
      <c r="Y13892" s="601"/>
      <c r="Z13892" s="601"/>
      <c r="AA13892" s="601"/>
      <c r="AB13892" s="601"/>
    </row>
    <row r="13893" spans="21:28" x14ac:dyDescent="0.25">
      <c r="U13893" s="601"/>
      <c r="V13893" s="611"/>
      <c r="X13893" s="613"/>
      <c r="Y13893" s="601"/>
      <c r="Z13893" s="601"/>
      <c r="AA13893" s="601"/>
      <c r="AB13893" s="601"/>
    </row>
    <row r="13894" spans="21:28" x14ac:dyDescent="0.25">
      <c r="U13894" s="601"/>
      <c r="V13894" s="611"/>
      <c r="X13894" s="613"/>
      <c r="Y13894" s="601"/>
      <c r="Z13894" s="601"/>
      <c r="AA13894" s="601"/>
      <c r="AB13894" s="601"/>
    </row>
    <row r="13895" spans="21:28" x14ac:dyDescent="0.25">
      <c r="U13895" s="601"/>
      <c r="V13895" s="611"/>
      <c r="X13895" s="613"/>
      <c r="Y13895" s="601"/>
      <c r="Z13895" s="601"/>
      <c r="AA13895" s="601"/>
      <c r="AB13895" s="601"/>
    </row>
    <row r="13896" spans="21:28" x14ac:dyDescent="0.25">
      <c r="U13896" s="601"/>
      <c r="V13896" s="611"/>
      <c r="X13896" s="613"/>
      <c r="Y13896" s="601"/>
      <c r="Z13896" s="601"/>
      <c r="AA13896" s="601"/>
      <c r="AB13896" s="601"/>
    </row>
    <row r="13897" spans="21:28" x14ac:dyDescent="0.25">
      <c r="U13897" s="601"/>
      <c r="V13897" s="611"/>
      <c r="X13897" s="613"/>
      <c r="Y13897" s="601"/>
      <c r="Z13897" s="601"/>
      <c r="AA13897" s="601"/>
      <c r="AB13897" s="601"/>
    </row>
    <row r="13898" spans="21:28" x14ac:dyDescent="0.25">
      <c r="U13898" s="601"/>
      <c r="V13898" s="611"/>
      <c r="X13898" s="613"/>
      <c r="Y13898" s="601"/>
      <c r="Z13898" s="601"/>
      <c r="AA13898" s="601"/>
      <c r="AB13898" s="601"/>
    </row>
    <row r="13899" spans="21:28" x14ac:dyDescent="0.25">
      <c r="U13899" s="601"/>
      <c r="V13899" s="611"/>
      <c r="X13899" s="613"/>
      <c r="Y13899" s="601"/>
      <c r="Z13899" s="601"/>
      <c r="AA13899" s="601"/>
      <c r="AB13899" s="601"/>
    </row>
    <row r="13900" spans="21:28" x14ac:dyDescent="0.25">
      <c r="U13900" s="601"/>
      <c r="V13900" s="611"/>
      <c r="X13900" s="613"/>
      <c r="Y13900" s="601"/>
      <c r="Z13900" s="601"/>
      <c r="AA13900" s="601"/>
      <c r="AB13900" s="601"/>
    </row>
    <row r="13901" spans="21:28" x14ac:dyDescent="0.25">
      <c r="U13901" s="601"/>
      <c r="V13901" s="611"/>
      <c r="X13901" s="613"/>
      <c r="Y13901" s="601"/>
      <c r="Z13901" s="601"/>
      <c r="AA13901" s="601"/>
      <c r="AB13901" s="601"/>
    </row>
    <row r="13902" spans="21:28" x14ac:dyDescent="0.25">
      <c r="U13902" s="601"/>
      <c r="V13902" s="611"/>
      <c r="X13902" s="613"/>
      <c r="Y13902" s="601"/>
      <c r="Z13902" s="601"/>
      <c r="AA13902" s="601"/>
      <c r="AB13902" s="601"/>
    </row>
    <row r="13903" spans="21:28" x14ac:dyDescent="0.25">
      <c r="U13903" s="601"/>
      <c r="V13903" s="611"/>
      <c r="X13903" s="613"/>
      <c r="Y13903" s="601"/>
      <c r="Z13903" s="601"/>
      <c r="AA13903" s="601"/>
      <c r="AB13903" s="601"/>
    </row>
    <row r="13904" spans="21:28" x14ac:dyDescent="0.25">
      <c r="U13904" s="601"/>
      <c r="V13904" s="611"/>
      <c r="X13904" s="613"/>
      <c r="Y13904" s="601"/>
      <c r="Z13904" s="601"/>
      <c r="AA13904" s="601"/>
      <c r="AB13904" s="601"/>
    </row>
    <row r="13905" spans="21:28" x14ac:dyDescent="0.25">
      <c r="U13905" s="601"/>
      <c r="V13905" s="611"/>
      <c r="X13905" s="613"/>
      <c r="Y13905" s="601"/>
      <c r="Z13905" s="601"/>
      <c r="AA13905" s="601"/>
      <c r="AB13905" s="601"/>
    </row>
    <row r="13906" spans="21:28" x14ac:dyDescent="0.25">
      <c r="U13906" s="601"/>
      <c r="V13906" s="611"/>
      <c r="X13906" s="613"/>
      <c r="Y13906" s="601"/>
      <c r="Z13906" s="601"/>
      <c r="AA13906" s="601"/>
      <c r="AB13906" s="601"/>
    </row>
    <row r="13907" spans="21:28" x14ac:dyDescent="0.25">
      <c r="U13907" s="601"/>
      <c r="V13907" s="611"/>
      <c r="X13907" s="613"/>
      <c r="Y13907" s="601"/>
      <c r="Z13907" s="601"/>
      <c r="AA13907" s="601"/>
      <c r="AB13907" s="601"/>
    </row>
    <row r="13908" spans="21:28" x14ac:dyDescent="0.25">
      <c r="U13908" s="601"/>
      <c r="V13908" s="611"/>
      <c r="X13908" s="613"/>
      <c r="Y13908" s="601"/>
      <c r="Z13908" s="601"/>
      <c r="AA13908" s="601"/>
      <c r="AB13908" s="601"/>
    </row>
    <row r="13909" spans="21:28" x14ac:dyDescent="0.25">
      <c r="U13909" s="601"/>
      <c r="V13909" s="611"/>
      <c r="X13909" s="613"/>
      <c r="Y13909" s="601"/>
      <c r="Z13909" s="601"/>
      <c r="AA13909" s="601"/>
      <c r="AB13909" s="601"/>
    </row>
    <row r="13910" spans="21:28" x14ac:dyDescent="0.25">
      <c r="U13910" s="601"/>
      <c r="V13910" s="611"/>
      <c r="X13910" s="613"/>
      <c r="Y13910" s="601"/>
      <c r="Z13910" s="601"/>
      <c r="AA13910" s="601"/>
      <c r="AB13910" s="601"/>
    </row>
    <row r="13911" spans="21:28" x14ac:dyDescent="0.25">
      <c r="U13911" s="601"/>
      <c r="V13911" s="611"/>
      <c r="X13911" s="613"/>
      <c r="Y13911" s="601"/>
      <c r="Z13911" s="601"/>
      <c r="AA13911" s="601"/>
      <c r="AB13911" s="601"/>
    </row>
    <row r="13912" spans="21:28" x14ac:dyDescent="0.25">
      <c r="U13912" s="601"/>
      <c r="V13912" s="611"/>
      <c r="X13912" s="613"/>
      <c r="Y13912" s="601"/>
      <c r="Z13912" s="601"/>
      <c r="AA13912" s="601"/>
      <c r="AB13912" s="601"/>
    </row>
    <row r="13913" spans="21:28" x14ac:dyDescent="0.25">
      <c r="U13913" s="601"/>
      <c r="V13913" s="611"/>
      <c r="X13913" s="613"/>
      <c r="Y13913" s="601"/>
      <c r="Z13913" s="601"/>
      <c r="AA13913" s="601"/>
      <c r="AB13913" s="601"/>
    </row>
    <row r="13914" spans="21:28" x14ac:dyDescent="0.25">
      <c r="U13914" s="601"/>
      <c r="V13914" s="611"/>
      <c r="X13914" s="613"/>
      <c r="Y13914" s="601"/>
      <c r="Z13914" s="601"/>
      <c r="AA13914" s="601"/>
      <c r="AB13914" s="601"/>
    </row>
    <row r="13915" spans="21:28" x14ac:dyDescent="0.25">
      <c r="U13915" s="601"/>
      <c r="V13915" s="611"/>
      <c r="X13915" s="613"/>
      <c r="Y13915" s="601"/>
      <c r="Z13915" s="601"/>
      <c r="AA13915" s="601"/>
      <c r="AB13915" s="601"/>
    </row>
    <row r="13916" spans="21:28" x14ac:dyDescent="0.25">
      <c r="U13916" s="601"/>
      <c r="V13916" s="611"/>
      <c r="X13916" s="613"/>
      <c r="Y13916" s="601"/>
      <c r="Z13916" s="601"/>
      <c r="AA13916" s="601"/>
      <c r="AB13916" s="601"/>
    </row>
    <row r="13917" spans="21:28" x14ac:dyDescent="0.25">
      <c r="U13917" s="601"/>
      <c r="V13917" s="611"/>
      <c r="X13917" s="613"/>
      <c r="Y13917" s="601"/>
      <c r="Z13917" s="601"/>
      <c r="AA13917" s="601"/>
      <c r="AB13917" s="601"/>
    </row>
    <row r="13918" spans="21:28" x14ac:dyDescent="0.25">
      <c r="U13918" s="601"/>
      <c r="V13918" s="611"/>
      <c r="X13918" s="613"/>
      <c r="Y13918" s="601"/>
      <c r="Z13918" s="601"/>
      <c r="AA13918" s="601"/>
      <c r="AB13918" s="601"/>
    </row>
    <row r="13919" spans="21:28" x14ac:dyDescent="0.25">
      <c r="U13919" s="601"/>
      <c r="V13919" s="611"/>
      <c r="X13919" s="613"/>
      <c r="Y13919" s="601"/>
      <c r="Z13919" s="601"/>
      <c r="AA13919" s="601"/>
      <c r="AB13919" s="601"/>
    </row>
    <row r="13920" spans="21:28" x14ac:dyDescent="0.25">
      <c r="U13920" s="601"/>
      <c r="V13920" s="611"/>
      <c r="X13920" s="613"/>
      <c r="Y13920" s="601"/>
      <c r="Z13920" s="601"/>
      <c r="AA13920" s="601"/>
      <c r="AB13920" s="601"/>
    </row>
    <row r="13921" spans="21:28" x14ac:dyDescent="0.25">
      <c r="U13921" s="601"/>
      <c r="V13921" s="611"/>
      <c r="X13921" s="613"/>
      <c r="Y13921" s="601"/>
      <c r="Z13921" s="601"/>
      <c r="AA13921" s="601"/>
      <c r="AB13921" s="601"/>
    </row>
    <row r="13922" spans="21:28" x14ac:dyDescent="0.25">
      <c r="U13922" s="601"/>
      <c r="V13922" s="611"/>
      <c r="X13922" s="613"/>
      <c r="Y13922" s="601"/>
      <c r="Z13922" s="601"/>
      <c r="AA13922" s="601"/>
      <c r="AB13922" s="601"/>
    </row>
    <row r="13923" spans="21:28" x14ac:dyDescent="0.25">
      <c r="U13923" s="601"/>
      <c r="V13923" s="611"/>
      <c r="X13923" s="613"/>
      <c r="Y13923" s="601"/>
      <c r="Z13923" s="601"/>
      <c r="AA13923" s="601"/>
      <c r="AB13923" s="601"/>
    </row>
    <row r="13924" spans="21:28" x14ac:dyDescent="0.25">
      <c r="U13924" s="601"/>
      <c r="V13924" s="611"/>
      <c r="X13924" s="613"/>
      <c r="Y13924" s="601"/>
      <c r="Z13924" s="601"/>
      <c r="AA13924" s="601"/>
      <c r="AB13924" s="601"/>
    </row>
    <row r="13925" spans="21:28" x14ac:dyDescent="0.25">
      <c r="U13925" s="601"/>
      <c r="V13925" s="611"/>
      <c r="X13925" s="613"/>
      <c r="Y13925" s="601"/>
      <c r="Z13925" s="601"/>
      <c r="AA13925" s="601"/>
      <c r="AB13925" s="601"/>
    </row>
    <row r="13926" spans="21:28" x14ac:dyDescent="0.25">
      <c r="U13926" s="601"/>
      <c r="V13926" s="611"/>
      <c r="X13926" s="613"/>
      <c r="Y13926" s="601"/>
      <c r="Z13926" s="601"/>
      <c r="AA13926" s="601"/>
      <c r="AB13926" s="601"/>
    </row>
    <row r="13927" spans="21:28" x14ac:dyDescent="0.25">
      <c r="U13927" s="601"/>
      <c r="V13927" s="611"/>
      <c r="X13927" s="613"/>
      <c r="Y13927" s="601"/>
      <c r="Z13927" s="601"/>
      <c r="AA13927" s="601"/>
      <c r="AB13927" s="601"/>
    </row>
    <row r="13928" spans="21:28" x14ac:dyDescent="0.25">
      <c r="U13928" s="601"/>
      <c r="V13928" s="611"/>
      <c r="X13928" s="613"/>
      <c r="Y13928" s="601"/>
      <c r="Z13928" s="601"/>
      <c r="AA13928" s="601"/>
      <c r="AB13928" s="601"/>
    </row>
    <row r="13929" spans="21:28" x14ac:dyDescent="0.25">
      <c r="U13929" s="601"/>
      <c r="V13929" s="611"/>
      <c r="X13929" s="613"/>
      <c r="Y13929" s="601"/>
      <c r="Z13929" s="601"/>
      <c r="AA13929" s="601"/>
      <c r="AB13929" s="601"/>
    </row>
    <row r="13930" spans="21:28" x14ac:dyDescent="0.25">
      <c r="U13930" s="601"/>
      <c r="V13930" s="611"/>
      <c r="X13930" s="613"/>
      <c r="Y13930" s="601"/>
      <c r="Z13930" s="601"/>
      <c r="AA13930" s="601"/>
      <c r="AB13930" s="601"/>
    </row>
    <row r="13931" spans="21:28" x14ac:dyDescent="0.25">
      <c r="U13931" s="601"/>
      <c r="V13931" s="611"/>
      <c r="X13931" s="613"/>
      <c r="Y13931" s="601"/>
      <c r="Z13931" s="601"/>
      <c r="AA13931" s="601"/>
      <c r="AB13931" s="601"/>
    </row>
    <row r="13932" spans="21:28" x14ac:dyDescent="0.25">
      <c r="U13932" s="601"/>
      <c r="V13932" s="611"/>
      <c r="X13932" s="613"/>
      <c r="Y13932" s="601"/>
      <c r="Z13932" s="601"/>
      <c r="AA13932" s="601"/>
      <c r="AB13932" s="601"/>
    </row>
    <row r="13933" spans="21:28" x14ac:dyDescent="0.25">
      <c r="U13933" s="601"/>
      <c r="V13933" s="611"/>
      <c r="X13933" s="613"/>
      <c r="Y13933" s="601"/>
      <c r="Z13933" s="601"/>
      <c r="AA13933" s="601"/>
      <c r="AB13933" s="601"/>
    </row>
    <row r="13934" spans="21:28" x14ac:dyDescent="0.25">
      <c r="U13934" s="601"/>
      <c r="V13934" s="611"/>
      <c r="X13934" s="613"/>
      <c r="Y13934" s="601"/>
      <c r="Z13934" s="601"/>
      <c r="AA13934" s="601"/>
      <c r="AB13934" s="601"/>
    </row>
    <row r="13935" spans="21:28" x14ac:dyDescent="0.25">
      <c r="U13935" s="601"/>
      <c r="V13935" s="611"/>
      <c r="X13935" s="613"/>
      <c r="Y13935" s="601"/>
      <c r="Z13935" s="601"/>
      <c r="AA13935" s="601"/>
      <c r="AB13935" s="601"/>
    </row>
    <row r="13936" spans="21:28" x14ac:dyDescent="0.25">
      <c r="U13936" s="601"/>
      <c r="V13936" s="611"/>
      <c r="X13936" s="613"/>
      <c r="Y13936" s="601"/>
      <c r="Z13936" s="601"/>
      <c r="AA13936" s="601"/>
      <c r="AB13936" s="601"/>
    </row>
    <row r="13937" spans="21:28" x14ac:dyDescent="0.25">
      <c r="U13937" s="601"/>
      <c r="V13937" s="611"/>
      <c r="X13937" s="613"/>
      <c r="Y13937" s="601"/>
      <c r="Z13937" s="601"/>
      <c r="AA13937" s="601"/>
      <c r="AB13937" s="601"/>
    </row>
    <row r="13938" spans="21:28" x14ac:dyDescent="0.25">
      <c r="U13938" s="601"/>
      <c r="V13938" s="611"/>
      <c r="X13938" s="613"/>
      <c r="Y13938" s="601"/>
      <c r="Z13938" s="601"/>
      <c r="AA13938" s="601"/>
      <c r="AB13938" s="601"/>
    </row>
    <row r="13939" spans="21:28" x14ac:dyDescent="0.25">
      <c r="U13939" s="601"/>
      <c r="V13939" s="611"/>
      <c r="X13939" s="613"/>
      <c r="Y13939" s="601"/>
      <c r="Z13939" s="601"/>
      <c r="AA13939" s="601"/>
      <c r="AB13939" s="601"/>
    </row>
    <row r="13940" spans="21:28" x14ac:dyDescent="0.25">
      <c r="U13940" s="601"/>
      <c r="V13940" s="611"/>
      <c r="X13940" s="613"/>
      <c r="Y13940" s="601"/>
      <c r="Z13940" s="601"/>
      <c r="AA13940" s="601"/>
      <c r="AB13940" s="601"/>
    </row>
    <row r="13941" spans="21:28" x14ac:dyDescent="0.25">
      <c r="U13941" s="601"/>
      <c r="V13941" s="611"/>
      <c r="X13941" s="613"/>
      <c r="Y13941" s="601"/>
      <c r="Z13941" s="601"/>
      <c r="AA13941" s="601"/>
      <c r="AB13941" s="601"/>
    </row>
    <row r="13942" spans="21:28" x14ac:dyDescent="0.25">
      <c r="U13942" s="601"/>
      <c r="V13942" s="611"/>
      <c r="X13942" s="613"/>
      <c r="Y13942" s="601"/>
      <c r="Z13942" s="601"/>
      <c r="AA13942" s="601"/>
      <c r="AB13942" s="601"/>
    </row>
    <row r="13943" spans="21:28" x14ac:dyDescent="0.25">
      <c r="U13943" s="601"/>
      <c r="V13943" s="611"/>
      <c r="X13943" s="613"/>
      <c r="Y13943" s="601"/>
      <c r="Z13943" s="601"/>
      <c r="AA13943" s="601"/>
      <c r="AB13943" s="601"/>
    </row>
    <row r="13944" spans="21:28" x14ac:dyDescent="0.25">
      <c r="U13944" s="601"/>
      <c r="V13944" s="611"/>
      <c r="X13944" s="613"/>
      <c r="Y13944" s="601"/>
      <c r="Z13944" s="601"/>
      <c r="AA13944" s="601"/>
      <c r="AB13944" s="601"/>
    </row>
    <row r="13945" spans="21:28" x14ac:dyDescent="0.25">
      <c r="U13945" s="601"/>
      <c r="V13945" s="611"/>
      <c r="X13945" s="613"/>
      <c r="Y13945" s="601"/>
      <c r="Z13945" s="601"/>
      <c r="AA13945" s="601"/>
      <c r="AB13945" s="601"/>
    </row>
    <row r="13946" spans="21:28" x14ac:dyDescent="0.25">
      <c r="U13946" s="601"/>
      <c r="V13946" s="611"/>
      <c r="X13946" s="613"/>
      <c r="Y13946" s="601"/>
      <c r="Z13946" s="601"/>
      <c r="AA13946" s="601"/>
      <c r="AB13946" s="601"/>
    </row>
    <row r="13947" spans="21:28" x14ac:dyDescent="0.25">
      <c r="U13947" s="601"/>
      <c r="V13947" s="611"/>
      <c r="X13947" s="613"/>
      <c r="Y13947" s="601"/>
      <c r="Z13947" s="601"/>
      <c r="AA13947" s="601"/>
      <c r="AB13947" s="601"/>
    </row>
    <row r="13948" spans="21:28" x14ac:dyDescent="0.25">
      <c r="U13948" s="601"/>
      <c r="V13948" s="611"/>
      <c r="X13948" s="613"/>
      <c r="Y13948" s="601"/>
      <c r="Z13948" s="601"/>
      <c r="AA13948" s="601"/>
      <c r="AB13948" s="601"/>
    </row>
    <row r="13949" spans="21:28" x14ac:dyDescent="0.25">
      <c r="U13949" s="601"/>
      <c r="V13949" s="611"/>
      <c r="X13949" s="613"/>
      <c r="Y13949" s="601"/>
      <c r="Z13949" s="601"/>
      <c r="AA13949" s="601"/>
      <c r="AB13949" s="601"/>
    </row>
    <row r="13950" spans="21:28" x14ac:dyDescent="0.25">
      <c r="U13950" s="601"/>
      <c r="V13950" s="611"/>
      <c r="X13950" s="613"/>
      <c r="Y13950" s="601"/>
      <c r="Z13950" s="601"/>
      <c r="AA13950" s="601"/>
      <c r="AB13950" s="601"/>
    </row>
    <row r="13951" spans="21:28" x14ac:dyDescent="0.25">
      <c r="U13951" s="601"/>
      <c r="V13951" s="611"/>
      <c r="X13951" s="613"/>
      <c r="Y13951" s="601"/>
      <c r="Z13951" s="601"/>
      <c r="AA13951" s="601"/>
      <c r="AB13951" s="601"/>
    </row>
    <row r="13952" spans="21:28" x14ac:dyDescent="0.25">
      <c r="U13952" s="601"/>
      <c r="V13952" s="611"/>
      <c r="X13952" s="613"/>
      <c r="Y13952" s="601"/>
      <c r="Z13952" s="601"/>
      <c r="AA13952" s="601"/>
      <c r="AB13952" s="601"/>
    </row>
    <row r="13953" spans="21:28" x14ac:dyDescent="0.25">
      <c r="U13953" s="601"/>
      <c r="V13953" s="611"/>
      <c r="X13953" s="613"/>
      <c r="Y13953" s="601"/>
      <c r="Z13953" s="601"/>
      <c r="AA13953" s="601"/>
      <c r="AB13953" s="601"/>
    </row>
    <row r="13954" spans="21:28" x14ac:dyDescent="0.25">
      <c r="U13954" s="601"/>
      <c r="V13954" s="611"/>
      <c r="X13954" s="613"/>
      <c r="Y13954" s="601"/>
      <c r="Z13954" s="601"/>
      <c r="AA13954" s="601"/>
      <c r="AB13954" s="601"/>
    </row>
    <row r="13955" spans="21:28" x14ac:dyDescent="0.25">
      <c r="U13955" s="601"/>
      <c r="V13955" s="611"/>
      <c r="X13955" s="613"/>
      <c r="Y13955" s="601"/>
      <c r="Z13955" s="601"/>
      <c r="AA13955" s="601"/>
      <c r="AB13955" s="601"/>
    </row>
    <row r="13956" spans="21:28" x14ac:dyDescent="0.25">
      <c r="U13956" s="601"/>
      <c r="V13956" s="611"/>
      <c r="X13956" s="613"/>
      <c r="Y13956" s="601"/>
      <c r="Z13956" s="601"/>
      <c r="AA13956" s="601"/>
      <c r="AB13956" s="601"/>
    </row>
    <row r="13957" spans="21:28" x14ac:dyDescent="0.25">
      <c r="U13957" s="601"/>
      <c r="V13957" s="611"/>
      <c r="X13957" s="613"/>
      <c r="Y13957" s="601"/>
      <c r="Z13957" s="601"/>
      <c r="AA13957" s="601"/>
      <c r="AB13957" s="601"/>
    </row>
    <row r="13958" spans="21:28" x14ac:dyDescent="0.25">
      <c r="U13958" s="601"/>
      <c r="V13958" s="611"/>
      <c r="X13958" s="613"/>
      <c r="Y13958" s="601"/>
      <c r="Z13958" s="601"/>
      <c r="AA13958" s="601"/>
      <c r="AB13958" s="601"/>
    </row>
    <row r="13959" spans="21:28" x14ac:dyDescent="0.25">
      <c r="U13959" s="601"/>
      <c r="V13959" s="611"/>
      <c r="X13959" s="613"/>
      <c r="Y13959" s="601"/>
      <c r="Z13959" s="601"/>
      <c r="AA13959" s="601"/>
      <c r="AB13959" s="601"/>
    </row>
    <row r="13960" spans="21:28" x14ac:dyDescent="0.25">
      <c r="U13960" s="601"/>
      <c r="V13960" s="611"/>
      <c r="X13960" s="613"/>
      <c r="Y13960" s="601"/>
      <c r="Z13960" s="601"/>
      <c r="AA13960" s="601"/>
      <c r="AB13960" s="601"/>
    </row>
    <row r="13961" spans="21:28" x14ac:dyDescent="0.25">
      <c r="U13961" s="601"/>
      <c r="V13961" s="611"/>
      <c r="X13961" s="613"/>
      <c r="Y13961" s="601"/>
      <c r="Z13961" s="601"/>
      <c r="AA13961" s="601"/>
      <c r="AB13961" s="601"/>
    </row>
    <row r="13962" spans="21:28" x14ac:dyDescent="0.25">
      <c r="U13962" s="601"/>
      <c r="V13962" s="611"/>
      <c r="X13962" s="613"/>
      <c r="Y13962" s="601"/>
      <c r="Z13962" s="601"/>
      <c r="AA13962" s="601"/>
      <c r="AB13962" s="601"/>
    </row>
    <row r="13963" spans="21:28" x14ac:dyDescent="0.25">
      <c r="U13963" s="601"/>
      <c r="V13963" s="611"/>
      <c r="X13963" s="613"/>
      <c r="Y13963" s="601"/>
      <c r="Z13963" s="601"/>
      <c r="AA13963" s="601"/>
      <c r="AB13963" s="601"/>
    </row>
    <row r="13964" spans="21:28" x14ac:dyDescent="0.25">
      <c r="U13964" s="601"/>
      <c r="V13964" s="611"/>
      <c r="X13964" s="613"/>
      <c r="Y13964" s="601"/>
      <c r="Z13964" s="601"/>
      <c r="AA13964" s="601"/>
      <c r="AB13964" s="601"/>
    </row>
    <row r="13965" spans="21:28" x14ac:dyDescent="0.25">
      <c r="U13965" s="601"/>
      <c r="V13965" s="611"/>
      <c r="X13965" s="613"/>
      <c r="Y13965" s="601"/>
      <c r="Z13965" s="601"/>
      <c r="AA13965" s="601"/>
      <c r="AB13965" s="601"/>
    </row>
    <row r="13966" spans="21:28" x14ac:dyDescent="0.25">
      <c r="U13966" s="601"/>
      <c r="V13966" s="611"/>
      <c r="X13966" s="613"/>
      <c r="Y13966" s="601"/>
      <c r="Z13966" s="601"/>
      <c r="AA13966" s="601"/>
      <c r="AB13966" s="601"/>
    </row>
    <row r="13967" spans="21:28" x14ac:dyDescent="0.25">
      <c r="U13967" s="601"/>
      <c r="V13967" s="611"/>
      <c r="X13967" s="613"/>
      <c r="Y13967" s="601"/>
      <c r="Z13967" s="601"/>
      <c r="AA13967" s="601"/>
      <c r="AB13967" s="601"/>
    </row>
    <row r="13968" spans="21:28" x14ac:dyDescent="0.25">
      <c r="U13968" s="601"/>
      <c r="V13968" s="611"/>
      <c r="X13968" s="613"/>
      <c r="Y13968" s="601"/>
      <c r="Z13968" s="601"/>
      <c r="AA13968" s="601"/>
      <c r="AB13968" s="601"/>
    </row>
    <row r="13969" spans="21:28" x14ac:dyDescent="0.25">
      <c r="U13969" s="601"/>
      <c r="V13969" s="611"/>
      <c r="X13969" s="613"/>
      <c r="Y13969" s="601"/>
      <c r="Z13969" s="601"/>
      <c r="AA13969" s="601"/>
      <c r="AB13969" s="601"/>
    </row>
    <row r="13970" spans="21:28" x14ac:dyDescent="0.25">
      <c r="U13970" s="601"/>
      <c r="V13970" s="611"/>
      <c r="X13970" s="613"/>
      <c r="Y13970" s="601"/>
      <c r="Z13970" s="601"/>
      <c r="AA13970" s="601"/>
      <c r="AB13970" s="601"/>
    </row>
    <row r="13971" spans="21:28" x14ac:dyDescent="0.25">
      <c r="U13971" s="601"/>
      <c r="V13971" s="611"/>
      <c r="X13971" s="613"/>
      <c r="Y13971" s="601"/>
      <c r="Z13971" s="601"/>
      <c r="AA13971" s="601"/>
      <c r="AB13971" s="601"/>
    </row>
    <row r="13972" spans="21:28" x14ac:dyDescent="0.25">
      <c r="U13972" s="601"/>
      <c r="V13972" s="611"/>
      <c r="X13972" s="613"/>
      <c r="Y13972" s="601"/>
      <c r="Z13972" s="601"/>
      <c r="AA13972" s="601"/>
      <c r="AB13972" s="601"/>
    </row>
    <row r="13973" spans="21:28" x14ac:dyDescent="0.25">
      <c r="U13973" s="601"/>
      <c r="V13973" s="611"/>
      <c r="X13973" s="613"/>
      <c r="Y13973" s="601"/>
      <c r="Z13973" s="601"/>
      <c r="AA13973" s="601"/>
      <c r="AB13973" s="601"/>
    </row>
    <row r="13974" spans="21:28" x14ac:dyDescent="0.25">
      <c r="U13974" s="601"/>
      <c r="V13974" s="611"/>
      <c r="X13974" s="613"/>
      <c r="Y13974" s="601"/>
      <c r="Z13974" s="601"/>
      <c r="AA13974" s="601"/>
      <c r="AB13974" s="601"/>
    </row>
    <row r="13975" spans="21:28" x14ac:dyDescent="0.25">
      <c r="U13975" s="601"/>
      <c r="V13975" s="611"/>
      <c r="X13975" s="613"/>
      <c r="Y13975" s="601"/>
      <c r="Z13975" s="601"/>
      <c r="AA13975" s="601"/>
      <c r="AB13975" s="601"/>
    </row>
    <row r="13976" spans="21:28" x14ac:dyDescent="0.25">
      <c r="U13976" s="601"/>
      <c r="V13976" s="611"/>
      <c r="X13976" s="613"/>
      <c r="Y13976" s="601"/>
      <c r="Z13976" s="601"/>
      <c r="AA13976" s="601"/>
      <c r="AB13976" s="601"/>
    </row>
    <row r="13977" spans="21:28" x14ac:dyDescent="0.25">
      <c r="U13977" s="601"/>
      <c r="V13977" s="611"/>
      <c r="X13977" s="613"/>
      <c r="Y13977" s="601"/>
      <c r="Z13977" s="601"/>
      <c r="AA13977" s="601"/>
      <c r="AB13977" s="601"/>
    </row>
    <row r="13978" spans="21:28" x14ac:dyDescent="0.25">
      <c r="U13978" s="601"/>
      <c r="V13978" s="611"/>
      <c r="X13978" s="613"/>
      <c r="Y13978" s="601"/>
      <c r="Z13978" s="601"/>
      <c r="AA13978" s="601"/>
      <c r="AB13978" s="601"/>
    </row>
    <row r="13979" spans="21:28" x14ac:dyDescent="0.25">
      <c r="U13979" s="601"/>
      <c r="V13979" s="611"/>
      <c r="X13979" s="613"/>
      <c r="Y13979" s="601"/>
      <c r="Z13979" s="601"/>
      <c r="AA13979" s="601"/>
      <c r="AB13979" s="601"/>
    </row>
    <row r="13980" spans="21:28" x14ac:dyDescent="0.25">
      <c r="U13980" s="601"/>
      <c r="V13980" s="611"/>
      <c r="X13980" s="613"/>
      <c r="Y13980" s="601"/>
      <c r="Z13980" s="601"/>
      <c r="AA13980" s="601"/>
      <c r="AB13980" s="601"/>
    </row>
    <row r="13981" spans="21:28" x14ac:dyDescent="0.25">
      <c r="U13981" s="601"/>
      <c r="V13981" s="611"/>
      <c r="X13981" s="613"/>
      <c r="Y13981" s="601"/>
      <c r="Z13981" s="601"/>
      <c r="AA13981" s="601"/>
      <c r="AB13981" s="601"/>
    </row>
    <row r="13982" spans="21:28" x14ac:dyDescent="0.25">
      <c r="U13982" s="601"/>
      <c r="V13982" s="611"/>
      <c r="X13982" s="613"/>
      <c r="Y13982" s="601"/>
      <c r="Z13982" s="601"/>
      <c r="AA13982" s="601"/>
      <c r="AB13982" s="601"/>
    </row>
    <row r="13983" spans="21:28" x14ac:dyDescent="0.25">
      <c r="U13983" s="601"/>
      <c r="V13983" s="611"/>
      <c r="X13983" s="613"/>
      <c r="Y13983" s="601"/>
      <c r="Z13983" s="601"/>
      <c r="AA13983" s="601"/>
      <c r="AB13983" s="601"/>
    </row>
    <row r="13984" spans="21:28" x14ac:dyDescent="0.25">
      <c r="U13984" s="601"/>
      <c r="V13984" s="611"/>
      <c r="X13984" s="613"/>
      <c r="Y13984" s="601"/>
      <c r="Z13984" s="601"/>
      <c r="AA13984" s="601"/>
      <c r="AB13984" s="601"/>
    </row>
    <row r="13985" spans="21:28" x14ac:dyDescent="0.25">
      <c r="U13985" s="601"/>
      <c r="V13985" s="611"/>
      <c r="X13985" s="613"/>
      <c r="Y13985" s="601"/>
      <c r="Z13985" s="601"/>
      <c r="AA13985" s="601"/>
      <c r="AB13985" s="601"/>
    </row>
    <row r="13986" spans="21:28" x14ac:dyDescent="0.25">
      <c r="U13986" s="601"/>
      <c r="V13986" s="611"/>
      <c r="X13986" s="613"/>
      <c r="Y13986" s="601"/>
      <c r="Z13986" s="601"/>
      <c r="AA13986" s="601"/>
      <c r="AB13986" s="601"/>
    </row>
    <row r="13987" spans="21:28" x14ac:dyDescent="0.25">
      <c r="U13987" s="601"/>
      <c r="V13987" s="611"/>
      <c r="X13987" s="613"/>
      <c r="Y13987" s="601"/>
      <c r="Z13987" s="601"/>
      <c r="AA13987" s="601"/>
      <c r="AB13987" s="601"/>
    </row>
    <row r="13988" spans="21:28" x14ac:dyDescent="0.25">
      <c r="U13988" s="601"/>
      <c r="V13988" s="611"/>
      <c r="X13988" s="613"/>
      <c r="Y13988" s="601"/>
      <c r="Z13988" s="601"/>
      <c r="AA13988" s="601"/>
      <c r="AB13988" s="601"/>
    </row>
    <row r="13989" spans="21:28" x14ac:dyDescent="0.25">
      <c r="U13989" s="601"/>
      <c r="V13989" s="611"/>
      <c r="X13989" s="613"/>
      <c r="Y13989" s="601"/>
      <c r="Z13989" s="601"/>
      <c r="AA13989" s="601"/>
      <c r="AB13989" s="601"/>
    </row>
    <row r="13990" spans="21:28" x14ac:dyDescent="0.25">
      <c r="U13990" s="601"/>
      <c r="V13990" s="611"/>
      <c r="X13990" s="613"/>
      <c r="Y13990" s="601"/>
      <c r="Z13990" s="601"/>
      <c r="AA13990" s="601"/>
      <c r="AB13990" s="601"/>
    </row>
    <row r="13991" spans="21:28" x14ac:dyDescent="0.25">
      <c r="U13991" s="601"/>
      <c r="V13991" s="611"/>
      <c r="X13991" s="613"/>
      <c r="Y13991" s="601"/>
      <c r="Z13991" s="601"/>
      <c r="AA13991" s="601"/>
      <c r="AB13991" s="601"/>
    </row>
    <row r="13992" spans="21:28" x14ac:dyDescent="0.25">
      <c r="U13992" s="601"/>
      <c r="V13992" s="611"/>
      <c r="X13992" s="613"/>
      <c r="Y13992" s="601"/>
      <c r="Z13992" s="601"/>
      <c r="AA13992" s="601"/>
      <c r="AB13992" s="601"/>
    </row>
    <row r="13993" spans="21:28" x14ac:dyDescent="0.25">
      <c r="U13993" s="601"/>
      <c r="V13993" s="611"/>
      <c r="X13993" s="613"/>
      <c r="Y13993" s="601"/>
      <c r="Z13993" s="601"/>
      <c r="AA13993" s="601"/>
      <c r="AB13993" s="601"/>
    </row>
    <row r="13994" spans="21:28" x14ac:dyDescent="0.25">
      <c r="U13994" s="601"/>
      <c r="V13994" s="611"/>
      <c r="X13994" s="613"/>
      <c r="Y13994" s="601"/>
      <c r="Z13994" s="601"/>
      <c r="AA13994" s="601"/>
      <c r="AB13994" s="601"/>
    </row>
    <row r="13995" spans="21:28" x14ac:dyDescent="0.25">
      <c r="U13995" s="601"/>
      <c r="V13995" s="611"/>
      <c r="X13995" s="613"/>
      <c r="Y13995" s="601"/>
      <c r="Z13995" s="601"/>
      <c r="AA13995" s="601"/>
      <c r="AB13995" s="601"/>
    </row>
    <row r="13996" spans="21:28" x14ac:dyDescent="0.25">
      <c r="U13996" s="601"/>
      <c r="V13996" s="611"/>
      <c r="X13996" s="613"/>
      <c r="Y13996" s="601"/>
      <c r="Z13996" s="601"/>
      <c r="AA13996" s="601"/>
      <c r="AB13996" s="601"/>
    </row>
    <row r="13997" spans="21:28" x14ac:dyDescent="0.25">
      <c r="U13997" s="601"/>
      <c r="V13997" s="611"/>
      <c r="X13997" s="613"/>
      <c r="Y13997" s="601"/>
      <c r="Z13997" s="601"/>
      <c r="AA13997" s="601"/>
      <c r="AB13997" s="601"/>
    </row>
    <row r="13998" spans="21:28" x14ac:dyDescent="0.25">
      <c r="U13998" s="601"/>
      <c r="V13998" s="611"/>
      <c r="X13998" s="613"/>
      <c r="Y13998" s="601"/>
      <c r="Z13998" s="601"/>
      <c r="AA13998" s="601"/>
      <c r="AB13998" s="601"/>
    </row>
    <row r="13999" spans="21:28" x14ac:dyDescent="0.25">
      <c r="U13999" s="601"/>
      <c r="V13999" s="611"/>
      <c r="X13999" s="613"/>
      <c r="Y13999" s="601"/>
      <c r="Z13999" s="601"/>
      <c r="AA13999" s="601"/>
      <c r="AB13999" s="601"/>
    </row>
    <row r="14000" spans="21:28" x14ac:dyDescent="0.25">
      <c r="U14000" s="601"/>
      <c r="V14000" s="611"/>
      <c r="X14000" s="613"/>
      <c r="Y14000" s="601"/>
      <c r="Z14000" s="601"/>
      <c r="AA14000" s="601"/>
      <c r="AB14000" s="601"/>
    </row>
    <row r="14001" spans="21:28" x14ac:dyDescent="0.25">
      <c r="U14001" s="601"/>
      <c r="V14001" s="611"/>
      <c r="X14001" s="613"/>
      <c r="Y14001" s="601"/>
      <c r="Z14001" s="601"/>
      <c r="AA14001" s="601"/>
      <c r="AB14001" s="601"/>
    </row>
    <row r="14002" spans="21:28" x14ac:dyDescent="0.25">
      <c r="U14002" s="601"/>
      <c r="V14002" s="611"/>
      <c r="X14002" s="613"/>
      <c r="Y14002" s="601"/>
      <c r="Z14002" s="601"/>
      <c r="AA14002" s="601"/>
      <c r="AB14002" s="601"/>
    </row>
    <row r="14003" spans="21:28" x14ac:dyDescent="0.25">
      <c r="U14003" s="601"/>
      <c r="V14003" s="611"/>
      <c r="X14003" s="613"/>
      <c r="Y14003" s="601"/>
      <c r="Z14003" s="601"/>
      <c r="AA14003" s="601"/>
      <c r="AB14003" s="601"/>
    </row>
    <row r="14004" spans="21:28" x14ac:dyDescent="0.25">
      <c r="U14004" s="601"/>
      <c r="V14004" s="611"/>
      <c r="X14004" s="613"/>
      <c r="Y14004" s="601"/>
      <c r="Z14004" s="601"/>
      <c r="AA14004" s="601"/>
      <c r="AB14004" s="601"/>
    </row>
    <row r="14005" spans="21:28" x14ac:dyDescent="0.25">
      <c r="U14005" s="601"/>
      <c r="V14005" s="611"/>
      <c r="X14005" s="613"/>
      <c r="Y14005" s="601"/>
      <c r="Z14005" s="601"/>
      <c r="AA14005" s="601"/>
      <c r="AB14005" s="601"/>
    </row>
    <row r="14006" spans="21:28" x14ac:dyDescent="0.25">
      <c r="U14006" s="601"/>
      <c r="V14006" s="611"/>
      <c r="X14006" s="613"/>
      <c r="Y14006" s="601"/>
      <c r="Z14006" s="601"/>
      <c r="AA14006" s="601"/>
      <c r="AB14006" s="601"/>
    </row>
    <row r="14007" spans="21:28" x14ac:dyDescent="0.25">
      <c r="U14007" s="601"/>
      <c r="V14007" s="611"/>
      <c r="X14007" s="613"/>
      <c r="Y14007" s="601"/>
      <c r="Z14007" s="601"/>
      <c r="AA14007" s="601"/>
      <c r="AB14007" s="601"/>
    </row>
    <row r="14008" spans="21:28" x14ac:dyDescent="0.25">
      <c r="U14008" s="601"/>
      <c r="V14008" s="611"/>
      <c r="X14008" s="613"/>
      <c r="Y14008" s="601"/>
      <c r="Z14008" s="601"/>
      <c r="AA14008" s="601"/>
      <c r="AB14008" s="601"/>
    </row>
    <row r="14009" spans="21:28" x14ac:dyDescent="0.25">
      <c r="U14009" s="601"/>
      <c r="V14009" s="611"/>
      <c r="X14009" s="613"/>
      <c r="Y14009" s="601"/>
      <c r="Z14009" s="601"/>
      <c r="AA14009" s="601"/>
      <c r="AB14009" s="601"/>
    </row>
    <row r="14010" spans="21:28" x14ac:dyDescent="0.25">
      <c r="U14010" s="601"/>
      <c r="V14010" s="611"/>
      <c r="X14010" s="613"/>
      <c r="Y14010" s="601"/>
      <c r="Z14010" s="601"/>
      <c r="AA14010" s="601"/>
      <c r="AB14010" s="601"/>
    </row>
    <row r="14011" spans="21:28" x14ac:dyDescent="0.25">
      <c r="U14011" s="601"/>
      <c r="V14011" s="611"/>
      <c r="X14011" s="613"/>
      <c r="Y14011" s="601"/>
      <c r="Z14011" s="601"/>
      <c r="AA14011" s="601"/>
      <c r="AB14011" s="601"/>
    </row>
    <row r="14012" spans="21:28" x14ac:dyDescent="0.25">
      <c r="U14012" s="601"/>
      <c r="V14012" s="611"/>
      <c r="X14012" s="613"/>
      <c r="Y14012" s="601"/>
      <c r="Z14012" s="601"/>
      <c r="AA14012" s="601"/>
      <c r="AB14012" s="601"/>
    </row>
    <row r="14013" spans="21:28" x14ac:dyDescent="0.25">
      <c r="U14013" s="601"/>
      <c r="V14013" s="611"/>
      <c r="X14013" s="613"/>
      <c r="Y14013" s="601"/>
      <c r="Z14013" s="601"/>
      <c r="AA14013" s="601"/>
      <c r="AB14013" s="601"/>
    </row>
    <row r="14014" spans="21:28" x14ac:dyDescent="0.25">
      <c r="U14014" s="601"/>
      <c r="V14014" s="611"/>
      <c r="X14014" s="613"/>
      <c r="Y14014" s="601"/>
      <c r="Z14014" s="601"/>
      <c r="AA14014" s="601"/>
      <c r="AB14014" s="601"/>
    </row>
    <row r="14015" spans="21:28" x14ac:dyDescent="0.25">
      <c r="U14015" s="601"/>
      <c r="V14015" s="611"/>
      <c r="X14015" s="613"/>
      <c r="Y14015" s="601"/>
      <c r="Z14015" s="601"/>
      <c r="AA14015" s="601"/>
      <c r="AB14015" s="601"/>
    </row>
    <row r="14016" spans="21:28" x14ac:dyDescent="0.25">
      <c r="U14016" s="601"/>
      <c r="V14016" s="611"/>
      <c r="X14016" s="613"/>
      <c r="Y14016" s="601"/>
      <c r="Z14016" s="601"/>
      <c r="AA14016" s="601"/>
      <c r="AB14016" s="601"/>
    </row>
    <row r="14017" spans="21:28" x14ac:dyDescent="0.25">
      <c r="U14017" s="601"/>
      <c r="V14017" s="611"/>
      <c r="X14017" s="613"/>
      <c r="Y14017" s="601"/>
      <c r="Z14017" s="601"/>
      <c r="AA14017" s="601"/>
      <c r="AB14017" s="601"/>
    </row>
    <row r="14018" spans="21:28" x14ac:dyDescent="0.25">
      <c r="U14018" s="601"/>
      <c r="V14018" s="611"/>
      <c r="X14018" s="613"/>
      <c r="Y14018" s="601"/>
      <c r="Z14018" s="601"/>
      <c r="AA14018" s="601"/>
      <c r="AB14018" s="601"/>
    </row>
    <row r="14019" spans="21:28" x14ac:dyDescent="0.25">
      <c r="U14019" s="601"/>
      <c r="V14019" s="611"/>
      <c r="X14019" s="613"/>
      <c r="Y14019" s="601"/>
      <c r="Z14019" s="601"/>
      <c r="AA14019" s="601"/>
      <c r="AB14019" s="601"/>
    </row>
    <row r="14020" spans="21:28" x14ac:dyDescent="0.25">
      <c r="U14020" s="601"/>
      <c r="V14020" s="611"/>
      <c r="X14020" s="613"/>
      <c r="Y14020" s="601"/>
      <c r="Z14020" s="601"/>
      <c r="AA14020" s="601"/>
      <c r="AB14020" s="601"/>
    </row>
    <row r="14021" spans="21:28" x14ac:dyDescent="0.25">
      <c r="U14021" s="601"/>
      <c r="V14021" s="611"/>
      <c r="X14021" s="613"/>
      <c r="Y14021" s="601"/>
      <c r="Z14021" s="601"/>
      <c r="AA14021" s="601"/>
      <c r="AB14021" s="601"/>
    </row>
    <row r="14022" spans="21:28" x14ac:dyDescent="0.25">
      <c r="U14022" s="601"/>
      <c r="V14022" s="611"/>
      <c r="X14022" s="613"/>
      <c r="Y14022" s="601"/>
      <c r="Z14022" s="601"/>
      <c r="AA14022" s="601"/>
      <c r="AB14022" s="601"/>
    </row>
    <row r="14023" spans="21:28" x14ac:dyDescent="0.25">
      <c r="U14023" s="601"/>
      <c r="V14023" s="611"/>
      <c r="X14023" s="613"/>
      <c r="Y14023" s="601"/>
      <c r="Z14023" s="601"/>
      <c r="AA14023" s="601"/>
      <c r="AB14023" s="601"/>
    </row>
    <row r="14024" spans="21:28" x14ac:dyDescent="0.25">
      <c r="U14024" s="601"/>
      <c r="V14024" s="611"/>
      <c r="X14024" s="613"/>
      <c r="Y14024" s="601"/>
      <c r="Z14024" s="601"/>
      <c r="AA14024" s="601"/>
      <c r="AB14024" s="601"/>
    </row>
    <row r="14025" spans="21:28" x14ac:dyDescent="0.25">
      <c r="U14025" s="601"/>
      <c r="V14025" s="611"/>
      <c r="X14025" s="613"/>
      <c r="Y14025" s="601"/>
      <c r="Z14025" s="601"/>
      <c r="AA14025" s="601"/>
      <c r="AB14025" s="601"/>
    </row>
    <row r="14026" spans="21:28" x14ac:dyDescent="0.25">
      <c r="U14026" s="601"/>
      <c r="V14026" s="611"/>
      <c r="X14026" s="613"/>
      <c r="Y14026" s="601"/>
      <c r="Z14026" s="601"/>
      <c r="AA14026" s="601"/>
      <c r="AB14026" s="601"/>
    </row>
    <row r="14027" spans="21:28" x14ac:dyDescent="0.25">
      <c r="U14027" s="601"/>
      <c r="V14027" s="611"/>
      <c r="X14027" s="613"/>
      <c r="Y14027" s="601"/>
      <c r="Z14027" s="601"/>
      <c r="AA14027" s="601"/>
      <c r="AB14027" s="601"/>
    </row>
    <row r="14028" spans="21:28" x14ac:dyDescent="0.25">
      <c r="U14028" s="601"/>
      <c r="V14028" s="611"/>
      <c r="X14028" s="613"/>
      <c r="Y14028" s="601"/>
      <c r="Z14028" s="601"/>
      <c r="AA14028" s="601"/>
      <c r="AB14028" s="601"/>
    </row>
    <row r="14029" spans="21:28" x14ac:dyDescent="0.25">
      <c r="U14029" s="601"/>
      <c r="V14029" s="611"/>
      <c r="X14029" s="613"/>
      <c r="Y14029" s="601"/>
      <c r="Z14029" s="601"/>
      <c r="AA14029" s="601"/>
      <c r="AB14029" s="601"/>
    </row>
    <row r="14030" spans="21:28" x14ac:dyDescent="0.25">
      <c r="U14030" s="601"/>
      <c r="V14030" s="611"/>
      <c r="X14030" s="613"/>
      <c r="Y14030" s="601"/>
      <c r="Z14030" s="601"/>
      <c r="AA14030" s="601"/>
      <c r="AB14030" s="601"/>
    </row>
    <row r="14031" spans="21:28" x14ac:dyDescent="0.25">
      <c r="U14031" s="601"/>
      <c r="V14031" s="611"/>
      <c r="X14031" s="613"/>
      <c r="Y14031" s="601"/>
      <c r="Z14031" s="601"/>
      <c r="AA14031" s="601"/>
      <c r="AB14031" s="601"/>
    </row>
    <row r="14032" spans="21:28" x14ac:dyDescent="0.25">
      <c r="U14032" s="601"/>
      <c r="V14032" s="611"/>
      <c r="X14032" s="613"/>
      <c r="Y14032" s="601"/>
      <c r="Z14032" s="601"/>
      <c r="AA14032" s="601"/>
      <c r="AB14032" s="601"/>
    </row>
    <row r="14033" spans="21:28" x14ac:dyDescent="0.25">
      <c r="U14033" s="601"/>
      <c r="V14033" s="611"/>
      <c r="X14033" s="613"/>
      <c r="Y14033" s="601"/>
      <c r="Z14033" s="601"/>
      <c r="AA14033" s="601"/>
      <c r="AB14033" s="601"/>
    </row>
    <row r="14034" spans="21:28" x14ac:dyDescent="0.25">
      <c r="U14034" s="601"/>
      <c r="V14034" s="611"/>
      <c r="X14034" s="613"/>
      <c r="Y14034" s="601"/>
      <c r="Z14034" s="601"/>
      <c r="AA14034" s="601"/>
      <c r="AB14034" s="601"/>
    </row>
    <row r="14035" spans="21:28" x14ac:dyDescent="0.25">
      <c r="U14035" s="601"/>
      <c r="V14035" s="611"/>
      <c r="X14035" s="613"/>
      <c r="Y14035" s="601"/>
      <c r="Z14035" s="601"/>
      <c r="AA14035" s="601"/>
      <c r="AB14035" s="601"/>
    </row>
    <row r="14036" spans="21:28" x14ac:dyDescent="0.25">
      <c r="U14036" s="601"/>
      <c r="V14036" s="611"/>
      <c r="X14036" s="613"/>
      <c r="Y14036" s="601"/>
      <c r="Z14036" s="601"/>
      <c r="AA14036" s="601"/>
      <c r="AB14036" s="601"/>
    </row>
    <row r="14037" spans="21:28" x14ac:dyDescent="0.25">
      <c r="U14037" s="601"/>
      <c r="V14037" s="611"/>
      <c r="X14037" s="613"/>
      <c r="Y14037" s="601"/>
      <c r="Z14037" s="601"/>
      <c r="AA14037" s="601"/>
      <c r="AB14037" s="601"/>
    </row>
    <row r="14038" spans="21:28" x14ac:dyDescent="0.25">
      <c r="U14038" s="601"/>
      <c r="V14038" s="611"/>
      <c r="X14038" s="613"/>
      <c r="Y14038" s="601"/>
      <c r="Z14038" s="601"/>
      <c r="AA14038" s="601"/>
      <c r="AB14038" s="601"/>
    </row>
    <row r="14039" spans="21:28" x14ac:dyDescent="0.25">
      <c r="U14039" s="601"/>
      <c r="V14039" s="611"/>
      <c r="X14039" s="613"/>
      <c r="Y14039" s="601"/>
      <c r="Z14039" s="601"/>
      <c r="AA14039" s="601"/>
      <c r="AB14039" s="601"/>
    </row>
    <row r="14040" spans="21:28" x14ac:dyDescent="0.25">
      <c r="U14040" s="601"/>
      <c r="V14040" s="611"/>
      <c r="X14040" s="613"/>
      <c r="Y14040" s="601"/>
      <c r="Z14040" s="601"/>
      <c r="AA14040" s="601"/>
      <c r="AB14040" s="601"/>
    </row>
    <row r="14041" spans="21:28" x14ac:dyDescent="0.25">
      <c r="U14041" s="601"/>
      <c r="V14041" s="611"/>
      <c r="X14041" s="613"/>
      <c r="Y14041" s="601"/>
      <c r="Z14041" s="601"/>
      <c r="AA14041" s="601"/>
      <c r="AB14041" s="601"/>
    </row>
    <row r="14042" spans="21:28" x14ac:dyDescent="0.25">
      <c r="U14042" s="601"/>
      <c r="V14042" s="611"/>
      <c r="X14042" s="613"/>
      <c r="Y14042" s="601"/>
      <c r="Z14042" s="601"/>
      <c r="AA14042" s="601"/>
      <c r="AB14042" s="601"/>
    </row>
    <row r="14043" spans="21:28" x14ac:dyDescent="0.25">
      <c r="U14043" s="601"/>
      <c r="V14043" s="611"/>
      <c r="X14043" s="613"/>
      <c r="Y14043" s="601"/>
      <c r="Z14043" s="601"/>
      <c r="AA14043" s="601"/>
      <c r="AB14043" s="601"/>
    </row>
    <row r="14044" spans="21:28" x14ac:dyDescent="0.25">
      <c r="U14044" s="601"/>
      <c r="V14044" s="611"/>
      <c r="X14044" s="613"/>
      <c r="Y14044" s="601"/>
      <c r="Z14044" s="601"/>
      <c r="AA14044" s="601"/>
      <c r="AB14044" s="601"/>
    </row>
    <row r="14045" spans="21:28" x14ac:dyDescent="0.25">
      <c r="U14045" s="601"/>
      <c r="V14045" s="611"/>
      <c r="X14045" s="613"/>
      <c r="Y14045" s="601"/>
      <c r="Z14045" s="601"/>
      <c r="AA14045" s="601"/>
      <c r="AB14045" s="601"/>
    </row>
    <row r="14046" spans="21:28" x14ac:dyDescent="0.25">
      <c r="U14046" s="601"/>
      <c r="V14046" s="611"/>
      <c r="X14046" s="613"/>
      <c r="Y14046" s="601"/>
      <c r="Z14046" s="601"/>
      <c r="AA14046" s="601"/>
      <c r="AB14046" s="601"/>
    </row>
    <row r="14047" spans="21:28" x14ac:dyDescent="0.25">
      <c r="U14047" s="601"/>
      <c r="V14047" s="611"/>
      <c r="X14047" s="613"/>
      <c r="Y14047" s="601"/>
      <c r="Z14047" s="601"/>
      <c r="AA14047" s="601"/>
      <c r="AB14047" s="601"/>
    </row>
    <row r="14048" spans="21:28" x14ac:dyDescent="0.25">
      <c r="U14048" s="601"/>
      <c r="V14048" s="611"/>
      <c r="X14048" s="613"/>
      <c r="Y14048" s="601"/>
      <c r="Z14048" s="601"/>
      <c r="AA14048" s="601"/>
      <c r="AB14048" s="601"/>
    </row>
    <row r="14049" spans="21:28" x14ac:dyDescent="0.25">
      <c r="U14049" s="601"/>
      <c r="V14049" s="611"/>
      <c r="X14049" s="613"/>
      <c r="Y14049" s="601"/>
      <c r="Z14049" s="601"/>
      <c r="AA14049" s="601"/>
      <c r="AB14049" s="601"/>
    </row>
    <row r="14050" spans="21:28" x14ac:dyDescent="0.25">
      <c r="U14050" s="601"/>
      <c r="V14050" s="611"/>
      <c r="X14050" s="613"/>
      <c r="Y14050" s="601"/>
      <c r="Z14050" s="601"/>
      <c r="AA14050" s="601"/>
      <c r="AB14050" s="601"/>
    </row>
    <row r="14051" spans="21:28" x14ac:dyDescent="0.25">
      <c r="U14051" s="601"/>
      <c r="V14051" s="611"/>
      <c r="X14051" s="613"/>
      <c r="Y14051" s="601"/>
      <c r="Z14051" s="601"/>
      <c r="AA14051" s="601"/>
      <c r="AB14051" s="601"/>
    </row>
    <row r="14052" spans="21:28" x14ac:dyDescent="0.25">
      <c r="U14052" s="601"/>
      <c r="V14052" s="611"/>
      <c r="X14052" s="613"/>
      <c r="Y14052" s="601"/>
      <c r="Z14052" s="601"/>
      <c r="AA14052" s="601"/>
      <c r="AB14052" s="601"/>
    </row>
    <row r="14053" spans="21:28" x14ac:dyDescent="0.25">
      <c r="U14053" s="601"/>
      <c r="V14053" s="611"/>
      <c r="X14053" s="613"/>
      <c r="Y14053" s="601"/>
      <c r="Z14053" s="601"/>
      <c r="AA14053" s="601"/>
      <c r="AB14053" s="601"/>
    </row>
    <row r="14054" spans="21:28" x14ac:dyDescent="0.25">
      <c r="U14054" s="601"/>
      <c r="V14054" s="611"/>
      <c r="X14054" s="613"/>
      <c r="Y14054" s="601"/>
      <c r="Z14054" s="601"/>
      <c r="AA14054" s="601"/>
      <c r="AB14054" s="601"/>
    </row>
    <row r="14055" spans="21:28" x14ac:dyDescent="0.25">
      <c r="U14055" s="601"/>
      <c r="V14055" s="611"/>
      <c r="X14055" s="613"/>
      <c r="Y14055" s="601"/>
      <c r="Z14055" s="601"/>
      <c r="AA14055" s="601"/>
      <c r="AB14055" s="601"/>
    </row>
    <row r="14056" spans="21:28" x14ac:dyDescent="0.25">
      <c r="U14056" s="601"/>
      <c r="V14056" s="611"/>
      <c r="X14056" s="613"/>
      <c r="Y14056" s="601"/>
      <c r="Z14056" s="601"/>
      <c r="AA14056" s="601"/>
      <c r="AB14056" s="601"/>
    </row>
    <row r="14057" spans="21:28" x14ac:dyDescent="0.25">
      <c r="U14057" s="601"/>
      <c r="V14057" s="611"/>
      <c r="X14057" s="613"/>
      <c r="Y14057" s="601"/>
      <c r="Z14057" s="601"/>
      <c r="AA14057" s="601"/>
      <c r="AB14057" s="601"/>
    </row>
    <row r="14058" spans="21:28" x14ac:dyDescent="0.25">
      <c r="U14058" s="601"/>
      <c r="V14058" s="611"/>
      <c r="X14058" s="613"/>
      <c r="Y14058" s="601"/>
      <c r="Z14058" s="601"/>
      <c r="AA14058" s="601"/>
      <c r="AB14058" s="601"/>
    </row>
    <row r="14059" spans="21:28" x14ac:dyDescent="0.25">
      <c r="U14059" s="601"/>
      <c r="V14059" s="611"/>
      <c r="X14059" s="613"/>
      <c r="Y14059" s="601"/>
      <c r="Z14059" s="601"/>
      <c r="AA14059" s="601"/>
      <c r="AB14059" s="601"/>
    </row>
    <row r="14060" spans="21:28" x14ac:dyDescent="0.25">
      <c r="U14060" s="601"/>
      <c r="V14060" s="611"/>
      <c r="X14060" s="613"/>
      <c r="Y14060" s="601"/>
      <c r="Z14060" s="601"/>
      <c r="AA14060" s="601"/>
      <c r="AB14060" s="601"/>
    </row>
    <row r="14061" spans="21:28" x14ac:dyDescent="0.25">
      <c r="U14061" s="601"/>
      <c r="V14061" s="611"/>
      <c r="X14061" s="613"/>
      <c r="Y14061" s="601"/>
      <c r="Z14061" s="601"/>
      <c r="AA14061" s="601"/>
      <c r="AB14061" s="601"/>
    </row>
    <row r="14062" spans="21:28" x14ac:dyDescent="0.25">
      <c r="U14062" s="601"/>
      <c r="V14062" s="611"/>
      <c r="X14062" s="613"/>
      <c r="Y14062" s="601"/>
      <c r="Z14062" s="601"/>
      <c r="AA14062" s="601"/>
      <c r="AB14062" s="601"/>
    </row>
    <row r="14063" spans="21:28" x14ac:dyDescent="0.25">
      <c r="U14063" s="601"/>
      <c r="V14063" s="611"/>
      <c r="X14063" s="613"/>
      <c r="Y14063" s="601"/>
      <c r="Z14063" s="601"/>
      <c r="AA14063" s="601"/>
      <c r="AB14063" s="601"/>
    </row>
    <row r="14064" spans="21:28" x14ac:dyDescent="0.25">
      <c r="U14064" s="601"/>
      <c r="V14064" s="611"/>
      <c r="X14064" s="613"/>
      <c r="Y14064" s="601"/>
      <c r="Z14064" s="601"/>
      <c r="AA14064" s="601"/>
      <c r="AB14064" s="601"/>
    </row>
    <row r="14065" spans="21:28" x14ac:dyDescent="0.25">
      <c r="U14065" s="601"/>
      <c r="V14065" s="611"/>
      <c r="X14065" s="613"/>
      <c r="Y14065" s="601"/>
      <c r="Z14065" s="601"/>
      <c r="AA14065" s="601"/>
      <c r="AB14065" s="601"/>
    </row>
    <row r="14066" spans="21:28" x14ac:dyDescent="0.25">
      <c r="U14066" s="601"/>
      <c r="V14066" s="611"/>
      <c r="X14066" s="613"/>
      <c r="Y14066" s="601"/>
      <c r="Z14066" s="601"/>
      <c r="AA14066" s="601"/>
      <c r="AB14066" s="601"/>
    </row>
    <row r="14067" spans="21:28" x14ac:dyDescent="0.25">
      <c r="U14067" s="601"/>
      <c r="V14067" s="611"/>
      <c r="X14067" s="613"/>
      <c r="Y14067" s="601"/>
      <c r="Z14067" s="601"/>
      <c r="AA14067" s="601"/>
      <c r="AB14067" s="601"/>
    </row>
    <row r="14068" spans="21:28" x14ac:dyDescent="0.25">
      <c r="U14068" s="601"/>
      <c r="V14068" s="611"/>
      <c r="X14068" s="613"/>
      <c r="Y14068" s="601"/>
      <c r="Z14068" s="601"/>
      <c r="AA14068" s="601"/>
      <c r="AB14068" s="601"/>
    </row>
    <row r="14069" spans="21:28" x14ac:dyDescent="0.25">
      <c r="U14069" s="601"/>
      <c r="V14069" s="611"/>
      <c r="X14069" s="613"/>
      <c r="Y14069" s="601"/>
      <c r="Z14069" s="601"/>
      <c r="AA14069" s="601"/>
      <c r="AB14069" s="601"/>
    </row>
    <row r="14070" spans="21:28" x14ac:dyDescent="0.25">
      <c r="U14070" s="601"/>
      <c r="V14070" s="611"/>
      <c r="X14070" s="613"/>
      <c r="Y14070" s="601"/>
      <c r="Z14070" s="601"/>
      <c r="AA14070" s="601"/>
      <c r="AB14070" s="601"/>
    </row>
    <row r="14071" spans="21:28" x14ac:dyDescent="0.25">
      <c r="U14071" s="601"/>
      <c r="V14071" s="611"/>
      <c r="X14071" s="613"/>
      <c r="Y14071" s="601"/>
      <c r="Z14071" s="601"/>
      <c r="AA14071" s="601"/>
      <c r="AB14071" s="601"/>
    </row>
    <row r="14072" spans="21:28" x14ac:dyDescent="0.25">
      <c r="U14072" s="601"/>
      <c r="V14072" s="611"/>
      <c r="X14072" s="613"/>
      <c r="Y14072" s="601"/>
      <c r="Z14072" s="601"/>
      <c r="AA14072" s="601"/>
      <c r="AB14072" s="601"/>
    </row>
    <row r="14073" spans="21:28" x14ac:dyDescent="0.25">
      <c r="U14073" s="601"/>
      <c r="V14073" s="611"/>
      <c r="X14073" s="613"/>
      <c r="Y14073" s="601"/>
      <c r="Z14073" s="601"/>
      <c r="AA14073" s="601"/>
      <c r="AB14073" s="601"/>
    </row>
    <row r="14074" spans="21:28" x14ac:dyDescent="0.25">
      <c r="U14074" s="601"/>
      <c r="V14074" s="611"/>
      <c r="X14074" s="613"/>
      <c r="Y14074" s="601"/>
      <c r="Z14074" s="601"/>
      <c r="AA14074" s="601"/>
      <c r="AB14074" s="601"/>
    </row>
    <row r="14075" spans="21:28" x14ac:dyDescent="0.25">
      <c r="U14075" s="601"/>
      <c r="V14075" s="611"/>
      <c r="X14075" s="613"/>
      <c r="Y14075" s="601"/>
      <c r="Z14075" s="601"/>
      <c r="AA14075" s="601"/>
      <c r="AB14075" s="601"/>
    </row>
    <row r="14076" spans="21:28" x14ac:dyDescent="0.25">
      <c r="U14076" s="601"/>
      <c r="V14076" s="611"/>
      <c r="X14076" s="613"/>
      <c r="Y14076" s="601"/>
      <c r="Z14076" s="601"/>
      <c r="AA14076" s="601"/>
      <c r="AB14076" s="601"/>
    </row>
    <row r="14077" spans="21:28" x14ac:dyDescent="0.25">
      <c r="U14077" s="601"/>
      <c r="V14077" s="611"/>
      <c r="X14077" s="613"/>
      <c r="Y14077" s="601"/>
      <c r="Z14077" s="601"/>
      <c r="AA14077" s="601"/>
      <c r="AB14077" s="601"/>
    </row>
    <row r="14078" spans="21:28" x14ac:dyDescent="0.25">
      <c r="U14078" s="601"/>
      <c r="V14078" s="611"/>
      <c r="X14078" s="613"/>
      <c r="Y14078" s="601"/>
      <c r="Z14078" s="601"/>
      <c r="AA14078" s="601"/>
      <c r="AB14078" s="601"/>
    </row>
    <row r="14079" spans="21:28" x14ac:dyDescent="0.25">
      <c r="U14079" s="601"/>
      <c r="V14079" s="611"/>
      <c r="X14079" s="613"/>
      <c r="Y14079" s="601"/>
      <c r="Z14079" s="601"/>
      <c r="AA14079" s="601"/>
      <c r="AB14079" s="601"/>
    </row>
    <row r="14080" spans="21:28" x14ac:dyDescent="0.25">
      <c r="U14080" s="601"/>
      <c r="V14080" s="611"/>
      <c r="X14080" s="613"/>
      <c r="Y14080" s="601"/>
      <c r="Z14080" s="601"/>
      <c r="AA14080" s="601"/>
      <c r="AB14080" s="601"/>
    </row>
    <row r="14081" spans="21:28" x14ac:dyDescent="0.25">
      <c r="U14081" s="601"/>
      <c r="V14081" s="611"/>
      <c r="X14081" s="613"/>
      <c r="Y14081" s="601"/>
      <c r="Z14081" s="601"/>
      <c r="AA14081" s="601"/>
      <c r="AB14081" s="601"/>
    </row>
    <row r="14082" spans="21:28" x14ac:dyDescent="0.25">
      <c r="U14082" s="601"/>
      <c r="V14082" s="611"/>
      <c r="X14082" s="613"/>
      <c r="Y14082" s="601"/>
      <c r="Z14082" s="601"/>
      <c r="AA14082" s="601"/>
      <c r="AB14082" s="601"/>
    </row>
    <row r="14083" spans="21:28" x14ac:dyDescent="0.25">
      <c r="U14083" s="601"/>
      <c r="V14083" s="611"/>
      <c r="X14083" s="613"/>
      <c r="Y14083" s="601"/>
      <c r="Z14083" s="601"/>
      <c r="AA14083" s="601"/>
      <c r="AB14083" s="601"/>
    </row>
    <row r="14084" spans="21:28" x14ac:dyDescent="0.25">
      <c r="U14084" s="601"/>
      <c r="V14084" s="611"/>
      <c r="X14084" s="613"/>
      <c r="Y14084" s="601"/>
      <c r="Z14084" s="601"/>
      <c r="AA14084" s="601"/>
      <c r="AB14084" s="601"/>
    </row>
    <row r="14085" spans="21:28" x14ac:dyDescent="0.25">
      <c r="U14085" s="601"/>
      <c r="V14085" s="611"/>
      <c r="X14085" s="613"/>
      <c r="Y14085" s="601"/>
      <c r="Z14085" s="601"/>
      <c r="AA14085" s="601"/>
      <c r="AB14085" s="601"/>
    </row>
    <row r="14086" spans="21:28" x14ac:dyDescent="0.25">
      <c r="U14086" s="601"/>
      <c r="V14086" s="611"/>
      <c r="X14086" s="613"/>
      <c r="Y14086" s="601"/>
      <c r="Z14086" s="601"/>
      <c r="AA14086" s="601"/>
      <c r="AB14086" s="601"/>
    </row>
    <row r="14087" spans="21:28" x14ac:dyDescent="0.25">
      <c r="U14087" s="601"/>
      <c r="V14087" s="611"/>
      <c r="X14087" s="613"/>
      <c r="Y14087" s="601"/>
      <c r="Z14087" s="601"/>
      <c r="AA14087" s="601"/>
      <c r="AB14087" s="601"/>
    </row>
    <row r="14088" spans="21:28" x14ac:dyDescent="0.25">
      <c r="U14088" s="601"/>
      <c r="V14088" s="611"/>
      <c r="X14088" s="613"/>
      <c r="Y14088" s="601"/>
      <c r="Z14088" s="601"/>
      <c r="AA14088" s="601"/>
      <c r="AB14088" s="601"/>
    </row>
    <row r="14089" spans="21:28" x14ac:dyDescent="0.25">
      <c r="U14089" s="601"/>
      <c r="V14089" s="611"/>
      <c r="X14089" s="613"/>
      <c r="Y14089" s="601"/>
      <c r="Z14089" s="601"/>
      <c r="AA14089" s="601"/>
      <c r="AB14089" s="601"/>
    </row>
    <row r="14090" spans="21:28" x14ac:dyDescent="0.25">
      <c r="U14090" s="601"/>
      <c r="V14090" s="611"/>
      <c r="X14090" s="613"/>
      <c r="Y14090" s="601"/>
      <c r="Z14090" s="601"/>
      <c r="AA14090" s="601"/>
      <c r="AB14090" s="601"/>
    </row>
    <row r="14091" spans="21:28" x14ac:dyDescent="0.25">
      <c r="U14091" s="601"/>
      <c r="V14091" s="611"/>
      <c r="X14091" s="613"/>
      <c r="Y14091" s="601"/>
      <c r="Z14091" s="601"/>
      <c r="AA14091" s="601"/>
      <c r="AB14091" s="601"/>
    </row>
    <row r="14092" spans="21:28" x14ac:dyDescent="0.25">
      <c r="U14092" s="601"/>
      <c r="V14092" s="611"/>
      <c r="X14092" s="613"/>
      <c r="Y14092" s="601"/>
      <c r="Z14092" s="601"/>
      <c r="AA14092" s="601"/>
      <c r="AB14092" s="601"/>
    </row>
    <row r="14093" spans="21:28" x14ac:dyDescent="0.25">
      <c r="U14093" s="601"/>
      <c r="V14093" s="611"/>
      <c r="X14093" s="613"/>
      <c r="Y14093" s="601"/>
      <c r="Z14093" s="601"/>
      <c r="AA14093" s="601"/>
      <c r="AB14093" s="601"/>
    </row>
    <row r="14094" spans="21:28" x14ac:dyDescent="0.25">
      <c r="U14094" s="601"/>
      <c r="V14094" s="611"/>
      <c r="X14094" s="613"/>
      <c r="Y14094" s="601"/>
      <c r="Z14094" s="601"/>
      <c r="AA14094" s="601"/>
      <c r="AB14094" s="601"/>
    </row>
    <row r="14095" spans="21:28" x14ac:dyDescent="0.25">
      <c r="U14095" s="601"/>
      <c r="V14095" s="611"/>
      <c r="X14095" s="613"/>
      <c r="Y14095" s="601"/>
      <c r="Z14095" s="601"/>
      <c r="AA14095" s="601"/>
      <c r="AB14095" s="601"/>
    </row>
    <row r="14096" spans="21:28" x14ac:dyDescent="0.25">
      <c r="U14096" s="601"/>
      <c r="V14096" s="611"/>
      <c r="X14096" s="613"/>
      <c r="Y14096" s="601"/>
      <c r="Z14096" s="601"/>
      <c r="AA14096" s="601"/>
      <c r="AB14096" s="601"/>
    </row>
    <row r="14097" spans="21:28" x14ac:dyDescent="0.25">
      <c r="U14097" s="601"/>
      <c r="V14097" s="611"/>
      <c r="X14097" s="613"/>
      <c r="Y14097" s="601"/>
      <c r="Z14097" s="601"/>
      <c r="AA14097" s="601"/>
      <c r="AB14097" s="601"/>
    </row>
    <row r="14098" spans="21:28" x14ac:dyDescent="0.25">
      <c r="U14098" s="601"/>
      <c r="V14098" s="611"/>
      <c r="X14098" s="613"/>
      <c r="Y14098" s="601"/>
      <c r="Z14098" s="601"/>
      <c r="AA14098" s="601"/>
      <c r="AB14098" s="601"/>
    </row>
    <row r="14099" spans="21:28" x14ac:dyDescent="0.25">
      <c r="U14099" s="601"/>
      <c r="V14099" s="611"/>
      <c r="X14099" s="613"/>
      <c r="Y14099" s="601"/>
      <c r="Z14099" s="601"/>
      <c r="AA14099" s="601"/>
      <c r="AB14099" s="601"/>
    </row>
    <row r="14100" spans="21:28" x14ac:dyDescent="0.25">
      <c r="U14100" s="601"/>
      <c r="V14100" s="611"/>
      <c r="X14100" s="613"/>
      <c r="Y14100" s="601"/>
      <c r="Z14100" s="601"/>
      <c r="AA14100" s="601"/>
      <c r="AB14100" s="601"/>
    </row>
    <row r="14101" spans="21:28" x14ac:dyDescent="0.25">
      <c r="U14101" s="601"/>
      <c r="V14101" s="611"/>
      <c r="X14101" s="613"/>
      <c r="Y14101" s="601"/>
      <c r="Z14101" s="601"/>
      <c r="AA14101" s="601"/>
      <c r="AB14101" s="601"/>
    </row>
    <row r="14102" spans="21:28" x14ac:dyDescent="0.25">
      <c r="U14102" s="601"/>
      <c r="V14102" s="611"/>
      <c r="X14102" s="613"/>
      <c r="Y14102" s="601"/>
      <c r="Z14102" s="601"/>
      <c r="AA14102" s="601"/>
      <c r="AB14102" s="601"/>
    </row>
    <row r="14103" spans="21:28" x14ac:dyDescent="0.25">
      <c r="U14103" s="601"/>
      <c r="V14103" s="611"/>
      <c r="X14103" s="613"/>
      <c r="Y14103" s="601"/>
      <c r="Z14103" s="601"/>
      <c r="AA14103" s="601"/>
      <c r="AB14103" s="601"/>
    </row>
    <row r="14104" spans="21:28" x14ac:dyDescent="0.25">
      <c r="U14104" s="601"/>
      <c r="V14104" s="611"/>
      <c r="X14104" s="613"/>
      <c r="Y14104" s="601"/>
      <c r="Z14104" s="601"/>
      <c r="AA14104" s="601"/>
      <c r="AB14104" s="601"/>
    </row>
    <row r="14105" spans="21:28" x14ac:dyDescent="0.25">
      <c r="U14105" s="601"/>
      <c r="V14105" s="611"/>
      <c r="X14105" s="613"/>
      <c r="Y14105" s="601"/>
      <c r="Z14105" s="601"/>
      <c r="AA14105" s="601"/>
      <c r="AB14105" s="601"/>
    </row>
    <row r="14106" spans="21:28" x14ac:dyDescent="0.25">
      <c r="U14106" s="601"/>
      <c r="V14106" s="611"/>
      <c r="X14106" s="613"/>
      <c r="Y14106" s="601"/>
      <c r="Z14106" s="601"/>
      <c r="AA14106" s="601"/>
      <c r="AB14106" s="601"/>
    </row>
    <row r="14107" spans="21:28" x14ac:dyDescent="0.25">
      <c r="U14107" s="601"/>
      <c r="V14107" s="611"/>
      <c r="X14107" s="613"/>
      <c r="Y14107" s="601"/>
      <c r="Z14107" s="601"/>
      <c r="AA14107" s="601"/>
      <c r="AB14107" s="601"/>
    </row>
    <row r="14108" spans="21:28" x14ac:dyDescent="0.25">
      <c r="U14108" s="601"/>
      <c r="V14108" s="611"/>
      <c r="X14108" s="613"/>
      <c r="Y14108" s="601"/>
      <c r="Z14108" s="601"/>
      <c r="AA14108" s="601"/>
      <c r="AB14108" s="601"/>
    </row>
    <row r="14109" spans="21:28" x14ac:dyDescent="0.25">
      <c r="U14109" s="601"/>
      <c r="V14109" s="611"/>
      <c r="X14109" s="613"/>
      <c r="Y14109" s="601"/>
      <c r="Z14109" s="601"/>
      <c r="AA14109" s="601"/>
      <c r="AB14109" s="601"/>
    </row>
    <row r="14110" spans="21:28" x14ac:dyDescent="0.25">
      <c r="U14110" s="601"/>
      <c r="V14110" s="611"/>
      <c r="X14110" s="613"/>
      <c r="Y14110" s="601"/>
      <c r="Z14110" s="601"/>
      <c r="AA14110" s="601"/>
      <c r="AB14110" s="601"/>
    </row>
    <row r="14111" spans="21:28" x14ac:dyDescent="0.25">
      <c r="U14111" s="601"/>
      <c r="V14111" s="611"/>
      <c r="X14111" s="613"/>
      <c r="Y14111" s="601"/>
      <c r="Z14111" s="601"/>
      <c r="AA14111" s="601"/>
      <c r="AB14111" s="601"/>
    </row>
    <row r="14112" spans="21:28" x14ac:dyDescent="0.25">
      <c r="U14112" s="601"/>
      <c r="V14112" s="611"/>
      <c r="X14112" s="613"/>
      <c r="Y14112" s="601"/>
      <c r="Z14112" s="601"/>
      <c r="AA14112" s="601"/>
      <c r="AB14112" s="601"/>
    </row>
    <row r="14113" spans="21:28" x14ac:dyDescent="0.25">
      <c r="U14113" s="601"/>
      <c r="V14113" s="611"/>
      <c r="X14113" s="613"/>
      <c r="Y14113" s="601"/>
      <c r="Z14113" s="601"/>
      <c r="AA14113" s="601"/>
      <c r="AB14113" s="601"/>
    </row>
    <row r="14114" spans="21:28" x14ac:dyDescent="0.25">
      <c r="U14114" s="601"/>
      <c r="V14114" s="611"/>
      <c r="X14114" s="613"/>
      <c r="Y14114" s="601"/>
      <c r="Z14114" s="601"/>
      <c r="AA14114" s="601"/>
      <c r="AB14114" s="601"/>
    </row>
    <row r="14115" spans="21:28" x14ac:dyDescent="0.25">
      <c r="U14115" s="601"/>
      <c r="V14115" s="611"/>
      <c r="X14115" s="613"/>
      <c r="Y14115" s="601"/>
      <c r="Z14115" s="601"/>
      <c r="AA14115" s="601"/>
      <c r="AB14115" s="601"/>
    </row>
    <row r="14116" spans="21:28" x14ac:dyDescent="0.25">
      <c r="U14116" s="601"/>
      <c r="V14116" s="611"/>
      <c r="X14116" s="613"/>
      <c r="Y14116" s="601"/>
      <c r="Z14116" s="601"/>
      <c r="AA14116" s="601"/>
      <c r="AB14116" s="601"/>
    </row>
    <row r="14117" spans="21:28" x14ac:dyDescent="0.25">
      <c r="U14117" s="601"/>
      <c r="V14117" s="611"/>
      <c r="X14117" s="613"/>
      <c r="Y14117" s="601"/>
      <c r="Z14117" s="601"/>
      <c r="AA14117" s="601"/>
      <c r="AB14117" s="601"/>
    </row>
    <row r="14118" spans="21:28" x14ac:dyDescent="0.25">
      <c r="U14118" s="601"/>
      <c r="V14118" s="611"/>
      <c r="X14118" s="613"/>
      <c r="Y14118" s="601"/>
      <c r="Z14118" s="601"/>
      <c r="AA14118" s="601"/>
      <c r="AB14118" s="601"/>
    </row>
    <row r="14119" spans="21:28" x14ac:dyDescent="0.25">
      <c r="U14119" s="601"/>
      <c r="V14119" s="611"/>
      <c r="X14119" s="613"/>
      <c r="Y14119" s="601"/>
      <c r="Z14119" s="601"/>
      <c r="AA14119" s="601"/>
      <c r="AB14119" s="601"/>
    </row>
    <row r="14120" spans="21:28" x14ac:dyDescent="0.25">
      <c r="U14120" s="601"/>
      <c r="V14120" s="611"/>
      <c r="X14120" s="613"/>
      <c r="Y14120" s="601"/>
      <c r="Z14120" s="601"/>
      <c r="AA14120" s="601"/>
      <c r="AB14120" s="601"/>
    </row>
    <row r="14121" spans="21:28" x14ac:dyDescent="0.25">
      <c r="U14121" s="601"/>
      <c r="V14121" s="611"/>
      <c r="X14121" s="613"/>
      <c r="Y14121" s="601"/>
      <c r="Z14121" s="601"/>
      <c r="AA14121" s="601"/>
      <c r="AB14121" s="601"/>
    </row>
    <row r="14122" spans="21:28" x14ac:dyDescent="0.25">
      <c r="U14122" s="601"/>
      <c r="V14122" s="611"/>
      <c r="X14122" s="613"/>
      <c r="Y14122" s="601"/>
      <c r="Z14122" s="601"/>
      <c r="AA14122" s="601"/>
      <c r="AB14122" s="601"/>
    </row>
    <row r="14123" spans="21:28" x14ac:dyDescent="0.25">
      <c r="U14123" s="601"/>
      <c r="V14123" s="611"/>
      <c r="X14123" s="613"/>
      <c r="Y14123" s="601"/>
      <c r="Z14123" s="601"/>
      <c r="AA14123" s="601"/>
      <c r="AB14123" s="601"/>
    </row>
    <row r="14124" spans="21:28" x14ac:dyDescent="0.25">
      <c r="U14124" s="601"/>
      <c r="V14124" s="611"/>
      <c r="X14124" s="613"/>
      <c r="Y14124" s="601"/>
      <c r="Z14124" s="601"/>
      <c r="AA14124" s="601"/>
      <c r="AB14124" s="601"/>
    </row>
    <row r="14125" spans="21:28" x14ac:dyDescent="0.25">
      <c r="U14125" s="601"/>
      <c r="V14125" s="611"/>
      <c r="X14125" s="613"/>
      <c r="Y14125" s="601"/>
      <c r="Z14125" s="601"/>
      <c r="AA14125" s="601"/>
      <c r="AB14125" s="601"/>
    </row>
    <row r="14126" spans="21:28" x14ac:dyDescent="0.25">
      <c r="U14126" s="601"/>
      <c r="V14126" s="611"/>
      <c r="X14126" s="613"/>
      <c r="Y14126" s="601"/>
      <c r="Z14126" s="601"/>
      <c r="AA14126" s="601"/>
      <c r="AB14126" s="601"/>
    </row>
    <row r="14127" spans="21:28" x14ac:dyDescent="0.25">
      <c r="U14127" s="601"/>
      <c r="V14127" s="611"/>
      <c r="X14127" s="613"/>
      <c r="Y14127" s="601"/>
      <c r="Z14127" s="601"/>
      <c r="AA14127" s="601"/>
      <c r="AB14127" s="601"/>
    </row>
    <row r="14128" spans="21:28" x14ac:dyDescent="0.25">
      <c r="U14128" s="601"/>
      <c r="V14128" s="611"/>
      <c r="X14128" s="613"/>
      <c r="Y14128" s="601"/>
      <c r="Z14128" s="601"/>
      <c r="AA14128" s="601"/>
      <c r="AB14128" s="601"/>
    </row>
    <row r="14129" spans="21:28" x14ac:dyDescent="0.25">
      <c r="U14129" s="601"/>
      <c r="V14129" s="611"/>
      <c r="X14129" s="613"/>
      <c r="Y14129" s="601"/>
      <c r="Z14129" s="601"/>
      <c r="AA14129" s="601"/>
      <c r="AB14129" s="601"/>
    </row>
    <row r="14130" spans="21:28" x14ac:dyDescent="0.25">
      <c r="U14130" s="601"/>
      <c r="V14130" s="611"/>
      <c r="X14130" s="613"/>
      <c r="Y14130" s="601"/>
      <c r="Z14130" s="601"/>
      <c r="AA14130" s="601"/>
      <c r="AB14130" s="601"/>
    </row>
    <row r="14131" spans="21:28" x14ac:dyDescent="0.25">
      <c r="U14131" s="601"/>
      <c r="V14131" s="611"/>
      <c r="X14131" s="613"/>
      <c r="Y14131" s="601"/>
      <c r="Z14131" s="601"/>
      <c r="AA14131" s="601"/>
      <c r="AB14131" s="601"/>
    </row>
    <row r="14132" spans="21:28" x14ac:dyDescent="0.25">
      <c r="U14132" s="601"/>
      <c r="V14132" s="611"/>
      <c r="X14132" s="613"/>
      <c r="Y14132" s="601"/>
      <c r="Z14132" s="601"/>
      <c r="AA14132" s="601"/>
      <c r="AB14132" s="601"/>
    </row>
    <row r="14133" spans="21:28" x14ac:dyDescent="0.25">
      <c r="U14133" s="601"/>
      <c r="V14133" s="611"/>
      <c r="X14133" s="613"/>
      <c r="Y14133" s="601"/>
      <c r="Z14133" s="601"/>
      <c r="AA14133" s="601"/>
      <c r="AB14133" s="601"/>
    </row>
    <row r="14134" spans="21:28" x14ac:dyDescent="0.25">
      <c r="U14134" s="601"/>
      <c r="V14134" s="611"/>
      <c r="X14134" s="613"/>
      <c r="Y14134" s="601"/>
      <c r="Z14134" s="601"/>
      <c r="AA14134" s="601"/>
      <c r="AB14134" s="601"/>
    </row>
    <row r="14135" spans="21:28" x14ac:dyDescent="0.25">
      <c r="U14135" s="601"/>
      <c r="V14135" s="611"/>
      <c r="X14135" s="613"/>
      <c r="Y14135" s="601"/>
      <c r="Z14135" s="601"/>
      <c r="AA14135" s="601"/>
      <c r="AB14135" s="601"/>
    </row>
    <row r="14136" spans="21:28" x14ac:dyDescent="0.25">
      <c r="U14136" s="601"/>
      <c r="V14136" s="611"/>
      <c r="X14136" s="613"/>
      <c r="Y14136" s="601"/>
      <c r="Z14136" s="601"/>
      <c r="AA14136" s="601"/>
      <c r="AB14136" s="601"/>
    </row>
    <row r="14137" spans="21:28" x14ac:dyDescent="0.25">
      <c r="U14137" s="601"/>
      <c r="V14137" s="611"/>
      <c r="X14137" s="613"/>
      <c r="Y14137" s="601"/>
      <c r="Z14137" s="601"/>
      <c r="AA14137" s="601"/>
      <c r="AB14137" s="601"/>
    </row>
    <row r="14138" spans="21:28" x14ac:dyDescent="0.25">
      <c r="U14138" s="601"/>
      <c r="V14138" s="611"/>
      <c r="X14138" s="613"/>
      <c r="Y14138" s="601"/>
      <c r="Z14138" s="601"/>
      <c r="AA14138" s="601"/>
      <c r="AB14138" s="601"/>
    </row>
    <row r="14139" spans="21:28" x14ac:dyDescent="0.25">
      <c r="U14139" s="601"/>
      <c r="V14139" s="611"/>
      <c r="X14139" s="613"/>
      <c r="Y14139" s="601"/>
      <c r="Z14139" s="601"/>
      <c r="AA14139" s="601"/>
      <c r="AB14139" s="601"/>
    </row>
    <row r="14140" spans="21:28" x14ac:dyDescent="0.25">
      <c r="U14140" s="601"/>
      <c r="V14140" s="611"/>
      <c r="X14140" s="613"/>
      <c r="Y14140" s="601"/>
      <c r="Z14140" s="601"/>
      <c r="AA14140" s="601"/>
      <c r="AB14140" s="601"/>
    </row>
    <row r="14141" spans="21:28" x14ac:dyDescent="0.25">
      <c r="U14141" s="601"/>
      <c r="V14141" s="611"/>
      <c r="X14141" s="613"/>
      <c r="Y14141" s="601"/>
      <c r="Z14141" s="601"/>
      <c r="AA14141" s="601"/>
      <c r="AB14141" s="601"/>
    </row>
    <row r="14142" spans="21:28" x14ac:dyDescent="0.25">
      <c r="U14142" s="601"/>
      <c r="V14142" s="611"/>
      <c r="X14142" s="613"/>
      <c r="Y14142" s="601"/>
      <c r="Z14142" s="601"/>
      <c r="AA14142" s="601"/>
      <c r="AB14142" s="601"/>
    </row>
    <row r="14143" spans="21:28" x14ac:dyDescent="0.25">
      <c r="U14143" s="601"/>
      <c r="V14143" s="611"/>
      <c r="X14143" s="613"/>
      <c r="Y14143" s="601"/>
      <c r="Z14143" s="601"/>
      <c r="AA14143" s="601"/>
      <c r="AB14143" s="601"/>
    </row>
    <row r="14144" spans="21:28" x14ac:dyDescent="0.25">
      <c r="U14144" s="601"/>
      <c r="V14144" s="611"/>
      <c r="X14144" s="613"/>
      <c r="Y14144" s="601"/>
      <c r="Z14144" s="601"/>
      <c r="AA14144" s="601"/>
      <c r="AB14144" s="601"/>
    </row>
    <row r="14145" spans="21:28" x14ac:dyDescent="0.25">
      <c r="U14145" s="601"/>
      <c r="V14145" s="611"/>
      <c r="X14145" s="613"/>
      <c r="Y14145" s="601"/>
      <c r="Z14145" s="601"/>
      <c r="AA14145" s="601"/>
      <c r="AB14145" s="601"/>
    </row>
    <row r="14146" spans="21:28" x14ac:dyDescent="0.25">
      <c r="U14146" s="601"/>
      <c r="V14146" s="611"/>
      <c r="X14146" s="613"/>
      <c r="Y14146" s="601"/>
      <c r="Z14146" s="601"/>
      <c r="AA14146" s="601"/>
      <c r="AB14146" s="601"/>
    </row>
    <row r="14147" spans="21:28" x14ac:dyDescent="0.25">
      <c r="U14147" s="601"/>
      <c r="V14147" s="611"/>
      <c r="X14147" s="613"/>
      <c r="Y14147" s="601"/>
      <c r="Z14147" s="601"/>
      <c r="AA14147" s="601"/>
      <c r="AB14147" s="601"/>
    </row>
    <row r="14148" spans="21:28" x14ac:dyDescent="0.25">
      <c r="U14148" s="601"/>
      <c r="V14148" s="611"/>
      <c r="X14148" s="613"/>
      <c r="Y14148" s="601"/>
      <c r="Z14148" s="601"/>
      <c r="AA14148" s="601"/>
      <c r="AB14148" s="601"/>
    </row>
    <row r="14149" spans="21:28" x14ac:dyDescent="0.25">
      <c r="U14149" s="601"/>
      <c r="V14149" s="611"/>
      <c r="X14149" s="613"/>
      <c r="Y14149" s="601"/>
      <c r="Z14149" s="601"/>
      <c r="AA14149" s="601"/>
      <c r="AB14149" s="601"/>
    </row>
    <row r="14150" spans="21:28" x14ac:dyDescent="0.25">
      <c r="U14150" s="601"/>
      <c r="V14150" s="611"/>
      <c r="X14150" s="613"/>
      <c r="Y14150" s="601"/>
      <c r="Z14150" s="601"/>
      <c r="AA14150" s="601"/>
      <c r="AB14150" s="601"/>
    </row>
    <row r="14151" spans="21:28" x14ac:dyDescent="0.25">
      <c r="U14151" s="601"/>
      <c r="V14151" s="611"/>
      <c r="X14151" s="613"/>
      <c r="Y14151" s="601"/>
      <c r="Z14151" s="601"/>
      <c r="AA14151" s="601"/>
      <c r="AB14151" s="601"/>
    </row>
    <row r="14152" spans="21:28" x14ac:dyDescent="0.25">
      <c r="U14152" s="601"/>
      <c r="V14152" s="611"/>
      <c r="X14152" s="613"/>
      <c r="Y14152" s="601"/>
      <c r="Z14152" s="601"/>
      <c r="AA14152" s="601"/>
      <c r="AB14152" s="601"/>
    </row>
    <row r="14153" spans="21:28" x14ac:dyDescent="0.25">
      <c r="U14153" s="601"/>
      <c r="V14153" s="611"/>
      <c r="X14153" s="613"/>
      <c r="Y14153" s="601"/>
      <c r="Z14153" s="601"/>
      <c r="AA14153" s="601"/>
      <c r="AB14153" s="601"/>
    </row>
    <row r="14154" spans="21:28" x14ac:dyDescent="0.25">
      <c r="U14154" s="601"/>
      <c r="V14154" s="611"/>
      <c r="X14154" s="613"/>
      <c r="Y14154" s="601"/>
      <c r="Z14154" s="601"/>
      <c r="AA14154" s="601"/>
      <c r="AB14154" s="601"/>
    </row>
    <row r="14155" spans="21:28" x14ac:dyDescent="0.25">
      <c r="U14155" s="601"/>
      <c r="V14155" s="611"/>
      <c r="X14155" s="613"/>
      <c r="Y14155" s="601"/>
      <c r="Z14155" s="601"/>
      <c r="AA14155" s="601"/>
      <c r="AB14155" s="601"/>
    </row>
    <row r="14156" spans="21:28" x14ac:dyDescent="0.25">
      <c r="U14156" s="601"/>
      <c r="V14156" s="611"/>
      <c r="X14156" s="613"/>
      <c r="Y14156" s="601"/>
      <c r="Z14156" s="601"/>
      <c r="AA14156" s="601"/>
      <c r="AB14156" s="601"/>
    </row>
    <row r="14157" spans="21:28" x14ac:dyDescent="0.25">
      <c r="U14157" s="601"/>
      <c r="V14157" s="611"/>
      <c r="X14157" s="613"/>
      <c r="Y14157" s="601"/>
      <c r="Z14157" s="601"/>
      <c r="AA14157" s="601"/>
      <c r="AB14157" s="601"/>
    </row>
    <row r="14158" spans="21:28" x14ac:dyDescent="0.25">
      <c r="U14158" s="601"/>
      <c r="V14158" s="611"/>
      <c r="X14158" s="613"/>
      <c r="Y14158" s="601"/>
      <c r="Z14158" s="601"/>
      <c r="AA14158" s="601"/>
      <c r="AB14158" s="601"/>
    </row>
    <row r="14159" spans="21:28" x14ac:dyDescent="0.25">
      <c r="U14159" s="601"/>
      <c r="V14159" s="611"/>
      <c r="X14159" s="613"/>
      <c r="Y14159" s="601"/>
      <c r="Z14159" s="601"/>
      <c r="AA14159" s="601"/>
      <c r="AB14159" s="601"/>
    </row>
    <row r="14160" spans="21:28" x14ac:dyDescent="0.25">
      <c r="U14160" s="601"/>
      <c r="V14160" s="611"/>
      <c r="X14160" s="613"/>
      <c r="Y14160" s="601"/>
      <c r="Z14160" s="601"/>
      <c r="AA14160" s="601"/>
      <c r="AB14160" s="601"/>
    </row>
    <row r="14161" spans="21:28" x14ac:dyDescent="0.25">
      <c r="U14161" s="601"/>
      <c r="V14161" s="611"/>
      <c r="X14161" s="613"/>
      <c r="Y14161" s="601"/>
      <c r="Z14161" s="601"/>
      <c r="AA14161" s="601"/>
      <c r="AB14161" s="601"/>
    </row>
    <row r="14162" spans="21:28" x14ac:dyDescent="0.25">
      <c r="U14162" s="601"/>
      <c r="V14162" s="611"/>
      <c r="X14162" s="613"/>
      <c r="Y14162" s="601"/>
      <c r="Z14162" s="601"/>
      <c r="AA14162" s="601"/>
      <c r="AB14162" s="601"/>
    </row>
    <row r="14163" spans="21:28" x14ac:dyDescent="0.25">
      <c r="U14163" s="601"/>
      <c r="V14163" s="611"/>
      <c r="X14163" s="613"/>
      <c r="Y14163" s="601"/>
      <c r="Z14163" s="601"/>
      <c r="AA14163" s="601"/>
      <c r="AB14163" s="601"/>
    </row>
    <row r="14164" spans="21:28" x14ac:dyDescent="0.25">
      <c r="U14164" s="601"/>
      <c r="V14164" s="611"/>
      <c r="X14164" s="613"/>
      <c r="Y14164" s="601"/>
      <c r="Z14164" s="601"/>
      <c r="AA14164" s="601"/>
      <c r="AB14164" s="601"/>
    </row>
    <row r="14165" spans="21:28" x14ac:dyDescent="0.25">
      <c r="U14165" s="601"/>
      <c r="V14165" s="611"/>
      <c r="X14165" s="613"/>
      <c r="Y14165" s="601"/>
      <c r="Z14165" s="601"/>
      <c r="AA14165" s="601"/>
      <c r="AB14165" s="601"/>
    </row>
    <row r="14166" spans="21:28" x14ac:dyDescent="0.25">
      <c r="U14166" s="601"/>
      <c r="V14166" s="611"/>
      <c r="X14166" s="613"/>
      <c r="Y14166" s="601"/>
      <c r="Z14166" s="601"/>
      <c r="AA14166" s="601"/>
      <c r="AB14166" s="601"/>
    </row>
    <row r="14167" spans="21:28" x14ac:dyDescent="0.25">
      <c r="U14167" s="601"/>
      <c r="V14167" s="611"/>
      <c r="X14167" s="613"/>
      <c r="Y14167" s="601"/>
      <c r="Z14167" s="601"/>
      <c r="AA14167" s="601"/>
      <c r="AB14167" s="601"/>
    </row>
    <row r="14168" spans="21:28" x14ac:dyDescent="0.25">
      <c r="U14168" s="601"/>
      <c r="V14168" s="611"/>
      <c r="X14168" s="613"/>
      <c r="Y14168" s="601"/>
      <c r="Z14168" s="601"/>
      <c r="AA14168" s="601"/>
      <c r="AB14168" s="601"/>
    </row>
    <row r="14169" spans="21:28" x14ac:dyDescent="0.25">
      <c r="U14169" s="601"/>
      <c r="V14169" s="611"/>
      <c r="X14169" s="613"/>
      <c r="Y14169" s="601"/>
      <c r="Z14169" s="601"/>
      <c r="AA14169" s="601"/>
      <c r="AB14169" s="601"/>
    </row>
    <row r="14170" spans="21:28" x14ac:dyDescent="0.25">
      <c r="U14170" s="601"/>
      <c r="V14170" s="611"/>
      <c r="X14170" s="613"/>
      <c r="Y14170" s="601"/>
      <c r="Z14170" s="601"/>
      <c r="AA14170" s="601"/>
      <c r="AB14170" s="601"/>
    </row>
    <row r="14171" spans="21:28" x14ac:dyDescent="0.25">
      <c r="U14171" s="601"/>
      <c r="V14171" s="611"/>
      <c r="X14171" s="613"/>
      <c r="Y14171" s="601"/>
      <c r="Z14171" s="601"/>
      <c r="AA14171" s="601"/>
      <c r="AB14171" s="601"/>
    </row>
    <row r="14172" spans="21:28" x14ac:dyDescent="0.25">
      <c r="U14172" s="601"/>
      <c r="V14172" s="611"/>
      <c r="X14172" s="613"/>
      <c r="Y14172" s="601"/>
      <c r="Z14172" s="601"/>
      <c r="AA14172" s="601"/>
      <c r="AB14172" s="601"/>
    </row>
    <row r="14173" spans="21:28" x14ac:dyDescent="0.25">
      <c r="U14173" s="601"/>
      <c r="V14173" s="611"/>
      <c r="X14173" s="613"/>
      <c r="Y14173" s="601"/>
      <c r="Z14173" s="601"/>
      <c r="AA14173" s="601"/>
      <c r="AB14173" s="601"/>
    </row>
    <row r="14174" spans="21:28" x14ac:dyDescent="0.25">
      <c r="U14174" s="601"/>
      <c r="V14174" s="611"/>
      <c r="X14174" s="613"/>
      <c r="Y14174" s="601"/>
      <c r="Z14174" s="601"/>
      <c r="AA14174" s="601"/>
      <c r="AB14174" s="601"/>
    </row>
    <row r="14175" spans="21:28" x14ac:dyDescent="0.25">
      <c r="U14175" s="601"/>
      <c r="V14175" s="611"/>
      <c r="X14175" s="613"/>
      <c r="Y14175" s="601"/>
      <c r="Z14175" s="601"/>
      <c r="AA14175" s="601"/>
      <c r="AB14175" s="601"/>
    </row>
    <row r="14176" spans="21:28" x14ac:dyDescent="0.25">
      <c r="U14176" s="601"/>
      <c r="V14176" s="611"/>
      <c r="X14176" s="613"/>
      <c r="Y14176" s="601"/>
      <c r="Z14176" s="601"/>
      <c r="AA14176" s="601"/>
      <c r="AB14176" s="601"/>
    </row>
    <row r="14177" spans="21:28" x14ac:dyDescent="0.25">
      <c r="U14177" s="601"/>
      <c r="V14177" s="611"/>
      <c r="X14177" s="613"/>
      <c r="Y14177" s="601"/>
      <c r="Z14177" s="601"/>
      <c r="AA14177" s="601"/>
      <c r="AB14177" s="601"/>
    </row>
    <row r="14178" spans="21:28" x14ac:dyDescent="0.25">
      <c r="U14178" s="601"/>
      <c r="V14178" s="611"/>
      <c r="X14178" s="613"/>
      <c r="Y14178" s="601"/>
      <c r="Z14178" s="601"/>
      <c r="AA14178" s="601"/>
      <c r="AB14178" s="601"/>
    </row>
    <row r="14179" spans="21:28" x14ac:dyDescent="0.25">
      <c r="U14179" s="601"/>
      <c r="V14179" s="611"/>
      <c r="X14179" s="613"/>
      <c r="Y14179" s="601"/>
      <c r="Z14179" s="601"/>
      <c r="AA14179" s="601"/>
      <c r="AB14179" s="601"/>
    </row>
    <row r="14180" spans="21:28" x14ac:dyDescent="0.25">
      <c r="U14180" s="601"/>
      <c r="V14180" s="611"/>
      <c r="X14180" s="613"/>
      <c r="Y14180" s="601"/>
      <c r="Z14180" s="601"/>
      <c r="AA14180" s="601"/>
      <c r="AB14180" s="601"/>
    </row>
    <row r="14181" spans="21:28" x14ac:dyDescent="0.25">
      <c r="U14181" s="601"/>
      <c r="V14181" s="611"/>
      <c r="X14181" s="613"/>
      <c r="Y14181" s="601"/>
      <c r="Z14181" s="601"/>
      <c r="AA14181" s="601"/>
      <c r="AB14181" s="601"/>
    </row>
    <row r="14182" spans="21:28" x14ac:dyDescent="0.25">
      <c r="U14182" s="601"/>
      <c r="V14182" s="611"/>
      <c r="X14182" s="613"/>
      <c r="Y14182" s="601"/>
      <c r="Z14182" s="601"/>
      <c r="AA14182" s="601"/>
      <c r="AB14182" s="601"/>
    </row>
    <row r="14183" spans="21:28" x14ac:dyDescent="0.25">
      <c r="U14183" s="601"/>
      <c r="V14183" s="611"/>
      <c r="X14183" s="613"/>
      <c r="Y14183" s="601"/>
      <c r="Z14183" s="601"/>
      <c r="AA14183" s="601"/>
      <c r="AB14183" s="601"/>
    </row>
    <row r="14184" spans="21:28" x14ac:dyDescent="0.25">
      <c r="U14184" s="601"/>
      <c r="V14184" s="611"/>
      <c r="X14184" s="613"/>
      <c r="Y14184" s="601"/>
      <c r="Z14184" s="601"/>
      <c r="AA14184" s="601"/>
      <c r="AB14184" s="601"/>
    </row>
    <row r="14185" spans="21:28" x14ac:dyDescent="0.25">
      <c r="U14185" s="601"/>
      <c r="V14185" s="611"/>
      <c r="X14185" s="613"/>
      <c r="Y14185" s="601"/>
      <c r="Z14185" s="601"/>
      <c r="AA14185" s="601"/>
      <c r="AB14185" s="601"/>
    </row>
    <row r="14186" spans="21:28" x14ac:dyDescent="0.25">
      <c r="U14186" s="601"/>
      <c r="V14186" s="611"/>
      <c r="X14186" s="613"/>
      <c r="Y14186" s="601"/>
      <c r="Z14186" s="601"/>
      <c r="AA14186" s="601"/>
      <c r="AB14186" s="601"/>
    </row>
    <row r="14187" spans="21:28" x14ac:dyDescent="0.25">
      <c r="U14187" s="601"/>
      <c r="V14187" s="611"/>
      <c r="X14187" s="613"/>
      <c r="Y14187" s="601"/>
      <c r="Z14187" s="601"/>
      <c r="AA14187" s="601"/>
      <c r="AB14187" s="601"/>
    </row>
    <row r="14188" spans="21:28" x14ac:dyDescent="0.25">
      <c r="U14188" s="601"/>
      <c r="V14188" s="611"/>
      <c r="X14188" s="613"/>
      <c r="Y14188" s="601"/>
      <c r="Z14188" s="601"/>
      <c r="AA14188" s="601"/>
      <c r="AB14188" s="601"/>
    </row>
    <row r="14189" spans="21:28" x14ac:dyDescent="0.25">
      <c r="U14189" s="601"/>
      <c r="V14189" s="611"/>
      <c r="X14189" s="613"/>
      <c r="Y14189" s="601"/>
      <c r="Z14189" s="601"/>
      <c r="AA14189" s="601"/>
      <c r="AB14189" s="601"/>
    </row>
    <row r="14190" spans="21:28" x14ac:dyDescent="0.25">
      <c r="U14190" s="601"/>
      <c r="V14190" s="611"/>
      <c r="X14190" s="613"/>
      <c r="Y14190" s="601"/>
      <c r="Z14190" s="601"/>
      <c r="AA14190" s="601"/>
      <c r="AB14190" s="601"/>
    </row>
    <row r="14191" spans="21:28" x14ac:dyDescent="0.25">
      <c r="U14191" s="601"/>
      <c r="V14191" s="611"/>
      <c r="X14191" s="613"/>
      <c r="Y14191" s="601"/>
      <c r="Z14191" s="601"/>
      <c r="AA14191" s="601"/>
      <c r="AB14191" s="601"/>
    </row>
    <row r="14192" spans="21:28" x14ac:dyDescent="0.25">
      <c r="U14192" s="601"/>
      <c r="V14192" s="611"/>
      <c r="X14192" s="613"/>
      <c r="Y14192" s="601"/>
      <c r="Z14192" s="601"/>
      <c r="AA14192" s="601"/>
      <c r="AB14192" s="601"/>
    </row>
    <row r="14193" spans="21:28" x14ac:dyDescent="0.25">
      <c r="U14193" s="601"/>
      <c r="V14193" s="611"/>
      <c r="X14193" s="613"/>
      <c r="Y14193" s="601"/>
      <c r="Z14193" s="601"/>
      <c r="AA14193" s="601"/>
      <c r="AB14193" s="601"/>
    </row>
    <row r="14194" spans="21:28" x14ac:dyDescent="0.25">
      <c r="U14194" s="601"/>
      <c r="V14194" s="611"/>
      <c r="X14194" s="613"/>
      <c r="Y14194" s="601"/>
      <c r="Z14194" s="601"/>
      <c r="AA14194" s="601"/>
      <c r="AB14194" s="601"/>
    </row>
    <row r="14195" spans="21:28" x14ac:dyDescent="0.25">
      <c r="U14195" s="601"/>
      <c r="V14195" s="611"/>
      <c r="X14195" s="613"/>
      <c r="Y14195" s="601"/>
      <c r="Z14195" s="601"/>
      <c r="AA14195" s="601"/>
      <c r="AB14195" s="601"/>
    </row>
    <row r="14196" spans="21:28" x14ac:dyDescent="0.25">
      <c r="U14196" s="601"/>
      <c r="V14196" s="611"/>
      <c r="X14196" s="613"/>
      <c r="Y14196" s="601"/>
      <c r="Z14196" s="601"/>
      <c r="AA14196" s="601"/>
      <c r="AB14196" s="601"/>
    </row>
    <row r="14197" spans="21:28" x14ac:dyDescent="0.25">
      <c r="U14197" s="601"/>
      <c r="V14197" s="611"/>
      <c r="X14197" s="613"/>
      <c r="Y14197" s="601"/>
      <c r="Z14197" s="601"/>
      <c r="AA14197" s="601"/>
      <c r="AB14197" s="601"/>
    </row>
    <row r="14198" spans="21:28" x14ac:dyDescent="0.25">
      <c r="U14198" s="601"/>
      <c r="V14198" s="611"/>
      <c r="X14198" s="613"/>
      <c r="Y14198" s="601"/>
      <c r="Z14198" s="601"/>
      <c r="AA14198" s="601"/>
      <c r="AB14198" s="601"/>
    </row>
    <row r="14199" spans="21:28" x14ac:dyDescent="0.25">
      <c r="U14199" s="601"/>
      <c r="V14199" s="611"/>
      <c r="X14199" s="613"/>
      <c r="Y14199" s="601"/>
      <c r="Z14199" s="601"/>
      <c r="AA14199" s="601"/>
      <c r="AB14199" s="601"/>
    </row>
    <row r="14200" spans="21:28" x14ac:dyDescent="0.25">
      <c r="U14200" s="601"/>
      <c r="V14200" s="611"/>
      <c r="X14200" s="613"/>
      <c r="Y14200" s="601"/>
      <c r="Z14200" s="601"/>
      <c r="AA14200" s="601"/>
      <c r="AB14200" s="601"/>
    </row>
    <row r="14201" spans="21:28" x14ac:dyDescent="0.25">
      <c r="U14201" s="601"/>
      <c r="V14201" s="611"/>
      <c r="X14201" s="613"/>
      <c r="Y14201" s="601"/>
      <c r="Z14201" s="601"/>
      <c r="AA14201" s="601"/>
      <c r="AB14201" s="601"/>
    </row>
    <row r="14202" spans="21:28" x14ac:dyDescent="0.25">
      <c r="U14202" s="601"/>
      <c r="V14202" s="611"/>
      <c r="X14202" s="613"/>
      <c r="Y14202" s="601"/>
      <c r="Z14202" s="601"/>
      <c r="AA14202" s="601"/>
      <c r="AB14202" s="601"/>
    </row>
    <row r="14203" spans="21:28" x14ac:dyDescent="0.25">
      <c r="U14203" s="601"/>
      <c r="V14203" s="611"/>
      <c r="X14203" s="613"/>
      <c r="Y14203" s="601"/>
      <c r="Z14203" s="601"/>
      <c r="AA14203" s="601"/>
      <c r="AB14203" s="601"/>
    </row>
    <row r="14204" spans="21:28" x14ac:dyDescent="0.25">
      <c r="U14204" s="601"/>
      <c r="V14204" s="611"/>
      <c r="X14204" s="613"/>
      <c r="Y14204" s="601"/>
      <c r="Z14204" s="601"/>
      <c r="AA14204" s="601"/>
      <c r="AB14204" s="601"/>
    </row>
    <row r="14205" spans="21:28" x14ac:dyDescent="0.25">
      <c r="U14205" s="601"/>
      <c r="V14205" s="611"/>
      <c r="X14205" s="613"/>
      <c r="Y14205" s="601"/>
      <c r="Z14205" s="601"/>
      <c r="AA14205" s="601"/>
      <c r="AB14205" s="601"/>
    </row>
    <row r="14206" spans="21:28" x14ac:dyDescent="0.25">
      <c r="U14206" s="601"/>
      <c r="V14206" s="611"/>
      <c r="X14206" s="613"/>
      <c r="Y14206" s="601"/>
      <c r="Z14206" s="601"/>
      <c r="AA14206" s="601"/>
      <c r="AB14206" s="601"/>
    </row>
    <row r="14207" spans="21:28" x14ac:dyDescent="0.25">
      <c r="U14207" s="601"/>
      <c r="V14207" s="611"/>
      <c r="X14207" s="613"/>
      <c r="Y14207" s="601"/>
      <c r="Z14207" s="601"/>
      <c r="AA14207" s="601"/>
      <c r="AB14207" s="601"/>
    </row>
    <row r="14208" spans="21:28" x14ac:dyDescent="0.25">
      <c r="U14208" s="601"/>
      <c r="V14208" s="611"/>
      <c r="X14208" s="613"/>
      <c r="Y14208" s="601"/>
      <c r="Z14208" s="601"/>
      <c r="AA14208" s="601"/>
      <c r="AB14208" s="601"/>
    </row>
    <row r="14209" spans="21:28" x14ac:dyDescent="0.25">
      <c r="U14209" s="601"/>
      <c r="V14209" s="611"/>
      <c r="X14209" s="613"/>
      <c r="Y14209" s="601"/>
      <c r="Z14209" s="601"/>
      <c r="AA14209" s="601"/>
      <c r="AB14209" s="601"/>
    </row>
    <row r="14210" spans="21:28" x14ac:dyDescent="0.25">
      <c r="U14210" s="601"/>
      <c r="V14210" s="611"/>
      <c r="X14210" s="613"/>
      <c r="Y14210" s="601"/>
      <c r="Z14210" s="601"/>
      <c r="AA14210" s="601"/>
      <c r="AB14210" s="601"/>
    </row>
    <row r="14211" spans="21:28" x14ac:dyDescent="0.25">
      <c r="U14211" s="601"/>
      <c r="V14211" s="611"/>
      <c r="X14211" s="613"/>
      <c r="Y14211" s="601"/>
      <c r="Z14211" s="601"/>
      <c r="AA14211" s="601"/>
      <c r="AB14211" s="601"/>
    </row>
    <row r="14212" spans="21:28" x14ac:dyDescent="0.25">
      <c r="U14212" s="601"/>
      <c r="V14212" s="611"/>
      <c r="X14212" s="613"/>
      <c r="Y14212" s="601"/>
      <c r="Z14212" s="601"/>
      <c r="AA14212" s="601"/>
      <c r="AB14212" s="601"/>
    </row>
    <row r="14213" spans="21:28" x14ac:dyDescent="0.25">
      <c r="U14213" s="601"/>
      <c r="V14213" s="611"/>
      <c r="X14213" s="613"/>
      <c r="Y14213" s="601"/>
      <c r="Z14213" s="601"/>
      <c r="AA14213" s="601"/>
      <c r="AB14213" s="601"/>
    </row>
    <row r="14214" spans="21:28" x14ac:dyDescent="0.25">
      <c r="U14214" s="601"/>
      <c r="V14214" s="611"/>
      <c r="X14214" s="613"/>
      <c r="Y14214" s="601"/>
      <c r="Z14214" s="601"/>
      <c r="AA14214" s="601"/>
      <c r="AB14214" s="601"/>
    </row>
    <row r="14215" spans="21:28" x14ac:dyDescent="0.25">
      <c r="U14215" s="601"/>
      <c r="V14215" s="611"/>
      <c r="X14215" s="613"/>
      <c r="Y14215" s="601"/>
      <c r="Z14215" s="601"/>
      <c r="AA14215" s="601"/>
      <c r="AB14215" s="601"/>
    </row>
    <row r="14216" spans="21:28" x14ac:dyDescent="0.25">
      <c r="U14216" s="601"/>
      <c r="V14216" s="611"/>
      <c r="X14216" s="613"/>
      <c r="Y14216" s="601"/>
      <c r="Z14216" s="601"/>
      <c r="AA14216" s="601"/>
      <c r="AB14216" s="601"/>
    </row>
    <row r="14217" spans="21:28" x14ac:dyDescent="0.25">
      <c r="U14217" s="601"/>
      <c r="V14217" s="611"/>
      <c r="X14217" s="613"/>
      <c r="Y14217" s="601"/>
      <c r="Z14217" s="601"/>
      <c r="AA14217" s="601"/>
      <c r="AB14217" s="601"/>
    </row>
    <row r="14218" spans="21:28" x14ac:dyDescent="0.25">
      <c r="U14218" s="601"/>
      <c r="V14218" s="611"/>
      <c r="X14218" s="613"/>
      <c r="Y14218" s="601"/>
      <c r="Z14218" s="601"/>
      <c r="AA14218" s="601"/>
      <c r="AB14218" s="601"/>
    </row>
    <row r="14219" spans="21:28" x14ac:dyDescent="0.25">
      <c r="U14219" s="601"/>
      <c r="V14219" s="611"/>
      <c r="X14219" s="613"/>
      <c r="Y14219" s="601"/>
      <c r="Z14219" s="601"/>
      <c r="AA14219" s="601"/>
      <c r="AB14219" s="601"/>
    </row>
    <row r="14220" spans="21:28" x14ac:dyDescent="0.25">
      <c r="U14220" s="601"/>
      <c r="V14220" s="611"/>
      <c r="X14220" s="613"/>
      <c r="Y14220" s="601"/>
      <c r="Z14220" s="601"/>
      <c r="AA14220" s="601"/>
      <c r="AB14220" s="601"/>
    </row>
    <row r="14221" spans="21:28" x14ac:dyDescent="0.25">
      <c r="U14221" s="601"/>
      <c r="V14221" s="611"/>
      <c r="X14221" s="613"/>
      <c r="Y14221" s="601"/>
      <c r="Z14221" s="601"/>
      <c r="AA14221" s="601"/>
      <c r="AB14221" s="601"/>
    </row>
    <row r="14222" spans="21:28" x14ac:dyDescent="0.25">
      <c r="U14222" s="601"/>
      <c r="V14222" s="611"/>
      <c r="X14222" s="613"/>
      <c r="Y14222" s="601"/>
      <c r="Z14222" s="601"/>
      <c r="AA14222" s="601"/>
      <c r="AB14222" s="601"/>
    </row>
    <row r="14223" spans="21:28" x14ac:dyDescent="0.25">
      <c r="U14223" s="601"/>
      <c r="V14223" s="611"/>
      <c r="X14223" s="613"/>
      <c r="Y14223" s="601"/>
      <c r="Z14223" s="601"/>
      <c r="AA14223" s="601"/>
      <c r="AB14223" s="601"/>
    </row>
    <row r="14224" spans="21:28" x14ac:dyDescent="0.25">
      <c r="U14224" s="601"/>
      <c r="V14224" s="611"/>
      <c r="X14224" s="613"/>
      <c r="Y14224" s="601"/>
      <c r="Z14224" s="601"/>
      <c r="AA14224" s="601"/>
      <c r="AB14224" s="601"/>
    </row>
    <row r="14225" spans="21:28" x14ac:dyDescent="0.25">
      <c r="U14225" s="601"/>
      <c r="V14225" s="611"/>
      <c r="X14225" s="613"/>
      <c r="Y14225" s="601"/>
      <c r="Z14225" s="601"/>
      <c r="AA14225" s="601"/>
      <c r="AB14225" s="601"/>
    </row>
    <row r="14226" spans="21:28" x14ac:dyDescent="0.25">
      <c r="U14226" s="601"/>
      <c r="V14226" s="611"/>
      <c r="X14226" s="613"/>
      <c r="Y14226" s="601"/>
      <c r="Z14226" s="601"/>
      <c r="AA14226" s="601"/>
      <c r="AB14226" s="601"/>
    </row>
    <row r="14227" spans="21:28" x14ac:dyDescent="0.25">
      <c r="U14227" s="601"/>
      <c r="V14227" s="611"/>
      <c r="X14227" s="613"/>
      <c r="Y14227" s="601"/>
      <c r="Z14227" s="601"/>
      <c r="AA14227" s="601"/>
      <c r="AB14227" s="601"/>
    </row>
    <row r="14228" spans="21:28" x14ac:dyDescent="0.25">
      <c r="U14228" s="601"/>
      <c r="V14228" s="611"/>
      <c r="X14228" s="613"/>
      <c r="Y14228" s="601"/>
      <c r="Z14228" s="601"/>
      <c r="AA14228" s="601"/>
      <c r="AB14228" s="601"/>
    </row>
    <row r="14229" spans="21:28" x14ac:dyDescent="0.25">
      <c r="U14229" s="601"/>
      <c r="V14229" s="611"/>
      <c r="X14229" s="613"/>
      <c r="Y14229" s="601"/>
      <c r="Z14229" s="601"/>
      <c r="AA14229" s="601"/>
      <c r="AB14229" s="601"/>
    </row>
    <row r="14230" spans="21:28" x14ac:dyDescent="0.25">
      <c r="U14230" s="601"/>
      <c r="V14230" s="611"/>
      <c r="X14230" s="613"/>
      <c r="Y14230" s="601"/>
      <c r="Z14230" s="601"/>
      <c r="AA14230" s="601"/>
      <c r="AB14230" s="601"/>
    </row>
    <row r="14231" spans="21:28" x14ac:dyDescent="0.25">
      <c r="U14231" s="601"/>
      <c r="V14231" s="611"/>
      <c r="X14231" s="613"/>
      <c r="Y14231" s="601"/>
      <c r="Z14231" s="601"/>
      <c r="AA14231" s="601"/>
      <c r="AB14231" s="601"/>
    </row>
    <row r="14232" spans="21:28" x14ac:dyDescent="0.25">
      <c r="U14232" s="601"/>
      <c r="V14232" s="611"/>
      <c r="X14232" s="613"/>
      <c r="Y14232" s="601"/>
      <c r="Z14232" s="601"/>
      <c r="AA14232" s="601"/>
      <c r="AB14232" s="601"/>
    </row>
    <row r="14233" spans="21:28" x14ac:dyDescent="0.25">
      <c r="U14233" s="601"/>
      <c r="V14233" s="611"/>
      <c r="X14233" s="613"/>
      <c r="Y14233" s="601"/>
      <c r="Z14233" s="601"/>
      <c r="AA14233" s="601"/>
      <c r="AB14233" s="601"/>
    </row>
    <row r="14234" spans="21:28" x14ac:dyDescent="0.25">
      <c r="U14234" s="601"/>
      <c r="V14234" s="611"/>
      <c r="X14234" s="613"/>
      <c r="Y14234" s="601"/>
      <c r="Z14234" s="601"/>
      <c r="AA14234" s="601"/>
      <c r="AB14234" s="601"/>
    </row>
    <row r="14235" spans="21:28" x14ac:dyDescent="0.25">
      <c r="U14235" s="601"/>
      <c r="V14235" s="611"/>
      <c r="X14235" s="613"/>
      <c r="Y14235" s="601"/>
      <c r="Z14235" s="601"/>
      <c r="AA14235" s="601"/>
      <c r="AB14235" s="601"/>
    </row>
    <row r="14236" spans="21:28" x14ac:dyDescent="0.25">
      <c r="U14236" s="601"/>
      <c r="V14236" s="611"/>
      <c r="X14236" s="613"/>
      <c r="Y14236" s="601"/>
      <c r="Z14236" s="601"/>
      <c r="AA14236" s="601"/>
      <c r="AB14236" s="601"/>
    </row>
    <row r="14237" spans="21:28" x14ac:dyDescent="0.25">
      <c r="U14237" s="601"/>
      <c r="V14237" s="611"/>
      <c r="X14237" s="613"/>
      <c r="Y14237" s="601"/>
      <c r="Z14237" s="601"/>
      <c r="AA14237" s="601"/>
      <c r="AB14237" s="601"/>
    </row>
    <row r="14238" spans="21:28" x14ac:dyDescent="0.25">
      <c r="U14238" s="601"/>
      <c r="V14238" s="611"/>
      <c r="X14238" s="613"/>
      <c r="Y14238" s="601"/>
      <c r="Z14238" s="601"/>
      <c r="AA14238" s="601"/>
      <c r="AB14238" s="601"/>
    </row>
    <row r="14239" spans="21:28" x14ac:dyDescent="0.25">
      <c r="U14239" s="601"/>
      <c r="V14239" s="611"/>
      <c r="X14239" s="613"/>
      <c r="Y14239" s="601"/>
      <c r="Z14239" s="601"/>
      <c r="AA14239" s="601"/>
      <c r="AB14239" s="601"/>
    </row>
    <row r="14240" spans="21:28" x14ac:dyDescent="0.25">
      <c r="U14240" s="601"/>
      <c r="V14240" s="611"/>
      <c r="X14240" s="613"/>
      <c r="Y14240" s="601"/>
      <c r="Z14240" s="601"/>
      <c r="AA14240" s="601"/>
      <c r="AB14240" s="601"/>
    </row>
    <row r="14241" spans="21:28" x14ac:dyDescent="0.25">
      <c r="U14241" s="601"/>
      <c r="V14241" s="611"/>
      <c r="X14241" s="613"/>
      <c r="Y14241" s="601"/>
      <c r="Z14241" s="601"/>
      <c r="AA14241" s="601"/>
      <c r="AB14241" s="601"/>
    </row>
    <row r="14242" spans="21:28" x14ac:dyDescent="0.25">
      <c r="U14242" s="601"/>
      <c r="V14242" s="611"/>
      <c r="X14242" s="613"/>
      <c r="Y14242" s="601"/>
      <c r="Z14242" s="601"/>
      <c r="AA14242" s="601"/>
      <c r="AB14242" s="601"/>
    </row>
    <row r="14243" spans="21:28" x14ac:dyDescent="0.25">
      <c r="U14243" s="601"/>
      <c r="V14243" s="611"/>
      <c r="X14243" s="613"/>
      <c r="Y14243" s="601"/>
      <c r="Z14243" s="601"/>
      <c r="AA14243" s="601"/>
      <c r="AB14243" s="601"/>
    </row>
    <row r="14244" spans="21:28" x14ac:dyDescent="0.25">
      <c r="U14244" s="601"/>
      <c r="V14244" s="611"/>
      <c r="X14244" s="613"/>
      <c r="Y14244" s="601"/>
      <c r="Z14244" s="601"/>
      <c r="AA14244" s="601"/>
      <c r="AB14244" s="601"/>
    </row>
    <row r="14245" spans="21:28" x14ac:dyDescent="0.25">
      <c r="U14245" s="601"/>
      <c r="V14245" s="611"/>
      <c r="X14245" s="613"/>
      <c r="Y14245" s="601"/>
      <c r="Z14245" s="601"/>
      <c r="AA14245" s="601"/>
      <c r="AB14245" s="601"/>
    </row>
    <row r="14246" spans="21:28" x14ac:dyDescent="0.25">
      <c r="U14246" s="601"/>
      <c r="V14246" s="611"/>
      <c r="X14246" s="613"/>
      <c r="Y14246" s="601"/>
      <c r="Z14246" s="601"/>
      <c r="AA14246" s="601"/>
      <c r="AB14246" s="601"/>
    </row>
    <row r="14247" spans="21:28" x14ac:dyDescent="0.25">
      <c r="U14247" s="601"/>
      <c r="V14247" s="611"/>
      <c r="X14247" s="613"/>
      <c r="Y14247" s="601"/>
      <c r="Z14247" s="601"/>
      <c r="AA14247" s="601"/>
      <c r="AB14247" s="601"/>
    </row>
    <row r="14248" spans="21:28" x14ac:dyDescent="0.25">
      <c r="U14248" s="601"/>
      <c r="V14248" s="611"/>
      <c r="X14248" s="613"/>
      <c r="Y14248" s="601"/>
      <c r="Z14248" s="601"/>
      <c r="AA14248" s="601"/>
      <c r="AB14248" s="601"/>
    </row>
    <row r="14249" spans="21:28" x14ac:dyDescent="0.25">
      <c r="U14249" s="601"/>
      <c r="V14249" s="611"/>
      <c r="X14249" s="613"/>
      <c r="Y14249" s="601"/>
      <c r="Z14249" s="601"/>
      <c r="AA14249" s="601"/>
      <c r="AB14249" s="601"/>
    </row>
    <row r="14250" spans="21:28" x14ac:dyDescent="0.25">
      <c r="U14250" s="601"/>
      <c r="V14250" s="611"/>
      <c r="X14250" s="613"/>
      <c r="Y14250" s="601"/>
      <c r="Z14250" s="601"/>
      <c r="AA14250" s="601"/>
      <c r="AB14250" s="601"/>
    </row>
    <row r="14251" spans="21:28" x14ac:dyDescent="0.25">
      <c r="U14251" s="601"/>
      <c r="V14251" s="611"/>
      <c r="X14251" s="613"/>
      <c r="Y14251" s="601"/>
      <c r="Z14251" s="601"/>
      <c r="AA14251" s="601"/>
      <c r="AB14251" s="601"/>
    </row>
    <row r="14252" spans="21:28" x14ac:dyDescent="0.25">
      <c r="U14252" s="601"/>
      <c r="V14252" s="611"/>
      <c r="X14252" s="613"/>
      <c r="Y14252" s="601"/>
      <c r="Z14252" s="601"/>
      <c r="AA14252" s="601"/>
      <c r="AB14252" s="601"/>
    </row>
    <row r="14253" spans="21:28" x14ac:dyDescent="0.25">
      <c r="U14253" s="601"/>
      <c r="V14253" s="611"/>
      <c r="X14253" s="613"/>
      <c r="Y14253" s="601"/>
      <c r="Z14253" s="601"/>
      <c r="AA14253" s="601"/>
      <c r="AB14253" s="601"/>
    </row>
    <row r="14254" spans="21:28" x14ac:dyDescent="0.25">
      <c r="U14254" s="601"/>
      <c r="V14254" s="611"/>
      <c r="X14254" s="613"/>
      <c r="Y14254" s="601"/>
      <c r="Z14254" s="601"/>
      <c r="AA14254" s="601"/>
      <c r="AB14254" s="601"/>
    </row>
    <row r="14255" spans="21:28" x14ac:dyDescent="0.25">
      <c r="U14255" s="601"/>
      <c r="V14255" s="611"/>
      <c r="X14255" s="613"/>
      <c r="Y14255" s="601"/>
      <c r="Z14255" s="601"/>
      <c r="AA14255" s="601"/>
      <c r="AB14255" s="601"/>
    </row>
    <row r="14256" spans="21:28" x14ac:dyDescent="0.25">
      <c r="U14256" s="601"/>
      <c r="V14256" s="611"/>
      <c r="X14256" s="613"/>
      <c r="Y14256" s="601"/>
      <c r="Z14256" s="601"/>
      <c r="AA14256" s="601"/>
      <c r="AB14256" s="601"/>
    </row>
    <row r="14257" spans="21:28" x14ac:dyDescent="0.25">
      <c r="U14257" s="601"/>
      <c r="V14257" s="611"/>
      <c r="X14257" s="613"/>
      <c r="Y14257" s="601"/>
      <c r="Z14257" s="601"/>
      <c r="AA14257" s="601"/>
      <c r="AB14257" s="601"/>
    </row>
    <row r="14258" spans="21:28" x14ac:dyDescent="0.25">
      <c r="U14258" s="601"/>
      <c r="V14258" s="611"/>
      <c r="X14258" s="613"/>
      <c r="Y14258" s="601"/>
      <c r="Z14258" s="601"/>
      <c r="AA14258" s="601"/>
      <c r="AB14258" s="601"/>
    </row>
    <row r="14259" spans="21:28" x14ac:dyDescent="0.25">
      <c r="U14259" s="601"/>
      <c r="V14259" s="611"/>
      <c r="X14259" s="613"/>
      <c r="Y14259" s="601"/>
      <c r="Z14259" s="601"/>
      <c r="AA14259" s="601"/>
      <c r="AB14259" s="601"/>
    </row>
    <row r="14260" spans="21:28" x14ac:dyDescent="0.25">
      <c r="U14260" s="601"/>
      <c r="V14260" s="611"/>
      <c r="X14260" s="613"/>
      <c r="Y14260" s="601"/>
      <c r="Z14260" s="601"/>
      <c r="AA14260" s="601"/>
      <c r="AB14260" s="601"/>
    </row>
    <row r="14261" spans="21:28" x14ac:dyDescent="0.25">
      <c r="U14261" s="601"/>
      <c r="V14261" s="611"/>
      <c r="X14261" s="613"/>
      <c r="Y14261" s="601"/>
      <c r="Z14261" s="601"/>
      <c r="AA14261" s="601"/>
      <c r="AB14261" s="601"/>
    </row>
    <row r="14262" spans="21:28" x14ac:dyDescent="0.25">
      <c r="U14262" s="601"/>
      <c r="V14262" s="611"/>
      <c r="X14262" s="613"/>
      <c r="Y14262" s="601"/>
      <c r="Z14262" s="601"/>
      <c r="AA14262" s="601"/>
      <c r="AB14262" s="601"/>
    </row>
    <row r="14263" spans="21:28" x14ac:dyDescent="0.25">
      <c r="U14263" s="601"/>
      <c r="V14263" s="611"/>
      <c r="X14263" s="613"/>
      <c r="Y14263" s="601"/>
      <c r="Z14263" s="601"/>
      <c r="AA14263" s="601"/>
      <c r="AB14263" s="601"/>
    </row>
    <row r="14264" spans="21:28" x14ac:dyDescent="0.25">
      <c r="U14264" s="601"/>
      <c r="V14264" s="611"/>
      <c r="X14264" s="613"/>
      <c r="Y14264" s="601"/>
      <c r="Z14264" s="601"/>
      <c r="AA14264" s="601"/>
      <c r="AB14264" s="601"/>
    </row>
    <row r="14265" spans="21:28" x14ac:dyDescent="0.25">
      <c r="U14265" s="601"/>
      <c r="V14265" s="611"/>
      <c r="X14265" s="613"/>
      <c r="Y14265" s="601"/>
      <c r="Z14265" s="601"/>
      <c r="AA14265" s="601"/>
      <c r="AB14265" s="601"/>
    </row>
    <row r="14266" spans="21:28" x14ac:dyDescent="0.25">
      <c r="U14266" s="601"/>
      <c r="V14266" s="611"/>
      <c r="X14266" s="613"/>
      <c r="Y14266" s="601"/>
      <c r="Z14266" s="601"/>
      <c r="AA14266" s="601"/>
      <c r="AB14266" s="601"/>
    </row>
    <row r="14267" spans="21:28" x14ac:dyDescent="0.25">
      <c r="U14267" s="601"/>
      <c r="V14267" s="611"/>
      <c r="X14267" s="613"/>
      <c r="Y14267" s="601"/>
      <c r="Z14267" s="601"/>
      <c r="AA14267" s="601"/>
      <c r="AB14267" s="601"/>
    </row>
    <row r="14268" spans="21:28" x14ac:dyDescent="0.25">
      <c r="U14268" s="601"/>
      <c r="V14268" s="611"/>
      <c r="X14268" s="613"/>
      <c r="Y14268" s="601"/>
      <c r="Z14268" s="601"/>
      <c r="AA14268" s="601"/>
      <c r="AB14268" s="601"/>
    </row>
    <row r="14269" spans="21:28" x14ac:dyDescent="0.25">
      <c r="U14269" s="601"/>
      <c r="V14269" s="611"/>
      <c r="X14269" s="613"/>
      <c r="Y14269" s="601"/>
      <c r="Z14269" s="601"/>
      <c r="AA14269" s="601"/>
      <c r="AB14269" s="601"/>
    </row>
    <row r="14270" spans="21:28" x14ac:dyDescent="0.25">
      <c r="U14270" s="601"/>
      <c r="V14270" s="611"/>
      <c r="X14270" s="613"/>
      <c r="Y14270" s="601"/>
      <c r="Z14270" s="601"/>
      <c r="AA14270" s="601"/>
      <c r="AB14270" s="601"/>
    </row>
    <row r="14271" spans="21:28" x14ac:dyDescent="0.25">
      <c r="U14271" s="601"/>
      <c r="V14271" s="611"/>
      <c r="X14271" s="613"/>
      <c r="Y14271" s="601"/>
      <c r="Z14271" s="601"/>
      <c r="AA14271" s="601"/>
      <c r="AB14271" s="601"/>
    </row>
    <row r="14272" spans="21:28" x14ac:dyDescent="0.25">
      <c r="U14272" s="601"/>
      <c r="V14272" s="611"/>
      <c r="X14272" s="613"/>
      <c r="Y14272" s="601"/>
      <c r="Z14272" s="601"/>
      <c r="AA14272" s="601"/>
      <c r="AB14272" s="601"/>
    </row>
    <row r="14273" spans="21:28" x14ac:dyDescent="0.25">
      <c r="U14273" s="601"/>
      <c r="V14273" s="611"/>
      <c r="X14273" s="613"/>
      <c r="Y14273" s="601"/>
      <c r="Z14273" s="601"/>
      <c r="AA14273" s="601"/>
      <c r="AB14273" s="601"/>
    </row>
    <row r="14274" spans="21:28" x14ac:dyDescent="0.25">
      <c r="U14274" s="601"/>
      <c r="V14274" s="611"/>
      <c r="X14274" s="613"/>
      <c r="Y14274" s="601"/>
      <c r="Z14274" s="601"/>
      <c r="AA14274" s="601"/>
      <c r="AB14274" s="601"/>
    </row>
    <row r="14275" spans="21:28" x14ac:dyDescent="0.25">
      <c r="U14275" s="601"/>
      <c r="V14275" s="611"/>
      <c r="X14275" s="613"/>
      <c r="Y14275" s="601"/>
      <c r="Z14275" s="601"/>
      <c r="AA14275" s="601"/>
      <c r="AB14275" s="601"/>
    </row>
    <row r="14276" spans="21:28" x14ac:dyDescent="0.25">
      <c r="U14276" s="601"/>
      <c r="V14276" s="611"/>
      <c r="X14276" s="613"/>
      <c r="Y14276" s="601"/>
      <c r="Z14276" s="601"/>
      <c r="AA14276" s="601"/>
      <c r="AB14276" s="601"/>
    </row>
    <row r="14277" spans="21:28" x14ac:dyDescent="0.25">
      <c r="U14277" s="601"/>
      <c r="V14277" s="611"/>
      <c r="X14277" s="613"/>
      <c r="Y14277" s="601"/>
      <c r="Z14277" s="601"/>
      <c r="AA14277" s="601"/>
      <c r="AB14277" s="601"/>
    </row>
    <row r="14278" spans="21:28" x14ac:dyDescent="0.25">
      <c r="U14278" s="601"/>
      <c r="V14278" s="611"/>
      <c r="X14278" s="613"/>
      <c r="Y14278" s="601"/>
      <c r="Z14278" s="601"/>
      <c r="AA14278" s="601"/>
      <c r="AB14278" s="601"/>
    </row>
    <row r="14279" spans="21:28" x14ac:dyDescent="0.25">
      <c r="U14279" s="601"/>
      <c r="V14279" s="611"/>
      <c r="X14279" s="613"/>
      <c r="Y14279" s="601"/>
      <c r="Z14279" s="601"/>
      <c r="AA14279" s="601"/>
      <c r="AB14279" s="601"/>
    </row>
    <row r="14280" spans="21:28" x14ac:dyDescent="0.25">
      <c r="U14280" s="601"/>
      <c r="V14280" s="611"/>
      <c r="X14280" s="613"/>
      <c r="Y14280" s="601"/>
      <c r="Z14280" s="601"/>
      <c r="AA14280" s="601"/>
      <c r="AB14280" s="601"/>
    </row>
    <row r="14281" spans="21:28" x14ac:dyDescent="0.25">
      <c r="U14281" s="601"/>
      <c r="V14281" s="611"/>
      <c r="X14281" s="613"/>
      <c r="Y14281" s="601"/>
      <c r="Z14281" s="601"/>
      <c r="AA14281" s="601"/>
      <c r="AB14281" s="601"/>
    </row>
    <row r="14282" spans="21:28" x14ac:dyDescent="0.25">
      <c r="U14282" s="601"/>
      <c r="V14282" s="611"/>
      <c r="X14282" s="613"/>
      <c r="Y14282" s="601"/>
      <c r="Z14282" s="601"/>
      <c r="AA14282" s="601"/>
      <c r="AB14282" s="601"/>
    </row>
    <row r="14283" spans="21:28" x14ac:dyDescent="0.25">
      <c r="U14283" s="601"/>
      <c r="V14283" s="611"/>
      <c r="X14283" s="613"/>
      <c r="Y14283" s="601"/>
      <c r="Z14283" s="601"/>
      <c r="AA14283" s="601"/>
      <c r="AB14283" s="601"/>
    </row>
    <row r="14284" spans="21:28" x14ac:dyDescent="0.25">
      <c r="U14284" s="601"/>
      <c r="V14284" s="611"/>
      <c r="X14284" s="613"/>
      <c r="Y14284" s="601"/>
      <c r="Z14284" s="601"/>
      <c r="AA14284" s="601"/>
      <c r="AB14284" s="601"/>
    </row>
    <row r="14285" spans="21:28" x14ac:dyDescent="0.25">
      <c r="U14285" s="601"/>
      <c r="V14285" s="611"/>
      <c r="X14285" s="613"/>
      <c r="Y14285" s="601"/>
      <c r="Z14285" s="601"/>
      <c r="AA14285" s="601"/>
      <c r="AB14285" s="601"/>
    </row>
    <row r="14286" spans="21:28" x14ac:dyDescent="0.25">
      <c r="U14286" s="601"/>
      <c r="V14286" s="611"/>
      <c r="X14286" s="613"/>
      <c r="Y14286" s="601"/>
      <c r="Z14286" s="601"/>
      <c r="AA14286" s="601"/>
      <c r="AB14286" s="601"/>
    </row>
    <row r="14287" spans="21:28" x14ac:dyDescent="0.25">
      <c r="U14287" s="601"/>
      <c r="V14287" s="611"/>
      <c r="X14287" s="613"/>
      <c r="Y14287" s="601"/>
      <c r="Z14287" s="601"/>
      <c r="AA14287" s="601"/>
      <c r="AB14287" s="601"/>
    </row>
    <row r="14288" spans="21:28" x14ac:dyDescent="0.25">
      <c r="U14288" s="601"/>
      <c r="V14288" s="611"/>
      <c r="X14288" s="613"/>
      <c r="Y14288" s="601"/>
      <c r="Z14288" s="601"/>
      <c r="AA14288" s="601"/>
      <c r="AB14288" s="601"/>
    </row>
    <row r="14289" spans="21:28" x14ac:dyDescent="0.25">
      <c r="U14289" s="601"/>
      <c r="V14289" s="611"/>
      <c r="X14289" s="613"/>
      <c r="Y14289" s="601"/>
      <c r="Z14289" s="601"/>
      <c r="AA14289" s="601"/>
      <c r="AB14289" s="601"/>
    </row>
    <row r="14290" spans="21:28" x14ac:dyDescent="0.25">
      <c r="U14290" s="601"/>
      <c r="V14290" s="611"/>
      <c r="X14290" s="613"/>
      <c r="Y14290" s="601"/>
      <c r="Z14290" s="601"/>
      <c r="AA14290" s="601"/>
      <c r="AB14290" s="601"/>
    </row>
    <row r="14291" spans="21:28" x14ac:dyDescent="0.25">
      <c r="U14291" s="601"/>
      <c r="V14291" s="611"/>
      <c r="X14291" s="613"/>
      <c r="Y14291" s="601"/>
      <c r="Z14291" s="601"/>
      <c r="AA14291" s="601"/>
      <c r="AB14291" s="601"/>
    </row>
    <row r="14292" spans="21:28" x14ac:dyDescent="0.25">
      <c r="U14292" s="601"/>
      <c r="V14292" s="611"/>
      <c r="X14292" s="613"/>
      <c r="Y14292" s="601"/>
      <c r="Z14292" s="601"/>
      <c r="AA14292" s="601"/>
      <c r="AB14292" s="601"/>
    </row>
    <row r="14293" spans="21:28" x14ac:dyDescent="0.25">
      <c r="U14293" s="601"/>
      <c r="V14293" s="611"/>
      <c r="X14293" s="613"/>
      <c r="Y14293" s="601"/>
      <c r="Z14293" s="601"/>
      <c r="AA14293" s="601"/>
      <c r="AB14293" s="601"/>
    </row>
    <row r="14294" spans="21:28" x14ac:dyDescent="0.25">
      <c r="U14294" s="601"/>
      <c r="V14294" s="611"/>
      <c r="X14294" s="613"/>
      <c r="Y14294" s="601"/>
      <c r="Z14294" s="601"/>
      <c r="AA14294" s="601"/>
      <c r="AB14294" s="601"/>
    </row>
    <row r="14295" spans="21:28" x14ac:dyDescent="0.25">
      <c r="U14295" s="601"/>
      <c r="V14295" s="611"/>
      <c r="X14295" s="613"/>
      <c r="Y14295" s="601"/>
      <c r="Z14295" s="601"/>
      <c r="AA14295" s="601"/>
      <c r="AB14295" s="601"/>
    </row>
    <row r="14296" spans="21:28" x14ac:dyDescent="0.25">
      <c r="U14296" s="601"/>
      <c r="V14296" s="611"/>
      <c r="X14296" s="613"/>
      <c r="Y14296" s="601"/>
      <c r="Z14296" s="601"/>
      <c r="AA14296" s="601"/>
      <c r="AB14296" s="601"/>
    </row>
    <row r="14297" spans="21:28" x14ac:dyDescent="0.25">
      <c r="U14297" s="601"/>
      <c r="V14297" s="611"/>
      <c r="X14297" s="613"/>
      <c r="Y14297" s="601"/>
      <c r="Z14297" s="601"/>
      <c r="AA14297" s="601"/>
      <c r="AB14297" s="601"/>
    </row>
    <row r="14298" spans="21:28" x14ac:dyDescent="0.25">
      <c r="U14298" s="601"/>
      <c r="V14298" s="611"/>
      <c r="X14298" s="613"/>
      <c r="Y14298" s="601"/>
      <c r="Z14298" s="601"/>
      <c r="AA14298" s="601"/>
      <c r="AB14298" s="601"/>
    </row>
    <row r="14299" spans="21:28" x14ac:dyDescent="0.25">
      <c r="U14299" s="601"/>
      <c r="V14299" s="611"/>
      <c r="X14299" s="613"/>
      <c r="Y14299" s="601"/>
      <c r="Z14299" s="601"/>
      <c r="AA14299" s="601"/>
      <c r="AB14299" s="601"/>
    </row>
    <row r="14300" spans="21:28" x14ac:dyDescent="0.25">
      <c r="U14300" s="601"/>
      <c r="V14300" s="611"/>
      <c r="X14300" s="613"/>
      <c r="Y14300" s="601"/>
      <c r="Z14300" s="601"/>
      <c r="AA14300" s="601"/>
      <c r="AB14300" s="601"/>
    </row>
    <row r="14301" spans="21:28" x14ac:dyDescent="0.25">
      <c r="U14301" s="601"/>
      <c r="V14301" s="611"/>
      <c r="X14301" s="613"/>
      <c r="Y14301" s="601"/>
      <c r="Z14301" s="601"/>
      <c r="AA14301" s="601"/>
      <c r="AB14301" s="601"/>
    </row>
    <row r="14302" spans="21:28" x14ac:dyDescent="0.25">
      <c r="U14302" s="601"/>
      <c r="V14302" s="611"/>
      <c r="X14302" s="613"/>
      <c r="Y14302" s="601"/>
      <c r="Z14302" s="601"/>
      <c r="AA14302" s="601"/>
      <c r="AB14302" s="601"/>
    </row>
    <row r="14303" spans="21:28" x14ac:dyDescent="0.25">
      <c r="U14303" s="601"/>
      <c r="V14303" s="611"/>
      <c r="X14303" s="613"/>
      <c r="Y14303" s="601"/>
      <c r="Z14303" s="601"/>
      <c r="AA14303" s="601"/>
      <c r="AB14303" s="601"/>
    </row>
    <row r="14304" spans="21:28" x14ac:dyDescent="0.25">
      <c r="U14304" s="601"/>
      <c r="V14304" s="611"/>
      <c r="X14304" s="613"/>
      <c r="Y14304" s="601"/>
      <c r="Z14304" s="601"/>
      <c r="AA14304" s="601"/>
      <c r="AB14304" s="601"/>
    </row>
    <row r="14305" spans="21:28" x14ac:dyDescent="0.25">
      <c r="U14305" s="601"/>
      <c r="V14305" s="611"/>
      <c r="X14305" s="613"/>
      <c r="Y14305" s="601"/>
      <c r="Z14305" s="601"/>
      <c r="AA14305" s="601"/>
      <c r="AB14305" s="601"/>
    </row>
    <row r="14306" spans="21:28" x14ac:dyDescent="0.25">
      <c r="U14306" s="601"/>
      <c r="V14306" s="611"/>
      <c r="X14306" s="613"/>
      <c r="Y14306" s="601"/>
      <c r="Z14306" s="601"/>
      <c r="AA14306" s="601"/>
      <c r="AB14306" s="601"/>
    </row>
    <row r="14307" spans="21:28" x14ac:dyDescent="0.25">
      <c r="U14307" s="601"/>
      <c r="V14307" s="611"/>
      <c r="X14307" s="613"/>
      <c r="Y14307" s="601"/>
      <c r="Z14307" s="601"/>
      <c r="AA14307" s="601"/>
      <c r="AB14307" s="601"/>
    </row>
    <row r="14308" spans="21:28" x14ac:dyDescent="0.25">
      <c r="U14308" s="601"/>
      <c r="V14308" s="611"/>
      <c r="X14308" s="613"/>
      <c r="Y14308" s="601"/>
      <c r="Z14308" s="601"/>
      <c r="AA14308" s="601"/>
      <c r="AB14308" s="601"/>
    </row>
    <row r="14309" spans="21:28" x14ac:dyDescent="0.25">
      <c r="U14309" s="601"/>
      <c r="V14309" s="611"/>
      <c r="X14309" s="613"/>
      <c r="Y14309" s="601"/>
      <c r="Z14309" s="601"/>
      <c r="AA14309" s="601"/>
      <c r="AB14309" s="601"/>
    </row>
    <row r="14310" spans="21:28" x14ac:dyDescent="0.25">
      <c r="U14310" s="601"/>
      <c r="V14310" s="611"/>
      <c r="X14310" s="613"/>
      <c r="Y14310" s="601"/>
      <c r="Z14310" s="601"/>
      <c r="AA14310" s="601"/>
      <c r="AB14310" s="601"/>
    </row>
    <row r="14311" spans="21:28" x14ac:dyDescent="0.25">
      <c r="U14311" s="601"/>
      <c r="V14311" s="611"/>
      <c r="X14311" s="613"/>
      <c r="Y14311" s="601"/>
      <c r="Z14311" s="601"/>
      <c r="AA14311" s="601"/>
      <c r="AB14311" s="601"/>
    </row>
    <row r="14312" spans="21:28" x14ac:dyDescent="0.25">
      <c r="U14312" s="601"/>
      <c r="V14312" s="611"/>
      <c r="X14312" s="613"/>
      <c r="Y14312" s="601"/>
      <c r="Z14312" s="601"/>
      <c r="AA14312" s="601"/>
      <c r="AB14312" s="601"/>
    </row>
    <row r="14313" spans="21:28" x14ac:dyDescent="0.25">
      <c r="U14313" s="601"/>
      <c r="V14313" s="611"/>
      <c r="X14313" s="613"/>
      <c r="Y14313" s="601"/>
      <c r="Z14313" s="601"/>
      <c r="AA14313" s="601"/>
      <c r="AB14313" s="601"/>
    </row>
    <row r="14314" spans="21:28" x14ac:dyDescent="0.25">
      <c r="U14314" s="601"/>
      <c r="V14314" s="611"/>
      <c r="X14314" s="613"/>
      <c r="Y14314" s="601"/>
      <c r="Z14314" s="601"/>
      <c r="AA14314" s="601"/>
      <c r="AB14314" s="601"/>
    </row>
    <row r="14315" spans="21:28" x14ac:dyDescent="0.25">
      <c r="U14315" s="601"/>
      <c r="V14315" s="611"/>
      <c r="X14315" s="613"/>
      <c r="Y14315" s="601"/>
      <c r="Z14315" s="601"/>
      <c r="AA14315" s="601"/>
      <c r="AB14315" s="601"/>
    </row>
    <row r="14316" spans="21:28" x14ac:dyDescent="0.25">
      <c r="U14316" s="601"/>
      <c r="V14316" s="611"/>
      <c r="X14316" s="613"/>
      <c r="Y14316" s="601"/>
      <c r="Z14316" s="601"/>
      <c r="AA14316" s="601"/>
      <c r="AB14316" s="601"/>
    </row>
    <row r="14317" spans="21:28" x14ac:dyDescent="0.25">
      <c r="U14317" s="601"/>
      <c r="V14317" s="611"/>
      <c r="X14317" s="613"/>
      <c r="Y14317" s="601"/>
      <c r="Z14317" s="601"/>
      <c r="AA14317" s="601"/>
      <c r="AB14317" s="601"/>
    </row>
    <row r="14318" spans="21:28" x14ac:dyDescent="0.25">
      <c r="U14318" s="601"/>
      <c r="V14318" s="611"/>
      <c r="X14318" s="613"/>
      <c r="Y14318" s="601"/>
      <c r="Z14318" s="601"/>
      <c r="AA14318" s="601"/>
      <c r="AB14318" s="601"/>
    </row>
    <row r="14319" spans="21:28" x14ac:dyDescent="0.25">
      <c r="U14319" s="601"/>
      <c r="V14319" s="611"/>
      <c r="X14319" s="613"/>
      <c r="Y14319" s="601"/>
      <c r="Z14319" s="601"/>
      <c r="AA14319" s="601"/>
      <c r="AB14319" s="601"/>
    </row>
    <row r="14320" spans="21:28" x14ac:dyDescent="0.25">
      <c r="U14320" s="601"/>
      <c r="V14320" s="611"/>
      <c r="X14320" s="613"/>
      <c r="Y14320" s="601"/>
      <c r="Z14320" s="601"/>
      <c r="AA14320" s="601"/>
      <c r="AB14320" s="601"/>
    </row>
    <row r="14321" spans="21:28" x14ac:dyDescent="0.25">
      <c r="U14321" s="601"/>
      <c r="V14321" s="611"/>
      <c r="X14321" s="613"/>
      <c r="Y14321" s="601"/>
      <c r="Z14321" s="601"/>
      <c r="AA14321" s="601"/>
      <c r="AB14321" s="601"/>
    </row>
    <row r="14322" spans="21:28" x14ac:dyDescent="0.25">
      <c r="U14322" s="601"/>
      <c r="V14322" s="611"/>
      <c r="X14322" s="613"/>
      <c r="Y14322" s="601"/>
      <c r="Z14322" s="601"/>
      <c r="AA14322" s="601"/>
      <c r="AB14322" s="601"/>
    </row>
    <row r="14323" spans="21:28" x14ac:dyDescent="0.25">
      <c r="U14323" s="601"/>
      <c r="V14323" s="611"/>
      <c r="X14323" s="613"/>
      <c r="Y14323" s="601"/>
      <c r="Z14323" s="601"/>
      <c r="AA14323" s="601"/>
      <c r="AB14323" s="601"/>
    </row>
    <row r="14324" spans="21:28" x14ac:dyDescent="0.25">
      <c r="U14324" s="601"/>
      <c r="V14324" s="611"/>
      <c r="X14324" s="613"/>
      <c r="Y14324" s="601"/>
      <c r="Z14324" s="601"/>
      <c r="AA14324" s="601"/>
      <c r="AB14324" s="601"/>
    </row>
    <row r="14325" spans="21:28" x14ac:dyDescent="0.25">
      <c r="U14325" s="601"/>
      <c r="V14325" s="611"/>
      <c r="X14325" s="613"/>
      <c r="Y14325" s="601"/>
      <c r="Z14325" s="601"/>
      <c r="AA14325" s="601"/>
      <c r="AB14325" s="601"/>
    </row>
    <row r="14326" spans="21:28" x14ac:dyDescent="0.25">
      <c r="U14326" s="601"/>
      <c r="V14326" s="611"/>
      <c r="X14326" s="613"/>
      <c r="Y14326" s="601"/>
      <c r="Z14326" s="601"/>
      <c r="AA14326" s="601"/>
      <c r="AB14326" s="601"/>
    </row>
    <row r="14327" spans="21:28" x14ac:dyDescent="0.25">
      <c r="U14327" s="601"/>
      <c r="V14327" s="611"/>
      <c r="X14327" s="613"/>
      <c r="Y14327" s="601"/>
      <c r="Z14327" s="601"/>
      <c r="AA14327" s="601"/>
      <c r="AB14327" s="601"/>
    </row>
    <row r="14328" spans="21:28" x14ac:dyDescent="0.25">
      <c r="U14328" s="601"/>
      <c r="V14328" s="611"/>
      <c r="X14328" s="613"/>
      <c r="Y14328" s="601"/>
      <c r="Z14328" s="601"/>
      <c r="AA14328" s="601"/>
      <c r="AB14328" s="601"/>
    </row>
    <row r="14329" spans="21:28" x14ac:dyDescent="0.25">
      <c r="U14329" s="601"/>
      <c r="V14329" s="611"/>
      <c r="X14329" s="613"/>
      <c r="Y14329" s="601"/>
      <c r="Z14329" s="601"/>
      <c r="AA14329" s="601"/>
      <c r="AB14329" s="601"/>
    </row>
    <row r="14330" spans="21:28" x14ac:dyDescent="0.25">
      <c r="U14330" s="601"/>
      <c r="V14330" s="611"/>
      <c r="X14330" s="613"/>
      <c r="Y14330" s="601"/>
      <c r="Z14330" s="601"/>
      <c r="AA14330" s="601"/>
      <c r="AB14330" s="601"/>
    </row>
    <row r="14331" spans="21:28" x14ac:dyDescent="0.25">
      <c r="U14331" s="601"/>
      <c r="V14331" s="611"/>
      <c r="X14331" s="613"/>
      <c r="Y14331" s="601"/>
      <c r="Z14331" s="601"/>
      <c r="AA14331" s="601"/>
      <c r="AB14331" s="601"/>
    </row>
    <row r="14332" spans="21:28" x14ac:dyDescent="0.25">
      <c r="U14332" s="601"/>
      <c r="V14332" s="611"/>
      <c r="X14332" s="613"/>
      <c r="Y14332" s="601"/>
      <c r="Z14332" s="601"/>
      <c r="AA14332" s="601"/>
      <c r="AB14332" s="601"/>
    </row>
    <row r="14333" spans="21:28" x14ac:dyDescent="0.25">
      <c r="U14333" s="601"/>
      <c r="V14333" s="611"/>
      <c r="X14333" s="613"/>
      <c r="Y14333" s="601"/>
      <c r="Z14333" s="601"/>
      <c r="AA14333" s="601"/>
      <c r="AB14333" s="601"/>
    </row>
    <row r="14334" spans="21:28" x14ac:dyDescent="0.25">
      <c r="U14334" s="601"/>
      <c r="V14334" s="611"/>
      <c r="X14334" s="613"/>
      <c r="Y14334" s="601"/>
      <c r="Z14334" s="601"/>
      <c r="AA14334" s="601"/>
      <c r="AB14334" s="601"/>
    </row>
    <row r="14335" spans="21:28" x14ac:dyDescent="0.25">
      <c r="U14335" s="601"/>
      <c r="V14335" s="611"/>
      <c r="X14335" s="613"/>
      <c r="Y14335" s="601"/>
      <c r="Z14335" s="601"/>
      <c r="AA14335" s="601"/>
      <c r="AB14335" s="601"/>
    </row>
    <row r="14336" spans="21:28" x14ac:dyDescent="0.25">
      <c r="U14336" s="601"/>
      <c r="V14336" s="611"/>
      <c r="X14336" s="613"/>
      <c r="Y14336" s="601"/>
      <c r="Z14336" s="601"/>
      <c r="AA14336" s="601"/>
      <c r="AB14336" s="601"/>
    </row>
    <row r="14337" spans="21:28" x14ac:dyDescent="0.25">
      <c r="U14337" s="601"/>
      <c r="V14337" s="611"/>
      <c r="X14337" s="613"/>
      <c r="Y14337" s="601"/>
      <c r="Z14337" s="601"/>
      <c r="AA14337" s="601"/>
      <c r="AB14337" s="601"/>
    </row>
    <row r="14338" spans="21:28" x14ac:dyDescent="0.25">
      <c r="U14338" s="601"/>
      <c r="V14338" s="611"/>
      <c r="X14338" s="613"/>
      <c r="Y14338" s="601"/>
      <c r="Z14338" s="601"/>
      <c r="AA14338" s="601"/>
      <c r="AB14338" s="601"/>
    </row>
    <row r="14339" spans="21:28" x14ac:dyDescent="0.25">
      <c r="U14339" s="601"/>
      <c r="V14339" s="611"/>
      <c r="X14339" s="613"/>
      <c r="Y14339" s="601"/>
      <c r="Z14339" s="601"/>
      <c r="AA14339" s="601"/>
      <c r="AB14339" s="601"/>
    </row>
    <row r="14340" spans="21:28" x14ac:dyDescent="0.25">
      <c r="U14340" s="601"/>
      <c r="V14340" s="611"/>
      <c r="X14340" s="613"/>
      <c r="Y14340" s="601"/>
      <c r="Z14340" s="601"/>
      <c r="AA14340" s="601"/>
      <c r="AB14340" s="601"/>
    </row>
    <row r="14341" spans="21:28" x14ac:dyDescent="0.25">
      <c r="U14341" s="601"/>
      <c r="V14341" s="611"/>
      <c r="X14341" s="613"/>
      <c r="Y14341" s="601"/>
      <c r="Z14341" s="601"/>
      <c r="AA14341" s="601"/>
      <c r="AB14341" s="601"/>
    </row>
    <row r="14342" spans="21:28" x14ac:dyDescent="0.25">
      <c r="U14342" s="601"/>
      <c r="V14342" s="611"/>
      <c r="X14342" s="613"/>
      <c r="Y14342" s="601"/>
      <c r="Z14342" s="601"/>
      <c r="AA14342" s="601"/>
      <c r="AB14342" s="601"/>
    </row>
    <row r="14343" spans="21:28" x14ac:dyDescent="0.25">
      <c r="U14343" s="601"/>
      <c r="V14343" s="611"/>
      <c r="X14343" s="613"/>
      <c r="Y14343" s="601"/>
      <c r="Z14343" s="601"/>
      <c r="AA14343" s="601"/>
      <c r="AB14343" s="601"/>
    </row>
    <row r="14344" spans="21:28" x14ac:dyDescent="0.25">
      <c r="U14344" s="601"/>
      <c r="V14344" s="611"/>
      <c r="X14344" s="613"/>
      <c r="Y14344" s="601"/>
      <c r="Z14344" s="601"/>
      <c r="AA14344" s="601"/>
      <c r="AB14344" s="601"/>
    </row>
    <row r="14345" spans="21:28" x14ac:dyDescent="0.25">
      <c r="U14345" s="601"/>
      <c r="V14345" s="611"/>
      <c r="X14345" s="613"/>
      <c r="Y14345" s="601"/>
      <c r="Z14345" s="601"/>
      <c r="AA14345" s="601"/>
      <c r="AB14345" s="601"/>
    </row>
    <row r="14346" spans="21:28" x14ac:dyDescent="0.25">
      <c r="U14346" s="601"/>
      <c r="V14346" s="611"/>
      <c r="X14346" s="613"/>
      <c r="Y14346" s="601"/>
      <c r="Z14346" s="601"/>
      <c r="AA14346" s="601"/>
      <c r="AB14346" s="601"/>
    </row>
    <row r="14347" spans="21:28" x14ac:dyDescent="0.25">
      <c r="U14347" s="601"/>
      <c r="V14347" s="611"/>
      <c r="X14347" s="613"/>
      <c r="Y14347" s="601"/>
      <c r="Z14347" s="601"/>
      <c r="AA14347" s="601"/>
      <c r="AB14347" s="601"/>
    </row>
    <row r="14348" spans="21:28" x14ac:dyDescent="0.25">
      <c r="U14348" s="601"/>
      <c r="V14348" s="611"/>
      <c r="X14348" s="613"/>
      <c r="Y14348" s="601"/>
      <c r="Z14348" s="601"/>
      <c r="AA14348" s="601"/>
      <c r="AB14348" s="601"/>
    </row>
    <row r="14349" spans="21:28" x14ac:dyDescent="0.25">
      <c r="U14349" s="601"/>
      <c r="V14349" s="611"/>
      <c r="X14349" s="613"/>
      <c r="Y14349" s="601"/>
      <c r="Z14349" s="601"/>
      <c r="AA14349" s="601"/>
      <c r="AB14349" s="601"/>
    </row>
    <row r="14350" spans="21:28" x14ac:dyDescent="0.25">
      <c r="U14350" s="601"/>
      <c r="V14350" s="611"/>
      <c r="X14350" s="613"/>
      <c r="Y14350" s="601"/>
      <c r="Z14350" s="601"/>
      <c r="AA14350" s="601"/>
      <c r="AB14350" s="601"/>
    </row>
    <row r="14351" spans="21:28" x14ac:dyDescent="0.25">
      <c r="U14351" s="601"/>
      <c r="V14351" s="611"/>
      <c r="X14351" s="613"/>
      <c r="Y14351" s="601"/>
      <c r="Z14351" s="601"/>
      <c r="AA14351" s="601"/>
      <c r="AB14351" s="601"/>
    </row>
    <row r="14352" spans="21:28" x14ac:dyDescent="0.25">
      <c r="U14352" s="601"/>
      <c r="V14352" s="611"/>
      <c r="X14352" s="613"/>
      <c r="Y14352" s="601"/>
      <c r="Z14352" s="601"/>
      <c r="AA14352" s="601"/>
      <c r="AB14352" s="601"/>
    </row>
    <row r="14353" spans="21:28" x14ac:dyDescent="0.25">
      <c r="U14353" s="601"/>
      <c r="V14353" s="611"/>
      <c r="X14353" s="613"/>
      <c r="Y14353" s="601"/>
      <c r="Z14353" s="601"/>
      <c r="AA14353" s="601"/>
      <c r="AB14353" s="601"/>
    </row>
    <row r="14354" spans="21:28" x14ac:dyDescent="0.25">
      <c r="U14354" s="601"/>
      <c r="V14354" s="611"/>
      <c r="X14354" s="613"/>
      <c r="Y14354" s="601"/>
      <c r="Z14354" s="601"/>
      <c r="AA14354" s="601"/>
      <c r="AB14354" s="601"/>
    </row>
    <row r="14355" spans="21:28" x14ac:dyDescent="0.25">
      <c r="U14355" s="601"/>
      <c r="V14355" s="611"/>
      <c r="X14355" s="613"/>
      <c r="Y14355" s="601"/>
      <c r="Z14355" s="601"/>
      <c r="AA14355" s="601"/>
      <c r="AB14355" s="601"/>
    </row>
    <row r="14356" spans="21:28" x14ac:dyDescent="0.25">
      <c r="U14356" s="601"/>
      <c r="V14356" s="611"/>
      <c r="X14356" s="613"/>
      <c r="Y14356" s="601"/>
      <c r="Z14356" s="601"/>
      <c r="AA14356" s="601"/>
      <c r="AB14356" s="601"/>
    </row>
    <row r="14357" spans="21:28" x14ac:dyDescent="0.25">
      <c r="U14357" s="601"/>
      <c r="V14357" s="611"/>
      <c r="X14357" s="613"/>
      <c r="Y14357" s="601"/>
      <c r="Z14357" s="601"/>
      <c r="AA14357" s="601"/>
      <c r="AB14357" s="601"/>
    </row>
    <row r="14358" spans="21:28" x14ac:dyDescent="0.25">
      <c r="U14358" s="601"/>
      <c r="V14358" s="611"/>
      <c r="X14358" s="613"/>
      <c r="Y14358" s="601"/>
      <c r="Z14358" s="601"/>
      <c r="AA14358" s="601"/>
      <c r="AB14358" s="601"/>
    </row>
    <row r="14359" spans="21:28" x14ac:dyDescent="0.25">
      <c r="U14359" s="601"/>
      <c r="V14359" s="611"/>
      <c r="X14359" s="613"/>
      <c r="Y14359" s="601"/>
      <c r="Z14359" s="601"/>
      <c r="AA14359" s="601"/>
      <c r="AB14359" s="601"/>
    </row>
    <row r="14360" spans="21:28" x14ac:dyDescent="0.25">
      <c r="U14360" s="601"/>
      <c r="V14360" s="611"/>
      <c r="X14360" s="613"/>
      <c r="Y14360" s="601"/>
      <c r="Z14360" s="601"/>
      <c r="AA14360" s="601"/>
      <c r="AB14360" s="601"/>
    </row>
    <row r="14361" spans="21:28" x14ac:dyDescent="0.25">
      <c r="U14361" s="601"/>
      <c r="V14361" s="611"/>
      <c r="X14361" s="613"/>
      <c r="Y14361" s="601"/>
      <c r="Z14361" s="601"/>
      <c r="AA14361" s="601"/>
      <c r="AB14361" s="601"/>
    </row>
    <row r="14362" spans="21:28" x14ac:dyDescent="0.25">
      <c r="U14362" s="601"/>
      <c r="V14362" s="611"/>
      <c r="X14362" s="613"/>
      <c r="Y14362" s="601"/>
      <c r="Z14362" s="601"/>
      <c r="AA14362" s="601"/>
      <c r="AB14362" s="601"/>
    </row>
    <row r="14363" spans="21:28" x14ac:dyDescent="0.25">
      <c r="U14363" s="601"/>
      <c r="V14363" s="611"/>
      <c r="X14363" s="613"/>
      <c r="Y14363" s="601"/>
      <c r="Z14363" s="601"/>
      <c r="AA14363" s="601"/>
      <c r="AB14363" s="601"/>
    </row>
    <row r="14364" spans="21:28" x14ac:dyDescent="0.25">
      <c r="U14364" s="601"/>
      <c r="V14364" s="611"/>
      <c r="X14364" s="613"/>
      <c r="Y14364" s="601"/>
      <c r="Z14364" s="601"/>
      <c r="AA14364" s="601"/>
      <c r="AB14364" s="601"/>
    </row>
    <row r="14365" spans="21:28" x14ac:dyDescent="0.25">
      <c r="U14365" s="601"/>
      <c r="V14365" s="611"/>
      <c r="X14365" s="613"/>
      <c r="Y14365" s="601"/>
      <c r="Z14365" s="601"/>
      <c r="AA14365" s="601"/>
      <c r="AB14365" s="601"/>
    </row>
    <row r="14366" spans="21:28" x14ac:dyDescent="0.25">
      <c r="U14366" s="601"/>
      <c r="V14366" s="611"/>
      <c r="X14366" s="613"/>
      <c r="Y14366" s="601"/>
      <c r="Z14366" s="601"/>
      <c r="AA14366" s="601"/>
      <c r="AB14366" s="601"/>
    </row>
    <row r="14367" spans="21:28" x14ac:dyDescent="0.25">
      <c r="U14367" s="601"/>
      <c r="V14367" s="611"/>
      <c r="X14367" s="613"/>
      <c r="Y14367" s="601"/>
      <c r="Z14367" s="601"/>
      <c r="AA14367" s="601"/>
      <c r="AB14367" s="601"/>
    </row>
    <row r="14368" spans="21:28" x14ac:dyDescent="0.25">
      <c r="U14368" s="601"/>
      <c r="V14368" s="611"/>
      <c r="X14368" s="613"/>
      <c r="Y14368" s="601"/>
      <c r="Z14368" s="601"/>
      <c r="AA14368" s="601"/>
      <c r="AB14368" s="601"/>
    </row>
    <row r="14369" spans="21:28" x14ac:dyDescent="0.25">
      <c r="U14369" s="601"/>
      <c r="V14369" s="611"/>
      <c r="X14369" s="613"/>
      <c r="Y14369" s="601"/>
      <c r="Z14369" s="601"/>
      <c r="AA14369" s="601"/>
      <c r="AB14369" s="601"/>
    </row>
    <row r="14370" spans="21:28" x14ac:dyDescent="0.25">
      <c r="U14370" s="601"/>
      <c r="V14370" s="611"/>
      <c r="X14370" s="613"/>
      <c r="Y14370" s="601"/>
      <c r="Z14370" s="601"/>
      <c r="AA14370" s="601"/>
      <c r="AB14370" s="601"/>
    </row>
    <row r="14371" spans="21:28" x14ac:dyDescent="0.25">
      <c r="U14371" s="601"/>
      <c r="V14371" s="611"/>
      <c r="X14371" s="613"/>
      <c r="Y14371" s="601"/>
      <c r="Z14371" s="601"/>
      <c r="AA14371" s="601"/>
      <c r="AB14371" s="601"/>
    </row>
    <row r="14372" spans="21:28" x14ac:dyDescent="0.25">
      <c r="U14372" s="601"/>
      <c r="V14372" s="611"/>
      <c r="X14372" s="613"/>
      <c r="Y14372" s="601"/>
      <c r="Z14372" s="601"/>
      <c r="AA14372" s="601"/>
      <c r="AB14372" s="601"/>
    </row>
    <row r="14373" spans="21:28" x14ac:dyDescent="0.25">
      <c r="U14373" s="601"/>
      <c r="V14373" s="611"/>
      <c r="X14373" s="613"/>
      <c r="Y14373" s="601"/>
      <c r="Z14373" s="601"/>
      <c r="AA14373" s="601"/>
      <c r="AB14373" s="601"/>
    </row>
    <row r="14374" spans="21:28" x14ac:dyDescent="0.25">
      <c r="U14374" s="601"/>
      <c r="V14374" s="611"/>
      <c r="X14374" s="613"/>
      <c r="Y14374" s="601"/>
      <c r="Z14374" s="601"/>
      <c r="AA14374" s="601"/>
      <c r="AB14374" s="601"/>
    </row>
    <row r="14375" spans="21:28" x14ac:dyDescent="0.25">
      <c r="U14375" s="601"/>
      <c r="V14375" s="611"/>
      <c r="X14375" s="613"/>
      <c r="Y14375" s="601"/>
      <c r="Z14375" s="601"/>
      <c r="AA14375" s="601"/>
      <c r="AB14375" s="601"/>
    </row>
    <row r="14376" spans="21:28" x14ac:dyDescent="0.25">
      <c r="U14376" s="601"/>
      <c r="V14376" s="611"/>
      <c r="X14376" s="613"/>
      <c r="Y14376" s="601"/>
      <c r="Z14376" s="601"/>
      <c r="AA14376" s="601"/>
      <c r="AB14376" s="601"/>
    </row>
    <row r="14377" spans="21:28" x14ac:dyDescent="0.25">
      <c r="U14377" s="601"/>
      <c r="V14377" s="611"/>
      <c r="X14377" s="613"/>
      <c r="Y14377" s="601"/>
      <c r="Z14377" s="601"/>
      <c r="AA14377" s="601"/>
      <c r="AB14377" s="601"/>
    </row>
    <row r="14378" spans="21:28" x14ac:dyDescent="0.25">
      <c r="U14378" s="601"/>
      <c r="V14378" s="611"/>
      <c r="X14378" s="613"/>
      <c r="Y14378" s="601"/>
      <c r="Z14378" s="601"/>
      <c r="AA14378" s="601"/>
      <c r="AB14378" s="601"/>
    </row>
    <row r="14379" spans="21:28" x14ac:dyDescent="0.25">
      <c r="U14379" s="601"/>
      <c r="V14379" s="611"/>
      <c r="X14379" s="613"/>
      <c r="Y14379" s="601"/>
      <c r="Z14379" s="601"/>
      <c r="AA14379" s="601"/>
      <c r="AB14379" s="601"/>
    </row>
    <row r="14380" spans="21:28" x14ac:dyDescent="0.25">
      <c r="U14380" s="601"/>
      <c r="V14380" s="611"/>
      <c r="X14380" s="613"/>
      <c r="Y14380" s="601"/>
      <c r="Z14380" s="601"/>
      <c r="AA14380" s="601"/>
      <c r="AB14380" s="601"/>
    </row>
    <row r="14381" spans="21:28" x14ac:dyDescent="0.25">
      <c r="U14381" s="601"/>
      <c r="V14381" s="611"/>
      <c r="X14381" s="613"/>
      <c r="Y14381" s="601"/>
      <c r="Z14381" s="601"/>
      <c r="AA14381" s="601"/>
      <c r="AB14381" s="601"/>
    </row>
    <row r="14382" spans="21:28" x14ac:dyDescent="0.25">
      <c r="U14382" s="601"/>
      <c r="V14382" s="611"/>
      <c r="X14382" s="613"/>
      <c r="Y14382" s="601"/>
      <c r="Z14382" s="601"/>
      <c r="AA14382" s="601"/>
      <c r="AB14382" s="601"/>
    </row>
    <row r="14383" spans="21:28" x14ac:dyDescent="0.25">
      <c r="U14383" s="601"/>
      <c r="V14383" s="611"/>
      <c r="X14383" s="613"/>
      <c r="Y14383" s="601"/>
      <c r="Z14383" s="601"/>
      <c r="AA14383" s="601"/>
      <c r="AB14383" s="601"/>
    </row>
    <row r="14384" spans="21:28" x14ac:dyDescent="0.25">
      <c r="U14384" s="601"/>
      <c r="V14384" s="611"/>
      <c r="X14384" s="613"/>
      <c r="Y14384" s="601"/>
      <c r="Z14384" s="601"/>
      <c r="AA14384" s="601"/>
      <c r="AB14384" s="601"/>
    </row>
    <row r="14385" spans="21:28" x14ac:dyDescent="0.25">
      <c r="U14385" s="601"/>
      <c r="V14385" s="611"/>
      <c r="X14385" s="613"/>
      <c r="Y14385" s="601"/>
      <c r="Z14385" s="601"/>
      <c r="AA14385" s="601"/>
      <c r="AB14385" s="601"/>
    </row>
    <row r="14386" spans="21:28" x14ac:dyDescent="0.25">
      <c r="U14386" s="601"/>
      <c r="V14386" s="611"/>
      <c r="X14386" s="613"/>
      <c r="Y14386" s="601"/>
      <c r="Z14386" s="601"/>
      <c r="AA14386" s="601"/>
      <c r="AB14386" s="601"/>
    </row>
    <row r="14387" spans="21:28" x14ac:dyDescent="0.25">
      <c r="U14387" s="601"/>
      <c r="V14387" s="611"/>
      <c r="X14387" s="613"/>
      <c r="Y14387" s="601"/>
      <c r="Z14387" s="601"/>
      <c r="AA14387" s="601"/>
      <c r="AB14387" s="601"/>
    </row>
    <row r="14388" spans="21:28" x14ac:dyDescent="0.25">
      <c r="U14388" s="601"/>
      <c r="V14388" s="611"/>
      <c r="X14388" s="613"/>
      <c r="Y14388" s="601"/>
      <c r="Z14388" s="601"/>
      <c r="AA14388" s="601"/>
      <c r="AB14388" s="601"/>
    </row>
    <row r="14389" spans="21:28" x14ac:dyDescent="0.25">
      <c r="U14389" s="601"/>
      <c r="V14389" s="611"/>
      <c r="X14389" s="613"/>
      <c r="Y14389" s="601"/>
      <c r="Z14389" s="601"/>
      <c r="AA14389" s="601"/>
      <c r="AB14389" s="601"/>
    </row>
    <row r="14390" spans="21:28" x14ac:dyDescent="0.25">
      <c r="U14390" s="601"/>
      <c r="V14390" s="611"/>
      <c r="X14390" s="613"/>
      <c r="Y14390" s="601"/>
      <c r="Z14390" s="601"/>
      <c r="AA14390" s="601"/>
      <c r="AB14390" s="601"/>
    </row>
    <row r="14391" spans="21:28" x14ac:dyDescent="0.25">
      <c r="U14391" s="601"/>
      <c r="V14391" s="611"/>
      <c r="X14391" s="613"/>
      <c r="Y14391" s="601"/>
      <c r="Z14391" s="601"/>
      <c r="AA14391" s="601"/>
      <c r="AB14391" s="601"/>
    </row>
    <row r="14392" spans="21:28" x14ac:dyDescent="0.25">
      <c r="U14392" s="601"/>
      <c r="V14392" s="611"/>
      <c r="X14392" s="613"/>
      <c r="Y14392" s="601"/>
      <c r="Z14392" s="601"/>
      <c r="AA14392" s="601"/>
      <c r="AB14392" s="601"/>
    </row>
    <row r="14393" spans="21:28" x14ac:dyDescent="0.25">
      <c r="U14393" s="601"/>
      <c r="V14393" s="611"/>
      <c r="X14393" s="613"/>
      <c r="Y14393" s="601"/>
      <c r="Z14393" s="601"/>
      <c r="AA14393" s="601"/>
      <c r="AB14393" s="601"/>
    </row>
    <row r="14394" spans="21:28" x14ac:dyDescent="0.25">
      <c r="U14394" s="601"/>
      <c r="V14394" s="611"/>
      <c r="X14394" s="613"/>
      <c r="Y14394" s="601"/>
      <c r="Z14394" s="601"/>
      <c r="AA14394" s="601"/>
      <c r="AB14394" s="601"/>
    </row>
    <row r="14395" spans="21:28" x14ac:dyDescent="0.25">
      <c r="U14395" s="601"/>
      <c r="V14395" s="611"/>
      <c r="X14395" s="613"/>
      <c r="Y14395" s="601"/>
      <c r="Z14395" s="601"/>
      <c r="AA14395" s="601"/>
      <c r="AB14395" s="601"/>
    </row>
    <row r="14396" spans="21:28" x14ac:dyDescent="0.25">
      <c r="U14396" s="601"/>
      <c r="V14396" s="611"/>
      <c r="X14396" s="613"/>
      <c r="Y14396" s="601"/>
      <c r="Z14396" s="601"/>
      <c r="AA14396" s="601"/>
      <c r="AB14396" s="601"/>
    </row>
    <row r="14397" spans="21:28" x14ac:dyDescent="0.25">
      <c r="U14397" s="601"/>
      <c r="V14397" s="611"/>
      <c r="X14397" s="613"/>
      <c r="Y14397" s="601"/>
      <c r="Z14397" s="601"/>
      <c r="AA14397" s="601"/>
      <c r="AB14397" s="601"/>
    </row>
    <row r="14398" spans="21:28" x14ac:dyDescent="0.25">
      <c r="U14398" s="601"/>
      <c r="V14398" s="611"/>
      <c r="X14398" s="613"/>
      <c r="Y14398" s="601"/>
      <c r="Z14398" s="601"/>
      <c r="AA14398" s="601"/>
      <c r="AB14398" s="601"/>
    </row>
    <row r="14399" spans="21:28" x14ac:dyDescent="0.25">
      <c r="U14399" s="601"/>
      <c r="V14399" s="611"/>
      <c r="X14399" s="613"/>
      <c r="Y14399" s="601"/>
      <c r="Z14399" s="601"/>
      <c r="AA14399" s="601"/>
      <c r="AB14399" s="601"/>
    </row>
    <row r="14400" spans="21:28" x14ac:dyDescent="0.25">
      <c r="U14400" s="601"/>
      <c r="V14400" s="611"/>
      <c r="X14400" s="613"/>
      <c r="Y14400" s="601"/>
      <c r="Z14400" s="601"/>
      <c r="AA14400" s="601"/>
      <c r="AB14400" s="601"/>
    </row>
    <row r="14401" spans="21:28" x14ac:dyDescent="0.25">
      <c r="U14401" s="601"/>
      <c r="V14401" s="611"/>
      <c r="X14401" s="613"/>
      <c r="Y14401" s="601"/>
      <c r="Z14401" s="601"/>
      <c r="AA14401" s="601"/>
      <c r="AB14401" s="601"/>
    </row>
    <row r="14402" spans="21:28" x14ac:dyDescent="0.25">
      <c r="U14402" s="601"/>
      <c r="V14402" s="611"/>
      <c r="X14402" s="613"/>
      <c r="Y14402" s="601"/>
      <c r="Z14402" s="601"/>
      <c r="AA14402" s="601"/>
      <c r="AB14402" s="601"/>
    </row>
    <row r="14403" spans="21:28" x14ac:dyDescent="0.25">
      <c r="U14403" s="601"/>
      <c r="V14403" s="611"/>
      <c r="X14403" s="613"/>
      <c r="Y14403" s="601"/>
      <c r="Z14403" s="601"/>
      <c r="AA14403" s="601"/>
      <c r="AB14403" s="601"/>
    </row>
    <row r="14404" spans="21:28" x14ac:dyDescent="0.25">
      <c r="U14404" s="601"/>
      <c r="V14404" s="611"/>
      <c r="X14404" s="613"/>
      <c r="Y14404" s="601"/>
      <c r="Z14404" s="601"/>
      <c r="AA14404" s="601"/>
      <c r="AB14404" s="601"/>
    </row>
    <row r="14405" spans="21:28" x14ac:dyDescent="0.25">
      <c r="U14405" s="601"/>
      <c r="V14405" s="611"/>
      <c r="X14405" s="613"/>
      <c r="Y14405" s="601"/>
      <c r="Z14405" s="601"/>
      <c r="AA14405" s="601"/>
      <c r="AB14405" s="601"/>
    </row>
    <row r="14406" spans="21:28" x14ac:dyDescent="0.25">
      <c r="U14406" s="601"/>
      <c r="V14406" s="611"/>
      <c r="X14406" s="613"/>
      <c r="Y14406" s="601"/>
      <c r="Z14406" s="601"/>
      <c r="AA14406" s="601"/>
      <c r="AB14406" s="601"/>
    </row>
    <row r="14407" spans="21:28" x14ac:dyDescent="0.25">
      <c r="U14407" s="601"/>
      <c r="V14407" s="611"/>
      <c r="X14407" s="613"/>
      <c r="Y14407" s="601"/>
      <c r="Z14407" s="601"/>
      <c r="AA14407" s="601"/>
      <c r="AB14407" s="601"/>
    </row>
    <row r="14408" spans="21:28" x14ac:dyDescent="0.25">
      <c r="U14408" s="601"/>
      <c r="V14408" s="611"/>
      <c r="X14408" s="613"/>
      <c r="Y14408" s="601"/>
      <c r="Z14408" s="601"/>
      <c r="AA14408" s="601"/>
      <c r="AB14408" s="601"/>
    </row>
    <row r="14409" spans="21:28" x14ac:dyDescent="0.25">
      <c r="U14409" s="601"/>
      <c r="V14409" s="611"/>
      <c r="X14409" s="613"/>
      <c r="Y14409" s="601"/>
      <c r="Z14409" s="601"/>
      <c r="AA14409" s="601"/>
      <c r="AB14409" s="601"/>
    </row>
    <row r="14410" spans="21:28" x14ac:dyDescent="0.25">
      <c r="U14410" s="601"/>
      <c r="V14410" s="611"/>
      <c r="X14410" s="613"/>
      <c r="Y14410" s="601"/>
      <c r="Z14410" s="601"/>
      <c r="AA14410" s="601"/>
      <c r="AB14410" s="601"/>
    </row>
    <row r="14411" spans="21:28" x14ac:dyDescent="0.25">
      <c r="U14411" s="601"/>
      <c r="V14411" s="611"/>
      <c r="X14411" s="613"/>
      <c r="Y14411" s="601"/>
      <c r="Z14411" s="601"/>
      <c r="AA14411" s="601"/>
      <c r="AB14411" s="601"/>
    </row>
    <row r="14412" spans="21:28" x14ac:dyDescent="0.25">
      <c r="U14412" s="601"/>
      <c r="V14412" s="611"/>
      <c r="X14412" s="613"/>
      <c r="Y14412" s="601"/>
      <c r="Z14412" s="601"/>
      <c r="AA14412" s="601"/>
      <c r="AB14412" s="601"/>
    </row>
    <row r="14413" spans="21:28" x14ac:dyDescent="0.25">
      <c r="U14413" s="601"/>
      <c r="V14413" s="611"/>
      <c r="X14413" s="613"/>
      <c r="Y14413" s="601"/>
      <c r="Z14413" s="601"/>
      <c r="AA14413" s="601"/>
      <c r="AB14413" s="601"/>
    </row>
    <row r="14414" spans="21:28" x14ac:dyDescent="0.25">
      <c r="U14414" s="601"/>
      <c r="V14414" s="611"/>
      <c r="X14414" s="613"/>
      <c r="Y14414" s="601"/>
      <c r="Z14414" s="601"/>
      <c r="AA14414" s="601"/>
      <c r="AB14414" s="601"/>
    </row>
    <row r="14415" spans="21:28" x14ac:dyDescent="0.25">
      <c r="U14415" s="601"/>
      <c r="V14415" s="611"/>
      <c r="X14415" s="613"/>
      <c r="Y14415" s="601"/>
      <c r="Z14415" s="601"/>
      <c r="AA14415" s="601"/>
      <c r="AB14415" s="601"/>
    </row>
    <row r="14416" spans="21:28" x14ac:dyDescent="0.25">
      <c r="U14416" s="601"/>
      <c r="V14416" s="611"/>
      <c r="X14416" s="613"/>
      <c r="Y14416" s="601"/>
      <c r="Z14416" s="601"/>
      <c r="AA14416" s="601"/>
      <c r="AB14416" s="601"/>
    </row>
    <row r="14417" spans="21:28" x14ac:dyDescent="0.25">
      <c r="U14417" s="601"/>
      <c r="V14417" s="611"/>
      <c r="X14417" s="613"/>
      <c r="Y14417" s="601"/>
      <c r="Z14417" s="601"/>
      <c r="AA14417" s="601"/>
      <c r="AB14417" s="601"/>
    </row>
    <row r="14418" spans="21:28" x14ac:dyDescent="0.25">
      <c r="U14418" s="601"/>
      <c r="V14418" s="611"/>
      <c r="X14418" s="613"/>
      <c r="Y14418" s="601"/>
      <c r="Z14418" s="601"/>
      <c r="AA14418" s="601"/>
      <c r="AB14418" s="601"/>
    </row>
    <row r="14419" spans="21:28" x14ac:dyDescent="0.25">
      <c r="U14419" s="601"/>
      <c r="V14419" s="611"/>
      <c r="X14419" s="613"/>
      <c r="Y14419" s="601"/>
      <c r="Z14419" s="601"/>
      <c r="AA14419" s="601"/>
      <c r="AB14419" s="601"/>
    </row>
    <row r="14420" spans="21:28" x14ac:dyDescent="0.25">
      <c r="U14420" s="601"/>
      <c r="V14420" s="611"/>
      <c r="X14420" s="613"/>
      <c r="Y14420" s="601"/>
      <c r="Z14420" s="601"/>
      <c r="AA14420" s="601"/>
      <c r="AB14420" s="601"/>
    </row>
    <row r="14421" spans="21:28" x14ac:dyDescent="0.25">
      <c r="U14421" s="601"/>
      <c r="V14421" s="611"/>
      <c r="X14421" s="613"/>
      <c r="Y14421" s="601"/>
      <c r="Z14421" s="601"/>
      <c r="AA14421" s="601"/>
      <c r="AB14421" s="601"/>
    </row>
    <row r="14422" spans="21:28" x14ac:dyDescent="0.25">
      <c r="U14422" s="601"/>
      <c r="V14422" s="611"/>
      <c r="X14422" s="613"/>
      <c r="Y14422" s="601"/>
      <c r="Z14422" s="601"/>
      <c r="AA14422" s="601"/>
      <c r="AB14422" s="601"/>
    </row>
    <row r="14423" spans="21:28" x14ac:dyDescent="0.25">
      <c r="U14423" s="601"/>
      <c r="V14423" s="611"/>
      <c r="X14423" s="613"/>
      <c r="Y14423" s="601"/>
      <c r="Z14423" s="601"/>
      <c r="AA14423" s="601"/>
      <c r="AB14423" s="601"/>
    </row>
    <row r="14424" spans="21:28" x14ac:dyDescent="0.25">
      <c r="U14424" s="601"/>
      <c r="V14424" s="611"/>
      <c r="X14424" s="613"/>
      <c r="Y14424" s="601"/>
      <c r="Z14424" s="601"/>
      <c r="AA14424" s="601"/>
      <c r="AB14424" s="601"/>
    </row>
    <row r="14425" spans="21:28" x14ac:dyDescent="0.25">
      <c r="U14425" s="601"/>
      <c r="V14425" s="611"/>
      <c r="X14425" s="613"/>
      <c r="Y14425" s="601"/>
      <c r="Z14425" s="601"/>
      <c r="AA14425" s="601"/>
      <c r="AB14425" s="601"/>
    </row>
    <row r="14426" spans="21:28" x14ac:dyDescent="0.25">
      <c r="U14426" s="601"/>
      <c r="V14426" s="611"/>
      <c r="X14426" s="613"/>
      <c r="Y14426" s="601"/>
      <c r="Z14426" s="601"/>
      <c r="AA14426" s="601"/>
      <c r="AB14426" s="601"/>
    </row>
    <row r="14427" spans="21:28" x14ac:dyDescent="0.25">
      <c r="U14427" s="601"/>
      <c r="V14427" s="611"/>
      <c r="X14427" s="613"/>
      <c r="Y14427" s="601"/>
      <c r="Z14427" s="601"/>
      <c r="AA14427" s="601"/>
      <c r="AB14427" s="601"/>
    </row>
    <row r="14428" spans="21:28" x14ac:dyDescent="0.25">
      <c r="U14428" s="601"/>
      <c r="V14428" s="611"/>
      <c r="X14428" s="613"/>
      <c r="Y14428" s="601"/>
      <c r="Z14428" s="601"/>
      <c r="AA14428" s="601"/>
      <c r="AB14428" s="601"/>
    </row>
    <row r="14429" spans="21:28" x14ac:dyDescent="0.25">
      <c r="U14429" s="601"/>
      <c r="V14429" s="611"/>
      <c r="X14429" s="613"/>
      <c r="Y14429" s="601"/>
      <c r="Z14429" s="601"/>
      <c r="AA14429" s="601"/>
      <c r="AB14429" s="601"/>
    </row>
    <row r="14430" spans="21:28" x14ac:dyDescent="0.25">
      <c r="U14430" s="601"/>
      <c r="V14430" s="611"/>
      <c r="X14430" s="613"/>
      <c r="Y14430" s="601"/>
      <c r="Z14430" s="601"/>
      <c r="AA14430" s="601"/>
      <c r="AB14430" s="601"/>
    </row>
    <row r="14431" spans="21:28" x14ac:dyDescent="0.25">
      <c r="U14431" s="601"/>
      <c r="V14431" s="611"/>
      <c r="X14431" s="613"/>
      <c r="Y14431" s="601"/>
      <c r="Z14431" s="601"/>
      <c r="AA14431" s="601"/>
      <c r="AB14431" s="601"/>
    </row>
    <row r="14432" spans="21:28" x14ac:dyDescent="0.25">
      <c r="U14432" s="601"/>
      <c r="V14432" s="611"/>
      <c r="X14432" s="613"/>
      <c r="Y14432" s="601"/>
      <c r="Z14432" s="601"/>
      <c r="AA14432" s="601"/>
      <c r="AB14432" s="601"/>
    </row>
    <row r="14433" spans="21:28" x14ac:dyDescent="0.25">
      <c r="U14433" s="601"/>
      <c r="V14433" s="611"/>
      <c r="X14433" s="613"/>
      <c r="Y14433" s="601"/>
      <c r="Z14433" s="601"/>
      <c r="AA14433" s="601"/>
      <c r="AB14433" s="601"/>
    </row>
    <row r="14434" spans="21:28" x14ac:dyDescent="0.25">
      <c r="U14434" s="601"/>
      <c r="V14434" s="611"/>
      <c r="X14434" s="613"/>
      <c r="Y14434" s="601"/>
      <c r="Z14434" s="601"/>
      <c r="AA14434" s="601"/>
      <c r="AB14434" s="601"/>
    </row>
    <row r="14435" spans="21:28" x14ac:dyDescent="0.25">
      <c r="U14435" s="601"/>
      <c r="V14435" s="611"/>
      <c r="X14435" s="613"/>
      <c r="Y14435" s="601"/>
      <c r="Z14435" s="601"/>
      <c r="AA14435" s="601"/>
      <c r="AB14435" s="601"/>
    </row>
    <row r="14436" spans="21:28" x14ac:dyDescent="0.25">
      <c r="U14436" s="601"/>
      <c r="V14436" s="611"/>
      <c r="X14436" s="613"/>
      <c r="Y14436" s="601"/>
      <c r="Z14436" s="601"/>
      <c r="AA14436" s="601"/>
      <c r="AB14436" s="601"/>
    </row>
    <row r="14437" spans="21:28" x14ac:dyDescent="0.25">
      <c r="U14437" s="601"/>
      <c r="V14437" s="611"/>
      <c r="X14437" s="613"/>
      <c r="Y14437" s="601"/>
      <c r="Z14437" s="601"/>
      <c r="AA14437" s="601"/>
      <c r="AB14437" s="601"/>
    </row>
    <row r="14438" spans="21:28" x14ac:dyDescent="0.25">
      <c r="U14438" s="601"/>
      <c r="V14438" s="611"/>
      <c r="X14438" s="613"/>
      <c r="Y14438" s="601"/>
      <c r="Z14438" s="601"/>
      <c r="AA14438" s="601"/>
      <c r="AB14438" s="601"/>
    </row>
    <row r="14439" spans="21:28" x14ac:dyDescent="0.25">
      <c r="U14439" s="601"/>
      <c r="V14439" s="611"/>
      <c r="X14439" s="613"/>
      <c r="Y14439" s="601"/>
      <c r="Z14439" s="601"/>
      <c r="AA14439" s="601"/>
      <c r="AB14439" s="601"/>
    </row>
    <row r="14440" spans="21:28" x14ac:dyDescent="0.25">
      <c r="U14440" s="601"/>
      <c r="V14440" s="611"/>
      <c r="X14440" s="613"/>
      <c r="Y14440" s="601"/>
      <c r="Z14440" s="601"/>
      <c r="AA14440" s="601"/>
      <c r="AB14440" s="601"/>
    </row>
    <row r="14441" spans="21:28" x14ac:dyDescent="0.25">
      <c r="U14441" s="601"/>
      <c r="V14441" s="611"/>
      <c r="X14441" s="613"/>
      <c r="Y14441" s="601"/>
      <c r="Z14441" s="601"/>
      <c r="AA14441" s="601"/>
      <c r="AB14441" s="601"/>
    </row>
    <row r="14442" spans="21:28" x14ac:dyDescent="0.25">
      <c r="U14442" s="601"/>
      <c r="V14442" s="611"/>
      <c r="X14442" s="613"/>
      <c r="Y14442" s="601"/>
      <c r="Z14442" s="601"/>
      <c r="AA14442" s="601"/>
      <c r="AB14442" s="601"/>
    </row>
    <row r="14443" spans="21:28" x14ac:dyDescent="0.25">
      <c r="U14443" s="601"/>
      <c r="V14443" s="611"/>
      <c r="X14443" s="613"/>
      <c r="Y14443" s="601"/>
      <c r="Z14443" s="601"/>
      <c r="AA14443" s="601"/>
      <c r="AB14443" s="601"/>
    </row>
    <row r="14444" spans="21:28" x14ac:dyDescent="0.25">
      <c r="U14444" s="601"/>
      <c r="V14444" s="611"/>
      <c r="X14444" s="613"/>
      <c r="Y14444" s="601"/>
      <c r="Z14444" s="601"/>
      <c r="AA14444" s="601"/>
      <c r="AB14444" s="601"/>
    </row>
    <row r="14445" spans="21:28" x14ac:dyDescent="0.25">
      <c r="U14445" s="601"/>
      <c r="V14445" s="611"/>
      <c r="X14445" s="613"/>
      <c r="Y14445" s="601"/>
      <c r="Z14445" s="601"/>
      <c r="AA14445" s="601"/>
      <c r="AB14445" s="601"/>
    </row>
    <row r="14446" spans="21:28" x14ac:dyDescent="0.25">
      <c r="U14446" s="601"/>
      <c r="V14446" s="611"/>
      <c r="X14446" s="613"/>
      <c r="Y14446" s="601"/>
      <c r="Z14446" s="601"/>
      <c r="AA14446" s="601"/>
      <c r="AB14446" s="601"/>
    </row>
    <row r="14447" spans="21:28" x14ac:dyDescent="0.25">
      <c r="U14447" s="601"/>
      <c r="V14447" s="611"/>
      <c r="X14447" s="613"/>
      <c r="Y14447" s="601"/>
      <c r="Z14447" s="601"/>
      <c r="AA14447" s="601"/>
      <c r="AB14447" s="601"/>
    </row>
    <row r="14448" spans="21:28" x14ac:dyDescent="0.25">
      <c r="U14448" s="601"/>
      <c r="V14448" s="611"/>
      <c r="X14448" s="613"/>
      <c r="Y14448" s="601"/>
      <c r="Z14448" s="601"/>
      <c r="AA14448" s="601"/>
      <c r="AB14448" s="601"/>
    </row>
    <row r="14449" spans="21:28" x14ac:dyDescent="0.25">
      <c r="U14449" s="601"/>
      <c r="V14449" s="611"/>
      <c r="X14449" s="613"/>
      <c r="Y14449" s="601"/>
      <c r="Z14449" s="601"/>
      <c r="AA14449" s="601"/>
      <c r="AB14449" s="601"/>
    </row>
    <row r="14450" spans="21:28" x14ac:dyDescent="0.25">
      <c r="U14450" s="601"/>
      <c r="V14450" s="611"/>
      <c r="X14450" s="613"/>
      <c r="Y14450" s="601"/>
      <c r="Z14450" s="601"/>
      <c r="AA14450" s="601"/>
      <c r="AB14450" s="601"/>
    </row>
    <row r="14451" spans="21:28" x14ac:dyDescent="0.25">
      <c r="U14451" s="601"/>
      <c r="V14451" s="611"/>
      <c r="X14451" s="613"/>
      <c r="Y14451" s="601"/>
      <c r="Z14451" s="601"/>
      <c r="AA14451" s="601"/>
      <c r="AB14451" s="601"/>
    </row>
    <row r="14452" spans="21:28" x14ac:dyDescent="0.25">
      <c r="U14452" s="601"/>
      <c r="V14452" s="611"/>
      <c r="X14452" s="613"/>
      <c r="Y14452" s="601"/>
      <c r="Z14452" s="601"/>
      <c r="AA14452" s="601"/>
      <c r="AB14452" s="601"/>
    </row>
    <row r="14453" spans="21:28" x14ac:dyDescent="0.25">
      <c r="U14453" s="601"/>
      <c r="V14453" s="611"/>
      <c r="X14453" s="613"/>
      <c r="Y14453" s="601"/>
      <c r="Z14453" s="601"/>
      <c r="AA14453" s="601"/>
      <c r="AB14453" s="601"/>
    </row>
    <row r="14454" spans="21:28" x14ac:dyDescent="0.25">
      <c r="U14454" s="601"/>
      <c r="V14454" s="611"/>
      <c r="X14454" s="613"/>
      <c r="Y14454" s="601"/>
      <c r="Z14454" s="601"/>
      <c r="AA14454" s="601"/>
      <c r="AB14454" s="601"/>
    </row>
    <row r="14455" spans="21:28" x14ac:dyDescent="0.25">
      <c r="U14455" s="601"/>
      <c r="V14455" s="611"/>
      <c r="X14455" s="613"/>
      <c r="Y14455" s="601"/>
      <c r="Z14455" s="601"/>
      <c r="AA14455" s="601"/>
      <c r="AB14455" s="601"/>
    </row>
    <row r="14456" spans="21:28" x14ac:dyDescent="0.25">
      <c r="U14456" s="601"/>
      <c r="V14456" s="611"/>
      <c r="X14456" s="613"/>
      <c r="Y14456" s="601"/>
      <c r="Z14456" s="601"/>
      <c r="AA14456" s="601"/>
      <c r="AB14456" s="601"/>
    </row>
    <row r="14457" spans="21:28" x14ac:dyDescent="0.25">
      <c r="U14457" s="601"/>
      <c r="V14457" s="611"/>
      <c r="X14457" s="613"/>
      <c r="Y14457" s="601"/>
      <c r="Z14457" s="601"/>
      <c r="AA14457" s="601"/>
      <c r="AB14457" s="601"/>
    </row>
    <row r="14458" spans="21:28" x14ac:dyDescent="0.25">
      <c r="U14458" s="601"/>
      <c r="V14458" s="611"/>
      <c r="X14458" s="613"/>
      <c r="Y14458" s="601"/>
      <c r="Z14458" s="601"/>
      <c r="AA14458" s="601"/>
      <c r="AB14458" s="601"/>
    </row>
    <row r="14459" spans="21:28" x14ac:dyDescent="0.25">
      <c r="U14459" s="601"/>
      <c r="V14459" s="611"/>
      <c r="X14459" s="613"/>
      <c r="Y14459" s="601"/>
      <c r="Z14459" s="601"/>
      <c r="AA14459" s="601"/>
      <c r="AB14459" s="601"/>
    </row>
    <row r="14460" spans="21:28" x14ac:dyDescent="0.25">
      <c r="U14460" s="601"/>
      <c r="V14460" s="611"/>
      <c r="X14460" s="613"/>
      <c r="Y14460" s="601"/>
      <c r="Z14460" s="601"/>
      <c r="AA14460" s="601"/>
      <c r="AB14460" s="601"/>
    </row>
    <row r="14461" spans="21:28" x14ac:dyDescent="0.25">
      <c r="U14461" s="601"/>
      <c r="V14461" s="611"/>
      <c r="X14461" s="613"/>
      <c r="Y14461" s="601"/>
      <c r="Z14461" s="601"/>
      <c r="AA14461" s="601"/>
      <c r="AB14461" s="601"/>
    </row>
    <row r="14462" spans="21:28" x14ac:dyDescent="0.25">
      <c r="U14462" s="601"/>
      <c r="V14462" s="611"/>
      <c r="X14462" s="613"/>
      <c r="Y14462" s="601"/>
      <c r="Z14462" s="601"/>
      <c r="AA14462" s="601"/>
      <c r="AB14462" s="601"/>
    </row>
    <row r="14463" spans="21:28" x14ac:dyDescent="0.25">
      <c r="U14463" s="601"/>
      <c r="V14463" s="611"/>
      <c r="X14463" s="613"/>
      <c r="Y14463" s="601"/>
      <c r="Z14463" s="601"/>
      <c r="AA14463" s="601"/>
      <c r="AB14463" s="601"/>
    </row>
    <row r="14464" spans="21:28" x14ac:dyDescent="0.25">
      <c r="U14464" s="601"/>
      <c r="V14464" s="611"/>
      <c r="X14464" s="613"/>
      <c r="Y14464" s="601"/>
      <c r="Z14464" s="601"/>
      <c r="AA14464" s="601"/>
      <c r="AB14464" s="601"/>
    </row>
    <row r="14465" spans="21:28" x14ac:dyDescent="0.25">
      <c r="U14465" s="601"/>
      <c r="V14465" s="611"/>
      <c r="X14465" s="613"/>
      <c r="Y14465" s="601"/>
      <c r="Z14465" s="601"/>
      <c r="AA14465" s="601"/>
      <c r="AB14465" s="601"/>
    </row>
    <row r="14466" spans="21:28" x14ac:dyDescent="0.25">
      <c r="U14466" s="601"/>
      <c r="V14466" s="611"/>
      <c r="X14466" s="613"/>
      <c r="Y14466" s="601"/>
      <c r="Z14466" s="601"/>
      <c r="AA14466" s="601"/>
      <c r="AB14466" s="601"/>
    </row>
    <row r="14467" spans="21:28" x14ac:dyDescent="0.25">
      <c r="U14467" s="601"/>
      <c r="V14467" s="611"/>
      <c r="X14467" s="613"/>
      <c r="Y14467" s="601"/>
      <c r="Z14467" s="601"/>
      <c r="AA14467" s="601"/>
      <c r="AB14467" s="601"/>
    </row>
    <row r="14468" spans="21:28" x14ac:dyDescent="0.25">
      <c r="U14468" s="601"/>
      <c r="V14468" s="611"/>
      <c r="X14468" s="613"/>
      <c r="Y14468" s="601"/>
      <c r="Z14468" s="601"/>
      <c r="AA14468" s="601"/>
      <c r="AB14468" s="601"/>
    </row>
    <row r="14469" spans="21:28" x14ac:dyDescent="0.25">
      <c r="U14469" s="601"/>
      <c r="V14469" s="611"/>
      <c r="X14469" s="613"/>
      <c r="Y14469" s="601"/>
      <c r="Z14469" s="601"/>
      <c r="AA14469" s="601"/>
      <c r="AB14469" s="601"/>
    </row>
    <row r="14470" spans="21:28" x14ac:dyDescent="0.25">
      <c r="U14470" s="601"/>
      <c r="V14470" s="611"/>
      <c r="X14470" s="613"/>
      <c r="Y14470" s="601"/>
      <c r="Z14470" s="601"/>
      <c r="AA14470" s="601"/>
      <c r="AB14470" s="601"/>
    </row>
    <row r="14471" spans="21:28" x14ac:dyDescent="0.25">
      <c r="U14471" s="601"/>
      <c r="V14471" s="611"/>
      <c r="X14471" s="613"/>
      <c r="Y14471" s="601"/>
      <c r="Z14471" s="601"/>
      <c r="AA14471" s="601"/>
      <c r="AB14471" s="601"/>
    </row>
    <row r="14472" spans="21:28" x14ac:dyDescent="0.25">
      <c r="U14472" s="601"/>
      <c r="V14472" s="611"/>
      <c r="X14472" s="613"/>
      <c r="Y14472" s="601"/>
      <c r="Z14472" s="601"/>
      <c r="AA14472" s="601"/>
      <c r="AB14472" s="601"/>
    </row>
    <row r="14473" spans="21:28" x14ac:dyDescent="0.25">
      <c r="U14473" s="601"/>
      <c r="V14473" s="611"/>
      <c r="X14473" s="613"/>
      <c r="Y14473" s="601"/>
      <c r="Z14473" s="601"/>
      <c r="AA14473" s="601"/>
      <c r="AB14473" s="601"/>
    </row>
    <row r="14474" spans="21:28" x14ac:dyDescent="0.25">
      <c r="U14474" s="601"/>
      <c r="V14474" s="611"/>
      <c r="X14474" s="613"/>
      <c r="Y14474" s="601"/>
      <c r="Z14474" s="601"/>
      <c r="AA14474" s="601"/>
      <c r="AB14474" s="601"/>
    </row>
    <row r="14475" spans="21:28" x14ac:dyDescent="0.25">
      <c r="U14475" s="601"/>
      <c r="V14475" s="611"/>
      <c r="X14475" s="613"/>
      <c r="Y14475" s="601"/>
      <c r="Z14475" s="601"/>
      <c r="AA14475" s="601"/>
      <c r="AB14475" s="601"/>
    </row>
    <row r="14476" spans="21:28" x14ac:dyDescent="0.25">
      <c r="U14476" s="601"/>
      <c r="V14476" s="611"/>
      <c r="X14476" s="613"/>
      <c r="Y14476" s="601"/>
      <c r="Z14476" s="601"/>
      <c r="AA14476" s="601"/>
      <c r="AB14476" s="601"/>
    </row>
    <row r="14477" spans="21:28" x14ac:dyDescent="0.25">
      <c r="U14477" s="601"/>
      <c r="V14477" s="611"/>
      <c r="X14477" s="613"/>
      <c r="Y14477" s="601"/>
      <c r="Z14477" s="601"/>
      <c r="AA14477" s="601"/>
      <c r="AB14477" s="601"/>
    </row>
    <row r="14478" spans="21:28" x14ac:dyDescent="0.25">
      <c r="U14478" s="601"/>
      <c r="V14478" s="611"/>
      <c r="X14478" s="613"/>
      <c r="Y14478" s="601"/>
      <c r="Z14478" s="601"/>
      <c r="AA14478" s="601"/>
      <c r="AB14478" s="601"/>
    </row>
    <row r="14479" spans="21:28" x14ac:dyDescent="0.25">
      <c r="U14479" s="601"/>
      <c r="V14479" s="611"/>
      <c r="X14479" s="613"/>
      <c r="Y14479" s="601"/>
      <c r="Z14479" s="601"/>
      <c r="AA14479" s="601"/>
      <c r="AB14479" s="601"/>
    </row>
    <row r="14480" spans="21:28" x14ac:dyDescent="0.25">
      <c r="U14480" s="601"/>
      <c r="V14480" s="611"/>
      <c r="X14480" s="613"/>
      <c r="Y14480" s="601"/>
      <c r="Z14480" s="601"/>
      <c r="AA14480" s="601"/>
      <c r="AB14480" s="601"/>
    </row>
    <row r="14481" spans="21:28" x14ac:dyDescent="0.25">
      <c r="U14481" s="601"/>
      <c r="V14481" s="611"/>
      <c r="X14481" s="613"/>
      <c r="Y14481" s="601"/>
      <c r="Z14481" s="601"/>
      <c r="AA14481" s="601"/>
      <c r="AB14481" s="601"/>
    </row>
    <row r="14482" spans="21:28" x14ac:dyDescent="0.25">
      <c r="U14482" s="601"/>
      <c r="V14482" s="611"/>
      <c r="X14482" s="613"/>
      <c r="Y14482" s="601"/>
      <c r="Z14482" s="601"/>
      <c r="AA14482" s="601"/>
      <c r="AB14482" s="601"/>
    </row>
    <row r="14483" spans="21:28" x14ac:dyDescent="0.25">
      <c r="U14483" s="601"/>
      <c r="V14483" s="611"/>
      <c r="X14483" s="613"/>
      <c r="Y14483" s="601"/>
      <c r="Z14483" s="601"/>
      <c r="AA14483" s="601"/>
      <c r="AB14483" s="601"/>
    </row>
    <row r="14484" spans="21:28" x14ac:dyDescent="0.25">
      <c r="U14484" s="601"/>
      <c r="V14484" s="611"/>
      <c r="X14484" s="613"/>
      <c r="Y14484" s="601"/>
      <c r="Z14484" s="601"/>
      <c r="AA14484" s="601"/>
      <c r="AB14484" s="601"/>
    </row>
    <row r="14485" spans="21:28" x14ac:dyDescent="0.25">
      <c r="U14485" s="601"/>
      <c r="V14485" s="611"/>
      <c r="X14485" s="613"/>
      <c r="Y14485" s="601"/>
      <c r="Z14485" s="601"/>
      <c r="AA14485" s="601"/>
      <c r="AB14485" s="601"/>
    </row>
    <row r="14486" spans="21:28" x14ac:dyDescent="0.25">
      <c r="U14486" s="601"/>
      <c r="V14486" s="611"/>
      <c r="X14486" s="613"/>
      <c r="Y14486" s="601"/>
      <c r="Z14486" s="601"/>
      <c r="AA14486" s="601"/>
      <c r="AB14486" s="601"/>
    </row>
    <row r="14487" spans="21:28" x14ac:dyDescent="0.25">
      <c r="U14487" s="601"/>
      <c r="V14487" s="611"/>
      <c r="X14487" s="613"/>
      <c r="Y14487" s="601"/>
      <c r="Z14487" s="601"/>
      <c r="AA14487" s="601"/>
      <c r="AB14487" s="601"/>
    </row>
    <row r="14488" spans="21:28" x14ac:dyDescent="0.25">
      <c r="U14488" s="601"/>
      <c r="V14488" s="611"/>
      <c r="X14488" s="613"/>
      <c r="Y14488" s="601"/>
      <c r="Z14488" s="601"/>
      <c r="AA14488" s="601"/>
      <c r="AB14488" s="601"/>
    </row>
    <row r="14489" spans="21:28" x14ac:dyDescent="0.25">
      <c r="U14489" s="601"/>
      <c r="V14489" s="611"/>
      <c r="X14489" s="613"/>
      <c r="Y14489" s="601"/>
      <c r="Z14489" s="601"/>
      <c r="AA14489" s="601"/>
      <c r="AB14489" s="601"/>
    </row>
    <row r="14490" spans="21:28" x14ac:dyDescent="0.25">
      <c r="U14490" s="601"/>
      <c r="V14490" s="611"/>
      <c r="X14490" s="613"/>
      <c r="Y14490" s="601"/>
      <c r="Z14490" s="601"/>
      <c r="AA14490" s="601"/>
      <c r="AB14490" s="601"/>
    </row>
    <row r="14491" spans="21:28" x14ac:dyDescent="0.25">
      <c r="U14491" s="601"/>
      <c r="V14491" s="611"/>
      <c r="X14491" s="613"/>
      <c r="Y14491" s="601"/>
      <c r="Z14491" s="601"/>
      <c r="AA14491" s="601"/>
      <c r="AB14491" s="601"/>
    </row>
    <row r="14492" spans="21:28" x14ac:dyDescent="0.25">
      <c r="U14492" s="601"/>
      <c r="V14492" s="611"/>
      <c r="X14492" s="613"/>
      <c r="Y14492" s="601"/>
      <c r="Z14492" s="601"/>
      <c r="AA14492" s="601"/>
      <c r="AB14492" s="601"/>
    </row>
    <row r="14493" spans="21:28" x14ac:dyDescent="0.25">
      <c r="U14493" s="601"/>
      <c r="V14493" s="611"/>
      <c r="X14493" s="613"/>
      <c r="Y14493" s="601"/>
      <c r="Z14493" s="601"/>
      <c r="AA14493" s="601"/>
      <c r="AB14493" s="601"/>
    </row>
    <row r="14494" spans="21:28" x14ac:dyDescent="0.25">
      <c r="U14494" s="601"/>
      <c r="V14494" s="611"/>
      <c r="X14494" s="613"/>
      <c r="Y14494" s="601"/>
      <c r="Z14494" s="601"/>
      <c r="AA14494" s="601"/>
      <c r="AB14494" s="601"/>
    </row>
    <row r="14495" spans="21:28" x14ac:dyDescent="0.25">
      <c r="U14495" s="601"/>
      <c r="V14495" s="611"/>
      <c r="X14495" s="613"/>
      <c r="Y14495" s="601"/>
      <c r="Z14495" s="601"/>
      <c r="AA14495" s="601"/>
      <c r="AB14495" s="601"/>
    </row>
    <row r="14496" spans="21:28" x14ac:dyDescent="0.25">
      <c r="U14496" s="601"/>
      <c r="V14496" s="611"/>
      <c r="X14496" s="613"/>
      <c r="Y14496" s="601"/>
      <c r="Z14496" s="601"/>
      <c r="AA14496" s="601"/>
      <c r="AB14496" s="601"/>
    </row>
    <row r="14497" spans="21:28" x14ac:dyDescent="0.25">
      <c r="U14497" s="601"/>
      <c r="V14497" s="611"/>
      <c r="X14497" s="613"/>
      <c r="Y14497" s="601"/>
      <c r="Z14497" s="601"/>
      <c r="AA14497" s="601"/>
      <c r="AB14497" s="601"/>
    </row>
    <row r="14498" spans="21:28" x14ac:dyDescent="0.25">
      <c r="U14498" s="601"/>
      <c r="V14498" s="611"/>
      <c r="X14498" s="613"/>
      <c r="Y14498" s="601"/>
      <c r="Z14498" s="601"/>
      <c r="AA14498" s="601"/>
      <c r="AB14498" s="601"/>
    </row>
    <row r="14499" spans="21:28" x14ac:dyDescent="0.25">
      <c r="U14499" s="601"/>
      <c r="V14499" s="611"/>
      <c r="X14499" s="613"/>
      <c r="Y14499" s="601"/>
      <c r="Z14499" s="601"/>
      <c r="AA14499" s="601"/>
      <c r="AB14499" s="601"/>
    </row>
    <row r="14500" spans="21:28" x14ac:dyDescent="0.25">
      <c r="U14500" s="601"/>
      <c r="V14500" s="611"/>
      <c r="X14500" s="613"/>
      <c r="Y14500" s="601"/>
      <c r="Z14500" s="601"/>
      <c r="AA14500" s="601"/>
      <c r="AB14500" s="601"/>
    </row>
    <row r="14501" spans="21:28" x14ac:dyDescent="0.25">
      <c r="U14501" s="601"/>
      <c r="V14501" s="611"/>
      <c r="X14501" s="613"/>
      <c r="Y14501" s="601"/>
      <c r="Z14501" s="601"/>
      <c r="AA14501" s="601"/>
      <c r="AB14501" s="601"/>
    </row>
    <row r="14502" spans="21:28" x14ac:dyDescent="0.25">
      <c r="U14502" s="601"/>
      <c r="V14502" s="611"/>
      <c r="X14502" s="613"/>
      <c r="Y14502" s="601"/>
      <c r="Z14502" s="601"/>
      <c r="AA14502" s="601"/>
      <c r="AB14502" s="601"/>
    </row>
    <row r="14503" spans="21:28" x14ac:dyDescent="0.25">
      <c r="U14503" s="601"/>
      <c r="V14503" s="611"/>
      <c r="X14503" s="613"/>
      <c r="Y14503" s="601"/>
      <c r="Z14503" s="601"/>
      <c r="AA14503" s="601"/>
      <c r="AB14503" s="601"/>
    </row>
    <row r="14504" spans="21:28" x14ac:dyDescent="0.25">
      <c r="U14504" s="601"/>
      <c r="V14504" s="611"/>
      <c r="X14504" s="613"/>
      <c r="Y14504" s="601"/>
      <c r="Z14504" s="601"/>
      <c r="AA14504" s="601"/>
      <c r="AB14504" s="601"/>
    </row>
    <row r="14505" spans="21:28" x14ac:dyDescent="0.25">
      <c r="U14505" s="601"/>
      <c r="V14505" s="611"/>
      <c r="X14505" s="613"/>
      <c r="Y14505" s="601"/>
      <c r="Z14505" s="601"/>
      <c r="AA14505" s="601"/>
      <c r="AB14505" s="601"/>
    </row>
    <row r="14506" spans="21:28" x14ac:dyDescent="0.25">
      <c r="U14506" s="601"/>
      <c r="V14506" s="611"/>
      <c r="X14506" s="613"/>
      <c r="Y14506" s="601"/>
      <c r="Z14506" s="601"/>
      <c r="AA14506" s="601"/>
      <c r="AB14506" s="601"/>
    </row>
    <row r="14507" spans="21:28" x14ac:dyDescent="0.25">
      <c r="U14507" s="601"/>
      <c r="V14507" s="611"/>
      <c r="X14507" s="613"/>
      <c r="Y14507" s="601"/>
      <c r="Z14507" s="601"/>
      <c r="AA14507" s="601"/>
      <c r="AB14507" s="601"/>
    </row>
    <row r="14508" spans="21:28" x14ac:dyDescent="0.25">
      <c r="U14508" s="601"/>
      <c r="V14508" s="611"/>
      <c r="X14508" s="613"/>
      <c r="Y14508" s="601"/>
      <c r="Z14508" s="601"/>
      <c r="AA14508" s="601"/>
      <c r="AB14508" s="601"/>
    </row>
    <row r="14509" spans="21:28" x14ac:dyDescent="0.25">
      <c r="U14509" s="601"/>
      <c r="V14509" s="611"/>
      <c r="X14509" s="613"/>
      <c r="Y14509" s="601"/>
      <c r="Z14509" s="601"/>
      <c r="AA14509" s="601"/>
      <c r="AB14509" s="601"/>
    </row>
    <row r="14510" spans="21:28" x14ac:dyDescent="0.25">
      <c r="U14510" s="601"/>
      <c r="V14510" s="611"/>
      <c r="X14510" s="613"/>
      <c r="Y14510" s="601"/>
      <c r="Z14510" s="601"/>
      <c r="AA14510" s="601"/>
      <c r="AB14510" s="601"/>
    </row>
    <row r="14511" spans="21:28" x14ac:dyDescent="0.25">
      <c r="U14511" s="601"/>
      <c r="V14511" s="611"/>
      <c r="X14511" s="613"/>
      <c r="Y14511" s="601"/>
      <c r="Z14511" s="601"/>
      <c r="AA14511" s="601"/>
      <c r="AB14511" s="601"/>
    </row>
    <row r="14512" spans="21:28" x14ac:dyDescent="0.25">
      <c r="U14512" s="601"/>
      <c r="V14512" s="611"/>
      <c r="X14512" s="613"/>
      <c r="Y14512" s="601"/>
      <c r="Z14512" s="601"/>
      <c r="AA14512" s="601"/>
      <c r="AB14512" s="601"/>
    </row>
    <row r="14513" spans="21:28" x14ac:dyDescent="0.25">
      <c r="U14513" s="601"/>
      <c r="V14513" s="611"/>
      <c r="X14513" s="613"/>
      <c r="Y14513" s="601"/>
      <c r="Z14513" s="601"/>
      <c r="AA14513" s="601"/>
      <c r="AB14513" s="601"/>
    </row>
    <row r="14514" spans="21:28" x14ac:dyDescent="0.25">
      <c r="U14514" s="601"/>
      <c r="V14514" s="611"/>
      <c r="X14514" s="613"/>
      <c r="Y14514" s="601"/>
      <c r="Z14514" s="601"/>
      <c r="AA14514" s="601"/>
      <c r="AB14514" s="601"/>
    </row>
    <row r="14515" spans="21:28" x14ac:dyDescent="0.25">
      <c r="U14515" s="601"/>
      <c r="V14515" s="611"/>
      <c r="X14515" s="613"/>
      <c r="Y14515" s="601"/>
      <c r="Z14515" s="601"/>
      <c r="AA14515" s="601"/>
      <c r="AB14515" s="601"/>
    </row>
    <row r="14516" spans="21:28" x14ac:dyDescent="0.25">
      <c r="U14516" s="601"/>
      <c r="V14516" s="611"/>
      <c r="X14516" s="613"/>
      <c r="Y14516" s="601"/>
      <c r="Z14516" s="601"/>
      <c r="AA14516" s="601"/>
      <c r="AB14516" s="601"/>
    </row>
    <row r="14517" spans="21:28" x14ac:dyDescent="0.25">
      <c r="U14517" s="601"/>
      <c r="V14517" s="611"/>
      <c r="X14517" s="613"/>
      <c r="Y14517" s="601"/>
      <c r="Z14517" s="601"/>
      <c r="AA14517" s="601"/>
      <c r="AB14517" s="601"/>
    </row>
    <row r="14518" spans="21:28" x14ac:dyDescent="0.25">
      <c r="U14518" s="601"/>
      <c r="V14518" s="611"/>
      <c r="X14518" s="613"/>
      <c r="Y14518" s="601"/>
      <c r="Z14518" s="601"/>
      <c r="AA14518" s="601"/>
      <c r="AB14518" s="601"/>
    </row>
    <row r="14519" spans="21:28" x14ac:dyDescent="0.25">
      <c r="U14519" s="601"/>
      <c r="V14519" s="611"/>
      <c r="X14519" s="613"/>
      <c r="Y14519" s="601"/>
      <c r="Z14519" s="601"/>
      <c r="AA14519" s="601"/>
      <c r="AB14519" s="601"/>
    </row>
    <row r="14520" spans="21:28" x14ac:dyDescent="0.25">
      <c r="U14520" s="601"/>
      <c r="V14520" s="611"/>
      <c r="X14520" s="613"/>
      <c r="Y14520" s="601"/>
      <c r="Z14520" s="601"/>
      <c r="AA14520" s="601"/>
      <c r="AB14520" s="601"/>
    </row>
    <row r="14521" spans="21:28" x14ac:dyDescent="0.25">
      <c r="U14521" s="601"/>
      <c r="V14521" s="611"/>
      <c r="X14521" s="613"/>
      <c r="Y14521" s="601"/>
      <c r="Z14521" s="601"/>
      <c r="AA14521" s="601"/>
      <c r="AB14521" s="601"/>
    </row>
    <row r="14522" spans="21:28" x14ac:dyDescent="0.25">
      <c r="U14522" s="601"/>
      <c r="V14522" s="611"/>
      <c r="X14522" s="613"/>
      <c r="Y14522" s="601"/>
      <c r="Z14522" s="601"/>
      <c r="AA14522" s="601"/>
      <c r="AB14522" s="601"/>
    </row>
    <row r="14523" spans="21:28" x14ac:dyDescent="0.25">
      <c r="U14523" s="601"/>
      <c r="V14523" s="611"/>
      <c r="X14523" s="613"/>
      <c r="Y14523" s="601"/>
      <c r="Z14523" s="601"/>
      <c r="AA14523" s="601"/>
      <c r="AB14523" s="601"/>
    </row>
    <row r="14524" spans="21:28" x14ac:dyDescent="0.25">
      <c r="U14524" s="601"/>
      <c r="V14524" s="611"/>
      <c r="X14524" s="613"/>
      <c r="Y14524" s="601"/>
      <c r="Z14524" s="601"/>
      <c r="AA14524" s="601"/>
      <c r="AB14524" s="601"/>
    </row>
    <row r="14525" spans="21:28" x14ac:dyDescent="0.25">
      <c r="U14525" s="601"/>
      <c r="V14525" s="611"/>
      <c r="X14525" s="613"/>
      <c r="Y14525" s="601"/>
      <c r="Z14525" s="601"/>
      <c r="AA14525" s="601"/>
      <c r="AB14525" s="601"/>
    </row>
    <row r="14526" spans="21:28" x14ac:dyDescent="0.25">
      <c r="U14526" s="601"/>
      <c r="V14526" s="611"/>
      <c r="X14526" s="613"/>
      <c r="Y14526" s="601"/>
      <c r="Z14526" s="601"/>
      <c r="AA14526" s="601"/>
      <c r="AB14526" s="601"/>
    </row>
    <row r="14527" spans="21:28" x14ac:dyDescent="0.25">
      <c r="U14527" s="601"/>
      <c r="V14527" s="611"/>
      <c r="X14527" s="613"/>
      <c r="Y14527" s="601"/>
      <c r="Z14527" s="601"/>
      <c r="AA14527" s="601"/>
      <c r="AB14527" s="601"/>
    </row>
    <row r="14528" spans="21:28" x14ac:dyDescent="0.25">
      <c r="U14528" s="601"/>
      <c r="V14528" s="611"/>
      <c r="X14528" s="613"/>
      <c r="Y14528" s="601"/>
      <c r="Z14528" s="601"/>
      <c r="AA14528" s="601"/>
      <c r="AB14528" s="601"/>
    </row>
    <row r="14529" spans="21:28" x14ac:dyDescent="0.25">
      <c r="U14529" s="601"/>
      <c r="V14529" s="611"/>
      <c r="X14529" s="613"/>
      <c r="Y14529" s="601"/>
      <c r="Z14529" s="601"/>
      <c r="AA14529" s="601"/>
      <c r="AB14529" s="601"/>
    </row>
    <row r="14530" spans="21:28" x14ac:dyDescent="0.25">
      <c r="U14530" s="601"/>
      <c r="V14530" s="611"/>
      <c r="X14530" s="613"/>
      <c r="Y14530" s="601"/>
      <c r="Z14530" s="601"/>
      <c r="AA14530" s="601"/>
      <c r="AB14530" s="601"/>
    </row>
    <row r="14531" spans="21:28" x14ac:dyDescent="0.25">
      <c r="U14531" s="601"/>
      <c r="V14531" s="611"/>
      <c r="X14531" s="613"/>
      <c r="Y14531" s="601"/>
      <c r="Z14531" s="601"/>
      <c r="AA14531" s="601"/>
      <c r="AB14531" s="601"/>
    </row>
    <row r="14532" spans="21:28" x14ac:dyDescent="0.25">
      <c r="U14532" s="601"/>
      <c r="V14532" s="611"/>
      <c r="X14532" s="613"/>
      <c r="Y14532" s="601"/>
      <c r="Z14532" s="601"/>
      <c r="AA14532" s="601"/>
      <c r="AB14532" s="601"/>
    </row>
    <row r="14533" spans="21:28" x14ac:dyDescent="0.25">
      <c r="U14533" s="601"/>
      <c r="V14533" s="611"/>
      <c r="X14533" s="613"/>
      <c r="Y14533" s="601"/>
      <c r="Z14533" s="601"/>
      <c r="AA14533" s="601"/>
      <c r="AB14533" s="601"/>
    </row>
    <row r="14534" spans="21:28" x14ac:dyDescent="0.25">
      <c r="U14534" s="601"/>
      <c r="V14534" s="611"/>
      <c r="X14534" s="613"/>
      <c r="Y14534" s="601"/>
      <c r="Z14534" s="601"/>
      <c r="AA14534" s="601"/>
      <c r="AB14534" s="601"/>
    </row>
    <row r="14535" spans="21:28" x14ac:dyDescent="0.25">
      <c r="U14535" s="601"/>
      <c r="V14535" s="611"/>
      <c r="X14535" s="613"/>
      <c r="Y14535" s="601"/>
      <c r="Z14535" s="601"/>
      <c r="AA14535" s="601"/>
      <c r="AB14535" s="601"/>
    </row>
    <row r="14536" spans="21:28" x14ac:dyDescent="0.25">
      <c r="U14536" s="601"/>
      <c r="V14536" s="611"/>
      <c r="X14536" s="613"/>
      <c r="Y14536" s="601"/>
      <c r="Z14536" s="601"/>
      <c r="AA14536" s="601"/>
      <c r="AB14536" s="601"/>
    </row>
    <row r="14537" spans="21:28" x14ac:dyDescent="0.25">
      <c r="U14537" s="601"/>
      <c r="V14537" s="611"/>
      <c r="X14537" s="613"/>
      <c r="Y14537" s="601"/>
      <c r="Z14537" s="601"/>
      <c r="AA14537" s="601"/>
      <c r="AB14537" s="601"/>
    </row>
    <row r="14538" spans="21:28" x14ac:dyDescent="0.25">
      <c r="U14538" s="601"/>
      <c r="V14538" s="611"/>
      <c r="X14538" s="613"/>
      <c r="Y14538" s="601"/>
      <c r="Z14538" s="601"/>
      <c r="AA14538" s="601"/>
      <c r="AB14538" s="601"/>
    </row>
    <row r="14539" spans="21:28" x14ac:dyDescent="0.25">
      <c r="U14539" s="601"/>
      <c r="V14539" s="611"/>
      <c r="X14539" s="613"/>
      <c r="Y14539" s="601"/>
      <c r="Z14539" s="601"/>
      <c r="AA14539" s="601"/>
      <c r="AB14539" s="601"/>
    </row>
    <row r="14540" spans="21:28" x14ac:dyDescent="0.25">
      <c r="U14540" s="601"/>
      <c r="V14540" s="611"/>
      <c r="X14540" s="613"/>
      <c r="Y14540" s="601"/>
      <c r="Z14540" s="601"/>
      <c r="AA14540" s="601"/>
      <c r="AB14540" s="601"/>
    </row>
    <row r="14541" spans="21:28" x14ac:dyDescent="0.25">
      <c r="U14541" s="601"/>
      <c r="V14541" s="611"/>
      <c r="X14541" s="613"/>
      <c r="Y14541" s="601"/>
      <c r="Z14541" s="601"/>
      <c r="AA14541" s="601"/>
      <c r="AB14541" s="601"/>
    </row>
    <row r="14542" spans="21:28" x14ac:dyDescent="0.25">
      <c r="U14542" s="601"/>
      <c r="V14542" s="611"/>
      <c r="X14542" s="613"/>
      <c r="Y14542" s="601"/>
      <c r="Z14542" s="601"/>
      <c r="AA14542" s="601"/>
      <c r="AB14542" s="601"/>
    </row>
    <row r="14543" spans="21:28" x14ac:dyDescent="0.25">
      <c r="U14543" s="601"/>
      <c r="V14543" s="611"/>
      <c r="X14543" s="613"/>
      <c r="Y14543" s="601"/>
      <c r="Z14543" s="601"/>
      <c r="AA14543" s="601"/>
      <c r="AB14543" s="601"/>
    </row>
    <row r="14544" spans="21:28" x14ac:dyDescent="0.25">
      <c r="U14544" s="601"/>
      <c r="V14544" s="611"/>
      <c r="X14544" s="613"/>
      <c r="Y14544" s="601"/>
      <c r="Z14544" s="601"/>
      <c r="AA14544" s="601"/>
      <c r="AB14544" s="601"/>
    </row>
    <row r="14545" spans="21:28" x14ac:dyDescent="0.25">
      <c r="U14545" s="601"/>
      <c r="V14545" s="611"/>
      <c r="X14545" s="613"/>
      <c r="Y14545" s="601"/>
      <c r="Z14545" s="601"/>
      <c r="AA14545" s="601"/>
      <c r="AB14545" s="601"/>
    </row>
    <row r="14546" spans="21:28" x14ac:dyDescent="0.25">
      <c r="U14546" s="601"/>
      <c r="V14546" s="611"/>
      <c r="X14546" s="613"/>
      <c r="Y14546" s="601"/>
      <c r="Z14546" s="601"/>
      <c r="AA14546" s="601"/>
      <c r="AB14546" s="601"/>
    </row>
    <row r="14547" spans="21:28" x14ac:dyDescent="0.25">
      <c r="U14547" s="601"/>
      <c r="V14547" s="611"/>
      <c r="X14547" s="613"/>
      <c r="Y14547" s="601"/>
      <c r="Z14547" s="601"/>
      <c r="AA14547" s="601"/>
      <c r="AB14547" s="601"/>
    </row>
    <row r="14548" spans="21:28" x14ac:dyDescent="0.25">
      <c r="U14548" s="601"/>
      <c r="V14548" s="611"/>
      <c r="X14548" s="613"/>
      <c r="Y14548" s="601"/>
      <c r="Z14548" s="601"/>
      <c r="AA14548" s="601"/>
      <c r="AB14548" s="601"/>
    </row>
    <row r="14549" spans="21:28" x14ac:dyDescent="0.25">
      <c r="U14549" s="601"/>
      <c r="V14549" s="611"/>
      <c r="X14549" s="613"/>
      <c r="Y14549" s="601"/>
      <c r="Z14549" s="601"/>
      <c r="AA14549" s="601"/>
      <c r="AB14549" s="601"/>
    </row>
    <row r="14550" spans="21:28" x14ac:dyDescent="0.25">
      <c r="U14550" s="601"/>
      <c r="V14550" s="611"/>
      <c r="X14550" s="613"/>
      <c r="Y14550" s="601"/>
      <c r="Z14550" s="601"/>
      <c r="AA14550" s="601"/>
      <c r="AB14550" s="601"/>
    </row>
    <row r="14551" spans="21:28" x14ac:dyDescent="0.25">
      <c r="U14551" s="601"/>
      <c r="V14551" s="611"/>
      <c r="X14551" s="613"/>
      <c r="Y14551" s="601"/>
      <c r="Z14551" s="601"/>
      <c r="AA14551" s="601"/>
      <c r="AB14551" s="601"/>
    </row>
    <row r="14552" spans="21:28" x14ac:dyDescent="0.25">
      <c r="U14552" s="601"/>
      <c r="V14552" s="611"/>
      <c r="X14552" s="613"/>
      <c r="Y14552" s="601"/>
      <c r="Z14552" s="601"/>
      <c r="AA14552" s="601"/>
      <c r="AB14552" s="601"/>
    </row>
    <row r="14553" spans="21:28" x14ac:dyDescent="0.25">
      <c r="U14553" s="601"/>
      <c r="V14553" s="611"/>
      <c r="X14553" s="613"/>
      <c r="Y14553" s="601"/>
      <c r="Z14553" s="601"/>
      <c r="AA14553" s="601"/>
      <c r="AB14553" s="601"/>
    </row>
    <row r="14554" spans="21:28" x14ac:dyDescent="0.25">
      <c r="U14554" s="601"/>
      <c r="V14554" s="611"/>
      <c r="X14554" s="613"/>
      <c r="Y14554" s="601"/>
      <c r="Z14554" s="601"/>
      <c r="AA14554" s="601"/>
      <c r="AB14554" s="601"/>
    </row>
    <row r="14555" spans="21:28" x14ac:dyDescent="0.25">
      <c r="U14555" s="601"/>
      <c r="V14555" s="611"/>
      <c r="X14555" s="613"/>
      <c r="Y14555" s="601"/>
      <c r="Z14555" s="601"/>
      <c r="AA14555" s="601"/>
      <c r="AB14555" s="601"/>
    </row>
    <row r="14556" spans="21:28" x14ac:dyDescent="0.25">
      <c r="U14556" s="601"/>
      <c r="V14556" s="611"/>
      <c r="X14556" s="613"/>
      <c r="Y14556" s="601"/>
      <c r="Z14556" s="601"/>
      <c r="AA14556" s="601"/>
      <c r="AB14556" s="601"/>
    </row>
    <row r="14557" spans="21:28" x14ac:dyDescent="0.25">
      <c r="U14557" s="601"/>
      <c r="V14557" s="611"/>
      <c r="X14557" s="613"/>
      <c r="Y14557" s="601"/>
      <c r="Z14557" s="601"/>
      <c r="AA14557" s="601"/>
      <c r="AB14557" s="601"/>
    </row>
    <row r="14558" spans="21:28" x14ac:dyDescent="0.25">
      <c r="U14558" s="601"/>
      <c r="V14558" s="611"/>
      <c r="X14558" s="613"/>
      <c r="Y14558" s="601"/>
      <c r="Z14558" s="601"/>
      <c r="AA14558" s="601"/>
      <c r="AB14558" s="601"/>
    </row>
    <row r="14559" spans="21:28" x14ac:dyDescent="0.25">
      <c r="U14559" s="601"/>
      <c r="V14559" s="611"/>
      <c r="X14559" s="613"/>
      <c r="Y14559" s="601"/>
      <c r="Z14559" s="601"/>
      <c r="AA14559" s="601"/>
      <c r="AB14559" s="601"/>
    </row>
    <row r="14560" spans="21:28" x14ac:dyDescent="0.25">
      <c r="U14560" s="601"/>
      <c r="V14560" s="611"/>
      <c r="X14560" s="613"/>
      <c r="Y14560" s="601"/>
      <c r="Z14560" s="601"/>
      <c r="AA14560" s="601"/>
      <c r="AB14560" s="601"/>
    </row>
    <row r="14561" spans="21:28" x14ac:dyDescent="0.25">
      <c r="U14561" s="601"/>
      <c r="V14561" s="611"/>
      <c r="X14561" s="613"/>
      <c r="Y14561" s="601"/>
      <c r="Z14561" s="601"/>
      <c r="AA14561" s="601"/>
      <c r="AB14561" s="601"/>
    </row>
    <row r="14562" spans="21:28" x14ac:dyDescent="0.25">
      <c r="U14562" s="601"/>
      <c r="V14562" s="611"/>
      <c r="X14562" s="613"/>
      <c r="Y14562" s="601"/>
      <c r="Z14562" s="601"/>
      <c r="AA14562" s="601"/>
      <c r="AB14562" s="601"/>
    </row>
    <row r="14563" spans="21:28" x14ac:dyDescent="0.25">
      <c r="U14563" s="601"/>
      <c r="V14563" s="611"/>
      <c r="X14563" s="613"/>
      <c r="Y14563" s="601"/>
      <c r="Z14563" s="601"/>
      <c r="AA14563" s="601"/>
      <c r="AB14563" s="601"/>
    </row>
    <row r="14564" spans="21:28" x14ac:dyDescent="0.25">
      <c r="U14564" s="601"/>
      <c r="V14564" s="611"/>
      <c r="X14564" s="613"/>
      <c r="Y14564" s="601"/>
      <c r="Z14564" s="601"/>
      <c r="AA14564" s="601"/>
      <c r="AB14564" s="601"/>
    </row>
    <row r="14565" spans="21:28" x14ac:dyDescent="0.25">
      <c r="U14565" s="601"/>
      <c r="V14565" s="611"/>
      <c r="X14565" s="613"/>
      <c r="Y14565" s="601"/>
      <c r="Z14565" s="601"/>
      <c r="AA14565" s="601"/>
      <c r="AB14565" s="601"/>
    </row>
    <row r="14566" spans="21:28" x14ac:dyDescent="0.25">
      <c r="U14566" s="601"/>
      <c r="V14566" s="611"/>
      <c r="X14566" s="613"/>
      <c r="Y14566" s="601"/>
      <c r="Z14566" s="601"/>
      <c r="AA14566" s="601"/>
      <c r="AB14566" s="601"/>
    </row>
    <row r="14567" spans="21:28" x14ac:dyDescent="0.25">
      <c r="U14567" s="601"/>
      <c r="V14567" s="611"/>
      <c r="X14567" s="613"/>
      <c r="Y14567" s="601"/>
      <c r="Z14567" s="601"/>
      <c r="AA14567" s="601"/>
      <c r="AB14567" s="601"/>
    </row>
    <row r="14568" spans="21:28" x14ac:dyDescent="0.25">
      <c r="U14568" s="601"/>
      <c r="V14568" s="611"/>
      <c r="X14568" s="613"/>
      <c r="Y14568" s="601"/>
      <c r="Z14568" s="601"/>
      <c r="AA14568" s="601"/>
      <c r="AB14568" s="601"/>
    </row>
    <row r="14569" spans="21:28" x14ac:dyDescent="0.25">
      <c r="U14569" s="601"/>
      <c r="V14569" s="611"/>
      <c r="X14569" s="613"/>
      <c r="Y14569" s="601"/>
      <c r="Z14569" s="601"/>
      <c r="AA14569" s="601"/>
      <c r="AB14569" s="601"/>
    </row>
    <row r="14570" spans="21:28" x14ac:dyDescent="0.25">
      <c r="U14570" s="601"/>
      <c r="V14570" s="611"/>
      <c r="X14570" s="613"/>
      <c r="Y14570" s="601"/>
      <c r="Z14570" s="601"/>
      <c r="AA14570" s="601"/>
      <c r="AB14570" s="601"/>
    </row>
    <row r="14571" spans="21:28" x14ac:dyDescent="0.25">
      <c r="U14571" s="601"/>
      <c r="V14571" s="611"/>
      <c r="X14571" s="613"/>
      <c r="Y14571" s="601"/>
      <c r="Z14571" s="601"/>
      <c r="AA14571" s="601"/>
      <c r="AB14571" s="601"/>
    </row>
    <row r="14572" spans="21:28" x14ac:dyDescent="0.25">
      <c r="U14572" s="601"/>
      <c r="V14572" s="611"/>
      <c r="X14572" s="613"/>
      <c r="Y14572" s="601"/>
      <c r="Z14572" s="601"/>
      <c r="AA14572" s="601"/>
      <c r="AB14572" s="601"/>
    </row>
    <row r="14573" spans="21:28" x14ac:dyDescent="0.25">
      <c r="U14573" s="601"/>
      <c r="V14573" s="611"/>
      <c r="X14573" s="613"/>
      <c r="Y14573" s="601"/>
      <c r="Z14573" s="601"/>
      <c r="AA14573" s="601"/>
      <c r="AB14573" s="601"/>
    </row>
    <row r="14574" spans="21:28" x14ac:dyDescent="0.25">
      <c r="U14574" s="601"/>
      <c r="V14574" s="611"/>
      <c r="X14574" s="613"/>
      <c r="Y14574" s="601"/>
      <c r="Z14574" s="601"/>
      <c r="AA14574" s="601"/>
      <c r="AB14574" s="601"/>
    </row>
    <row r="14575" spans="21:28" x14ac:dyDescent="0.25">
      <c r="U14575" s="601"/>
      <c r="V14575" s="611"/>
      <c r="X14575" s="613"/>
      <c r="Y14575" s="601"/>
      <c r="Z14575" s="601"/>
      <c r="AA14575" s="601"/>
      <c r="AB14575" s="601"/>
    </row>
    <row r="14576" spans="21:28" x14ac:dyDescent="0.25">
      <c r="U14576" s="601"/>
      <c r="V14576" s="611"/>
      <c r="X14576" s="613"/>
      <c r="Y14576" s="601"/>
      <c r="Z14576" s="601"/>
      <c r="AA14576" s="601"/>
      <c r="AB14576" s="601"/>
    </row>
    <row r="14577" spans="21:28" x14ac:dyDescent="0.25">
      <c r="U14577" s="601"/>
      <c r="V14577" s="611"/>
      <c r="X14577" s="613"/>
      <c r="Y14577" s="601"/>
      <c r="Z14577" s="601"/>
      <c r="AA14577" s="601"/>
      <c r="AB14577" s="601"/>
    </row>
    <row r="14578" spans="21:28" x14ac:dyDescent="0.25">
      <c r="U14578" s="601"/>
      <c r="V14578" s="611"/>
      <c r="X14578" s="613"/>
      <c r="Y14578" s="601"/>
      <c r="Z14578" s="601"/>
      <c r="AA14578" s="601"/>
      <c r="AB14578" s="601"/>
    </row>
    <row r="14579" spans="21:28" x14ac:dyDescent="0.25">
      <c r="U14579" s="601"/>
      <c r="V14579" s="611"/>
      <c r="X14579" s="613"/>
      <c r="Y14579" s="601"/>
      <c r="Z14579" s="601"/>
      <c r="AA14579" s="601"/>
      <c r="AB14579" s="601"/>
    </row>
    <row r="14580" spans="21:28" x14ac:dyDescent="0.25">
      <c r="U14580" s="601"/>
      <c r="V14580" s="611"/>
      <c r="X14580" s="613"/>
      <c r="Y14580" s="601"/>
      <c r="Z14580" s="601"/>
      <c r="AA14580" s="601"/>
      <c r="AB14580" s="601"/>
    </row>
    <row r="14581" spans="21:28" x14ac:dyDescent="0.25">
      <c r="U14581" s="601"/>
      <c r="V14581" s="611"/>
      <c r="X14581" s="613"/>
      <c r="Y14581" s="601"/>
      <c r="Z14581" s="601"/>
      <c r="AA14581" s="601"/>
      <c r="AB14581" s="601"/>
    </row>
    <row r="14582" spans="21:28" x14ac:dyDescent="0.25">
      <c r="U14582" s="601"/>
      <c r="V14582" s="611"/>
      <c r="X14582" s="613"/>
      <c r="Y14582" s="601"/>
      <c r="Z14582" s="601"/>
      <c r="AA14582" s="601"/>
      <c r="AB14582" s="601"/>
    </row>
    <row r="14583" spans="21:28" x14ac:dyDescent="0.25">
      <c r="U14583" s="601"/>
      <c r="V14583" s="611"/>
      <c r="X14583" s="613"/>
      <c r="Y14583" s="601"/>
      <c r="Z14583" s="601"/>
      <c r="AA14583" s="601"/>
      <c r="AB14583" s="601"/>
    </row>
    <row r="14584" spans="21:28" x14ac:dyDescent="0.25">
      <c r="U14584" s="601"/>
      <c r="V14584" s="611"/>
      <c r="X14584" s="613"/>
      <c r="Y14584" s="601"/>
      <c r="Z14584" s="601"/>
      <c r="AA14584" s="601"/>
      <c r="AB14584" s="601"/>
    </row>
    <row r="14585" spans="21:28" x14ac:dyDescent="0.25">
      <c r="U14585" s="601"/>
      <c r="V14585" s="611"/>
      <c r="X14585" s="613"/>
      <c r="Y14585" s="601"/>
      <c r="Z14585" s="601"/>
      <c r="AA14585" s="601"/>
      <c r="AB14585" s="601"/>
    </row>
    <row r="14586" spans="21:28" x14ac:dyDescent="0.25">
      <c r="U14586" s="601"/>
      <c r="V14586" s="611"/>
      <c r="X14586" s="613"/>
      <c r="Y14586" s="601"/>
      <c r="Z14586" s="601"/>
      <c r="AA14586" s="601"/>
      <c r="AB14586" s="601"/>
    </row>
    <row r="14587" spans="21:28" x14ac:dyDescent="0.25">
      <c r="U14587" s="601"/>
      <c r="V14587" s="611"/>
      <c r="X14587" s="613"/>
      <c r="Y14587" s="601"/>
      <c r="Z14587" s="601"/>
      <c r="AA14587" s="601"/>
      <c r="AB14587" s="601"/>
    </row>
    <row r="14588" spans="21:28" x14ac:dyDescent="0.25">
      <c r="U14588" s="601"/>
      <c r="V14588" s="611"/>
      <c r="X14588" s="613"/>
      <c r="Y14588" s="601"/>
      <c r="Z14588" s="601"/>
      <c r="AA14588" s="601"/>
      <c r="AB14588" s="601"/>
    </row>
    <row r="14589" spans="21:28" x14ac:dyDescent="0.25">
      <c r="U14589" s="601"/>
      <c r="V14589" s="611"/>
      <c r="X14589" s="613"/>
      <c r="Y14589" s="601"/>
      <c r="Z14589" s="601"/>
      <c r="AA14589" s="601"/>
      <c r="AB14589" s="601"/>
    </row>
    <row r="14590" spans="21:28" x14ac:dyDescent="0.25">
      <c r="U14590" s="601"/>
      <c r="V14590" s="611"/>
      <c r="X14590" s="613"/>
      <c r="Y14590" s="601"/>
      <c r="Z14590" s="601"/>
      <c r="AA14590" s="601"/>
      <c r="AB14590" s="601"/>
    </row>
    <row r="14591" spans="21:28" x14ac:dyDescent="0.25">
      <c r="U14591" s="601"/>
      <c r="V14591" s="611"/>
      <c r="X14591" s="613"/>
      <c r="Y14591" s="601"/>
      <c r="Z14591" s="601"/>
      <c r="AA14591" s="601"/>
      <c r="AB14591" s="601"/>
    </row>
    <row r="14592" spans="21:28" x14ac:dyDescent="0.25">
      <c r="U14592" s="601"/>
      <c r="V14592" s="611"/>
      <c r="X14592" s="613"/>
      <c r="Y14592" s="601"/>
      <c r="Z14592" s="601"/>
      <c r="AA14592" s="601"/>
      <c r="AB14592" s="601"/>
    </row>
    <row r="14593" spans="21:28" x14ac:dyDescent="0.25">
      <c r="U14593" s="601"/>
      <c r="V14593" s="611"/>
      <c r="X14593" s="613"/>
      <c r="Y14593" s="601"/>
      <c r="Z14593" s="601"/>
      <c r="AA14593" s="601"/>
      <c r="AB14593" s="601"/>
    </row>
    <row r="14594" spans="21:28" x14ac:dyDescent="0.25">
      <c r="U14594" s="601"/>
      <c r="V14594" s="611"/>
      <c r="X14594" s="613"/>
      <c r="Y14594" s="601"/>
      <c r="Z14594" s="601"/>
      <c r="AA14594" s="601"/>
      <c r="AB14594" s="601"/>
    </row>
    <row r="14595" spans="21:28" x14ac:dyDescent="0.25">
      <c r="U14595" s="601"/>
      <c r="V14595" s="611"/>
      <c r="X14595" s="613"/>
      <c r="Y14595" s="601"/>
      <c r="Z14595" s="601"/>
      <c r="AA14595" s="601"/>
      <c r="AB14595" s="601"/>
    </row>
    <row r="14596" spans="21:28" x14ac:dyDescent="0.25">
      <c r="U14596" s="601"/>
      <c r="V14596" s="611"/>
      <c r="X14596" s="613"/>
      <c r="Y14596" s="601"/>
      <c r="Z14596" s="601"/>
      <c r="AA14596" s="601"/>
      <c r="AB14596" s="601"/>
    </row>
    <row r="14597" spans="21:28" x14ac:dyDescent="0.25">
      <c r="U14597" s="601"/>
      <c r="V14597" s="611"/>
      <c r="X14597" s="613"/>
      <c r="Y14597" s="601"/>
      <c r="Z14597" s="601"/>
      <c r="AA14597" s="601"/>
      <c r="AB14597" s="601"/>
    </row>
    <row r="14598" spans="21:28" x14ac:dyDescent="0.25">
      <c r="U14598" s="601"/>
      <c r="V14598" s="611"/>
      <c r="X14598" s="613"/>
      <c r="Y14598" s="601"/>
      <c r="Z14598" s="601"/>
      <c r="AA14598" s="601"/>
      <c r="AB14598" s="601"/>
    </row>
    <row r="14599" spans="21:28" x14ac:dyDescent="0.25">
      <c r="U14599" s="601"/>
      <c r="V14599" s="611"/>
      <c r="X14599" s="613"/>
      <c r="Y14599" s="601"/>
      <c r="Z14599" s="601"/>
      <c r="AA14599" s="601"/>
      <c r="AB14599" s="601"/>
    </row>
    <row r="14600" spans="21:28" x14ac:dyDescent="0.25">
      <c r="U14600" s="601"/>
      <c r="V14600" s="611"/>
      <c r="X14600" s="613"/>
      <c r="Y14600" s="601"/>
      <c r="Z14600" s="601"/>
      <c r="AA14600" s="601"/>
      <c r="AB14600" s="601"/>
    </row>
    <row r="14601" spans="21:28" x14ac:dyDescent="0.25">
      <c r="U14601" s="601"/>
      <c r="V14601" s="611"/>
      <c r="X14601" s="613"/>
      <c r="Y14601" s="601"/>
      <c r="Z14601" s="601"/>
      <c r="AA14601" s="601"/>
      <c r="AB14601" s="601"/>
    </row>
    <row r="14602" spans="21:28" x14ac:dyDescent="0.25">
      <c r="U14602" s="601"/>
      <c r="V14602" s="611"/>
      <c r="X14602" s="613"/>
      <c r="Y14602" s="601"/>
      <c r="Z14602" s="601"/>
      <c r="AA14602" s="601"/>
      <c r="AB14602" s="601"/>
    </row>
    <row r="14603" spans="21:28" x14ac:dyDescent="0.25">
      <c r="U14603" s="601"/>
      <c r="V14603" s="611"/>
      <c r="X14603" s="613"/>
      <c r="Y14603" s="601"/>
      <c r="Z14603" s="601"/>
      <c r="AA14603" s="601"/>
      <c r="AB14603" s="601"/>
    </row>
    <row r="14604" spans="21:28" x14ac:dyDescent="0.25">
      <c r="U14604" s="601"/>
      <c r="V14604" s="611"/>
      <c r="X14604" s="613"/>
      <c r="Y14604" s="601"/>
      <c r="Z14604" s="601"/>
      <c r="AA14604" s="601"/>
      <c r="AB14604" s="601"/>
    </row>
    <row r="14605" spans="21:28" x14ac:dyDescent="0.25">
      <c r="U14605" s="601"/>
      <c r="V14605" s="611"/>
      <c r="X14605" s="613"/>
      <c r="Y14605" s="601"/>
      <c r="Z14605" s="601"/>
      <c r="AA14605" s="601"/>
      <c r="AB14605" s="601"/>
    </row>
    <row r="14606" spans="21:28" x14ac:dyDescent="0.25">
      <c r="U14606" s="601"/>
      <c r="V14606" s="611"/>
      <c r="X14606" s="613"/>
      <c r="Y14606" s="601"/>
      <c r="Z14606" s="601"/>
      <c r="AA14606" s="601"/>
      <c r="AB14606" s="601"/>
    </row>
    <row r="14607" spans="21:28" x14ac:dyDescent="0.25">
      <c r="U14607" s="601"/>
      <c r="V14607" s="611"/>
      <c r="X14607" s="613"/>
      <c r="Y14607" s="601"/>
      <c r="Z14607" s="601"/>
      <c r="AA14607" s="601"/>
      <c r="AB14607" s="601"/>
    </row>
    <row r="14608" spans="21:28" x14ac:dyDescent="0.25">
      <c r="U14608" s="601"/>
      <c r="V14608" s="611"/>
      <c r="X14608" s="613"/>
      <c r="Y14608" s="601"/>
      <c r="Z14608" s="601"/>
      <c r="AA14608" s="601"/>
      <c r="AB14608" s="601"/>
    </row>
    <row r="14609" spans="21:28" x14ac:dyDescent="0.25">
      <c r="U14609" s="601"/>
      <c r="V14609" s="611"/>
      <c r="X14609" s="613"/>
      <c r="Y14609" s="601"/>
      <c r="Z14609" s="601"/>
      <c r="AA14609" s="601"/>
      <c r="AB14609" s="601"/>
    </row>
    <row r="14610" spans="21:28" x14ac:dyDescent="0.25">
      <c r="U14610" s="601"/>
      <c r="V14610" s="611"/>
      <c r="X14610" s="613"/>
      <c r="Y14610" s="601"/>
      <c r="Z14610" s="601"/>
      <c r="AA14610" s="601"/>
      <c r="AB14610" s="601"/>
    </row>
    <row r="14611" spans="21:28" x14ac:dyDescent="0.25">
      <c r="U14611" s="601"/>
      <c r="V14611" s="611"/>
      <c r="X14611" s="613"/>
      <c r="Y14611" s="601"/>
      <c r="Z14611" s="601"/>
      <c r="AA14611" s="601"/>
      <c r="AB14611" s="601"/>
    </row>
    <row r="14612" spans="21:28" x14ac:dyDescent="0.25">
      <c r="U14612" s="601"/>
      <c r="V14612" s="611"/>
      <c r="X14612" s="613"/>
      <c r="Y14612" s="601"/>
      <c r="Z14612" s="601"/>
      <c r="AA14612" s="601"/>
      <c r="AB14612" s="601"/>
    </row>
    <row r="14613" spans="21:28" x14ac:dyDescent="0.25">
      <c r="U14613" s="601"/>
      <c r="V14613" s="611"/>
      <c r="X14613" s="613"/>
      <c r="Y14613" s="601"/>
      <c r="Z14613" s="601"/>
      <c r="AA14613" s="601"/>
      <c r="AB14613" s="601"/>
    </row>
    <row r="14614" spans="21:28" x14ac:dyDescent="0.25">
      <c r="U14614" s="601"/>
      <c r="V14614" s="611"/>
      <c r="X14614" s="613"/>
      <c r="Y14614" s="601"/>
      <c r="Z14614" s="601"/>
      <c r="AA14614" s="601"/>
      <c r="AB14614" s="601"/>
    </row>
    <row r="14615" spans="21:28" x14ac:dyDescent="0.25">
      <c r="U14615" s="601"/>
      <c r="V14615" s="611"/>
      <c r="X14615" s="613"/>
      <c r="Y14615" s="601"/>
      <c r="Z14615" s="601"/>
      <c r="AA14615" s="601"/>
      <c r="AB14615" s="601"/>
    </row>
    <row r="14616" spans="21:28" x14ac:dyDescent="0.25">
      <c r="U14616" s="601"/>
      <c r="V14616" s="611"/>
      <c r="X14616" s="613"/>
      <c r="Y14616" s="601"/>
      <c r="Z14616" s="601"/>
      <c r="AA14616" s="601"/>
      <c r="AB14616" s="601"/>
    </row>
    <row r="14617" spans="21:28" x14ac:dyDescent="0.25">
      <c r="U14617" s="601"/>
      <c r="V14617" s="611"/>
      <c r="X14617" s="613"/>
      <c r="Y14617" s="601"/>
      <c r="Z14617" s="601"/>
      <c r="AA14617" s="601"/>
      <c r="AB14617" s="601"/>
    </row>
    <row r="14618" spans="21:28" x14ac:dyDescent="0.25">
      <c r="U14618" s="601"/>
      <c r="V14618" s="611"/>
      <c r="X14618" s="613"/>
      <c r="Y14618" s="601"/>
      <c r="Z14618" s="601"/>
      <c r="AA14618" s="601"/>
      <c r="AB14618" s="601"/>
    </row>
    <row r="14619" spans="21:28" x14ac:dyDescent="0.25">
      <c r="U14619" s="601"/>
      <c r="V14619" s="611"/>
      <c r="X14619" s="613"/>
      <c r="Y14619" s="601"/>
      <c r="Z14619" s="601"/>
      <c r="AA14619" s="601"/>
      <c r="AB14619" s="601"/>
    </row>
    <row r="14620" spans="21:28" x14ac:dyDescent="0.25">
      <c r="U14620" s="601"/>
      <c r="V14620" s="611"/>
      <c r="X14620" s="613"/>
      <c r="Y14620" s="601"/>
      <c r="Z14620" s="601"/>
      <c r="AA14620" s="601"/>
      <c r="AB14620" s="601"/>
    </row>
    <row r="14621" spans="21:28" x14ac:dyDescent="0.25">
      <c r="U14621" s="601"/>
      <c r="V14621" s="611"/>
      <c r="X14621" s="613"/>
      <c r="Y14621" s="601"/>
      <c r="Z14621" s="601"/>
      <c r="AA14621" s="601"/>
      <c r="AB14621" s="601"/>
    </row>
    <row r="14622" spans="21:28" x14ac:dyDescent="0.25">
      <c r="U14622" s="601"/>
      <c r="V14622" s="611"/>
      <c r="X14622" s="613"/>
      <c r="Y14622" s="601"/>
      <c r="Z14622" s="601"/>
      <c r="AA14622" s="601"/>
      <c r="AB14622" s="601"/>
    </row>
    <row r="14623" spans="21:28" x14ac:dyDescent="0.25">
      <c r="U14623" s="601"/>
      <c r="V14623" s="611"/>
      <c r="X14623" s="613"/>
      <c r="Y14623" s="601"/>
      <c r="Z14623" s="601"/>
      <c r="AA14623" s="601"/>
      <c r="AB14623" s="601"/>
    </row>
    <row r="14624" spans="21:28" x14ac:dyDescent="0.25">
      <c r="U14624" s="601"/>
      <c r="V14624" s="611"/>
      <c r="X14624" s="613"/>
      <c r="Y14624" s="601"/>
      <c r="Z14624" s="601"/>
      <c r="AA14624" s="601"/>
      <c r="AB14624" s="601"/>
    </row>
    <row r="14625" spans="21:28" x14ac:dyDescent="0.25">
      <c r="U14625" s="601"/>
      <c r="V14625" s="611"/>
      <c r="X14625" s="613"/>
      <c r="Y14625" s="601"/>
      <c r="Z14625" s="601"/>
      <c r="AA14625" s="601"/>
      <c r="AB14625" s="601"/>
    </row>
    <row r="14626" spans="21:28" x14ac:dyDescent="0.25">
      <c r="U14626" s="601"/>
      <c r="V14626" s="611"/>
      <c r="X14626" s="613"/>
      <c r="Y14626" s="601"/>
      <c r="Z14626" s="601"/>
      <c r="AA14626" s="601"/>
      <c r="AB14626" s="601"/>
    </row>
    <row r="14627" spans="21:28" x14ac:dyDescent="0.25">
      <c r="U14627" s="601"/>
      <c r="V14627" s="611"/>
      <c r="X14627" s="613"/>
      <c r="Y14627" s="601"/>
      <c r="Z14627" s="601"/>
      <c r="AA14627" s="601"/>
      <c r="AB14627" s="601"/>
    </row>
    <row r="14628" spans="21:28" x14ac:dyDescent="0.25">
      <c r="U14628" s="601"/>
      <c r="V14628" s="611"/>
      <c r="X14628" s="613"/>
      <c r="Y14628" s="601"/>
      <c r="Z14628" s="601"/>
      <c r="AA14628" s="601"/>
      <c r="AB14628" s="601"/>
    </row>
    <row r="14629" spans="21:28" x14ac:dyDescent="0.25">
      <c r="U14629" s="601"/>
      <c r="V14629" s="611"/>
      <c r="X14629" s="613"/>
      <c r="Y14629" s="601"/>
      <c r="Z14629" s="601"/>
      <c r="AA14629" s="601"/>
      <c r="AB14629" s="601"/>
    </row>
    <row r="14630" spans="21:28" x14ac:dyDescent="0.25">
      <c r="U14630" s="601"/>
      <c r="V14630" s="611"/>
      <c r="X14630" s="613"/>
      <c r="Y14630" s="601"/>
      <c r="Z14630" s="601"/>
      <c r="AA14630" s="601"/>
      <c r="AB14630" s="601"/>
    </row>
    <row r="14631" spans="21:28" x14ac:dyDescent="0.25">
      <c r="U14631" s="601"/>
      <c r="V14631" s="611"/>
      <c r="X14631" s="613"/>
      <c r="Y14631" s="601"/>
      <c r="Z14631" s="601"/>
      <c r="AA14631" s="601"/>
      <c r="AB14631" s="601"/>
    </row>
    <row r="14632" spans="21:28" x14ac:dyDescent="0.25">
      <c r="U14632" s="601"/>
      <c r="V14632" s="611"/>
      <c r="X14632" s="613"/>
      <c r="Y14632" s="601"/>
      <c r="Z14632" s="601"/>
      <c r="AA14632" s="601"/>
      <c r="AB14632" s="601"/>
    </row>
    <row r="14633" spans="21:28" x14ac:dyDescent="0.25">
      <c r="U14633" s="601"/>
      <c r="V14633" s="611"/>
      <c r="X14633" s="613"/>
      <c r="Y14633" s="601"/>
      <c r="Z14633" s="601"/>
      <c r="AA14633" s="601"/>
      <c r="AB14633" s="601"/>
    </row>
    <row r="14634" spans="21:28" x14ac:dyDescent="0.25">
      <c r="U14634" s="601"/>
      <c r="V14634" s="611"/>
      <c r="X14634" s="613"/>
      <c r="Y14634" s="601"/>
      <c r="Z14634" s="601"/>
      <c r="AA14634" s="601"/>
      <c r="AB14634" s="601"/>
    </row>
    <row r="14635" spans="21:28" x14ac:dyDescent="0.25">
      <c r="U14635" s="601"/>
      <c r="V14635" s="611"/>
      <c r="X14635" s="613"/>
      <c r="Y14635" s="601"/>
      <c r="Z14635" s="601"/>
      <c r="AA14635" s="601"/>
      <c r="AB14635" s="601"/>
    </row>
    <row r="14636" spans="21:28" x14ac:dyDescent="0.25">
      <c r="U14636" s="601"/>
      <c r="V14636" s="611"/>
      <c r="X14636" s="613"/>
      <c r="Y14636" s="601"/>
      <c r="Z14636" s="601"/>
      <c r="AA14636" s="601"/>
      <c r="AB14636" s="601"/>
    </row>
    <row r="14637" spans="21:28" x14ac:dyDescent="0.25">
      <c r="U14637" s="601"/>
      <c r="V14637" s="611"/>
      <c r="X14637" s="613"/>
      <c r="Y14637" s="601"/>
      <c r="Z14637" s="601"/>
      <c r="AA14637" s="601"/>
      <c r="AB14637" s="601"/>
    </row>
    <row r="14638" spans="21:28" x14ac:dyDescent="0.25">
      <c r="U14638" s="601"/>
      <c r="V14638" s="611"/>
      <c r="X14638" s="613"/>
      <c r="Y14638" s="601"/>
      <c r="Z14638" s="601"/>
      <c r="AA14638" s="601"/>
      <c r="AB14638" s="601"/>
    </row>
    <row r="14639" spans="21:28" x14ac:dyDescent="0.25">
      <c r="U14639" s="601"/>
      <c r="V14639" s="611"/>
      <c r="X14639" s="613"/>
      <c r="Y14639" s="601"/>
      <c r="Z14639" s="601"/>
      <c r="AA14639" s="601"/>
      <c r="AB14639" s="601"/>
    </row>
    <row r="14640" spans="21:28" x14ac:dyDescent="0.25">
      <c r="U14640" s="601"/>
      <c r="V14640" s="611"/>
      <c r="X14640" s="613"/>
      <c r="Y14640" s="601"/>
      <c r="Z14640" s="601"/>
      <c r="AA14640" s="601"/>
      <c r="AB14640" s="601"/>
    </row>
    <row r="14641" spans="21:28" x14ac:dyDescent="0.25">
      <c r="U14641" s="601"/>
      <c r="V14641" s="611"/>
      <c r="X14641" s="613"/>
      <c r="Y14641" s="601"/>
      <c r="Z14641" s="601"/>
      <c r="AA14641" s="601"/>
      <c r="AB14641" s="601"/>
    </row>
    <row r="14642" spans="21:28" x14ac:dyDescent="0.25">
      <c r="U14642" s="601"/>
      <c r="V14642" s="611"/>
      <c r="X14642" s="613"/>
      <c r="Y14642" s="601"/>
      <c r="Z14642" s="601"/>
      <c r="AA14642" s="601"/>
      <c r="AB14642" s="601"/>
    </row>
    <row r="14643" spans="21:28" x14ac:dyDescent="0.25">
      <c r="U14643" s="601"/>
      <c r="V14643" s="611"/>
      <c r="X14643" s="613"/>
      <c r="Y14643" s="601"/>
      <c r="Z14643" s="601"/>
      <c r="AA14643" s="601"/>
      <c r="AB14643" s="601"/>
    </row>
    <row r="14644" spans="21:28" x14ac:dyDescent="0.25">
      <c r="U14644" s="601"/>
      <c r="V14644" s="611"/>
      <c r="X14644" s="613"/>
      <c r="Y14644" s="601"/>
      <c r="Z14644" s="601"/>
      <c r="AA14644" s="601"/>
      <c r="AB14644" s="601"/>
    </row>
    <row r="14645" spans="21:28" x14ac:dyDescent="0.25">
      <c r="U14645" s="601"/>
      <c r="V14645" s="611"/>
      <c r="X14645" s="613"/>
      <c r="Y14645" s="601"/>
      <c r="Z14645" s="601"/>
      <c r="AA14645" s="601"/>
      <c r="AB14645" s="601"/>
    </row>
    <row r="14646" spans="21:28" x14ac:dyDescent="0.25">
      <c r="U14646" s="601"/>
      <c r="V14646" s="611"/>
      <c r="X14646" s="613"/>
      <c r="Y14646" s="601"/>
      <c r="Z14646" s="601"/>
      <c r="AA14646" s="601"/>
      <c r="AB14646" s="601"/>
    </row>
    <row r="14647" spans="21:28" x14ac:dyDescent="0.25">
      <c r="U14647" s="601"/>
      <c r="V14647" s="611"/>
      <c r="X14647" s="613"/>
      <c r="Y14647" s="601"/>
      <c r="Z14647" s="601"/>
      <c r="AA14647" s="601"/>
      <c r="AB14647" s="601"/>
    </row>
    <row r="14648" spans="21:28" x14ac:dyDescent="0.25">
      <c r="U14648" s="601"/>
      <c r="V14648" s="611"/>
      <c r="X14648" s="613"/>
      <c r="Y14648" s="601"/>
      <c r="Z14648" s="601"/>
      <c r="AA14648" s="601"/>
      <c r="AB14648" s="601"/>
    </row>
    <row r="14649" spans="21:28" x14ac:dyDescent="0.25">
      <c r="U14649" s="601"/>
      <c r="V14649" s="611"/>
      <c r="X14649" s="613"/>
      <c r="Y14649" s="601"/>
      <c r="Z14649" s="601"/>
      <c r="AA14649" s="601"/>
      <c r="AB14649" s="601"/>
    </row>
    <row r="14650" spans="21:28" x14ac:dyDescent="0.25">
      <c r="U14650" s="601"/>
      <c r="V14650" s="611"/>
      <c r="X14650" s="613"/>
      <c r="Y14650" s="601"/>
      <c r="Z14650" s="601"/>
      <c r="AA14650" s="601"/>
      <c r="AB14650" s="601"/>
    </row>
    <row r="14651" spans="21:28" x14ac:dyDescent="0.25">
      <c r="U14651" s="601"/>
      <c r="V14651" s="611"/>
      <c r="X14651" s="613"/>
      <c r="Y14651" s="601"/>
      <c r="Z14651" s="601"/>
      <c r="AA14651" s="601"/>
      <c r="AB14651" s="601"/>
    </row>
    <row r="14652" spans="21:28" x14ac:dyDescent="0.25">
      <c r="U14652" s="601"/>
      <c r="V14652" s="611"/>
      <c r="X14652" s="613"/>
      <c r="Y14652" s="601"/>
      <c r="Z14652" s="601"/>
      <c r="AA14652" s="601"/>
      <c r="AB14652" s="601"/>
    </row>
    <row r="14653" spans="21:28" x14ac:dyDescent="0.25">
      <c r="U14653" s="601"/>
      <c r="V14653" s="611"/>
      <c r="X14653" s="613"/>
      <c r="Y14653" s="601"/>
      <c r="Z14653" s="601"/>
      <c r="AA14653" s="601"/>
      <c r="AB14653" s="601"/>
    </row>
    <row r="14654" spans="21:28" x14ac:dyDescent="0.25">
      <c r="U14654" s="601"/>
      <c r="V14654" s="611"/>
      <c r="X14654" s="613"/>
      <c r="Y14654" s="601"/>
      <c r="Z14654" s="601"/>
      <c r="AA14654" s="601"/>
      <c r="AB14654" s="601"/>
    </row>
    <row r="14655" spans="21:28" x14ac:dyDescent="0.25">
      <c r="U14655" s="601"/>
      <c r="V14655" s="611"/>
      <c r="X14655" s="613"/>
      <c r="Y14655" s="601"/>
      <c r="Z14655" s="601"/>
      <c r="AA14655" s="601"/>
      <c r="AB14655" s="601"/>
    </row>
    <row r="14656" spans="21:28" x14ac:dyDescent="0.25">
      <c r="U14656" s="601"/>
      <c r="V14656" s="611"/>
      <c r="X14656" s="613"/>
      <c r="Y14656" s="601"/>
      <c r="Z14656" s="601"/>
      <c r="AA14656" s="601"/>
      <c r="AB14656" s="601"/>
    </row>
    <row r="14657" spans="21:28" x14ac:dyDescent="0.25">
      <c r="U14657" s="601"/>
      <c r="V14657" s="611"/>
      <c r="X14657" s="613"/>
      <c r="Y14657" s="601"/>
      <c r="Z14657" s="601"/>
      <c r="AA14657" s="601"/>
      <c r="AB14657" s="601"/>
    </row>
    <row r="14658" spans="21:28" x14ac:dyDescent="0.25">
      <c r="U14658" s="601"/>
      <c r="V14658" s="611"/>
      <c r="X14658" s="613"/>
      <c r="Y14658" s="601"/>
      <c r="Z14658" s="601"/>
      <c r="AA14658" s="601"/>
      <c r="AB14658" s="601"/>
    </row>
    <row r="14659" spans="21:28" x14ac:dyDescent="0.25">
      <c r="U14659" s="601"/>
      <c r="V14659" s="611"/>
      <c r="X14659" s="613"/>
      <c r="Y14659" s="601"/>
      <c r="Z14659" s="601"/>
      <c r="AA14659" s="601"/>
      <c r="AB14659" s="601"/>
    </row>
    <row r="14660" spans="21:28" x14ac:dyDescent="0.25">
      <c r="U14660" s="601"/>
      <c r="V14660" s="611"/>
      <c r="X14660" s="613"/>
      <c r="Y14660" s="601"/>
      <c r="Z14660" s="601"/>
      <c r="AA14660" s="601"/>
      <c r="AB14660" s="601"/>
    </row>
    <row r="14661" spans="21:28" x14ac:dyDescent="0.25">
      <c r="U14661" s="601"/>
      <c r="V14661" s="611"/>
      <c r="X14661" s="613"/>
      <c r="Y14661" s="601"/>
      <c r="Z14661" s="601"/>
      <c r="AA14661" s="601"/>
      <c r="AB14661" s="601"/>
    </row>
    <row r="14662" spans="21:28" x14ac:dyDescent="0.25">
      <c r="U14662" s="601"/>
      <c r="V14662" s="611"/>
      <c r="X14662" s="613"/>
      <c r="Y14662" s="601"/>
      <c r="Z14662" s="601"/>
      <c r="AA14662" s="601"/>
      <c r="AB14662" s="601"/>
    </row>
    <row r="14663" spans="21:28" x14ac:dyDescent="0.25">
      <c r="U14663" s="601"/>
      <c r="V14663" s="611"/>
      <c r="X14663" s="613"/>
      <c r="Y14663" s="601"/>
      <c r="Z14663" s="601"/>
      <c r="AA14663" s="601"/>
      <c r="AB14663" s="601"/>
    </row>
    <row r="14664" spans="21:28" x14ac:dyDescent="0.25">
      <c r="U14664" s="601"/>
      <c r="V14664" s="611"/>
      <c r="X14664" s="613"/>
      <c r="Y14664" s="601"/>
      <c r="Z14664" s="601"/>
      <c r="AA14664" s="601"/>
      <c r="AB14664" s="601"/>
    </row>
    <row r="14665" spans="21:28" x14ac:dyDescent="0.25">
      <c r="U14665" s="601"/>
      <c r="V14665" s="611"/>
      <c r="X14665" s="613"/>
      <c r="Y14665" s="601"/>
      <c r="Z14665" s="601"/>
      <c r="AA14665" s="601"/>
      <c r="AB14665" s="601"/>
    </row>
    <row r="14666" spans="21:28" x14ac:dyDescent="0.25">
      <c r="U14666" s="601"/>
      <c r="V14666" s="611"/>
      <c r="X14666" s="613"/>
      <c r="Y14666" s="601"/>
      <c r="Z14666" s="601"/>
      <c r="AA14666" s="601"/>
      <c r="AB14666" s="601"/>
    </row>
    <row r="14667" spans="21:28" x14ac:dyDescent="0.25">
      <c r="U14667" s="601"/>
      <c r="V14667" s="611"/>
      <c r="X14667" s="613"/>
      <c r="Y14667" s="601"/>
      <c r="Z14667" s="601"/>
      <c r="AA14667" s="601"/>
      <c r="AB14667" s="601"/>
    </row>
    <row r="14668" spans="21:28" x14ac:dyDescent="0.25">
      <c r="U14668" s="601"/>
      <c r="V14668" s="611"/>
      <c r="X14668" s="613"/>
      <c r="Y14668" s="601"/>
      <c r="Z14668" s="601"/>
      <c r="AA14668" s="601"/>
      <c r="AB14668" s="601"/>
    </row>
    <row r="14669" spans="21:28" x14ac:dyDescent="0.25">
      <c r="U14669" s="601"/>
      <c r="V14669" s="611"/>
      <c r="X14669" s="613"/>
      <c r="Y14669" s="601"/>
      <c r="Z14669" s="601"/>
      <c r="AA14669" s="601"/>
      <c r="AB14669" s="601"/>
    </row>
    <row r="14670" spans="21:28" x14ac:dyDescent="0.25">
      <c r="U14670" s="601"/>
      <c r="V14670" s="611"/>
      <c r="X14670" s="613"/>
      <c r="Y14670" s="601"/>
      <c r="Z14670" s="601"/>
      <c r="AA14670" s="601"/>
      <c r="AB14670" s="601"/>
    </row>
    <row r="14671" spans="21:28" x14ac:dyDescent="0.25">
      <c r="U14671" s="601"/>
      <c r="V14671" s="611"/>
      <c r="X14671" s="613"/>
      <c r="Y14671" s="601"/>
      <c r="Z14671" s="601"/>
      <c r="AA14671" s="601"/>
      <c r="AB14671" s="601"/>
    </row>
    <row r="14672" spans="21:28" x14ac:dyDescent="0.25">
      <c r="U14672" s="601"/>
      <c r="V14672" s="611"/>
      <c r="X14672" s="613"/>
      <c r="Y14672" s="601"/>
      <c r="Z14672" s="601"/>
      <c r="AA14672" s="601"/>
      <c r="AB14672" s="601"/>
    </row>
    <row r="14673" spans="21:28" x14ac:dyDescent="0.25">
      <c r="U14673" s="601"/>
      <c r="V14673" s="611"/>
      <c r="X14673" s="613"/>
      <c r="Y14673" s="601"/>
      <c r="Z14673" s="601"/>
      <c r="AA14673" s="601"/>
      <c r="AB14673" s="601"/>
    </row>
    <row r="14674" spans="21:28" x14ac:dyDescent="0.25">
      <c r="U14674" s="601"/>
      <c r="V14674" s="611"/>
      <c r="X14674" s="613"/>
      <c r="Y14674" s="601"/>
      <c r="Z14674" s="601"/>
      <c r="AA14674" s="601"/>
      <c r="AB14674" s="601"/>
    </row>
    <row r="14675" spans="21:28" x14ac:dyDescent="0.25">
      <c r="U14675" s="601"/>
      <c r="V14675" s="611"/>
      <c r="X14675" s="613"/>
      <c r="Y14675" s="601"/>
      <c r="Z14675" s="601"/>
      <c r="AA14675" s="601"/>
      <c r="AB14675" s="601"/>
    </row>
    <row r="14676" spans="21:28" x14ac:dyDescent="0.25">
      <c r="U14676" s="601"/>
      <c r="V14676" s="611"/>
      <c r="X14676" s="613"/>
      <c r="Y14676" s="601"/>
      <c r="Z14676" s="601"/>
      <c r="AA14676" s="601"/>
      <c r="AB14676" s="601"/>
    </row>
    <row r="14677" spans="21:28" x14ac:dyDescent="0.25">
      <c r="U14677" s="601"/>
      <c r="V14677" s="611"/>
      <c r="X14677" s="613"/>
      <c r="Y14677" s="601"/>
      <c r="Z14677" s="601"/>
      <c r="AA14677" s="601"/>
      <c r="AB14677" s="601"/>
    </row>
    <row r="14678" spans="21:28" x14ac:dyDescent="0.25">
      <c r="U14678" s="601"/>
      <c r="V14678" s="611"/>
      <c r="X14678" s="613"/>
      <c r="Y14678" s="601"/>
      <c r="Z14678" s="601"/>
      <c r="AA14678" s="601"/>
      <c r="AB14678" s="601"/>
    </row>
    <row r="14679" spans="21:28" x14ac:dyDescent="0.25">
      <c r="U14679" s="601"/>
      <c r="V14679" s="611"/>
      <c r="X14679" s="613"/>
      <c r="Y14679" s="601"/>
      <c r="Z14679" s="601"/>
      <c r="AA14679" s="601"/>
      <c r="AB14679" s="601"/>
    </row>
    <row r="14680" spans="21:28" x14ac:dyDescent="0.25">
      <c r="U14680" s="601"/>
      <c r="V14680" s="611"/>
      <c r="X14680" s="613"/>
      <c r="Y14680" s="601"/>
      <c r="Z14680" s="601"/>
      <c r="AA14680" s="601"/>
      <c r="AB14680" s="601"/>
    </row>
    <row r="14681" spans="21:28" x14ac:dyDescent="0.25">
      <c r="U14681" s="601"/>
      <c r="V14681" s="611"/>
      <c r="X14681" s="613"/>
      <c r="Y14681" s="601"/>
      <c r="Z14681" s="601"/>
      <c r="AA14681" s="601"/>
      <c r="AB14681" s="601"/>
    </row>
    <row r="14682" spans="21:28" x14ac:dyDescent="0.25">
      <c r="U14682" s="601"/>
      <c r="V14682" s="611"/>
      <c r="X14682" s="613"/>
      <c r="Y14682" s="601"/>
      <c r="Z14682" s="601"/>
      <c r="AA14682" s="601"/>
      <c r="AB14682" s="601"/>
    </row>
    <row r="14683" spans="21:28" x14ac:dyDescent="0.25">
      <c r="U14683" s="601"/>
      <c r="V14683" s="611"/>
      <c r="X14683" s="613"/>
      <c r="Y14683" s="601"/>
      <c r="Z14683" s="601"/>
      <c r="AA14683" s="601"/>
      <c r="AB14683" s="601"/>
    </row>
    <row r="14684" spans="21:28" x14ac:dyDescent="0.25">
      <c r="U14684" s="601"/>
      <c r="V14684" s="611"/>
      <c r="X14684" s="613"/>
      <c r="Y14684" s="601"/>
      <c r="Z14684" s="601"/>
      <c r="AA14684" s="601"/>
      <c r="AB14684" s="601"/>
    </row>
    <row r="14685" spans="21:28" x14ac:dyDescent="0.25">
      <c r="U14685" s="601"/>
      <c r="V14685" s="611"/>
      <c r="X14685" s="613"/>
      <c r="Y14685" s="601"/>
      <c r="Z14685" s="601"/>
      <c r="AA14685" s="601"/>
      <c r="AB14685" s="601"/>
    </row>
    <row r="14686" spans="21:28" x14ac:dyDescent="0.25">
      <c r="U14686" s="601"/>
      <c r="V14686" s="611"/>
      <c r="X14686" s="613"/>
      <c r="Y14686" s="601"/>
      <c r="Z14686" s="601"/>
      <c r="AA14686" s="601"/>
      <c r="AB14686" s="601"/>
    </row>
    <row r="14687" spans="21:28" x14ac:dyDescent="0.25">
      <c r="U14687" s="601"/>
      <c r="V14687" s="611"/>
      <c r="X14687" s="613"/>
      <c r="Y14687" s="601"/>
      <c r="Z14687" s="601"/>
      <c r="AA14687" s="601"/>
      <c r="AB14687" s="601"/>
    </row>
    <row r="14688" spans="21:28" x14ac:dyDescent="0.25">
      <c r="U14688" s="601"/>
      <c r="V14688" s="611"/>
      <c r="X14688" s="613"/>
      <c r="Y14688" s="601"/>
      <c r="Z14688" s="601"/>
      <c r="AA14688" s="601"/>
      <c r="AB14688" s="601"/>
    </row>
    <row r="14689" spans="21:28" x14ac:dyDescent="0.25">
      <c r="U14689" s="601"/>
      <c r="V14689" s="611"/>
      <c r="X14689" s="613"/>
      <c r="Y14689" s="601"/>
      <c r="Z14689" s="601"/>
      <c r="AA14689" s="601"/>
      <c r="AB14689" s="601"/>
    </row>
    <row r="14690" spans="21:28" x14ac:dyDescent="0.25">
      <c r="U14690" s="601"/>
      <c r="V14690" s="611"/>
      <c r="X14690" s="613"/>
      <c r="Y14690" s="601"/>
      <c r="Z14690" s="601"/>
      <c r="AA14690" s="601"/>
      <c r="AB14690" s="601"/>
    </row>
    <row r="14691" spans="21:28" x14ac:dyDescent="0.25">
      <c r="U14691" s="601"/>
      <c r="V14691" s="611"/>
      <c r="X14691" s="613"/>
      <c r="Y14691" s="601"/>
      <c r="Z14691" s="601"/>
      <c r="AA14691" s="601"/>
      <c r="AB14691" s="601"/>
    </row>
    <row r="14692" spans="21:28" x14ac:dyDescent="0.25">
      <c r="U14692" s="601"/>
      <c r="V14692" s="611"/>
      <c r="X14692" s="613"/>
      <c r="Y14692" s="601"/>
      <c r="Z14692" s="601"/>
      <c r="AA14692" s="601"/>
      <c r="AB14692" s="601"/>
    </row>
    <row r="14693" spans="21:28" x14ac:dyDescent="0.25">
      <c r="U14693" s="601"/>
      <c r="V14693" s="611"/>
      <c r="X14693" s="613"/>
      <c r="Y14693" s="601"/>
      <c r="Z14693" s="601"/>
      <c r="AA14693" s="601"/>
      <c r="AB14693" s="601"/>
    </row>
    <row r="14694" spans="21:28" x14ac:dyDescent="0.25">
      <c r="U14694" s="601"/>
      <c r="V14694" s="611"/>
      <c r="X14694" s="613"/>
      <c r="Y14694" s="601"/>
      <c r="Z14694" s="601"/>
      <c r="AA14694" s="601"/>
      <c r="AB14694" s="601"/>
    </row>
    <row r="14695" spans="21:28" x14ac:dyDescent="0.25">
      <c r="U14695" s="601"/>
      <c r="V14695" s="611"/>
      <c r="X14695" s="613"/>
      <c r="Y14695" s="601"/>
      <c r="Z14695" s="601"/>
      <c r="AA14695" s="601"/>
      <c r="AB14695" s="601"/>
    </row>
    <row r="14696" spans="21:28" x14ac:dyDescent="0.25">
      <c r="U14696" s="601"/>
      <c r="V14696" s="611"/>
      <c r="X14696" s="613"/>
      <c r="Y14696" s="601"/>
      <c r="Z14696" s="601"/>
      <c r="AA14696" s="601"/>
      <c r="AB14696" s="601"/>
    </row>
    <row r="14697" spans="21:28" x14ac:dyDescent="0.25">
      <c r="U14697" s="601"/>
      <c r="V14697" s="611"/>
      <c r="X14697" s="613"/>
      <c r="Y14697" s="601"/>
      <c r="Z14697" s="601"/>
      <c r="AA14697" s="601"/>
      <c r="AB14697" s="601"/>
    </row>
    <row r="14698" spans="21:28" x14ac:dyDescent="0.25">
      <c r="U14698" s="601"/>
      <c r="V14698" s="611"/>
      <c r="X14698" s="613"/>
      <c r="Y14698" s="601"/>
      <c r="Z14698" s="601"/>
      <c r="AA14698" s="601"/>
      <c r="AB14698" s="601"/>
    </row>
    <row r="14699" spans="21:28" x14ac:dyDescent="0.25">
      <c r="U14699" s="601"/>
      <c r="V14699" s="611"/>
      <c r="X14699" s="613"/>
      <c r="Y14699" s="601"/>
      <c r="Z14699" s="601"/>
      <c r="AA14699" s="601"/>
      <c r="AB14699" s="601"/>
    </row>
    <row r="14700" spans="21:28" x14ac:dyDescent="0.25">
      <c r="U14700" s="601"/>
      <c r="V14700" s="611"/>
      <c r="X14700" s="613"/>
      <c r="Y14700" s="601"/>
      <c r="Z14700" s="601"/>
      <c r="AA14700" s="601"/>
      <c r="AB14700" s="601"/>
    </row>
    <row r="14701" spans="21:28" x14ac:dyDescent="0.25">
      <c r="U14701" s="601"/>
      <c r="V14701" s="611"/>
      <c r="X14701" s="613"/>
      <c r="Y14701" s="601"/>
      <c r="Z14701" s="601"/>
      <c r="AA14701" s="601"/>
      <c r="AB14701" s="601"/>
    </row>
    <row r="14702" spans="21:28" x14ac:dyDescent="0.25">
      <c r="U14702" s="601"/>
      <c r="V14702" s="611"/>
      <c r="X14702" s="613"/>
      <c r="Y14702" s="601"/>
      <c r="Z14702" s="601"/>
      <c r="AA14702" s="601"/>
      <c r="AB14702" s="601"/>
    </row>
    <row r="14703" spans="21:28" x14ac:dyDescent="0.25">
      <c r="U14703" s="601"/>
      <c r="V14703" s="611"/>
      <c r="X14703" s="613"/>
      <c r="Y14703" s="601"/>
      <c r="Z14703" s="601"/>
      <c r="AA14703" s="601"/>
      <c r="AB14703" s="601"/>
    </row>
    <row r="14704" spans="21:28" x14ac:dyDescent="0.25">
      <c r="U14704" s="601"/>
      <c r="V14704" s="611"/>
      <c r="X14704" s="613"/>
      <c r="Y14704" s="601"/>
      <c r="Z14704" s="601"/>
      <c r="AA14704" s="601"/>
      <c r="AB14704" s="601"/>
    </row>
    <row r="14705" spans="21:28" x14ac:dyDescent="0.25">
      <c r="U14705" s="601"/>
      <c r="V14705" s="611"/>
      <c r="X14705" s="613"/>
      <c r="Y14705" s="601"/>
      <c r="Z14705" s="601"/>
      <c r="AA14705" s="601"/>
      <c r="AB14705" s="601"/>
    </row>
    <row r="14706" spans="21:28" x14ac:dyDescent="0.25">
      <c r="U14706" s="601"/>
      <c r="V14706" s="611"/>
      <c r="X14706" s="613"/>
      <c r="Y14706" s="601"/>
      <c r="Z14706" s="601"/>
      <c r="AA14706" s="601"/>
      <c r="AB14706" s="601"/>
    </row>
    <row r="14707" spans="21:28" x14ac:dyDescent="0.25">
      <c r="U14707" s="601"/>
      <c r="V14707" s="611"/>
      <c r="X14707" s="613"/>
      <c r="Y14707" s="601"/>
      <c r="Z14707" s="601"/>
      <c r="AA14707" s="601"/>
      <c r="AB14707" s="601"/>
    </row>
    <row r="14708" spans="21:28" x14ac:dyDescent="0.25">
      <c r="U14708" s="601"/>
      <c r="V14708" s="611"/>
      <c r="X14708" s="613"/>
      <c r="Y14708" s="601"/>
      <c r="Z14708" s="601"/>
      <c r="AA14708" s="601"/>
      <c r="AB14708" s="601"/>
    </row>
    <row r="14709" spans="21:28" x14ac:dyDescent="0.25">
      <c r="U14709" s="601"/>
      <c r="V14709" s="611"/>
      <c r="X14709" s="613"/>
      <c r="Y14709" s="601"/>
      <c r="Z14709" s="601"/>
      <c r="AA14709" s="601"/>
      <c r="AB14709" s="601"/>
    </row>
    <row r="14710" spans="21:28" x14ac:dyDescent="0.25">
      <c r="U14710" s="601"/>
      <c r="V14710" s="611"/>
      <c r="X14710" s="613"/>
      <c r="Y14710" s="601"/>
      <c r="Z14710" s="601"/>
      <c r="AA14710" s="601"/>
      <c r="AB14710" s="601"/>
    </row>
    <row r="14711" spans="21:28" x14ac:dyDescent="0.25">
      <c r="U14711" s="601"/>
      <c r="V14711" s="611"/>
      <c r="X14711" s="613"/>
      <c r="Y14711" s="601"/>
      <c r="Z14711" s="601"/>
      <c r="AA14711" s="601"/>
      <c r="AB14711" s="601"/>
    </row>
    <row r="14712" spans="21:28" x14ac:dyDescent="0.25">
      <c r="U14712" s="601"/>
      <c r="V14712" s="611"/>
      <c r="X14712" s="613"/>
      <c r="Y14712" s="601"/>
      <c r="Z14712" s="601"/>
      <c r="AA14712" s="601"/>
      <c r="AB14712" s="601"/>
    </row>
    <row r="14713" spans="21:28" x14ac:dyDescent="0.25">
      <c r="U14713" s="601"/>
      <c r="V14713" s="611"/>
      <c r="X14713" s="613"/>
      <c r="Y14713" s="601"/>
      <c r="Z14713" s="601"/>
      <c r="AA14713" s="601"/>
      <c r="AB14713" s="601"/>
    </row>
    <row r="14714" spans="21:28" x14ac:dyDescent="0.25">
      <c r="U14714" s="601"/>
      <c r="V14714" s="611"/>
      <c r="X14714" s="613"/>
      <c r="Y14714" s="601"/>
      <c r="Z14714" s="601"/>
      <c r="AA14714" s="601"/>
      <c r="AB14714" s="601"/>
    </row>
    <row r="14715" spans="21:28" x14ac:dyDescent="0.25">
      <c r="U14715" s="601"/>
      <c r="V14715" s="611"/>
      <c r="X14715" s="613"/>
      <c r="Y14715" s="601"/>
      <c r="Z14715" s="601"/>
      <c r="AA14715" s="601"/>
      <c r="AB14715" s="601"/>
    </row>
    <row r="14716" spans="21:28" x14ac:dyDescent="0.25">
      <c r="U14716" s="601"/>
      <c r="V14716" s="611"/>
      <c r="X14716" s="613"/>
      <c r="Y14716" s="601"/>
      <c r="Z14716" s="601"/>
      <c r="AA14716" s="601"/>
      <c r="AB14716" s="601"/>
    </row>
    <row r="14717" spans="21:28" x14ac:dyDescent="0.25">
      <c r="U14717" s="601"/>
      <c r="V14717" s="611"/>
      <c r="X14717" s="613"/>
      <c r="Y14717" s="601"/>
      <c r="Z14717" s="601"/>
      <c r="AA14717" s="601"/>
      <c r="AB14717" s="601"/>
    </row>
    <row r="14718" spans="21:28" x14ac:dyDescent="0.25">
      <c r="U14718" s="601"/>
      <c r="V14718" s="611"/>
      <c r="X14718" s="613"/>
      <c r="Y14718" s="601"/>
      <c r="Z14718" s="601"/>
      <c r="AA14718" s="601"/>
      <c r="AB14718" s="601"/>
    </row>
    <row r="14719" spans="21:28" x14ac:dyDescent="0.25">
      <c r="U14719" s="601"/>
      <c r="V14719" s="611"/>
      <c r="X14719" s="613"/>
      <c r="Y14719" s="601"/>
      <c r="Z14719" s="601"/>
      <c r="AA14719" s="601"/>
      <c r="AB14719" s="601"/>
    </row>
    <row r="14720" spans="21:28" x14ac:dyDescent="0.25">
      <c r="U14720" s="601"/>
      <c r="V14720" s="611"/>
      <c r="X14720" s="613"/>
      <c r="Y14720" s="601"/>
      <c r="Z14720" s="601"/>
      <c r="AA14720" s="601"/>
      <c r="AB14720" s="601"/>
    </row>
    <row r="14721" spans="21:28" x14ac:dyDescent="0.25">
      <c r="U14721" s="601"/>
      <c r="V14721" s="611"/>
      <c r="X14721" s="613"/>
      <c r="Y14721" s="601"/>
      <c r="Z14721" s="601"/>
      <c r="AA14721" s="601"/>
      <c r="AB14721" s="601"/>
    </row>
    <row r="14722" spans="21:28" x14ac:dyDescent="0.25">
      <c r="U14722" s="601"/>
      <c r="V14722" s="611"/>
      <c r="X14722" s="613"/>
      <c r="Y14722" s="601"/>
      <c r="Z14722" s="601"/>
      <c r="AA14722" s="601"/>
      <c r="AB14722" s="601"/>
    </row>
    <row r="14723" spans="21:28" x14ac:dyDescent="0.25">
      <c r="U14723" s="601"/>
      <c r="V14723" s="611"/>
      <c r="X14723" s="613"/>
      <c r="Y14723" s="601"/>
      <c r="Z14723" s="601"/>
      <c r="AA14723" s="601"/>
      <c r="AB14723" s="601"/>
    </row>
    <row r="14724" spans="21:28" x14ac:dyDescent="0.25">
      <c r="U14724" s="601"/>
      <c r="V14724" s="611"/>
      <c r="X14724" s="613"/>
      <c r="Y14724" s="601"/>
      <c r="Z14724" s="601"/>
      <c r="AA14724" s="601"/>
      <c r="AB14724" s="601"/>
    </row>
    <row r="14725" spans="21:28" x14ac:dyDescent="0.25">
      <c r="U14725" s="601"/>
      <c r="V14725" s="611"/>
      <c r="X14725" s="613"/>
      <c r="Y14725" s="601"/>
      <c r="Z14725" s="601"/>
      <c r="AA14725" s="601"/>
      <c r="AB14725" s="601"/>
    </row>
    <row r="14726" spans="21:28" x14ac:dyDescent="0.25">
      <c r="U14726" s="601"/>
      <c r="V14726" s="611"/>
      <c r="X14726" s="613"/>
      <c r="Y14726" s="601"/>
      <c r="Z14726" s="601"/>
      <c r="AA14726" s="601"/>
      <c r="AB14726" s="601"/>
    </row>
    <row r="14727" spans="21:28" x14ac:dyDescent="0.25">
      <c r="U14727" s="601"/>
      <c r="V14727" s="611"/>
      <c r="X14727" s="613"/>
      <c r="Y14727" s="601"/>
      <c r="Z14727" s="601"/>
      <c r="AA14727" s="601"/>
      <c r="AB14727" s="601"/>
    </row>
    <row r="14728" spans="21:28" x14ac:dyDescent="0.25">
      <c r="U14728" s="601"/>
      <c r="V14728" s="611"/>
      <c r="X14728" s="613"/>
      <c r="Y14728" s="601"/>
      <c r="Z14728" s="601"/>
      <c r="AA14728" s="601"/>
      <c r="AB14728" s="601"/>
    </row>
    <row r="14729" spans="21:28" x14ac:dyDescent="0.25">
      <c r="U14729" s="601"/>
      <c r="V14729" s="611"/>
      <c r="X14729" s="613"/>
      <c r="Y14729" s="601"/>
      <c r="Z14729" s="601"/>
      <c r="AA14729" s="601"/>
      <c r="AB14729" s="601"/>
    </row>
    <row r="14730" spans="21:28" x14ac:dyDescent="0.25">
      <c r="U14730" s="601"/>
      <c r="V14730" s="611"/>
      <c r="X14730" s="613"/>
      <c r="Y14730" s="601"/>
      <c r="Z14730" s="601"/>
      <c r="AA14730" s="601"/>
      <c r="AB14730" s="601"/>
    </row>
    <row r="14731" spans="21:28" x14ac:dyDescent="0.25">
      <c r="U14731" s="601"/>
      <c r="V14731" s="611"/>
      <c r="X14731" s="613"/>
      <c r="Y14731" s="601"/>
      <c r="Z14731" s="601"/>
      <c r="AA14731" s="601"/>
      <c r="AB14731" s="601"/>
    </row>
    <row r="14732" spans="21:28" x14ac:dyDescent="0.25">
      <c r="U14732" s="601"/>
      <c r="V14732" s="611"/>
      <c r="X14732" s="613"/>
      <c r="Y14732" s="601"/>
      <c r="Z14732" s="601"/>
      <c r="AA14732" s="601"/>
      <c r="AB14732" s="601"/>
    </row>
    <row r="14733" spans="21:28" x14ac:dyDescent="0.25">
      <c r="U14733" s="601"/>
      <c r="V14733" s="611"/>
      <c r="X14733" s="613"/>
      <c r="Y14733" s="601"/>
      <c r="Z14733" s="601"/>
      <c r="AA14733" s="601"/>
      <c r="AB14733" s="601"/>
    </row>
    <row r="14734" spans="21:28" x14ac:dyDescent="0.25">
      <c r="U14734" s="601"/>
      <c r="V14734" s="611"/>
      <c r="X14734" s="613"/>
      <c r="Y14734" s="601"/>
      <c r="Z14734" s="601"/>
      <c r="AA14734" s="601"/>
      <c r="AB14734" s="601"/>
    </row>
    <row r="14735" spans="21:28" x14ac:dyDescent="0.25">
      <c r="U14735" s="601"/>
      <c r="V14735" s="611"/>
      <c r="X14735" s="613"/>
      <c r="Y14735" s="601"/>
      <c r="Z14735" s="601"/>
      <c r="AA14735" s="601"/>
      <c r="AB14735" s="601"/>
    </row>
    <row r="14736" spans="21:28" x14ac:dyDescent="0.25">
      <c r="U14736" s="601"/>
      <c r="V14736" s="611"/>
      <c r="X14736" s="613"/>
      <c r="Y14736" s="601"/>
      <c r="Z14736" s="601"/>
      <c r="AA14736" s="601"/>
      <c r="AB14736" s="601"/>
    </row>
    <row r="14737" spans="21:28" x14ac:dyDescent="0.25">
      <c r="U14737" s="601"/>
      <c r="V14737" s="611"/>
      <c r="X14737" s="613"/>
      <c r="Y14737" s="601"/>
      <c r="Z14737" s="601"/>
      <c r="AA14737" s="601"/>
      <c r="AB14737" s="601"/>
    </row>
    <row r="14738" spans="21:28" x14ac:dyDescent="0.25">
      <c r="U14738" s="601"/>
      <c r="V14738" s="611"/>
      <c r="X14738" s="613"/>
      <c r="Y14738" s="601"/>
      <c r="Z14738" s="601"/>
      <c r="AA14738" s="601"/>
      <c r="AB14738" s="601"/>
    </row>
    <row r="14739" spans="21:28" x14ac:dyDescent="0.25">
      <c r="U14739" s="601"/>
      <c r="V14739" s="611"/>
      <c r="X14739" s="613"/>
      <c r="Y14739" s="601"/>
      <c r="Z14739" s="601"/>
      <c r="AA14739" s="601"/>
      <c r="AB14739" s="601"/>
    </row>
    <row r="14740" spans="21:28" x14ac:dyDescent="0.25">
      <c r="U14740" s="601"/>
      <c r="V14740" s="611"/>
      <c r="X14740" s="613"/>
      <c r="Y14740" s="601"/>
      <c r="Z14740" s="601"/>
      <c r="AA14740" s="601"/>
      <c r="AB14740" s="601"/>
    </row>
    <row r="14741" spans="21:28" x14ac:dyDescent="0.25">
      <c r="U14741" s="601"/>
      <c r="V14741" s="611"/>
      <c r="X14741" s="613"/>
      <c r="Y14741" s="601"/>
      <c r="Z14741" s="601"/>
      <c r="AA14741" s="601"/>
      <c r="AB14741" s="601"/>
    </row>
    <row r="14742" spans="21:28" x14ac:dyDescent="0.25">
      <c r="U14742" s="601"/>
      <c r="V14742" s="611"/>
      <c r="X14742" s="613"/>
      <c r="Y14742" s="601"/>
      <c r="Z14742" s="601"/>
      <c r="AA14742" s="601"/>
      <c r="AB14742" s="601"/>
    </row>
    <row r="14743" spans="21:28" x14ac:dyDescent="0.25">
      <c r="U14743" s="601"/>
      <c r="V14743" s="611"/>
      <c r="X14743" s="613"/>
      <c r="Y14743" s="601"/>
      <c r="Z14743" s="601"/>
      <c r="AA14743" s="601"/>
      <c r="AB14743" s="601"/>
    </row>
    <row r="14744" spans="21:28" x14ac:dyDescent="0.25">
      <c r="U14744" s="601"/>
      <c r="V14744" s="611"/>
      <c r="X14744" s="613"/>
      <c r="Y14744" s="601"/>
      <c r="Z14744" s="601"/>
      <c r="AA14744" s="601"/>
      <c r="AB14744" s="601"/>
    </row>
    <row r="14745" spans="21:28" x14ac:dyDescent="0.25">
      <c r="U14745" s="601"/>
      <c r="V14745" s="611"/>
      <c r="X14745" s="613"/>
      <c r="Y14745" s="601"/>
      <c r="Z14745" s="601"/>
      <c r="AA14745" s="601"/>
      <c r="AB14745" s="601"/>
    </row>
    <row r="14746" spans="21:28" x14ac:dyDescent="0.25">
      <c r="U14746" s="601"/>
      <c r="V14746" s="611"/>
      <c r="X14746" s="613"/>
      <c r="Y14746" s="601"/>
      <c r="Z14746" s="601"/>
      <c r="AA14746" s="601"/>
      <c r="AB14746" s="601"/>
    </row>
    <row r="14747" spans="21:28" x14ac:dyDescent="0.25">
      <c r="U14747" s="601"/>
      <c r="V14747" s="611"/>
      <c r="X14747" s="613"/>
      <c r="Y14747" s="601"/>
      <c r="Z14747" s="601"/>
      <c r="AA14747" s="601"/>
      <c r="AB14747" s="601"/>
    </row>
    <row r="14748" spans="21:28" x14ac:dyDescent="0.25">
      <c r="U14748" s="601"/>
      <c r="V14748" s="611"/>
      <c r="X14748" s="613"/>
      <c r="Y14748" s="601"/>
      <c r="Z14748" s="601"/>
      <c r="AA14748" s="601"/>
      <c r="AB14748" s="601"/>
    </row>
    <row r="14749" spans="21:28" x14ac:dyDescent="0.25">
      <c r="U14749" s="601"/>
      <c r="V14749" s="611"/>
      <c r="X14749" s="613"/>
      <c r="Y14749" s="601"/>
      <c r="Z14749" s="601"/>
      <c r="AA14749" s="601"/>
      <c r="AB14749" s="601"/>
    </row>
    <row r="14750" spans="21:28" x14ac:dyDescent="0.25">
      <c r="U14750" s="601"/>
      <c r="V14750" s="611"/>
      <c r="X14750" s="613"/>
      <c r="Y14750" s="601"/>
      <c r="Z14750" s="601"/>
      <c r="AA14750" s="601"/>
      <c r="AB14750" s="601"/>
    </row>
    <row r="14751" spans="21:28" x14ac:dyDescent="0.25">
      <c r="U14751" s="601"/>
      <c r="V14751" s="611"/>
      <c r="X14751" s="613"/>
      <c r="Y14751" s="601"/>
      <c r="Z14751" s="601"/>
      <c r="AA14751" s="601"/>
      <c r="AB14751" s="601"/>
    </row>
    <row r="14752" spans="21:28" x14ac:dyDescent="0.25">
      <c r="U14752" s="601"/>
      <c r="V14752" s="611"/>
      <c r="X14752" s="613"/>
      <c r="Y14752" s="601"/>
      <c r="Z14752" s="601"/>
      <c r="AA14752" s="601"/>
      <c r="AB14752" s="601"/>
    </row>
    <row r="14753" spans="21:28" x14ac:dyDescent="0.25">
      <c r="U14753" s="601"/>
      <c r="V14753" s="611"/>
      <c r="X14753" s="613"/>
      <c r="Y14753" s="601"/>
      <c r="Z14753" s="601"/>
      <c r="AA14753" s="601"/>
      <c r="AB14753" s="601"/>
    </row>
    <row r="14754" spans="21:28" x14ac:dyDescent="0.25">
      <c r="U14754" s="601"/>
      <c r="V14754" s="611"/>
      <c r="X14754" s="613"/>
      <c r="Y14754" s="601"/>
      <c r="Z14754" s="601"/>
      <c r="AA14754" s="601"/>
      <c r="AB14754" s="601"/>
    </row>
    <row r="14755" spans="21:28" x14ac:dyDescent="0.25">
      <c r="U14755" s="601"/>
      <c r="V14755" s="611"/>
      <c r="X14755" s="613"/>
      <c r="Y14755" s="601"/>
      <c r="Z14755" s="601"/>
      <c r="AA14755" s="601"/>
      <c r="AB14755" s="601"/>
    </row>
    <row r="14756" spans="21:28" x14ac:dyDescent="0.25">
      <c r="U14756" s="601"/>
      <c r="V14756" s="611"/>
      <c r="X14756" s="613"/>
      <c r="Y14756" s="601"/>
      <c r="Z14756" s="601"/>
      <c r="AA14756" s="601"/>
      <c r="AB14756" s="601"/>
    </row>
    <row r="14757" spans="21:28" x14ac:dyDescent="0.25">
      <c r="U14757" s="601"/>
      <c r="V14757" s="611"/>
      <c r="X14757" s="613"/>
      <c r="Y14757" s="601"/>
      <c r="Z14757" s="601"/>
      <c r="AA14757" s="601"/>
      <c r="AB14757" s="601"/>
    </row>
    <row r="14758" spans="21:28" x14ac:dyDescent="0.25">
      <c r="U14758" s="601"/>
      <c r="V14758" s="611"/>
      <c r="X14758" s="613"/>
      <c r="Y14758" s="601"/>
      <c r="Z14758" s="601"/>
      <c r="AA14758" s="601"/>
      <c r="AB14758" s="601"/>
    </row>
    <row r="14759" spans="21:28" x14ac:dyDescent="0.25">
      <c r="U14759" s="601"/>
      <c r="V14759" s="611"/>
      <c r="X14759" s="613"/>
      <c r="Y14759" s="601"/>
      <c r="Z14759" s="601"/>
      <c r="AA14759" s="601"/>
      <c r="AB14759" s="601"/>
    </row>
    <row r="14760" spans="21:28" x14ac:dyDescent="0.25">
      <c r="U14760" s="601"/>
      <c r="V14760" s="611"/>
      <c r="X14760" s="613"/>
      <c r="Y14760" s="601"/>
      <c r="Z14760" s="601"/>
      <c r="AA14760" s="601"/>
      <c r="AB14760" s="601"/>
    </row>
    <row r="14761" spans="21:28" x14ac:dyDescent="0.25">
      <c r="U14761" s="601"/>
      <c r="V14761" s="611"/>
      <c r="X14761" s="613"/>
      <c r="Y14761" s="601"/>
      <c r="Z14761" s="601"/>
      <c r="AA14761" s="601"/>
      <c r="AB14761" s="601"/>
    </row>
    <row r="14762" spans="21:28" x14ac:dyDescent="0.25">
      <c r="U14762" s="601"/>
      <c r="V14762" s="611"/>
      <c r="X14762" s="613"/>
      <c r="Y14762" s="601"/>
      <c r="Z14762" s="601"/>
      <c r="AA14762" s="601"/>
      <c r="AB14762" s="601"/>
    </row>
    <row r="14763" spans="21:28" x14ac:dyDescent="0.25">
      <c r="U14763" s="601"/>
      <c r="V14763" s="611"/>
      <c r="X14763" s="613"/>
      <c r="Y14763" s="601"/>
      <c r="Z14763" s="601"/>
      <c r="AA14763" s="601"/>
      <c r="AB14763" s="601"/>
    </row>
    <row r="14764" spans="21:28" x14ac:dyDescent="0.25">
      <c r="U14764" s="601"/>
      <c r="V14764" s="611"/>
      <c r="X14764" s="613"/>
      <c r="Y14764" s="601"/>
      <c r="Z14764" s="601"/>
      <c r="AA14764" s="601"/>
      <c r="AB14764" s="601"/>
    </row>
    <row r="14765" spans="21:28" x14ac:dyDescent="0.25">
      <c r="U14765" s="601"/>
      <c r="V14765" s="611"/>
      <c r="X14765" s="613"/>
      <c r="Y14765" s="601"/>
      <c r="Z14765" s="601"/>
      <c r="AA14765" s="601"/>
      <c r="AB14765" s="601"/>
    </row>
    <row r="14766" spans="21:28" x14ac:dyDescent="0.25">
      <c r="U14766" s="601"/>
      <c r="V14766" s="611"/>
      <c r="X14766" s="613"/>
      <c r="Y14766" s="601"/>
      <c r="Z14766" s="601"/>
      <c r="AA14766" s="601"/>
      <c r="AB14766" s="601"/>
    </row>
    <row r="14767" spans="21:28" x14ac:dyDescent="0.25">
      <c r="U14767" s="601"/>
      <c r="V14767" s="611"/>
      <c r="X14767" s="613"/>
      <c r="Y14767" s="601"/>
      <c r="Z14767" s="601"/>
      <c r="AA14767" s="601"/>
      <c r="AB14767" s="601"/>
    </row>
    <row r="14768" spans="21:28" x14ac:dyDescent="0.25">
      <c r="U14768" s="601"/>
      <c r="V14768" s="611"/>
      <c r="X14768" s="613"/>
      <c r="Y14768" s="601"/>
      <c r="Z14768" s="601"/>
      <c r="AA14768" s="601"/>
      <c r="AB14768" s="601"/>
    </row>
    <row r="14769" spans="21:28" x14ac:dyDescent="0.25">
      <c r="U14769" s="601"/>
      <c r="V14769" s="611"/>
      <c r="X14769" s="613"/>
      <c r="Y14769" s="601"/>
      <c r="Z14769" s="601"/>
      <c r="AA14769" s="601"/>
      <c r="AB14769" s="601"/>
    </row>
    <row r="14770" spans="21:28" x14ac:dyDescent="0.25">
      <c r="U14770" s="601"/>
      <c r="V14770" s="611"/>
      <c r="X14770" s="613"/>
      <c r="Y14770" s="601"/>
      <c r="Z14770" s="601"/>
      <c r="AA14770" s="601"/>
      <c r="AB14770" s="601"/>
    </row>
    <row r="14771" spans="21:28" x14ac:dyDescent="0.25">
      <c r="U14771" s="601"/>
      <c r="V14771" s="611"/>
      <c r="X14771" s="613"/>
      <c r="Y14771" s="601"/>
      <c r="Z14771" s="601"/>
      <c r="AA14771" s="601"/>
      <c r="AB14771" s="601"/>
    </row>
    <row r="14772" spans="21:28" x14ac:dyDescent="0.25">
      <c r="U14772" s="601"/>
      <c r="V14772" s="611"/>
      <c r="X14772" s="613"/>
      <c r="Y14772" s="601"/>
      <c r="Z14772" s="601"/>
      <c r="AA14772" s="601"/>
      <c r="AB14772" s="601"/>
    </row>
    <row r="14773" spans="21:28" x14ac:dyDescent="0.25">
      <c r="U14773" s="601"/>
      <c r="V14773" s="611"/>
      <c r="X14773" s="613"/>
      <c r="Y14773" s="601"/>
      <c r="Z14773" s="601"/>
      <c r="AA14773" s="601"/>
      <c r="AB14773" s="601"/>
    </row>
    <row r="14774" spans="21:28" x14ac:dyDescent="0.25">
      <c r="U14774" s="601"/>
      <c r="V14774" s="611"/>
      <c r="X14774" s="613"/>
      <c r="Y14774" s="601"/>
      <c r="Z14774" s="601"/>
      <c r="AA14774" s="601"/>
      <c r="AB14774" s="601"/>
    </row>
    <row r="14775" spans="21:28" x14ac:dyDescent="0.25">
      <c r="U14775" s="601"/>
      <c r="V14775" s="611"/>
      <c r="X14775" s="613"/>
      <c r="Y14775" s="601"/>
      <c r="Z14775" s="601"/>
      <c r="AA14775" s="601"/>
      <c r="AB14775" s="601"/>
    </row>
    <row r="14776" spans="21:28" x14ac:dyDescent="0.25">
      <c r="U14776" s="601"/>
      <c r="V14776" s="611"/>
      <c r="X14776" s="613"/>
      <c r="Y14776" s="601"/>
      <c r="Z14776" s="601"/>
      <c r="AA14776" s="601"/>
      <c r="AB14776" s="601"/>
    </row>
    <row r="14777" spans="21:28" x14ac:dyDescent="0.25">
      <c r="U14777" s="601"/>
      <c r="V14777" s="611"/>
      <c r="X14777" s="613"/>
      <c r="Y14777" s="601"/>
      <c r="Z14777" s="601"/>
      <c r="AA14777" s="601"/>
      <c r="AB14777" s="601"/>
    </row>
    <row r="14778" spans="21:28" x14ac:dyDescent="0.25">
      <c r="U14778" s="601"/>
      <c r="V14778" s="611"/>
      <c r="X14778" s="613"/>
      <c r="Y14778" s="601"/>
      <c r="Z14778" s="601"/>
      <c r="AA14778" s="601"/>
      <c r="AB14778" s="601"/>
    </row>
    <row r="14779" spans="21:28" x14ac:dyDescent="0.25">
      <c r="U14779" s="601"/>
      <c r="V14779" s="611"/>
      <c r="X14779" s="613"/>
      <c r="Y14779" s="601"/>
      <c r="Z14779" s="601"/>
      <c r="AA14779" s="601"/>
      <c r="AB14779" s="601"/>
    </row>
    <row r="14780" spans="21:28" x14ac:dyDescent="0.25">
      <c r="U14780" s="601"/>
      <c r="V14780" s="611"/>
      <c r="X14780" s="613"/>
      <c r="Y14780" s="601"/>
      <c r="Z14780" s="601"/>
      <c r="AA14780" s="601"/>
      <c r="AB14780" s="601"/>
    </row>
    <row r="14781" spans="21:28" x14ac:dyDescent="0.25">
      <c r="U14781" s="601"/>
      <c r="V14781" s="611"/>
      <c r="X14781" s="613"/>
      <c r="Y14781" s="601"/>
      <c r="Z14781" s="601"/>
      <c r="AA14781" s="601"/>
      <c r="AB14781" s="601"/>
    </row>
    <row r="14782" spans="21:28" x14ac:dyDescent="0.25">
      <c r="U14782" s="601"/>
      <c r="V14782" s="611"/>
      <c r="X14782" s="613"/>
      <c r="Y14782" s="601"/>
      <c r="Z14782" s="601"/>
      <c r="AA14782" s="601"/>
      <c r="AB14782" s="601"/>
    </row>
    <row r="14783" spans="21:28" x14ac:dyDescent="0.25">
      <c r="U14783" s="601"/>
      <c r="V14783" s="611"/>
      <c r="X14783" s="613"/>
      <c r="Y14783" s="601"/>
      <c r="Z14783" s="601"/>
      <c r="AA14783" s="601"/>
      <c r="AB14783" s="601"/>
    </row>
    <row r="14784" spans="21:28" x14ac:dyDescent="0.25">
      <c r="U14784" s="601"/>
      <c r="V14784" s="611"/>
      <c r="X14784" s="613"/>
      <c r="Y14784" s="601"/>
      <c r="Z14784" s="601"/>
      <c r="AA14784" s="601"/>
      <c r="AB14784" s="601"/>
    </row>
    <row r="14785" spans="21:28" x14ac:dyDescent="0.25">
      <c r="U14785" s="601"/>
      <c r="V14785" s="611"/>
      <c r="X14785" s="613"/>
      <c r="Y14785" s="601"/>
      <c r="Z14785" s="601"/>
      <c r="AA14785" s="601"/>
      <c r="AB14785" s="601"/>
    </row>
    <row r="14786" spans="21:28" x14ac:dyDescent="0.25">
      <c r="U14786" s="601"/>
      <c r="V14786" s="611"/>
      <c r="X14786" s="613"/>
      <c r="Y14786" s="601"/>
      <c r="Z14786" s="601"/>
      <c r="AA14786" s="601"/>
      <c r="AB14786" s="601"/>
    </row>
    <row r="14787" spans="21:28" x14ac:dyDescent="0.25">
      <c r="U14787" s="601"/>
      <c r="V14787" s="611"/>
      <c r="X14787" s="613"/>
      <c r="Y14787" s="601"/>
      <c r="Z14787" s="601"/>
      <c r="AA14787" s="601"/>
      <c r="AB14787" s="601"/>
    </row>
    <row r="14788" spans="21:28" x14ac:dyDescent="0.25">
      <c r="U14788" s="601"/>
      <c r="V14788" s="611"/>
      <c r="X14788" s="613"/>
      <c r="Y14788" s="601"/>
      <c r="Z14788" s="601"/>
      <c r="AA14788" s="601"/>
      <c r="AB14788" s="601"/>
    </row>
    <row r="14789" spans="21:28" x14ac:dyDescent="0.25">
      <c r="U14789" s="601"/>
      <c r="V14789" s="611"/>
      <c r="X14789" s="613"/>
      <c r="Y14789" s="601"/>
      <c r="Z14789" s="601"/>
      <c r="AA14789" s="601"/>
      <c r="AB14789" s="601"/>
    </row>
    <row r="14790" spans="21:28" x14ac:dyDescent="0.25">
      <c r="U14790" s="601"/>
      <c r="V14790" s="611"/>
      <c r="X14790" s="613"/>
      <c r="Y14790" s="601"/>
      <c r="Z14790" s="601"/>
      <c r="AA14790" s="601"/>
      <c r="AB14790" s="601"/>
    </row>
    <row r="14791" spans="21:28" x14ac:dyDescent="0.25">
      <c r="U14791" s="601"/>
      <c r="V14791" s="611"/>
      <c r="X14791" s="613"/>
      <c r="Y14791" s="601"/>
      <c r="Z14791" s="601"/>
      <c r="AA14791" s="601"/>
      <c r="AB14791" s="601"/>
    </row>
    <row r="14792" spans="21:28" x14ac:dyDescent="0.25">
      <c r="U14792" s="601"/>
      <c r="V14792" s="611"/>
      <c r="X14792" s="613"/>
      <c r="Y14792" s="601"/>
      <c r="Z14792" s="601"/>
      <c r="AA14792" s="601"/>
      <c r="AB14792" s="601"/>
    </row>
    <row r="14793" spans="21:28" x14ac:dyDescent="0.25">
      <c r="U14793" s="601"/>
      <c r="V14793" s="611"/>
      <c r="X14793" s="613"/>
      <c r="Y14793" s="601"/>
      <c r="Z14793" s="601"/>
      <c r="AA14793" s="601"/>
      <c r="AB14793" s="601"/>
    </row>
    <row r="14794" spans="21:28" x14ac:dyDescent="0.25">
      <c r="U14794" s="601"/>
      <c r="V14794" s="611"/>
      <c r="X14794" s="613"/>
      <c r="Y14794" s="601"/>
      <c r="Z14794" s="601"/>
      <c r="AA14794" s="601"/>
      <c r="AB14794" s="601"/>
    </row>
    <row r="14795" spans="21:28" x14ac:dyDescent="0.25">
      <c r="U14795" s="601"/>
      <c r="V14795" s="611"/>
      <c r="X14795" s="613"/>
      <c r="Y14795" s="601"/>
      <c r="Z14795" s="601"/>
      <c r="AA14795" s="601"/>
      <c r="AB14795" s="601"/>
    </row>
    <row r="14796" spans="21:28" x14ac:dyDescent="0.25">
      <c r="U14796" s="601"/>
      <c r="V14796" s="611"/>
      <c r="X14796" s="613"/>
      <c r="Y14796" s="601"/>
      <c r="Z14796" s="601"/>
      <c r="AA14796" s="601"/>
      <c r="AB14796" s="601"/>
    </row>
    <row r="14797" spans="21:28" x14ac:dyDescent="0.25">
      <c r="U14797" s="601"/>
      <c r="V14797" s="611"/>
      <c r="X14797" s="613"/>
      <c r="Y14797" s="601"/>
      <c r="Z14797" s="601"/>
      <c r="AA14797" s="601"/>
      <c r="AB14797" s="601"/>
    </row>
    <row r="14798" spans="21:28" x14ac:dyDescent="0.25">
      <c r="U14798" s="601"/>
      <c r="V14798" s="611"/>
      <c r="X14798" s="613"/>
      <c r="Y14798" s="601"/>
      <c r="Z14798" s="601"/>
      <c r="AA14798" s="601"/>
      <c r="AB14798" s="601"/>
    </row>
    <row r="14799" spans="21:28" x14ac:dyDescent="0.25">
      <c r="U14799" s="601"/>
      <c r="V14799" s="611"/>
      <c r="X14799" s="613"/>
      <c r="Y14799" s="601"/>
      <c r="Z14799" s="601"/>
      <c r="AA14799" s="601"/>
      <c r="AB14799" s="601"/>
    </row>
    <row r="14800" spans="21:28" x14ac:dyDescent="0.25">
      <c r="U14800" s="601"/>
      <c r="V14800" s="611"/>
      <c r="X14800" s="613"/>
      <c r="Y14800" s="601"/>
      <c r="Z14800" s="601"/>
      <c r="AA14800" s="601"/>
      <c r="AB14800" s="601"/>
    </row>
    <row r="14801" spans="21:28" x14ac:dyDescent="0.25">
      <c r="U14801" s="601"/>
      <c r="V14801" s="611"/>
      <c r="X14801" s="613"/>
      <c r="Y14801" s="601"/>
      <c r="Z14801" s="601"/>
      <c r="AA14801" s="601"/>
      <c r="AB14801" s="601"/>
    </row>
    <row r="14802" spans="21:28" x14ac:dyDescent="0.25">
      <c r="U14802" s="601"/>
      <c r="V14802" s="611"/>
      <c r="X14802" s="613"/>
      <c r="Y14802" s="601"/>
      <c r="Z14802" s="601"/>
      <c r="AA14802" s="601"/>
      <c r="AB14802" s="601"/>
    </row>
    <row r="14803" spans="21:28" x14ac:dyDescent="0.25">
      <c r="U14803" s="601"/>
      <c r="V14803" s="611"/>
      <c r="X14803" s="613"/>
      <c r="Y14803" s="601"/>
      <c r="Z14803" s="601"/>
      <c r="AA14803" s="601"/>
      <c r="AB14803" s="601"/>
    </row>
    <row r="14804" spans="21:28" x14ac:dyDescent="0.25">
      <c r="U14804" s="601"/>
      <c r="V14804" s="611"/>
      <c r="X14804" s="613"/>
      <c r="Y14804" s="601"/>
      <c r="Z14804" s="601"/>
      <c r="AA14804" s="601"/>
      <c r="AB14804" s="601"/>
    </row>
    <row r="14805" spans="21:28" x14ac:dyDescent="0.25">
      <c r="U14805" s="601"/>
      <c r="V14805" s="611"/>
      <c r="X14805" s="613"/>
      <c r="Y14805" s="601"/>
      <c r="Z14805" s="601"/>
      <c r="AA14805" s="601"/>
      <c r="AB14805" s="601"/>
    </row>
    <row r="14806" spans="21:28" x14ac:dyDescent="0.25">
      <c r="U14806" s="601"/>
      <c r="V14806" s="611"/>
      <c r="X14806" s="613"/>
      <c r="Y14806" s="601"/>
      <c r="Z14806" s="601"/>
      <c r="AA14806" s="601"/>
      <c r="AB14806" s="601"/>
    </row>
    <row r="14807" spans="21:28" x14ac:dyDescent="0.25">
      <c r="U14807" s="601"/>
      <c r="V14807" s="611"/>
      <c r="X14807" s="613"/>
      <c r="Y14807" s="601"/>
      <c r="Z14807" s="601"/>
      <c r="AA14807" s="601"/>
      <c r="AB14807" s="601"/>
    </row>
    <row r="14808" spans="21:28" x14ac:dyDescent="0.25">
      <c r="U14808" s="601"/>
      <c r="V14808" s="611"/>
      <c r="X14808" s="613"/>
      <c r="Y14808" s="601"/>
      <c r="Z14808" s="601"/>
      <c r="AA14808" s="601"/>
      <c r="AB14808" s="601"/>
    </row>
    <row r="14809" spans="21:28" x14ac:dyDescent="0.25">
      <c r="U14809" s="601"/>
      <c r="V14809" s="611"/>
      <c r="X14809" s="613"/>
      <c r="Y14809" s="601"/>
      <c r="Z14809" s="601"/>
      <c r="AA14809" s="601"/>
      <c r="AB14809" s="601"/>
    </row>
    <row r="14810" spans="21:28" x14ac:dyDescent="0.25">
      <c r="U14810" s="601"/>
      <c r="V14810" s="611"/>
      <c r="X14810" s="613"/>
      <c r="Y14810" s="601"/>
      <c r="Z14810" s="601"/>
      <c r="AA14810" s="601"/>
      <c r="AB14810" s="601"/>
    </row>
    <row r="14811" spans="21:28" x14ac:dyDescent="0.25">
      <c r="U14811" s="601"/>
      <c r="V14811" s="611"/>
      <c r="X14811" s="613"/>
      <c r="Y14811" s="601"/>
      <c r="Z14811" s="601"/>
      <c r="AA14811" s="601"/>
      <c r="AB14811" s="601"/>
    </row>
    <row r="14812" spans="21:28" x14ac:dyDescent="0.25">
      <c r="U14812" s="601"/>
      <c r="V14812" s="611"/>
      <c r="X14812" s="613"/>
      <c r="Y14812" s="601"/>
      <c r="Z14812" s="601"/>
      <c r="AA14812" s="601"/>
      <c r="AB14812" s="601"/>
    </row>
    <row r="14813" spans="21:28" x14ac:dyDescent="0.25">
      <c r="U14813" s="601"/>
      <c r="V14813" s="611"/>
      <c r="X14813" s="613"/>
      <c r="Y14813" s="601"/>
      <c r="Z14813" s="601"/>
      <c r="AA14813" s="601"/>
      <c r="AB14813" s="601"/>
    </row>
    <row r="14814" spans="21:28" x14ac:dyDescent="0.25">
      <c r="U14814" s="601"/>
      <c r="V14814" s="611"/>
      <c r="X14814" s="613"/>
      <c r="Y14814" s="601"/>
      <c r="Z14814" s="601"/>
      <c r="AA14814" s="601"/>
      <c r="AB14814" s="601"/>
    </row>
    <row r="14815" spans="21:28" x14ac:dyDescent="0.25">
      <c r="U14815" s="601"/>
      <c r="V14815" s="611"/>
      <c r="X14815" s="613"/>
      <c r="Y14815" s="601"/>
      <c r="Z14815" s="601"/>
      <c r="AA14815" s="601"/>
      <c r="AB14815" s="601"/>
    </row>
    <row r="14816" spans="21:28" x14ac:dyDescent="0.25">
      <c r="U14816" s="601"/>
      <c r="V14816" s="611"/>
      <c r="X14816" s="613"/>
      <c r="Y14816" s="601"/>
      <c r="Z14816" s="601"/>
      <c r="AA14816" s="601"/>
      <c r="AB14816" s="601"/>
    </row>
    <row r="14817" spans="21:28" x14ac:dyDescent="0.25">
      <c r="U14817" s="601"/>
      <c r="V14817" s="611"/>
      <c r="X14817" s="613"/>
      <c r="Y14817" s="601"/>
      <c r="Z14817" s="601"/>
      <c r="AA14817" s="601"/>
      <c r="AB14817" s="601"/>
    </row>
    <row r="14818" spans="21:28" x14ac:dyDescent="0.25">
      <c r="U14818" s="601"/>
      <c r="V14818" s="611"/>
      <c r="X14818" s="613"/>
      <c r="Y14818" s="601"/>
      <c r="Z14818" s="601"/>
      <c r="AA14818" s="601"/>
      <c r="AB14818" s="601"/>
    </row>
    <row r="14819" spans="21:28" x14ac:dyDescent="0.25">
      <c r="U14819" s="601"/>
      <c r="V14819" s="611"/>
      <c r="X14819" s="613"/>
      <c r="Y14819" s="601"/>
      <c r="Z14819" s="601"/>
      <c r="AA14819" s="601"/>
      <c r="AB14819" s="601"/>
    </row>
    <row r="14820" spans="21:28" x14ac:dyDescent="0.25">
      <c r="U14820" s="601"/>
      <c r="V14820" s="611"/>
      <c r="X14820" s="613"/>
      <c r="Y14820" s="601"/>
      <c r="Z14820" s="601"/>
      <c r="AA14820" s="601"/>
      <c r="AB14820" s="601"/>
    </row>
    <row r="14821" spans="21:28" x14ac:dyDescent="0.25">
      <c r="U14821" s="601"/>
      <c r="V14821" s="611"/>
      <c r="X14821" s="613"/>
      <c r="Y14821" s="601"/>
      <c r="Z14821" s="601"/>
      <c r="AA14821" s="601"/>
      <c r="AB14821" s="601"/>
    </row>
    <row r="14822" spans="21:28" x14ac:dyDescent="0.25">
      <c r="U14822" s="601"/>
      <c r="V14822" s="611"/>
      <c r="X14822" s="613"/>
      <c r="Y14822" s="601"/>
      <c r="Z14822" s="601"/>
      <c r="AA14822" s="601"/>
      <c r="AB14822" s="601"/>
    </row>
    <row r="14823" spans="21:28" x14ac:dyDescent="0.25">
      <c r="U14823" s="601"/>
      <c r="V14823" s="611"/>
      <c r="X14823" s="613"/>
      <c r="Y14823" s="601"/>
      <c r="Z14823" s="601"/>
      <c r="AA14823" s="601"/>
      <c r="AB14823" s="601"/>
    </row>
    <row r="14824" spans="21:28" x14ac:dyDescent="0.25">
      <c r="U14824" s="601"/>
      <c r="V14824" s="611"/>
      <c r="X14824" s="613"/>
      <c r="Y14824" s="601"/>
      <c r="Z14824" s="601"/>
      <c r="AA14824" s="601"/>
      <c r="AB14824" s="601"/>
    </row>
    <row r="14825" spans="21:28" x14ac:dyDescent="0.25">
      <c r="U14825" s="601"/>
      <c r="V14825" s="611"/>
      <c r="X14825" s="613"/>
      <c r="Y14825" s="601"/>
      <c r="Z14825" s="601"/>
      <c r="AA14825" s="601"/>
      <c r="AB14825" s="601"/>
    </row>
    <row r="14826" spans="21:28" x14ac:dyDescent="0.25">
      <c r="U14826" s="601"/>
      <c r="V14826" s="611"/>
      <c r="X14826" s="613"/>
      <c r="Y14826" s="601"/>
      <c r="Z14826" s="601"/>
      <c r="AA14826" s="601"/>
      <c r="AB14826" s="601"/>
    </row>
    <row r="14827" spans="21:28" x14ac:dyDescent="0.25">
      <c r="U14827" s="601"/>
      <c r="V14827" s="611"/>
      <c r="X14827" s="613"/>
      <c r="Y14827" s="601"/>
      <c r="Z14827" s="601"/>
      <c r="AA14827" s="601"/>
      <c r="AB14827" s="601"/>
    </row>
    <row r="14828" spans="21:28" x14ac:dyDescent="0.25">
      <c r="U14828" s="601"/>
      <c r="V14828" s="611"/>
      <c r="X14828" s="613"/>
      <c r="Y14828" s="601"/>
      <c r="Z14828" s="601"/>
      <c r="AA14828" s="601"/>
      <c r="AB14828" s="601"/>
    </row>
    <row r="14829" spans="21:28" x14ac:dyDescent="0.25">
      <c r="U14829" s="601"/>
      <c r="V14829" s="611"/>
      <c r="X14829" s="613"/>
      <c r="Y14829" s="601"/>
      <c r="Z14829" s="601"/>
      <c r="AA14829" s="601"/>
      <c r="AB14829" s="601"/>
    </row>
    <row r="14830" spans="21:28" x14ac:dyDescent="0.25">
      <c r="U14830" s="601"/>
      <c r="V14830" s="611"/>
      <c r="X14830" s="613"/>
      <c r="Y14830" s="601"/>
      <c r="Z14830" s="601"/>
      <c r="AA14830" s="601"/>
      <c r="AB14830" s="601"/>
    </row>
    <row r="14831" spans="21:28" x14ac:dyDescent="0.25">
      <c r="U14831" s="601"/>
      <c r="V14831" s="611"/>
      <c r="X14831" s="613"/>
      <c r="Y14831" s="601"/>
      <c r="Z14831" s="601"/>
      <c r="AA14831" s="601"/>
      <c r="AB14831" s="601"/>
    </row>
    <row r="14832" spans="21:28" x14ac:dyDescent="0.25">
      <c r="U14832" s="601"/>
      <c r="V14832" s="611"/>
      <c r="X14832" s="613"/>
      <c r="Y14832" s="601"/>
      <c r="Z14832" s="601"/>
      <c r="AA14832" s="601"/>
      <c r="AB14832" s="601"/>
    </row>
    <row r="14833" spans="21:28" x14ac:dyDescent="0.25">
      <c r="U14833" s="601"/>
      <c r="V14833" s="611"/>
      <c r="X14833" s="613"/>
      <c r="Y14833" s="601"/>
      <c r="Z14833" s="601"/>
      <c r="AA14833" s="601"/>
      <c r="AB14833" s="601"/>
    </row>
    <row r="14834" spans="21:28" x14ac:dyDescent="0.25">
      <c r="U14834" s="601"/>
      <c r="V14834" s="611"/>
      <c r="X14834" s="613"/>
      <c r="Y14834" s="601"/>
      <c r="Z14834" s="601"/>
      <c r="AA14834" s="601"/>
      <c r="AB14834" s="601"/>
    </row>
    <row r="14835" spans="21:28" x14ac:dyDescent="0.25">
      <c r="U14835" s="601"/>
      <c r="V14835" s="611"/>
      <c r="X14835" s="613"/>
      <c r="Y14835" s="601"/>
      <c r="Z14835" s="601"/>
      <c r="AA14835" s="601"/>
      <c r="AB14835" s="601"/>
    </row>
    <row r="14836" spans="21:28" x14ac:dyDescent="0.25">
      <c r="U14836" s="601"/>
      <c r="V14836" s="611"/>
      <c r="X14836" s="613"/>
      <c r="Y14836" s="601"/>
      <c r="Z14836" s="601"/>
      <c r="AA14836" s="601"/>
      <c r="AB14836" s="601"/>
    </row>
    <row r="14837" spans="21:28" x14ac:dyDescent="0.25">
      <c r="U14837" s="601"/>
      <c r="V14837" s="611"/>
      <c r="X14837" s="613"/>
      <c r="Y14837" s="601"/>
      <c r="Z14837" s="601"/>
      <c r="AA14837" s="601"/>
      <c r="AB14837" s="601"/>
    </row>
    <row r="14838" spans="21:28" x14ac:dyDescent="0.25">
      <c r="U14838" s="601"/>
      <c r="V14838" s="611"/>
      <c r="X14838" s="613"/>
      <c r="Y14838" s="601"/>
      <c r="Z14838" s="601"/>
      <c r="AA14838" s="601"/>
      <c r="AB14838" s="601"/>
    </row>
    <row r="14839" spans="21:28" x14ac:dyDescent="0.25">
      <c r="U14839" s="601"/>
      <c r="V14839" s="611"/>
      <c r="X14839" s="613"/>
      <c r="Y14839" s="601"/>
      <c r="Z14839" s="601"/>
      <c r="AA14839" s="601"/>
      <c r="AB14839" s="601"/>
    </row>
    <row r="14840" spans="21:28" x14ac:dyDescent="0.25">
      <c r="U14840" s="601"/>
      <c r="V14840" s="611"/>
      <c r="X14840" s="613"/>
      <c r="Y14840" s="601"/>
      <c r="Z14840" s="601"/>
      <c r="AA14840" s="601"/>
      <c r="AB14840" s="601"/>
    </row>
    <row r="14841" spans="21:28" x14ac:dyDescent="0.25">
      <c r="U14841" s="601"/>
      <c r="V14841" s="611"/>
      <c r="X14841" s="613"/>
      <c r="Y14841" s="601"/>
      <c r="Z14841" s="601"/>
      <c r="AA14841" s="601"/>
      <c r="AB14841" s="601"/>
    </row>
    <row r="14842" spans="21:28" x14ac:dyDescent="0.25">
      <c r="U14842" s="601"/>
      <c r="V14842" s="611"/>
      <c r="X14842" s="613"/>
      <c r="Y14842" s="601"/>
      <c r="Z14842" s="601"/>
      <c r="AA14842" s="601"/>
      <c r="AB14842" s="601"/>
    </row>
    <row r="14843" spans="21:28" x14ac:dyDescent="0.25">
      <c r="U14843" s="601"/>
      <c r="V14843" s="611"/>
      <c r="X14843" s="613"/>
      <c r="Y14843" s="601"/>
      <c r="Z14843" s="601"/>
      <c r="AA14843" s="601"/>
      <c r="AB14843" s="601"/>
    </row>
    <row r="14844" spans="21:28" x14ac:dyDescent="0.25">
      <c r="U14844" s="601"/>
      <c r="V14844" s="611"/>
      <c r="X14844" s="613"/>
      <c r="Y14844" s="601"/>
      <c r="Z14844" s="601"/>
      <c r="AA14844" s="601"/>
      <c r="AB14844" s="601"/>
    </row>
    <row r="14845" spans="21:28" x14ac:dyDescent="0.25">
      <c r="U14845" s="601"/>
      <c r="V14845" s="611"/>
      <c r="X14845" s="613"/>
      <c r="Y14845" s="601"/>
      <c r="Z14845" s="601"/>
      <c r="AA14845" s="601"/>
      <c r="AB14845" s="601"/>
    </row>
    <row r="14846" spans="21:28" x14ac:dyDescent="0.25">
      <c r="U14846" s="601"/>
      <c r="V14846" s="611"/>
      <c r="X14846" s="613"/>
      <c r="Y14846" s="601"/>
      <c r="Z14846" s="601"/>
      <c r="AA14846" s="601"/>
      <c r="AB14846" s="601"/>
    </row>
    <row r="14847" spans="21:28" x14ac:dyDescent="0.25">
      <c r="U14847" s="601"/>
      <c r="V14847" s="611"/>
      <c r="X14847" s="613"/>
      <c r="Y14847" s="601"/>
      <c r="Z14847" s="601"/>
      <c r="AA14847" s="601"/>
      <c r="AB14847" s="601"/>
    </row>
    <row r="14848" spans="21:28" x14ac:dyDescent="0.25">
      <c r="U14848" s="601"/>
      <c r="V14848" s="611"/>
      <c r="X14848" s="613"/>
      <c r="Y14848" s="601"/>
      <c r="Z14848" s="601"/>
      <c r="AA14848" s="601"/>
      <c r="AB14848" s="601"/>
    </row>
    <row r="14849" spans="21:28" x14ac:dyDescent="0.25">
      <c r="U14849" s="601"/>
      <c r="V14849" s="611"/>
      <c r="X14849" s="613"/>
      <c r="Y14849" s="601"/>
      <c r="Z14849" s="601"/>
      <c r="AA14849" s="601"/>
      <c r="AB14849" s="601"/>
    </row>
    <row r="14850" spans="21:28" x14ac:dyDescent="0.25">
      <c r="U14850" s="601"/>
      <c r="V14850" s="611"/>
      <c r="X14850" s="613"/>
      <c r="Y14850" s="601"/>
      <c r="Z14850" s="601"/>
      <c r="AA14850" s="601"/>
      <c r="AB14850" s="601"/>
    </row>
    <row r="14851" spans="21:28" x14ac:dyDescent="0.25">
      <c r="U14851" s="601"/>
      <c r="V14851" s="611"/>
      <c r="X14851" s="613"/>
      <c r="Y14851" s="601"/>
      <c r="Z14851" s="601"/>
      <c r="AA14851" s="601"/>
      <c r="AB14851" s="601"/>
    </row>
    <row r="14852" spans="21:28" x14ac:dyDescent="0.25">
      <c r="U14852" s="601"/>
      <c r="V14852" s="611"/>
      <c r="X14852" s="613"/>
      <c r="Y14852" s="601"/>
      <c r="Z14852" s="601"/>
      <c r="AA14852" s="601"/>
      <c r="AB14852" s="601"/>
    </row>
    <row r="14853" spans="21:28" x14ac:dyDescent="0.25">
      <c r="U14853" s="601"/>
      <c r="V14853" s="611"/>
      <c r="X14853" s="613"/>
      <c r="Y14853" s="601"/>
      <c r="Z14853" s="601"/>
      <c r="AA14853" s="601"/>
      <c r="AB14853" s="601"/>
    </row>
    <row r="14854" spans="21:28" x14ac:dyDescent="0.25">
      <c r="U14854" s="601"/>
      <c r="V14854" s="611"/>
      <c r="X14854" s="613"/>
      <c r="Y14854" s="601"/>
      <c r="Z14854" s="601"/>
      <c r="AA14854" s="601"/>
      <c r="AB14854" s="601"/>
    </row>
    <row r="14855" spans="21:28" x14ac:dyDescent="0.25">
      <c r="U14855" s="601"/>
      <c r="V14855" s="611"/>
      <c r="X14855" s="613"/>
      <c r="Y14855" s="601"/>
      <c r="Z14855" s="601"/>
      <c r="AA14855" s="601"/>
      <c r="AB14855" s="601"/>
    </row>
    <row r="14856" spans="21:28" x14ac:dyDescent="0.25">
      <c r="U14856" s="601"/>
      <c r="V14856" s="611"/>
      <c r="X14856" s="613"/>
      <c r="Y14856" s="601"/>
      <c r="Z14856" s="601"/>
      <c r="AA14856" s="601"/>
      <c r="AB14856" s="601"/>
    </row>
    <row r="14857" spans="21:28" x14ac:dyDescent="0.25">
      <c r="U14857" s="601"/>
      <c r="V14857" s="611"/>
      <c r="X14857" s="613"/>
      <c r="Y14857" s="601"/>
      <c r="Z14857" s="601"/>
      <c r="AA14857" s="601"/>
      <c r="AB14857" s="601"/>
    </row>
    <row r="14858" spans="21:28" x14ac:dyDescent="0.25">
      <c r="U14858" s="601"/>
      <c r="V14858" s="611"/>
      <c r="X14858" s="613"/>
      <c r="Y14858" s="601"/>
      <c r="Z14858" s="601"/>
      <c r="AA14858" s="601"/>
      <c r="AB14858" s="601"/>
    </row>
    <row r="14859" spans="21:28" x14ac:dyDescent="0.25">
      <c r="U14859" s="601"/>
      <c r="V14859" s="611"/>
      <c r="X14859" s="613"/>
      <c r="Y14859" s="601"/>
      <c r="Z14859" s="601"/>
      <c r="AA14859" s="601"/>
      <c r="AB14859" s="601"/>
    </row>
    <row r="14860" spans="21:28" x14ac:dyDescent="0.25">
      <c r="U14860" s="601"/>
      <c r="V14860" s="611"/>
      <c r="X14860" s="613"/>
      <c r="Y14860" s="601"/>
      <c r="Z14860" s="601"/>
      <c r="AA14860" s="601"/>
      <c r="AB14860" s="601"/>
    </row>
    <row r="14861" spans="21:28" x14ac:dyDescent="0.25">
      <c r="U14861" s="601"/>
      <c r="V14861" s="611"/>
      <c r="X14861" s="613"/>
      <c r="Y14861" s="601"/>
      <c r="Z14861" s="601"/>
      <c r="AA14861" s="601"/>
      <c r="AB14861" s="601"/>
    </row>
    <row r="14862" spans="21:28" x14ac:dyDescent="0.25">
      <c r="U14862" s="601"/>
      <c r="V14862" s="611"/>
      <c r="X14862" s="613"/>
      <c r="Y14862" s="601"/>
      <c r="Z14862" s="601"/>
      <c r="AA14862" s="601"/>
      <c r="AB14862" s="601"/>
    </row>
    <row r="14863" spans="21:28" x14ac:dyDescent="0.25">
      <c r="U14863" s="601"/>
      <c r="V14863" s="611"/>
      <c r="X14863" s="613"/>
      <c r="Y14863" s="601"/>
      <c r="Z14863" s="601"/>
      <c r="AA14863" s="601"/>
      <c r="AB14863" s="601"/>
    </row>
    <row r="14864" spans="21:28" x14ac:dyDescent="0.25">
      <c r="U14864" s="601"/>
      <c r="V14864" s="611"/>
      <c r="X14864" s="613"/>
      <c r="Y14864" s="601"/>
      <c r="Z14864" s="601"/>
      <c r="AA14864" s="601"/>
      <c r="AB14864" s="601"/>
    </row>
    <row r="14865" spans="21:28" x14ac:dyDescent="0.25">
      <c r="U14865" s="601"/>
      <c r="V14865" s="611"/>
      <c r="X14865" s="613"/>
      <c r="Y14865" s="601"/>
      <c r="Z14865" s="601"/>
      <c r="AA14865" s="601"/>
      <c r="AB14865" s="601"/>
    </row>
    <row r="14866" spans="21:28" x14ac:dyDescent="0.25">
      <c r="U14866" s="601"/>
      <c r="V14866" s="611"/>
      <c r="X14866" s="613"/>
      <c r="Y14866" s="601"/>
      <c r="Z14866" s="601"/>
      <c r="AA14866" s="601"/>
      <c r="AB14866" s="601"/>
    </row>
    <row r="14867" spans="21:28" x14ac:dyDescent="0.25">
      <c r="U14867" s="601"/>
      <c r="V14867" s="611"/>
      <c r="X14867" s="613"/>
      <c r="Y14867" s="601"/>
      <c r="Z14867" s="601"/>
      <c r="AA14867" s="601"/>
      <c r="AB14867" s="601"/>
    </row>
    <row r="14868" spans="21:28" x14ac:dyDescent="0.25">
      <c r="U14868" s="601"/>
      <c r="V14868" s="611"/>
      <c r="X14868" s="613"/>
      <c r="Y14868" s="601"/>
      <c r="Z14868" s="601"/>
      <c r="AA14868" s="601"/>
      <c r="AB14868" s="601"/>
    </row>
    <row r="14869" spans="21:28" x14ac:dyDescent="0.25">
      <c r="U14869" s="601"/>
      <c r="V14869" s="611"/>
      <c r="X14869" s="613"/>
      <c r="Y14869" s="601"/>
      <c r="Z14869" s="601"/>
      <c r="AA14869" s="601"/>
      <c r="AB14869" s="601"/>
    </row>
    <row r="14870" spans="21:28" x14ac:dyDescent="0.25">
      <c r="U14870" s="601"/>
      <c r="V14870" s="611"/>
      <c r="X14870" s="613"/>
      <c r="Y14870" s="601"/>
      <c r="Z14870" s="601"/>
      <c r="AA14870" s="601"/>
      <c r="AB14870" s="601"/>
    </row>
    <row r="14871" spans="21:28" x14ac:dyDescent="0.25">
      <c r="U14871" s="601"/>
      <c r="V14871" s="611"/>
      <c r="X14871" s="613"/>
      <c r="Y14871" s="601"/>
      <c r="Z14871" s="601"/>
      <c r="AA14871" s="601"/>
      <c r="AB14871" s="601"/>
    </row>
    <row r="14872" spans="21:28" x14ac:dyDescent="0.25">
      <c r="U14872" s="601"/>
      <c r="V14872" s="611"/>
      <c r="X14872" s="613"/>
      <c r="Y14872" s="601"/>
      <c r="Z14872" s="601"/>
      <c r="AA14872" s="601"/>
      <c r="AB14872" s="601"/>
    </row>
    <row r="14873" spans="21:28" x14ac:dyDescent="0.25">
      <c r="U14873" s="601"/>
      <c r="V14873" s="611"/>
      <c r="X14873" s="613"/>
      <c r="Y14873" s="601"/>
      <c r="Z14873" s="601"/>
      <c r="AA14873" s="601"/>
      <c r="AB14873" s="601"/>
    </row>
    <row r="14874" spans="21:28" x14ac:dyDescent="0.25">
      <c r="U14874" s="601"/>
      <c r="V14874" s="611"/>
      <c r="X14874" s="613"/>
      <c r="Y14874" s="601"/>
      <c r="Z14874" s="601"/>
      <c r="AA14874" s="601"/>
      <c r="AB14874" s="601"/>
    </row>
    <row r="14875" spans="21:28" x14ac:dyDescent="0.25">
      <c r="U14875" s="601"/>
      <c r="V14875" s="611"/>
      <c r="X14875" s="613"/>
      <c r="Y14875" s="601"/>
      <c r="Z14875" s="601"/>
      <c r="AA14875" s="601"/>
      <c r="AB14875" s="601"/>
    </row>
    <row r="14876" spans="21:28" x14ac:dyDescent="0.25">
      <c r="U14876" s="601"/>
      <c r="V14876" s="611"/>
      <c r="X14876" s="613"/>
      <c r="Y14876" s="601"/>
      <c r="Z14876" s="601"/>
      <c r="AA14876" s="601"/>
      <c r="AB14876" s="601"/>
    </row>
    <row r="14877" spans="21:28" x14ac:dyDescent="0.25">
      <c r="U14877" s="601"/>
      <c r="V14877" s="611"/>
      <c r="X14877" s="613"/>
      <c r="Y14877" s="601"/>
      <c r="Z14877" s="601"/>
      <c r="AA14877" s="601"/>
      <c r="AB14877" s="601"/>
    </row>
    <row r="14878" spans="21:28" x14ac:dyDescent="0.25">
      <c r="U14878" s="601"/>
      <c r="V14878" s="611"/>
      <c r="X14878" s="613"/>
      <c r="Y14878" s="601"/>
      <c r="Z14878" s="601"/>
      <c r="AA14878" s="601"/>
      <c r="AB14878" s="601"/>
    </row>
    <row r="14879" spans="21:28" x14ac:dyDescent="0.25">
      <c r="U14879" s="601"/>
      <c r="V14879" s="611"/>
      <c r="X14879" s="613"/>
      <c r="Y14879" s="601"/>
      <c r="Z14879" s="601"/>
      <c r="AA14879" s="601"/>
      <c r="AB14879" s="601"/>
    </row>
    <row r="14880" spans="21:28" x14ac:dyDescent="0.25">
      <c r="U14880" s="601"/>
      <c r="V14880" s="611"/>
      <c r="X14880" s="613"/>
      <c r="Y14880" s="601"/>
      <c r="Z14880" s="601"/>
      <c r="AA14880" s="601"/>
      <c r="AB14880" s="601"/>
    </row>
    <row r="14881" spans="21:28" x14ac:dyDescent="0.25">
      <c r="U14881" s="601"/>
      <c r="V14881" s="611"/>
      <c r="X14881" s="613"/>
      <c r="Y14881" s="601"/>
      <c r="Z14881" s="601"/>
      <c r="AA14881" s="601"/>
      <c r="AB14881" s="601"/>
    </row>
    <row r="14882" spans="21:28" x14ac:dyDescent="0.25">
      <c r="U14882" s="601"/>
      <c r="V14882" s="611"/>
      <c r="X14882" s="613"/>
      <c r="Y14882" s="601"/>
      <c r="Z14882" s="601"/>
      <c r="AA14882" s="601"/>
      <c r="AB14882" s="601"/>
    </row>
    <row r="14883" spans="21:28" x14ac:dyDescent="0.25">
      <c r="U14883" s="601"/>
      <c r="V14883" s="611"/>
      <c r="X14883" s="613"/>
      <c r="Y14883" s="601"/>
      <c r="Z14883" s="601"/>
      <c r="AA14883" s="601"/>
      <c r="AB14883" s="601"/>
    </row>
    <row r="14884" spans="21:28" x14ac:dyDescent="0.25">
      <c r="U14884" s="601"/>
      <c r="V14884" s="611"/>
      <c r="X14884" s="613"/>
      <c r="Y14884" s="601"/>
      <c r="Z14884" s="601"/>
      <c r="AA14884" s="601"/>
      <c r="AB14884" s="601"/>
    </row>
    <row r="14885" spans="21:28" x14ac:dyDescent="0.25">
      <c r="U14885" s="601"/>
      <c r="V14885" s="611"/>
      <c r="X14885" s="613"/>
      <c r="Y14885" s="601"/>
      <c r="Z14885" s="601"/>
      <c r="AA14885" s="601"/>
      <c r="AB14885" s="601"/>
    </row>
    <row r="14886" spans="21:28" x14ac:dyDescent="0.25">
      <c r="U14886" s="601"/>
      <c r="V14886" s="611"/>
      <c r="X14886" s="613"/>
      <c r="Y14886" s="601"/>
      <c r="Z14886" s="601"/>
      <c r="AA14886" s="601"/>
      <c r="AB14886" s="601"/>
    </row>
    <row r="14887" spans="21:28" x14ac:dyDescent="0.25">
      <c r="U14887" s="601"/>
      <c r="V14887" s="611"/>
      <c r="X14887" s="613"/>
      <c r="Y14887" s="601"/>
      <c r="Z14887" s="601"/>
      <c r="AA14887" s="601"/>
      <c r="AB14887" s="601"/>
    </row>
    <row r="14888" spans="21:28" x14ac:dyDescent="0.25">
      <c r="U14888" s="601"/>
      <c r="V14888" s="611"/>
      <c r="X14888" s="613"/>
      <c r="Y14888" s="601"/>
      <c r="Z14888" s="601"/>
      <c r="AA14888" s="601"/>
      <c r="AB14888" s="601"/>
    </row>
    <row r="14889" spans="21:28" x14ac:dyDescent="0.25">
      <c r="U14889" s="601"/>
      <c r="V14889" s="611"/>
      <c r="X14889" s="613"/>
      <c r="Y14889" s="601"/>
      <c r="Z14889" s="601"/>
      <c r="AA14889" s="601"/>
      <c r="AB14889" s="601"/>
    </row>
    <row r="14890" spans="21:28" x14ac:dyDescent="0.25">
      <c r="U14890" s="601"/>
      <c r="V14890" s="611"/>
      <c r="X14890" s="613"/>
      <c r="Y14890" s="601"/>
      <c r="Z14890" s="601"/>
      <c r="AA14890" s="601"/>
      <c r="AB14890" s="601"/>
    </row>
    <row r="14891" spans="21:28" x14ac:dyDescent="0.25">
      <c r="U14891" s="601"/>
      <c r="V14891" s="611"/>
      <c r="X14891" s="613"/>
      <c r="Y14891" s="601"/>
      <c r="Z14891" s="601"/>
      <c r="AA14891" s="601"/>
      <c r="AB14891" s="601"/>
    </row>
    <row r="14892" spans="21:28" x14ac:dyDescent="0.25">
      <c r="U14892" s="601"/>
      <c r="V14892" s="611"/>
      <c r="X14892" s="613"/>
      <c r="Y14892" s="601"/>
      <c r="Z14892" s="601"/>
      <c r="AA14892" s="601"/>
      <c r="AB14892" s="601"/>
    </row>
    <row r="14893" spans="21:28" x14ac:dyDescent="0.25">
      <c r="U14893" s="601"/>
      <c r="V14893" s="611"/>
      <c r="X14893" s="613"/>
      <c r="Y14893" s="601"/>
      <c r="Z14893" s="601"/>
      <c r="AA14893" s="601"/>
      <c r="AB14893" s="601"/>
    </row>
    <row r="14894" spans="21:28" x14ac:dyDescent="0.25">
      <c r="U14894" s="601"/>
      <c r="V14894" s="611"/>
      <c r="X14894" s="613"/>
      <c r="Y14894" s="601"/>
      <c r="Z14894" s="601"/>
      <c r="AA14894" s="601"/>
      <c r="AB14894" s="601"/>
    </row>
    <row r="14895" spans="21:28" x14ac:dyDescent="0.25">
      <c r="U14895" s="601"/>
      <c r="V14895" s="611"/>
      <c r="X14895" s="613"/>
      <c r="Y14895" s="601"/>
      <c r="Z14895" s="601"/>
      <c r="AA14895" s="601"/>
      <c r="AB14895" s="601"/>
    </row>
    <row r="14896" spans="21:28" x14ac:dyDescent="0.25">
      <c r="U14896" s="601"/>
      <c r="V14896" s="611"/>
      <c r="X14896" s="613"/>
      <c r="Y14896" s="601"/>
      <c r="Z14896" s="601"/>
      <c r="AA14896" s="601"/>
      <c r="AB14896" s="601"/>
    </row>
    <row r="14897" spans="21:28" x14ac:dyDescent="0.25">
      <c r="U14897" s="601"/>
      <c r="V14897" s="611"/>
      <c r="X14897" s="613"/>
      <c r="Y14897" s="601"/>
      <c r="Z14897" s="601"/>
      <c r="AA14897" s="601"/>
      <c r="AB14897" s="601"/>
    </row>
    <row r="14898" spans="21:28" x14ac:dyDescent="0.25">
      <c r="U14898" s="601"/>
      <c r="V14898" s="611"/>
      <c r="X14898" s="613"/>
      <c r="Y14898" s="601"/>
      <c r="Z14898" s="601"/>
      <c r="AA14898" s="601"/>
      <c r="AB14898" s="601"/>
    </row>
    <row r="14899" spans="21:28" x14ac:dyDescent="0.25">
      <c r="U14899" s="601"/>
      <c r="V14899" s="611"/>
      <c r="X14899" s="613"/>
      <c r="Y14899" s="601"/>
      <c r="Z14899" s="601"/>
      <c r="AA14899" s="601"/>
      <c r="AB14899" s="601"/>
    </row>
    <row r="14900" spans="21:28" x14ac:dyDescent="0.25">
      <c r="U14900" s="601"/>
      <c r="V14900" s="611"/>
      <c r="X14900" s="613"/>
      <c r="Y14900" s="601"/>
      <c r="Z14900" s="601"/>
      <c r="AA14900" s="601"/>
      <c r="AB14900" s="601"/>
    </row>
    <row r="14901" spans="21:28" x14ac:dyDescent="0.25">
      <c r="U14901" s="601"/>
      <c r="V14901" s="611"/>
      <c r="X14901" s="613"/>
      <c r="Y14901" s="601"/>
      <c r="Z14901" s="601"/>
      <c r="AA14901" s="601"/>
      <c r="AB14901" s="601"/>
    </row>
    <row r="14902" spans="21:28" x14ac:dyDescent="0.25">
      <c r="U14902" s="601"/>
      <c r="V14902" s="611"/>
      <c r="X14902" s="613"/>
      <c r="Y14902" s="601"/>
      <c r="Z14902" s="601"/>
      <c r="AA14902" s="601"/>
      <c r="AB14902" s="601"/>
    </row>
    <row r="14903" spans="21:28" x14ac:dyDescent="0.25">
      <c r="U14903" s="601"/>
      <c r="V14903" s="611"/>
      <c r="X14903" s="613"/>
      <c r="Y14903" s="601"/>
      <c r="Z14903" s="601"/>
      <c r="AA14903" s="601"/>
      <c r="AB14903" s="601"/>
    </row>
    <row r="14904" spans="21:28" x14ac:dyDescent="0.25">
      <c r="U14904" s="601"/>
      <c r="V14904" s="611"/>
      <c r="X14904" s="613"/>
      <c r="Y14904" s="601"/>
      <c r="Z14904" s="601"/>
      <c r="AA14904" s="601"/>
      <c r="AB14904" s="601"/>
    </row>
    <row r="14905" spans="21:28" x14ac:dyDescent="0.25">
      <c r="U14905" s="601"/>
      <c r="V14905" s="611"/>
      <c r="X14905" s="613"/>
      <c r="Y14905" s="601"/>
      <c r="Z14905" s="601"/>
      <c r="AA14905" s="601"/>
      <c r="AB14905" s="601"/>
    </row>
    <row r="14906" spans="21:28" x14ac:dyDescent="0.25">
      <c r="U14906" s="601"/>
      <c r="V14906" s="611"/>
      <c r="X14906" s="613"/>
      <c r="Y14906" s="601"/>
      <c r="Z14906" s="601"/>
      <c r="AA14906" s="601"/>
      <c r="AB14906" s="601"/>
    </row>
    <row r="14907" spans="21:28" x14ac:dyDescent="0.25">
      <c r="U14907" s="601"/>
      <c r="V14907" s="611"/>
      <c r="X14907" s="613"/>
      <c r="Y14907" s="601"/>
      <c r="Z14907" s="601"/>
      <c r="AA14907" s="601"/>
      <c r="AB14907" s="601"/>
    </row>
    <row r="14908" spans="21:28" x14ac:dyDescent="0.25">
      <c r="U14908" s="601"/>
      <c r="V14908" s="611"/>
      <c r="X14908" s="613"/>
      <c r="Y14908" s="601"/>
      <c r="Z14908" s="601"/>
      <c r="AA14908" s="601"/>
      <c r="AB14908" s="601"/>
    </row>
    <row r="14909" spans="21:28" x14ac:dyDescent="0.25">
      <c r="U14909" s="601"/>
      <c r="V14909" s="611"/>
      <c r="X14909" s="613"/>
      <c r="Y14909" s="601"/>
      <c r="Z14909" s="601"/>
      <c r="AA14909" s="601"/>
      <c r="AB14909" s="601"/>
    </row>
    <row r="14910" spans="21:28" x14ac:dyDescent="0.25">
      <c r="U14910" s="601"/>
      <c r="V14910" s="611"/>
      <c r="X14910" s="613"/>
      <c r="Y14910" s="601"/>
      <c r="Z14910" s="601"/>
      <c r="AA14910" s="601"/>
      <c r="AB14910" s="601"/>
    </row>
    <row r="14911" spans="21:28" x14ac:dyDescent="0.25">
      <c r="U14911" s="601"/>
      <c r="V14911" s="611"/>
      <c r="X14911" s="613"/>
      <c r="Y14911" s="601"/>
      <c r="Z14911" s="601"/>
      <c r="AA14911" s="601"/>
      <c r="AB14911" s="601"/>
    </row>
    <row r="14912" spans="21:28" x14ac:dyDescent="0.25">
      <c r="U14912" s="601"/>
      <c r="V14912" s="611"/>
      <c r="X14912" s="613"/>
      <c r="Y14912" s="601"/>
      <c r="Z14912" s="601"/>
      <c r="AA14912" s="601"/>
      <c r="AB14912" s="601"/>
    </row>
    <row r="14913" spans="21:28" x14ac:dyDescent="0.25">
      <c r="U14913" s="601"/>
      <c r="V14913" s="611"/>
      <c r="X14913" s="613"/>
      <c r="Y14913" s="601"/>
      <c r="Z14913" s="601"/>
      <c r="AA14913" s="601"/>
      <c r="AB14913" s="601"/>
    </row>
    <row r="14914" spans="21:28" x14ac:dyDescent="0.25">
      <c r="U14914" s="601"/>
      <c r="V14914" s="611"/>
      <c r="X14914" s="613"/>
      <c r="Y14914" s="601"/>
      <c r="Z14914" s="601"/>
      <c r="AA14914" s="601"/>
      <c r="AB14914" s="601"/>
    </row>
    <row r="14915" spans="21:28" x14ac:dyDescent="0.25">
      <c r="U14915" s="601"/>
      <c r="V14915" s="611"/>
      <c r="X14915" s="613"/>
      <c r="Y14915" s="601"/>
      <c r="Z14915" s="601"/>
      <c r="AA14915" s="601"/>
      <c r="AB14915" s="601"/>
    </row>
    <row r="14916" spans="21:28" x14ac:dyDescent="0.25">
      <c r="U14916" s="601"/>
      <c r="V14916" s="611"/>
      <c r="X14916" s="613"/>
      <c r="Y14916" s="601"/>
      <c r="Z14916" s="601"/>
      <c r="AA14916" s="601"/>
      <c r="AB14916" s="601"/>
    </row>
    <row r="14917" spans="21:28" x14ac:dyDescent="0.25">
      <c r="U14917" s="601"/>
      <c r="V14917" s="611"/>
      <c r="X14917" s="613"/>
      <c r="Y14917" s="601"/>
      <c r="Z14917" s="601"/>
      <c r="AA14917" s="601"/>
      <c r="AB14917" s="601"/>
    </row>
    <row r="14918" spans="21:28" x14ac:dyDescent="0.25">
      <c r="U14918" s="601"/>
      <c r="V14918" s="611"/>
      <c r="X14918" s="613"/>
      <c r="Y14918" s="601"/>
      <c r="Z14918" s="601"/>
      <c r="AA14918" s="601"/>
      <c r="AB14918" s="601"/>
    </row>
    <row r="14919" spans="21:28" x14ac:dyDescent="0.25">
      <c r="U14919" s="601"/>
      <c r="V14919" s="611"/>
      <c r="X14919" s="613"/>
      <c r="Y14919" s="601"/>
      <c r="Z14919" s="601"/>
      <c r="AA14919" s="601"/>
      <c r="AB14919" s="601"/>
    </row>
    <row r="14920" spans="21:28" x14ac:dyDescent="0.25">
      <c r="U14920" s="601"/>
      <c r="V14920" s="611"/>
      <c r="X14920" s="613"/>
      <c r="Y14920" s="601"/>
      <c r="Z14920" s="601"/>
      <c r="AA14920" s="601"/>
      <c r="AB14920" s="601"/>
    </row>
    <row r="14921" spans="21:28" x14ac:dyDescent="0.25">
      <c r="U14921" s="601"/>
      <c r="V14921" s="611"/>
      <c r="X14921" s="613"/>
      <c r="Y14921" s="601"/>
      <c r="Z14921" s="601"/>
      <c r="AA14921" s="601"/>
      <c r="AB14921" s="601"/>
    </row>
    <row r="14922" spans="21:28" x14ac:dyDescent="0.25">
      <c r="U14922" s="601"/>
      <c r="V14922" s="611"/>
      <c r="X14922" s="613"/>
      <c r="Y14922" s="601"/>
      <c r="Z14922" s="601"/>
      <c r="AA14922" s="601"/>
      <c r="AB14922" s="601"/>
    </row>
    <row r="14923" spans="21:28" x14ac:dyDescent="0.25">
      <c r="U14923" s="601"/>
      <c r="V14923" s="611"/>
      <c r="X14923" s="613"/>
      <c r="Y14923" s="601"/>
      <c r="Z14923" s="601"/>
      <c r="AA14923" s="601"/>
      <c r="AB14923" s="601"/>
    </row>
    <row r="14924" spans="21:28" x14ac:dyDescent="0.25">
      <c r="U14924" s="601"/>
      <c r="V14924" s="611"/>
      <c r="X14924" s="613"/>
      <c r="Y14924" s="601"/>
      <c r="Z14924" s="601"/>
      <c r="AA14924" s="601"/>
      <c r="AB14924" s="601"/>
    </row>
    <row r="14925" spans="21:28" x14ac:dyDescent="0.25">
      <c r="U14925" s="601"/>
      <c r="V14925" s="611"/>
      <c r="X14925" s="613"/>
      <c r="Y14925" s="601"/>
      <c r="Z14925" s="601"/>
      <c r="AA14925" s="601"/>
      <c r="AB14925" s="601"/>
    </row>
    <row r="14926" spans="21:28" x14ac:dyDescent="0.25">
      <c r="U14926" s="601"/>
      <c r="V14926" s="611"/>
      <c r="X14926" s="613"/>
      <c r="Y14926" s="601"/>
      <c r="Z14926" s="601"/>
      <c r="AA14926" s="601"/>
      <c r="AB14926" s="601"/>
    </row>
    <row r="14927" spans="21:28" x14ac:dyDescent="0.25">
      <c r="U14927" s="601"/>
      <c r="V14927" s="611"/>
      <c r="X14927" s="613"/>
      <c r="Y14927" s="601"/>
      <c r="Z14927" s="601"/>
      <c r="AA14927" s="601"/>
      <c r="AB14927" s="601"/>
    </row>
    <row r="14928" spans="21:28" x14ac:dyDescent="0.25">
      <c r="U14928" s="601"/>
      <c r="V14928" s="611"/>
      <c r="X14928" s="613"/>
      <c r="Y14928" s="601"/>
      <c r="Z14928" s="601"/>
      <c r="AA14928" s="601"/>
      <c r="AB14928" s="601"/>
    </row>
    <row r="14929" spans="21:28" x14ac:dyDescent="0.25">
      <c r="U14929" s="601"/>
      <c r="V14929" s="611"/>
      <c r="X14929" s="613"/>
      <c r="Y14929" s="601"/>
      <c r="Z14929" s="601"/>
      <c r="AA14929" s="601"/>
      <c r="AB14929" s="601"/>
    </row>
    <row r="14930" spans="21:28" x14ac:dyDescent="0.25">
      <c r="U14930" s="601"/>
      <c r="V14930" s="611"/>
      <c r="X14930" s="613"/>
      <c r="Y14930" s="601"/>
      <c r="Z14930" s="601"/>
      <c r="AA14930" s="601"/>
      <c r="AB14930" s="601"/>
    </row>
    <row r="14931" spans="21:28" x14ac:dyDescent="0.25">
      <c r="U14931" s="601"/>
      <c r="V14931" s="611"/>
      <c r="X14931" s="613"/>
      <c r="Y14931" s="601"/>
      <c r="Z14931" s="601"/>
      <c r="AA14931" s="601"/>
      <c r="AB14931" s="601"/>
    </row>
    <row r="14932" spans="21:28" x14ac:dyDescent="0.25">
      <c r="U14932" s="601"/>
      <c r="V14932" s="611"/>
      <c r="X14932" s="613"/>
      <c r="Y14932" s="601"/>
      <c r="Z14932" s="601"/>
      <c r="AA14932" s="601"/>
      <c r="AB14932" s="601"/>
    </row>
    <row r="14933" spans="21:28" x14ac:dyDescent="0.25">
      <c r="U14933" s="601"/>
      <c r="V14933" s="611"/>
      <c r="X14933" s="613"/>
      <c r="Y14933" s="601"/>
      <c r="Z14933" s="601"/>
      <c r="AA14933" s="601"/>
      <c r="AB14933" s="601"/>
    </row>
    <row r="14934" spans="21:28" x14ac:dyDescent="0.25">
      <c r="U14934" s="601"/>
      <c r="V14934" s="611"/>
      <c r="X14934" s="613"/>
      <c r="Y14934" s="601"/>
      <c r="Z14934" s="601"/>
      <c r="AA14934" s="601"/>
      <c r="AB14934" s="601"/>
    </row>
    <row r="14935" spans="21:28" x14ac:dyDescent="0.25">
      <c r="U14935" s="601"/>
      <c r="V14935" s="611"/>
      <c r="X14935" s="613"/>
      <c r="Y14935" s="601"/>
      <c r="Z14935" s="601"/>
      <c r="AA14935" s="601"/>
      <c r="AB14935" s="601"/>
    </row>
    <row r="14936" spans="21:28" x14ac:dyDescent="0.25">
      <c r="U14936" s="601"/>
      <c r="V14936" s="611"/>
      <c r="X14936" s="613"/>
      <c r="Y14936" s="601"/>
      <c r="Z14936" s="601"/>
      <c r="AA14936" s="601"/>
      <c r="AB14936" s="601"/>
    </row>
    <row r="14937" spans="21:28" x14ac:dyDescent="0.25">
      <c r="U14937" s="601"/>
      <c r="V14937" s="611"/>
      <c r="X14937" s="613"/>
      <c r="Y14937" s="601"/>
      <c r="Z14937" s="601"/>
      <c r="AA14937" s="601"/>
      <c r="AB14937" s="601"/>
    </row>
    <row r="14938" spans="21:28" x14ac:dyDescent="0.25">
      <c r="U14938" s="601"/>
      <c r="V14938" s="611"/>
      <c r="X14938" s="613"/>
      <c r="Y14938" s="601"/>
      <c r="Z14938" s="601"/>
      <c r="AA14938" s="601"/>
      <c r="AB14938" s="601"/>
    </row>
    <row r="14939" spans="21:28" x14ac:dyDescent="0.25">
      <c r="U14939" s="601"/>
      <c r="V14939" s="611"/>
      <c r="X14939" s="613"/>
      <c r="Y14939" s="601"/>
      <c r="Z14939" s="601"/>
      <c r="AA14939" s="601"/>
      <c r="AB14939" s="601"/>
    </row>
    <row r="14940" spans="21:28" x14ac:dyDescent="0.25">
      <c r="U14940" s="601"/>
      <c r="V14940" s="611"/>
      <c r="X14940" s="613"/>
      <c r="Y14940" s="601"/>
      <c r="Z14940" s="601"/>
      <c r="AA14940" s="601"/>
      <c r="AB14940" s="601"/>
    </row>
    <row r="14941" spans="21:28" x14ac:dyDescent="0.25">
      <c r="U14941" s="601"/>
      <c r="V14941" s="611"/>
      <c r="X14941" s="613"/>
      <c r="Y14941" s="601"/>
      <c r="Z14941" s="601"/>
      <c r="AA14941" s="601"/>
      <c r="AB14941" s="601"/>
    </row>
    <row r="14942" spans="21:28" x14ac:dyDescent="0.25">
      <c r="U14942" s="601"/>
      <c r="V14942" s="611"/>
      <c r="X14942" s="613"/>
      <c r="Y14942" s="601"/>
      <c r="Z14942" s="601"/>
      <c r="AA14942" s="601"/>
      <c r="AB14942" s="601"/>
    </row>
    <row r="14943" spans="21:28" x14ac:dyDescent="0.25">
      <c r="U14943" s="601"/>
      <c r="V14943" s="611"/>
      <c r="X14943" s="613"/>
      <c r="Y14943" s="601"/>
      <c r="Z14943" s="601"/>
      <c r="AA14943" s="601"/>
      <c r="AB14943" s="601"/>
    </row>
    <row r="14944" spans="21:28" x14ac:dyDescent="0.25">
      <c r="U14944" s="601"/>
      <c r="V14944" s="611"/>
      <c r="X14944" s="613"/>
      <c r="Y14944" s="601"/>
      <c r="Z14944" s="601"/>
      <c r="AA14944" s="601"/>
      <c r="AB14944" s="601"/>
    </row>
    <row r="14945" spans="21:28" x14ac:dyDescent="0.25">
      <c r="U14945" s="601"/>
      <c r="V14945" s="611"/>
      <c r="X14945" s="613"/>
      <c r="Y14945" s="601"/>
      <c r="Z14945" s="601"/>
      <c r="AA14945" s="601"/>
      <c r="AB14945" s="601"/>
    </row>
    <row r="14946" spans="21:28" x14ac:dyDescent="0.25">
      <c r="U14946" s="601"/>
      <c r="V14946" s="611"/>
      <c r="X14946" s="613"/>
      <c r="Y14946" s="601"/>
      <c r="Z14946" s="601"/>
      <c r="AA14946" s="601"/>
      <c r="AB14946" s="601"/>
    </row>
    <row r="14947" spans="21:28" x14ac:dyDescent="0.25">
      <c r="U14947" s="601"/>
      <c r="V14947" s="611"/>
      <c r="X14947" s="613"/>
      <c r="Y14947" s="601"/>
      <c r="Z14947" s="601"/>
      <c r="AA14947" s="601"/>
      <c r="AB14947" s="601"/>
    </row>
    <row r="14948" spans="21:28" x14ac:dyDescent="0.25">
      <c r="U14948" s="601"/>
      <c r="V14948" s="611"/>
      <c r="X14948" s="613"/>
      <c r="Y14948" s="601"/>
      <c r="Z14948" s="601"/>
      <c r="AA14948" s="601"/>
      <c r="AB14948" s="601"/>
    </row>
    <row r="14949" spans="21:28" x14ac:dyDescent="0.25">
      <c r="U14949" s="601"/>
      <c r="V14949" s="611"/>
      <c r="X14949" s="613"/>
      <c r="Y14949" s="601"/>
      <c r="Z14949" s="601"/>
      <c r="AA14949" s="601"/>
      <c r="AB14949" s="601"/>
    </row>
    <row r="14950" spans="21:28" x14ac:dyDescent="0.25">
      <c r="U14950" s="601"/>
      <c r="V14950" s="611"/>
      <c r="X14950" s="613"/>
      <c r="Y14950" s="601"/>
      <c r="Z14950" s="601"/>
      <c r="AA14950" s="601"/>
      <c r="AB14950" s="601"/>
    </row>
    <row r="14951" spans="21:28" x14ac:dyDescent="0.25">
      <c r="U14951" s="601"/>
      <c r="V14951" s="611"/>
      <c r="X14951" s="613"/>
      <c r="Y14951" s="601"/>
      <c r="Z14951" s="601"/>
      <c r="AA14951" s="601"/>
      <c r="AB14951" s="601"/>
    </row>
    <row r="14952" spans="21:28" x14ac:dyDescent="0.25">
      <c r="U14952" s="601"/>
      <c r="V14952" s="611"/>
      <c r="X14952" s="613"/>
      <c r="Y14952" s="601"/>
      <c r="Z14952" s="601"/>
      <c r="AA14952" s="601"/>
      <c r="AB14952" s="601"/>
    </row>
    <row r="14953" spans="21:28" x14ac:dyDescent="0.25">
      <c r="U14953" s="601"/>
      <c r="V14953" s="611"/>
      <c r="X14953" s="613"/>
      <c r="Y14953" s="601"/>
      <c r="Z14953" s="601"/>
      <c r="AA14953" s="601"/>
      <c r="AB14953" s="601"/>
    </row>
    <row r="14954" spans="21:28" x14ac:dyDescent="0.25">
      <c r="U14954" s="601"/>
      <c r="V14954" s="611"/>
      <c r="X14954" s="613"/>
      <c r="Y14954" s="601"/>
      <c r="Z14954" s="601"/>
      <c r="AA14954" s="601"/>
      <c r="AB14954" s="601"/>
    </row>
    <row r="14955" spans="21:28" x14ac:dyDescent="0.25">
      <c r="U14955" s="601"/>
      <c r="V14955" s="611"/>
      <c r="X14955" s="613"/>
      <c r="Y14955" s="601"/>
      <c r="Z14955" s="601"/>
      <c r="AA14955" s="601"/>
      <c r="AB14955" s="601"/>
    </row>
    <row r="14956" spans="21:28" x14ac:dyDescent="0.25">
      <c r="U14956" s="601"/>
      <c r="V14956" s="611"/>
      <c r="X14956" s="613"/>
      <c r="Y14956" s="601"/>
      <c r="Z14956" s="601"/>
      <c r="AA14956" s="601"/>
      <c r="AB14956" s="601"/>
    </row>
    <row r="14957" spans="21:28" x14ac:dyDescent="0.25">
      <c r="U14957" s="601"/>
      <c r="V14957" s="611"/>
      <c r="X14957" s="613"/>
      <c r="Y14957" s="601"/>
      <c r="Z14957" s="601"/>
      <c r="AA14957" s="601"/>
      <c r="AB14957" s="601"/>
    </row>
    <row r="14958" spans="21:28" x14ac:dyDescent="0.25">
      <c r="U14958" s="601"/>
      <c r="V14958" s="611"/>
      <c r="X14958" s="613"/>
      <c r="Y14958" s="601"/>
      <c r="Z14958" s="601"/>
      <c r="AA14958" s="601"/>
      <c r="AB14958" s="601"/>
    </row>
    <row r="14959" spans="21:28" x14ac:dyDescent="0.25">
      <c r="U14959" s="601"/>
      <c r="V14959" s="611"/>
      <c r="X14959" s="613"/>
      <c r="Y14959" s="601"/>
      <c r="Z14959" s="601"/>
      <c r="AA14959" s="601"/>
      <c r="AB14959" s="601"/>
    </row>
    <row r="14960" spans="21:28" x14ac:dyDescent="0.25">
      <c r="U14960" s="601"/>
      <c r="V14960" s="611"/>
      <c r="X14960" s="613"/>
      <c r="Y14960" s="601"/>
      <c r="Z14960" s="601"/>
      <c r="AA14960" s="601"/>
      <c r="AB14960" s="601"/>
    </row>
    <row r="14961" spans="21:28" x14ac:dyDescent="0.25">
      <c r="U14961" s="601"/>
      <c r="V14961" s="611"/>
      <c r="X14961" s="613"/>
      <c r="Y14961" s="601"/>
      <c r="Z14961" s="601"/>
      <c r="AA14961" s="601"/>
      <c r="AB14961" s="601"/>
    </row>
    <row r="14962" spans="21:28" x14ac:dyDescent="0.25">
      <c r="U14962" s="601"/>
      <c r="V14962" s="611"/>
      <c r="X14962" s="613"/>
      <c r="Y14962" s="601"/>
      <c r="Z14962" s="601"/>
      <c r="AA14962" s="601"/>
      <c r="AB14962" s="601"/>
    </row>
    <row r="14963" spans="21:28" x14ac:dyDescent="0.25">
      <c r="U14963" s="601"/>
      <c r="V14963" s="611"/>
      <c r="X14963" s="613"/>
      <c r="Y14963" s="601"/>
      <c r="Z14963" s="601"/>
      <c r="AA14963" s="601"/>
      <c r="AB14963" s="601"/>
    </row>
    <row r="14964" spans="21:28" x14ac:dyDescent="0.25">
      <c r="U14964" s="601"/>
      <c r="V14964" s="611"/>
      <c r="X14964" s="613"/>
      <c r="Y14964" s="601"/>
      <c r="Z14964" s="601"/>
      <c r="AA14964" s="601"/>
      <c r="AB14964" s="601"/>
    </row>
    <row r="14965" spans="21:28" x14ac:dyDescent="0.25">
      <c r="U14965" s="601"/>
      <c r="V14965" s="611"/>
      <c r="X14965" s="613"/>
      <c r="Y14965" s="601"/>
      <c r="Z14965" s="601"/>
      <c r="AA14965" s="601"/>
      <c r="AB14965" s="601"/>
    </row>
    <row r="14966" spans="21:28" x14ac:dyDescent="0.25">
      <c r="U14966" s="601"/>
      <c r="V14966" s="611"/>
      <c r="X14966" s="613"/>
      <c r="Y14966" s="601"/>
      <c r="Z14966" s="601"/>
      <c r="AA14966" s="601"/>
      <c r="AB14966" s="601"/>
    </row>
    <row r="14967" spans="21:28" x14ac:dyDescent="0.25">
      <c r="U14967" s="601"/>
      <c r="V14967" s="611"/>
      <c r="X14967" s="613"/>
      <c r="Y14967" s="601"/>
      <c r="Z14967" s="601"/>
      <c r="AA14967" s="601"/>
      <c r="AB14967" s="601"/>
    </row>
    <row r="14968" spans="21:28" x14ac:dyDescent="0.25">
      <c r="U14968" s="601"/>
      <c r="V14968" s="611"/>
      <c r="X14968" s="613"/>
      <c r="Y14968" s="601"/>
      <c r="Z14968" s="601"/>
      <c r="AA14968" s="601"/>
      <c r="AB14968" s="601"/>
    </row>
    <row r="14969" spans="21:28" x14ac:dyDescent="0.25">
      <c r="U14969" s="601"/>
      <c r="V14969" s="611"/>
      <c r="X14969" s="613"/>
      <c r="Y14969" s="601"/>
      <c r="Z14969" s="601"/>
      <c r="AA14969" s="601"/>
      <c r="AB14969" s="601"/>
    </row>
    <row r="14970" spans="21:28" x14ac:dyDescent="0.25">
      <c r="U14970" s="601"/>
      <c r="V14970" s="611"/>
      <c r="X14970" s="613"/>
      <c r="Y14970" s="601"/>
      <c r="Z14970" s="601"/>
      <c r="AA14970" s="601"/>
      <c r="AB14970" s="601"/>
    </row>
    <row r="14971" spans="21:28" x14ac:dyDescent="0.25">
      <c r="U14971" s="601"/>
      <c r="V14971" s="611"/>
      <c r="X14971" s="613"/>
      <c r="Y14971" s="601"/>
      <c r="Z14971" s="601"/>
      <c r="AA14971" s="601"/>
      <c r="AB14971" s="601"/>
    </row>
    <row r="14972" spans="21:28" x14ac:dyDescent="0.25">
      <c r="U14972" s="601"/>
      <c r="V14972" s="611"/>
      <c r="X14972" s="613"/>
      <c r="Y14972" s="601"/>
      <c r="Z14972" s="601"/>
      <c r="AA14972" s="601"/>
      <c r="AB14972" s="601"/>
    </row>
    <row r="14973" spans="21:28" x14ac:dyDescent="0.25">
      <c r="U14973" s="601"/>
      <c r="V14973" s="611"/>
      <c r="X14973" s="613"/>
      <c r="Y14973" s="601"/>
      <c r="Z14973" s="601"/>
      <c r="AA14973" s="601"/>
      <c r="AB14973" s="601"/>
    </row>
    <row r="14974" spans="21:28" x14ac:dyDescent="0.25">
      <c r="U14974" s="601"/>
      <c r="V14974" s="611"/>
      <c r="X14974" s="613"/>
      <c r="Y14974" s="601"/>
      <c r="Z14974" s="601"/>
      <c r="AA14974" s="601"/>
      <c r="AB14974" s="601"/>
    </row>
    <row r="14975" spans="21:28" x14ac:dyDescent="0.25">
      <c r="U14975" s="601"/>
      <c r="V14975" s="611"/>
      <c r="X14975" s="613"/>
      <c r="Y14975" s="601"/>
      <c r="Z14975" s="601"/>
      <c r="AA14975" s="601"/>
      <c r="AB14975" s="601"/>
    </row>
    <row r="14976" spans="21:28" x14ac:dyDescent="0.25">
      <c r="U14976" s="601"/>
      <c r="V14976" s="611"/>
      <c r="X14976" s="613"/>
      <c r="Y14976" s="601"/>
      <c r="Z14976" s="601"/>
      <c r="AA14976" s="601"/>
      <c r="AB14976" s="601"/>
    </row>
    <row r="14977" spans="21:28" x14ac:dyDescent="0.25">
      <c r="U14977" s="601"/>
      <c r="V14977" s="611"/>
      <c r="X14977" s="613"/>
      <c r="Y14977" s="601"/>
      <c r="Z14977" s="601"/>
      <c r="AA14977" s="601"/>
      <c r="AB14977" s="601"/>
    </row>
    <row r="14978" spans="21:28" x14ac:dyDescent="0.25">
      <c r="U14978" s="601"/>
      <c r="V14978" s="611"/>
      <c r="X14978" s="613"/>
      <c r="Y14978" s="601"/>
      <c r="Z14978" s="601"/>
      <c r="AA14978" s="601"/>
      <c r="AB14978" s="601"/>
    </row>
    <row r="14979" spans="21:28" x14ac:dyDescent="0.25">
      <c r="U14979" s="601"/>
      <c r="V14979" s="611"/>
      <c r="X14979" s="613"/>
      <c r="Y14979" s="601"/>
      <c r="Z14979" s="601"/>
      <c r="AA14979" s="601"/>
      <c r="AB14979" s="601"/>
    </row>
    <row r="14980" spans="21:28" x14ac:dyDescent="0.25">
      <c r="U14980" s="601"/>
      <c r="V14980" s="611"/>
      <c r="X14980" s="613"/>
      <c r="Y14980" s="601"/>
      <c r="Z14980" s="601"/>
      <c r="AA14980" s="601"/>
      <c r="AB14980" s="601"/>
    </row>
    <row r="14981" spans="21:28" x14ac:dyDescent="0.25">
      <c r="U14981" s="601"/>
      <c r="V14981" s="611"/>
      <c r="X14981" s="613"/>
      <c r="Y14981" s="601"/>
      <c r="Z14981" s="601"/>
      <c r="AA14981" s="601"/>
      <c r="AB14981" s="601"/>
    </row>
    <row r="14982" spans="21:28" x14ac:dyDescent="0.25">
      <c r="U14982" s="601"/>
      <c r="V14982" s="611"/>
      <c r="X14982" s="613"/>
      <c r="Y14982" s="601"/>
      <c r="Z14982" s="601"/>
      <c r="AA14982" s="601"/>
      <c r="AB14982" s="601"/>
    </row>
    <row r="14983" spans="21:28" x14ac:dyDescent="0.25">
      <c r="U14983" s="601"/>
      <c r="V14983" s="611"/>
      <c r="X14983" s="613"/>
      <c r="Y14983" s="601"/>
      <c r="Z14983" s="601"/>
      <c r="AA14983" s="601"/>
      <c r="AB14983" s="601"/>
    </row>
    <row r="14984" spans="21:28" x14ac:dyDescent="0.25">
      <c r="U14984" s="601"/>
      <c r="V14984" s="611"/>
      <c r="X14984" s="613"/>
      <c r="Y14984" s="601"/>
      <c r="Z14984" s="601"/>
      <c r="AA14984" s="601"/>
      <c r="AB14984" s="601"/>
    </row>
    <row r="14985" spans="21:28" x14ac:dyDescent="0.25">
      <c r="U14985" s="601"/>
      <c r="V14985" s="611"/>
      <c r="X14985" s="613"/>
      <c r="Y14985" s="601"/>
      <c r="Z14985" s="601"/>
      <c r="AA14985" s="601"/>
      <c r="AB14985" s="601"/>
    </row>
    <row r="14986" spans="21:28" x14ac:dyDescent="0.25">
      <c r="U14986" s="601"/>
      <c r="V14986" s="611"/>
      <c r="X14986" s="613"/>
      <c r="Y14986" s="601"/>
      <c r="Z14986" s="601"/>
      <c r="AA14986" s="601"/>
      <c r="AB14986" s="601"/>
    </row>
    <row r="14987" spans="21:28" x14ac:dyDescent="0.25">
      <c r="U14987" s="601"/>
      <c r="V14987" s="611"/>
      <c r="X14987" s="613"/>
      <c r="Y14987" s="601"/>
      <c r="Z14987" s="601"/>
      <c r="AA14987" s="601"/>
      <c r="AB14987" s="601"/>
    </row>
    <row r="14988" spans="21:28" x14ac:dyDescent="0.25">
      <c r="U14988" s="601"/>
      <c r="V14988" s="611"/>
      <c r="X14988" s="613"/>
      <c r="Y14988" s="601"/>
      <c r="Z14988" s="601"/>
      <c r="AA14988" s="601"/>
      <c r="AB14988" s="601"/>
    </row>
    <row r="14989" spans="21:28" x14ac:dyDescent="0.25">
      <c r="U14989" s="601"/>
      <c r="V14989" s="611"/>
      <c r="X14989" s="613"/>
      <c r="Y14989" s="601"/>
      <c r="Z14989" s="601"/>
      <c r="AA14989" s="601"/>
      <c r="AB14989" s="601"/>
    </row>
    <row r="14990" spans="21:28" x14ac:dyDescent="0.25">
      <c r="U14990" s="601"/>
      <c r="V14990" s="611"/>
      <c r="X14990" s="613"/>
      <c r="Y14990" s="601"/>
      <c r="Z14990" s="601"/>
      <c r="AA14990" s="601"/>
      <c r="AB14990" s="601"/>
    </row>
    <row r="14991" spans="21:28" x14ac:dyDescent="0.25">
      <c r="U14991" s="601"/>
      <c r="V14991" s="611"/>
      <c r="X14991" s="613"/>
      <c r="Y14991" s="601"/>
      <c r="Z14991" s="601"/>
      <c r="AA14991" s="601"/>
      <c r="AB14991" s="601"/>
    </row>
    <row r="14992" spans="21:28" x14ac:dyDescent="0.25">
      <c r="U14992" s="601"/>
      <c r="V14992" s="611"/>
      <c r="X14992" s="613"/>
      <c r="Y14992" s="601"/>
      <c r="Z14992" s="601"/>
      <c r="AA14992" s="601"/>
      <c r="AB14992" s="601"/>
    </row>
    <row r="14993" spans="21:28" x14ac:dyDescent="0.25">
      <c r="U14993" s="601"/>
      <c r="V14993" s="611"/>
      <c r="X14993" s="613"/>
      <c r="Y14993" s="601"/>
      <c r="Z14993" s="601"/>
      <c r="AA14993" s="601"/>
      <c r="AB14993" s="601"/>
    </row>
    <row r="14994" spans="21:28" x14ac:dyDescent="0.25">
      <c r="U14994" s="601"/>
      <c r="V14994" s="611"/>
      <c r="X14994" s="613"/>
      <c r="Y14994" s="601"/>
      <c r="Z14994" s="601"/>
      <c r="AA14994" s="601"/>
      <c r="AB14994" s="601"/>
    </row>
    <row r="14995" spans="21:28" x14ac:dyDescent="0.25">
      <c r="U14995" s="601"/>
      <c r="V14995" s="611"/>
      <c r="X14995" s="613"/>
      <c r="Y14995" s="601"/>
      <c r="Z14995" s="601"/>
      <c r="AA14995" s="601"/>
      <c r="AB14995" s="601"/>
    </row>
    <row r="14996" spans="21:28" x14ac:dyDescent="0.25">
      <c r="U14996" s="601"/>
      <c r="V14996" s="611"/>
      <c r="X14996" s="613"/>
      <c r="Y14996" s="601"/>
      <c r="Z14996" s="601"/>
      <c r="AA14996" s="601"/>
      <c r="AB14996" s="601"/>
    </row>
    <row r="14997" spans="21:28" x14ac:dyDescent="0.25">
      <c r="U14997" s="601"/>
      <c r="V14997" s="611"/>
      <c r="X14997" s="613"/>
      <c r="Y14997" s="601"/>
      <c r="Z14997" s="601"/>
      <c r="AA14997" s="601"/>
      <c r="AB14997" s="601"/>
    </row>
    <row r="14998" spans="21:28" x14ac:dyDescent="0.25">
      <c r="U14998" s="601"/>
      <c r="V14998" s="611"/>
      <c r="X14998" s="613"/>
      <c r="Y14998" s="601"/>
      <c r="Z14998" s="601"/>
      <c r="AA14998" s="601"/>
      <c r="AB14998" s="601"/>
    </row>
    <row r="14999" spans="21:28" x14ac:dyDescent="0.25">
      <c r="U14999" s="601"/>
      <c r="V14999" s="611"/>
      <c r="X14999" s="613"/>
      <c r="Y14999" s="601"/>
      <c r="Z14999" s="601"/>
      <c r="AA14999" s="601"/>
      <c r="AB14999" s="601"/>
    </row>
    <row r="15000" spans="21:28" x14ac:dyDescent="0.25">
      <c r="U15000" s="601"/>
      <c r="V15000" s="611"/>
      <c r="X15000" s="613"/>
      <c r="Y15000" s="601"/>
      <c r="Z15000" s="601"/>
      <c r="AA15000" s="601"/>
      <c r="AB15000" s="601"/>
    </row>
    <row r="15001" spans="21:28" x14ac:dyDescent="0.25">
      <c r="U15001" s="601"/>
      <c r="V15001" s="611"/>
      <c r="X15001" s="613"/>
      <c r="Y15001" s="601"/>
      <c r="Z15001" s="601"/>
      <c r="AA15001" s="601"/>
      <c r="AB15001" s="601"/>
    </row>
    <row r="15002" spans="21:28" x14ac:dyDescent="0.25">
      <c r="U15002" s="601"/>
      <c r="V15002" s="611"/>
      <c r="X15002" s="613"/>
      <c r="Y15002" s="601"/>
      <c r="Z15002" s="601"/>
      <c r="AA15002" s="601"/>
      <c r="AB15002" s="601"/>
    </row>
    <row r="15003" spans="21:28" x14ac:dyDescent="0.25">
      <c r="U15003" s="601"/>
      <c r="V15003" s="611"/>
      <c r="X15003" s="613"/>
      <c r="Y15003" s="601"/>
      <c r="Z15003" s="601"/>
      <c r="AA15003" s="601"/>
      <c r="AB15003" s="601"/>
    </row>
    <row r="15004" spans="21:28" x14ac:dyDescent="0.25">
      <c r="U15004" s="601"/>
      <c r="V15004" s="611"/>
      <c r="X15004" s="613"/>
      <c r="Y15004" s="601"/>
      <c r="Z15004" s="601"/>
      <c r="AA15004" s="601"/>
      <c r="AB15004" s="601"/>
    </row>
    <row r="15005" spans="21:28" x14ac:dyDescent="0.25">
      <c r="U15005" s="601"/>
      <c r="V15005" s="611"/>
      <c r="X15005" s="613"/>
      <c r="Y15005" s="601"/>
      <c r="Z15005" s="601"/>
      <c r="AA15005" s="601"/>
      <c r="AB15005" s="601"/>
    </row>
    <row r="15006" spans="21:28" x14ac:dyDescent="0.25">
      <c r="U15006" s="601"/>
      <c r="V15006" s="611"/>
      <c r="X15006" s="613"/>
      <c r="Y15006" s="601"/>
      <c r="Z15006" s="601"/>
      <c r="AA15006" s="601"/>
      <c r="AB15006" s="601"/>
    </row>
    <row r="15007" spans="21:28" x14ac:dyDescent="0.25">
      <c r="U15007" s="601"/>
      <c r="V15007" s="611"/>
      <c r="X15007" s="613"/>
      <c r="Y15007" s="601"/>
      <c r="Z15007" s="601"/>
      <c r="AA15007" s="601"/>
      <c r="AB15007" s="601"/>
    </row>
    <row r="15008" spans="21:28" x14ac:dyDescent="0.25">
      <c r="U15008" s="601"/>
      <c r="V15008" s="611"/>
      <c r="X15008" s="613"/>
      <c r="Y15008" s="601"/>
      <c r="Z15008" s="601"/>
      <c r="AA15008" s="601"/>
      <c r="AB15008" s="601"/>
    </row>
    <row r="15009" spans="21:28" x14ac:dyDescent="0.25">
      <c r="U15009" s="601"/>
      <c r="V15009" s="611"/>
      <c r="X15009" s="613"/>
      <c r="Y15009" s="601"/>
      <c r="Z15009" s="601"/>
      <c r="AA15009" s="601"/>
      <c r="AB15009" s="601"/>
    </row>
    <row r="15010" spans="21:28" x14ac:dyDescent="0.25">
      <c r="U15010" s="601"/>
      <c r="V15010" s="611"/>
      <c r="X15010" s="613"/>
      <c r="Y15010" s="601"/>
      <c r="Z15010" s="601"/>
      <c r="AA15010" s="601"/>
      <c r="AB15010" s="601"/>
    </row>
    <row r="15011" spans="21:28" x14ac:dyDescent="0.25">
      <c r="U15011" s="601"/>
      <c r="V15011" s="611"/>
      <c r="X15011" s="613"/>
      <c r="Y15011" s="601"/>
      <c r="Z15011" s="601"/>
      <c r="AA15011" s="601"/>
      <c r="AB15011" s="601"/>
    </row>
    <row r="15012" spans="21:28" x14ac:dyDescent="0.25">
      <c r="U15012" s="601"/>
      <c r="V15012" s="611"/>
      <c r="X15012" s="613"/>
      <c r="Y15012" s="601"/>
      <c r="Z15012" s="601"/>
      <c r="AA15012" s="601"/>
      <c r="AB15012" s="601"/>
    </row>
    <row r="15013" spans="21:28" x14ac:dyDescent="0.25">
      <c r="U15013" s="601"/>
      <c r="V15013" s="611"/>
      <c r="X15013" s="613"/>
      <c r="Y15013" s="601"/>
      <c r="Z15013" s="601"/>
      <c r="AA15013" s="601"/>
      <c r="AB15013" s="601"/>
    </row>
    <row r="15014" spans="21:28" x14ac:dyDescent="0.25">
      <c r="U15014" s="601"/>
      <c r="V15014" s="611"/>
      <c r="X15014" s="613"/>
      <c r="Y15014" s="601"/>
      <c r="Z15014" s="601"/>
      <c r="AA15014" s="601"/>
      <c r="AB15014" s="601"/>
    </row>
    <row r="15015" spans="21:28" x14ac:dyDescent="0.25">
      <c r="U15015" s="601"/>
      <c r="V15015" s="611"/>
      <c r="X15015" s="613"/>
      <c r="Y15015" s="601"/>
      <c r="Z15015" s="601"/>
      <c r="AA15015" s="601"/>
      <c r="AB15015" s="601"/>
    </row>
    <row r="15016" spans="21:28" x14ac:dyDescent="0.25">
      <c r="U15016" s="601"/>
      <c r="V15016" s="611"/>
      <c r="X15016" s="613"/>
      <c r="Y15016" s="601"/>
      <c r="Z15016" s="601"/>
      <c r="AA15016" s="601"/>
      <c r="AB15016" s="601"/>
    </row>
    <row r="15017" spans="21:28" x14ac:dyDescent="0.25">
      <c r="U15017" s="601"/>
      <c r="V15017" s="611"/>
      <c r="X15017" s="613"/>
      <c r="Y15017" s="601"/>
      <c r="Z15017" s="601"/>
      <c r="AA15017" s="601"/>
      <c r="AB15017" s="601"/>
    </row>
    <row r="15018" spans="21:28" x14ac:dyDescent="0.25">
      <c r="U15018" s="601"/>
      <c r="V15018" s="611"/>
      <c r="X15018" s="613"/>
      <c r="Y15018" s="601"/>
      <c r="Z15018" s="601"/>
      <c r="AA15018" s="601"/>
      <c r="AB15018" s="601"/>
    </row>
    <row r="15019" spans="21:28" x14ac:dyDescent="0.25">
      <c r="U15019" s="601"/>
      <c r="V15019" s="611"/>
      <c r="X15019" s="613"/>
      <c r="Y15019" s="601"/>
      <c r="Z15019" s="601"/>
      <c r="AA15019" s="601"/>
      <c r="AB15019" s="601"/>
    </row>
    <row r="15020" spans="21:28" x14ac:dyDescent="0.25">
      <c r="U15020" s="601"/>
      <c r="V15020" s="611"/>
      <c r="X15020" s="613"/>
      <c r="Y15020" s="601"/>
      <c r="Z15020" s="601"/>
      <c r="AA15020" s="601"/>
      <c r="AB15020" s="601"/>
    </row>
    <row r="15021" spans="21:28" x14ac:dyDescent="0.25">
      <c r="U15021" s="601"/>
      <c r="V15021" s="611"/>
      <c r="X15021" s="613"/>
      <c r="Y15021" s="601"/>
      <c r="Z15021" s="601"/>
      <c r="AA15021" s="601"/>
      <c r="AB15021" s="601"/>
    </row>
    <row r="15022" spans="21:28" x14ac:dyDescent="0.25">
      <c r="U15022" s="601"/>
      <c r="V15022" s="611"/>
      <c r="X15022" s="613"/>
      <c r="Y15022" s="601"/>
      <c r="Z15022" s="601"/>
      <c r="AA15022" s="601"/>
      <c r="AB15022" s="601"/>
    </row>
    <row r="15023" spans="21:28" x14ac:dyDescent="0.25">
      <c r="U15023" s="601"/>
      <c r="V15023" s="611"/>
      <c r="X15023" s="613"/>
      <c r="Y15023" s="601"/>
      <c r="Z15023" s="601"/>
      <c r="AA15023" s="601"/>
      <c r="AB15023" s="601"/>
    </row>
    <row r="15024" spans="21:28" x14ac:dyDescent="0.25">
      <c r="U15024" s="601"/>
      <c r="V15024" s="611"/>
      <c r="X15024" s="613"/>
      <c r="Y15024" s="601"/>
      <c r="Z15024" s="601"/>
      <c r="AA15024" s="601"/>
      <c r="AB15024" s="601"/>
    </row>
    <row r="15025" spans="21:28" x14ac:dyDescent="0.25">
      <c r="U15025" s="601"/>
      <c r="V15025" s="611"/>
      <c r="X15025" s="613"/>
      <c r="Y15025" s="601"/>
      <c r="Z15025" s="601"/>
      <c r="AA15025" s="601"/>
      <c r="AB15025" s="601"/>
    </row>
    <row r="15026" spans="21:28" x14ac:dyDescent="0.25">
      <c r="U15026" s="601"/>
      <c r="V15026" s="611"/>
      <c r="X15026" s="613"/>
      <c r="Y15026" s="601"/>
      <c r="Z15026" s="601"/>
      <c r="AA15026" s="601"/>
      <c r="AB15026" s="601"/>
    </row>
    <row r="15027" spans="21:28" x14ac:dyDescent="0.25">
      <c r="U15027" s="601"/>
      <c r="V15027" s="611"/>
      <c r="X15027" s="613"/>
      <c r="Y15027" s="601"/>
      <c r="Z15027" s="601"/>
      <c r="AA15027" s="601"/>
      <c r="AB15027" s="601"/>
    </row>
    <row r="15028" spans="21:28" x14ac:dyDescent="0.25">
      <c r="U15028" s="601"/>
      <c r="V15028" s="611"/>
      <c r="X15028" s="613"/>
      <c r="Y15028" s="601"/>
      <c r="Z15028" s="601"/>
      <c r="AA15028" s="601"/>
      <c r="AB15028" s="601"/>
    </row>
    <row r="15029" spans="21:28" x14ac:dyDescent="0.25">
      <c r="U15029" s="601"/>
      <c r="V15029" s="611"/>
      <c r="X15029" s="613"/>
      <c r="Y15029" s="601"/>
      <c r="Z15029" s="601"/>
      <c r="AA15029" s="601"/>
      <c r="AB15029" s="601"/>
    </row>
    <row r="15030" spans="21:28" x14ac:dyDescent="0.25">
      <c r="U15030" s="601"/>
      <c r="V15030" s="611"/>
      <c r="X15030" s="613"/>
      <c r="Y15030" s="601"/>
      <c r="Z15030" s="601"/>
      <c r="AA15030" s="601"/>
      <c r="AB15030" s="601"/>
    </row>
    <row r="15031" spans="21:28" x14ac:dyDescent="0.25">
      <c r="U15031" s="601"/>
      <c r="V15031" s="611"/>
      <c r="X15031" s="613"/>
      <c r="Y15031" s="601"/>
      <c r="Z15031" s="601"/>
      <c r="AA15031" s="601"/>
      <c r="AB15031" s="601"/>
    </row>
    <row r="15032" spans="21:28" x14ac:dyDescent="0.25">
      <c r="U15032" s="601"/>
      <c r="V15032" s="611"/>
      <c r="X15032" s="613"/>
      <c r="Y15032" s="601"/>
      <c r="Z15032" s="601"/>
      <c r="AA15032" s="601"/>
      <c r="AB15032" s="601"/>
    </row>
    <row r="15033" spans="21:28" x14ac:dyDescent="0.25">
      <c r="U15033" s="601"/>
      <c r="V15033" s="611"/>
      <c r="X15033" s="613"/>
      <c r="Y15033" s="601"/>
      <c r="Z15033" s="601"/>
      <c r="AA15033" s="601"/>
      <c r="AB15033" s="601"/>
    </row>
    <row r="15034" spans="21:28" x14ac:dyDescent="0.25">
      <c r="U15034" s="601"/>
      <c r="V15034" s="611"/>
      <c r="X15034" s="613"/>
      <c r="Y15034" s="601"/>
      <c r="Z15034" s="601"/>
      <c r="AA15034" s="601"/>
      <c r="AB15034" s="601"/>
    </row>
    <row r="15035" spans="21:28" x14ac:dyDescent="0.25">
      <c r="U15035" s="601"/>
      <c r="V15035" s="611"/>
      <c r="X15035" s="613"/>
      <c r="Y15035" s="601"/>
      <c r="Z15035" s="601"/>
      <c r="AA15035" s="601"/>
      <c r="AB15035" s="601"/>
    </row>
    <row r="15036" spans="21:28" x14ac:dyDescent="0.25">
      <c r="U15036" s="601"/>
      <c r="V15036" s="611"/>
      <c r="X15036" s="613"/>
      <c r="Y15036" s="601"/>
      <c r="Z15036" s="601"/>
      <c r="AA15036" s="601"/>
      <c r="AB15036" s="601"/>
    </row>
    <row r="15037" spans="21:28" x14ac:dyDescent="0.25">
      <c r="U15037" s="601"/>
      <c r="V15037" s="611"/>
      <c r="X15037" s="613"/>
      <c r="Y15037" s="601"/>
      <c r="Z15037" s="601"/>
      <c r="AA15037" s="601"/>
      <c r="AB15037" s="601"/>
    </row>
    <row r="15038" spans="21:28" x14ac:dyDescent="0.25">
      <c r="U15038" s="601"/>
      <c r="V15038" s="611"/>
      <c r="X15038" s="613"/>
      <c r="Y15038" s="601"/>
      <c r="Z15038" s="601"/>
      <c r="AA15038" s="601"/>
      <c r="AB15038" s="601"/>
    </row>
    <row r="15039" spans="21:28" x14ac:dyDescent="0.25">
      <c r="U15039" s="601"/>
      <c r="V15039" s="611"/>
      <c r="X15039" s="613"/>
      <c r="Y15039" s="601"/>
      <c r="Z15039" s="601"/>
      <c r="AA15039" s="601"/>
      <c r="AB15039" s="601"/>
    </row>
    <row r="15040" spans="21:28" x14ac:dyDescent="0.25">
      <c r="U15040" s="601"/>
      <c r="V15040" s="611"/>
      <c r="X15040" s="613"/>
      <c r="Y15040" s="601"/>
      <c r="Z15040" s="601"/>
      <c r="AA15040" s="601"/>
      <c r="AB15040" s="601"/>
    </row>
    <row r="15041" spans="21:28" x14ac:dyDescent="0.25">
      <c r="U15041" s="601"/>
      <c r="V15041" s="611"/>
      <c r="X15041" s="613"/>
      <c r="Y15041" s="601"/>
      <c r="Z15041" s="601"/>
      <c r="AA15041" s="601"/>
      <c r="AB15041" s="601"/>
    </row>
    <row r="15042" spans="21:28" x14ac:dyDescent="0.25">
      <c r="U15042" s="601"/>
      <c r="V15042" s="611"/>
      <c r="X15042" s="613"/>
      <c r="Y15042" s="601"/>
      <c r="Z15042" s="601"/>
      <c r="AA15042" s="601"/>
      <c r="AB15042" s="601"/>
    </row>
    <row r="15043" spans="21:28" x14ac:dyDescent="0.25">
      <c r="U15043" s="601"/>
      <c r="V15043" s="611"/>
      <c r="X15043" s="613"/>
      <c r="Y15043" s="601"/>
      <c r="Z15043" s="601"/>
      <c r="AA15043" s="601"/>
      <c r="AB15043" s="601"/>
    </row>
    <row r="15044" spans="21:28" x14ac:dyDescent="0.25">
      <c r="U15044" s="601"/>
      <c r="V15044" s="611"/>
      <c r="X15044" s="613"/>
      <c r="Y15044" s="601"/>
      <c r="Z15044" s="601"/>
      <c r="AA15044" s="601"/>
      <c r="AB15044" s="601"/>
    </row>
    <row r="15045" spans="21:28" x14ac:dyDescent="0.25">
      <c r="U15045" s="601"/>
      <c r="V15045" s="611"/>
      <c r="X15045" s="613"/>
      <c r="Y15045" s="601"/>
      <c r="Z15045" s="601"/>
      <c r="AA15045" s="601"/>
      <c r="AB15045" s="601"/>
    </row>
    <row r="15046" spans="21:28" x14ac:dyDescent="0.25">
      <c r="U15046" s="601"/>
      <c r="V15046" s="611"/>
      <c r="X15046" s="613"/>
      <c r="Y15046" s="601"/>
      <c r="Z15046" s="601"/>
      <c r="AA15046" s="601"/>
      <c r="AB15046" s="601"/>
    </row>
    <row r="15047" spans="21:28" x14ac:dyDescent="0.25">
      <c r="U15047" s="601"/>
      <c r="V15047" s="611"/>
      <c r="X15047" s="613"/>
      <c r="Y15047" s="601"/>
      <c r="Z15047" s="601"/>
      <c r="AA15047" s="601"/>
      <c r="AB15047" s="601"/>
    </row>
    <row r="15048" spans="21:28" x14ac:dyDescent="0.25">
      <c r="U15048" s="601"/>
      <c r="V15048" s="611"/>
      <c r="X15048" s="613"/>
      <c r="Y15048" s="601"/>
      <c r="Z15048" s="601"/>
      <c r="AA15048" s="601"/>
      <c r="AB15048" s="601"/>
    </row>
    <row r="15049" spans="21:28" x14ac:dyDescent="0.25">
      <c r="U15049" s="601"/>
      <c r="V15049" s="611"/>
      <c r="X15049" s="613"/>
      <c r="Y15049" s="601"/>
      <c r="Z15049" s="601"/>
      <c r="AA15049" s="601"/>
      <c r="AB15049" s="601"/>
    </row>
    <row r="15050" spans="21:28" x14ac:dyDescent="0.25">
      <c r="U15050" s="601"/>
      <c r="V15050" s="611"/>
      <c r="X15050" s="613"/>
      <c r="Y15050" s="601"/>
      <c r="Z15050" s="601"/>
      <c r="AA15050" s="601"/>
      <c r="AB15050" s="601"/>
    </row>
    <row r="15051" spans="21:28" x14ac:dyDescent="0.25">
      <c r="U15051" s="601"/>
      <c r="V15051" s="611"/>
      <c r="X15051" s="613"/>
      <c r="Y15051" s="601"/>
      <c r="Z15051" s="601"/>
      <c r="AA15051" s="601"/>
      <c r="AB15051" s="601"/>
    </row>
    <row r="15052" spans="21:28" x14ac:dyDescent="0.25">
      <c r="U15052" s="601"/>
      <c r="V15052" s="611"/>
      <c r="X15052" s="613"/>
      <c r="Y15052" s="601"/>
      <c r="Z15052" s="601"/>
      <c r="AA15052" s="601"/>
      <c r="AB15052" s="601"/>
    </row>
    <row r="15053" spans="21:28" x14ac:dyDescent="0.25">
      <c r="U15053" s="601"/>
      <c r="V15053" s="611"/>
      <c r="X15053" s="613"/>
      <c r="Y15053" s="601"/>
      <c r="Z15053" s="601"/>
      <c r="AA15053" s="601"/>
      <c r="AB15053" s="601"/>
    </row>
    <row r="15054" spans="21:28" x14ac:dyDescent="0.25">
      <c r="U15054" s="601"/>
      <c r="V15054" s="611"/>
      <c r="X15054" s="613"/>
      <c r="Y15054" s="601"/>
      <c r="Z15054" s="601"/>
      <c r="AA15054" s="601"/>
      <c r="AB15054" s="601"/>
    </row>
    <row r="15055" spans="21:28" x14ac:dyDescent="0.25">
      <c r="U15055" s="601"/>
      <c r="V15055" s="611"/>
      <c r="X15055" s="613"/>
      <c r="Y15055" s="601"/>
      <c r="Z15055" s="601"/>
      <c r="AA15055" s="601"/>
      <c r="AB15055" s="601"/>
    </row>
    <row r="15056" spans="21:28" x14ac:dyDescent="0.25">
      <c r="U15056" s="601"/>
      <c r="V15056" s="611"/>
      <c r="X15056" s="613"/>
      <c r="Y15056" s="601"/>
      <c r="Z15056" s="601"/>
      <c r="AA15056" s="601"/>
      <c r="AB15056" s="601"/>
    </row>
    <row r="15057" spans="21:28" x14ac:dyDescent="0.25">
      <c r="U15057" s="601"/>
      <c r="V15057" s="611"/>
      <c r="X15057" s="613"/>
      <c r="Y15057" s="601"/>
      <c r="Z15057" s="601"/>
      <c r="AA15057" s="601"/>
      <c r="AB15057" s="601"/>
    </row>
    <row r="15058" spans="21:28" x14ac:dyDescent="0.25">
      <c r="U15058" s="601"/>
      <c r="V15058" s="611"/>
      <c r="X15058" s="613"/>
      <c r="Y15058" s="601"/>
      <c r="Z15058" s="601"/>
      <c r="AA15058" s="601"/>
      <c r="AB15058" s="601"/>
    </row>
    <row r="15059" spans="21:28" x14ac:dyDescent="0.25">
      <c r="U15059" s="601"/>
      <c r="V15059" s="611"/>
      <c r="X15059" s="613"/>
      <c r="Y15059" s="601"/>
      <c r="Z15059" s="601"/>
      <c r="AA15059" s="601"/>
      <c r="AB15059" s="601"/>
    </row>
    <row r="15060" spans="21:28" x14ac:dyDescent="0.25">
      <c r="U15060" s="601"/>
      <c r="V15060" s="611"/>
      <c r="X15060" s="613"/>
      <c r="Y15060" s="601"/>
      <c r="Z15060" s="601"/>
      <c r="AA15060" s="601"/>
      <c r="AB15060" s="601"/>
    </row>
    <row r="15061" spans="21:28" x14ac:dyDescent="0.25">
      <c r="U15061" s="601"/>
      <c r="V15061" s="611"/>
      <c r="X15061" s="613"/>
      <c r="Y15061" s="601"/>
      <c r="Z15061" s="601"/>
      <c r="AA15061" s="601"/>
      <c r="AB15061" s="601"/>
    </row>
    <row r="15062" spans="21:28" x14ac:dyDescent="0.25">
      <c r="U15062" s="601"/>
      <c r="V15062" s="611"/>
      <c r="X15062" s="613"/>
      <c r="Y15062" s="601"/>
      <c r="Z15062" s="601"/>
      <c r="AA15062" s="601"/>
      <c r="AB15062" s="601"/>
    </row>
    <row r="15063" spans="21:28" x14ac:dyDescent="0.25">
      <c r="U15063" s="601"/>
      <c r="V15063" s="611"/>
      <c r="X15063" s="613"/>
      <c r="Y15063" s="601"/>
      <c r="Z15063" s="601"/>
      <c r="AA15063" s="601"/>
      <c r="AB15063" s="601"/>
    </row>
    <row r="15064" spans="21:28" x14ac:dyDescent="0.25">
      <c r="U15064" s="601"/>
      <c r="V15064" s="611"/>
      <c r="X15064" s="613"/>
      <c r="Y15064" s="601"/>
      <c r="Z15064" s="601"/>
      <c r="AA15064" s="601"/>
      <c r="AB15064" s="601"/>
    </row>
    <row r="15065" spans="21:28" x14ac:dyDescent="0.25">
      <c r="U15065" s="601"/>
      <c r="V15065" s="611"/>
      <c r="X15065" s="613"/>
      <c r="Y15065" s="601"/>
      <c r="Z15065" s="601"/>
      <c r="AA15065" s="601"/>
      <c r="AB15065" s="601"/>
    </row>
    <row r="15066" spans="21:28" x14ac:dyDescent="0.25">
      <c r="U15066" s="601"/>
      <c r="V15066" s="611"/>
      <c r="X15066" s="613"/>
      <c r="Y15066" s="601"/>
      <c r="Z15066" s="601"/>
      <c r="AA15066" s="601"/>
      <c r="AB15066" s="601"/>
    </row>
    <row r="15067" spans="21:28" x14ac:dyDescent="0.25">
      <c r="U15067" s="601"/>
      <c r="V15067" s="611"/>
      <c r="X15067" s="613"/>
      <c r="Y15067" s="601"/>
      <c r="Z15067" s="601"/>
      <c r="AA15067" s="601"/>
      <c r="AB15067" s="601"/>
    </row>
    <row r="15068" spans="21:28" x14ac:dyDescent="0.25">
      <c r="U15068" s="601"/>
      <c r="V15068" s="611"/>
      <c r="X15068" s="613"/>
      <c r="Y15068" s="601"/>
      <c r="Z15068" s="601"/>
      <c r="AA15068" s="601"/>
      <c r="AB15068" s="601"/>
    </row>
    <row r="15069" spans="21:28" x14ac:dyDescent="0.25">
      <c r="U15069" s="601"/>
      <c r="V15069" s="611"/>
      <c r="X15069" s="613"/>
      <c r="Y15069" s="601"/>
      <c r="Z15069" s="601"/>
      <c r="AA15069" s="601"/>
      <c r="AB15069" s="601"/>
    </row>
    <row r="15070" spans="21:28" x14ac:dyDescent="0.25">
      <c r="U15070" s="601"/>
      <c r="V15070" s="611"/>
      <c r="X15070" s="613"/>
      <c r="Y15070" s="601"/>
      <c r="Z15070" s="601"/>
      <c r="AA15070" s="601"/>
      <c r="AB15070" s="601"/>
    </row>
    <row r="15071" spans="21:28" x14ac:dyDescent="0.25">
      <c r="U15071" s="601"/>
      <c r="V15071" s="611"/>
      <c r="X15071" s="613"/>
      <c r="Y15071" s="601"/>
      <c r="Z15071" s="601"/>
      <c r="AA15071" s="601"/>
      <c r="AB15071" s="601"/>
    </row>
    <row r="15072" spans="21:28" x14ac:dyDescent="0.25">
      <c r="U15072" s="601"/>
      <c r="V15072" s="611"/>
      <c r="X15072" s="613"/>
      <c r="Y15072" s="601"/>
      <c r="Z15072" s="601"/>
      <c r="AA15072" s="601"/>
      <c r="AB15072" s="601"/>
    </row>
    <row r="15073" spans="21:28" x14ac:dyDescent="0.25">
      <c r="U15073" s="601"/>
      <c r="V15073" s="611"/>
      <c r="X15073" s="613"/>
      <c r="Y15073" s="601"/>
      <c r="Z15073" s="601"/>
      <c r="AA15073" s="601"/>
      <c r="AB15073" s="601"/>
    </row>
    <row r="15074" spans="21:28" x14ac:dyDescent="0.25">
      <c r="U15074" s="601"/>
      <c r="V15074" s="611"/>
      <c r="X15074" s="613"/>
      <c r="Y15074" s="601"/>
      <c r="Z15074" s="601"/>
      <c r="AA15074" s="601"/>
      <c r="AB15074" s="601"/>
    </row>
    <row r="15075" spans="21:28" x14ac:dyDescent="0.25">
      <c r="U15075" s="601"/>
      <c r="V15075" s="611"/>
      <c r="X15075" s="613"/>
      <c r="Y15075" s="601"/>
      <c r="Z15075" s="601"/>
      <c r="AA15075" s="601"/>
      <c r="AB15075" s="601"/>
    </row>
    <row r="15076" spans="21:28" x14ac:dyDescent="0.25">
      <c r="U15076" s="601"/>
      <c r="V15076" s="611"/>
      <c r="X15076" s="613"/>
      <c r="Y15076" s="601"/>
      <c r="Z15076" s="601"/>
      <c r="AA15076" s="601"/>
      <c r="AB15076" s="601"/>
    </row>
    <row r="15077" spans="21:28" x14ac:dyDescent="0.25">
      <c r="U15077" s="601"/>
      <c r="V15077" s="611"/>
      <c r="X15077" s="613"/>
      <c r="Y15077" s="601"/>
      <c r="Z15077" s="601"/>
      <c r="AA15077" s="601"/>
      <c r="AB15077" s="601"/>
    </row>
    <row r="15078" spans="21:28" x14ac:dyDescent="0.25">
      <c r="U15078" s="601"/>
      <c r="V15078" s="611"/>
      <c r="X15078" s="613"/>
      <c r="Y15078" s="601"/>
      <c r="Z15078" s="601"/>
      <c r="AA15078" s="601"/>
      <c r="AB15078" s="601"/>
    </row>
    <row r="15079" spans="21:28" x14ac:dyDescent="0.25">
      <c r="U15079" s="601"/>
      <c r="V15079" s="611"/>
      <c r="X15079" s="613"/>
      <c r="Y15079" s="601"/>
      <c r="Z15079" s="601"/>
      <c r="AA15079" s="601"/>
      <c r="AB15079" s="601"/>
    </row>
    <row r="15080" spans="21:28" x14ac:dyDescent="0.25">
      <c r="U15080" s="601"/>
      <c r="V15080" s="611"/>
      <c r="X15080" s="613"/>
      <c r="Y15080" s="601"/>
      <c r="Z15080" s="601"/>
      <c r="AA15080" s="601"/>
      <c r="AB15080" s="601"/>
    </row>
    <row r="15081" spans="21:28" x14ac:dyDescent="0.25">
      <c r="U15081" s="601"/>
      <c r="V15081" s="611"/>
      <c r="X15081" s="613"/>
      <c r="Y15081" s="601"/>
      <c r="Z15081" s="601"/>
      <c r="AA15081" s="601"/>
      <c r="AB15081" s="601"/>
    </row>
    <row r="15082" spans="21:28" x14ac:dyDescent="0.25">
      <c r="U15082" s="601"/>
      <c r="V15082" s="611"/>
      <c r="X15082" s="613"/>
      <c r="Y15082" s="601"/>
      <c r="Z15082" s="601"/>
      <c r="AA15082" s="601"/>
      <c r="AB15082" s="601"/>
    </row>
    <row r="15083" spans="21:28" x14ac:dyDescent="0.25">
      <c r="U15083" s="601"/>
      <c r="V15083" s="611"/>
      <c r="X15083" s="613"/>
      <c r="Y15083" s="601"/>
      <c r="Z15083" s="601"/>
      <c r="AA15083" s="601"/>
      <c r="AB15083" s="601"/>
    </row>
    <row r="15084" spans="21:28" x14ac:dyDescent="0.25">
      <c r="U15084" s="601"/>
      <c r="V15084" s="611"/>
      <c r="X15084" s="613"/>
      <c r="Y15084" s="601"/>
      <c r="Z15084" s="601"/>
      <c r="AA15084" s="601"/>
      <c r="AB15084" s="601"/>
    </row>
    <row r="15085" spans="21:28" x14ac:dyDescent="0.25">
      <c r="U15085" s="601"/>
      <c r="V15085" s="611"/>
      <c r="X15085" s="613"/>
      <c r="Y15085" s="601"/>
      <c r="Z15085" s="601"/>
      <c r="AA15085" s="601"/>
      <c r="AB15085" s="601"/>
    </row>
    <row r="15086" spans="21:28" x14ac:dyDescent="0.25">
      <c r="U15086" s="601"/>
      <c r="V15086" s="611"/>
      <c r="X15086" s="613"/>
      <c r="Y15086" s="601"/>
      <c r="Z15086" s="601"/>
      <c r="AA15086" s="601"/>
      <c r="AB15086" s="601"/>
    </row>
    <row r="15087" spans="21:28" x14ac:dyDescent="0.25">
      <c r="U15087" s="601"/>
      <c r="V15087" s="611"/>
      <c r="X15087" s="613"/>
      <c r="Y15087" s="601"/>
      <c r="Z15087" s="601"/>
      <c r="AA15087" s="601"/>
      <c r="AB15087" s="601"/>
    </row>
    <row r="15088" spans="21:28" x14ac:dyDescent="0.25">
      <c r="U15088" s="601"/>
      <c r="V15088" s="611"/>
      <c r="X15088" s="613"/>
      <c r="Y15088" s="601"/>
      <c r="Z15088" s="601"/>
      <c r="AA15088" s="601"/>
      <c r="AB15088" s="601"/>
    </row>
    <row r="15089" spans="21:28" x14ac:dyDescent="0.25">
      <c r="U15089" s="601"/>
      <c r="V15089" s="611"/>
      <c r="X15089" s="613"/>
      <c r="Y15089" s="601"/>
      <c r="Z15089" s="601"/>
      <c r="AA15089" s="601"/>
      <c r="AB15089" s="601"/>
    </row>
    <row r="15090" spans="21:28" x14ac:dyDescent="0.25">
      <c r="U15090" s="601"/>
      <c r="V15090" s="611"/>
      <c r="X15090" s="613"/>
      <c r="Y15090" s="601"/>
      <c r="Z15090" s="601"/>
      <c r="AA15090" s="601"/>
      <c r="AB15090" s="601"/>
    </row>
    <row r="15091" spans="21:28" x14ac:dyDescent="0.25">
      <c r="U15091" s="601"/>
      <c r="V15091" s="611"/>
      <c r="X15091" s="613"/>
      <c r="Y15091" s="601"/>
      <c r="Z15091" s="601"/>
      <c r="AA15091" s="601"/>
      <c r="AB15091" s="601"/>
    </row>
    <row r="15092" spans="21:28" x14ac:dyDescent="0.25">
      <c r="U15092" s="601"/>
      <c r="V15092" s="611"/>
      <c r="X15092" s="613"/>
      <c r="Y15092" s="601"/>
      <c r="Z15092" s="601"/>
      <c r="AA15092" s="601"/>
      <c r="AB15092" s="601"/>
    </row>
    <row r="15093" spans="21:28" x14ac:dyDescent="0.25">
      <c r="U15093" s="601"/>
      <c r="V15093" s="611"/>
      <c r="X15093" s="613"/>
      <c r="Y15093" s="601"/>
      <c r="Z15093" s="601"/>
      <c r="AA15093" s="601"/>
      <c r="AB15093" s="601"/>
    </row>
    <row r="15094" spans="21:28" x14ac:dyDescent="0.25">
      <c r="U15094" s="601"/>
      <c r="V15094" s="611"/>
      <c r="X15094" s="613"/>
      <c r="Y15094" s="601"/>
      <c r="Z15094" s="601"/>
      <c r="AA15094" s="601"/>
      <c r="AB15094" s="601"/>
    </row>
    <row r="15095" spans="21:28" x14ac:dyDescent="0.25">
      <c r="U15095" s="601"/>
      <c r="V15095" s="611"/>
      <c r="X15095" s="613"/>
      <c r="Y15095" s="601"/>
      <c r="Z15095" s="601"/>
      <c r="AA15095" s="601"/>
      <c r="AB15095" s="601"/>
    </row>
    <row r="15096" spans="21:28" x14ac:dyDescent="0.25">
      <c r="U15096" s="601"/>
      <c r="V15096" s="611"/>
      <c r="X15096" s="613"/>
      <c r="Y15096" s="601"/>
      <c r="Z15096" s="601"/>
      <c r="AA15096" s="601"/>
      <c r="AB15096" s="601"/>
    </row>
    <row r="15097" spans="21:28" x14ac:dyDescent="0.25">
      <c r="U15097" s="601"/>
      <c r="V15097" s="611"/>
      <c r="X15097" s="613"/>
      <c r="Y15097" s="601"/>
      <c r="Z15097" s="601"/>
      <c r="AA15097" s="601"/>
      <c r="AB15097" s="601"/>
    </row>
    <row r="15098" spans="21:28" x14ac:dyDescent="0.25">
      <c r="U15098" s="601"/>
      <c r="V15098" s="611"/>
      <c r="X15098" s="613"/>
      <c r="Y15098" s="601"/>
      <c r="Z15098" s="601"/>
      <c r="AA15098" s="601"/>
      <c r="AB15098" s="601"/>
    </row>
    <row r="15099" spans="21:28" x14ac:dyDescent="0.25">
      <c r="U15099" s="601"/>
      <c r="V15099" s="611"/>
      <c r="X15099" s="613"/>
      <c r="Y15099" s="601"/>
      <c r="Z15099" s="601"/>
      <c r="AA15099" s="601"/>
      <c r="AB15099" s="601"/>
    </row>
    <row r="15100" spans="21:28" x14ac:dyDescent="0.25">
      <c r="U15100" s="601"/>
      <c r="V15100" s="611"/>
      <c r="X15100" s="613"/>
      <c r="Y15100" s="601"/>
      <c r="Z15100" s="601"/>
      <c r="AA15100" s="601"/>
      <c r="AB15100" s="601"/>
    </row>
    <row r="15101" spans="21:28" x14ac:dyDescent="0.25">
      <c r="U15101" s="601"/>
      <c r="V15101" s="611"/>
      <c r="X15101" s="613"/>
      <c r="Y15101" s="601"/>
      <c r="Z15101" s="601"/>
      <c r="AA15101" s="601"/>
      <c r="AB15101" s="601"/>
    </row>
    <row r="15102" spans="21:28" x14ac:dyDescent="0.25">
      <c r="U15102" s="601"/>
      <c r="V15102" s="611"/>
      <c r="X15102" s="613"/>
      <c r="Y15102" s="601"/>
      <c r="Z15102" s="601"/>
      <c r="AA15102" s="601"/>
      <c r="AB15102" s="601"/>
    </row>
    <row r="15103" spans="21:28" x14ac:dyDescent="0.25">
      <c r="U15103" s="601"/>
      <c r="V15103" s="611"/>
      <c r="X15103" s="613"/>
      <c r="Y15103" s="601"/>
      <c r="Z15103" s="601"/>
      <c r="AA15103" s="601"/>
      <c r="AB15103" s="601"/>
    </row>
    <row r="15104" spans="21:28" x14ac:dyDescent="0.25">
      <c r="U15104" s="601"/>
      <c r="V15104" s="611"/>
      <c r="X15104" s="613"/>
      <c r="Y15104" s="601"/>
      <c r="Z15104" s="601"/>
      <c r="AA15104" s="601"/>
      <c r="AB15104" s="601"/>
    </row>
    <row r="15105" spans="21:28" x14ac:dyDescent="0.25">
      <c r="U15105" s="601"/>
      <c r="V15105" s="611"/>
      <c r="X15105" s="613"/>
      <c r="Y15105" s="601"/>
      <c r="Z15105" s="601"/>
      <c r="AA15105" s="601"/>
      <c r="AB15105" s="601"/>
    </row>
    <row r="15106" spans="21:28" x14ac:dyDescent="0.25">
      <c r="U15106" s="601"/>
      <c r="V15106" s="611"/>
      <c r="X15106" s="613"/>
      <c r="Y15106" s="601"/>
      <c r="Z15106" s="601"/>
      <c r="AA15106" s="601"/>
      <c r="AB15106" s="601"/>
    </row>
    <row r="15107" spans="21:28" x14ac:dyDescent="0.25">
      <c r="U15107" s="601"/>
      <c r="V15107" s="611"/>
      <c r="X15107" s="613"/>
      <c r="Y15107" s="601"/>
      <c r="Z15107" s="601"/>
      <c r="AA15107" s="601"/>
      <c r="AB15107" s="601"/>
    </row>
    <row r="15108" spans="21:28" x14ac:dyDescent="0.25">
      <c r="U15108" s="601"/>
      <c r="V15108" s="611"/>
      <c r="X15108" s="613"/>
      <c r="Y15108" s="601"/>
      <c r="Z15108" s="601"/>
      <c r="AA15108" s="601"/>
      <c r="AB15108" s="601"/>
    </row>
    <row r="15109" spans="21:28" x14ac:dyDescent="0.25">
      <c r="U15109" s="601"/>
      <c r="V15109" s="611"/>
      <c r="X15109" s="613"/>
      <c r="Y15109" s="601"/>
      <c r="Z15109" s="601"/>
      <c r="AA15109" s="601"/>
      <c r="AB15109" s="601"/>
    </row>
    <row r="15110" spans="21:28" x14ac:dyDescent="0.25">
      <c r="U15110" s="601"/>
      <c r="V15110" s="611"/>
      <c r="X15110" s="613"/>
      <c r="Y15110" s="601"/>
      <c r="Z15110" s="601"/>
      <c r="AA15110" s="601"/>
      <c r="AB15110" s="601"/>
    </row>
    <row r="15111" spans="21:28" x14ac:dyDescent="0.25">
      <c r="U15111" s="601"/>
      <c r="V15111" s="611"/>
      <c r="X15111" s="613"/>
      <c r="Y15111" s="601"/>
      <c r="Z15111" s="601"/>
      <c r="AA15111" s="601"/>
      <c r="AB15111" s="601"/>
    </row>
    <row r="15112" spans="21:28" x14ac:dyDescent="0.25">
      <c r="U15112" s="601"/>
      <c r="V15112" s="611"/>
      <c r="X15112" s="613"/>
      <c r="Y15112" s="601"/>
      <c r="Z15112" s="601"/>
      <c r="AA15112" s="601"/>
      <c r="AB15112" s="601"/>
    </row>
    <row r="15113" spans="21:28" x14ac:dyDescent="0.25">
      <c r="U15113" s="601"/>
      <c r="V15113" s="611"/>
      <c r="X15113" s="613"/>
      <c r="Y15113" s="601"/>
      <c r="Z15113" s="601"/>
      <c r="AA15113" s="601"/>
      <c r="AB15113" s="601"/>
    </row>
    <row r="15114" spans="21:28" x14ac:dyDescent="0.25">
      <c r="U15114" s="601"/>
      <c r="V15114" s="611"/>
      <c r="X15114" s="613"/>
      <c r="Y15114" s="601"/>
      <c r="Z15114" s="601"/>
      <c r="AA15114" s="601"/>
      <c r="AB15114" s="601"/>
    </row>
    <row r="15115" spans="21:28" x14ac:dyDescent="0.25">
      <c r="U15115" s="601"/>
      <c r="V15115" s="611"/>
      <c r="X15115" s="613"/>
      <c r="Y15115" s="601"/>
      <c r="Z15115" s="601"/>
      <c r="AA15115" s="601"/>
      <c r="AB15115" s="601"/>
    </row>
    <row r="15116" spans="21:28" x14ac:dyDescent="0.25">
      <c r="U15116" s="601"/>
      <c r="V15116" s="611"/>
      <c r="X15116" s="613"/>
      <c r="Y15116" s="601"/>
      <c r="Z15116" s="601"/>
      <c r="AA15116" s="601"/>
      <c r="AB15116" s="601"/>
    </row>
    <row r="15117" spans="21:28" x14ac:dyDescent="0.25">
      <c r="U15117" s="601"/>
      <c r="V15117" s="611"/>
      <c r="X15117" s="613"/>
      <c r="Y15117" s="601"/>
      <c r="Z15117" s="601"/>
      <c r="AA15117" s="601"/>
      <c r="AB15117" s="601"/>
    </row>
    <row r="15118" spans="21:28" x14ac:dyDescent="0.25">
      <c r="U15118" s="601"/>
      <c r="V15118" s="611"/>
      <c r="X15118" s="613"/>
      <c r="Y15118" s="601"/>
      <c r="Z15118" s="601"/>
      <c r="AA15118" s="601"/>
      <c r="AB15118" s="601"/>
    </row>
    <row r="15119" spans="21:28" x14ac:dyDescent="0.25">
      <c r="U15119" s="601"/>
      <c r="V15119" s="611"/>
      <c r="X15119" s="613"/>
      <c r="Y15119" s="601"/>
      <c r="Z15119" s="601"/>
      <c r="AA15119" s="601"/>
      <c r="AB15119" s="601"/>
    </row>
    <row r="15120" spans="21:28" x14ac:dyDescent="0.25">
      <c r="U15120" s="601"/>
      <c r="V15120" s="611"/>
      <c r="X15120" s="613"/>
      <c r="Y15120" s="601"/>
      <c r="Z15120" s="601"/>
      <c r="AA15120" s="601"/>
      <c r="AB15120" s="601"/>
    </row>
    <row r="15121" spans="21:28" x14ac:dyDescent="0.25">
      <c r="U15121" s="601"/>
      <c r="V15121" s="611"/>
      <c r="X15121" s="613"/>
      <c r="Y15121" s="601"/>
      <c r="Z15121" s="601"/>
      <c r="AA15121" s="601"/>
      <c r="AB15121" s="601"/>
    </row>
    <row r="15122" spans="21:28" x14ac:dyDescent="0.25">
      <c r="U15122" s="601"/>
      <c r="V15122" s="611"/>
      <c r="X15122" s="613"/>
      <c r="Y15122" s="601"/>
      <c r="Z15122" s="601"/>
      <c r="AA15122" s="601"/>
      <c r="AB15122" s="601"/>
    </row>
    <row r="15123" spans="21:28" x14ac:dyDescent="0.25">
      <c r="U15123" s="601"/>
      <c r="V15123" s="611"/>
      <c r="X15123" s="613"/>
      <c r="Y15123" s="601"/>
      <c r="Z15123" s="601"/>
      <c r="AA15123" s="601"/>
      <c r="AB15123" s="601"/>
    </row>
    <row r="15124" spans="21:28" x14ac:dyDescent="0.25">
      <c r="U15124" s="601"/>
      <c r="V15124" s="611"/>
      <c r="X15124" s="613"/>
      <c r="Y15124" s="601"/>
      <c r="Z15124" s="601"/>
      <c r="AA15124" s="601"/>
      <c r="AB15124" s="601"/>
    </row>
    <row r="15125" spans="21:28" x14ac:dyDescent="0.25">
      <c r="U15125" s="601"/>
      <c r="V15125" s="611"/>
      <c r="X15125" s="613"/>
      <c r="Y15125" s="601"/>
      <c r="Z15125" s="601"/>
      <c r="AA15125" s="601"/>
      <c r="AB15125" s="601"/>
    </row>
    <row r="15126" spans="21:28" x14ac:dyDescent="0.25">
      <c r="U15126" s="601"/>
      <c r="V15126" s="611"/>
      <c r="X15126" s="613"/>
      <c r="Y15126" s="601"/>
      <c r="Z15126" s="601"/>
      <c r="AA15126" s="601"/>
      <c r="AB15126" s="601"/>
    </row>
    <row r="15127" spans="21:28" x14ac:dyDescent="0.25">
      <c r="U15127" s="601"/>
      <c r="V15127" s="611"/>
      <c r="X15127" s="613"/>
      <c r="Y15127" s="601"/>
      <c r="Z15127" s="601"/>
      <c r="AA15127" s="601"/>
      <c r="AB15127" s="601"/>
    </row>
    <row r="15128" spans="21:28" x14ac:dyDescent="0.25">
      <c r="U15128" s="601"/>
      <c r="V15128" s="611"/>
      <c r="X15128" s="613"/>
      <c r="Y15128" s="601"/>
      <c r="Z15128" s="601"/>
      <c r="AA15128" s="601"/>
      <c r="AB15128" s="601"/>
    </row>
    <row r="15129" spans="21:28" x14ac:dyDescent="0.25">
      <c r="U15129" s="601"/>
      <c r="V15129" s="611"/>
      <c r="X15129" s="613"/>
      <c r="Y15129" s="601"/>
      <c r="Z15129" s="601"/>
      <c r="AA15129" s="601"/>
      <c r="AB15129" s="601"/>
    </row>
    <row r="15130" spans="21:28" x14ac:dyDescent="0.25">
      <c r="U15130" s="601"/>
      <c r="V15130" s="611"/>
      <c r="X15130" s="613"/>
      <c r="Y15130" s="601"/>
      <c r="Z15130" s="601"/>
      <c r="AA15130" s="601"/>
      <c r="AB15130" s="601"/>
    </row>
    <row r="15131" spans="21:28" x14ac:dyDescent="0.25">
      <c r="U15131" s="601"/>
      <c r="V15131" s="611"/>
      <c r="X15131" s="613"/>
      <c r="Y15131" s="601"/>
      <c r="Z15131" s="601"/>
      <c r="AA15131" s="601"/>
      <c r="AB15131" s="601"/>
    </row>
    <row r="15132" spans="21:28" x14ac:dyDescent="0.25">
      <c r="U15132" s="601"/>
      <c r="V15132" s="611"/>
      <c r="X15132" s="613"/>
      <c r="Y15132" s="601"/>
      <c r="Z15132" s="601"/>
      <c r="AA15132" s="601"/>
      <c r="AB15132" s="601"/>
    </row>
    <row r="15133" spans="21:28" x14ac:dyDescent="0.25">
      <c r="U15133" s="601"/>
      <c r="V15133" s="611"/>
      <c r="X15133" s="613"/>
      <c r="Y15133" s="601"/>
      <c r="Z15133" s="601"/>
      <c r="AA15133" s="601"/>
      <c r="AB15133" s="601"/>
    </row>
    <row r="15134" spans="21:28" x14ac:dyDescent="0.25">
      <c r="U15134" s="601"/>
      <c r="V15134" s="611"/>
      <c r="X15134" s="613"/>
      <c r="Y15134" s="601"/>
      <c r="Z15134" s="601"/>
      <c r="AA15134" s="601"/>
      <c r="AB15134" s="601"/>
    </row>
    <row r="15135" spans="21:28" x14ac:dyDescent="0.25">
      <c r="U15135" s="601"/>
      <c r="V15135" s="611"/>
      <c r="X15135" s="613"/>
      <c r="Y15135" s="601"/>
      <c r="Z15135" s="601"/>
      <c r="AA15135" s="601"/>
      <c r="AB15135" s="601"/>
    </row>
    <row r="15136" spans="21:28" x14ac:dyDescent="0.25">
      <c r="U15136" s="601"/>
      <c r="V15136" s="611"/>
      <c r="X15136" s="613"/>
      <c r="Y15136" s="601"/>
      <c r="Z15136" s="601"/>
      <c r="AA15136" s="601"/>
      <c r="AB15136" s="601"/>
    </row>
    <row r="15137" spans="21:28" x14ac:dyDescent="0.25">
      <c r="U15137" s="601"/>
      <c r="V15137" s="611"/>
      <c r="X15137" s="613"/>
      <c r="Y15137" s="601"/>
      <c r="Z15137" s="601"/>
      <c r="AA15137" s="601"/>
      <c r="AB15137" s="601"/>
    </row>
    <row r="15138" spans="21:28" x14ac:dyDescent="0.25">
      <c r="U15138" s="601"/>
      <c r="V15138" s="611"/>
      <c r="X15138" s="613"/>
      <c r="Y15138" s="601"/>
      <c r="Z15138" s="601"/>
      <c r="AA15138" s="601"/>
      <c r="AB15138" s="601"/>
    </row>
    <row r="15139" spans="21:28" x14ac:dyDescent="0.25">
      <c r="U15139" s="601"/>
      <c r="V15139" s="611"/>
      <c r="X15139" s="613"/>
      <c r="Y15139" s="601"/>
      <c r="Z15139" s="601"/>
      <c r="AA15139" s="601"/>
      <c r="AB15139" s="601"/>
    </row>
    <row r="15140" spans="21:28" x14ac:dyDescent="0.25">
      <c r="U15140" s="601"/>
      <c r="V15140" s="611"/>
      <c r="X15140" s="613"/>
      <c r="Y15140" s="601"/>
      <c r="Z15140" s="601"/>
      <c r="AA15140" s="601"/>
      <c r="AB15140" s="601"/>
    </row>
    <row r="15141" spans="21:28" x14ac:dyDescent="0.25">
      <c r="U15141" s="601"/>
      <c r="V15141" s="611"/>
      <c r="X15141" s="613"/>
      <c r="Y15141" s="601"/>
      <c r="Z15141" s="601"/>
      <c r="AA15141" s="601"/>
      <c r="AB15141" s="601"/>
    </row>
    <row r="15142" spans="21:28" x14ac:dyDescent="0.25">
      <c r="U15142" s="601"/>
      <c r="V15142" s="611"/>
      <c r="X15142" s="613"/>
      <c r="Y15142" s="601"/>
      <c r="Z15142" s="601"/>
      <c r="AA15142" s="601"/>
      <c r="AB15142" s="601"/>
    </row>
    <row r="15143" spans="21:28" x14ac:dyDescent="0.25">
      <c r="U15143" s="601"/>
      <c r="V15143" s="611"/>
      <c r="X15143" s="613"/>
      <c r="Y15143" s="601"/>
      <c r="Z15143" s="601"/>
      <c r="AA15143" s="601"/>
      <c r="AB15143" s="601"/>
    </row>
    <row r="15144" spans="21:28" x14ac:dyDescent="0.25">
      <c r="U15144" s="601"/>
      <c r="V15144" s="611"/>
      <c r="X15144" s="613"/>
      <c r="Y15144" s="601"/>
      <c r="Z15144" s="601"/>
      <c r="AA15144" s="601"/>
      <c r="AB15144" s="601"/>
    </row>
    <row r="15145" spans="21:28" x14ac:dyDescent="0.25">
      <c r="U15145" s="601"/>
      <c r="V15145" s="611"/>
      <c r="X15145" s="613"/>
      <c r="Y15145" s="601"/>
      <c r="Z15145" s="601"/>
      <c r="AA15145" s="601"/>
      <c r="AB15145" s="601"/>
    </row>
    <row r="15146" spans="21:28" x14ac:dyDescent="0.25">
      <c r="U15146" s="601"/>
      <c r="V15146" s="611"/>
      <c r="X15146" s="613"/>
      <c r="Y15146" s="601"/>
      <c r="Z15146" s="601"/>
      <c r="AA15146" s="601"/>
      <c r="AB15146" s="601"/>
    </row>
    <row r="15147" spans="21:28" x14ac:dyDescent="0.25">
      <c r="U15147" s="601"/>
      <c r="V15147" s="611"/>
      <c r="X15147" s="613"/>
      <c r="Y15147" s="601"/>
      <c r="Z15147" s="601"/>
      <c r="AA15147" s="601"/>
      <c r="AB15147" s="601"/>
    </row>
    <row r="15148" spans="21:28" x14ac:dyDescent="0.25">
      <c r="U15148" s="601"/>
      <c r="V15148" s="611"/>
      <c r="X15148" s="613"/>
      <c r="Y15148" s="601"/>
      <c r="Z15148" s="601"/>
      <c r="AA15148" s="601"/>
      <c r="AB15148" s="601"/>
    </row>
    <row r="15149" spans="21:28" x14ac:dyDescent="0.25">
      <c r="U15149" s="601"/>
      <c r="V15149" s="611"/>
      <c r="X15149" s="613"/>
      <c r="Y15149" s="601"/>
      <c r="Z15149" s="601"/>
      <c r="AA15149" s="601"/>
      <c r="AB15149" s="601"/>
    </row>
    <row r="15150" spans="21:28" x14ac:dyDescent="0.25">
      <c r="U15150" s="601"/>
      <c r="V15150" s="611"/>
      <c r="X15150" s="613"/>
      <c r="Y15150" s="601"/>
      <c r="Z15150" s="601"/>
      <c r="AA15150" s="601"/>
      <c r="AB15150" s="601"/>
    </row>
    <row r="15151" spans="21:28" x14ac:dyDescent="0.25">
      <c r="U15151" s="601"/>
      <c r="V15151" s="611"/>
      <c r="X15151" s="613"/>
      <c r="Y15151" s="601"/>
      <c r="Z15151" s="601"/>
      <c r="AA15151" s="601"/>
      <c r="AB15151" s="601"/>
    </row>
    <row r="15152" spans="21:28" x14ac:dyDescent="0.25">
      <c r="U15152" s="601"/>
      <c r="V15152" s="611"/>
      <c r="X15152" s="613"/>
      <c r="Y15152" s="601"/>
      <c r="Z15152" s="601"/>
      <c r="AA15152" s="601"/>
      <c r="AB15152" s="601"/>
    </row>
    <row r="15153" spans="21:28" x14ac:dyDescent="0.25">
      <c r="U15153" s="601"/>
      <c r="V15153" s="611"/>
      <c r="X15153" s="613"/>
      <c r="Y15153" s="601"/>
      <c r="Z15153" s="601"/>
      <c r="AA15153" s="601"/>
      <c r="AB15153" s="601"/>
    </row>
    <row r="15154" spans="21:28" x14ac:dyDescent="0.25">
      <c r="U15154" s="601"/>
      <c r="V15154" s="611"/>
      <c r="X15154" s="613"/>
      <c r="Y15154" s="601"/>
      <c r="Z15154" s="601"/>
      <c r="AA15154" s="601"/>
      <c r="AB15154" s="601"/>
    </row>
    <row r="15155" spans="21:28" x14ac:dyDescent="0.25">
      <c r="U15155" s="601"/>
      <c r="V15155" s="611"/>
      <c r="X15155" s="613"/>
      <c r="Y15155" s="601"/>
      <c r="Z15155" s="601"/>
      <c r="AA15155" s="601"/>
      <c r="AB15155" s="601"/>
    </row>
    <row r="15156" spans="21:28" x14ac:dyDescent="0.25">
      <c r="U15156" s="601"/>
      <c r="V15156" s="611"/>
      <c r="X15156" s="613"/>
      <c r="Y15156" s="601"/>
      <c r="Z15156" s="601"/>
      <c r="AA15156" s="601"/>
      <c r="AB15156" s="601"/>
    </row>
    <row r="15157" spans="21:28" x14ac:dyDescent="0.25">
      <c r="U15157" s="601"/>
      <c r="V15157" s="611"/>
      <c r="X15157" s="613"/>
      <c r="Y15157" s="601"/>
      <c r="Z15157" s="601"/>
      <c r="AA15157" s="601"/>
      <c r="AB15157" s="601"/>
    </row>
    <row r="15158" spans="21:28" x14ac:dyDescent="0.25">
      <c r="U15158" s="601"/>
      <c r="V15158" s="611"/>
      <c r="X15158" s="613"/>
      <c r="Y15158" s="601"/>
      <c r="Z15158" s="601"/>
      <c r="AA15158" s="601"/>
      <c r="AB15158" s="601"/>
    </row>
    <row r="15159" spans="21:28" x14ac:dyDescent="0.25">
      <c r="U15159" s="601"/>
      <c r="V15159" s="611"/>
      <c r="X15159" s="613"/>
      <c r="Y15159" s="601"/>
      <c r="Z15159" s="601"/>
      <c r="AA15159" s="601"/>
      <c r="AB15159" s="601"/>
    </row>
    <row r="15160" spans="21:28" x14ac:dyDescent="0.25">
      <c r="U15160" s="601"/>
      <c r="V15160" s="611"/>
      <c r="X15160" s="613"/>
      <c r="Y15160" s="601"/>
      <c r="Z15160" s="601"/>
      <c r="AA15160" s="601"/>
      <c r="AB15160" s="601"/>
    </row>
    <row r="15161" spans="21:28" x14ac:dyDescent="0.25">
      <c r="U15161" s="601"/>
      <c r="V15161" s="611"/>
      <c r="X15161" s="613"/>
      <c r="Y15161" s="601"/>
      <c r="Z15161" s="601"/>
      <c r="AA15161" s="601"/>
      <c r="AB15161" s="601"/>
    </row>
    <row r="15162" spans="21:28" x14ac:dyDescent="0.25">
      <c r="U15162" s="601"/>
      <c r="V15162" s="611"/>
      <c r="X15162" s="613"/>
      <c r="Y15162" s="601"/>
      <c r="Z15162" s="601"/>
      <c r="AA15162" s="601"/>
      <c r="AB15162" s="601"/>
    </row>
    <row r="15163" spans="21:28" x14ac:dyDescent="0.25">
      <c r="U15163" s="601"/>
      <c r="V15163" s="611"/>
      <c r="X15163" s="613"/>
      <c r="Y15163" s="601"/>
      <c r="Z15163" s="601"/>
      <c r="AA15163" s="601"/>
      <c r="AB15163" s="601"/>
    </row>
    <row r="15164" spans="21:28" x14ac:dyDescent="0.25">
      <c r="U15164" s="601"/>
      <c r="V15164" s="611"/>
      <c r="X15164" s="613"/>
      <c r="Y15164" s="601"/>
      <c r="Z15164" s="601"/>
      <c r="AA15164" s="601"/>
      <c r="AB15164" s="601"/>
    </row>
    <row r="15165" spans="21:28" x14ac:dyDescent="0.25">
      <c r="U15165" s="601"/>
      <c r="V15165" s="611"/>
      <c r="X15165" s="613"/>
      <c r="Y15165" s="601"/>
      <c r="Z15165" s="601"/>
      <c r="AA15165" s="601"/>
      <c r="AB15165" s="601"/>
    </row>
    <row r="15166" spans="21:28" x14ac:dyDescent="0.25">
      <c r="U15166" s="601"/>
      <c r="V15166" s="611"/>
      <c r="X15166" s="613"/>
      <c r="Y15166" s="601"/>
      <c r="Z15166" s="601"/>
      <c r="AA15166" s="601"/>
      <c r="AB15166" s="601"/>
    </row>
    <row r="15167" spans="21:28" x14ac:dyDescent="0.25">
      <c r="U15167" s="601"/>
      <c r="V15167" s="611"/>
      <c r="X15167" s="613"/>
      <c r="Y15167" s="601"/>
      <c r="Z15167" s="601"/>
      <c r="AA15167" s="601"/>
      <c r="AB15167" s="601"/>
    </row>
    <row r="15168" spans="21:28" x14ac:dyDescent="0.25">
      <c r="U15168" s="601"/>
      <c r="V15168" s="611"/>
      <c r="X15168" s="613"/>
      <c r="Y15168" s="601"/>
      <c r="Z15168" s="601"/>
      <c r="AA15168" s="601"/>
      <c r="AB15168" s="601"/>
    </row>
    <row r="15169" spans="21:28" x14ac:dyDescent="0.25">
      <c r="U15169" s="601"/>
      <c r="V15169" s="611"/>
      <c r="X15169" s="613"/>
      <c r="Y15169" s="601"/>
      <c r="Z15169" s="601"/>
      <c r="AA15169" s="601"/>
      <c r="AB15169" s="601"/>
    </row>
    <row r="15170" spans="21:28" x14ac:dyDescent="0.25">
      <c r="U15170" s="601"/>
      <c r="V15170" s="611"/>
      <c r="X15170" s="613"/>
      <c r="Y15170" s="601"/>
      <c r="Z15170" s="601"/>
      <c r="AA15170" s="601"/>
      <c r="AB15170" s="601"/>
    </row>
    <row r="15171" spans="21:28" x14ac:dyDescent="0.25">
      <c r="U15171" s="601"/>
      <c r="V15171" s="611"/>
      <c r="X15171" s="613"/>
      <c r="Y15171" s="601"/>
      <c r="Z15171" s="601"/>
      <c r="AA15171" s="601"/>
      <c r="AB15171" s="601"/>
    </row>
    <row r="15172" spans="21:28" x14ac:dyDescent="0.25">
      <c r="U15172" s="601"/>
      <c r="V15172" s="611"/>
      <c r="X15172" s="613"/>
      <c r="Y15172" s="601"/>
      <c r="Z15172" s="601"/>
      <c r="AA15172" s="601"/>
      <c r="AB15172" s="601"/>
    </row>
    <row r="15173" spans="21:28" x14ac:dyDescent="0.25">
      <c r="U15173" s="601"/>
      <c r="V15173" s="611"/>
      <c r="X15173" s="613"/>
      <c r="Y15173" s="601"/>
      <c r="Z15173" s="601"/>
      <c r="AA15173" s="601"/>
      <c r="AB15173" s="601"/>
    </row>
    <row r="15174" spans="21:28" x14ac:dyDescent="0.25">
      <c r="U15174" s="601"/>
      <c r="V15174" s="611"/>
      <c r="X15174" s="613"/>
      <c r="Y15174" s="601"/>
      <c r="Z15174" s="601"/>
      <c r="AA15174" s="601"/>
      <c r="AB15174" s="601"/>
    </row>
    <row r="15175" spans="21:28" x14ac:dyDescent="0.25">
      <c r="U15175" s="601"/>
      <c r="V15175" s="611"/>
      <c r="X15175" s="613"/>
      <c r="Y15175" s="601"/>
      <c r="Z15175" s="601"/>
      <c r="AA15175" s="601"/>
      <c r="AB15175" s="601"/>
    </row>
    <row r="15176" spans="21:28" x14ac:dyDescent="0.25">
      <c r="U15176" s="601"/>
      <c r="V15176" s="611"/>
      <c r="X15176" s="613"/>
      <c r="Y15176" s="601"/>
      <c r="Z15176" s="601"/>
      <c r="AA15176" s="601"/>
      <c r="AB15176" s="601"/>
    </row>
    <row r="15177" spans="21:28" x14ac:dyDescent="0.25">
      <c r="U15177" s="601"/>
      <c r="V15177" s="611"/>
      <c r="X15177" s="613"/>
      <c r="Y15177" s="601"/>
      <c r="Z15177" s="601"/>
      <c r="AA15177" s="601"/>
      <c r="AB15177" s="601"/>
    </row>
    <row r="15178" spans="21:28" x14ac:dyDescent="0.25">
      <c r="U15178" s="601"/>
      <c r="V15178" s="611"/>
      <c r="X15178" s="613"/>
      <c r="Y15178" s="601"/>
      <c r="Z15178" s="601"/>
      <c r="AA15178" s="601"/>
      <c r="AB15178" s="601"/>
    </row>
    <row r="15179" spans="21:28" x14ac:dyDescent="0.25">
      <c r="U15179" s="601"/>
      <c r="V15179" s="611"/>
      <c r="X15179" s="613"/>
      <c r="Y15179" s="601"/>
      <c r="Z15179" s="601"/>
      <c r="AA15179" s="601"/>
      <c r="AB15179" s="601"/>
    </row>
    <row r="15180" spans="21:28" x14ac:dyDescent="0.25">
      <c r="U15180" s="601"/>
      <c r="V15180" s="611"/>
      <c r="X15180" s="613"/>
      <c r="Y15180" s="601"/>
      <c r="Z15180" s="601"/>
      <c r="AA15180" s="601"/>
      <c r="AB15180" s="601"/>
    </row>
    <row r="15181" spans="21:28" x14ac:dyDescent="0.25">
      <c r="U15181" s="601"/>
      <c r="V15181" s="611"/>
      <c r="X15181" s="613"/>
      <c r="Y15181" s="601"/>
      <c r="Z15181" s="601"/>
      <c r="AA15181" s="601"/>
      <c r="AB15181" s="601"/>
    </row>
    <row r="15182" spans="21:28" x14ac:dyDescent="0.25">
      <c r="U15182" s="601"/>
      <c r="V15182" s="611"/>
      <c r="X15182" s="613"/>
      <c r="Y15182" s="601"/>
      <c r="Z15182" s="601"/>
      <c r="AA15182" s="601"/>
      <c r="AB15182" s="601"/>
    </row>
    <row r="15183" spans="21:28" x14ac:dyDescent="0.25">
      <c r="U15183" s="601"/>
      <c r="V15183" s="611"/>
      <c r="X15183" s="613"/>
      <c r="Y15183" s="601"/>
      <c r="Z15183" s="601"/>
      <c r="AA15183" s="601"/>
      <c r="AB15183" s="601"/>
    </row>
    <row r="15184" spans="21:28" x14ac:dyDescent="0.25">
      <c r="U15184" s="601"/>
      <c r="V15184" s="611"/>
      <c r="X15184" s="613"/>
      <c r="Y15184" s="601"/>
      <c r="Z15184" s="601"/>
      <c r="AA15184" s="601"/>
      <c r="AB15184" s="601"/>
    </row>
    <row r="15185" spans="21:28" x14ac:dyDescent="0.25">
      <c r="U15185" s="601"/>
      <c r="V15185" s="611"/>
      <c r="X15185" s="613"/>
      <c r="Y15185" s="601"/>
      <c r="Z15185" s="601"/>
      <c r="AA15185" s="601"/>
      <c r="AB15185" s="601"/>
    </row>
    <row r="15186" spans="21:28" x14ac:dyDescent="0.25">
      <c r="U15186" s="601"/>
      <c r="V15186" s="611"/>
      <c r="X15186" s="613"/>
      <c r="Y15186" s="601"/>
      <c r="Z15186" s="601"/>
      <c r="AA15186" s="601"/>
      <c r="AB15186" s="601"/>
    </row>
    <row r="15187" spans="21:28" x14ac:dyDescent="0.25">
      <c r="U15187" s="601"/>
      <c r="V15187" s="611"/>
      <c r="X15187" s="613"/>
      <c r="Y15187" s="601"/>
      <c r="Z15187" s="601"/>
      <c r="AA15187" s="601"/>
      <c r="AB15187" s="601"/>
    </row>
    <row r="15188" spans="21:28" x14ac:dyDescent="0.25">
      <c r="U15188" s="601"/>
      <c r="V15188" s="611"/>
      <c r="X15188" s="613"/>
      <c r="Y15188" s="601"/>
      <c r="Z15188" s="601"/>
      <c r="AA15188" s="601"/>
      <c r="AB15188" s="601"/>
    </row>
    <row r="15189" spans="21:28" x14ac:dyDescent="0.25">
      <c r="U15189" s="601"/>
      <c r="V15189" s="611"/>
      <c r="X15189" s="613"/>
      <c r="Y15189" s="601"/>
      <c r="Z15189" s="601"/>
      <c r="AA15189" s="601"/>
      <c r="AB15189" s="601"/>
    </row>
    <row r="15190" spans="21:28" x14ac:dyDescent="0.25">
      <c r="U15190" s="601"/>
      <c r="V15190" s="611"/>
      <c r="X15190" s="613"/>
      <c r="Y15190" s="601"/>
      <c r="Z15190" s="601"/>
      <c r="AA15190" s="601"/>
      <c r="AB15190" s="601"/>
    </row>
    <row r="15191" spans="21:28" x14ac:dyDescent="0.25">
      <c r="U15191" s="601"/>
      <c r="V15191" s="611"/>
      <c r="X15191" s="613"/>
      <c r="Y15191" s="601"/>
      <c r="Z15191" s="601"/>
      <c r="AA15191" s="601"/>
      <c r="AB15191" s="601"/>
    </row>
    <row r="15192" spans="21:28" x14ac:dyDescent="0.25">
      <c r="U15192" s="601"/>
      <c r="V15192" s="611"/>
      <c r="X15192" s="613"/>
      <c r="Y15192" s="601"/>
      <c r="Z15192" s="601"/>
      <c r="AA15192" s="601"/>
      <c r="AB15192" s="601"/>
    </row>
    <row r="15193" spans="21:28" x14ac:dyDescent="0.25">
      <c r="U15193" s="601"/>
      <c r="V15193" s="611"/>
      <c r="X15193" s="613"/>
      <c r="Y15193" s="601"/>
      <c r="Z15193" s="601"/>
      <c r="AA15193" s="601"/>
      <c r="AB15193" s="601"/>
    </row>
    <row r="15194" spans="21:28" x14ac:dyDescent="0.25">
      <c r="U15194" s="601"/>
      <c r="V15194" s="611"/>
      <c r="X15194" s="613"/>
      <c r="Y15194" s="601"/>
      <c r="Z15194" s="601"/>
      <c r="AA15194" s="601"/>
      <c r="AB15194" s="601"/>
    </row>
    <row r="15195" spans="21:28" x14ac:dyDescent="0.25">
      <c r="U15195" s="601"/>
      <c r="V15195" s="611"/>
      <c r="X15195" s="613"/>
      <c r="Y15195" s="601"/>
      <c r="Z15195" s="601"/>
      <c r="AA15195" s="601"/>
      <c r="AB15195" s="601"/>
    </row>
    <row r="15196" spans="21:28" x14ac:dyDescent="0.25">
      <c r="U15196" s="601"/>
      <c r="V15196" s="611"/>
      <c r="X15196" s="613"/>
      <c r="Y15196" s="601"/>
      <c r="Z15196" s="601"/>
      <c r="AA15196" s="601"/>
      <c r="AB15196" s="601"/>
    </row>
    <row r="15197" spans="21:28" x14ac:dyDescent="0.25">
      <c r="U15197" s="601"/>
      <c r="V15197" s="611"/>
      <c r="X15197" s="613"/>
      <c r="Y15197" s="601"/>
      <c r="Z15197" s="601"/>
      <c r="AA15197" s="601"/>
      <c r="AB15197" s="601"/>
    </row>
    <row r="15198" spans="21:28" x14ac:dyDescent="0.25">
      <c r="U15198" s="601"/>
      <c r="V15198" s="611"/>
      <c r="X15198" s="613"/>
      <c r="Y15198" s="601"/>
      <c r="Z15198" s="601"/>
      <c r="AA15198" s="601"/>
      <c r="AB15198" s="601"/>
    </row>
    <row r="15199" spans="21:28" x14ac:dyDescent="0.25">
      <c r="U15199" s="601"/>
      <c r="V15199" s="611"/>
      <c r="X15199" s="613"/>
      <c r="Y15199" s="601"/>
      <c r="Z15199" s="601"/>
      <c r="AA15199" s="601"/>
      <c r="AB15199" s="601"/>
    </row>
    <row r="15200" spans="21:28" x14ac:dyDescent="0.25">
      <c r="U15200" s="601"/>
      <c r="V15200" s="611"/>
      <c r="X15200" s="613"/>
      <c r="Y15200" s="601"/>
      <c r="Z15200" s="601"/>
      <c r="AA15200" s="601"/>
      <c r="AB15200" s="601"/>
    </row>
    <row r="15201" spans="21:28" x14ac:dyDescent="0.25">
      <c r="U15201" s="601"/>
      <c r="V15201" s="611"/>
      <c r="X15201" s="613"/>
      <c r="Y15201" s="601"/>
      <c r="Z15201" s="601"/>
      <c r="AA15201" s="601"/>
      <c r="AB15201" s="601"/>
    </row>
    <row r="15202" spans="21:28" x14ac:dyDescent="0.25">
      <c r="U15202" s="601"/>
      <c r="V15202" s="611"/>
      <c r="X15202" s="613"/>
      <c r="Y15202" s="601"/>
      <c r="Z15202" s="601"/>
      <c r="AA15202" s="601"/>
      <c r="AB15202" s="601"/>
    </row>
    <row r="15203" spans="21:28" x14ac:dyDescent="0.25">
      <c r="U15203" s="601"/>
      <c r="V15203" s="611"/>
      <c r="X15203" s="613"/>
      <c r="Y15203" s="601"/>
      <c r="Z15203" s="601"/>
      <c r="AA15203" s="601"/>
      <c r="AB15203" s="601"/>
    </row>
    <row r="15204" spans="21:28" x14ac:dyDescent="0.25">
      <c r="U15204" s="601"/>
      <c r="V15204" s="611"/>
      <c r="X15204" s="613"/>
      <c r="Y15204" s="601"/>
      <c r="Z15204" s="601"/>
      <c r="AA15204" s="601"/>
      <c r="AB15204" s="601"/>
    </row>
    <row r="15205" spans="21:28" x14ac:dyDescent="0.25">
      <c r="U15205" s="601"/>
      <c r="V15205" s="611"/>
      <c r="X15205" s="613"/>
      <c r="Y15205" s="601"/>
      <c r="Z15205" s="601"/>
      <c r="AA15205" s="601"/>
      <c r="AB15205" s="601"/>
    </row>
    <row r="15206" spans="21:28" x14ac:dyDescent="0.25">
      <c r="U15206" s="601"/>
      <c r="V15206" s="611"/>
      <c r="X15206" s="613"/>
      <c r="Y15206" s="601"/>
      <c r="Z15206" s="601"/>
      <c r="AA15206" s="601"/>
      <c r="AB15206" s="601"/>
    </row>
    <row r="15207" spans="21:28" x14ac:dyDescent="0.25">
      <c r="U15207" s="601"/>
      <c r="V15207" s="611"/>
      <c r="X15207" s="613"/>
      <c r="Y15207" s="601"/>
      <c r="Z15207" s="601"/>
      <c r="AA15207" s="601"/>
      <c r="AB15207" s="601"/>
    </row>
    <row r="15208" spans="21:28" x14ac:dyDescent="0.25">
      <c r="U15208" s="601"/>
      <c r="V15208" s="611"/>
      <c r="X15208" s="613"/>
      <c r="Y15208" s="601"/>
      <c r="Z15208" s="601"/>
      <c r="AA15208" s="601"/>
      <c r="AB15208" s="601"/>
    </row>
    <row r="15209" spans="21:28" x14ac:dyDescent="0.25">
      <c r="U15209" s="601"/>
      <c r="V15209" s="611"/>
      <c r="X15209" s="613"/>
      <c r="Y15209" s="601"/>
      <c r="Z15209" s="601"/>
      <c r="AA15209" s="601"/>
      <c r="AB15209" s="601"/>
    </row>
    <row r="15210" spans="21:28" x14ac:dyDescent="0.25">
      <c r="U15210" s="601"/>
      <c r="V15210" s="611"/>
      <c r="X15210" s="613"/>
      <c r="Y15210" s="601"/>
      <c r="Z15210" s="601"/>
      <c r="AA15210" s="601"/>
      <c r="AB15210" s="601"/>
    </row>
    <row r="15211" spans="21:28" x14ac:dyDescent="0.25">
      <c r="U15211" s="601"/>
      <c r="V15211" s="611"/>
      <c r="X15211" s="613"/>
      <c r="Y15211" s="601"/>
      <c r="Z15211" s="601"/>
      <c r="AA15211" s="601"/>
      <c r="AB15211" s="601"/>
    </row>
    <row r="15212" spans="21:28" x14ac:dyDescent="0.25">
      <c r="U15212" s="601"/>
      <c r="V15212" s="611"/>
      <c r="X15212" s="613"/>
      <c r="Y15212" s="601"/>
      <c r="Z15212" s="601"/>
      <c r="AA15212" s="601"/>
      <c r="AB15212" s="601"/>
    </row>
    <row r="15213" spans="21:28" x14ac:dyDescent="0.25">
      <c r="U15213" s="601"/>
      <c r="V15213" s="611"/>
      <c r="X15213" s="613"/>
      <c r="Y15213" s="601"/>
      <c r="Z15213" s="601"/>
      <c r="AA15213" s="601"/>
      <c r="AB15213" s="601"/>
    </row>
    <row r="15214" spans="21:28" x14ac:dyDescent="0.25">
      <c r="U15214" s="601"/>
      <c r="V15214" s="611"/>
      <c r="X15214" s="613"/>
      <c r="Y15214" s="601"/>
      <c r="Z15214" s="601"/>
      <c r="AA15214" s="601"/>
      <c r="AB15214" s="601"/>
    </row>
    <row r="15215" spans="21:28" x14ac:dyDescent="0.25">
      <c r="U15215" s="601"/>
      <c r="V15215" s="611"/>
      <c r="X15215" s="613"/>
      <c r="Y15215" s="601"/>
      <c r="Z15215" s="601"/>
      <c r="AA15215" s="601"/>
      <c r="AB15215" s="601"/>
    </row>
    <row r="15216" spans="21:28" x14ac:dyDescent="0.25">
      <c r="U15216" s="601"/>
      <c r="V15216" s="611"/>
      <c r="X15216" s="613"/>
      <c r="Y15216" s="601"/>
      <c r="Z15216" s="601"/>
      <c r="AA15216" s="601"/>
      <c r="AB15216" s="601"/>
    </row>
    <row r="15217" spans="21:28" x14ac:dyDescent="0.25">
      <c r="U15217" s="601"/>
      <c r="V15217" s="611"/>
      <c r="X15217" s="613"/>
      <c r="Y15217" s="601"/>
      <c r="Z15217" s="601"/>
      <c r="AA15217" s="601"/>
      <c r="AB15217" s="601"/>
    </row>
    <row r="15218" spans="21:28" x14ac:dyDescent="0.25">
      <c r="U15218" s="601"/>
      <c r="V15218" s="611"/>
      <c r="X15218" s="613"/>
      <c r="Y15218" s="601"/>
      <c r="Z15218" s="601"/>
      <c r="AA15218" s="601"/>
      <c r="AB15218" s="601"/>
    </row>
    <row r="15219" spans="21:28" x14ac:dyDescent="0.25">
      <c r="U15219" s="601"/>
      <c r="V15219" s="611"/>
      <c r="X15219" s="613"/>
      <c r="Y15219" s="601"/>
      <c r="Z15219" s="601"/>
      <c r="AA15219" s="601"/>
      <c r="AB15219" s="601"/>
    </row>
    <row r="15220" spans="21:28" x14ac:dyDescent="0.25">
      <c r="U15220" s="601"/>
      <c r="V15220" s="611"/>
      <c r="X15220" s="613"/>
      <c r="Y15220" s="601"/>
      <c r="Z15220" s="601"/>
      <c r="AA15220" s="601"/>
      <c r="AB15220" s="601"/>
    </row>
    <row r="15221" spans="21:28" x14ac:dyDescent="0.25">
      <c r="U15221" s="601"/>
      <c r="V15221" s="611"/>
      <c r="X15221" s="613"/>
      <c r="Y15221" s="601"/>
      <c r="Z15221" s="601"/>
      <c r="AA15221" s="601"/>
      <c r="AB15221" s="601"/>
    </row>
    <row r="15222" spans="21:28" x14ac:dyDescent="0.25">
      <c r="U15222" s="601"/>
      <c r="V15222" s="611"/>
      <c r="X15222" s="613"/>
      <c r="Y15222" s="601"/>
      <c r="Z15222" s="601"/>
      <c r="AA15222" s="601"/>
      <c r="AB15222" s="601"/>
    </row>
    <row r="15223" spans="21:28" x14ac:dyDescent="0.25">
      <c r="U15223" s="601"/>
      <c r="V15223" s="611"/>
      <c r="X15223" s="613"/>
      <c r="Y15223" s="601"/>
      <c r="Z15223" s="601"/>
      <c r="AA15223" s="601"/>
      <c r="AB15223" s="601"/>
    </row>
    <row r="15224" spans="21:28" x14ac:dyDescent="0.25">
      <c r="U15224" s="601"/>
      <c r="V15224" s="611"/>
      <c r="X15224" s="613"/>
      <c r="Y15224" s="601"/>
      <c r="Z15224" s="601"/>
      <c r="AA15224" s="601"/>
      <c r="AB15224" s="601"/>
    </row>
    <row r="15225" spans="21:28" x14ac:dyDescent="0.25">
      <c r="U15225" s="601"/>
      <c r="V15225" s="611"/>
      <c r="X15225" s="613"/>
      <c r="Y15225" s="601"/>
      <c r="Z15225" s="601"/>
      <c r="AA15225" s="601"/>
      <c r="AB15225" s="601"/>
    </row>
    <row r="15226" spans="21:28" x14ac:dyDescent="0.25">
      <c r="U15226" s="601"/>
      <c r="V15226" s="611"/>
      <c r="X15226" s="613"/>
      <c r="Y15226" s="601"/>
      <c r="Z15226" s="601"/>
      <c r="AA15226" s="601"/>
      <c r="AB15226" s="601"/>
    </row>
    <row r="15227" spans="21:28" x14ac:dyDescent="0.25">
      <c r="U15227" s="601"/>
      <c r="V15227" s="611"/>
      <c r="X15227" s="613"/>
      <c r="Y15227" s="601"/>
      <c r="Z15227" s="601"/>
      <c r="AA15227" s="601"/>
      <c r="AB15227" s="601"/>
    </row>
    <row r="15228" spans="21:28" x14ac:dyDescent="0.25">
      <c r="U15228" s="601"/>
      <c r="V15228" s="611"/>
      <c r="X15228" s="613"/>
      <c r="Y15228" s="601"/>
      <c r="Z15228" s="601"/>
      <c r="AA15228" s="601"/>
      <c r="AB15228" s="601"/>
    </row>
    <row r="15229" spans="21:28" x14ac:dyDescent="0.25">
      <c r="U15229" s="601"/>
      <c r="V15229" s="611"/>
      <c r="X15229" s="613"/>
      <c r="Y15229" s="601"/>
      <c r="Z15229" s="601"/>
      <c r="AA15229" s="601"/>
      <c r="AB15229" s="601"/>
    </row>
    <row r="15230" spans="21:28" x14ac:dyDescent="0.25">
      <c r="U15230" s="601"/>
      <c r="V15230" s="611"/>
      <c r="X15230" s="613"/>
      <c r="Y15230" s="601"/>
      <c r="Z15230" s="601"/>
      <c r="AA15230" s="601"/>
      <c r="AB15230" s="601"/>
    </row>
    <row r="15231" spans="21:28" x14ac:dyDescent="0.25">
      <c r="U15231" s="601"/>
      <c r="V15231" s="611"/>
      <c r="X15231" s="613"/>
      <c r="Y15231" s="601"/>
      <c r="Z15231" s="601"/>
      <c r="AA15231" s="601"/>
      <c r="AB15231" s="601"/>
    </row>
    <row r="15232" spans="21:28" x14ac:dyDescent="0.25">
      <c r="U15232" s="601"/>
      <c r="V15232" s="611"/>
      <c r="X15232" s="613"/>
      <c r="Y15232" s="601"/>
      <c r="Z15232" s="601"/>
      <c r="AA15232" s="601"/>
      <c r="AB15232" s="601"/>
    </row>
    <row r="15233" spans="21:28" x14ac:dyDescent="0.25">
      <c r="U15233" s="601"/>
      <c r="V15233" s="611"/>
      <c r="X15233" s="613"/>
      <c r="Y15233" s="601"/>
      <c r="Z15233" s="601"/>
      <c r="AA15233" s="601"/>
      <c r="AB15233" s="601"/>
    </row>
    <row r="15234" spans="21:28" x14ac:dyDescent="0.25">
      <c r="U15234" s="601"/>
      <c r="V15234" s="611"/>
      <c r="X15234" s="613"/>
      <c r="Y15234" s="601"/>
      <c r="Z15234" s="601"/>
      <c r="AA15234" s="601"/>
      <c r="AB15234" s="601"/>
    </row>
    <row r="15235" spans="21:28" x14ac:dyDescent="0.25">
      <c r="U15235" s="601"/>
      <c r="V15235" s="611"/>
      <c r="X15235" s="613"/>
      <c r="Y15235" s="601"/>
      <c r="Z15235" s="601"/>
      <c r="AA15235" s="601"/>
      <c r="AB15235" s="601"/>
    </row>
    <row r="15236" spans="21:28" x14ac:dyDescent="0.25">
      <c r="U15236" s="601"/>
      <c r="V15236" s="611"/>
      <c r="X15236" s="613"/>
      <c r="Y15236" s="601"/>
      <c r="Z15236" s="601"/>
      <c r="AA15236" s="601"/>
      <c r="AB15236" s="601"/>
    </row>
    <row r="15237" spans="21:28" x14ac:dyDescent="0.25">
      <c r="U15237" s="601"/>
      <c r="V15237" s="611"/>
      <c r="X15237" s="613"/>
      <c r="Y15237" s="601"/>
      <c r="Z15237" s="601"/>
      <c r="AA15237" s="601"/>
      <c r="AB15237" s="601"/>
    </row>
    <row r="15238" spans="21:28" x14ac:dyDescent="0.25">
      <c r="U15238" s="601"/>
      <c r="V15238" s="611"/>
      <c r="X15238" s="613"/>
      <c r="Y15238" s="601"/>
      <c r="Z15238" s="601"/>
      <c r="AA15238" s="601"/>
      <c r="AB15238" s="601"/>
    </row>
    <row r="15239" spans="21:28" x14ac:dyDescent="0.25">
      <c r="U15239" s="601"/>
      <c r="V15239" s="611"/>
      <c r="X15239" s="613"/>
      <c r="Y15239" s="601"/>
      <c r="Z15239" s="601"/>
      <c r="AA15239" s="601"/>
      <c r="AB15239" s="601"/>
    </row>
    <row r="15240" spans="21:28" x14ac:dyDescent="0.25">
      <c r="U15240" s="601"/>
      <c r="V15240" s="611"/>
      <c r="X15240" s="613"/>
      <c r="Y15240" s="601"/>
      <c r="Z15240" s="601"/>
      <c r="AA15240" s="601"/>
      <c r="AB15240" s="601"/>
    </row>
    <row r="15241" spans="21:28" x14ac:dyDescent="0.25">
      <c r="U15241" s="601"/>
      <c r="V15241" s="611"/>
      <c r="X15241" s="613"/>
      <c r="Y15241" s="601"/>
      <c r="Z15241" s="601"/>
      <c r="AA15241" s="601"/>
      <c r="AB15241" s="601"/>
    </row>
    <row r="15242" spans="21:28" x14ac:dyDescent="0.25">
      <c r="U15242" s="601"/>
      <c r="V15242" s="611"/>
      <c r="X15242" s="613"/>
      <c r="Y15242" s="601"/>
      <c r="Z15242" s="601"/>
      <c r="AA15242" s="601"/>
      <c r="AB15242" s="601"/>
    </row>
    <row r="15243" spans="21:28" x14ac:dyDescent="0.25">
      <c r="U15243" s="601"/>
      <c r="V15243" s="611"/>
      <c r="X15243" s="613"/>
      <c r="Y15243" s="601"/>
      <c r="Z15243" s="601"/>
      <c r="AA15243" s="601"/>
      <c r="AB15243" s="601"/>
    </row>
    <row r="15244" spans="21:28" x14ac:dyDescent="0.25">
      <c r="U15244" s="601"/>
      <c r="V15244" s="611"/>
      <c r="X15244" s="613"/>
      <c r="Y15244" s="601"/>
      <c r="Z15244" s="601"/>
      <c r="AA15244" s="601"/>
      <c r="AB15244" s="601"/>
    </row>
    <row r="15245" spans="21:28" x14ac:dyDescent="0.25">
      <c r="U15245" s="601"/>
      <c r="V15245" s="611"/>
      <c r="X15245" s="613"/>
      <c r="Y15245" s="601"/>
      <c r="Z15245" s="601"/>
      <c r="AA15245" s="601"/>
      <c r="AB15245" s="601"/>
    </row>
    <row r="15246" spans="21:28" x14ac:dyDescent="0.25">
      <c r="U15246" s="601"/>
      <c r="V15246" s="611"/>
      <c r="X15246" s="613"/>
      <c r="Y15246" s="601"/>
      <c r="Z15246" s="601"/>
      <c r="AA15246" s="601"/>
      <c r="AB15246" s="601"/>
    </row>
    <row r="15247" spans="21:28" x14ac:dyDescent="0.25">
      <c r="U15247" s="601"/>
      <c r="V15247" s="611"/>
      <c r="X15247" s="613"/>
      <c r="Y15247" s="601"/>
      <c r="Z15247" s="601"/>
      <c r="AA15247" s="601"/>
      <c r="AB15247" s="601"/>
    </row>
    <row r="15248" spans="21:28" x14ac:dyDescent="0.25">
      <c r="U15248" s="601"/>
      <c r="V15248" s="611"/>
      <c r="X15248" s="613"/>
      <c r="Y15248" s="601"/>
      <c r="Z15248" s="601"/>
      <c r="AA15248" s="601"/>
      <c r="AB15248" s="601"/>
    </row>
    <row r="15249" spans="21:28" x14ac:dyDescent="0.25">
      <c r="U15249" s="601"/>
      <c r="V15249" s="611"/>
      <c r="X15249" s="613"/>
      <c r="Y15249" s="601"/>
      <c r="Z15249" s="601"/>
      <c r="AA15249" s="601"/>
      <c r="AB15249" s="601"/>
    </row>
    <row r="15250" spans="21:28" x14ac:dyDescent="0.25">
      <c r="U15250" s="601"/>
      <c r="V15250" s="611"/>
      <c r="X15250" s="613"/>
      <c r="Y15250" s="601"/>
      <c r="Z15250" s="601"/>
      <c r="AA15250" s="601"/>
      <c r="AB15250" s="601"/>
    </row>
    <row r="15251" spans="21:28" x14ac:dyDescent="0.25">
      <c r="U15251" s="601"/>
      <c r="V15251" s="611"/>
      <c r="X15251" s="613"/>
      <c r="Y15251" s="601"/>
      <c r="Z15251" s="601"/>
      <c r="AA15251" s="601"/>
      <c r="AB15251" s="601"/>
    </row>
    <row r="15252" spans="21:28" x14ac:dyDescent="0.25">
      <c r="U15252" s="601"/>
      <c r="V15252" s="611"/>
      <c r="X15252" s="613"/>
      <c r="Y15252" s="601"/>
      <c r="Z15252" s="601"/>
      <c r="AA15252" s="601"/>
      <c r="AB15252" s="601"/>
    </row>
    <row r="15253" spans="21:28" x14ac:dyDescent="0.25">
      <c r="U15253" s="601"/>
      <c r="V15253" s="611"/>
      <c r="X15253" s="613"/>
      <c r="Y15253" s="601"/>
      <c r="Z15253" s="601"/>
      <c r="AA15253" s="601"/>
      <c r="AB15253" s="601"/>
    </row>
    <row r="15254" spans="21:28" x14ac:dyDescent="0.25">
      <c r="U15254" s="601"/>
      <c r="V15254" s="611"/>
      <c r="X15254" s="613"/>
      <c r="Y15254" s="601"/>
      <c r="Z15254" s="601"/>
      <c r="AA15254" s="601"/>
      <c r="AB15254" s="601"/>
    </row>
    <row r="15255" spans="21:28" x14ac:dyDescent="0.25">
      <c r="U15255" s="601"/>
      <c r="V15255" s="611"/>
      <c r="X15255" s="613"/>
      <c r="Y15255" s="601"/>
      <c r="Z15255" s="601"/>
      <c r="AA15255" s="601"/>
      <c r="AB15255" s="601"/>
    </row>
    <row r="15256" spans="21:28" x14ac:dyDescent="0.25">
      <c r="U15256" s="601"/>
      <c r="V15256" s="611"/>
      <c r="X15256" s="613"/>
      <c r="Y15256" s="601"/>
      <c r="Z15256" s="601"/>
      <c r="AA15256" s="601"/>
      <c r="AB15256" s="601"/>
    </row>
    <row r="15257" spans="21:28" x14ac:dyDescent="0.25">
      <c r="U15257" s="601"/>
      <c r="V15257" s="611"/>
      <c r="X15257" s="613"/>
      <c r="Y15257" s="601"/>
      <c r="Z15257" s="601"/>
      <c r="AA15257" s="601"/>
      <c r="AB15257" s="601"/>
    </row>
    <row r="15258" spans="21:28" x14ac:dyDescent="0.25">
      <c r="U15258" s="601"/>
      <c r="V15258" s="611"/>
      <c r="X15258" s="613"/>
      <c r="Y15258" s="601"/>
      <c r="Z15258" s="601"/>
      <c r="AA15258" s="601"/>
      <c r="AB15258" s="601"/>
    </row>
    <row r="15259" spans="21:28" x14ac:dyDescent="0.25">
      <c r="U15259" s="601"/>
      <c r="V15259" s="611"/>
      <c r="X15259" s="613"/>
      <c r="Y15259" s="601"/>
      <c r="Z15259" s="601"/>
      <c r="AA15259" s="601"/>
      <c r="AB15259" s="601"/>
    </row>
    <row r="15260" spans="21:28" x14ac:dyDescent="0.25">
      <c r="U15260" s="601"/>
      <c r="V15260" s="611"/>
      <c r="X15260" s="613"/>
      <c r="Y15260" s="601"/>
      <c r="Z15260" s="601"/>
      <c r="AA15260" s="601"/>
      <c r="AB15260" s="601"/>
    </row>
    <row r="15261" spans="21:28" x14ac:dyDescent="0.25">
      <c r="U15261" s="601"/>
      <c r="V15261" s="611"/>
      <c r="X15261" s="613"/>
      <c r="Y15261" s="601"/>
      <c r="Z15261" s="601"/>
      <c r="AA15261" s="601"/>
      <c r="AB15261" s="601"/>
    </row>
    <row r="15262" spans="21:28" x14ac:dyDescent="0.25">
      <c r="U15262" s="601"/>
      <c r="V15262" s="611"/>
      <c r="X15262" s="613"/>
      <c r="Y15262" s="601"/>
      <c r="Z15262" s="601"/>
      <c r="AA15262" s="601"/>
      <c r="AB15262" s="601"/>
    </row>
    <row r="15263" spans="21:28" x14ac:dyDescent="0.25">
      <c r="U15263" s="601"/>
      <c r="V15263" s="611"/>
      <c r="X15263" s="613"/>
      <c r="Y15263" s="601"/>
      <c r="Z15263" s="601"/>
      <c r="AA15263" s="601"/>
      <c r="AB15263" s="601"/>
    </row>
    <row r="15264" spans="21:28" x14ac:dyDescent="0.25">
      <c r="U15264" s="601"/>
      <c r="V15264" s="611"/>
      <c r="X15264" s="613"/>
      <c r="Y15264" s="601"/>
      <c r="Z15264" s="601"/>
      <c r="AA15264" s="601"/>
      <c r="AB15264" s="601"/>
    </row>
    <row r="15265" spans="21:28" x14ac:dyDescent="0.25">
      <c r="U15265" s="601"/>
      <c r="V15265" s="611"/>
      <c r="X15265" s="613"/>
      <c r="Y15265" s="601"/>
      <c r="Z15265" s="601"/>
      <c r="AA15265" s="601"/>
      <c r="AB15265" s="601"/>
    </row>
    <row r="15266" spans="21:28" x14ac:dyDescent="0.25">
      <c r="U15266" s="601"/>
      <c r="V15266" s="611"/>
      <c r="X15266" s="613"/>
      <c r="Y15266" s="601"/>
      <c r="Z15266" s="601"/>
      <c r="AA15266" s="601"/>
      <c r="AB15266" s="601"/>
    </row>
    <row r="15267" spans="21:28" x14ac:dyDescent="0.25">
      <c r="U15267" s="601"/>
      <c r="V15267" s="611"/>
      <c r="X15267" s="613"/>
      <c r="Y15267" s="601"/>
      <c r="Z15267" s="601"/>
      <c r="AA15267" s="601"/>
      <c r="AB15267" s="601"/>
    </row>
    <row r="15268" spans="21:28" x14ac:dyDescent="0.25">
      <c r="U15268" s="601"/>
      <c r="V15268" s="611"/>
      <c r="X15268" s="613"/>
      <c r="Y15268" s="601"/>
      <c r="Z15268" s="601"/>
      <c r="AA15268" s="601"/>
      <c r="AB15268" s="601"/>
    </row>
    <row r="15269" spans="21:28" x14ac:dyDescent="0.25">
      <c r="U15269" s="601"/>
      <c r="V15269" s="611"/>
      <c r="X15269" s="613"/>
      <c r="Y15269" s="601"/>
      <c r="Z15269" s="601"/>
      <c r="AA15269" s="601"/>
      <c r="AB15269" s="601"/>
    </row>
    <row r="15270" spans="21:28" x14ac:dyDescent="0.25">
      <c r="U15270" s="601"/>
      <c r="V15270" s="611"/>
      <c r="X15270" s="613"/>
      <c r="Y15270" s="601"/>
      <c r="Z15270" s="601"/>
      <c r="AA15270" s="601"/>
      <c r="AB15270" s="601"/>
    </row>
    <row r="15271" spans="21:28" x14ac:dyDescent="0.25">
      <c r="U15271" s="601"/>
      <c r="V15271" s="611"/>
      <c r="X15271" s="613"/>
      <c r="Y15271" s="601"/>
      <c r="Z15271" s="601"/>
      <c r="AA15271" s="601"/>
      <c r="AB15271" s="601"/>
    </row>
    <row r="15272" spans="21:28" x14ac:dyDescent="0.25">
      <c r="U15272" s="601"/>
      <c r="V15272" s="611"/>
      <c r="X15272" s="613"/>
      <c r="Y15272" s="601"/>
      <c r="Z15272" s="601"/>
      <c r="AA15272" s="601"/>
      <c r="AB15272" s="601"/>
    </row>
    <row r="15273" spans="21:28" x14ac:dyDescent="0.25">
      <c r="U15273" s="601"/>
      <c r="V15273" s="611"/>
      <c r="X15273" s="613"/>
      <c r="Y15273" s="601"/>
      <c r="Z15273" s="601"/>
      <c r="AA15273" s="601"/>
      <c r="AB15273" s="601"/>
    </row>
    <row r="15274" spans="21:28" x14ac:dyDescent="0.25">
      <c r="U15274" s="601"/>
      <c r="V15274" s="611"/>
      <c r="X15274" s="613"/>
      <c r="Y15274" s="601"/>
      <c r="Z15274" s="601"/>
      <c r="AA15274" s="601"/>
      <c r="AB15274" s="601"/>
    </row>
    <row r="15275" spans="21:28" x14ac:dyDescent="0.25">
      <c r="U15275" s="601"/>
      <c r="V15275" s="611"/>
      <c r="X15275" s="613"/>
      <c r="Y15275" s="601"/>
      <c r="Z15275" s="601"/>
      <c r="AA15275" s="601"/>
      <c r="AB15275" s="601"/>
    </row>
    <row r="15276" spans="21:28" x14ac:dyDescent="0.25">
      <c r="U15276" s="601"/>
      <c r="V15276" s="611"/>
      <c r="X15276" s="613"/>
      <c r="Y15276" s="601"/>
      <c r="Z15276" s="601"/>
      <c r="AA15276" s="601"/>
      <c r="AB15276" s="601"/>
    </row>
    <row r="15277" spans="21:28" x14ac:dyDescent="0.25">
      <c r="U15277" s="601"/>
      <c r="V15277" s="611"/>
      <c r="X15277" s="613"/>
      <c r="Y15277" s="601"/>
      <c r="Z15277" s="601"/>
      <c r="AA15277" s="601"/>
      <c r="AB15277" s="601"/>
    </row>
    <row r="15278" spans="21:28" x14ac:dyDescent="0.25">
      <c r="U15278" s="601"/>
      <c r="V15278" s="611"/>
      <c r="X15278" s="613"/>
      <c r="Y15278" s="601"/>
      <c r="Z15278" s="601"/>
      <c r="AA15278" s="601"/>
      <c r="AB15278" s="601"/>
    </row>
    <row r="15279" spans="21:28" x14ac:dyDescent="0.25">
      <c r="U15279" s="601"/>
      <c r="V15279" s="611"/>
      <c r="X15279" s="613"/>
      <c r="Y15279" s="601"/>
      <c r="Z15279" s="601"/>
      <c r="AA15279" s="601"/>
      <c r="AB15279" s="601"/>
    </row>
    <row r="15280" spans="21:28" x14ac:dyDescent="0.25">
      <c r="U15280" s="601"/>
      <c r="V15280" s="611"/>
      <c r="X15280" s="613"/>
      <c r="Y15280" s="601"/>
      <c r="Z15280" s="601"/>
      <c r="AA15280" s="601"/>
      <c r="AB15280" s="601"/>
    </row>
    <row r="15281" spans="21:28" x14ac:dyDescent="0.25">
      <c r="U15281" s="601"/>
      <c r="V15281" s="611"/>
      <c r="X15281" s="613"/>
      <c r="Y15281" s="601"/>
      <c r="Z15281" s="601"/>
      <c r="AA15281" s="601"/>
      <c r="AB15281" s="601"/>
    </row>
    <row r="15282" spans="21:28" x14ac:dyDescent="0.25">
      <c r="U15282" s="601"/>
      <c r="V15282" s="611"/>
      <c r="X15282" s="613"/>
      <c r="Y15282" s="601"/>
      <c r="Z15282" s="601"/>
      <c r="AA15282" s="601"/>
      <c r="AB15282" s="601"/>
    </row>
    <row r="15283" spans="21:28" x14ac:dyDescent="0.25">
      <c r="U15283" s="601"/>
      <c r="V15283" s="611"/>
      <c r="X15283" s="613"/>
      <c r="Y15283" s="601"/>
      <c r="Z15283" s="601"/>
      <c r="AA15283" s="601"/>
      <c r="AB15283" s="601"/>
    </row>
    <row r="15284" spans="21:28" x14ac:dyDescent="0.25">
      <c r="U15284" s="601"/>
      <c r="V15284" s="611"/>
      <c r="X15284" s="613"/>
      <c r="Y15284" s="601"/>
      <c r="Z15284" s="601"/>
      <c r="AA15284" s="601"/>
      <c r="AB15284" s="601"/>
    </row>
    <row r="15285" spans="21:28" x14ac:dyDescent="0.25">
      <c r="U15285" s="601"/>
      <c r="V15285" s="611"/>
      <c r="X15285" s="613"/>
      <c r="Y15285" s="601"/>
      <c r="Z15285" s="601"/>
      <c r="AA15285" s="601"/>
      <c r="AB15285" s="601"/>
    </row>
    <row r="15286" spans="21:28" x14ac:dyDescent="0.25">
      <c r="U15286" s="601"/>
      <c r="V15286" s="611"/>
      <c r="X15286" s="613"/>
      <c r="Y15286" s="601"/>
      <c r="Z15286" s="601"/>
      <c r="AA15286" s="601"/>
      <c r="AB15286" s="601"/>
    </row>
    <row r="15287" spans="21:28" x14ac:dyDescent="0.25">
      <c r="U15287" s="601"/>
      <c r="V15287" s="611"/>
      <c r="X15287" s="613"/>
      <c r="Y15287" s="601"/>
      <c r="Z15287" s="601"/>
      <c r="AA15287" s="601"/>
      <c r="AB15287" s="601"/>
    </row>
    <row r="15288" spans="21:28" x14ac:dyDescent="0.25">
      <c r="U15288" s="601"/>
      <c r="V15288" s="611"/>
      <c r="X15288" s="613"/>
      <c r="Y15288" s="601"/>
      <c r="Z15288" s="601"/>
      <c r="AA15288" s="601"/>
      <c r="AB15288" s="601"/>
    </row>
    <row r="15289" spans="21:28" x14ac:dyDescent="0.25">
      <c r="U15289" s="601"/>
      <c r="V15289" s="611"/>
      <c r="X15289" s="613"/>
      <c r="Y15289" s="601"/>
      <c r="Z15289" s="601"/>
      <c r="AA15289" s="601"/>
      <c r="AB15289" s="601"/>
    </row>
    <row r="15290" spans="21:28" x14ac:dyDescent="0.25">
      <c r="U15290" s="601"/>
      <c r="V15290" s="611"/>
      <c r="X15290" s="613"/>
      <c r="Y15290" s="601"/>
      <c r="Z15290" s="601"/>
      <c r="AA15290" s="601"/>
      <c r="AB15290" s="601"/>
    </row>
    <row r="15291" spans="21:28" x14ac:dyDescent="0.25">
      <c r="U15291" s="601"/>
      <c r="V15291" s="611"/>
      <c r="X15291" s="613"/>
      <c r="Y15291" s="601"/>
      <c r="Z15291" s="601"/>
      <c r="AA15291" s="601"/>
      <c r="AB15291" s="601"/>
    </row>
    <row r="15292" spans="21:28" x14ac:dyDescent="0.25">
      <c r="U15292" s="601"/>
      <c r="V15292" s="611"/>
      <c r="X15292" s="613"/>
      <c r="Y15292" s="601"/>
      <c r="Z15292" s="601"/>
      <c r="AA15292" s="601"/>
      <c r="AB15292" s="601"/>
    </row>
    <row r="15293" spans="21:28" x14ac:dyDescent="0.25">
      <c r="U15293" s="601"/>
      <c r="V15293" s="611"/>
      <c r="X15293" s="613"/>
      <c r="Y15293" s="601"/>
      <c r="Z15293" s="601"/>
      <c r="AA15293" s="601"/>
      <c r="AB15293" s="601"/>
    </row>
    <row r="15294" spans="21:28" x14ac:dyDescent="0.25">
      <c r="U15294" s="601"/>
      <c r="V15294" s="611"/>
      <c r="X15294" s="613"/>
      <c r="Y15294" s="601"/>
      <c r="Z15294" s="601"/>
      <c r="AA15294" s="601"/>
      <c r="AB15294" s="601"/>
    </row>
    <row r="15295" spans="21:28" x14ac:dyDescent="0.25">
      <c r="U15295" s="601"/>
      <c r="V15295" s="611"/>
      <c r="X15295" s="613"/>
      <c r="Y15295" s="601"/>
      <c r="Z15295" s="601"/>
      <c r="AA15295" s="601"/>
      <c r="AB15295" s="601"/>
    </row>
    <row r="15296" spans="21:28" x14ac:dyDescent="0.25">
      <c r="U15296" s="601"/>
      <c r="V15296" s="611"/>
      <c r="X15296" s="613"/>
      <c r="Y15296" s="601"/>
      <c r="Z15296" s="601"/>
      <c r="AA15296" s="601"/>
      <c r="AB15296" s="601"/>
    </row>
    <row r="15297" spans="21:28" x14ac:dyDescent="0.25">
      <c r="U15297" s="601"/>
      <c r="V15297" s="611"/>
      <c r="X15297" s="613"/>
      <c r="Y15297" s="601"/>
      <c r="Z15297" s="601"/>
      <c r="AA15297" s="601"/>
      <c r="AB15297" s="601"/>
    </row>
    <row r="15298" spans="21:28" x14ac:dyDescent="0.25">
      <c r="U15298" s="601"/>
      <c r="V15298" s="611"/>
      <c r="X15298" s="613"/>
      <c r="Y15298" s="601"/>
      <c r="Z15298" s="601"/>
      <c r="AA15298" s="601"/>
      <c r="AB15298" s="601"/>
    </row>
    <row r="15299" spans="21:28" x14ac:dyDescent="0.25">
      <c r="U15299" s="601"/>
      <c r="V15299" s="611"/>
      <c r="X15299" s="613"/>
      <c r="Y15299" s="601"/>
      <c r="Z15299" s="601"/>
      <c r="AA15299" s="601"/>
      <c r="AB15299" s="601"/>
    </row>
    <row r="15300" spans="21:28" x14ac:dyDescent="0.25">
      <c r="U15300" s="601"/>
      <c r="V15300" s="611"/>
      <c r="X15300" s="613"/>
      <c r="Y15300" s="601"/>
      <c r="Z15300" s="601"/>
      <c r="AA15300" s="601"/>
      <c r="AB15300" s="601"/>
    </row>
    <row r="15301" spans="21:28" x14ac:dyDescent="0.25">
      <c r="U15301" s="601"/>
      <c r="V15301" s="611"/>
      <c r="X15301" s="613"/>
      <c r="Y15301" s="601"/>
      <c r="Z15301" s="601"/>
      <c r="AA15301" s="601"/>
      <c r="AB15301" s="601"/>
    </row>
    <row r="15302" spans="21:28" x14ac:dyDescent="0.25">
      <c r="U15302" s="601"/>
      <c r="V15302" s="611"/>
      <c r="X15302" s="613"/>
      <c r="Y15302" s="601"/>
      <c r="Z15302" s="601"/>
      <c r="AA15302" s="601"/>
      <c r="AB15302" s="601"/>
    </row>
    <row r="15303" spans="21:28" x14ac:dyDescent="0.25">
      <c r="U15303" s="601"/>
      <c r="V15303" s="611"/>
      <c r="X15303" s="613"/>
      <c r="Y15303" s="601"/>
      <c r="Z15303" s="601"/>
      <c r="AA15303" s="601"/>
      <c r="AB15303" s="601"/>
    </row>
    <row r="15304" spans="21:28" x14ac:dyDescent="0.25">
      <c r="U15304" s="601"/>
      <c r="V15304" s="611"/>
      <c r="X15304" s="613"/>
      <c r="Y15304" s="601"/>
      <c r="Z15304" s="601"/>
      <c r="AA15304" s="601"/>
      <c r="AB15304" s="601"/>
    </row>
    <row r="15305" spans="21:28" x14ac:dyDescent="0.25">
      <c r="U15305" s="601"/>
      <c r="V15305" s="611"/>
      <c r="X15305" s="613"/>
      <c r="Y15305" s="601"/>
      <c r="Z15305" s="601"/>
      <c r="AA15305" s="601"/>
      <c r="AB15305" s="601"/>
    </row>
    <row r="15306" spans="21:28" x14ac:dyDescent="0.25">
      <c r="U15306" s="601"/>
      <c r="V15306" s="611"/>
      <c r="X15306" s="613"/>
      <c r="Y15306" s="601"/>
      <c r="Z15306" s="601"/>
      <c r="AA15306" s="601"/>
      <c r="AB15306" s="601"/>
    </row>
    <row r="15307" spans="21:28" x14ac:dyDescent="0.25">
      <c r="U15307" s="601"/>
      <c r="V15307" s="611"/>
      <c r="X15307" s="613"/>
      <c r="Y15307" s="601"/>
      <c r="Z15307" s="601"/>
      <c r="AA15307" s="601"/>
      <c r="AB15307" s="601"/>
    </row>
    <row r="15308" spans="21:28" x14ac:dyDescent="0.25">
      <c r="U15308" s="601"/>
      <c r="V15308" s="611"/>
      <c r="X15308" s="613"/>
      <c r="Y15308" s="601"/>
      <c r="Z15308" s="601"/>
      <c r="AA15308" s="601"/>
      <c r="AB15308" s="601"/>
    </row>
    <row r="15309" spans="21:28" x14ac:dyDescent="0.25">
      <c r="U15309" s="601"/>
      <c r="V15309" s="611"/>
      <c r="X15309" s="613"/>
      <c r="Y15309" s="601"/>
      <c r="Z15309" s="601"/>
      <c r="AA15309" s="601"/>
      <c r="AB15309" s="601"/>
    </row>
    <row r="15310" spans="21:28" x14ac:dyDescent="0.25">
      <c r="U15310" s="601"/>
      <c r="V15310" s="611"/>
      <c r="X15310" s="613"/>
      <c r="Y15310" s="601"/>
      <c r="Z15310" s="601"/>
      <c r="AA15310" s="601"/>
      <c r="AB15310" s="601"/>
    </row>
    <row r="15311" spans="21:28" x14ac:dyDescent="0.25">
      <c r="U15311" s="601"/>
      <c r="V15311" s="611"/>
      <c r="X15311" s="613"/>
      <c r="Y15311" s="601"/>
      <c r="Z15311" s="601"/>
      <c r="AA15311" s="601"/>
      <c r="AB15311" s="601"/>
    </row>
    <row r="15312" spans="21:28" x14ac:dyDescent="0.25">
      <c r="U15312" s="601"/>
      <c r="V15312" s="611"/>
      <c r="X15312" s="613"/>
      <c r="Y15312" s="601"/>
      <c r="Z15312" s="601"/>
      <c r="AA15312" s="601"/>
      <c r="AB15312" s="601"/>
    </row>
    <row r="15313" spans="21:28" x14ac:dyDescent="0.25">
      <c r="U15313" s="601"/>
      <c r="V15313" s="611"/>
      <c r="X15313" s="613"/>
      <c r="Y15313" s="601"/>
      <c r="Z15313" s="601"/>
      <c r="AA15313" s="601"/>
      <c r="AB15313" s="601"/>
    </row>
    <row r="15314" spans="21:28" x14ac:dyDescent="0.25">
      <c r="U15314" s="601"/>
      <c r="V15314" s="611"/>
      <c r="X15314" s="613"/>
      <c r="Y15314" s="601"/>
      <c r="Z15314" s="601"/>
      <c r="AA15314" s="601"/>
      <c r="AB15314" s="601"/>
    </row>
    <row r="15315" spans="21:28" x14ac:dyDescent="0.25">
      <c r="U15315" s="601"/>
      <c r="V15315" s="611"/>
      <c r="X15315" s="613"/>
      <c r="Y15315" s="601"/>
      <c r="Z15315" s="601"/>
      <c r="AA15315" s="601"/>
      <c r="AB15315" s="601"/>
    </row>
    <row r="15316" spans="21:28" x14ac:dyDescent="0.25">
      <c r="U15316" s="601"/>
      <c r="V15316" s="611"/>
      <c r="X15316" s="613"/>
      <c r="Y15316" s="601"/>
      <c r="Z15316" s="601"/>
      <c r="AA15316" s="601"/>
      <c r="AB15316" s="601"/>
    </row>
    <row r="15317" spans="21:28" x14ac:dyDescent="0.25">
      <c r="U15317" s="601"/>
      <c r="V15317" s="611"/>
      <c r="X15317" s="613"/>
      <c r="Y15317" s="601"/>
      <c r="Z15317" s="601"/>
      <c r="AA15317" s="601"/>
      <c r="AB15317" s="601"/>
    </row>
    <row r="15318" spans="21:28" x14ac:dyDescent="0.25">
      <c r="U15318" s="601"/>
      <c r="V15318" s="611"/>
      <c r="X15318" s="613"/>
      <c r="Y15318" s="601"/>
      <c r="Z15318" s="601"/>
      <c r="AA15318" s="601"/>
      <c r="AB15318" s="601"/>
    </row>
    <row r="15319" spans="21:28" x14ac:dyDescent="0.25">
      <c r="U15319" s="601"/>
      <c r="V15319" s="611"/>
      <c r="X15319" s="613"/>
      <c r="Y15319" s="601"/>
      <c r="Z15319" s="601"/>
      <c r="AA15319" s="601"/>
      <c r="AB15319" s="601"/>
    </row>
    <row r="15320" spans="21:28" x14ac:dyDescent="0.25">
      <c r="U15320" s="601"/>
      <c r="V15320" s="611"/>
      <c r="X15320" s="613"/>
      <c r="Y15320" s="601"/>
      <c r="Z15320" s="601"/>
      <c r="AA15320" s="601"/>
      <c r="AB15320" s="601"/>
    </row>
    <row r="15321" spans="21:28" x14ac:dyDescent="0.25">
      <c r="U15321" s="601"/>
      <c r="V15321" s="611"/>
      <c r="X15321" s="613"/>
      <c r="Y15321" s="601"/>
      <c r="Z15321" s="601"/>
      <c r="AA15321" s="601"/>
      <c r="AB15321" s="601"/>
    </row>
    <row r="15322" spans="21:28" x14ac:dyDescent="0.25">
      <c r="U15322" s="601"/>
      <c r="V15322" s="611"/>
      <c r="X15322" s="613"/>
      <c r="Y15322" s="601"/>
      <c r="Z15322" s="601"/>
      <c r="AA15322" s="601"/>
      <c r="AB15322" s="601"/>
    </row>
    <row r="15323" spans="21:28" x14ac:dyDescent="0.25">
      <c r="U15323" s="601"/>
      <c r="V15323" s="611"/>
      <c r="X15323" s="613"/>
      <c r="Y15323" s="601"/>
      <c r="Z15323" s="601"/>
      <c r="AA15323" s="601"/>
      <c r="AB15323" s="601"/>
    </row>
    <row r="15324" spans="21:28" x14ac:dyDescent="0.25">
      <c r="U15324" s="601"/>
      <c r="V15324" s="611"/>
      <c r="X15324" s="613"/>
      <c r="Y15324" s="601"/>
      <c r="Z15324" s="601"/>
      <c r="AA15324" s="601"/>
      <c r="AB15324" s="601"/>
    </row>
    <row r="15325" spans="21:28" x14ac:dyDescent="0.25">
      <c r="U15325" s="601"/>
      <c r="V15325" s="611"/>
      <c r="X15325" s="613"/>
      <c r="Y15325" s="601"/>
      <c r="Z15325" s="601"/>
      <c r="AA15325" s="601"/>
      <c r="AB15325" s="601"/>
    </row>
    <row r="15326" spans="21:28" x14ac:dyDescent="0.25">
      <c r="U15326" s="601"/>
      <c r="V15326" s="611"/>
      <c r="X15326" s="613"/>
      <c r="Y15326" s="601"/>
      <c r="Z15326" s="601"/>
      <c r="AA15326" s="601"/>
      <c r="AB15326" s="601"/>
    </row>
    <row r="15327" spans="21:28" x14ac:dyDescent="0.25">
      <c r="U15327" s="601"/>
      <c r="V15327" s="611"/>
      <c r="X15327" s="613"/>
      <c r="Y15327" s="601"/>
      <c r="Z15327" s="601"/>
      <c r="AA15327" s="601"/>
      <c r="AB15327" s="601"/>
    </row>
    <row r="15328" spans="21:28" x14ac:dyDescent="0.25">
      <c r="U15328" s="601"/>
      <c r="V15328" s="611"/>
      <c r="X15328" s="613"/>
      <c r="Y15328" s="601"/>
      <c r="Z15328" s="601"/>
      <c r="AA15328" s="601"/>
      <c r="AB15328" s="601"/>
    </row>
    <row r="15329" spans="21:28" x14ac:dyDescent="0.25">
      <c r="U15329" s="601"/>
      <c r="V15329" s="611"/>
      <c r="X15329" s="613"/>
      <c r="Y15329" s="601"/>
      <c r="Z15329" s="601"/>
      <c r="AA15329" s="601"/>
      <c r="AB15329" s="601"/>
    </row>
    <row r="15330" spans="21:28" x14ac:dyDescent="0.25">
      <c r="U15330" s="601"/>
      <c r="V15330" s="611"/>
      <c r="X15330" s="613"/>
      <c r="Y15330" s="601"/>
      <c r="Z15330" s="601"/>
      <c r="AA15330" s="601"/>
      <c r="AB15330" s="601"/>
    </row>
    <row r="15331" spans="21:28" x14ac:dyDescent="0.25">
      <c r="U15331" s="601"/>
      <c r="V15331" s="611"/>
      <c r="X15331" s="613"/>
      <c r="Y15331" s="601"/>
      <c r="Z15331" s="601"/>
      <c r="AA15331" s="601"/>
      <c r="AB15331" s="601"/>
    </row>
    <row r="15332" spans="21:28" x14ac:dyDescent="0.25">
      <c r="U15332" s="601"/>
      <c r="V15332" s="611"/>
      <c r="X15332" s="613"/>
      <c r="Y15332" s="601"/>
      <c r="Z15332" s="601"/>
      <c r="AA15332" s="601"/>
      <c r="AB15332" s="601"/>
    </row>
    <row r="15333" spans="21:28" x14ac:dyDescent="0.25">
      <c r="U15333" s="601"/>
      <c r="V15333" s="611"/>
      <c r="X15333" s="613"/>
      <c r="Y15333" s="601"/>
      <c r="Z15333" s="601"/>
      <c r="AA15333" s="601"/>
      <c r="AB15333" s="601"/>
    </row>
    <row r="15334" spans="21:28" x14ac:dyDescent="0.25">
      <c r="U15334" s="601"/>
      <c r="V15334" s="611"/>
      <c r="X15334" s="613"/>
      <c r="Y15334" s="601"/>
      <c r="Z15334" s="601"/>
      <c r="AA15334" s="601"/>
      <c r="AB15334" s="601"/>
    </row>
    <row r="15335" spans="21:28" x14ac:dyDescent="0.25">
      <c r="U15335" s="601"/>
      <c r="V15335" s="611"/>
      <c r="X15335" s="613"/>
      <c r="Y15335" s="601"/>
      <c r="Z15335" s="601"/>
      <c r="AA15335" s="601"/>
      <c r="AB15335" s="601"/>
    </row>
    <row r="15336" spans="21:28" x14ac:dyDescent="0.25">
      <c r="U15336" s="601"/>
      <c r="V15336" s="611"/>
      <c r="X15336" s="613"/>
      <c r="Y15336" s="601"/>
      <c r="Z15336" s="601"/>
      <c r="AA15336" s="601"/>
      <c r="AB15336" s="601"/>
    </row>
    <row r="15337" spans="21:28" x14ac:dyDescent="0.25">
      <c r="U15337" s="601"/>
      <c r="V15337" s="611"/>
      <c r="X15337" s="613"/>
      <c r="Y15337" s="601"/>
      <c r="Z15337" s="601"/>
      <c r="AA15337" s="601"/>
      <c r="AB15337" s="601"/>
    </row>
    <row r="15338" spans="21:28" x14ac:dyDescent="0.25">
      <c r="U15338" s="601"/>
      <c r="V15338" s="611"/>
      <c r="X15338" s="613"/>
      <c r="Y15338" s="601"/>
      <c r="Z15338" s="601"/>
      <c r="AA15338" s="601"/>
      <c r="AB15338" s="601"/>
    </row>
    <row r="15339" spans="21:28" x14ac:dyDescent="0.25">
      <c r="U15339" s="601"/>
      <c r="V15339" s="611"/>
      <c r="X15339" s="613"/>
      <c r="Y15339" s="601"/>
      <c r="Z15339" s="601"/>
      <c r="AA15339" s="601"/>
      <c r="AB15339" s="601"/>
    </row>
    <row r="15340" spans="21:28" x14ac:dyDescent="0.25">
      <c r="U15340" s="601"/>
      <c r="V15340" s="611"/>
      <c r="X15340" s="613"/>
      <c r="Y15340" s="601"/>
      <c r="Z15340" s="601"/>
      <c r="AA15340" s="601"/>
      <c r="AB15340" s="601"/>
    </row>
    <row r="15341" spans="21:28" x14ac:dyDescent="0.25">
      <c r="U15341" s="601"/>
      <c r="V15341" s="611"/>
      <c r="X15341" s="613"/>
      <c r="Y15341" s="601"/>
      <c r="Z15341" s="601"/>
      <c r="AA15341" s="601"/>
      <c r="AB15341" s="601"/>
    </row>
    <row r="15342" spans="21:28" x14ac:dyDescent="0.25">
      <c r="U15342" s="601"/>
      <c r="V15342" s="611"/>
      <c r="X15342" s="613"/>
      <c r="Y15342" s="601"/>
      <c r="Z15342" s="601"/>
      <c r="AA15342" s="601"/>
      <c r="AB15342" s="601"/>
    </row>
    <row r="15343" spans="21:28" x14ac:dyDescent="0.25">
      <c r="U15343" s="601"/>
      <c r="V15343" s="611"/>
      <c r="X15343" s="613"/>
      <c r="Y15343" s="601"/>
      <c r="Z15343" s="601"/>
      <c r="AA15343" s="601"/>
      <c r="AB15343" s="601"/>
    </row>
    <row r="15344" spans="21:28" x14ac:dyDescent="0.25">
      <c r="U15344" s="601"/>
      <c r="V15344" s="611"/>
      <c r="X15344" s="613"/>
      <c r="Y15344" s="601"/>
      <c r="Z15344" s="601"/>
      <c r="AA15344" s="601"/>
      <c r="AB15344" s="601"/>
    </row>
    <row r="15345" spans="21:28" x14ac:dyDescent="0.25">
      <c r="U15345" s="601"/>
      <c r="V15345" s="611"/>
      <c r="X15345" s="613"/>
      <c r="Y15345" s="601"/>
      <c r="Z15345" s="601"/>
      <c r="AA15345" s="601"/>
      <c r="AB15345" s="601"/>
    </row>
    <row r="15346" spans="21:28" x14ac:dyDescent="0.25">
      <c r="U15346" s="601"/>
      <c r="V15346" s="611"/>
      <c r="X15346" s="613"/>
      <c r="Y15346" s="601"/>
      <c r="Z15346" s="601"/>
      <c r="AA15346" s="601"/>
      <c r="AB15346" s="601"/>
    </row>
    <row r="15347" spans="21:28" x14ac:dyDescent="0.25">
      <c r="U15347" s="601"/>
      <c r="V15347" s="611"/>
      <c r="X15347" s="613"/>
      <c r="Y15347" s="601"/>
      <c r="Z15347" s="601"/>
      <c r="AA15347" s="601"/>
      <c r="AB15347" s="601"/>
    </row>
    <row r="15348" spans="21:28" x14ac:dyDescent="0.25">
      <c r="U15348" s="601"/>
      <c r="V15348" s="611"/>
      <c r="X15348" s="613"/>
      <c r="Y15348" s="601"/>
      <c r="Z15348" s="601"/>
      <c r="AA15348" s="601"/>
      <c r="AB15348" s="601"/>
    </row>
    <row r="15349" spans="21:28" x14ac:dyDescent="0.25">
      <c r="U15349" s="601"/>
      <c r="V15349" s="611"/>
      <c r="X15349" s="613"/>
      <c r="Y15349" s="601"/>
      <c r="Z15349" s="601"/>
      <c r="AA15349" s="601"/>
      <c r="AB15349" s="601"/>
    </row>
    <row r="15350" spans="21:28" x14ac:dyDescent="0.25">
      <c r="U15350" s="601"/>
      <c r="V15350" s="611"/>
      <c r="X15350" s="613"/>
      <c r="Y15350" s="601"/>
      <c r="Z15350" s="601"/>
      <c r="AA15350" s="601"/>
      <c r="AB15350" s="601"/>
    </row>
    <row r="15351" spans="21:28" x14ac:dyDescent="0.25">
      <c r="U15351" s="601"/>
      <c r="V15351" s="611"/>
      <c r="X15351" s="613"/>
      <c r="Y15351" s="601"/>
      <c r="Z15351" s="601"/>
      <c r="AA15351" s="601"/>
      <c r="AB15351" s="601"/>
    </row>
    <row r="15352" spans="21:28" x14ac:dyDescent="0.25">
      <c r="U15352" s="601"/>
      <c r="V15352" s="611"/>
      <c r="X15352" s="613"/>
      <c r="Y15352" s="601"/>
      <c r="Z15352" s="601"/>
      <c r="AA15352" s="601"/>
      <c r="AB15352" s="601"/>
    </row>
    <row r="15353" spans="21:28" x14ac:dyDescent="0.25">
      <c r="U15353" s="601"/>
      <c r="V15353" s="611"/>
      <c r="X15353" s="613"/>
      <c r="Y15353" s="601"/>
      <c r="Z15353" s="601"/>
      <c r="AA15353" s="601"/>
      <c r="AB15353" s="601"/>
    </row>
    <row r="15354" spans="21:28" x14ac:dyDescent="0.25">
      <c r="U15354" s="601"/>
      <c r="V15354" s="611"/>
      <c r="X15354" s="613"/>
      <c r="Y15354" s="601"/>
      <c r="Z15354" s="601"/>
      <c r="AA15354" s="601"/>
      <c r="AB15354" s="601"/>
    </row>
    <row r="15355" spans="21:28" x14ac:dyDescent="0.25">
      <c r="U15355" s="601"/>
      <c r="V15355" s="611"/>
      <c r="X15355" s="613"/>
      <c r="Y15355" s="601"/>
      <c r="Z15355" s="601"/>
      <c r="AA15355" s="601"/>
      <c r="AB15355" s="601"/>
    </row>
    <row r="15356" spans="21:28" x14ac:dyDescent="0.25">
      <c r="U15356" s="601"/>
      <c r="V15356" s="611"/>
      <c r="X15356" s="613"/>
      <c r="Y15356" s="601"/>
      <c r="Z15356" s="601"/>
      <c r="AA15356" s="601"/>
      <c r="AB15356" s="601"/>
    </row>
    <row r="15357" spans="21:28" x14ac:dyDescent="0.25">
      <c r="U15357" s="601"/>
      <c r="V15357" s="611"/>
      <c r="X15357" s="613"/>
      <c r="Y15357" s="601"/>
      <c r="Z15357" s="601"/>
      <c r="AA15357" s="601"/>
      <c r="AB15357" s="601"/>
    </row>
    <row r="15358" spans="21:28" x14ac:dyDescent="0.25">
      <c r="U15358" s="601"/>
      <c r="V15358" s="611"/>
      <c r="X15358" s="613"/>
      <c r="Y15358" s="601"/>
      <c r="Z15358" s="601"/>
      <c r="AA15358" s="601"/>
      <c r="AB15358" s="601"/>
    </row>
    <row r="15359" spans="21:28" x14ac:dyDescent="0.25">
      <c r="U15359" s="601"/>
      <c r="V15359" s="611"/>
      <c r="X15359" s="613"/>
      <c r="Y15359" s="601"/>
      <c r="Z15359" s="601"/>
      <c r="AA15359" s="601"/>
      <c r="AB15359" s="601"/>
    </row>
    <row r="15360" spans="21:28" x14ac:dyDescent="0.25">
      <c r="U15360" s="601"/>
      <c r="V15360" s="611"/>
      <c r="X15360" s="613"/>
      <c r="Y15360" s="601"/>
      <c r="Z15360" s="601"/>
      <c r="AA15360" s="601"/>
      <c r="AB15360" s="601"/>
    </row>
    <row r="15361" spans="21:28" x14ac:dyDescent="0.25">
      <c r="U15361" s="601"/>
      <c r="V15361" s="611"/>
      <c r="X15361" s="613"/>
      <c r="Y15361" s="601"/>
      <c r="Z15361" s="601"/>
      <c r="AA15361" s="601"/>
      <c r="AB15361" s="601"/>
    </row>
    <row r="15362" spans="21:28" x14ac:dyDescent="0.25">
      <c r="U15362" s="601"/>
      <c r="V15362" s="611"/>
      <c r="X15362" s="613"/>
      <c r="Y15362" s="601"/>
      <c r="Z15362" s="601"/>
      <c r="AA15362" s="601"/>
      <c r="AB15362" s="601"/>
    </row>
    <row r="15363" spans="21:28" x14ac:dyDescent="0.25">
      <c r="U15363" s="601"/>
      <c r="V15363" s="611"/>
      <c r="X15363" s="613"/>
      <c r="Y15363" s="601"/>
      <c r="Z15363" s="601"/>
      <c r="AA15363" s="601"/>
      <c r="AB15363" s="601"/>
    </row>
    <row r="15364" spans="21:28" x14ac:dyDescent="0.25">
      <c r="U15364" s="601"/>
      <c r="V15364" s="611"/>
      <c r="X15364" s="613"/>
      <c r="Y15364" s="601"/>
      <c r="Z15364" s="601"/>
      <c r="AA15364" s="601"/>
      <c r="AB15364" s="601"/>
    </row>
    <row r="15365" spans="21:28" x14ac:dyDescent="0.25">
      <c r="U15365" s="601"/>
      <c r="V15365" s="611"/>
      <c r="X15365" s="613"/>
      <c r="Y15365" s="601"/>
      <c r="Z15365" s="601"/>
      <c r="AA15365" s="601"/>
      <c r="AB15365" s="601"/>
    </row>
    <row r="15366" spans="21:28" x14ac:dyDescent="0.25">
      <c r="U15366" s="601"/>
      <c r="V15366" s="611"/>
      <c r="X15366" s="613"/>
      <c r="Y15366" s="601"/>
      <c r="Z15366" s="601"/>
      <c r="AA15366" s="601"/>
      <c r="AB15366" s="601"/>
    </row>
    <row r="15367" spans="21:28" x14ac:dyDescent="0.25">
      <c r="U15367" s="601"/>
      <c r="V15367" s="611"/>
      <c r="X15367" s="613"/>
      <c r="Y15367" s="601"/>
      <c r="Z15367" s="601"/>
      <c r="AA15367" s="601"/>
      <c r="AB15367" s="601"/>
    </row>
    <row r="15368" spans="21:28" x14ac:dyDescent="0.25">
      <c r="U15368" s="601"/>
      <c r="V15368" s="611"/>
      <c r="X15368" s="613"/>
      <c r="Y15368" s="601"/>
      <c r="Z15368" s="601"/>
      <c r="AA15368" s="601"/>
      <c r="AB15368" s="601"/>
    </row>
    <row r="15369" spans="21:28" x14ac:dyDescent="0.25">
      <c r="U15369" s="601"/>
      <c r="V15369" s="611"/>
      <c r="X15369" s="613"/>
      <c r="Y15369" s="601"/>
      <c r="Z15369" s="601"/>
      <c r="AA15369" s="601"/>
      <c r="AB15369" s="601"/>
    </row>
    <row r="15370" spans="21:28" x14ac:dyDescent="0.25">
      <c r="U15370" s="601"/>
      <c r="V15370" s="611"/>
      <c r="X15370" s="613"/>
      <c r="Y15370" s="601"/>
      <c r="Z15370" s="601"/>
      <c r="AA15370" s="601"/>
      <c r="AB15370" s="601"/>
    </row>
    <row r="15371" spans="21:28" x14ac:dyDescent="0.25">
      <c r="U15371" s="601"/>
      <c r="V15371" s="611"/>
      <c r="X15371" s="613"/>
      <c r="Y15371" s="601"/>
      <c r="Z15371" s="601"/>
      <c r="AA15371" s="601"/>
      <c r="AB15371" s="601"/>
    </row>
    <row r="15372" spans="21:28" x14ac:dyDescent="0.25">
      <c r="U15372" s="601"/>
      <c r="V15372" s="611"/>
      <c r="X15372" s="613"/>
      <c r="Y15372" s="601"/>
      <c r="Z15372" s="601"/>
      <c r="AA15372" s="601"/>
      <c r="AB15372" s="601"/>
    </row>
    <row r="15373" spans="21:28" x14ac:dyDescent="0.25">
      <c r="U15373" s="601"/>
      <c r="V15373" s="611"/>
      <c r="X15373" s="613"/>
      <c r="Y15373" s="601"/>
      <c r="Z15373" s="601"/>
      <c r="AA15373" s="601"/>
      <c r="AB15373" s="601"/>
    </row>
    <row r="15374" spans="21:28" x14ac:dyDescent="0.25">
      <c r="U15374" s="601"/>
      <c r="V15374" s="611"/>
      <c r="X15374" s="613"/>
      <c r="Y15374" s="601"/>
      <c r="Z15374" s="601"/>
      <c r="AA15374" s="601"/>
      <c r="AB15374" s="601"/>
    </row>
    <row r="15375" spans="21:28" x14ac:dyDescent="0.25">
      <c r="U15375" s="601"/>
      <c r="V15375" s="611"/>
      <c r="X15375" s="613"/>
      <c r="Y15375" s="601"/>
      <c r="Z15375" s="601"/>
      <c r="AA15375" s="601"/>
      <c r="AB15375" s="601"/>
    </row>
    <row r="15376" spans="21:28" x14ac:dyDescent="0.25">
      <c r="U15376" s="601"/>
      <c r="V15376" s="611"/>
      <c r="X15376" s="613"/>
      <c r="Y15376" s="601"/>
      <c r="Z15376" s="601"/>
      <c r="AA15376" s="601"/>
      <c r="AB15376" s="601"/>
    </row>
    <row r="15377" spans="21:28" x14ac:dyDescent="0.25">
      <c r="U15377" s="601"/>
      <c r="V15377" s="611"/>
      <c r="X15377" s="613"/>
      <c r="Y15377" s="601"/>
      <c r="Z15377" s="601"/>
      <c r="AA15377" s="601"/>
      <c r="AB15377" s="601"/>
    </row>
    <row r="15378" spans="21:28" x14ac:dyDescent="0.25">
      <c r="U15378" s="601"/>
      <c r="V15378" s="611"/>
      <c r="X15378" s="613"/>
      <c r="Y15378" s="601"/>
      <c r="Z15378" s="601"/>
      <c r="AA15378" s="601"/>
      <c r="AB15378" s="601"/>
    </row>
    <row r="15379" spans="21:28" x14ac:dyDescent="0.25">
      <c r="U15379" s="601"/>
      <c r="V15379" s="611"/>
      <c r="X15379" s="613"/>
      <c r="Y15379" s="601"/>
      <c r="Z15379" s="601"/>
      <c r="AA15379" s="601"/>
      <c r="AB15379" s="601"/>
    </row>
    <row r="15380" spans="21:28" x14ac:dyDescent="0.25">
      <c r="U15380" s="601"/>
      <c r="V15380" s="611"/>
      <c r="X15380" s="613"/>
      <c r="Y15380" s="601"/>
      <c r="Z15380" s="601"/>
      <c r="AA15380" s="601"/>
      <c r="AB15380" s="601"/>
    </row>
    <row r="15381" spans="21:28" x14ac:dyDescent="0.25">
      <c r="U15381" s="601"/>
      <c r="V15381" s="611"/>
      <c r="X15381" s="613"/>
      <c r="Y15381" s="601"/>
      <c r="Z15381" s="601"/>
      <c r="AA15381" s="601"/>
      <c r="AB15381" s="601"/>
    </row>
    <row r="15382" spans="21:28" x14ac:dyDescent="0.25">
      <c r="U15382" s="601"/>
      <c r="V15382" s="611"/>
      <c r="X15382" s="613"/>
      <c r="Y15382" s="601"/>
      <c r="Z15382" s="601"/>
      <c r="AA15382" s="601"/>
      <c r="AB15382" s="601"/>
    </row>
    <row r="15383" spans="21:28" x14ac:dyDescent="0.25">
      <c r="U15383" s="601"/>
      <c r="V15383" s="611"/>
      <c r="X15383" s="613"/>
      <c r="Y15383" s="601"/>
      <c r="Z15383" s="601"/>
      <c r="AA15383" s="601"/>
      <c r="AB15383" s="601"/>
    </row>
    <row r="15384" spans="21:28" x14ac:dyDescent="0.25">
      <c r="U15384" s="601"/>
      <c r="V15384" s="611"/>
      <c r="X15384" s="613"/>
      <c r="Y15384" s="601"/>
      <c r="Z15384" s="601"/>
      <c r="AA15384" s="601"/>
      <c r="AB15384" s="601"/>
    </row>
    <row r="15385" spans="21:28" x14ac:dyDescent="0.25">
      <c r="U15385" s="601"/>
      <c r="V15385" s="611"/>
      <c r="X15385" s="613"/>
      <c r="Y15385" s="601"/>
      <c r="Z15385" s="601"/>
      <c r="AA15385" s="601"/>
      <c r="AB15385" s="601"/>
    </row>
    <row r="15386" spans="21:28" x14ac:dyDescent="0.25">
      <c r="U15386" s="601"/>
      <c r="V15386" s="611"/>
      <c r="X15386" s="613"/>
      <c r="Y15386" s="601"/>
      <c r="Z15386" s="601"/>
      <c r="AA15386" s="601"/>
      <c r="AB15386" s="601"/>
    </row>
    <row r="15387" spans="21:28" x14ac:dyDescent="0.25">
      <c r="U15387" s="601"/>
      <c r="V15387" s="611"/>
      <c r="X15387" s="613"/>
      <c r="Y15387" s="601"/>
      <c r="Z15387" s="601"/>
      <c r="AA15387" s="601"/>
      <c r="AB15387" s="601"/>
    </row>
    <row r="15388" spans="21:28" x14ac:dyDescent="0.25">
      <c r="U15388" s="601"/>
      <c r="V15388" s="611"/>
      <c r="X15388" s="613"/>
      <c r="Y15388" s="601"/>
      <c r="Z15388" s="601"/>
      <c r="AA15388" s="601"/>
      <c r="AB15388" s="601"/>
    </row>
    <row r="15389" spans="21:28" x14ac:dyDescent="0.25">
      <c r="U15389" s="601"/>
      <c r="V15389" s="611"/>
      <c r="X15389" s="613"/>
      <c r="Y15389" s="601"/>
      <c r="Z15389" s="601"/>
      <c r="AA15389" s="601"/>
      <c r="AB15389" s="601"/>
    </row>
    <row r="15390" spans="21:28" x14ac:dyDescent="0.25">
      <c r="U15390" s="601"/>
      <c r="V15390" s="611"/>
      <c r="X15390" s="613"/>
      <c r="Y15390" s="601"/>
      <c r="Z15390" s="601"/>
      <c r="AA15390" s="601"/>
      <c r="AB15390" s="601"/>
    </row>
    <row r="15391" spans="21:28" x14ac:dyDescent="0.25">
      <c r="U15391" s="601"/>
      <c r="V15391" s="611"/>
      <c r="X15391" s="613"/>
      <c r="Y15391" s="601"/>
      <c r="Z15391" s="601"/>
      <c r="AA15391" s="601"/>
      <c r="AB15391" s="601"/>
    </row>
    <row r="15392" spans="21:28" x14ac:dyDescent="0.25">
      <c r="U15392" s="601"/>
      <c r="V15392" s="611"/>
      <c r="X15392" s="613"/>
      <c r="Y15392" s="601"/>
      <c r="Z15392" s="601"/>
      <c r="AA15392" s="601"/>
      <c r="AB15392" s="601"/>
    </row>
    <row r="15393" spans="21:28" x14ac:dyDescent="0.25">
      <c r="U15393" s="601"/>
      <c r="V15393" s="611"/>
      <c r="X15393" s="613"/>
      <c r="Y15393" s="601"/>
      <c r="Z15393" s="601"/>
      <c r="AA15393" s="601"/>
      <c r="AB15393" s="601"/>
    </row>
    <row r="15394" spans="21:28" x14ac:dyDescent="0.25">
      <c r="U15394" s="601"/>
      <c r="V15394" s="611"/>
      <c r="X15394" s="613"/>
      <c r="Y15394" s="601"/>
      <c r="Z15394" s="601"/>
      <c r="AA15394" s="601"/>
      <c r="AB15394" s="601"/>
    </row>
    <row r="15395" spans="21:28" x14ac:dyDescent="0.25">
      <c r="U15395" s="601"/>
      <c r="V15395" s="611"/>
      <c r="X15395" s="613"/>
      <c r="Y15395" s="601"/>
      <c r="Z15395" s="601"/>
      <c r="AA15395" s="601"/>
      <c r="AB15395" s="601"/>
    </row>
    <row r="15396" spans="21:28" x14ac:dyDescent="0.25">
      <c r="U15396" s="601"/>
      <c r="V15396" s="611"/>
      <c r="X15396" s="613"/>
      <c r="Y15396" s="601"/>
      <c r="Z15396" s="601"/>
      <c r="AA15396" s="601"/>
      <c r="AB15396" s="601"/>
    </row>
    <row r="15397" spans="21:28" x14ac:dyDescent="0.25">
      <c r="U15397" s="601"/>
      <c r="V15397" s="611"/>
      <c r="X15397" s="613"/>
      <c r="Y15397" s="601"/>
      <c r="Z15397" s="601"/>
      <c r="AA15397" s="601"/>
      <c r="AB15397" s="601"/>
    </row>
    <row r="15398" spans="21:28" x14ac:dyDescent="0.25">
      <c r="U15398" s="601"/>
      <c r="V15398" s="611"/>
      <c r="X15398" s="613"/>
      <c r="Y15398" s="601"/>
      <c r="Z15398" s="601"/>
      <c r="AA15398" s="601"/>
      <c r="AB15398" s="601"/>
    </row>
    <row r="15399" spans="21:28" x14ac:dyDescent="0.25">
      <c r="U15399" s="601"/>
      <c r="V15399" s="611"/>
      <c r="X15399" s="613"/>
      <c r="Y15399" s="601"/>
      <c r="Z15399" s="601"/>
      <c r="AA15399" s="601"/>
      <c r="AB15399" s="601"/>
    </row>
    <row r="15400" spans="21:28" x14ac:dyDescent="0.25">
      <c r="U15400" s="601"/>
      <c r="V15400" s="611"/>
      <c r="X15400" s="613"/>
      <c r="Y15400" s="601"/>
      <c r="Z15400" s="601"/>
      <c r="AA15400" s="601"/>
      <c r="AB15400" s="601"/>
    </row>
    <row r="15401" spans="21:28" x14ac:dyDescent="0.25">
      <c r="U15401" s="601"/>
      <c r="V15401" s="611"/>
      <c r="X15401" s="613"/>
      <c r="Y15401" s="601"/>
      <c r="Z15401" s="601"/>
      <c r="AA15401" s="601"/>
      <c r="AB15401" s="601"/>
    </row>
    <row r="15402" spans="21:28" x14ac:dyDescent="0.25">
      <c r="U15402" s="601"/>
      <c r="V15402" s="611"/>
      <c r="X15402" s="613"/>
      <c r="Y15402" s="601"/>
      <c r="Z15402" s="601"/>
      <c r="AA15402" s="601"/>
      <c r="AB15402" s="601"/>
    </row>
    <row r="15403" spans="21:28" x14ac:dyDescent="0.25">
      <c r="U15403" s="601"/>
      <c r="V15403" s="611"/>
      <c r="X15403" s="613"/>
      <c r="Y15403" s="601"/>
      <c r="Z15403" s="601"/>
      <c r="AA15403" s="601"/>
      <c r="AB15403" s="601"/>
    </row>
    <row r="15404" spans="21:28" x14ac:dyDescent="0.25">
      <c r="U15404" s="601"/>
      <c r="V15404" s="611"/>
      <c r="X15404" s="613"/>
      <c r="Y15404" s="601"/>
      <c r="Z15404" s="601"/>
      <c r="AA15404" s="601"/>
      <c r="AB15404" s="601"/>
    </row>
    <row r="15405" spans="21:28" x14ac:dyDescent="0.25">
      <c r="U15405" s="601"/>
      <c r="V15405" s="611"/>
      <c r="X15405" s="613"/>
      <c r="Y15405" s="601"/>
      <c r="Z15405" s="601"/>
      <c r="AA15405" s="601"/>
      <c r="AB15405" s="601"/>
    </row>
    <row r="15406" spans="21:28" x14ac:dyDescent="0.25">
      <c r="U15406" s="601"/>
      <c r="V15406" s="611"/>
      <c r="X15406" s="613"/>
      <c r="Y15406" s="601"/>
      <c r="Z15406" s="601"/>
      <c r="AA15406" s="601"/>
      <c r="AB15406" s="601"/>
    </row>
    <row r="15407" spans="21:28" x14ac:dyDescent="0.25">
      <c r="U15407" s="601"/>
      <c r="V15407" s="611"/>
      <c r="X15407" s="613"/>
      <c r="Y15407" s="601"/>
      <c r="Z15407" s="601"/>
      <c r="AA15407" s="601"/>
      <c r="AB15407" s="601"/>
    </row>
    <row r="15408" spans="21:28" x14ac:dyDescent="0.25">
      <c r="U15408" s="601"/>
      <c r="V15408" s="611"/>
      <c r="X15408" s="613"/>
      <c r="Y15408" s="601"/>
      <c r="Z15408" s="601"/>
      <c r="AA15408" s="601"/>
      <c r="AB15408" s="601"/>
    </row>
    <row r="15409" spans="21:28" x14ac:dyDescent="0.25">
      <c r="U15409" s="601"/>
      <c r="V15409" s="611"/>
      <c r="X15409" s="613"/>
      <c r="Y15409" s="601"/>
      <c r="Z15409" s="601"/>
      <c r="AA15409" s="601"/>
      <c r="AB15409" s="601"/>
    </row>
    <row r="15410" spans="21:28" x14ac:dyDescent="0.25">
      <c r="U15410" s="601"/>
      <c r="V15410" s="611"/>
      <c r="X15410" s="613"/>
      <c r="Y15410" s="601"/>
      <c r="Z15410" s="601"/>
      <c r="AA15410" s="601"/>
      <c r="AB15410" s="601"/>
    </row>
    <row r="15411" spans="21:28" x14ac:dyDescent="0.25">
      <c r="U15411" s="601"/>
      <c r="V15411" s="611"/>
      <c r="X15411" s="613"/>
      <c r="Y15411" s="601"/>
      <c r="Z15411" s="601"/>
      <c r="AA15411" s="601"/>
      <c r="AB15411" s="601"/>
    </row>
    <row r="15412" spans="21:28" x14ac:dyDescent="0.25">
      <c r="U15412" s="601"/>
      <c r="V15412" s="611"/>
      <c r="X15412" s="613"/>
      <c r="Y15412" s="601"/>
      <c r="Z15412" s="601"/>
      <c r="AA15412" s="601"/>
      <c r="AB15412" s="601"/>
    </row>
    <row r="15413" spans="21:28" x14ac:dyDescent="0.25">
      <c r="U15413" s="601"/>
      <c r="V15413" s="611"/>
      <c r="X15413" s="613"/>
      <c r="Y15413" s="601"/>
      <c r="Z15413" s="601"/>
      <c r="AA15413" s="601"/>
      <c r="AB15413" s="601"/>
    </row>
    <row r="15414" spans="21:28" x14ac:dyDescent="0.25">
      <c r="U15414" s="601"/>
      <c r="V15414" s="611"/>
      <c r="X15414" s="613"/>
      <c r="Y15414" s="601"/>
      <c r="Z15414" s="601"/>
      <c r="AA15414" s="601"/>
      <c r="AB15414" s="601"/>
    </row>
    <row r="15415" spans="21:28" x14ac:dyDescent="0.25">
      <c r="U15415" s="601"/>
      <c r="V15415" s="611"/>
      <c r="X15415" s="613"/>
      <c r="Y15415" s="601"/>
      <c r="Z15415" s="601"/>
      <c r="AA15415" s="601"/>
      <c r="AB15415" s="601"/>
    </row>
    <row r="15416" spans="21:28" x14ac:dyDescent="0.25">
      <c r="U15416" s="601"/>
      <c r="V15416" s="611"/>
      <c r="X15416" s="613"/>
      <c r="Y15416" s="601"/>
      <c r="Z15416" s="601"/>
      <c r="AA15416" s="601"/>
      <c r="AB15416" s="601"/>
    </row>
    <row r="15417" spans="21:28" x14ac:dyDescent="0.25">
      <c r="U15417" s="601"/>
      <c r="V15417" s="611"/>
      <c r="X15417" s="613"/>
      <c r="Y15417" s="601"/>
      <c r="Z15417" s="601"/>
      <c r="AA15417" s="601"/>
      <c r="AB15417" s="601"/>
    </row>
    <row r="15418" spans="21:28" x14ac:dyDescent="0.25">
      <c r="U15418" s="601"/>
      <c r="V15418" s="611"/>
      <c r="X15418" s="613"/>
      <c r="Y15418" s="601"/>
      <c r="Z15418" s="601"/>
      <c r="AA15418" s="601"/>
      <c r="AB15418" s="601"/>
    </row>
    <row r="15419" spans="21:28" x14ac:dyDescent="0.25">
      <c r="U15419" s="601"/>
      <c r="V15419" s="611"/>
      <c r="X15419" s="613"/>
      <c r="Y15419" s="601"/>
      <c r="Z15419" s="601"/>
      <c r="AA15419" s="601"/>
      <c r="AB15419" s="601"/>
    </row>
    <row r="15420" spans="21:28" x14ac:dyDescent="0.25">
      <c r="U15420" s="601"/>
      <c r="V15420" s="611"/>
      <c r="X15420" s="613"/>
      <c r="Y15420" s="601"/>
      <c r="Z15420" s="601"/>
      <c r="AA15420" s="601"/>
      <c r="AB15420" s="601"/>
    </row>
    <row r="15421" spans="21:28" x14ac:dyDescent="0.25">
      <c r="U15421" s="601"/>
      <c r="V15421" s="611"/>
      <c r="X15421" s="613"/>
      <c r="Y15421" s="601"/>
      <c r="Z15421" s="601"/>
      <c r="AA15421" s="601"/>
      <c r="AB15421" s="601"/>
    </row>
    <row r="15422" spans="21:28" x14ac:dyDescent="0.25">
      <c r="U15422" s="601"/>
      <c r="V15422" s="611"/>
      <c r="X15422" s="613"/>
      <c r="Y15422" s="601"/>
      <c r="Z15422" s="601"/>
      <c r="AA15422" s="601"/>
      <c r="AB15422" s="601"/>
    </row>
    <row r="15423" spans="21:28" x14ac:dyDescent="0.25">
      <c r="U15423" s="601"/>
      <c r="V15423" s="611"/>
      <c r="X15423" s="613"/>
      <c r="Y15423" s="601"/>
      <c r="Z15423" s="601"/>
      <c r="AA15423" s="601"/>
      <c r="AB15423" s="601"/>
    </row>
    <row r="15424" spans="21:28" x14ac:dyDescent="0.25">
      <c r="U15424" s="601"/>
      <c r="V15424" s="611"/>
      <c r="X15424" s="613"/>
      <c r="Y15424" s="601"/>
      <c r="Z15424" s="601"/>
      <c r="AA15424" s="601"/>
      <c r="AB15424" s="601"/>
    </row>
    <row r="15425" spans="21:28" x14ac:dyDescent="0.25">
      <c r="U15425" s="601"/>
      <c r="V15425" s="611"/>
      <c r="X15425" s="613"/>
      <c r="Y15425" s="601"/>
      <c r="Z15425" s="601"/>
      <c r="AA15425" s="601"/>
      <c r="AB15425" s="601"/>
    </row>
    <row r="15426" spans="21:28" x14ac:dyDescent="0.25">
      <c r="U15426" s="601"/>
      <c r="V15426" s="611"/>
      <c r="X15426" s="613"/>
      <c r="Y15426" s="601"/>
      <c r="Z15426" s="601"/>
      <c r="AA15426" s="601"/>
      <c r="AB15426" s="601"/>
    </row>
    <row r="15427" spans="21:28" x14ac:dyDescent="0.25">
      <c r="U15427" s="601"/>
      <c r="V15427" s="611"/>
      <c r="X15427" s="613"/>
      <c r="Y15427" s="601"/>
      <c r="Z15427" s="601"/>
      <c r="AA15427" s="601"/>
      <c r="AB15427" s="601"/>
    </row>
    <row r="15428" spans="21:28" x14ac:dyDescent="0.25">
      <c r="U15428" s="601"/>
      <c r="V15428" s="611"/>
      <c r="X15428" s="613"/>
      <c r="Y15428" s="601"/>
      <c r="Z15428" s="601"/>
      <c r="AA15428" s="601"/>
      <c r="AB15428" s="601"/>
    </row>
    <row r="15429" spans="21:28" x14ac:dyDescent="0.25">
      <c r="U15429" s="601"/>
      <c r="V15429" s="611"/>
      <c r="X15429" s="613"/>
      <c r="Y15429" s="601"/>
      <c r="Z15429" s="601"/>
      <c r="AA15429" s="601"/>
      <c r="AB15429" s="601"/>
    </row>
    <row r="15430" spans="21:28" x14ac:dyDescent="0.25">
      <c r="U15430" s="601"/>
      <c r="V15430" s="611"/>
      <c r="X15430" s="613"/>
      <c r="Y15430" s="601"/>
      <c r="Z15430" s="601"/>
      <c r="AA15430" s="601"/>
      <c r="AB15430" s="601"/>
    </row>
    <row r="15431" spans="21:28" x14ac:dyDescent="0.25">
      <c r="U15431" s="601"/>
      <c r="V15431" s="611"/>
      <c r="X15431" s="613"/>
      <c r="Y15431" s="601"/>
      <c r="Z15431" s="601"/>
      <c r="AA15431" s="601"/>
      <c r="AB15431" s="601"/>
    </row>
    <row r="15432" spans="21:28" x14ac:dyDescent="0.25">
      <c r="U15432" s="601"/>
      <c r="V15432" s="611"/>
      <c r="X15432" s="613"/>
      <c r="Y15432" s="601"/>
      <c r="Z15432" s="601"/>
      <c r="AA15432" s="601"/>
      <c r="AB15432" s="601"/>
    </row>
    <row r="15433" spans="21:28" x14ac:dyDescent="0.25">
      <c r="U15433" s="601"/>
      <c r="V15433" s="611"/>
      <c r="X15433" s="613"/>
      <c r="Y15433" s="601"/>
      <c r="Z15433" s="601"/>
      <c r="AA15433" s="601"/>
      <c r="AB15433" s="601"/>
    </row>
    <row r="15434" spans="21:28" x14ac:dyDescent="0.25">
      <c r="U15434" s="601"/>
      <c r="V15434" s="611"/>
      <c r="X15434" s="613"/>
      <c r="Y15434" s="601"/>
      <c r="Z15434" s="601"/>
      <c r="AA15434" s="601"/>
      <c r="AB15434" s="601"/>
    </row>
    <row r="15435" spans="21:28" x14ac:dyDescent="0.25">
      <c r="U15435" s="601"/>
      <c r="V15435" s="611"/>
      <c r="X15435" s="613"/>
      <c r="Y15435" s="601"/>
      <c r="Z15435" s="601"/>
      <c r="AA15435" s="601"/>
      <c r="AB15435" s="601"/>
    </row>
    <row r="15436" spans="21:28" x14ac:dyDescent="0.25">
      <c r="U15436" s="601"/>
      <c r="V15436" s="611"/>
      <c r="X15436" s="613"/>
      <c r="Y15436" s="601"/>
      <c r="Z15436" s="601"/>
      <c r="AA15436" s="601"/>
      <c r="AB15436" s="601"/>
    </row>
    <row r="15437" spans="21:28" x14ac:dyDescent="0.25">
      <c r="U15437" s="601"/>
      <c r="V15437" s="611"/>
      <c r="X15437" s="613"/>
      <c r="Y15437" s="601"/>
      <c r="Z15437" s="601"/>
      <c r="AA15437" s="601"/>
      <c r="AB15437" s="601"/>
    </row>
    <row r="15438" spans="21:28" x14ac:dyDescent="0.25">
      <c r="U15438" s="601"/>
      <c r="V15438" s="611"/>
      <c r="X15438" s="613"/>
      <c r="Y15438" s="601"/>
      <c r="Z15438" s="601"/>
      <c r="AA15438" s="601"/>
      <c r="AB15438" s="601"/>
    </row>
    <row r="15439" spans="21:28" x14ac:dyDescent="0.25">
      <c r="U15439" s="601"/>
      <c r="V15439" s="611"/>
      <c r="X15439" s="613"/>
      <c r="Y15439" s="601"/>
      <c r="Z15439" s="601"/>
      <c r="AA15439" s="601"/>
      <c r="AB15439" s="601"/>
    </row>
    <row r="15440" spans="21:28" x14ac:dyDescent="0.25">
      <c r="U15440" s="601"/>
      <c r="V15440" s="611"/>
      <c r="X15440" s="613"/>
      <c r="Y15440" s="601"/>
      <c r="Z15440" s="601"/>
      <c r="AA15440" s="601"/>
      <c r="AB15440" s="601"/>
    </row>
    <row r="15441" spans="21:28" x14ac:dyDescent="0.25">
      <c r="U15441" s="601"/>
      <c r="V15441" s="611"/>
      <c r="X15441" s="613"/>
      <c r="Y15441" s="601"/>
      <c r="Z15441" s="601"/>
      <c r="AA15441" s="601"/>
      <c r="AB15441" s="601"/>
    </row>
    <row r="15442" spans="21:28" x14ac:dyDescent="0.25">
      <c r="U15442" s="601"/>
      <c r="V15442" s="611"/>
      <c r="X15442" s="613"/>
      <c r="Y15442" s="601"/>
      <c r="Z15442" s="601"/>
      <c r="AA15442" s="601"/>
      <c r="AB15442" s="601"/>
    </row>
    <row r="15443" spans="21:28" x14ac:dyDescent="0.25">
      <c r="U15443" s="601"/>
      <c r="V15443" s="611"/>
      <c r="X15443" s="613"/>
      <c r="Y15443" s="601"/>
      <c r="Z15443" s="601"/>
      <c r="AA15443" s="601"/>
      <c r="AB15443" s="601"/>
    </row>
    <row r="15444" spans="21:28" x14ac:dyDescent="0.25">
      <c r="U15444" s="601"/>
      <c r="V15444" s="611"/>
      <c r="X15444" s="613"/>
      <c r="Y15444" s="601"/>
      <c r="Z15444" s="601"/>
      <c r="AA15444" s="601"/>
      <c r="AB15444" s="601"/>
    </row>
    <row r="15445" spans="21:28" x14ac:dyDescent="0.25">
      <c r="U15445" s="601"/>
      <c r="V15445" s="611"/>
      <c r="X15445" s="613"/>
      <c r="Y15445" s="601"/>
      <c r="Z15445" s="601"/>
      <c r="AA15445" s="601"/>
      <c r="AB15445" s="601"/>
    </row>
    <row r="15446" spans="21:28" x14ac:dyDescent="0.25">
      <c r="U15446" s="601"/>
      <c r="V15446" s="611"/>
      <c r="X15446" s="613"/>
      <c r="Y15446" s="601"/>
      <c r="Z15446" s="601"/>
      <c r="AA15446" s="601"/>
      <c r="AB15446" s="601"/>
    </row>
    <row r="15447" spans="21:28" x14ac:dyDescent="0.25">
      <c r="U15447" s="601"/>
      <c r="V15447" s="611"/>
      <c r="X15447" s="613"/>
      <c r="Y15447" s="601"/>
      <c r="Z15447" s="601"/>
      <c r="AA15447" s="601"/>
      <c r="AB15447" s="601"/>
    </row>
    <row r="15448" spans="21:28" x14ac:dyDescent="0.25">
      <c r="U15448" s="601"/>
      <c r="V15448" s="611"/>
      <c r="X15448" s="613"/>
      <c r="Y15448" s="601"/>
      <c r="Z15448" s="601"/>
      <c r="AA15448" s="601"/>
      <c r="AB15448" s="601"/>
    </row>
    <row r="15449" spans="21:28" x14ac:dyDescent="0.25">
      <c r="U15449" s="601"/>
      <c r="V15449" s="611"/>
      <c r="X15449" s="613"/>
      <c r="Y15449" s="601"/>
      <c r="Z15449" s="601"/>
      <c r="AA15449" s="601"/>
      <c r="AB15449" s="601"/>
    </row>
    <row r="15450" spans="21:28" x14ac:dyDescent="0.25">
      <c r="U15450" s="601"/>
      <c r="V15450" s="611"/>
      <c r="X15450" s="613"/>
      <c r="Y15450" s="601"/>
      <c r="Z15450" s="601"/>
      <c r="AA15450" s="601"/>
      <c r="AB15450" s="601"/>
    </row>
    <row r="15451" spans="21:28" x14ac:dyDescent="0.25">
      <c r="U15451" s="601"/>
      <c r="V15451" s="611"/>
      <c r="X15451" s="613"/>
      <c r="Y15451" s="601"/>
      <c r="Z15451" s="601"/>
      <c r="AA15451" s="601"/>
      <c r="AB15451" s="601"/>
    </row>
    <row r="15452" spans="21:28" x14ac:dyDescent="0.25">
      <c r="U15452" s="601"/>
      <c r="V15452" s="611"/>
      <c r="X15452" s="613"/>
      <c r="Y15452" s="601"/>
      <c r="Z15452" s="601"/>
      <c r="AA15452" s="601"/>
      <c r="AB15452" s="601"/>
    </row>
    <row r="15453" spans="21:28" x14ac:dyDescent="0.25">
      <c r="U15453" s="601"/>
      <c r="V15453" s="611"/>
      <c r="X15453" s="613"/>
      <c r="Y15453" s="601"/>
      <c r="Z15453" s="601"/>
      <c r="AA15453" s="601"/>
      <c r="AB15453" s="601"/>
    </row>
    <row r="15454" spans="21:28" x14ac:dyDescent="0.25">
      <c r="U15454" s="601"/>
      <c r="V15454" s="611"/>
      <c r="X15454" s="613"/>
      <c r="Y15454" s="601"/>
      <c r="Z15454" s="601"/>
      <c r="AA15454" s="601"/>
      <c r="AB15454" s="601"/>
    </row>
    <row r="15455" spans="21:28" x14ac:dyDescent="0.25">
      <c r="U15455" s="601"/>
      <c r="V15455" s="611"/>
      <c r="X15455" s="613"/>
      <c r="Y15455" s="601"/>
      <c r="Z15455" s="601"/>
      <c r="AA15455" s="601"/>
      <c r="AB15455" s="601"/>
    </row>
    <row r="15456" spans="21:28" x14ac:dyDescent="0.25">
      <c r="U15456" s="601"/>
      <c r="V15456" s="611"/>
      <c r="X15456" s="613"/>
      <c r="Y15456" s="601"/>
      <c r="Z15456" s="601"/>
      <c r="AA15456" s="601"/>
      <c r="AB15456" s="601"/>
    </row>
    <row r="15457" spans="21:28" x14ac:dyDescent="0.25">
      <c r="U15457" s="601"/>
      <c r="V15457" s="611"/>
      <c r="X15457" s="613"/>
      <c r="Y15457" s="601"/>
      <c r="Z15457" s="601"/>
      <c r="AA15457" s="601"/>
      <c r="AB15457" s="601"/>
    </row>
    <row r="15458" spans="21:28" x14ac:dyDescent="0.25">
      <c r="U15458" s="601"/>
      <c r="V15458" s="611"/>
      <c r="X15458" s="613"/>
      <c r="Y15458" s="601"/>
      <c r="Z15458" s="601"/>
      <c r="AA15458" s="601"/>
      <c r="AB15458" s="601"/>
    </row>
    <row r="15459" spans="21:28" x14ac:dyDescent="0.25">
      <c r="U15459" s="601"/>
      <c r="V15459" s="611"/>
      <c r="X15459" s="613"/>
      <c r="Y15459" s="601"/>
      <c r="Z15459" s="601"/>
      <c r="AA15459" s="601"/>
      <c r="AB15459" s="601"/>
    </row>
    <row r="15460" spans="21:28" x14ac:dyDescent="0.25">
      <c r="U15460" s="601"/>
      <c r="V15460" s="611"/>
      <c r="X15460" s="613"/>
      <c r="Y15460" s="601"/>
      <c r="Z15460" s="601"/>
      <c r="AA15460" s="601"/>
      <c r="AB15460" s="601"/>
    </row>
    <row r="15461" spans="21:28" x14ac:dyDescent="0.25">
      <c r="U15461" s="601"/>
      <c r="V15461" s="611"/>
      <c r="X15461" s="613"/>
      <c r="Y15461" s="601"/>
      <c r="Z15461" s="601"/>
      <c r="AA15461" s="601"/>
      <c r="AB15461" s="601"/>
    </row>
    <row r="15462" spans="21:28" x14ac:dyDescent="0.25">
      <c r="U15462" s="601"/>
      <c r="V15462" s="611"/>
      <c r="X15462" s="613"/>
      <c r="Y15462" s="601"/>
      <c r="Z15462" s="601"/>
      <c r="AA15462" s="601"/>
      <c r="AB15462" s="601"/>
    </row>
    <row r="15463" spans="21:28" x14ac:dyDescent="0.25">
      <c r="U15463" s="601"/>
      <c r="V15463" s="611"/>
      <c r="X15463" s="613"/>
      <c r="Y15463" s="601"/>
      <c r="Z15463" s="601"/>
      <c r="AA15463" s="601"/>
      <c r="AB15463" s="601"/>
    </row>
    <row r="15464" spans="21:28" x14ac:dyDescent="0.25">
      <c r="U15464" s="601"/>
      <c r="V15464" s="611"/>
      <c r="X15464" s="613"/>
      <c r="Y15464" s="601"/>
      <c r="Z15464" s="601"/>
      <c r="AA15464" s="601"/>
      <c r="AB15464" s="601"/>
    </row>
    <row r="15465" spans="21:28" x14ac:dyDescent="0.25">
      <c r="U15465" s="601"/>
      <c r="V15465" s="611"/>
      <c r="X15465" s="613"/>
      <c r="Y15465" s="601"/>
      <c r="Z15465" s="601"/>
      <c r="AA15465" s="601"/>
      <c r="AB15465" s="601"/>
    </row>
    <row r="15466" spans="21:28" x14ac:dyDescent="0.25">
      <c r="U15466" s="601"/>
      <c r="V15466" s="611"/>
      <c r="X15466" s="613"/>
      <c r="Y15466" s="601"/>
      <c r="Z15466" s="601"/>
      <c r="AA15466" s="601"/>
      <c r="AB15466" s="601"/>
    </row>
    <row r="15467" spans="21:28" x14ac:dyDescent="0.25">
      <c r="U15467" s="601"/>
      <c r="V15467" s="611"/>
      <c r="X15467" s="613"/>
      <c r="Y15467" s="601"/>
      <c r="Z15467" s="601"/>
      <c r="AA15467" s="601"/>
      <c r="AB15467" s="601"/>
    </row>
    <row r="15468" spans="21:28" x14ac:dyDescent="0.25">
      <c r="U15468" s="601"/>
      <c r="V15468" s="611"/>
      <c r="X15468" s="613"/>
      <c r="Y15468" s="601"/>
      <c r="Z15468" s="601"/>
      <c r="AA15468" s="601"/>
      <c r="AB15468" s="601"/>
    </row>
    <row r="15469" spans="21:28" x14ac:dyDescent="0.25">
      <c r="U15469" s="601"/>
      <c r="V15469" s="611"/>
      <c r="X15469" s="613"/>
      <c r="Y15469" s="601"/>
      <c r="Z15469" s="601"/>
      <c r="AA15469" s="601"/>
      <c r="AB15469" s="601"/>
    </row>
    <row r="15470" spans="21:28" x14ac:dyDescent="0.25">
      <c r="U15470" s="601"/>
      <c r="V15470" s="611"/>
      <c r="X15470" s="613"/>
      <c r="Y15470" s="601"/>
      <c r="Z15470" s="601"/>
      <c r="AA15470" s="601"/>
      <c r="AB15470" s="601"/>
    </row>
    <row r="15471" spans="21:28" x14ac:dyDescent="0.25">
      <c r="U15471" s="601"/>
      <c r="V15471" s="611"/>
      <c r="X15471" s="613"/>
      <c r="Y15471" s="601"/>
      <c r="Z15471" s="601"/>
      <c r="AA15471" s="601"/>
      <c r="AB15471" s="601"/>
    </row>
    <row r="15472" spans="21:28" x14ac:dyDescent="0.25">
      <c r="U15472" s="601"/>
      <c r="V15472" s="611"/>
      <c r="X15472" s="613"/>
      <c r="Y15472" s="601"/>
      <c r="Z15472" s="601"/>
      <c r="AA15472" s="601"/>
      <c r="AB15472" s="601"/>
    </row>
    <row r="15473" spans="21:28" x14ac:dyDescent="0.25">
      <c r="U15473" s="601"/>
      <c r="V15473" s="611"/>
      <c r="X15473" s="613"/>
      <c r="Y15473" s="601"/>
      <c r="Z15473" s="601"/>
      <c r="AA15473" s="601"/>
      <c r="AB15473" s="601"/>
    </row>
    <row r="15474" spans="21:28" x14ac:dyDescent="0.25">
      <c r="U15474" s="601"/>
      <c r="V15474" s="611"/>
      <c r="X15474" s="613"/>
      <c r="Y15474" s="601"/>
      <c r="Z15474" s="601"/>
      <c r="AA15474" s="601"/>
      <c r="AB15474" s="601"/>
    </row>
    <row r="15475" spans="21:28" x14ac:dyDescent="0.25">
      <c r="U15475" s="601"/>
      <c r="V15475" s="611"/>
      <c r="X15475" s="613"/>
      <c r="Y15475" s="601"/>
      <c r="Z15475" s="601"/>
      <c r="AA15475" s="601"/>
      <c r="AB15475" s="601"/>
    </row>
    <row r="15476" spans="21:28" x14ac:dyDescent="0.25">
      <c r="U15476" s="601"/>
      <c r="V15476" s="611"/>
      <c r="X15476" s="613"/>
      <c r="Y15476" s="601"/>
      <c r="Z15476" s="601"/>
      <c r="AA15476" s="601"/>
      <c r="AB15476" s="601"/>
    </row>
    <row r="15477" spans="21:28" x14ac:dyDescent="0.25">
      <c r="U15477" s="601"/>
      <c r="V15477" s="611"/>
      <c r="X15477" s="613"/>
      <c r="Y15477" s="601"/>
      <c r="Z15477" s="601"/>
      <c r="AA15477" s="601"/>
      <c r="AB15477" s="601"/>
    </row>
    <row r="15478" spans="21:28" x14ac:dyDescent="0.25">
      <c r="U15478" s="601"/>
      <c r="V15478" s="611"/>
      <c r="X15478" s="613"/>
      <c r="Y15478" s="601"/>
      <c r="Z15478" s="601"/>
      <c r="AA15478" s="601"/>
      <c r="AB15478" s="601"/>
    </row>
    <row r="15479" spans="21:28" x14ac:dyDescent="0.25">
      <c r="U15479" s="601"/>
      <c r="V15479" s="611"/>
      <c r="X15479" s="613"/>
      <c r="Y15479" s="601"/>
      <c r="Z15479" s="601"/>
      <c r="AA15479" s="601"/>
      <c r="AB15479" s="601"/>
    </row>
    <row r="15480" spans="21:28" x14ac:dyDescent="0.25">
      <c r="U15480" s="601"/>
      <c r="V15480" s="611"/>
      <c r="X15480" s="613"/>
      <c r="Y15480" s="601"/>
      <c r="Z15480" s="601"/>
      <c r="AA15480" s="601"/>
      <c r="AB15480" s="601"/>
    </row>
    <row r="15481" spans="21:28" x14ac:dyDescent="0.25">
      <c r="U15481" s="601"/>
      <c r="V15481" s="611"/>
      <c r="X15481" s="613"/>
      <c r="Y15481" s="601"/>
      <c r="Z15481" s="601"/>
      <c r="AA15481" s="601"/>
      <c r="AB15481" s="601"/>
    </row>
    <row r="15482" spans="21:28" x14ac:dyDescent="0.25">
      <c r="U15482" s="601"/>
      <c r="V15482" s="611"/>
      <c r="X15482" s="613"/>
      <c r="Y15482" s="601"/>
      <c r="Z15482" s="601"/>
      <c r="AA15482" s="601"/>
      <c r="AB15482" s="601"/>
    </row>
    <row r="15483" spans="21:28" x14ac:dyDescent="0.25">
      <c r="U15483" s="601"/>
      <c r="V15483" s="611"/>
      <c r="X15483" s="613"/>
      <c r="Y15483" s="601"/>
      <c r="Z15483" s="601"/>
      <c r="AA15483" s="601"/>
      <c r="AB15483" s="601"/>
    </row>
    <row r="15484" spans="21:28" x14ac:dyDescent="0.25">
      <c r="U15484" s="601"/>
      <c r="V15484" s="611"/>
      <c r="X15484" s="613"/>
      <c r="Y15484" s="601"/>
      <c r="Z15484" s="601"/>
      <c r="AA15484" s="601"/>
      <c r="AB15484" s="601"/>
    </row>
    <row r="15485" spans="21:28" x14ac:dyDescent="0.25">
      <c r="U15485" s="601"/>
      <c r="V15485" s="611"/>
      <c r="X15485" s="613"/>
      <c r="Y15485" s="601"/>
      <c r="Z15485" s="601"/>
      <c r="AA15485" s="601"/>
      <c r="AB15485" s="601"/>
    </row>
    <row r="15486" spans="21:28" x14ac:dyDescent="0.25">
      <c r="U15486" s="601"/>
      <c r="V15486" s="611"/>
      <c r="X15486" s="613"/>
      <c r="Y15486" s="601"/>
      <c r="Z15486" s="601"/>
      <c r="AA15486" s="601"/>
      <c r="AB15486" s="601"/>
    </row>
    <row r="15487" spans="21:28" x14ac:dyDescent="0.25">
      <c r="U15487" s="601"/>
      <c r="V15487" s="611"/>
      <c r="X15487" s="613"/>
      <c r="Y15487" s="601"/>
      <c r="Z15487" s="601"/>
      <c r="AA15487" s="601"/>
      <c r="AB15487" s="601"/>
    </row>
    <row r="15488" spans="21:28" x14ac:dyDescent="0.25">
      <c r="U15488" s="601"/>
      <c r="V15488" s="611"/>
      <c r="X15488" s="613"/>
      <c r="Y15488" s="601"/>
      <c r="Z15488" s="601"/>
      <c r="AA15488" s="601"/>
      <c r="AB15488" s="601"/>
    </row>
    <row r="15489" spans="21:28" x14ac:dyDescent="0.25">
      <c r="U15489" s="601"/>
      <c r="V15489" s="611"/>
      <c r="X15489" s="613"/>
      <c r="Y15489" s="601"/>
      <c r="Z15489" s="601"/>
      <c r="AA15489" s="601"/>
      <c r="AB15489" s="601"/>
    </row>
    <row r="15490" spans="21:28" x14ac:dyDescent="0.25">
      <c r="U15490" s="601"/>
      <c r="V15490" s="611"/>
      <c r="X15490" s="613"/>
      <c r="Y15490" s="601"/>
      <c r="Z15490" s="601"/>
      <c r="AA15490" s="601"/>
      <c r="AB15490" s="601"/>
    </row>
    <row r="15491" spans="21:28" x14ac:dyDescent="0.25">
      <c r="U15491" s="601"/>
      <c r="V15491" s="611"/>
      <c r="X15491" s="613"/>
      <c r="Y15491" s="601"/>
      <c r="Z15491" s="601"/>
      <c r="AA15491" s="601"/>
      <c r="AB15491" s="601"/>
    </row>
    <row r="15492" spans="21:28" x14ac:dyDescent="0.25">
      <c r="U15492" s="601"/>
      <c r="V15492" s="611"/>
      <c r="X15492" s="613"/>
      <c r="Y15492" s="601"/>
      <c r="Z15492" s="601"/>
      <c r="AA15492" s="601"/>
      <c r="AB15492" s="601"/>
    </row>
    <row r="15493" spans="21:28" x14ac:dyDescent="0.25">
      <c r="U15493" s="601"/>
      <c r="V15493" s="611"/>
      <c r="X15493" s="613"/>
      <c r="Y15493" s="601"/>
      <c r="Z15493" s="601"/>
      <c r="AA15493" s="601"/>
      <c r="AB15493" s="601"/>
    </row>
    <row r="15494" spans="21:28" x14ac:dyDescent="0.25">
      <c r="U15494" s="601"/>
      <c r="V15494" s="611"/>
      <c r="X15494" s="613"/>
      <c r="Y15494" s="601"/>
      <c r="Z15494" s="601"/>
      <c r="AA15494" s="601"/>
      <c r="AB15494" s="601"/>
    </row>
    <row r="15495" spans="21:28" x14ac:dyDescent="0.25">
      <c r="U15495" s="601"/>
      <c r="V15495" s="611"/>
      <c r="X15495" s="613"/>
      <c r="Y15495" s="601"/>
      <c r="Z15495" s="601"/>
      <c r="AA15495" s="601"/>
      <c r="AB15495" s="601"/>
    </row>
    <row r="15496" spans="21:28" x14ac:dyDescent="0.25">
      <c r="U15496" s="601"/>
      <c r="V15496" s="611"/>
      <c r="X15496" s="613"/>
      <c r="Y15496" s="601"/>
      <c r="Z15496" s="601"/>
      <c r="AA15496" s="601"/>
      <c r="AB15496" s="601"/>
    </row>
    <row r="15497" spans="21:28" x14ac:dyDescent="0.25">
      <c r="U15497" s="601"/>
      <c r="V15497" s="611"/>
      <c r="X15497" s="613"/>
      <c r="Y15497" s="601"/>
      <c r="Z15497" s="601"/>
      <c r="AA15497" s="601"/>
      <c r="AB15497" s="601"/>
    </row>
    <row r="15498" spans="21:28" x14ac:dyDescent="0.25">
      <c r="U15498" s="601"/>
      <c r="V15498" s="611"/>
      <c r="X15498" s="613"/>
      <c r="Y15498" s="601"/>
      <c r="Z15498" s="601"/>
      <c r="AA15498" s="601"/>
      <c r="AB15498" s="601"/>
    </row>
    <row r="15499" spans="21:28" x14ac:dyDescent="0.25">
      <c r="U15499" s="601"/>
      <c r="V15499" s="611"/>
      <c r="X15499" s="613"/>
      <c r="Y15499" s="601"/>
      <c r="Z15499" s="601"/>
      <c r="AA15499" s="601"/>
      <c r="AB15499" s="601"/>
    </row>
    <row r="15500" spans="21:28" x14ac:dyDescent="0.25">
      <c r="U15500" s="601"/>
      <c r="V15500" s="611"/>
      <c r="X15500" s="613"/>
      <c r="Y15500" s="601"/>
      <c r="Z15500" s="601"/>
      <c r="AA15500" s="601"/>
      <c r="AB15500" s="601"/>
    </row>
    <row r="15501" spans="21:28" x14ac:dyDescent="0.25">
      <c r="U15501" s="601"/>
      <c r="V15501" s="611"/>
      <c r="X15501" s="613"/>
      <c r="Y15501" s="601"/>
      <c r="Z15501" s="601"/>
      <c r="AA15501" s="601"/>
      <c r="AB15501" s="601"/>
    </row>
    <row r="15502" spans="21:28" x14ac:dyDescent="0.25">
      <c r="U15502" s="601"/>
      <c r="V15502" s="611"/>
      <c r="X15502" s="613"/>
      <c r="Y15502" s="601"/>
      <c r="Z15502" s="601"/>
      <c r="AA15502" s="601"/>
      <c r="AB15502" s="601"/>
    </row>
    <row r="15503" spans="21:28" x14ac:dyDescent="0.25">
      <c r="U15503" s="601"/>
      <c r="V15503" s="611"/>
      <c r="X15503" s="613"/>
      <c r="Y15503" s="601"/>
      <c r="Z15503" s="601"/>
      <c r="AA15503" s="601"/>
      <c r="AB15503" s="601"/>
    </row>
    <row r="15504" spans="21:28" x14ac:dyDescent="0.25">
      <c r="U15504" s="601"/>
      <c r="V15504" s="611"/>
      <c r="X15504" s="613"/>
      <c r="Y15504" s="601"/>
      <c r="Z15504" s="601"/>
      <c r="AA15504" s="601"/>
      <c r="AB15504" s="601"/>
    </row>
    <row r="15505" spans="21:28" x14ac:dyDescent="0.25">
      <c r="U15505" s="601"/>
      <c r="V15505" s="611"/>
      <c r="X15505" s="613"/>
      <c r="Y15505" s="601"/>
      <c r="Z15505" s="601"/>
      <c r="AA15505" s="601"/>
      <c r="AB15505" s="601"/>
    </row>
    <row r="15506" spans="21:28" x14ac:dyDescent="0.25">
      <c r="U15506" s="601"/>
      <c r="V15506" s="611"/>
      <c r="X15506" s="613"/>
      <c r="Y15506" s="601"/>
      <c r="Z15506" s="601"/>
      <c r="AA15506" s="601"/>
      <c r="AB15506" s="601"/>
    </row>
    <row r="15507" spans="21:28" x14ac:dyDescent="0.25">
      <c r="U15507" s="601"/>
      <c r="V15507" s="611"/>
      <c r="X15507" s="613"/>
      <c r="Y15507" s="601"/>
      <c r="Z15507" s="601"/>
      <c r="AA15507" s="601"/>
      <c r="AB15507" s="601"/>
    </row>
    <row r="15508" spans="21:28" x14ac:dyDescent="0.25">
      <c r="U15508" s="601"/>
      <c r="V15508" s="611"/>
      <c r="X15508" s="613"/>
      <c r="Y15508" s="601"/>
      <c r="Z15508" s="601"/>
      <c r="AA15508" s="601"/>
      <c r="AB15508" s="601"/>
    </row>
    <row r="15509" spans="21:28" x14ac:dyDescent="0.25">
      <c r="U15509" s="601"/>
      <c r="V15509" s="611"/>
      <c r="X15509" s="613"/>
      <c r="Y15509" s="601"/>
      <c r="Z15509" s="601"/>
      <c r="AA15509" s="601"/>
      <c r="AB15509" s="601"/>
    </row>
    <row r="15510" spans="21:28" x14ac:dyDescent="0.25">
      <c r="U15510" s="601"/>
      <c r="V15510" s="611"/>
      <c r="X15510" s="613"/>
      <c r="Y15510" s="601"/>
      <c r="Z15510" s="601"/>
      <c r="AA15510" s="601"/>
      <c r="AB15510" s="601"/>
    </row>
    <row r="15511" spans="21:28" x14ac:dyDescent="0.25">
      <c r="U15511" s="601"/>
      <c r="V15511" s="611"/>
      <c r="X15511" s="613"/>
      <c r="Y15511" s="601"/>
      <c r="Z15511" s="601"/>
      <c r="AA15511" s="601"/>
      <c r="AB15511" s="601"/>
    </row>
    <row r="15512" spans="21:28" x14ac:dyDescent="0.25">
      <c r="U15512" s="601"/>
      <c r="V15512" s="611"/>
      <c r="X15512" s="613"/>
      <c r="Y15512" s="601"/>
      <c r="Z15512" s="601"/>
      <c r="AA15512" s="601"/>
      <c r="AB15512" s="601"/>
    </row>
    <row r="15513" spans="21:28" x14ac:dyDescent="0.25">
      <c r="U15513" s="601"/>
      <c r="V15513" s="611"/>
      <c r="X15513" s="613"/>
      <c r="Y15513" s="601"/>
      <c r="Z15513" s="601"/>
      <c r="AA15513" s="601"/>
      <c r="AB15513" s="601"/>
    </row>
    <row r="15514" spans="21:28" x14ac:dyDescent="0.25">
      <c r="U15514" s="601"/>
      <c r="V15514" s="611"/>
      <c r="X15514" s="613"/>
      <c r="Y15514" s="601"/>
      <c r="Z15514" s="601"/>
      <c r="AA15514" s="601"/>
      <c r="AB15514" s="601"/>
    </row>
    <row r="15515" spans="21:28" x14ac:dyDescent="0.25">
      <c r="U15515" s="601"/>
      <c r="V15515" s="611"/>
      <c r="X15515" s="613"/>
      <c r="Y15515" s="601"/>
      <c r="Z15515" s="601"/>
      <c r="AA15515" s="601"/>
      <c r="AB15515" s="601"/>
    </row>
    <row r="15516" spans="21:28" x14ac:dyDescent="0.25">
      <c r="U15516" s="601"/>
      <c r="V15516" s="611"/>
      <c r="X15516" s="613"/>
      <c r="Y15516" s="601"/>
      <c r="Z15516" s="601"/>
      <c r="AA15516" s="601"/>
      <c r="AB15516" s="601"/>
    </row>
    <row r="15517" spans="21:28" x14ac:dyDescent="0.25">
      <c r="U15517" s="601"/>
      <c r="V15517" s="611"/>
      <c r="X15517" s="613"/>
      <c r="Y15517" s="601"/>
      <c r="Z15517" s="601"/>
      <c r="AA15517" s="601"/>
      <c r="AB15517" s="601"/>
    </row>
    <row r="15518" spans="21:28" x14ac:dyDescent="0.25">
      <c r="U15518" s="601"/>
      <c r="V15518" s="611"/>
      <c r="X15518" s="613"/>
      <c r="Y15518" s="601"/>
      <c r="Z15518" s="601"/>
      <c r="AA15518" s="601"/>
      <c r="AB15518" s="601"/>
    </row>
    <row r="15519" spans="21:28" x14ac:dyDescent="0.25">
      <c r="U15519" s="601"/>
      <c r="V15519" s="611"/>
      <c r="X15519" s="613"/>
      <c r="Y15519" s="601"/>
      <c r="Z15519" s="601"/>
      <c r="AA15519" s="601"/>
      <c r="AB15519" s="601"/>
    </row>
    <row r="15520" spans="21:28" x14ac:dyDescent="0.25">
      <c r="U15520" s="601"/>
      <c r="V15520" s="611"/>
      <c r="X15520" s="613"/>
      <c r="Y15520" s="601"/>
      <c r="Z15520" s="601"/>
      <c r="AA15520" s="601"/>
      <c r="AB15520" s="601"/>
    </row>
    <row r="15521" spans="21:28" x14ac:dyDescent="0.25">
      <c r="U15521" s="601"/>
      <c r="V15521" s="611"/>
      <c r="X15521" s="613"/>
      <c r="Y15521" s="601"/>
      <c r="Z15521" s="601"/>
      <c r="AA15521" s="601"/>
      <c r="AB15521" s="601"/>
    </row>
    <row r="15522" spans="21:28" x14ac:dyDescent="0.25">
      <c r="U15522" s="601"/>
      <c r="V15522" s="611"/>
      <c r="X15522" s="613"/>
      <c r="Y15522" s="601"/>
      <c r="Z15522" s="601"/>
      <c r="AA15522" s="601"/>
      <c r="AB15522" s="601"/>
    </row>
    <row r="15523" spans="21:28" x14ac:dyDescent="0.25">
      <c r="U15523" s="601"/>
      <c r="V15523" s="611"/>
      <c r="X15523" s="613"/>
      <c r="Y15523" s="601"/>
      <c r="Z15523" s="601"/>
      <c r="AA15523" s="601"/>
      <c r="AB15523" s="601"/>
    </row>
    <row r="15524" spans="21:28" x14ac:dyDescent="0.25">
      <c r="U15524" s="601"/>
      <c r="V15524" s="611"/>
      <c r="X15524" s="613"/>
      <c r="Y15524" s="601"/>
      <c r="Z15524" s="601"/>
      <c r="AA15524" s="601"/>
      <c r="AB15524" s="601"/>
    </row>
    <row r="15525" spans="21:28" x14ac:dyDescent="0.25">
      <c r="U15525" s="601"/>
      <c r="V15525" s="611"/>
      <c r="X15525" s="613"/>
      <c r="Y15525" s="601"/>
      <c r="Z15525" s="601"/>
      <c r="AA15525" s="601"/>
      <c r="AB15525" s="601"/>
    </row>
    <row r="15526" spans="21:28" x14ac:dyDescent="0.25">
      <c r="U15526" s="601"/>
      <c r="V15526" s="611"/>
      <c r="X15526" s="613"/>
      <c r="Y15526" s="601"/>
      <c r="Z15526" s="601"/>
      <c r="AA15526" s="601"/>
      <c r="AB15526" s="601"/>
    </row>
    <row r="15527" spans="21:28" x14ac:dyDescent="0.25">
      <c r="U15527" s="601"/>
      <c r="V15527" s="611"/>
      <c r="X15527" s="613"/>
      <c r="Y15527" s="601"/>
      <c r="Z15527" s="601"/>
      <c r="AA15527" s="601"/>
      <c r="AB15527" s="601"/>
    </row>
    <row r="15528" spans="21:28" x14ac:dyDescent="0.25">
      <c r="U15528" s="601"/>
      <c r="V15528" s="611"/>
      <c r="X15528" s="613"/>
      <c r="Y15528" s="601"/>
      <c r="Z15528" s="601"/>
      <c r="AA15528" s="601"/>
      <c r="AB15528" s="601"/>
    </row>
    <row r="15529" spans="21:28" x14ac:dyDescent="0.25">
      <c r="U15529" s="601"/>
      <c r="V15529" s="611"/>
      <c r="X15529" s="613"/>
      <c r="Y15529" s="601"/>
      <c r="Z15529" s="601"/>
      <c r="AA15529" s="601"/>
      <c r="AB15529" s="601"/>
    </row>
    <row r="15530" spans="21:28" x14ac:dyDescent="0.25">
      <c r="U15530" s="601"/>
      <c r="V15530" s="611"/>
      <c r="X15530" s="613"/>
      <c r="Y15530" s="601"/>
      <c r="Z15530" s="601"/>
      <c r="AA15530" s="601"/>
      <c r="AB15530" s="601"/>
    </row>
    <row r="15531" spans="21:28" x14ac:dyDescent="0.25">
      <c r="U15531" s="601"/>
      <c r="V15531" s="611"/>
      <c r="X15531" s="613"/>
      <c r="Y15531" s="601"/>
      <c r="Z15531" s="601"/>
      <c r="AA15531" s="601"/>
      <c r="AB15531" s="601"/>
    </row>
    <row r="15532" spans="21:28" x14ac:dyDescent="0.25">
      <c r="U15532" s="601"/>
      <c r="V15532" s="611"/>
      <c r="X15532" s="613"/>
      <c r="Y15532" s="601"/>
      <c r="Z15532" s="601"/>
      <c r="AA15532" s="601"/>
      <c r="AB15532" s="601"/>
    </row>
    <row r="15533" spans="21:28" x14ac:dyDescent="0.25">
      <c r="U15533" s="601"/>
      <c r="V15533" s="611"/>
      <c r="X15533" s="613"/>
      <c r="Y15533" s="601"/>
      <c r="Z15533" s="601"/>
      <c r="AA15533" s="601"/>
      <c r="AB15533" s="601"/>
    </row>
    <row r="15534" spans="21:28" x14ac:dyDescent="0.25">
      <c r="U15534" s="601"/>
      <c r="V15534" s="611"/>
      <c r="X15534" s="613"/>
      <c r="Y15534" s="601"/>
      <c r="Z15534" s="601"/>
      <c r="AA15534" s="601"/>
      <c r="AB15534" s="601"/>
    </row>
    <row r="15535" spans="21:28" x14ac:dyDescent="0.25">
      <c r="U15535" s="601"/>
      <c r="V15535" s="611"/>
      <c r="X15535" s="613"/>
      <c r="Y15535" s="601"/>
      <c r="Z15535" s="601"/>
      <c r="AA15535" s="601"/>
      <c r="AB15535" s="601"/>
    </row>
    <row r="15536" spans="21:28" x14ac:dyDescent="0.25">
      <c r="U15536" s="601"/>
      <c r="V15536" s="611"/>
      <c r="X15536" s="613"/>
      <c r="Y15536" s="601"/>
      <c r="Z15536" s="601"/>
      <c r="AA15536" s="601"/>
      <c r="AB15536" s="601"/>
    </row>
    <row r="15537" spans="21:28" x14ac:dyDescent="0.25">
      <c r="U15537" s="601"/>
      <c r="V15537" s="611"/>
      <c r="X15537" s="613"/>
      <c r="Y15537" s="601"/>
      <c r="Z15537" s="601"/>
      <c r="AA15537" s="601"/>
      <c r="AB15537" s="601"/>
    </row>
    <row r="15538" spans="21:28" x14ac:dyDescent="0.25">
      <c r="U15538" s="601"/>
      <c r="V15538" s="611"/>
      <c r="X15538" s="613"/>
      <c r="Y15538" s="601"/>
      <c r="Z15538" s="601"/>
      <c r="AA15538" s="601"/>
      <c r="AB15538" s="601"/>
    </row>
    <row r="15539" spans="21:28" x14ac:dyDescent="0.25">
      <c r="U15539" s="601"/>
      <c r="V15539" s="611"/>
      <c r="X15539" s="613"/>
      <c r="Y15539" s="601"/>
      <c r="Z15539" s="601"/>
      <c r="AA15539" s="601"/>
      <c r="AB15539" s="601"/>
    </row>
    <row r="15540" spans="21:28" x14ac:dyDescent="0.25">
      <c r="U15540" s="601"/>
      <c r="V15540" s="611"/>
      <c r="X15540" s="613"/>
      <c r="Y15540" s="601"/>
      <c r="Z15540" s="601"/>
      <c r="AA15540" s="601"/>
      <c r="AB15540" s="601"/>
    </row>
    <row r="15541" spans="21:28" x14ac:dyDescent="0.25">
      <c r="U15541" s="601"/>
      <c r="V15541" s="611"/>
      <c r="X15541" s="613"/>
      <c r="Y15541" s="601"/>
      <c r="Z15541" s="601"/>
      <c r="AA15541" s="601"/>
      <c r="AB15541" s="601"/>
    </row>
    <row r="15542" spans="21:28" x14ac:dyDescent="0.25">
      <c r="U15542" s="601"/>
      <c r="V15542" s="611"/>
      <c r="X15542" s="613"/>
      <c r="Y15542" s="601"/>
      <c r="Z15542" s="601"/>
      <c r="AA15542" s="601"/>
      <c r="AB15542" s="601"/>
    </row>
    <row r="15543" spans="21:28" x14ac:dyDescent="0.25">
      <c r="U15543" s="601"/>
      <c r="V15543" s="611"/>
      <c r="X15543" s="613"/>
      <c r="Y15543" s="601"/>
      <c r="Z15543" s="601"/>
      <c r="AA15543" s="601"/>
      <c r="AB15543" s="601"/>
    </row>
    <row r="15544" spans="21:28" x14ac:dyDescent="0.25">
      <c r="U15544" s="601"/>
      <c r="V15544" s="611"/>
      <c r="X15544" s="613"/>
      <c r="Y15544" s="601"/>
      <c r="Z15544" s="601"/>
      <c r="AA15544" s="601"/>
      <c r="AB15544" s="601"/>
    </row>
    <row r="15545" spans="21:28" x14ac:dyDescent="0.25">
      <c r="U15545" s="601"/>
      <c r="V15545" s="611"/>
      <c r="X15545" s="613"/>
      <c r="Y15545" s="601"/>
      <c r="Z15545" s="601"/>
      <c r="AA15545" s="601"/>
      <c r="AB15545" s="601"/>
    </row>
    <row r="15546" spans="21:28" x14ac:dyDescent="0.25">
      <c r="U15546" s="601"/>
      <c r="V15546" s="611"/>
      <c r="X15546" s="613"/>
      <c r="Y15546" s="601"/>
      <c r="Z15546" s="601"/>
      <c r="AA15546" s="601"/>
      <c r="AB15546" s="601"/>
    </row>
    <row r="15547" spans="21:28" x14ac:dyDescent="0.25">
      <c r="U15547" s="601"/>
      <c r="V15547" s="611"/>
      <c r="X15547" s="613"/>
      <c r="Y15547" s="601"/>
      <c r="Z15547" s="601"/>
      <c r="AA15547" s="601"/>
      <c r="AB15547" s="601"/>
    </row>
    <row r="15548" spans="21:28" x14ac:dyDescent="0.25">
      <c r="U15548" s="601"/>
      <c r="V15548" s="611"/>
      <c r="X15548" s="613"/>
      <c r="Y15548" s="601"/>
      <c r="Z15548" s="601"/>
      <c r="AA15548" s="601"/>
      <c r="AB15548" s="601"/>
    </row>
    <row r="15549" spans="21:28" x14ac:dyDescent="0.25">
      <c r="U15549" s="601"/>
      <c r="V15549" s="611"/>
      <c r="X15549" s="613"/>
      <c r="Y15549" s="601"/>
      <c r="Z15549" s="601"/>
      <c r="AA15549" s="601"/>
      <c r="AB15549" s="601"/>
    </row>
    <row r="15550" spans="21:28" x14ac:dyDescent="0.25">
      <c r="U15550" s="601"/>
      <c r="V15550" s="611"/>
      <c r="X15550" s="613"/>
      <c r="Y15550" s="601"/>
      <c r="Z15550" s="601"/>
      <c r="AA15550" s="601"/>
      <c r="AB15550" s="601"/>
    </row>
    <row r="15551" spans="21:28" x14ac:dyDescent="0.25">
      <c r="U15551" s="601"/>
      <c r="V15551" s="611"/>
      <c r="X15551" s="613"/>
      <c r="Y15551" s="601"/>
      <c r="Z15551" s="601"/>
      <c r="AA15551" s="601"/>
      <c r="AB15551" s="601"/>
    </row>
    <row r="15552" spans="21:28" x14ac:dyDescent="0.25">
      <c r="U15552" s="601"/>
      <c r="V15552" s="611"/>
      <c r="X15552" s="613"/>
      <c r="Y15552" s="601"/>
      <c r="Z15552" s="601"/>
      <c r="AA15552" s="601"/>
      <c r="AB15552" s="601"/>
    </row>
    <row r="15553" spans="21:28" x14ac:dyDescent="0.25">
      <c r="U15553" s="601"/>
      <c r="V15553" s="611"/>
      <c r="X15553" s="613"/>
      <c r="Y15553" s="601"/>
      <c r="Z15553" s="601"/>
      <c r="AA15553" s="601"/>
      <c r="AB15553" s="601"/>
    </row>
    <row r="15554" spans="21:28" x14ac:dyDescent="0.25">
      <c r="U15554" s="601"/>
      <c r="V15554" s="611"/>
      <c r="X15554" s="613"/>
      <c r="Y15554" s="601"/>
      <c r="Z15554" s="601"/>
      <c r="AA15554" s="601"/>
      <c r="AB15554" s="601"/>
    </row>
    <row r="15555" spans="21:28" x14ac:dyDescent="0.25">
      <c r="U15555" s="601"/>
      <c r="V15555" s="611"/>
      <c r="X15555" s="613"/>
      <c r="Y15555" s="601"/>
      <c r="Z15555" s="601"/>
      <c r="AA15555" s="601"/>
      <c r="AB15555" s="601"/>
    </row>
    <row r="15556" spans="21:28" x14ac:dyDescent="0.25">
      <c r="U15556" s="601"/>
      <c r="V15556" s="611"/>
      <c r="X15556" s="613"/>
      <c r="Y15556" s="601"/>
      <c r="Z15556" s="601"/>
      <c r="AA15556" s="601"/>
      <c r="AB15556" s="601"/>
    </row>
    <row r="15557" spans="21:28" x14ac:dyDescent="0.25">
      <c r="U15557" s="601"/>
      <c r="V15557" s="611"/>
      <c r="X15557" s="613"/>
      <c r="Y15557" s="601"/>
      <c r="Z15557" s="601"/>
      <c r="AA15557" s="601"/>
      <c r="AB15557" s="601"/>
    </row>
    <row r="15558" spans="21:28" x14ac:dyDescent="0.25">
      <c r="U15558" s="601"/>
      <c r="V15558" s="611"/>
      <c r="X15558" s="613"/>
      <c r="Y15558" s="601"/>
      <c r="Z15558" s="601"/>
      <c r="AA15558" s="601"/>
      <c r="AB15558" s="601"/>
    </row>
    <row r="15559" spans="21:28" x14ac:dyDescent="0.25">
      <c r="U15559" s="601"/>
      <c r="V15559" s="611"/>
      <c r="X15559" s="613"/>
      <c r="Y15559" s="601"/>
      <c r="Z15559" s="601"/>
      <c r="AA15559" s="601"/>
      <c r="AB15559" s="601"/>
    </row>
    <row r="15560" spans="21:28" x14ac:dyDescent="0.25">
      <c r="U15560" s="601"/>
      <c r="V15560" s="611"/>
      <c r="X15560" s="613"/>
      <c r="Y15560" s="601"/>
      <c r="Z15560" s="601"/>
      <c r="AA15560" s="601"/>
      <c r="AB15560" s="601"/>
    </row>
    <row r="15561" spans="21:28" x14ac:dyDescent="0.25">
      <c r="U15561" s="601"/>
      <c r="V15561" s="611"/>
      <c r="X15561" s="613"/>
      <c r="Y15561" s="601"/>
      <c r="Z15561" s="601"/>
      <c r="AA15561" s="601"/>
      <c r="AB15561" s="601"/>
    </row>
    <row r="15562" spans="21:28" x14ac:dyDescent="0.25">
      <c r="U15562" s="601"/>
      <c r="V15562" s="611"/>
      <c r="X15562" s="613"/>
      <c r="Y15562" s="601"/>
      <c r="Z15562" s="601"/>
      <c r="AA15562" s="601"/>
      <c r="AB15562" s="601"/>
    </row>
    <row r="15563" spans="21:28" x14ac:dyDescent="0.25">
      <c r="U15563" s="601"/>
      <c r="V15563" s="611"/>
      <c r="X15563" s="613"/>
      <c r="Y15563" s="601"/>
      <c r="Z15563" s="601"/>
      <c r="AA15563" s="601"/>
      <c r="AB15563" s="601"/>
    </row>
    <row r="15564" spans="21:28" x14ac:dyDescent="0.25">
      <c r="U15564" s="601"/>
      <c r="V15564" s="611"/>
      <c r="X15564" s="613"/>
      <c r="Y15564" s="601"/>
      <c r="Z15564" s="601"/>
      <c r="AA15564" s="601"/>
      <c r="AB15564" s="601"/>
    </row>
    <row r="15565" spans="21:28" x14ac:dyDescent="0.25">
      <c r="U15565" s="601"/>
      <c r="V15565" s="611"/>
      <c r="X15565" s="613"/>
      <c r="Y15565" s="601"/>
      <c r="Z15565" s="601"/>
      <c r="AA15565" s="601"/>
      <c r="AB15565" s="601"/>
    </row>
    <row r="15566" spans="21:28" x14ac:dyDescent="0.25">
      <c r="U15566" s="601"/>
      <c r="V15566" s="611"/>
      <c r="X15566" s="613"/>
      <c r="Y15566" s="601"/>
      <c r="Z15566" s="601"/>
      <c r="AA15566" s="601"/>
      <c r="AB15566" s="601"/>
    </row>
    <row r="15567" spans="21:28" x14ac:dyDescent="0.25">
      <c r="U15567" s="601"/>
      <c r="V15567" s="611"/>
      <c r="X15567" s="613"/>
      <c r="Y15567" s="601"/>
      <c r="Z15567" s="601"/>
      <c r="AA15567" s="601"/>
      <c r="AB15567" s="601"/>
    </row>
    <row r="15568" spans="21:28" x14ac:dyDescent="0.25">
      <c r="U15568" s="601"/>
      <c r="V15568" s="611"/>
      <c r="X15568" s="613"/>
      <c r="Y15568" s="601"/>
      <c r="Z15568" s="601"/>
      <c r="AA15568" s="601"/>
      <c r="AB15568" s="601"/>
    </row>
    <row r="15569" spans="21:28" x14ac:dyDescent="0.25">
      <c r="U15569" s="601"/>
      <c r="V15569" s="611"/>
      <c r="X15569" s="613"/>
      <c r="Y15569" s="601"/>
      <c r="Z15569" s="601"/>
      <c r="AA15569" s="601"/>
      <c r="AB15569" s="601"/>
    </row>
    <row r="15570" spans="21:28" x14ac:dyDescent="0.25">
      <c r="U15570" s="601"/>
      <c r="V15570" s="611"/>
      <c r="X15570" s="613"/>
      <c r="Y15570" s="601"/>
      <c r="Z15570" s="601"/>
      <c r="AA15570" s="601"/>
      <c r="AB15570" s="601"/>
    </row>
    <row r="15571" spans="21:28" x14ac:dyDescent="0.25">
      <c r="U15571" s="601"/>
      <c r="V15571" s="611"/>
      <c r="X15571" s="613"/>
      <c r="Y15571" s="601"/>
      <c r="Z15571" s="601"/>
      <c r="AA15571" s="601"/>
      <c r="AB15571" s="601"/>
    </row>
    <row r="15572" spans="21:28" x14ac:dyDescent="0.25">
      <c r="U15572" s="601"/>
      <c r="V15572" s="611"/>
      <c r="X15572" s="613"/>
      <c r="Y15572" s="601"/>
      <c r="Z15572" s="601"/>
      <c r="AA15572" s="601"/>
      <c r="AB15572" s="601"/>
    </row>
    <row r="15573" spans="21:28" x14ac:dyDescent="0.25">
      <c r="U15573" s="601"/>
      <c r="V15573" s="611"/>
      <c r="X15573" s="613"/>
      <c r="Y15573" s="601"/>
      <c r="Z15573" s="601"/>
      <c r="AA15573" s="601"/>
      <c r="AB15573" s="601"/>
    </row>
    <row r="15574" spans="21:28" x14ac:dyDescent="0.25">
      <c r="U15574" s="601"/>
      <c r="V15574" s="611"/>
      <c r="X15574" s="613"/>
      <c r="Y15574" s="601"/>
      <c r="Z15574" s="601"/>
      <c r="AA15574" s="601"/>
      <c r="AB15574" s="601"/>
    </row>
    <row r="15575" spans="21:28" x14ac:dyDescent="0.25">
      <c r="U15575" s="601"/>
      <c r="V15575" s="611"/>
      <c r="X15575" s="613"/>
      <c r="Y15575" s="601"/>
      <c r="Z15575" s="601"/>
      <c r="AA15575" s="601"/>
      <c r="AB15575" s="601"/>
    </row>
    <row r="15576" spans="21:28" x14ac:dyDescent="0.25">
      <c r="U15576" s="601"/>
      <c r="V15576" s="611"/>
      <c r="X15576" s="613"/>
      <c r="Y15576" s="601"/>
      <c r="Z15576" s="601"/>
      <c r="AA15576" s="601"/>
      <c r="AB15576" s="601"/>
    </row>
    <row r="15577" spans="21:28" x14ac:dyDescent="0.25">
      <c r="U15577" s="601"/>
      <c r="V15577" s="611"/>
      <c r="X15577" s="613"/>
      <c r="Y15577" s="601"/>
      <c r="Z15577" s="601"/>
      <c r="AA15577" s="601"/>
      <c r="AB15577" s="601"/>
    </row>
    <row r="15578" spans="21:28" x14ac:dyDescent="0.25">
      <c r="U15578" s="601"/>
      <c r="V15578" s="611"/>
      <c r="X15578" s="613"/>
      <c r="Y15578" s="601"/>
      <c r="Z15578" s="601"/>
      <c r="AA15578" s="601"/>
      <c r="AB15578" s="601"/>
    </row>
    <row r="15579" spans="21:28" x14ac:dyDescent="0.25">
      <c r="U15579" s="601"/>
      <c r="V15579" s="611"/>
      <c r="X15579" s="613"/>
      <c r="Y15579" s="601"/>
      <c r="Z15579" s="601"/>
      <c r="AA15579" s="601"/>
      <c r="AB15579" s="601"/>
    </row>
    <row r="15580" spans="21:28" x14ac:dyDescent="0.25">
      <c r="U15580" s="601"/>
      <c r="V15580" s="611"/>
      <c r="X15580" s="613"/>
      <c r="Y15580" s="601"/>
      <c r="Z15580" s="601"/>
      <c r="AA15580" s="601"/>
      <c r="AB15580" s="601"/>
    </row>
    <row r="15581" spans="21:28" x14ac:dyDescent="0.25">
      <c r="U15581" s="601"/>
      <c r="V15581" s="611"/>
      <c r="X15581" s="613"/>
      <c r="Y15581" s="601"/>
      <c r="Z15581" s="601"/>
      <c r="AA15581" s="601"/>
      <c r="AB15581" s="601"/>
    </row>
    <row r="15582" spans="21:28" x14ac:dyDescent="0.25">
      <c r="U15582" s="601"/>
      <c r="V15582" s="611"/>
      <c r="X15582" s="613"/>
      <c r="Y15582" s="601"/>
      <c r="Z15582" s="601"/>
      <c r="AA15582" s="601"/>
      <c r="AB15582" s="601"/>
    </row>
    <row r="15583" spans="21:28" x14ac:dyDescent="0.25">
      <c r="U15583" s="601"/>
      <c r="V15583" s="611"/>
      <c r="X15583" s="613"/>
      <c r="Y15583" s="601"/>
      <c r="Z15583" s="601"/>
      <c r="AA15583" s="601"/>
      <c r="AB15583" s="601"/>
    </row>
    <row r="15584" spans="21:28" x14ac:dyDescent="0.25">
      <c r="U15584" s="601"/>
      <c r="V15584" s="611"/>
      <c r="X15584" s="613"/>
      <c r="Y15584" s="601"/>
      <c r="Z15584" s="601"/>
      <c r="AA15584" s="601"/>
      <c r="AB15584" s="601"/>
    </row>
    <row r="15585" spans="21:28" x14ac:dyDescent="0.25">
      <c r="U15585" s="601"/>
      <c r="V15585" s="611"/>
      <c r="X15585" s="613"/>
      <c r="Y15585" s="601"/>
      <c r="Z15585" s="601"/>
      <c r="AA15585" s="601"/>
      <c r="AB15585" s="601"/>
    </row>
    <row r="15586" spans="21:28" x14ac:dyDescent="0.25">
      <c r="U15586" s="601"/>
      <c r="V15586" s="611"/>
      <c r="X15586" s="613"/>
      <c r="Y15586" s="601"/>
      <c r="Z15586" s="601"/>
      <c r="AA15586" s="601"/>
      <c r="AB15586" s="601"/>
    </row>
    <row r="15587" spans="21:28" x14ac:dyDescent="0.25">
      <c r="U15587" s="601"/>
      <c r="V15587" s="611"/>
      <c r="X15587" s="613"/>
      <c r="Y15587" s="601"/>
      <c r="Z15587" s="601"/>
      <c r="AA15587" s="601"/>
      <c r="AB15587" s="601"/>
    </row>
    <row r="15588" spans="21:28" x14ac:dyDescent="0.25">
      <c r="U15588" s="601"/>
      <c r="V15588" s="611"/>
      <c r="X15588" s="613"/>
      <c r="Y15588" s="601"/>
      <c r="Z15588" s="601"/>
      <c r="AA15588" s="601"/>
      <c r="AB15588" s="601"/>
    </row>
    <row r="15589" spans="21:28" x14ac:dyDescent="0.25">
      <c r="U15589" s="601"/>
      <c r="V15589" s="611"/>
      <c r="X15589" s="613"/>
      <c r="Y15589" s="601"/>
      <c r="Z15589" s="601"/>
      <c r="AA15589" s="601"/>
      <c r="AB15589" s="601"/>
    </row>
    <row r="15590" spans="21:28" x14ac:dyDescent="0.25">
      <c r="U15590" s="601"/>
      <c r="V15590" s="611"/>
      <c r="X15590" s="613"/>
      <c r="Y15590" s="601"/>
      <c r="Z15590" s="601"/>
      <c r="AA15590" s="601"/>
      <c r="AB15590" s="601"/>
    </row>
    <row r="15591" spans="21:28" x14ac:dyDescent="0.25">
      <c r="U15591" s="601"/>
      <c r="V15591" s="611"/>
      <c r="X15591" s="613"/>
      <c r="Y15591" s="601"/>
      <c r="Z15591" s="601"/>
      <c r="AA15591" s="601"/>
      <c r="AB15591" s="601"/>
    </row>
    <row r="15592" spans="21:28" x14ac:dyDescent="0.25">
      <c r="U15592" s="601"/>
      <c r="V15592" s="611"/>
      <c r="X15592" s="613"/>
      <c r="Y15592" s="601"/>
      <c r="Z15592" s="601"/>
      <c r="AA15592" s="601"/>
      <c r="AB15592" s="601"/>
    </row>
    <row r="15593" spans="21:28" x14ac:dyDescent="0.25">
      <c r="U15593" s="601"/>
      <c r="V15593" s="611"/>
      <c r="X15593" s="613"/>
      <c r="Y15593" s="601"/>
      <c r="Z15593" s="601"/>
      <c r="AA15593" s="601"/>
      <c r="AB15593" s="601"/>
    </row>
    <row r="15594" spans="21:28" x14ac:dyDescent="0.25">
      <c r="U15594" s="601"/>
      <c r="V15594" s="611"/>
      <c r="X15594" s="613"/>
      <c r="Y15594" s="601"/>
      <c r="Z15594" s="601"/>
      <c r="AA15594" s="601"/>
      <c r="AB15594" s="601"/>
    </row>
    <row r="15595" spans="21:28" x14ac:dyDescent="0.25">
      <c r="U15595" s="601"/>
      <c r="V15595" s="611"/>
      <c r="X15595" s="613"/>
      <c r="Y15595" s="601"/>
      <c r="Z15595" s="601"/>
      <c r="AA15595" s="601"/>
      <c r="AB15595" s="601"/>
    </row>
    <row r="15596" spans="21:28" x14ac:dyDescent="0.25">
      <c r="U15596" s="601"/>
      <c r="V15596" s="611"/>
      <c r="X15596" s="613"/>
      <c r="Y15596" s="601"/>
      <c r="Z15596" s="601"/>
      <c r="AA15596" s="601"/>
      <c r="AB15596" s="601"/>
    </row>
    <row r="15597" spans="21:28" x14ac:dyDescent="0.25">
      <c r="U15597" s="601"/>
      <c r="V15597" s="611"/>
      <c r="X15597" s="613"/>
      <c r="Y15597" s="601"/>
      <c r="Z15597" s="601"/>
      <c r="AA15597" s="601"/>
      <c r="AB15597" s="601"/>
    </row>
    <row r="15598" spans="21:28" x14ac:dyDescent="0.25">
      <c r="U15598" s="601"/>
      <c r="V15598" s="611"/>
      <c r="X15598" s="613"/>
      <c r="Y15598" s="601"/>
      <c r="Z15598" s="601"/>
      <c r="AA15598" s="601"/>
      <c r="AB15598" s="601"/>
    </row>
    <row r="15599" spans="21:28" x14ac:dyDescent="0.25">
      <c r="U15599" s="601"/>
      <c r="V15599" s="611"/>
      <c r="X15599" s="613"/>
      <c r="Y15599" s="601"/>
      <c r="Z15599" s="601"/>
      <c r="AA15599" s="601"/>
      <c r="AB15599" s="601"/>
    </row>
    <row r="15600" spans="21:28" x14ac:dyDescent="0.25">
      <c r="U15600" s="601"/>
      <c r="V15600" s="611"/>
      <c r="X15600" s="613"/>
      <c r="Y15600" s="601"/>
      <c r="Z15600" s="601"/>
      <c r="AA15600" s="601"/>
      <c r="AB15600" s="601"/>
    </row>
    <row r="15601" spans="21:28" x14ac:dyDescent="0.25">
      <c r="U15601" s="601"/>
      <c r="V15601" s="611"/>
      <c r="X15601" s="613"/>
      <c r="Y15601" s="601"/>
      <c r="Z15601" s="601"/>
      <c r="AA15601" s="601"/>
      <c r="AB15601" s="601"/>
    </row>
    <row r="15602" spans="21:28" x14ac:dyDescent="0.25">
      <c r="U15602" s="601"/>
      <c r="V15602" s="611"/>
      <c r="X15602" s="613"/>
      <c r="Y15602" s="601"/>
      <c r="Z15602" s="601"/>
      <c r="AA15602" s="601"/>
      <c r="AB15602" s="601"/>
    </row>
    <row r="15603" spans="21:28" x14ac:dyDescent="0.25">
      <c r="U15603" s="601"/>
      <c r="V15603" s="611"/>
      <c r="X15603" s="613"/>
      <c r="Y15603" s="601"/>
      <c r="Z15603" s="601"/>
      <c r="AA15603" s="601"/>
      <c r="AB15603" s="601"/>
    </row>
    <row r="15604" spans="21:28" x14ac:dyDescent="0.25">
      <c r="U15604" s="601"/>
      <c r="V15604" s="611"/>
      <c r="X15604" s="613"/>
      <c r="Y15604" s="601"/>
      <c r="Z15604" s="601"/>
      <c r="AA15604" s="601"/>
      <c r="AB15604" s="601"/>
    </row>
    <row r="15605" spans="21:28" x14ac:dyDescent="0.25">
      <c r="U15605" s="601"/>
      <c r="V15605" s="611"/>
      <c r="X15605" s="613"/>
      <c r="Y15605" s="601"/>
      <c r="Z15605" s="601"/>
      <c r="AA15605" s="601"/>
      <c r="AB15605" s="601"/>
    </row>
    <row r="15606" spans="21:28" x14ac:dyDescent="0.25">
      <c r="U15606" s="601"/>
      <c r="V15606" s="611"/>
      <c r="X15606" s="613"/>
      <c r="Y15606" s="601"/>
      <c r="Z15606" s="601"/>
      <c r="AA15606" s="601"/>
      <c r="AB15606" s="601"/>
    </row>
    <row r="15607" spans="21:28" x14ac:dyDescent="0.25">
      <c r="U15607" s="601"/>
      <c r="V15607" s="611"/>
      <c r="X15607" s="613"/>
      <c r="Y15607" s="601"/>
      <c r="Z15607" s="601"/>
      <c r="AA15607" s="601"/>
      <c r="AB15607" s="601"/>
    </row>
    <row r="15608" spans="21:28" x14ac:dyDescent="0.25">
      <c r="U15608" s="601"/>
      <c r="V15608" s="611"/>
      <c r="X15608" s="613"/>
      <c r="Y15608" s="601"/>
      <c r="Z15608" s="601"/>
      <c r="AA15608" s="601"/>
      <c r="AB15608" s="601"/>
    </row>
    <row r="15609" spans="21:28" x14ac:dyDescent="0.25">
      <c r="U15609" s="601"/>
      <c r="V15609" s="611"/>
      <c r="X15609" s="613"/>
      <c r="Y15609" s="601"/>
      <c r="Z15609" s="601"/>
      <c r="AA15609" s="601"/>
      <c r="AB15609" s="601"/>
    </row>
    <row r="15610" spans="21:28" x14ac:dyDescent="0.25">
      <c r="U15610" s="601"/>
      <c r="V15610" s="611"/>
      <c r="X15610" s="613"/>
      <c r="Y15610" s="601"/>
      <c r="Z15610" s="601"/>
      <c r="AA15610" s="601"/>
      <c r="AB15610" s="601"/>
    </row>
    <row r="15611" spans="21:28" x14ac:dyDescent="0.25">
      <c r="U15611" s="601"/>
      <c r="V15611" s="611"/>
      <c r="X15611" s="613"/>
      <c r="Y15611" s="601"/>
      <c r="Z15611" s="601"/>
      <c r="AA15611" s="601"/>
      <c r="AB15611" s="601"/>
    </row>
    <row r="15612" spans="21:28" x14ac:dyDescent="0.25">
      <c r="U15612" s="601"/>
      <c r="V15612" s="611"/>
      <c r="X15612" s="613"/>
      <c r="Y15612" s="601"/>
      <c r="Z15612" s="601"/>
      <c r="AA15612" s="601"/>
      <c r="AB15612" s="601"/>
    </row>
    <row r="15613" spans="21:28" x14ac:dyDescent="0.25">
      <c r="U15613" s="601"/>
      <c r="V15613" s="611"/>
      <c r="X15613" s="613"/>
      <c r="Y15613" s="601"/>
      <c r="Z15613" s="601"/>
      <c r="AA15613" s="601"/>
      <c r="AB15613" s="601"/>
    </row>
    <row r="15614" spans="21:28" x14ac:dyDescent="0.25">
      <c r="U15614" s="601"/>
      <c r="V15614" s="611"/>
      <c r="X15614" s="613"/>
      <c r="Y15614" s="601"/>
      <c r="Z15614" s="601"/>
      <c r="AA15614" s="601"/>
      <c r="AB15614" s="601"/>
    </row>
    <row r="15615" spans="21:28" x14ac:dyDescent="0.25">
      <c r="U15615" s="601"/>
      <c r="V15615" s="611"/>
      <c r="X15615" s="613"/>
      <c r="Y15615" s="601"/>
      <c r="Z15615" s="601"/>
      <c r="AA15615" s="601"/>
      <c r="AB15615" s="601"/>
    </row>
    <row r="15616" spans="21:28" x14ac:dyDescent="0.25">
      <c r="U15616" s="601"/>
      <c r="V15616" s="611"/>
      <c r="X15616" s="613"/>
      <c r="Y15616" s="601"/>
      <c r="Z15616" s="601"/>
      <c r="AA15616" s="601"/>
      <c r="AB15616" s="601"/>
    </row>
    <row r="15617" spans="21:28" x14ac:dyDescent="0.25">
      <c r="U15617" s="601"/>
      <c r="V15617" s="611"/>
      <c r="X15617" s="613"/>
      <c r="Y15617" s="601"/>
      <c r="Z15617" s="601"/>
      <c r="AA15617" s="601"/>
      <c r="AB15617" s="601"/>
    </row>
    <row r="15618" spans="21:28" x14ac:dyDescent="0.25">
      <c r="U15618" s="601"/>
      <c r="V15618" s="611"/>
      <c r="X15618" s="613"/>
      <c r="Y15618" s="601"/>
      <c r="Z15618" s="601"/>
      <c r="AA15618" s="601"/>
      <c r="AB15618" s="601"/>
    </row>
    <row r="15619" spans="21:28" x14ac:dyDescent="0.25">
      <c r="U15619" s="601"/>
      <c r="V15619" s="611"/>
      <c r="X15619" s="613"/>
      <c r="Y15619" s="601"/>
      <c r="Z15619" s="601"/>
      <c r="AA15619" s="601"/>
      <c r="AB15619" s="601"/>
    </row>
    <row r="15620" spans="21:28" x14ac:dyDescent="0.25">
      <c r="U15620" s="601"/>
      <c r="V15620" s="611"/>
      <c r="X15620" s="613"/>
      <c r="Y15620" s="601"/>
      <c r="Z15620" s="601"/>
      <c r="AA15620" s="601"/>
      <c r="AB15620" s="601"/>
    </row>
    <row r="15621" spans="21:28" x14ac:dyDescent="0.25">
      <c r="U15621" s="601"/>
      <c r="V15621" s="611"/>
      <c r="X15621" s="613"/>
      <c r="Y15621" s="601"/>
      <c r="Z15621" s="601"/>
      <c r="AA15621" s="601"/>
      <c r="AB15621" s="601"/>
    </row>
    <row r="15622" spans="21:28" x14ac:dyDescent="0.25">
      <c r="U15622" s="601"/>
      <c r="V15622" s="611"/>
      <c r="X15622" s="613"/>
      <c r="Y15622" s="601"/>
      <c r="Z15622" s="601"/>
      <c r="AA15622" s="601"/>
      <c r="AB15622" s="601"/>
    </row>
    <row r="15623" spans="21:28" x14ac:dyDescent="0.25">
      <c r="U15623" s="601"/>
      <c r="V15623" s="611"/>
      <c r="X15623" s="613"/>
      <c r="Y15623" s="601"/>
      <c r="Z15623" s="601"/>
      <c r="AA15623" s="601"/>
      <c r="AB15623" s="601"/>
    </row>
    <row r="15624" spans="21:28" x14ac:dyDescent="0.25">
      <c r="U15624" s="601"/>
      <c r="V15624" s="611"/>
      <c r="X15624" s="613"/>
      <c r="Y15624" s="601"/>
      <c r="Z15624" s="601"/>
      <c r="AA15624" s="601"/>
      <c r="AB15624" s="601"/>
    </row>
    <row r="15625" spans="21:28" x14ac:dyDescent="0.25">
      <c r="U15625" s="601"/>
      <c r="V15625" s="611"/>
      <c r="X15625" s="613"/>
      <c r="Y15625" s="601"/>
      <c r="Z15625" s="601"/>
      <c r="AA15625" s="601"/>
      <c r="AB15625" s="601"/>
    </row>
    <row r="15626" spans="21:28" x14ac:dyDescent="0.25">
      <c r="U15626" s="601"/>
      <c r="V15626" s="611"/>
      <c r="X15626" s="613"/>
      <c r="Y15626" s="601"/>
      <c r="Z15626" s="601"/>
      <c r="AA15626" s="601"/>
      <c r="AB15626" s="601"/>
    </row>
    <row r="15627" spans="21:28" x14ac:dyDescent="0.25">
      <c r="U15627" s="601"/>
      <c r="V15627" s="611"/>
      <c r="X15627" s="613"/>
      <c r="Y15627" s="601"/>
      <c r="Z15627" s="601"/>
      <c r="AA15627" s="601"/>
      <c r="AB15627" s="601"/>
    </row>
    <row r="15628" spans="21:28" x14ac:dyDescent="0.25">
      <c r="U15628" s="601"/>
      <c r="V15628" s="611"/>
      <c r="X15628" s="613"/>
      <c r="Y15628" s="601"/>
      <c r="Z15628" s="601"/>
      <c r="AA15628" s="601"/>
      <c r="AB15628" s="601"/>
    </row>
    <row r="15629" spans="21:28" x14ac:dyDescent="0.25">
      <c r="U15629" s="601"/>
      <c r="V15629" s="611"/>
      <c r="X15629" s="613"/>
      <c r="Y15629" s="601"/>
      <c r="Z15629" s="601"/>
      <c r="AA15629" s="601"/>
      <c r="AB15629" s="601"/>
    </row>
    <row r="15630" spans="21:28" x14ac:dyDescent="0.25">
      <c r="U15630" s="601"/>
      <c r="V15630" s="611"/>
      <c r="X15630" s="613"/>
      <c r="Y15630" s="601"/>
      <c r="Z15630" s="601"/>
      <c r="AA15630" s="601"/>
      <c r="AB15630" s="601"/>
    </row>
    <row r="15631" spans="21:28" x14ac:dyDescent="0.25">
      <c r="U15631" s="601"/>
      <c r="V15631" s="611"/>
      <c r="X15631" s="613"/>
      <c r="Y15631" s="601"/>
      <c r="Z15631" s="601"/>
      <c r="AA15631" s="601"/>
      <c r="AB15631" s="601"/>
    </row>
    <row r="15632" spans="21:28" x14ac:dyDescent="0.25">
      <c r="U15632" s="601"/>
      <c r="V15632" s="611"/>
      <c r="X15632" s="613"/>
      <c r="Y15632" s="601"/>
      <c r="Z15632" s="601"/>
      <c r="AA15632" s="601"/>
      <c r="AB15632" s="601"/>
    </row>
    <row r="15633" spans="21:28" x14ac:dyDescent="0.25">
      <c r="U15633" s="601"/>
      <c r="V15633" s="611"/>
      <c r="X15633" s="613"/>
      <c r="Y15633" s="601"/>
      <c r="Z15633" s="601"/>
      <c r="AA15633" s="601"/>
      <c r="AB15633" s="601"/>
    </row>
    <row r="15634" spans="21:28" x14ac:dyDescent="0.25">
      <c r="U15634" s="601"/>
      <c r="V15634" s="611"/>
      <c r="X15634" s="613"/>
      <c r="Y15634" s="601"/>
      <c r="Z15634" s="601"/>
      <c r="AA15634" s="601"/>
      <c r="AB15634" s="601"/>
    </row>
    <row r="15635" spans="21:28" x14ac:dyDescent="0.25">
      <c r="U15635" s="601"/>
      <c r="V15635" s="611"/>
      <c r="X15635" s="613"/>
      <c r="Y15635" s="601"/>
      <c r="Z15635" s="601"/>
      <c r="AA15635" s="601"/>
      <c r="AB15635" s="601"/>
    </row>
    <row r="15636" spans="21:28" x14ac:dyDescent="0.25">
      <c r="U15636" s="601"/>
      <c r="V15636" s="611"/>
      <c r="X15636" s="613"/>
      <c r="Y15636" s="601"/>
      <c r="Z15636" s="601"/>
      <c r="AA15636" s="601"/>
      <c r="AB15636" s="601"/>
    </row>
    <row r="15637" spans="21:28" x14ac:dyDescent="0.25">
      <c r="U15637" s="601"/>
      <c r="V15637" s="611"/>
      <c r="X15637" s="613"/>
      <c r="Y15637" s="601"/>
      <c r="Z15637" s="601"/>
      <c r="AA15637" s="601"/>
      <c r="AB15637" s="601"/>
    </row>
    <row r="15638" spans="21:28" x14ac:dyDescent="0.25">
      <c r="U15638" s="601"/>
      <c r="V15638" s="611"/>
      <c r="X15638" s="613"/>
      <c r="Y15638" s="601"/>
      <c r="Z15638" s="601"/>
      <c r="AA15638" s="601"/>
      <c r="AB15638" s="601"/>
    </row>
    <row r="15639" spans="21:28" x14ac:dyDescent="0.25">
      <c r="U15639" s="601"/>
      <c r="V15639" s="611"/>
      <c r="X15639" s="613"/>
      <c r="Y15639" s="601"/>
      <c r="Z15639" s="601"/>
      <c r="AA15639" s="601"/>
      <c r="AB15639" s="601"/>
    </row>
    <row r="15640" spans="21:28" x14ac:dyDescent="0.25">
      <c r="U15640" s="601"/>
      <c r="V15640" s="611"/>
      <c r="X15640" s="613"/>
      <c r="Y15640" s="601"/>
      <c r="Z15640" s="601"/>
      <c r="AA15640" s="601"/>
      <c r="AB15640" s="601"/>
    </row>
    <row r="15641" spans="21:28" x14ac:dyDescent="0.25">
      <c r="U15641" s="601"/>
      <c r="V15641" s="611"/>
      <c r="X15641" s="613"/>
      <c r="Y15641" s="601"/>
      <c r="Z15641" s="601"/>
      <c r="AA15641" s="601"/>
      <c r="AB15641" s="601"/>
    </row>
    <row r="15642" spans="21:28" x14ac:dyDescent="0.25">
      <c r="U15642" s="601"/>
      <c r="V15642" s="611"/>
      <c r="X15642" s="613"/>
      <c r="Y15642" s="601"/>
      <c r="Z15642" s="601"/>
      <c r="AA15642" s="601"/>
      <c r="AB15642" s="601"/>
    </row>
    <row r="15643" spans="21:28" x14ac:dyDescent="0.25">
      <c r="U15643" s="601"/>
      <c r="V15643" s="611"/>
      <c r="X15643" s="613"/>
      <c r="Y15643" s="601"/>
      <c r="Z15643" s="601"/>
      <c r="AA15643" s="601"/>
      <c r="AB15643" s="601"/>
    </row>
    <row r="15644" spans="21:28" x14ac:dyDescent="0.25">
      <c r="U15644" s="601"/>
      <c r="V15644" s="611"/>
      <c r="X15644" s="613"/>
      <c r="Y15644" s="601"/>
      <c r="Z15644" s="601"/>
      <c r="AA15644" s="601"/>
      <c r="AB15644" s="601"/>
    </row>
    <row r="15645" spans="21:28" x14ac:dyDescent="0.25">
      <c r="U15645" s="601"/>
      <c r="V15645" s="611"/>
      <c r="X15645" s="613"/>
      <c r="Y15645" s="601"/>
      <c r="Z15645" s="601"/>
      <c r="AA15645" s="601"/>
      <c r="AB15645" s="601"/>
    </row>
    <row r="15646" spans="21:28" x14ac:dyDescent="0.25">
      <c r="U15646" s="601"/>
      <c r="V15646" s="611"/>
      <c r="X15646" s="613"/>
      <c r="Y15646" s="601"/>
      <c r="Z15646" s="601"/>
      <c r="AA15646" s="601"/>
      <c r="AB15646" s="601"/>
    </row>
    <row r="15647" spans="21:28" x14ac:dyDescent="0.25">
      <c r="U15647" s="601"/>
      <c r="V15647" s="611"/>
      <c r="X15647" s="613"/>
      <c r="Y15647" s="601"/>
      <c r="Z15647" s="601"/>
      <c r="AA15647" s="601"/>
      <c r="AB15647" s="601"/>
    </row>
    <row r="15648" spans="21:28" x14ac:dyDescent="0.25">
      <c r="U15648" s="601"/>
      <c r="V15648" s="611"/>
      <c r="X15648" s="613"/>
      <c r="Y15648" s="601"/>
      <c r="Z15648" s="601"/>
      <c r="AA15648" s="601"/>
      <c r="AB15648" s="601"/>
    </row>
    <row r="15649" spans="21:28" x14ac:dyDescent="0.25">
      <c r="U15649" s="601"/>
      <c r="V15649" s="611"/>
      <c r="X15649" s="613"/>
      <c r="Y15649" s="601"/>
      <c r="Z15649" s="601"/>
      <c r="AA15649" s="601"/>
      <c r="AB15649" s="601"/>
    </row>
    <row r="15650" spans="21:28" x14ac:dyDescent="0.25">
      <c r="U15650" s="601"/>
      <c r="V15650" s="611"/>
      <c r="X15650" s="613"/>
      <c r="Y15650" s="601"/>
      <c r="Z15650" s="601"/>
      <c r="AA15650" s="601"/>
      <c r="AB15650" s="601"/>
    </row>
    <row r="15651" spans="21:28" x14ac:dyDescent="0.25">
      <c r="U15651" s="601"/>
      <c r="V15651" s="611"/>
      <c r="X15651" s="613"/>
      <c r="Y15651" s="601"/>
      <c r="Z15651" s="601"/>
      <c r="AA15651" s="601"/>
      <c r="AB15651" s="601"/>
    </row>
    <row r="15652" spans="21:28" x14ac:dyDescent="0.25">
      <c r="U15652" s="601"/>
      <c r="V15652" s="611"/>
      <c r="X15652" s="613"/>
      <c r="Y15652" s="601"/>
      <c r="Z15652" s="601"/>
      <c r="AA15652" s="601"/>
      <c r="AB15652" s="601"/>
    </row>
    <row r="15653" spans="21:28" x14ac:dyDescent="0.25">
      <c r="U15653" s="601"/>
      <c r="V15653" s="611"/>
      <c r="X15653" s="613"/>
      <c r="Y15653" s="601"/>
      <c r="Z15653" s="601"/>
      <c r="AA15653" s="601"/>
      <c r="AB15653" s="601"/>
    </row>
    <row r="15654" spans="21:28" x14ac:dyDescent="0.25">
      <c r="U15654" s="601"/>
      <c r="V15654" s="611"/>
      <c r="X15654" s="613"/>
      <c r="Y15654" s="601"/>
      <c r="Z15654" s="601"/>
      <c r="AA15654" s="601"/>
      <c r="AB15654" s="601"/>
    </row>
    <row r="15655" spans="21:28" x14ac:dyDescent="0.25">
      <c r="U15655" s="601"/>
      <c r="V15655" s="611"/>
      <c r="X15655" s="613"/>
      <c r="Y15655" s="601"/>
      <c r="Z15655" s="601"/>
      <c r="AA15655" s="601"/>
      <c r="AB15655" s="601"/>
    </row>
    <row r="15656" spans="21:28" x14ac:dyDescent="0.25">
      <c r="U15656" s="601"/>
      <c r="V15656" s="611"/>
      <c r="X15656" s="613"/>
      <c r="Y15656" s="601"/>
      <c r="Z15656" s="601"/>
      <c r="AA15656" s="601"/>
      <c r="AB15656" s="601"/>
    </row>
    <row r="15657" spans="21:28" x14ac:dyDescent="0.25">
      <c r="U15657" s="601"/>
      <c r="V15657" s="611"/>
      <c r="X15657" s="613"/>
      <c r="Y15657" s="601"/>
      <c r="Z15657" s="601"/>
      <c r="AA15657" s="601"/>
      <c r="AB15657" s="601"/>
    </row>
    <row r="15658" spans="21:28" x14ac:dyDescent="0.25">
      <c r="U15658" s="601"/>
      <c r="V15658" s="611"/>
      <c r="X15658" s="613"/>
      <c r="Y15658" s="601"/>
      <c r="Z15658" s="601"/>
      <c r="AA15658" s="601"/>
      <c r="AB15658" s="601"/>
    </row>
    <row r="15659" spans="21:28" x14ac:dyDescent="0.25">
      <c r="U15659" s="601"/>
      <c r="V15659" s="611"/>
      <c r="X15659" s="613"/>
      <c r="Y15659" s="601"/>
      <c r="Z15659" s="601"/>
      <c r="AA15659" s="601"/>
      <c r="AB15659" s="601"/>
    </row>
    <row r="15660" spans="21:28" x14ac:dyDescent="0.25">
      <c r="U15660" s="601"/>
      <c r="V15660" s="611"/>
      <c r="X15660" s="613"/>
      <c r="Y15660" s="601"/>
      <c r="Z15660" s="601"/>
      <c r="AA15660" s="601"/>
      <c r="AB15660" s="601"/>
    </row>
    <row r="15661" spans="21:28" x14ac:dyDescent="0.25">
      <c r="U15661" s="601"/>
      <c r="V15661" s="611"/>
      <c r="X15661" s="613"/>
      <c r="Y15661" s="601"/>
      <c r="Z15661" s="601"/>
      <c r="AA15661" s="601"/>
      <c r="AB15661" s="601"/>
    </row>
    <row r="15662" spans="21:28" x14ac:dyDescent="0.25">
      <c r="U15662" s="601"/>
      <c r="V15662" s="611"/>
      <c r="X15662" s="613"/>
      <c r="Y15662" s="601"/>
      <c r="Z15662" s="601"/>
      <c r="AA15662" s="601"/>
      <c r="AB15662" s="601"/>
    </row>
    <row r="15663" spans="21:28" x14ac:dyDescent="0.25">
      <c r="U15663" s="601"/>
      <c r="V15663" s="611"/>
      <c r="X15663" s="613"/>
      <c r="Y15663" s="601"/>
      <c r="Z15663" s="601"/>
      <c r="AA15663" s="601"/>
      <c r="AB15663" s="601"/>
    </row>
    <row r="15664" spans="21:28" x14ac:dyDescent="0.25">
      <c r="U15664" s="601"/>
      <c r="V15664" s="611"/>
      <c r="X15664" s="613"/>
      <c r="Y15664" s="601"/>
      <c r="Z15664" s="601"/>
      <c r="AA15664" s="601"/>
      <c r="AB15664" s="601"/>
    </row>
    <row r="15665" spans="21:28" x14ac:dyDescent="0.25">
      <c r="U15665" s="601"/>
      <c r="V15665" s="611"/>
      <c r="X15665" s="613"/>
      <c r="Y15665" s="601"/>
      <c r="Z15665" s="601"/>
      <c r="AA15665" s="601"/>
      <c r="AB15665" s="601"/>
    </row>
    <row r="15666" spans="21:28" x14ac:dyDescent="0.25">
      <c r="U15666" s="601"/>
      <c r="V15666" s="611"/>
      <c r="X15666" s="613"/>
      <c r="Y15666" s="601"/>
      <c r="Z15666" s="601"/>
      <c r="AA15666" s="601"/>
      <c r="AB15666" s="601"/>
    </row>
    <row r="15667" spans="21:28" x14ac:dyDescent="0.25">
      <c r="U15667" s="601"/>
      <c r="V15667" s="611"/>
      <c r="X15667" s="613"/>
      <c r="Y15667" s="601"/>
      <c r="Z15667" s="601"/>
      <c r="AA15667" s="601"/>
      <c r="AB15667" s="601"/>
    </row>
    <row r="15668" spans="21:28" x14ac:dyDescent="0.25">
      <c r="U15668" s="601"/>
      <c r="V15668" s="611"/>
      <c r="X15668" s="613"/>
      <c r="Y15668" s="601"/>
      <c r="Z15668" s="601"/>
      <c r="AA15668" s="601"/>
      <c r="AB15668" s="601"/>
    </row>
    <row r="15669" spans="21:28" x14ac:dyDescent="0.25">
      <c r="U15669" s="601"/>
      <c r="V15669" s="611"/>
      <c r="X15669" s="613"/>
      <c r="Y15669" s="601"/>
      <c r="Z15669" s="601"/>
      <c r="AA15669" s="601"/>
      <c r="AB15669" s="601"/>
    </row>
    <row r="15670" spans="21:28" x14ac:dyDescent="0.25">
      <c r="U15670" s="601"/>
      <c r="V15670" s="611"/>
      <c r="X15670" s="613"/>
      <c r="Y15670" s="601"/>
      <c r="Z15670" s="601"/>
      <c r="AA15670" s="601"/>
      <c r="AB15670" s="601"/>
    </row>
    <row r="15671" spans="21:28" x14ac:dyDescent="0.25">
      <c r="U15671" s="601"/>
      <c r="V15671" s="611"/>
      <c r="X15671" s="613"/>
      <c r="Y15671" s="601"/>
      <c r="Z15671" s="601"/>
      <c r="AA15671" s="601"/>
      <c r="AB15671" s="601"/>
    </row>
    <row r="15672" spans="21:28" x14ac:dyDescent="0.25">
      <c r="U15672" s="601"/>
      <c r="V15672" s="611"/>
      <c r="X15672" s="613"/>
      <c r="Y15672" s="601"/>
      <c r="Z15672" s="601"/>
      <c r="AA15672" s="601"/>
      <c r="AB15672" s="601"/>
    </row>
    <row r="15673" spans="21:28" x14ac:dyDescent="0.25">
      <c r="U15673" s="601"/>
      <c r="V15673" s="611"/>
      <c r="X15673" s="613"/>
      <c r="Y15673" s="601"/>
      <c r="Z15673" s="601"/>
      <c r="AA15673" s="601"/>
      <c r="AB15673" s="601"/>
    </row>
    <row r="15674" spans="21:28" x14ac:dyDescent="0.25">
      <c r="U15674" s="601"/>
      <c r="V15674" s="611"/>
      <c r="X15674" s="613"/>
      <c r="Y15674" s="601"/>
      <c r="Z15674" s="601"/>
      <c r="AA15674" s="601"/>
      <c r="AB15674" s="601"/>
    </row>
    <row r="15675" spans="21:28" x14ac:dyDescent="0.25">
      <c r="U15675" s="601"/>
      <c r="V15675" s="611"/>
      <c r="X15675" s="613"/>
      <c r="Y15675" s="601"/>
      <c r="Z15675" s="601"/>
      <c r="AA15675" s="601"/>
      <c r="AB15675" s="601"/>
    </row>
    <row r="15676" spans="21:28" x14ac:dyDescent="0.25">
      <c r="U15676" s="601"/>
      <c r="V15676" s="611"/>
      <c r="X15676" s="613"/>
      <c r="Y15676" s="601"/>
      <c r="Z15676" s="601"/>
      <c r="AA15676" s="601"/>
      <c r="AB15676" s="601"/>
    </row>
    <row r="15677" spans="21:28" x14ac:dyDescent="0.25">
      <c r="U15677" s="601"/>
      <c r="V15677" s="611"/>
      <c r="X15677" s="613"/>
      <c r="Y15677" s="601"/>
      <c r="Z15677" s="601"/>
      <c r="AA15677" s="601"/>
      <c r="AB15677" s="601"/>
    </row>
    <row r="15678" spans="21:28" x14ac:dyDescent="0.25">
      <c r="U15678" s="601"/>
      <c r="V15678" s="611"/>
      <c r="X15678" s="613"/>
      <c r="Y15678" s="601"/>
      <c r="Z15678" s="601"/>
      <c r="AA15678" s="601"/>
      <c r="AB15678" s="601"/>
    </row>
    <row r="15679" spans="21:28" x14ac:dyDescent="0.25">
      <c r="U15679" s="601"/>
      <c r="V15679" s="611"/>
      <c r="X15679" s="613"/>
      <c r="Y15679" s="601"/>
      <c r="Z15679" s="601"/>
      <c r="AA15679" s="601"/>
      <c r="AB15679" s="601"/>
    </row>
    <row r="15680" spans="21:28" x14ac:dyDescent="0.25">
      <c r="U15680" s="601"/>
      <c r="V15680" s="611"/>
      <c r="X15680" s="613"/>
      <c r="Y15680" s="601"/>
      <c r="Z15680" s="601"/>
      <c r="AA15680" s="601"/>
      <c r="AB15680" s="601"/>
    </row>
    <row r="15681" spans="21:28" x14ac:dyDescent="0.25">
      <c r="U15681" s="601"/>
      <c r="V15681" s="611"/>
      <c r="X15681" s="613"/>
      <c r="Y15681" s="601"/>
      <c r="Z15681" s="601"/>
      <c r="AA15681" s="601"/>
      <c r="AB15681" s="601"/>
    </row>
    <row r="15682" spans="21:28" x14ac:dyDescent="0.25">
      <c r="U15682" s="601"/>
      <c r="V15682" s="611"/>
      <c r="X15682" s="613"/>
      <c r="Y15682" s="601"/>
      <c r="Z15682" s="601"/>
      <c r="AA15682" s="601"/>
      <c r="AB15682" s="601"/>
    </row>
    <row r="15683" spans="21:28" x14ac:dyDescent="0.25">
      <c r="U15683" s="601"/>
      <c r="V15683" s="611"/>
      <c r="X15683" s="613"/>
      <c r="Y15683" s="601"/>
      <c r="Z15683" s="601"/>
      <c r="AA15683" s="601"/>
      <c r="AB15683" s="601"/>
    </row>
    <row r="15684" spans="21:28" x14ac:dyDescent="0.25">
      <c r="U15684" s="601"/>
      <c r="V15684" s="611"/>
      <c r="X15684" s="613"/>
      <c r="Y15684" s="601"/>
      <c r="Z15684" s="601"/>
      <c r="AA15684" s="601"/>
      <c r="AB15684" s="601"/>
    </row>
    <row r="15685" spans="21:28" x14ac:dyDescent="0.25">
      <c r="U15685" s="601"/>
      <c r="V15685" s="611"/>
      <c r="X15685" s="613"/>
      <c r="Y15685" s="601"/>
      <c r="Z15685" s="601"/>
      <c r="AA15685" s="601"/>
      <c r="AB15685" s="601"/>
    </row>
    <row r="15686" spans="21:28" x14ac:dyDescent="0.25">
      <c r="U15686" s="601"/>
      <c r="V15686" s="611"/>
      <c r="X15686" s="613"/>
      <c r="Y15686" s="601"/>
      <c r="Z15686" s="601"/>
      <c r="AA15686" s="601"/>
      <c r="AB15686" s="601"/>
    </row>
    <row r="15687" spans="21:28" x14ac:dyDescent="0.25">
      <c r="U15687" s="601"/>
      <c r="V15687" s="611"/>
      <c r="X15687" s="613"/>
      <c r="Y15687" s="601"/>
      <c r="Z15687" s="601"/>
      <c r="AA15687" s="601"/>
      <c r="AB15687" s="601"/>
    </row>
    <row r="15688" spans="21:28" x14ac:dyDescent="0.25">
      <c r="U15688" s="601"/>
      <c r="V15688" s="611"/>
      <c r="X15688" s="613"/>
      <c r="Y15688" s="601"/>
      <c r="Z15688" s="601"/>
      <c r="AA15688" s="601"/>
      <c r="AB15688" s="601"/>
    </row>
    <row r="15689" spans="21:28" x14ac:dyDescent="0.25">
      <c r="U15689" s="601"/>
      <c r="V15689" s="611"/>
      <c r="X15689" s="613"/>
      <c r="Y15689" s="601"/>
      <c r="Z15689" s="601"/>
      <c r="AA15689" s="601"/>
      <c r="AB15689" s="601"/>
    </row>
    <row r="15690" spans="21:28" x14ac:dyDescent="0.25">
      <c r="U15690" s="601"/>
      <c r="V15690" s="611"/>
      <c r="X15690" s="613"/>
      <c r="Y15690" s="601"/>
      <c r="Z15690" s="601"/>
      <c r="AA15690" s="601"/>
      <c r="AB15690" s="601"/>
    </row>
    <row r="15691" spans="21:28" x14ac:dyDescent="0.25">
      <c r="U15691" s="601"/>
      <c r="V15691" s="611"/>
      <c r="X15691" s="613"/>
      <c r="Y15691" s="601"/>
      <c r="Z15691" s="601"/>
      <c r="AA15691" s="601"/>
      <c r="AB15691" s="601"/>
    </row>
    <row r="15692" spans="21:28" x14ac:dyDescent="0.25">
      <c r="U15692" s="601"/>
      <c r="V15692" s="611"/>
      <c r="X15692" s="613"/>
      <c r="Y15692" s="601"/>
      <c r="Z15692" s="601"/>
      <c r="AA15692" s="601"/>
      <c r="AB15692" s="601"/>
    </row>
    <row r="15693" spans="21:28" x14ac:dyDescent="0.25">
      <c r="U15693" s="601"/>
      <c r="V15693" s="611"/>
      <c r="X15693" s="613"/>
      <c r="Y15693" s="601"/>
      <c r="Z15693" s="601"/>
      <c r="AA15693" s="601"/>
      <c r="AB15693" s="601"/>
    </row>
    <row r="15694" spans="21:28" x14ac:dyDescent="0.25">
      <c r="U15694" s="601"/>
      <c r="V15694" s="611"/>
      <c r="X15694" s="613"/>
      <c r="Y15694" s="601"/>
      <c r="Z15694" s="601"/>
      <c r="AA15694" s="601"/>
      <c r="AB15694" s="601"/>
    </row>
    <row r="15695" spans="21:28" x14ac:dyDescent="0.25">
      <c r="U15695" s="601"/>
      <c r="V15695" s="611"/>
      <c r="X15695" s="613"/>
      <c r="Y15695" s="601"/>
      <c r="Z15695" s="601"/>
      <c r="AA15695" s="601"/>
      <c r="AB15695" s="601"/>
    </row>
    <row r="15696" spans="21:28" x14ac:dyDescent="0.25">
      <c r="U15696" s="601"/>
      <c r="V15696" s="611"/>
      <c r="X15696" s="613"/>
      <c r="Y15696" s="601"/>
      <c r="Z15696" s="601"/>
      <c r="AA15696" s="601"/>
      <c r="AB15696" s="601"/>
    </row>
    <row r="15697" spans="21:28" x14ac:dyDescent="0.25">
      <c r="U15697" s="601"/>
      <c r="V15697" s="611"/>
      <c r="X15697" s="613"/>
      <c r="Y15697" s="601"/>
      <c r="Z15697" s="601"/>
      <c r="AA15697" s="601"/>
      <c r="AB15697" s="601"/>
    </row>
    <row r="15698" spans="21:28" x14ac:dyDescent="0.25">
      <c r="U15698" s="601"/>
      <c r="V15698" s="611"/>
      <c r="X15698" s="613"/>
      <c r="Y15698" s="601"/>
      <c r="Z15698" s="601"/>
      <c r="AA15698" s="601"/>
      <c r="AB15698" s="601"/>
    </row>
    <row r="15699" spans="21:28" x14ac:dyDescent="0.25">
      <c r="U15699" s="601"/>
      <c r="V15699" s="611"/>
      <c r="X15699" s="613"/>
      <c r="Y15699" s="601"/>
      <c r="Z15699" s="601"/>
      <c r="AA15699" s="601"/>
      <c r="AB15699" s="601"/>
    </row>
    <row r="15700" spans="21:28" x14ac:dyDescent="0.25">
      <c r="U15700" s="601"/>
      <c r="V15700" s="611"/>
      <c r="X15700" s="613"/>
      <c r="Y15700" s="601"/>
      <c r="Z15700" s="601"/>
      <c r="AA15700" s="601"/>
      <c r="AB15700" s="601"/>
    </row>
    <row r="15701" spans="21:28" x14ac:dyDescent="0.25">
      <c r="U15701" s="601"/>
      <c r="V15701" s="611"/>
      <c r="X15701" s="613"/>
      <c r="Y15701" s="601"/>
      <c r="Z15701" s="601"/>
      <c r="AA15701" s="601"/>
      <c r="AB15701" s="601"/>
    </row>
    <row r="15702" spans="21:28" x14ac:dyDescent="0.25">
      <c r="U15702" s="601"/>
      <c r="V15702" s="611"/>
      <c r="X15702" s="613"/>
      <c r="Y15702" s="601"/>
      <c r="Z15702" s="601"/>
      <c r="AA15702" s="601"/>
      <c r="AB15702" s="601"/>
    </row>
    <row r="15703" spans="21:28" x14ac:dyDescent="0.25">
      <c r="U15703" s="601"/>
      <c r="V15703" s="611"/>
      <c r="X15703" s="613"/>
      <c r="Y15703" s="601"/>
      <c r="Z15703" s="601"/>
      <c r="AA15703" s="601"/>
      <c r="AB15703" s="601"/>
    </row>
    <row r="15704" spans="21:28" x14ac:dyDescent="0.25">
      <c r="U15704" s="601"/>
      <c r="V15704" s="611"/>
      <c r="X15704" s="613"/>
      <c r="Y15704" s="601"/>
      <c r="Z15704" s="601"/>
      <c r="AA15704" s="601"/>
      <c r="AB15704" s="601"/>
    </row>
    <row r="15705" spans="21:28" x14ac:dyDescent="0.25">
      <c r="U15705" s="601"/>
      <c r="V15705" s="611"/>
      <c r="X15705" s="613"/>
      <c r="Y15705" s="601"/>
      <c r="Z15705" s="601"/>
      <c r="AA15705" s="601"/>
      <c r="AB15705" s="601"/>
    </row>
    <row r="15706" spans="21:28" x14ac:dyDescent="0.25">
      <c r="U15706" s="601"/>
      <c r="V15706" s="611"/>
      <c r="X15706" s="613"/>
      <c r="Y15706" s="601"/>
      <c r="Z15706" s="601"/>
      <c r="AA15706" s="601"/>
      <c r="AB15706" s="601"/>
    </row>
    <row r="15707" spans="21:28" x14ac:dyDescent="0.25">
      <c r="U15707" s="601"/>
      <c r="V15707" s="611"/>
      <c r="X15707" s="613"/>
      <c r="Y15707" s="601"/>
      <c r="Z15707" s="601"/>
      <c r="AA15707" s="601"/>
      <c r="AB15707" s="601"/>
    </row>
    <row r="15708" spans="21:28" x14ac:dyDescent="0.25">
      <c r="U15708" s="601"/>
      <c r="V15708" s="611"/>
      <c r="X15708" s="613"/>
      <c r="Y15708" s="601"/>
      <c r="Z15708" s="601"/>
      <c r="AA15708" s="601"/>
      <c r="AB15708" s="601"/>
    </row>
    <row r="15709" spans="21:28" x14ac:dyDescent="0.25">
      <c r="U15709" s="601"/>
      <c r="V15709" s="611"/>
      <c r="X15709" s="613"/>
      <c r="Y15709" s="601"/>
      <c r="Z15709" s="601"/>
      <c r="AA15709" s="601"/>
      <c r="AB15709" s="601"/>
    </row>
    <row r="15710" spans="21:28" x14ac:dyDescent="0.25">
      <c r="U15710" s="601"/>
      <c r="V15710" s="611"/>
      <c r="X15710" s="613"/>
      <c r="Y15710" s="601"/>
      <c r="Z15710" s="601"/>
      <c r="AA15710" s="601"/>
      <c r="AB15710" s="601"/>
    </row>
    <row r="15711" spans="21:28" x14ac:dyDescent="0.25">
      <c r="U15711" s="601"/>
      <c r="V15711" s="611"/>
      <c r="X15711" s="613"/>
      <c r="Y15711" s="601"/>
      <c r="Z15711" s="601"/>
      <c r="AA15711" s="601"/>
      <c r="AB15711" s="601"/>
    </row>
    <row r="15712" spans="21:28" x14ac:dyDescent="0.25">
      <c r="U15712" s="601"/>
      <c r="V15712" s="611"/>
      <c r="X15712" s="613"/>
      <c r="Y15712" s="601"/>
      <c r="Z15712" s="601"/>
      <c r="AA15712" s="601"/>
      <c r="AB15712" s="601"/>
    </row>
    <row r="15713" spans="21:28" x14ac:dyDescent="0.25">
      <c r="U15713" s="601"/>
      <c r="V15713" s="611"/>
      <c r="X15713" s="613"/>
      <c r="Y15713" s="601"/>
      <c r="Z15713" s="601"/>
      <c r="AA15713" s="601"/>
      <c r="AB15713" s="601"/>
    </row>
    <row r="15714" spans="21:28" x14ac:dyDescent="0.25">
      <c r="U15714" s="601"/>
      <c r="V15714" s="611"/>
      <c r="X15714" s="613"/>
      <c r="Y15714" s="601"/>
      <c r="Z15714" s="601"/>
      <c r="AA15714" s="601"/>
      <c r="AB15714" s="601"/>
    </row>
    <row r="15715" spans="21:28" x14ac:dyDescent="0.25">
      <c r="U15715" s="601"/>
      <c r="V15715" s="611"/>
      <c r="X15715" s="613"/>
      <c r="Y15715" s="601"/>
      <c r="Z15715" s="601"/>
      <c r="AA15715" s="601"/>
      <c r="AB15715" s="601"/>
    </row>
    <row r="15716" spans="21:28" x14ac:dyDescent="0.25">
      <c r="U15716" s="601"/>
      <c r="V15716" s="611"/>
      <c r="X15716" s="613"/>
      <c r="Y15716" s="601"/>
      <c r="Z15716" s="601"/>
      <c r="AA15716" s="601"/>
      <c r="AB15716" s="601"/>
    </row>
    <row r="15717" spans="21:28" x14ac:dyDescent="0.25">
      <c r="U15717" s="601"/>
      <c r="V15717" s="611"/>
      <c r="X15717" s="613"/>
      <c r="Y15717" s="601"/>
      <c r="Z15717" s="601"/>
      <c r="AA15717" s="601"/>
      <c r="AB15717" s="601"/>
    </row>
    <row r="15718" spans="21:28" x14ac:dyDescent="0.25">
      <c r="U15718" s="601"/>
      <c r="V15718" s="611"/>
      <c r="X15718" s="613"/>
      <c r="Y15718" s="601"/>
      <c r="Z15718" s="601"/>
      <c r="AA15718" s="601"/>
      <c r="AB15718" s="601"/>
    </row>
    <row r="15719" spans="21:28" x14ac:dyDescent="0.25">
      <c r="U15719" s="601"/>
      <c r="V15719" s="611"/>
      <c r="X15719" s="613"/>
      <c r="Y15719" s="601"/>
      <c r="Z15719" s="601"/>
      <c r="AA15719" s="601"/>
      <c r="AB15719" s="601"/>
    </row>
    <row r="15720" spans="21:28" x14ac:dyDescent="0.25">
      <c r="U15720" s="601"/>
      <c r="V15720" s="611"/>
      <c r="X15720" s="613"/>
      <c r="Y15720" s="601"/>
      <c r="Z15720" s="601"/>
      <c r="AA15720" s="601"/>
      <c r="AB15720" s="601"/>
    </row>
    <row r="15721" spans="21:28" x14ac:dyDescent="0.25">
      <c r="U15721" s="601"/>
      <c r="V15721" s="611"/>
      <c r="X15721" s="613"/>
      <c r="Y15721" s="601"/>
      <c r="Z15721" s="601"/>
      <c r="AA15721" s="601"/>
      <c r="AB15721" s="601"/>
    </row>
    <row r="15722" spans="21:28" x14ac:dyDescent="0.25">
      <c r="U15722" s="601"/>
      <c r="V15722" s="611"/>
      <c r="X15722" s="613"/>
      <c r="Y15722" s="601"/>
      <c r="Z15722" s="601"/>
      <c r="AA15722" s="601"/>
      <c r="AB15722" s="601"/>
    </row>
    <row r="15723" spans="21:28" x14ac:dyDescent="0.25">
      <c r="U15723" s="601"/>
      <c r="V15723" s="611"/>
      <c r="X15723" s="613"/>
      <c r="Y15723" s="601"/>
      <c r="Z15723" s="601"/>
      <c r="AA15723" s="601"/>
      <c r="AB15723" s="601"/>
    </row>
    <row r="15724" spans="21:28" x14ac:dyDescent="0.25">
      <c r="U15724" s="601"/>
      <c r="V15724" s="611"/>
      <c r="X15724" s="613"/>
      <c r="Y15724" s="601"/>
      <c r="Z15724" s="601"/>
      <c r="AA15724" s="601"/>
      <c r="AB15724" s="601"/>
    </row>
    <row r="15725" spans="21:28" x14ac:dyDescent="0.25">
      <c r="U15725" s="601"/>
      <c r="V15725" s="611"/>
      <c r="X15725" s="613"/>
      <c r="Y15725" s="601"/>
      <c r="Z15725" s="601"/>
      <c r="AA15725" s="601"/>
      <c r="AB15725" s="601"/>
    </row>
    <row r="15726" spans="21:28" x14ac:dyDescent="0.25">
      <c r="U15726" s="601"/>
      <c r="V15726" s="611"/>
      <c r="X15726" s="613"/>
      <c r="Y15726" s="601"/>
      <c r="Z15726" s="601"/>
      <c r="AA15726" s="601"/>
      <c r="AB15726" s="601"/>
    </row>
    <row r="15727" spans="21:28" x14ac:dyDescent="0.25">
      <c r="U15727" s="601"/>
      <c r="V15727" s="611"/>
      <c r="X15727" s="613"/>
      <c r="Y15727" s="601"/>
      <c r="Z15727" s="601"/>
      <c r="AA15727" s="601"/>
      <c r="AB15727" s="601"/>
    </row>
    <row r="15728" spans="21:28" x14ac:dyDescent="0.25">
      <c r="U15728" s="601"/>
      <c r="V15728" s="611"/>
      <c r="X15728" s="613"/>
      <c r="Y15728" s="601"/>
      <c r="Z15728" s="601"/>
      <c r="AA15728" s="601"/>
      <c r="AB15728" s="601"/>
    </row>
    <row r="15729" spans="21:28" x14ac:dyDescent="0.25">
      <c r="U15729" s="601"/>
      <c r="V15729" s="611"/>
      <c r="X15729" s="613"/>
      <c r="Y15729" s="601"/>
      <c r="Z15729" s="601"/>
      <c r="AA15729" s="601"/>
      <c r="AB15729" s="601"/>
    </row>
    <row r="15730" spans="21:28" x14ac:dyDescent="0.25">
      <c r="U15730" s="601"/>
      <c r="V15730" s="611"/>
      <c r="X15730" s="613"/>
      <c r="Y15730" s="601"/>
      <c r="Z15730" s="601"/>
      <c r="AA15730" s="601"/>
      <c r="AB15730" s="601"/>
    </row>
    <row r="15731" spans="21:28" x14ac:dyDescent="0.25">
      <c r="U15731" s="601"/>
      <c r="V15731" s="611"/>
      <c r="X15731" s="613"/>
      <c r="Y15731" s="601"/>
      <c r="Z15731" s="601"/>
      <c r="AA15731" s="601"/>
      <c r="AB15731" s="601"/>
    </row>
    <row r="15732" spans="21:28" x14ac:dyDescent="0.25">
      <c r="U15732" s="601"/>
      <c r="V15732" s="611"/>
      <c r="X15732" s="613"/>
      <c r="Y15732" s="601"/>
      <c r="Z15732" s="601"/>
      <c r="AA15732" s="601"/>
      <c r="AB15732" s="601"/>
    </row>
    <row r="15733" spans="21:28" x14ac:dyDescent="0.25">
      <c r="U15733" s="601"/>
      <c r="V15733" s="611"/>
      <c r="X15733" s="613"/>
      <c r="Y15733" s="601"/>
      <c r="Z15733" s="601"/>
      <c r="AA15733" s="601"/>
      <c r="AB15733" s="601"/>
    </row>
    <row r="15734" spans="21:28" x14ac:dyDescent="0.25">
      <c r="U15734" s="601"/>
      <c r="V15734" s="611"/>
      <c r="X15734" s="613"/>
      <c r="Y15734" s="601"/>
      <c r="Z15734" s="601"/>
      <c r="AA15734" s="601"/>
      <c r="AB15734" s="601"/>
    </row>
    <row r="15735" spans="21:28" x14ac:dyDescent="0.25">
      <c r="U15735" s="601"/>
      <c r="V15735" s="611"/>
      <c r="X15735" s="613"/>
      <c r="Y15735" s="601"/>
      <c r="Z15735" s="601"/>
      <c r="AA15735" s="601"/>
      <c r="AB15735" s="601"/>
    </row>
    <row r="15736" spans="21:28" x14ac:dyDescent="0.25">
      <c r="U15736" s="601"/>
      <c r="V15736" s="611"/>
      <c r="X15736" s="613"/>
      <c r="Y15736" s="601"/>
      <c r="Z15736" s="601"/>
      <c r="AA15736" s="601"/>
      <c r="AB15736" s="601"/>
    </row>
    <row r="15737" spans="21:28" x14ac:dyDescent="0.25">
      <c r="U15737" s="601"/>
      <c r="V15737" s="611"/>
      <c r="X15737" s="613"/>
      <c r="Y15737" s="601"/>
      <c r="Z15737" s="601"/>
      <c r="AA15737" s="601"/>
      <c r="AB15737" s="601"/>
    </row>
    <row r="15738" spans="21:28" x14ac:dyDescent="0.25">
      <c r="U15738" s="601"/>
      <c r="V15738" s="611"/>
      <c r="X15738" s="613"/>
      <c r="Y15738" s="601"/>
      <c r="Z15738" s="601"/>
      <c r="AA15738" s="601"/>
      <c r="AB15738" s="601"/>
    </row>
    <row r="15739" spans="21:28" x14ac:dyDescent="0.25">
      <c r="U15739" s="601"/>
      <c r="V15739" s="611"/>
      <c r="X15739" s="613"/>
      <c r="Y15739" s="601"/>
      <c r="Z15739" s="601"/>
      <c r="AA15739" s="601"/>
      <c r="AB15739" s="601"/>
    </row>
    <row r="15740" spans="21:28" x14ac:dyDescent="0.25">
      <c r="U15740" s="601"/>
      <c r="V15740" s="611"/>
      <c r="X15740" s="613"/>
      <c r="Y15740" s="601"/>
      <c r="Z15740" s="601"/>
      <c r="AA15740" s="601"/>
      <c r="AB15740" s="601"/>
    </row>
    <row r="15741" spans="21:28" x14ac:dyDescent="0.25">
      <c r="U15741" s="601"/>
      <c r="V15741" s="611"/>
      <c r="X15741" s="613"/>
      <c r="Y15741" s="601"/>
      <c r="Z15741" s="601"/>
      <c r="AA15741" s="601"/>
      <c r="AB15741" s="601"/>
    </row>
    <row r="15742" spans="21:28" x14ac:dyDescent="0.25">
      <c r="U15742" s="601"/>
      <c r="V15742" s="611"/>
      <c r="X15742" s="613"/>
      <c r="Y15742" s="601"/>
      <c r="Z15742" s="601"/>
      <c r="AA15742" s="601"/>
      <c r="AB15742" s="601"/>
    </row>
    <row r="15743" spans="21:28" x14ac:dyDescent="0.25">
      <c r="U15743" s="601"/>
      <c r="V15743" s="611"/>
      <c r="X15743" s="613"/>
      <c r="Y15743" s="601"/>
      <c r="Z15743" s="601"/>
      <c r="AA15743" s="601"/>
      <c r="AB15743" s="601"/>
    </row>
    <row r="15744" spans="21:28" x14ac:dyDescent="0.25">
      <c r="U15744" s="601"/>
      <c r="V15744" s="611"/>
      <c r="X15744" s="613"/>
      <c r="Y15744" s="601"/>
      <c r="Z15744" s="601"/>
      <c r="AA15744" s="601"/>
      <c r="AB15744" s="601"/>
    </row>
    <row r="15745" spans="21:28" x14ac:dyDescent="0.25">
      <c r="U15745" s="601"/>
      <c r="V15745" s="611"/>
      <c r="X15745" s="613"/>
      <c r="Y15745" s="601"/>
      <c r="Z15745" s="601"/>
      <c r="AA15745" s="601"/>
      <c r="AB15745" s="601"/>
    </row>
    <row r="15746" spans="21:28" x14ac:dyDescent="0.25">
      <c r="U15746" s="601"/>
      <c r="V15746" s="611"/>
      <c r="X15746" s="613"/>
      <c r="Y15746" s="601"/>
      <c r="Z15746" s="601"/>
      <c r="AA15746" s="601"/>
      <c r="AB15746" s="601"/>
    </row>
    <row r="15747" spans="21:28" x14ac:dyDescent="0.25">
      <c r="U15747" s="601"/>
      <c r="V15747" s="611"/>
      <c r="X15747" s="613"/>
      <c r="Y15747" s="601"/>
      <c r="Z15747" s="601"/>
      <c r="AA15747" s="601"/>
      <c r="AB15747" s="601"/>
    </row>
    <row r="15748" spans="21:28" x14ac:dyDescent="0.25">
      <c r="U15748" s="601"/>
      <c r="V15748" s="611"/>
      <c r="X15748" s="613"/>
      <c r="Y15748" s="601"/>
      <c r="Z15748" s="601"/>
      <c r="AA15748" s="601"/>
      <c r="AB15748" s="601"/>
    </row>
    <row r="15749" spans="21:28" x14ac:dyDescent="0.25">
      <c r="U15749" s="601"/>
      <c r="V15749" s="611"/>
      <c r="X15749" s="613"/>
      <c r="Y15749" s="601"/>
      <c r="Z15749" s="601"/>
      <c r="AA15749" s="601"/>
      <c r="AB15749" s="601"/>
    </row>
    <row r="15750" spans="21:28" x14ac:dyDescent="0.25">
      <c r="U15750" s="601"/>
      <c r="V15750" s="611"/>
      <c r="X15750" s="613"/>
      <c r="Y15750" s="601"/>
      <c r="Z15750" s="601"/>
      <c r="AA15750" s="601"/>
      <c r="AB15750" s="601"/>
    </row>
    <row r="15751" spans="21:28" x14ac:dyDescent="0.25">
      <c r="U15751" s="601"/>
      <c r="V15751" s="611"/>
      <c r="X15751" s="613"/>
      <c r="Y15751" s="601"/>
      <c r="Z15751" s="601"/>
      <c r="AA15751" s="601"/>
      <c r="AB15751" s="601"/>
    </row>
    <row r="15752" spans="21:28" x14ac:dyDescent="0.25">
      <c r="U15752" s="601"/>
      <c r="V15752" s="611"/>
      <c r="X15752" s="613"/>
      <c r="Y15752" s="601"/>
      <c r="Z15752" s="601"/>
      <c r="AA15752" s="601"/>
      <c r="AB15752" s="601"/>
    </row>
    <row r="15753" spans="21:28" x14ac:dyDescent="0.25">
      <c r="U15753" s="601"/>
      <c r="V15753" s="611"/>
      <c r="X15753" s="613"/>
      <c r="Y15753" s="601"/>
      <c r="Z15753" s="601"/>
      <c r="AA15753" s="601"/>
      <c r="AB15753" s="601"/>
    </row>
    <row r="15754" spans="21:28" x14ac:dyDescent="0.25">
      <c r="U15754" s="601"/>
      <c r="V15754" s="611"/>
      <c r="X15754" s="613"/>
      <c r="Y15754" s="601"/>
      <c r="Z15754" s="601"/>
      <c r="AA15754" s="601"/>
      <c r="AB15754" s="601"/>
    </row>
    <row r="15755" spans="21:28" x14ac:dyDescent="0.25">
      <c r="U15755" s="601"/>
      <c r="V15755" s="611"/>
      <c r="X15755" s="613"/>
      <c r="Y15755" s="601"/>
      <c r="Z15755" s="601"/>
      <c r="AA15755" s="601"/>
      <c r="AB15755" s="601"/>
    </row>
    <row r="15756" spans="21:28" x14ac:dyDescent="0.25">
      <c r="U15756" s="601"/>
      <c r="V15756" s="611"/>
      <c r="X15756" s="613"/>
      <c r="Y15756" s="601"/>
      <c r="Z15756" s="601"/>
      <c r="AA15756" s="601"/>
      <c r="AB15756" s="601"/>
    </row>
    <row r="15757" spans="21:28" x14ac:dyDescent="0.25">
      <c r="U15757" s="601"/>
      <c r="V15757" s="611"/>
      <c r="X15757" s="613"/>
      <c r="Y15757" s="601"/>
      <c r="Z15757" s="601"/>
      <c r="AA15757" s="601"/>
      <c r="AB15757" s="601"/>
    </row>
    <row r="15758" spans="21:28" x14ac:dyDescent="0.25">
      <c r="U15758" s="601"/>
      <c r="V15758" s="611"/>
      <c r="X15758" s="613"/>
      <c r="Y15758" s="601"/>
      <c r="Z15758" s="601"/>
      <c r="AA15758" s="601"/>
      <c r="AB15758" s="601"/>
    </row>
    <row r="15759" spans="21:28" x14ac:dyDescent="0.25">
      <c r="U15759" s="601"/>
      <c r="V15759" s="611"/>
      <c r="X15759" s="613"/>
      <c r="Y15759" s="601"/>
      <c r="Z15759" s="601"/>
      <c r="AA15759" s="601"/>
      <c r="AB15759" s="601"/>
    </row>
    <row r="15760" spans="21:28" x14ac:dyDescent="0.25">
      <c r="U15760" s="601"/>
      <c r="V15760" s="611"/>
      <c r="X15760" s="613"/>
      <c r="Y15760" s="601"/>
      <c r="Z15760" s="601"/>
      <c r="AA15760" s="601"/>
      <c r="AB15760" s="601"/>
    </row>
    <row r="15761" spans="21:28" x14ac:dyDescent="0.25">
      <c r="U15761" s="601"/>
      <c r="V15761" s="611"/>
      <c r="X15761" s="613"/>
      <c r="Y15761" s="601"/>
      <c r="Z15761" s="601"/>
      <c r="AA15761" s="601"/>
      <c r="AB15761" s="601"/>
    </row>
    <row r="15762" spans="21:28" x14ac:dyDescent="0.25">
      <c r="U15762" s="601"/>
      <c r="V15762" s="611"/>
      <c r="X15762" s="613"/>
      <c r="Y15762" s="601"/>
      <c r="Z15762" s="601"/>
      <c r="AA15762" s="601"/>
      <c r="AB15762" s="601"/>
    </row>
    <row r="15763" spans="21:28" x14ac:dyDescent="0.25">
      <c r="U15763" s="601"/>
      <c r="V15763" s="611"/>
      <c r="X15763" s="613"/>
      <c r="Y15763" s="601"/>
      <c r="Z15763" s="601"/>
      <c r="AA15763" s="601"/>
      <c r="AB15763" s="601"/>
    </row>
    <row r="15764" spans="21:28" x14ac:dyDescent="0.25">
      <c r="U15764" s="601"/>
      <c r="V15764" s="611"/>
      <c r="X15764" s="613"/>
      <c r="Y15764" s="601"/>
      <c r="Z15764" s="601"/>
      <c r="AA15764" s="601"/>
      <c r="AB15764" s="601"/>
    </row>
    <row r="15765" spans="21:28" x14ac:dyDescent="0.25">
      <c r="U15765" s="601"/>
      <c r="V15765" s="611"/>
      <c r="X15765" s="613"/>
      <c r="Y15765" s="601"/>
      <c r="Z15765" s="601"/>
      <c r="AA15765" s="601"/>
      <c r="AB15765" s="601"/>
    </row>
    <row r="15766" spans="21:28" x14ac:dyDescent="0.25">
      <c r="U15766" s="601"/>
      <c r="V15766" s="611"/>
      <c r="X15766" s="613"/>
      <c r="Y15766" s="601"/>
      <c r="Z15766" s="601"/>
      <c r="AA15766" s="601"/>
      <c r="AB15766" s="601"/>
    </row>
    <row r="15767" spans="21:28" x14ac:dyDescent="0.25">
      <c r="U15767" s="601"/>
      <c r="V15767" s="611"/>
      <c r="X15767" s="613"/>
      <c r="Y15767" s="601"/>
      <c r="Z15767" s="601"/>
      <c r="AA15767" s="601"/>
      <c r="AB15767" s="601"/>
    </row>
    <row r="15768" spans="21:28" x14ac:dyDescent="0.25">
      <c r="U15768" s="601"/>
      <c r="V15768" s="611"/>
      <c r="X15768" s="613"/>
      <c r="Y15768" s="601"/>
      <c r="Z15768" s="601"/>
      <c r="AA15768" s="601"/>
      <c r="AB15768" s="601"/>
    </row>
    <row r="15769" spans="21:28" x14ac:dyDescent="0.25">
      <c r="U15769" s="601"/>
      <c r="V15769" s="611"/>
      <c r="X15769" s="613"/>
      <c r="Y15769" s="601"/>
      <c r="Z15769" s="601"/>
      <c r="AA15769" s="601"/>
      <c r="AB15769" s="601"/>
    </row>
    <row r="15770" spans="21:28" x14ac:dyDescent="0.25">
      <c r="U15770" s="601"/>
      <c r="V15770" s="611"/>
      <c r="X15770" s="613"/>
      <c r="Y15770" s="601"/>
      <c r="Z15770" s="601"/>
      <c r="AA15770" s="601"/>
      <c r="AB15770" s="601"/>
    </row>
    <row r="15771" spans="21:28" x14ac:dyDescent="0.25">
      <c r="U15771" s="601"/>
      <c r="V15771" s="611"/>
      <c r="X15771" s="613"/>
      <c r="Y15771" s="601"/>
      <c r="Z15771" s="601"/>
      <c r="AA15771" s="601"/>
      <c r="AB15771" s="601"/>
    </row>
    <row r="15772" spans="21:28" x14ac:dyDescent="0.25">
      <c r="U15772" s="601"/>
      <c r="V15772" s="611"/>
      <c r="X15772" s="613"/>
      <c r="Y15772" s="601"/>
      <c r="Z15772" s="601"/>
      <c r="AA15772" s="601"/>
      <c r="AB15772" s="601"/>
    </row>
    <row r="15773" spans="21:28" x14ac:dyDescent="0.25">
      <c r="U15773" s="601"/>
      <c r="V15773" s="611"/>
      <c r="X15773" s="613"/>
      <c r="Y15773" s="601"/>
      <c r="Z15773" s="601"/>
      <c r="AA15773" s="601"/>
      <c r="AB15773" s="601"/>
    </row>
    <row r="15774" spans="21:28" x14ac:dyDescent="0.25">
      <c r="U15774" s="601"/>
      <c r="V15774" s="611"/>
      <c r="X15774" s="613"/>
      <c r="Y15774" s="601"/>
      <c r="Z15774" s="601"/>
      <c r="AA15774" s="601"/>
      <c r="AB15774" s="601"/>
    </row>
    <row r="15775" spans="21:28" x14ac:dyDescent="0.25">
      <c r="U15775" s="601"/>
      <c r="V15775" s="611"/>
      <c r="X15775" s="613"/>
      <c r="Y15775" s="601"/>
      <c r="Z15775" s="601"/>
      <c r="AA15775" s="601"/>
      <c r="AB15775" s="601"/>
    </row>
    <row r="15776" spans="21:28" x14ac:dyDescent="0.25">
      <c r="U15776" s="601"/>
      <c r="V15776" s="611"/>
      <c r="X15776" s="613"/>
      <c r="Y15776" s="601"/>
      <c r="Z15776" s="601"/>
      <c r="AA15776" s="601"/>
      <c r="AB15776" s="601"/>
    </row>
    <row r="15777" spans="21:28" x14ac:dyDescent="0.25">
      <c r="U15777" s="601"/>
      <c r="V15777" s="611"/>
      <c r="X15777" s="613"/>
      <c r="Y15777" s="601"/>
      <c r="Z15777" s="601"/>
      <c r="AA15777" s="601"/>
      <c r="AB15777" s="601"/>
    </row>
    <row r="15778" spans="21:28" x14ac:dyDescent="0.25">
      <c r="U15778" s="601"/>
      <c r="V15778" s="611"/>
      <c r="X15778" s="613"/>
      <c r="Y15778" s="601"/>
      <c r="Z15778" s="601"/>
      <c r="AA15778" s="601"/>
      <c r="AB15778" s="601"/>
    </row>
    <row r="15779" spans="21:28" x14ac:dyDescent="0.25">
      <c r="U15779" s="601"/>
      <c r="V15779" s="611"/>
      <c r="X15779" s="613"/>
      <c r="Y15779" s="601"/>
      <c r="Z15779" s="601"/>
      <c r="AA15779" s="601"/>
      <c r="AB15779" s="601"/>
    </row>
    <row r="15780" spans="21:28" x14ac:dyDescent="0.25">
      <c r="U15780" s="601"/>
      <c r="V15780" s="611"/>
      <c r="X15780" s="613"/>
      <c r="Y15780" s="601"/>
      <c r="Z15780" s="601"/>
      <c r="AA15780" s="601"/>
      <c r="AB15780" s="601"/>
    </row>
    <row r="15781" spans="21:28" x14ac:dyDescent="0.25">
      <c r="U15781" s="601"/>
      <c r="V15781" s="611"/>
      <c r="X15781" s="613"/>
      <c r="Y15781" s="601"/>
      <c r="Z15781" s="601"/>
      <c r="AA15781" s="601"/>
      <c r="AB15781" s="601"/>
    </row>
    <row r="15782" spans="21:28" x14ac:dyDescent="0.25">
      <c r="U15782" s="601"/>
      <c r="V15782" s="611"/>
      <c r="X15782" s="613"/>
      <c r="Y15782" s="601"/>
      <c r="Z15782" s="601"/>
      <c r="AA15782" s="601"/>
      <c r="AB15782" s="601"/>
    </row>
    <row r="15783" spans="21:28" x14ac:dyDescent="0.25">
      <c r="U15783" s="601"/>
      <c r="V15783" s="611"/>
      <c r="X15783" s="613"/>
      <c r="Y15783" s="601"/>
      <c r="Z15783" s="601"/>
      <c r="AA15783" s="601"/>
      <c r="AB15783" s="601"/>
    </row>
    <row r="15784" spans="21:28" x14ac:dyDescent="0.25">
      <c r="U15784" s="601"/>
      <c r="V15784" s="611"/>
      <c r="X15784" s="613"/>
      <c r="Y15784" s="601"/>
      <c r="Z15784" s="601"/>
      <c r="AA15784" s="601"/>
      <c r="AB15784" s="601"/>
    </row>
    <row r="15785" spans="21:28" x14ac:dyDescent="0.25">
      <c r="U15785" s="601"/>
      <c r="V15785" s="611"/>
      <c r="X15785" s="613"/>
      <c r="Y15785" s="601"/>
      <c r="Z15785" s="601"/>
      <c r="AA15785" s="601"/>
      <c r="AB15785" s="601"/>
    </row>
    <row r="15786" spans="21:28" x14ac:dyDescent="0.25">
      <c r="U15786" s="601"/>
      <c r="V15786" s="611"/>
      <c r="X15786" s="613"/>
      <c r="Y15786" s="601"/>
      <c r="Z15786" s="601"/>
      <c r="AA15786" s="601"/>
      <c r="AB15786" s="601"/>
    </row>
    <row r="15787" spans="21:28" x14ac:dyDescent="0.25">
      <c r="U15787" s="601"/>
      <c r="V15787" s="611"/>
      <c r="X15787" s="613"/>
      <c r="Y15787" s="601"/>
      <c r="Z15787" s="601"/>
      <c r="AA15787" s="601"/>
      <c r="AB15787" s="601"/>
    </row>
    <row r="15788" spans="21:28" x14ac:dyDescent="0.25">
      <c r="U15788" s="601"/>
      <c r="V15788" s="611"/>
      <c r="X15788" s="613"/>
      <c r="Y15788" s="601"/>
      <c r="Z15788" s="601"/>
      <c r="AA15788" s="601"/>
      <c r="AB15788" s="601"/>
    </row>
    <row r="15789" spans="21:28" x14ac:dyDescent="0.25">
      <c r="U15789" s="601"/>
      <c r="V15789" s="611"/>
      <c r="X15789" s="613"/>
      <c r="Y15789" s="601"/>
      <c r="Z15789" s="601"/>
      <c r="AA15789" s="601"/>
      <c r="AB15789" s="601"/>
    </row>
    <row r="15790" spans="21:28" x14ac:dyDescent="0.25">
      <c r="U15790" s="601"/>
      <c r="V15790" s="611"/>
      <c r="X15790" s="613"/>
      <c r="Y15790" s="601"/>
      <c r="Z15790" s="601"/>
      <c r="AA15790" s="601"/>
      <c r="AB15790" s="601"/>
    </row>
    <row r="15791" spans="21:28" x14ac:dyDescent="0.25">
      <c r="U15791" s="601"/>
      <c r="V15791" s="611"/>
      <c r="X15791" s="613"/>
      <c r="Y15791" s="601"/>
      <c r="Z15791" s="601"/>
      <c r="AA15791" s="601"/>
      <c r="AB15791" s="601"/>
    </row>
    <row r="15792" spans="21:28" x14ac:dyDescent="0.25">
      <c r="U15792" s="601"/>
      <c r="V15792" s="611"/>
      <c r="X15792" s="613"/>
      <c r="Y15792" s="601"/>
      <c r="Z15792" s="601"/>
      <c r="AA15792" s="601"/>
      <c r="AB15792" s="601"/>
    </row>
    <row r="15793" spans="21:28" x14ac:dyDescent="0.25">
      <c r="U15793" s="601"/>
      <c r="V15793" s="611"/>
      <c r="X15793" s="613"/>
      <c r="Y15793" s="601"/>
      <c r="Z15793" s="601"/>
      <c r="AA15793" s="601"/>
      <c r="AB15793" s="601"/>
    </row>
    <row r="15794" spans="21:28" x14ac:dyDescent="0.25">
      <c r="U15794" s="601"/>
      <c r="V15794" s="611"/>
      <c r="X15794" s="613"/>
      <c r="Y15794" s="601"/>
      <c r="Z15794" s="601"/>
      <c r="AA15794" s="601"/>
      <c r="AB15794" s="601"/>
    </row>
    <row r="15795" spans="21:28" x14ac:dyDescent="0.25">
      <c r="U15795" s="601"/>
      <c r="V15795" s="611"/>
      <c r="X15795" s="613"/>
      <c r="Y15795" s="601"/>
      <c r="Z15795" s="601"/>
      <c r="AA15795" s="601"/>
      <c r="AB15795" s="601"/>
    </row>
    <row r="15796" spans="21:28" x14ac:dyDescent="0.25">
      <c r="U15796" s="601"/>
      <c r="V15796" s="611"/>
      <c r="X15796" s="613"/>
      <c r="Y15796" s="601"/>
      <c r="Z15796" s="601"/>
      <c r="AA15796" s="601"/>
      <c r="AB15796" s="601"/>
    </row>
    <row r="15797" spans="21:28" x14ac:dyDescent="0.25">
      <c r="U15797" s="601"/>
      <c r="V15797" s="611"/>
      <c r="X15797" s="613"/>
      <c r="Y15797" s="601"/>
      <c r="Z15797" s="601"/>
      <c r="AA15797" s="601"/>
      <c r="AB15797" s="601"/>
    </row>
    <row r="15798" spans="21:28" x14ac:dyDescent="0.25">
      <c r="U15798" s="601"/>
      <c r="V15798" s="611"/>
      <c r="X15798" s="613"/>
      <c r="Y15798" s="601"/>
      <c r="Z15798" s="601"/>
      <c r="AA15798" s="601"/>
      <c r="AB15798" s="601"/>
    </row>
    <row r="15799" spans="21:28" x14ac:dyDescent="0.25">
      <c r="U15799" s="601"/>
      <c r="V15799" s="611"/>
      <c r="X15799" s="613"/>
      <c r="Y15799" s="601"/>
      <c r="Z15799" s="601"/>
      <c r="AA15799" s="601"/>
      <c r="AB15799" s="601"/>
    </row>
    <row r="15800" spans="21:28" x14ac:dyDescent="0.25">
      <c r="U15800" s="601"/>
      <c r="V15800" s="611"/>
      <c r="X15800" s="613"/>
      <c r="Y15800" s="601"/>
      <c r="Z15800" s="601"/>
      <c r="AA15800" s="601"/>
      <c r="AB15800" s="601"/>
    </row>
    <row r="15801" spans="21:28" x14ac:dyDescent="0.25">
      <c r="U15801" s="601"/>
      <c r="V15801" s="611"/>
      <c r="X15801" s="613"/>
      <c r="Y15801" s="601"/>
      <c r="Z15801" s="601"/>
      <c r="AA15801" s="601"/>
      <c r="AB15801" s="601"/>
    </row>
    <row r="15802" spans="21:28" x14ac:dyDescent="0.25">
      <c r="U15802" s="601"/>
      <c r="V15802" s="611"/>
      <c r="X15802" s="613"/>
      <c r="Y15802" s="601"/>
      <c r="Z15802" s="601"/>
      <c r="AA15802" s="601"/>
      <c r="AB15802" s="601"/>
    </row>
    <row r="15803" spans="21:28" x14ac:dyDescent="0.25">
      <c r="U15803" s="601"/>
      <c r="V15803" s="611"/>
      <c r="X15803" s="613"/>
      <c r="Y15803" s="601"/>
      <c r="Z15803" s="601"/>
      <c r="AA15803" s="601"/>
      <c r="AB15803" s="601"/>
    </row>
    <row r="15804" spans="21:28" x14ac:dyDescent="0.25">
      <c r="U15804" s="601"/>
      <c r="V15804" s="611"/>
      <c r="X15804" s="613"/>
      <c r="Y15804" s="601"/>
      <c r="Z15804" s="601"/>
      <c r="AA15804" s="601"/>
      <c r="AB15804" s="601"/>
    </row>
    <row r="15805" spans="21:28" x14ac:dyDescent="0.25">
      <c r="U15805" s="601"/>
      <c r="V15805" s="611"/>
      <c r="X15805" s="613"/>
      <c r="Y15805" s="601"/>
      <c r="Z15805" s="601"/>
      <c r="AA15805" s="601"/>
      <c r="AB15805" s="601"/>
    </row>
    <row r="15806" spans="21:28" x14ac:dyDescent="0.25">
      <c r="U15806" s="601"/>
      <c r="V15806" s="611"/>
      <c r="X15806" s="613"/>
      <c r="Y15806" s="601"/>
      <c r="Z15806" s="601"/>
      <c r="AA15806" s="601"/>
      <c r="AB15806" s="601"/>
    </row>
    <row r="15807" spans="21:28" x14ac:dyDescent="0.25">
      <c r="U15807" s="601"/>
      <c r="V15807" s="611"/>
      <c r="X15807" s="613"/>
      <c r="Y15807" s="601"/>
      <c r="Z15807" s="601"/>
      <c r="AA15807" s="601"/>
      <c r="AB15807" s="601"/>
    </row>
    <row r="15808" spans="21:28" x14ac:dyDescent="0.25">
      <c r="U15808" s="601"/>
      <c r="V15808" s="611"/>
      <c r="X15808" s="613"/>
      <c r="Y15808" s="601"/>
      <c r="Z15808" s="601"/>
      <c r="AA15808" s="601"/>
      <c r="AB15808" s="601"/>
    </row>
    <row r="15809" spans="21:28" x14ac:dyDescent="0.25">
      <c r="U15809" s="601"/>
      <c r="V15809" s="611"/>
      <c r="X15809" s="613"/>
      <c r="Y15809" s="601"/>
      <c r="Z15809" s="601"/>
      <c r="AA15809" s="601"/>
      <c r="AB15809" s="601"/>
    </row>
    <row r="15810" spans="21:28" x14ac:dyDescent="0.25">
      <c r="U15810" s="601"/>
      <c r="V15810" s="611"/>
      <c r="X15810" s="613"/>
      <c r="Y15810" s="601"/>
      <c r="Z15810" s="601"/>
      <c r="AA15810" s="601"/>
      <c r="AB15810" s="601"/>
    </row>
    <row r="15811" spans="21:28" x14ac:dyDescent="0.25">
      <c r="U15811" s="601"/>
      <c r="V15811" s="611"/>
      <c r="X15811" s="613"/>
      <c r="Y15811" s="601"/>
      <c r="Z15811" s="601"/>
      <c r="AA15811" s="601"/>
      <c r="AB15811" s="601"/>
    </row>
    <row r="15812" spans="21:28" x14ac:dyDescent="0.25">
      <c r="U15812" s="601"/>
      <c r="V15812" s="611"/>
      <c r="X15812" s="613"/>
      <c r="Y15812" s="601"/>
      <c r="Z15812" s="601"/>
      <c r="AA15812" s="601"/>
      <c r="AB15812" s="601"/>
    </row>
    <row r="15813" spans="21:28" x14ac:dyDescent="0.25">
      <c r="U15813" s="601"/>
      <c r="V15813" s="611"/>
      <c r="X15813" s="613"/>
      <c r="Y15813" s="601"/>
      <c r="Z15813" s="601"/>
      <c r="AA15813" s="601"/>
      <c r="AB15813" s="601"/>
    </row>
    <row r="15814" spans="21:28" x14ac:dyDescent="0.25">
      <c r="U15814" s="601"/>
      <c r="V15814" s="611"/>
      <c r="X15814" s="613"/>
      <c r="Y15814" s="601"/>
      <c r="Z15814" s="601"/>
      <c r="AA15814" s="601"/>
      <c r="AB15814" s="601"/>
    </row>
    <row r="15815" spans="21:28" x14ac:dyDescent="0.25">
      <c r="U15815" s="601"/>
      <c r="V15815" s="611"/>
      <c r="X15815" s="613"/>
      <c r="Y15815" s="601"/>
      <c r="Z15815" s="601"/>
      <c r="AA15815" s="601"/>
      <c r="AB15815" s="601"/>
    </row>
    <row r="15816" spans="21:28" x14ac:dyDescent="0.25">
      <c r="U15816" s="601"/>
      <c r="V15816" s="611"/>
      <c r="X15816" s="613"/>
      <c r="Y15816" s="601"/>
      <c r="Z15816" s="601"/>
      <c r="AA15816" s="601"/>
      <c r="AB15816" s="601"/>
    </row>
    <row r="15817" spans="21:28" x14ac:dyDescent="0.25">
      <c r="U15817" s="601"/>
      <c r="V15817" s="611"/>
      <c r="X15817" s="613"/>
      <c r="Y15817" s="601"/>
      <c r="Z15817" s="601"/>
      <c r="AA15817" s="601"/>
      <c r="AB15817" s="601"/>
    </row>
    <row r="15818" spans="21:28" x14ac:dyDescent="0.25">
      <c r="U15818" s="601"/>
      <c r="V15818" s="611"/>
      <c r="X15818" s="613"/>
      <c r="Y15818" s="601"/>
      <c r="Z15818" s="601"/>
      <c r="AA15818" s="601"/>
      <c r="AB15818" s="601"/>
    </row>
    <row r="15819" spans="21:28" x14ac:dyDescent="0.25">
      <c r="U15819" s="601"/>
      <c r="V15819" s="611"/>
      <c r="X15819" s="613"/>
      <c r="Y15819" s="601"/>
      <c r="Z15819" s="601"/>
      <c r="AA15819" s="601"/>
      <c r="AB15819" s="601"/>
    </row>
    <row r="15820" spans="21:28" x14ac:dyDescent="0.25">
      <c r="U15820" s="601"/>
      <c r="V15820" s="611"/>
      <c r="X15820" s="613"/>
      <c r="Y15820" s="601"/>
      <c r="Z15820" s="601"/>
      <c r="AA15820" s="601"/>
      <c r="AB15820" s="601"/>
    </row>
    <row r="15821" spans="21:28" x14ac:dyDescent="0.25">
      <c r="U15821" s="601"/>
      <c r="V15821" s="611"/>
      <c r="X15821" s="613"/>
      <c r="Y15821" s="601"/>
      <c r="Z15821" s="601"/>
      <c r="AA15821" s="601"/>
      <c r="AB15821" s="601"/>
    </row>
    <row r="15822" spans="21:28" x14ac:dyDescent="0.25">
      <c r="U15822" s="601"/>
      <c r="V15822" s="611"/>
      <c r="X15822" s="613"/>
      <c r="Y15822" s="601"/>
      <c r="Z15822" s="601"/>
      <c r="AA15822" s="601"/>
      <c r="AB15822" s="601"/>
    </row>
    <row r="15823" spans="21:28" x14ac:dyDescent="0.25">
      <c r="U15823" s="601"/>
      <c r="V15823" s="611"/>
      <c r="X15823" s="613"/>
      <c r="Y15823" s="601"/>
      <c r="Z15823" s="601"/>
      <c r="AA15823" s="601"/>
      <c r="AB15823" s="601"/>
    </row>
    <row r="15824" spans="21:28" x14ac:dyDescent="0.25">
      <c r="U15824" s="601"/>
      <c r="V15824" s="611"/>
      <c r="X15824" s="613"/>
      <c r="Y15824" s="601"/>
      <c r="Z15824" s="601"/>
      <c r="AA15824" s="601"/>
      <c r="AB15824" s="601"/>
    </row>
    <row r="15825" spans="21:28" x14ac:dyDescent="0.25">
      <c r="U15825" s="601"/>
      <c r="V15825" s="611"/>
      <c r="X15825" s="613"/>
      <c r="Y15825" s="601"/>
      <c r="Z15825" s="601"/>
      <c r="AA15825" s="601"/>
      <c r="AB15825" s="601"/>
    </row>
    <row r="15826" spans="21:28" x14ac:dyDescent="0.25">
      <c r="U15826" s="601"/>
      <c r="V15826" s="611"/>
      <c r="X15826" s="613"/>
      <c r="Y15826" s="601"/>
      <c r="Z15826" s="601"/>
      <c r="AA15826" s="601"/>
      <c r="AB15826" s="601"/>
    </row>
    <row r="15827" spans="21:28" x14ac:dyDescent="0.25">
      <c r="U15827" s="601"/>
      <c r="V15827" s="611"/>
      <c r="X15827" s="613"/>
      <c r="Y15827" s="601"/>
      <c r="Z15827" s="601"/>
      <c r="AA15827" s="601"/>
      <c r="AB15827" s="601"/>
    </row>
    <row r="15828" spans="21:28" x14ac:dyDescent="0.25">
      <c r="U15828" s="601"/>
      <c r="V15828" s="611"/>
      <c r="X15828" s="613"/>
      <c r="Y15828" s="601"/>
      <c r="Z15828" s="601"/>
      <c r="AA15828" s="601"/>
      <c r="AB15828" s="601"/>
    </row>
    <row r="15829" spans="21:28" x14ac:dyDescent="0.25">
      <c r="U15829" s="601"/>
      <c r="V15829" s="611"/>
      <c r="X15829" s="613"/>
      <c r="Y15829" s="601"/>
      <c r="Z15829" s="601"/>
      <c r="AA15829" s="601"/>
      <c r="AB15829" s="601"/>
    </row>
    <row r="15830" spans="21:28" x14ac:dyDescent="0.25">
      <c r="U15830" s="601"/>
      <c r="V15830" s="611"/>
      <c r="X15830" s="613"/>
      <c r="Y15830" s="601"/>
      <c r="Z15830" s="601"/>
      <c r="AA15830" s="601"/>
      <c r="AB15830" s="601"/>
    </row>
    <row r="15831" spans="21:28" x14ac:dyDescent="0.25">
      <c r="U15831" s="601"/>
      <c r="V15831" s="611"/>
      <c r="X15831" s="613"/>
      <c r="Y15831" s="601"/>
      <c r="Z15831" s="601"/>
      <c r="AA15831" s="601"/>
      <c r="AB15831" s="601"/>
    </row>
    <row r="15832" spans="21:28" x14ac:dyDescent="0.25">
      <c r="U15832" s="601"/>
      <c r="V15832" s="611"/>
      <c r="X15832" s="613"/>
      <c r="Y15832" s="601"/>
      <c r="Z15832" s="601"/>
      <c r="AA15832" s="601"/>
      <c r="AB15832" s="601"/>
    </row>
    <row r="15833" spans="21:28" x14ac:dyDescent="0.25">
      <c r="U15833" s="601"/>
      <c r="V15833" s="611"/>
      <c r="X15833" s="613"/>
      <c r="Y15833" s="601"/>
      <c r="Z15833" s="601"/>
      <c r="AA15833" s="601"/>
      <c r="AB15833" s="601"/>
    </row>
    <row r="15834" spans="21:28" x14ac:dyDescent="0.25">
      <c r="U15834" s="601"/>
      <c r="V15834" s="611"/>
      <c r="X15834" s="613"/>
      <c r="Y15834" s="601"/>
      <c r="Z15834" s="601"/>
      <c r="AA15834" s="601"/>
      <c r="AB15834" s="601"/>
    </row>
    <row r="15835" spans="21:28" x14ac:dyDescent="0.25">
      <c r="U15835" s="601"/>
      <c r="V15835" s="611"/>
      <c r="X15835" s="613"/>
      <c r="Y15835" s="601"/>
      <c r="Z15835" s="601"/>
      <c r="AA15835" s="601"/>
      <c r="AB15835" s="601"/>
    </row>
    <row r="15836" spans="21:28" x14ac:dyDescent="0.25">
      <c r="U15836" s="601"/>
      <c r="V15836" s="611"/>
      <c r="X15836" s="613"/>
      <c r="Y15836" s="601"/>
      <c r="Z15836" s="601"/>
      <c r="AA15836" s="601"/>
      <c r="AB15836" s="601"/>
    </row>
    <row r="15837" spans="21:28" x14ac:dyDescent="0.25">
      <c r="U15837" s="601"/>
      <c r="V15837" s="611"/>
      <c r="X15837" s="613"/>
      <c r="Y15837" s="601"/>
      <c r="Z15837" s="601"/>
      <c r="AA15837" s="601"/>
      <c r="AB15837" s="601"/>
    </row>
    <row r="15838" spans="21:28" x14ac:dyDescent="0.25">
      <c r="U15838" s="601"/>
      <c r="V15838" s="611"/>
      <c r="X15838" s="613"/>
      <c r="Y15838" s="601"/>
      <c r="Z15838" s="601"/>
      <c r="AA15838" s="601"/>
      <c r="AB15838" s="601"/>
    </row>
    <row r="15839" spans="21:28" x14ac:dyDescent="0.25">
      <c r="U15839" s="601"/>
      <c r="V15839" s="611"/>
      <c r="X15839" s="613"/>
      <c r="Y15839" s="601"/>
      <c r="Z15839" s="601"/>
      <c r="AA15839" s="601"/>
      <c r="AB15839" s="601"/>
    </row>
    <row r="15840" spans="21:28" x14ac:dyDescent="0.25">
      <c r="U15840" s="601"/>
      <c r="V15840" s="611"/>
      <c r="X15840" s="613"/>
      <c r="Y15840" s="601"/>
      <c r="Z15840" s="601"/>
      <c r="AA15840" s="601"/>
      <c r="AB15840" s="601"/>
    </row>
    <row r="15841" spans="21:28" x14ac:dyDescent="0.25">
      <c r="U15841" s="601"/>
      <c r="V15841" s="611"/>
      <c r="X15841" s="613"/>
      <c r="Y15841" s="601"/>
      <c r="Z15841" s="601"/>
      <c r="AA15841" s="601"/>
      <c r="AB15841" s="601"/>
    </row>
    <row r="15842" spans="21:28" x14ac:dyDescent="0.25">
      <c r="U15842" s="601"/>
      <c r="V15842" s="611"/>
      <c r="X15842" s="613"/>
      <c r="Y15842" s="601"/>
      <c r="Z15842" s="601"/>
      <c r="AA15842" s="601"/>
      <c r="AB15842" s="601"/>
    </row>
    <row r="15843" spans="21:28" x14ac:dyDescent="0.25">
      <c r="U15843" s="601"/>
      <c r="V15843" s="611"/>
      <c r="X15843" s="613"/>
      <c r="Y15843" s="601"/>
      <c r="Z15843" s="601"/>
      <c r="AA15843" s="601"/>
      <c r="AB15843" s="601"/>
    </row>
    <row r="15844" spans="21:28" x14ac:dyDescent="0.25">
      <c r="U15844" s="601"/>
      <c r="V15844" s="611"/>
      <c r="X15844" s="613"/>
      <c r="Y15844" s="601"/>
      <c r="Z15844" s="601"/>
      <c r="AA15844" s="601"/>
      <c r="AB15844" s="601"/>
    </row>
    <row r="15845" spans="21:28" x14ac:dyDescent="0.25">
      <c r="U15845" s="601"/>
      <c r="V15845" s="611"/>
      <c r="X15845" s="613"/>
      <c r="Y15845" s="601"/>
      <c r="Z15845" s="601"/>
      <c r="AA15845" s="601"/>
      <c r="AB15845" s="601"/>
    </row>
    <row r="15846" spans="21:28" x14ac:dyDescent="0.25">
      <c r="U15846" s="601"/>
      <c r="V15846" s="611"/>
      <c r="X15846" s="613"/>
      <c r="Y15846" s="601"/>
      <c r="Z15846" s="601"/>
      <c r="AA15846" s="601"/>
      <c r="AB15846" s="601"/>
    </row>
    <row r="15847" spans="21:28" x14ac:dyDescent="0.25">
      <c r="U15847" s="601"/>
      <c r="V15847" s="611"/>
      <c r="X15847" s="613"/>
      <c r="Y15847" s="601"/>
      <c r="Z15847" s="601"/>
      <c r="AA15847" s="601"/>
      <c r="AB15847" s="601"/>
    </row>
    <row r="15848" spans="21:28" x14ac:dyDescent="0.25">
      <c r="U15848" s="601"/>
      <c r="V15848" s="611"/>
      <c r="X15848" s="613"/>
      <c r="Y15848" s="601"/>
      <c r="Z15848" s="601"/>
      <c r="AA15848" s="601"/>
      <c r="AB15848" s="601"/>
    </row>
    <row r="15849" spans="21:28" x14ac:dyDescent="0.25">
      <c r="U15849" s="601"/>
      <c r="V15849" s="611"/>
      <c r="X15849" s="613"/>
      <c r="Y15849" s="601"/>
      <c r="Z15849" s="601"/>
      <c r="AA15849" s="601"/>
      <c r="AB15849" s="601"/>
    </row>
    <row r="15850" spans="21:28" x14ac:dyDescent="0.25">
      <c r="U15850" s="601"/>
      <c r="V15850" s="611"/>
      <c r="X15850" s="613"/>
      <c r="Y15850" s="601"/>
      <c r="Z15850" s="601"/>
      <c r="AA15850" s="601"/>
      <c r="AB15850" s="601"/>
    </row>
    <row r="15851" spans="21:28" x14ac:dyDescent="0.25">
      <c r="U15851" s="601"/>
      <c r="V15851" s="611"/>
      <c r="X15851" s="613"/>
      <c r="Y15851" s="601"/>
      <c r="Z15851" s="601"/>
      <c r="AA15851" s="601"/>
      <c r="AB15851" s="601"/>
    </row>
    <row r="15852" spans="21:28" x14ac:dyDescent="0.25">
      <c r="U15852" s="601"/>
      <c r="V15852" s="611"/>
      <c r="X15852" s="613"/>
      <c r="Y15852" s="601"/>
      <c r="Z15852" s="601"/>
      <c r="AA15852" s="601"/>
      <c r="AB15852" s="601"/>
    </row>
    <row r="15853" spans="21:28" x14ac:dyDescent="0.25">
      <c r="U15853" s="601"/>
      <c r="V15853" s="611"/>
      <c r="X15853" s="613"/>
      <c r="Y15853" s="601"/>
      <c r="Z15853" s="601"/>
      <c r="AA15853" s="601"/>
      <c r="AB15853" s="601"/>
    </row>
    <row r="15854" spans="21:28" x14ac:dyDescent="0.25">
      <c r="U15854" s="601"/>
      <c r="V15854" s="611"/>
      <c r="X15854" s="613"/>
      <c r="Y15854" s="601"/>
      <c r="Z15854" s="601"/>
      <c r="AA15854" s="601"/>
      <c r="AB15854" s="601"/>
    </row>
    <row r="15855" spans="21:28" x14ac:dyDescent="0.25">
      <c r="U15855" s="601"/>
      <c r="V15855" s="611"/>
      <c r="X15855" s="613"/>
      <c r="Y15855" s="601"/>
      <c r="Z15855" s="601"/>
      <c r="AA15855" s="601"/>
      <c r="AB15855" s="601"/>
    </row>
    <row r="15856" spans="21:28" x14ac:dyDescent="0.25">
      <c r="U15856" s="601"/>
      <c r="V15856" s="611"/>
      <c r="X15856" s="613"/>
      <c r="Y15856" s="601"/>
      <c r="Z15856" s="601"/>
      <c r="AA15856" s="601"/>
      <c r="AB15856" s="601"/>
    </row>
    <row r="15857" spans="21:28" x14ac:dyDescent="0.25">
      <c r="U15857" s="601"/>
      <c r="V15857" s="611"/>
      <c r="X15857" s="613"/>
      <c r="Y15857" s="601"/>
      <c r="Z15857" s="601"/>
      <c r="AA15857" s="601"/>
      <c r="AB15857" s="601"/>
    </row>
    <row r="15858" spans="21:28" x14ac:dyDescent="0.25">
      <c r="U15858" s="601"/>
      <c r="V15858" s="611"/>
      <c r="X15858" s="613"/>
      <c r="Y15858" s="601"/>
      <c r="Z15858" s="601"/>
      <c r="AA15858" s="601"/>
      <c r="AB15858" s="601"/>
    </row>
    <row r="15859" spans="21:28" x14ac:dyDescent="0.25">
      <c r="U15859" s="601"/>
      <c r="V15859" s="611"/>
      <c r="X15859" s="613"/>
      <c r="Y15859" s="601"/>
      <c r="Z15859" s="601"/>
      <c r="AA15859" s="601"/>
      <c r="AB15859" s="601"/>
    </row>
    <row r="15860" spans="21:28" x14ac:dyDescent="0.25">
      <c r="U15860" s="601"/>
      <c r="V15860" s="611"/>
      <c r="X15860" s="613"/>
      <c r="Y15860" s="601"/>
      <c r="Z15860" s="601"/>
      <c r="AA15860" s="601"/>
      <c r="AB15860" s="601"/>
    </row>
    <row r="15861" spans="21:28" x14ac:dyDescent="0.25">
      <c r="U15861" s="601"/>
      <c r="V15861" s="611"/>
      <c r="X15861" s="613"/>
      <c r="Y15861" s="601"/>
      <c r="Z15861" s="601"/>
      <c r="AA15861" s="601"/>
      <c r="AB15861" s="601"/>
    </row>
    <row r="15862" spans="21:28" x14ac:dyDescent="0.25">
      <c r="U15862" s="601"/>
      <c r="V15862" s="611"/>
      <c r="X15862" s="613"/>
      <c r="Y15862" s="601"/>
      <c r="Z15862" s="601"/>
      <c r="AA15862" s="601"/>
      <c r="AB15862" s="601"/>
    </row>
    <row r="15863" spans="21:28" x14ac:dyDescent="0.25">
      <c r="U15863" s="601"/>
      <c r="V15863" s="611"/>
      <c r="X15863" s="613"/>
      <c r="Y15863" s="601"/>
      <c r="Z15863" s="601"/>
      <c r="AA15863" s="601"/>
      <c r="AB15863" s="601"/>
    </row>
    <row r="15864" spans="21:28" x14ac:dyDescent="0.25">
      <c r="U15864" s="601"/>
      <c r="V15864" s="611"/>
      <c r="X15864" s="613"/>
      <c r="Y15864" s="601"/>
      <c r="Z15864" s="601"/>
      <c r="AA15864" s="601"/>
      <c r="AB15864" s="601"/>
    </row>
    <row r="15865" spans="21:28" x14ac:dyDescent="0.25">
      <c r="U15865" s="601"/>
      <c r="V15865" s="611"/>
      <c r="X15865" s="613"/>
      <c r="Y15865" s="601"/>
      <c r="Z15865" s="601"/>
      <c r="AA15865" s="601"/>
      <c r="AB15865" s="601"/>
    </row>
    <row r="15866" spans="21:28" x14ac:dyDescent="0.25">
      <c r="U15866" s="601"/>
      <c r="V15866" s="611"/>
      <c r="X15866" s="613"/>
      <c r="Y15866" s="601"/>
      <c r="Z15866" s="601"/>
      <c r="AA15866" s="601"/>
      <c r="AB15866" s="601"/>
    </row>
    <row r="15867" spans="21:28" x14ac:dyDescent="0.25">
      <c r="U15867" s="601"/>
      <c r="V15867" s="611"/>
      <c r="X15867" s="613"/>
      <c r="Y15867" s="601"/>
      <c r="Z15867" s="601"/>
      <c r="AA15867" s="601"/>
      <c r="AB15867" s="601"/>
    </row>
    <row r="15868" spans="21:28" x14ac:dyDescent="0.25">
      <c r="U15868" s="601"/>
      <c r="V15868" s="611"/>
      <c r="X15868" s="613"/>
      <c r="Y15868" s="601"/>
      <c r="Z15868" s="601"/>
      <c r="AA15868" s="601"/>
      <c r="AB15868" s="601"/>
    </row>
    <row r="15869" spans="21:28" x14ac:dyDescent="0.25">
      <c r="U15869" s="601"/>
      <c r="V15869" s="611"/>
      <c r="X15869" s="613"/>
      <c r="Y15869" s="601"/>
      <c r="Z15869" s="601"/>
      <c r="AA15869" s="601"/>
      <c r="AB15869" s="601"/>
    </row>
    <row r="15870" spans="21:28" x14ac:dyDescent="0.25">
      <c r="U15870" s="601"/>
      <c r="V15870" s="611"/>
      <c r="X15870" s="613"/>
      <c r="Y15870" s="601"/>
      <c r="Z15870" s="601"/>
      <c r="AA15870" s="601"/>
      <c r="AB15870" s="601"/>
    </row>
    <row r="15871" spans="21:28" x14ac:dyDescent="0.25">
      <c r="U15871" s="601"/>
      <c r="V15871" s="611"/>
      <c r="X15871" s="613"/>
      <c r="Y15871" s="601"/>
      <c r="Z15871" s="601"/>
      <c r="AA15871" s="601"/>
      <c r="AB15871" s="601"/>
    </row>
    <row r="15872" spans="21:28" x14ac:dyDescent="0.25">
      <c r="U15872" s="601"/>
      <c r="V15872" s="611"/>
      <c r="X15872" s="613"/>
      <c r="Y15872" s="601"/>
      <c r="Z15872" s="601"/>
      <c r="AA15872" s="601"/>
      <c r="AB15872" s="601"/>
    </row>
    <row r="15873" spans="21:28" x14ac:dyDescent="0.25">
      <c r="U15873" s="601"/>
      <c r="V15873" s="611"/>
      <c r="X15873" s="613"/>
      <c r="Y15873" s="601"/>
      <c r="Z15873" s="601"/>
      <c r="AA15873" s="601"/>
      <c r="AB15873" s="601"/>
    </row>
    <row r="15874" spans="21:28" x14ac:dyDescent="0.25">
      <c r="U15874" s="601"/>
      <c r="V15874" s="611"/>
      <c r="X15874" s="613"/>
      <c r="Y15874" s="601"/>
      <c r="Z15874" s="601"/>
      <c r="AA15874" s="601"/>
      <c r="AB15874" s="601"/>
    </row>
    <row r="15875" spans="21:28" x14ac:dyDescent="0.25">
      <c r="U15875" s="601"/>
      <c r="V15875" s="611"/>
      <c r="X15875" s="613"/>
      <c r="Y15875" s="601"/>
      <c r="Z15875" s="601"/>
      <c r="AA15875" s="601"/>
      <c r="AB15875" s="601"/>
    </row>
    <row r="15876" spans="21:28" x14ac:dyDescent="0.25">
      <c r="U15876" s="601"/>
      <c r="V15876" s="611"/>
      <c r="X15876" s="613"/>
      <c r="Y15876" s="601"/>
      <c r="Z15876" s="601"/>
      <c r="AA15876" s="601"/>
      <c r="AB15876" s="601"/>
    </row>
    <row r="15877" spans="21:28" x14ac:dyDescent="0.25">
      <c r="U15877" s="601"/>
      <c r="V15877" s="611"/>
      <c r="X15877" s="613"/>
      <c r="Y15877" s="601"/>
      <c r="Z15877" s="601"/>
      <c r="AA15877" s="601"/>
      <c r="AB15877" s="601"/>
    </row>
    <row r="15878" spans="21:28" x14ac:dyDescent="0.25">
      <c r="U15878" s="601"/>
      <c r="V15878" s="611"/>
      <c r="X15878" s="613"/>
      <c r="Y15878" s="601"/>
      <c r="Z15878" s="601"/>
      <c r="AA15878" s="601"/>
      <c r="AB15878" s="601"/>
    </row>
    <row r="15879" spans="21:28" x14ac:dyDescent="0.25">
      <c r="U15879" s="601"/>
      <c r="V15879" s="611"/>
      <c r="X15879" s="613"/>
      <c r="Y15879" s="601"/>
      <c r="Z15879" s="601"/>
      <c r="AA15879" s="601"/>
      <c r="AB15879" s="601"/>
    </row>
    <row r="15880" spans="21:28" x14ac:dyDescent="0.25">
      <c r="U15880" s="601"/>
      <c r="V15880" s="611"/>
      <c r="X15880" s="613"/>
      <c r="Y15880" s="601"/>
      <c r="Z15880" s="601"/>
      <c r="AA15880" s="601"/>
      <c r="AB15880" s="601"/>
    </row>
    <row r="15881" spans="21:28" x14ac:dyDescent="0.25">
      <c r="U15881" s="601"/>
      <c r="V15881" s="611"/>
      <c r="X15881" s="613"/>
      <c r="Y15881" s="601"/>
      <c r="Z15881" s="601"/>
      <c r="AA15881" s="601"/>
      <c r="AB15881" s="601"/>
    </row>
    <row r="15882" spans="21:28" x14ac:dyDescent="0.25">
      <c r="U15882" s="601"/>
      <c r="V15882" s="611"/>
      <c r="X15882" s="613"/>
      <c r="Y15882" s="601"/>
      <c r="Z15882" s="601"/>
      <c r="AA15882" s="601"/>
      <c r="AB15882" s="601"/>
    </row>
    <row r="15883" spans="21:28" x14ac:dyDescent="0.25">
      <c r="U15883" s="601"/>
      <c r="V15883" s="611"/>
      <c r="X15883" s="613"/>
      <c r="Y15883" s="601"/>
      <c r="Z15883" s="601"/>
      <c r="AA15883" s="601"/>
      <c r="AB15883" s="601"/>
    </row>
    <row r="15884" spans="21:28" x14ac:dyDescent="0.25">
      <c r="U15884" s="601"/>
      <c r="V15884" s="611"/>
      <c r="X15884" s="613"/>
      <c r="Y15884" s="601"/>
      <c r="Z15884" s="601"/>
      <c r="AA15884" s="601"/>
      <c r="AB15884" s="601"/>
    </row>
    <row r="15885" spans="21:28" x14ac:dyDescent="0.25">
      <c r="U15885" s="601"/>
      <c r="V15885" s="611"/>
      <c r="X15885" s="613"/>
      <c r="Y15885" s="601"/>
      <c r="Z15885" s="601"/>
      <c r="AA15885" s="601"/>
      <c r="AB15885" s="601"/>
    </row>
    <row r="15886" spans="21:28" x14ac:dyDescent="0.25">
      <c r="U15886" s="601"/>
      <c r="V15886" s="611"/>
      <c r="X15886" s="613"/>
      <c r="Y15886" s="601"/>
      <c r="Z15886" s="601"/>
      <c r="AA15886" s="601"/>
      <c r="AB15886" s="601"/>
    </row>
    <row r="15887" spans="21:28" x14ac:dyDescent="0.25">
      <c r="U15887" s="601"/>
      <c r="V15887" s="611"/>
      <c r="X15887" s="613"/>
      <c r="Y15887" s="601"/>
      <c r="Z15887" s="601"/>
      <c r="AA15887" s="601"/>
      <c r="AB15887" s="601"/>
    </row>
    <row r="15888" spans="21:28" x14ac:dyDescent="0.25">
      <c r="U15888" s="601"/>
      <c r="V15888" s="611"/>
      <c r="X15888" s="613"/>
      <c r="Y15888" s="601"/>
      <c r="Z15888" s="601"/>
      <c r="AA15888" s="601"/>
      <c r="AB15888" s="601"/>
    </row>
    <row r="15889" spans="21:28" x14ac:dyDescent="0.25">
      <c r="U15889" s="601"/>
      <c r="V15889" s="611"/>
      <c r="X15889" s="613"/>
      <c r="Y15889" s="601"/>
      <c r="Z15889" s="601"/>
      <c r="AA15889" s="601"/>
      <c r="AB15889" s="601"/>
    </row>
    <row r="15890" spans="21:28" x14ac:dyDescent="0.25">
      <c r="U15890" s="601"/>
      <c r="V15890" s="611"/>
      <c r="X15890" s="613"/>
      <c r="Y15890" s="601"/>
      <c r="Z15890" s="601"/>
      <c r="AA15890" s="601"/>
      <c r="AB15890" s="601"/>
    </row>
    <row r="15891" spans="21:28" x14ac:dyDescent="0.25">
      <c r="U15891" s="601"/>
      <c r="V15891" s="611"/>
      <c r="X15891" s="613"/>
      <c r="Y15891" s="601"/>
      <c r="Z15891" s="601"/>
      <c r="AA15891" s="601"/>
      <c r="AB15891" s="601"/>
    </row>
    <row r="15892" spans="21:28" x14ac:dyDescent="0.25">
      <c r="U15892" s="601"/>
      <c r="V15892" s="611"/>
      <c r="X15892" s="613"/>
      <c r="Y15892" s="601"/>
      <c r="Z15892" s="601"/>
      <c r="AA15892" s="601"/>
      <c r="AB15892" s="601"/>
    </row>
    <row r="15893" spans="21:28" x14ac:dyDescent="0.25">
      <c r="U15893" s="601"/>
      <c r="V15893" s="611"/>
      <c r="X15893" s="613"/>
      <c r="Y15893" s="601"/>
      <c r="Z15893" s="601"/>
      <c r="AA15893" s="601"/>
      <c r="AB15893" s="601"/>
    </row>
    <row r="15894" spans="21:28" x14ac:dyDescent="0.25">
      <c r="U15894" s="601"/>
      <c r="V15894" s="611"/>
      <c r="X15894" s="613"/>
      <c r="Y15894" s="601"/>
      <c r="Z15894" s="601"/>
      <c r="AA15894" s="601"/>
      <c r="AB15894" s="601"/>
    </row>
    <row r="15895" spans="21:28" x14ac:dyDescent="0.25">
      <c r="U15895" s="601"/>
      <c r="V15895" s="611"/>
      <c r="X15895" s="613"/>
      <c r="Y15895" s="601"/>
      <c r="Z15895" s="601"/>
      <c r="AA15895" s="601"/>
      <c r="AB15895" s="601"/>
    </row>
    <row r="15896" spans="21:28" x14ac:dyDescent="0.25">
      <c r="U15896" s="601"/>
      <c r="V15896" s="611"/>
      <c r="X15896" s="613"/>
      <c r="Y15896" s="601"/>
      <c r="Z15896" s="601"/>
      <c r="AA15896" s="601"/>
      <c r="AB15896" s="601"/>
    </row>
    <row r="15897" spans="21:28" x14ac:dyDescent="0.25">
      <c r="U15897" s="601"/>
      <c r="V15897" s="611"/>
      <c r="X15897" s="613"/>
      <c r="Y15897" s="601"/>
      <c r="Z15897" s="601"/>
      <c r="AA15897" s="601"/>
      <c r="AB15897" s="601"/>
    </row>
    <row r="15898" spans="21:28" x14ac:dyDescent="0.25">
      <c r="U15898" s="601"/>
      <c r="V15898" s="611"/>
      <c r="X15898" s="613"/>
      <c r="Y15898" s="601"/>
      <c r="Z15898" s="601"/>
      <c r="AA15898" s="601"/>
      <c r="AB15898" s="601"/>
    </row>
    <row r="15899" spans="21:28" x14ac:dyDescent="0.25">
      <c r="U15899" s="601"/>
      <c r="V15899" s="611"/>
      <c r="X15899" s="613"/>
      <c r="Y15899" s="601"/>
      <c r="Z15899" s="601"/>
      <c r="AA15899" s="601"/>
      <c r="AB15899" s="601"/>
    </row>
    <row r="15900" spans="21:28" x14ac:dyDescent="0.25">
      <c r="U15900" s="601"/>
      <c r="V15900" s="611"/>
      <c r="X15900" s="613"/>
      <c r="Y15900" s="601"/>
      <c r="Z15900" s="601"/>
      <c r="AA15900" s="601"/>
      <c r="AB15900" s="601"/>
    </row>
    <row r="15901" spans="21:28" x14ac:dyDescent="0.25">
      <c r="U15901" s="601"/>
      <c r="V15901" s="611"/>
      <c r="X15901" s="613"/>
      <c r="Y15901" s="601"/>
      <c r="Z15901" s="601"/>
      <c r="AA15901" s="601"/>
      <c r="AB15901" s="601"/>
    </row>
    <row r="15902" spans="21:28" x14ac:dyDescent="0.25">
      <c r="U15902" s="601"/>
      <c r="V15902" s="611"/>
      <c r="X15902" s="613"/>
      <c r="Y15902" s="601"/>
      <c r="Z15902" s="601"/>
      <c r="AA15902" s="601"/>
      <c r="AB15902" s="601"/>
    </row>
    <row r="15903" spans="21:28" x14ac:dyDescent="0.25">
      <c r="U15903" s="601"/>
      <c r="V15903" s="611"/>
      <c r="X15903" s="613"/>
      <c r="Y15903" s="601"/>
      <c r="Z15903" s="601"/>
      <c r="AA15903" s="601"/>
      <c r="AB15903" s="601"/>
    </row>
    <row r="15904" spans="21:28" x14ac:dyDescent="0.25">
      <c r="U15904" s="601"/>
      <c r="V15904" s="611"/>
      <c r="X15904" s="613"/>
      <c r="Y15904" s="601"/>
      <c r="Z15904" s="601"/>
      <c r="AA15904" s="601"/>
      <c r="AB15904" s="601"/>
    </row>
    <row r="15905" spans="21:28" x14ac:dyDescent="0.25">
      <c r="U15905" s="601"/>
      <c r="V15905" s="611"/>
      <c r="X15905" s="613"/>
      <c r="Y15905" s="601"/>
      <c r="Z15905" s="601"/>
      <c r="AA15905" s="601"/>
      <c r="AB15905" s="601"/>
    </row>
    <row r="15906" spans="21:28" x14ac:dyDescent="0.25">
      <c r="U15906" s="601"/>
      <c r="V15906" s="611"/>
      <c r="X15906" s="613"/>
      <c r="Y15906" s="601"/>
      <c r="Z15906" s="601"/>
      <c r="AA15906" s="601"/>
      <c r="AB15906" s="601"/>
    </row>
    <row r="15907" spans="21:28" x14ac:dyDescent="0.25">
      <c r="U15907" s="601"/>
      <c r="V15907" s="611"/>
      <c r="X15907" s="613"/>
      <c r="Y15907" s="601"/>
      <c r="Z15907" s="601"/>
      <c r="AA15907" s="601"/>
      <c r="AB15907" s="601"/>
    </row>
    <row r="15908" spans="21:28" x14ac:dyDescent="0.25">
      <c r="U15908" s="601"/>
      <c r="V15908" s="611"/>
      <c r="X15908" s="613"/>
      <c r="Y15908" s="601"/>
      <c r="Z15908" s="601"/>
      <c r="AA15908" s="601"/>
      <c r="AB15908" s="601"/>
    </row>
    <row r="15909" spans="21:28" x14ac:dyDescent="0.25">
      <c r="U15909" s="601"/>
      <c r="V15909" s="611"/>
      <c r="X15909" s="613"/>
      <c r="Y15909" s="601"/>
      <c r="Z15909" s="601"/>
      <c r="AA15909" s="601"/>
      <c r="AB15909" s="601"/>
    </row>
    <row r="15910" spans="21:28" x14ac:dyDescent="0.25">
      <c r="U15910" s="601"/>
      <c r="V15910" s="611"/>
      <c r="X15910" s="613"/>
      <c r="Y15910" s="601"/>
      <c r="Z15910" s="601"/>
      <c r="AA15910" s="601"/>
      <c r="AB15910" s="601"/>
    </row>
    <row r="15911" spans="21:28" x14ac:dyDescent="0.25">
      <c r="U15911" s="601"/>
      <c r="V15911" s="611"/>
      <c r="X15911" s="613"/>
      <c r="Y15911" s="601"/>
      <c r="Z15911" s="601"/>
      <c r="AA15911" s="601"/>
      <c r="AB15911" s="601"/>
    </row>
    <row r="15912" spans="21:28" x14ac:dyDescent="0.25">
      <c r="U15912" s="601"/>
      <c r="V15912" s="611"/>
      <c r="X15912" s="613"/>
      <c r="Y15912" s="601"/>
      <c r="Z15912" s="601"/>
      <c r="AA15912" s="601"/>
      <c r="AB15912" s="601"/>
    </row>
    <row r="15913" spans="21:28" x14ac:dyDescent="0.25">
      <c r="U15913" s="601"/>
      <c r="V15913" s="611"/>
      <c r="X15913" s="613"/>
      <c r="Y15913" s="601"/>
      <c r="Z15913" s="601"/>
      <c r="AA15913" s="601"/>
      <c r="AB15913" s="601"/>
    </row>
    <row r="15914" spans="21:28" x14ac:dyDescent="0.25">
      <c r="U15914" s="601"/>
      <c r="V15914" s="611"/>
      <c r="X15914" s="613"/>
      <c r="Y15914" s="601"/>
      <c r="Z15914" s="601"/>
      <c r="AA15914" s="601"/>
      <c r="AB15914" s="601"/>
    </row>
    <row r="15915" spans="21:28" x14ac:dyDescent="0.25">
      <c r="U15915" s="601"/>
      <c r="V15915" s="611"/>
      <c r="X15915" s="613"/>
      <c r="Y15915" s="601"/>
      <c r="Z15915" s="601"/>
      <c r="AA15915" s="601"/>
      <c r="AB15915" s="601"/>
    </row>
    <row r="15916" spans="21:28" x14ac:dyDescent="0.25">
      <c r="U15916" s="601"/>
      <c r="V15916" s="611"/>
      <c r="X15916" s="613"/>
      <c r="Y15916" s="601"/>
      <c r="Z15916" s="601"/>
      <c r="AA15916" s="601"/>
      <c r="AB15916" s="601"/>
    </row>
    <row r="15917" spans="21:28" x14ac:dyDescent="0.25">
      <c r="U15917" s="601"/>
      <c r="V15917" s="611"/>
      <c r="X15917" s="613"/>
      <c r="Y15917" s="601"/>
      <c r="Z15917" s="601"/>
      <c r="AA15917" s="601"/>
      <c r="AB15917" s="601"/>
    </row>
    <row r="15918" spans="21:28" x14ac:dyDescent="0.25">
      <c r="U15918" s="601"/>
      <c r="V15918" s="611"/>
      <c r="X15918" s="613"/>
      <c r="Y15918" s="601"/>
      <c r="Z15918" s="601"/>
      <c r="AA15918" s="601"/>
      <c r="AB15918" s="601"/>
    </row>
    <row r="15919" spans="21:28" x14ac:dyDescent="0.25">
      <c r="U15919" s="601"/>
      <c r="V15919" s="611"/>
      <c r="X15919" s="613"/>
      <c r="Y15919" s="601"/>
      <c r="Z15919" s="601"/>
      <c r="AA15919" s="601"/>
      <c r="AB15919" s="601"/>
    </row>
    <row r="15920" spans="21:28" x14ac:dyDescent="0.25">
      <c r="U15920" s="601"/>
      <c r="V15920" s="611"/>
      <c r="X15920" s="613"/>
      <c r="Y15920" s="601"/>
      <c r="Z15920" s="601"/>
      <c r="AA15920" s="601"/>
      <c r="AB15920" s="601"/>
    </row>
    <row r="15921" spans="21:28" x14ac:dyDescent="0.25">
      <c r="U15921" s="601"/>
      <c r="V15921" s="611"/>
      <c r="X15921" s="613"/>
      <c r="Y15921" s="601"/>
      <c r="Z15921" s="601"/>
      <c r="AA15921" s="601"/>
      <c r="AB15921" s="601"/>
    </row>
    <row r="15922" spans="21:28" x14ac:dyDescent="0.25">
      <c r="U15922" s="601"/>
      <c r="V15922" s="611"/>
      <c r="X15922" s="613"/>
      <c r="Y15922" s="601"/>
      <c r="Z15922" s="601"/>
      <c r="AA15922" s="601"/>
      <c r="AB15922" s="601"/>
    </row>
    <row r="15923" spans="21:28" x14ac:dyDescent="0.25">
      <c r="U15923" s="601"/>
      <c r="V15923" s="611"/>
      <c r="X15923" s="613"/>
      <c r="Y15923" s="601"/>
      <c r="Z15923" s="601"/>
      <c r="AA15923" s="601"/>
      <c r="AB15923" s="601"/>
    </row>
    <row r="15924" spans="21:28" x14ac:dyDescent="0.25">
      <c r="U15924" s="601"/>
      <c r="V15924" s="611"/>
      <c r="X15924" s="613"/>
      <c r="Y15924" s="601"/>
      <c r="Z15924" s="601"/>
      <c r="AA15924" s="601"/>
      <c r="AB15924" s="601"/>
    </row>
    <row r="15925" spans="21:28" x14ac:dyDescent="0.25">
      <c r="U15925" s="601"/>
      <c r="V15925" s="611"/>
      <c r="X15925" s="613"/>
      <c r="Y15925" s="601"/>
      <c r="Z15925" s="601"/>
      <c r="AA15925" s="601"/>
      <c r="AB15925" s="601"/>
    </row>
    <row r="15926" spans="21:28" x14ac:dyDescent="0.25">
      <c r="U15926" s="601"/>
      <c r="V15926" s="611"/>
      <c r="X15926" s="613"/>
      <c r="Y15926" s="601"/>
      <c r="Z15926" s="601"/>
      <c r="AA15926" s="601"/>
      <c r="AB15926" s="601"/>
    </row>
    <row r="15927" spans="21:28" x14ac:dyDescent="0.25">
      <c r="U15927" s="601"/>
      <c r="V15927" s="611"/>
      <c r="X15927" s="613"/>
      <c r="Y15927" s="601"/>
      <c r="Z15927" s="601"/>
      <c r="AA15927" s="601"/>
      <c r="AB15927" s="601"/>
    </row>
    <row r="15928" spans="21:28" x14ac:dyDescent="0.25">
      <c r="U15928" s="601"/>
      <c r="V15928" s="611"/>
      <c r="X15928" s="613"/>
      <c r="Y15928" s="601"/>
      <c r="Z15928" s="601"/>
      <c r="AA15928" s="601"/>
      <c r="AB15928" s="601"/>
    </row>
    <row r="15929" spans="21:28" x14ac:dyDescent="0.25">
      <c r="U15929" s="601"/>
      <c r="V15929" s="611"/>
      <c r="X15929" s="613"/>
      <c r="Y15929" s="601"/>
      <c r="Z15929" s="601"/>
      <c r="AA15929" s="601"/>
      <c r="AB15929" s="601"/>
    </row>
    <row r="15930" spans="21:28" x14ac:dyDescent="0.25">
      <c r="U15930" s="601"/>
      <c r="V15930" s="611"/>
      <c r="X15930" s="613"/>
      <c r="Y15930" s="601"/>
      <c r="Z15930" s="601"/>
      <c r="AA15930" s="601"/>
      <c r="AB15930" s="601"/>
    </row>
    <row r="15931" spans="21:28" x14ac:dyDescent="0.25">
      <c r="U15931" s="601"/>
      <c r="V15931" s="611"/>
      <c r="X15931" s="613"/>
      <c r="Y15931" s="601"/>
      <c r="Z15931" s="601"/>
      <c r="AA15931" s="601"/>
      <c r="AB15931" s="601"/>
    </row>
    <row r="15932" spans="21:28" x14ac:dyDescent="0.25">
      <c r="U15932" s="601"/>
      <c r="V15932" s="611"/>
      <c r="X15932" s="613"/>
      <c r="Y15932" s="601"/>
      <c r="Z15932" s="601"/>
      <c r="AA15932" s="601"/>
      <c r="AB15932" s="601"/>
    </row>
    <row r="15933" spans="21:28" x14ac:dyDescent="0.25">
      <c r="U15933" s="601"/>
      <c r="V15933" s="611"/>
      <c r="X15933" s="613"/>
      <c r="Y15933" s="601"/>
      <c r="Z15933" s="601"/>
      <c r="AA15933" s="601"/>
      <c r="AB15933" s="601"/>
    </row>
    <row r="15934" spans="21:28" x14ac:dyDescent="0.25">
      <c r="U15934" s="601"/>
      <c r="V15934" s="611"/>
      <c r="X15934" s="613"/>
      <c r="Y15934" s="601"/>
      <c r="Z15934" s="601"/>
      <c r="AA15934" s="601"/>
      <c r="AB15934" s="601"/>
    </row>
    <row r="15935" spans="21:28" x14ac:dyDescent="0.25">
      <c r="U15935" s="601"/>
      <c r="V15935" s="611"/>
      <c r="X15935" s="613"/>
      <c r="Y15935" s="601"/>
      <c r="Z15935" s="601"/>
      <c r="AA15935" s="601"/>
      <c r="AB15935" s="601"/>
    </row>
    <row r="15936" spans="21:28" x14ac:dyDescent="0.25">
      <c r="U15936" s="601"/>
      <c r="V15936" s="611"/>
      <c r="X15936" s="613"/>
      <c r="Y15936" s="601"/>
      <c r="Z15936" s="601"/>
      <c r="AA15936" s="601"/>
      <c r="AB15936" s="601"/>
    </row>
    <row r="15937" spans="21:28" x14ac:dyDescent="0.25">
      <c r="U15937" s="601"/>
      <c r="V15937" s="611"/>
      <c r="X15937" s="613"/>
      <c r="Y15937" s="601"/>
      <c r="Z15937" s="601"/>
      <c r="AA15937" s="601"/>
      <c r="AB15937" s="601"/>
    </row>
    <row r="15938" spans="21:28" x14ac:dyDescent="0.25">
      <c r="U15938" s="601"/>
      <c r="V15938" s="611"/>
      <c r="X15938" s="613"/>
      <c r="Y15938" s="601"/>
      <c r="Z15938" s="601"/>
      <c r="AA15938" s="601"/>
      <c r="AB15938" s="601"/>
    </row>
    <row r="15939" spans="21:28" x14ac:dyDescent="0.25">
      <c r="U15939" s="601"/>
      <c r="V15939" s="611"/>
      <c r="X15939" s="613"/>
      <c r="Y15939" s="601"/>
      <c r="Z15939" s="601"/>
      <c r="AA15939" s="601"/>
      <c r="AB15939" s="601"/>
    </row>
    <row r="15940" spans="21:28" x14ac:dyDescent="0.25">
      <c r="U15940" s="601"/>
      <c r="V15940" s="611"/>
      <c r="X15940" s="613"/>
      <c r="Y15940" s="601"/>
      <c r="Z15940" s="601"/>
      <c r="AA15940" s="601"/>
      <c r="AB15940" s="601"/>
    </row>
    <row r="15941" spans="21:28" x14ac:dyDescent="0.25">
      <c r="U15941" s="601"/>
      <c r="V15941" s="611"/>
      <c r="X15941" s="613"/>
      <c r="Y15941" s="601"/>
      <c r="Z15941" s="601"/>
      <c r="AA15941" s="601"/>
      <c r="AB15941" s="601"/>
    </row>
    <row r="15942" spans="21:28" x14ac:dyDescent="0.25">
      <c r="U15942" s="601"/>
      <c r="V15942" s="611"/>
      <c r="X15942" s="613"/>
      <c r="Y15942" s="601"/>
      <c r="Z15942" s="601"/>
      <c r="AA15942" s="601"/>
      <c r="AB15942" s="601"/>
    </row>
    <row r="15943" spans="21:28" x14ac:dyDescent="0.25">
      <c r="U15943" s="601"/>
      <c r="V15943" s="611"/>
      <c r="X15943" s="613"/>
      <c r="Y15943" s="601"/>
      <c r="Z15943" s="601"/>
      <c r="AA15943" s="601"/>
      <c r="AB15943" s="601"/>
    </row>
    <row r="15944" spans="21:28" x14ac:dyDescent="0.25">
      <c r="U15944" s="601"/>
      <c r="V15944" s="611"/>
      <c r="X15944" s="613"/>
      <c r="Y15944" s="601"/>
      <c r="Z15944" s="601"/>
      <c r="AA15944" s="601"/>
      <c r="AB15944" s="601"/>
    </row>
    <row r="15945" spans="21:28" x14ac:dyDescent="0.25">
      <c r="U15945" s="601"/>
      <c r="V15945" s="611"/>
      <c r="X15945" s="613"/>
      <c r="Y15945" s="601"/>
      <c r="Z15945" s="601"/>
      <c r="AA15945" s="601"/>
      <c r="AB15945" s="601"/>
    </row>
    <row r="15946" spans="21:28" x14ac:dyDescent="0.25">
      <c r="U15946" s="601"/>
      <c r="V15946" s="611"/>
      <c r="X15946" s="613"/>
      <c r="Y15946" s="601"/>
      <c r="Z15946" s="601"/>
      <c r="AA15946" s="601"/>
      <c r="AB15946" s="601"/>
    </row>
    <row r="15947" spans="21:28" x14ac:dyDescent="0.25">
      <c r="U15947" s="601"/>
      <c r="V15947" s="611"/>
      <c r="X15947" s="613"/>
      <c r="Y15947" s="601"/>
      <c r="Z15947" s="601"/>
      <c r="AA15947" s="601"/>
      <c r="AB15947" s="601"/>
    </row>
    <row r="15948" spans="21:28" x14ac:dyDescent="0.25">
      <c r="U15948" s="601"/>
      <c r="V15948" s="611"/>
      <c r="X15948" s="613"/>
      <c r="Y15948" s="601"/>
      <c r="Z15948" s="601"/>
      <c r="AA15948" s="601"/>
      <c r="AB15948" s="601"/>
    </row>
    <row r="15949" spans="21:28" x14ac:dyDescent="0.25">
      <c r="U15949" s="601"/>
      <c r="V15949" s="611"/>
      <c r="X15949" s="613"/>
      <c r="Y15949" s="601"/>
      <c r="Z15949" s="601"/>
      <c r="AA15949" s="601"/>
      <c r="AB15949" s="601"/>
    </row>
    <row r="15950" spans="21:28" x14ac:dyDescent="0.25">
      <c r="U15950" s="601"/>
      <c r="V15950" s="611"/>
      <c r="X15950" s="613"/>
      <c r="Y15950" s="601"/>
      <c r="Z15950" s="601"/>
      <c r="AA15950" s="601"/>
      <c r="AB15950" s="601"/>
    </row>
    <row r="15951" spans="21:28" x14ac:dyDescent="0.25">
      <c r="U15951" s="601"/>
      <c r="V15951" s="611"/>
      <c r="X15951" s="613"/>
      <c r="Y15951" s="601"/>
      <c r="Z15951" s="601"/>
      <c r="AA15951" s="601"/>
      <c r="AB15951" s="601"/>
    </row>
    <row r="15952" spans="21:28" x14ac:dyDescent="0.25">
      <c r="U15952" s="601"/>
      <c r="V15952" s="611"/>
      <c r="X15952" s="613"/>
      <c r="Y15952" s="601"/>
      <c r="Z15952" s="601"/>
      <c r="AA15952" s="601"/>
      <c r="AB15952" s="601"/>
    </row>
    <row r="15953" spans="21:28" x14ac:dyDescent="0.25">
      <c r="U15953" s="601"/>
      <c r="V15953" s="611"/>
      <c r="X15953" s="613"/>
      <c r="Y15953" s="601"/>
      <c r="Z15953" s="601"/>
      <c r="AA15953" s="601"/>
      <c r="AB15953" s="601"/>
    </row>
    <row r="15954" spans="21:28" x14ac:dyDescent="0.25">
      <c r="U15954" s="601"/>
      <c r="V15954" s="611"/>
      <c r="X15954" s="613"/>
      <c r="Y15954" s="601"/>
      <c r="Z15954" s="601"/>
      <c r="AA15954" s="601"/>
      <c r="AB15954" s="601"/>
    </row>
    <row r="15955" spans="21:28" x14ac:dyDescent="0.25">
      <c r="U15955" s="601"/>
      <c r="V15955" s="611"/>
      <c r="X15955" s="613"/>
      <c r="Y15955" s="601"/>
      <c r="Z15955" s="601"/>
      <c r="AA15955" s="601"/>
      <c r="AB15955" s="601"/>
    </row>
    <row r="15956" spans="21:28" x14ac:dyDescent="0.25">
      <c r="U15956" s="601"/>
      <c r="V15956" s="611"/>
      <c r="X15956" s="613"/>
      <c r="Y15956" s="601"/>
      <c r="Z15956" s="601"/>
      <c r="AA15956" s="601"/>
      <c r="AB15956" s="601"/>
    </row>
    <row r="15957" spans="21:28" x14ac:dyDescent="0.25">
      <c r="U15957" s="601"/>
      <c r="V15957" s="611"/>
      <c r="X15957" s="613"/>
      <c r="Y15957" s="601"/>
      <c r="Z15957" s="601"/>
      <c r="AA15957" s="601"/>
      <c r="AB15957" s="601"/>
    </row>
    <row r="15958" spans="21:28" x14ac:dyDescent="0.25">
      <c r="U15958" s="601"/>
      <c r="V15958" s="611"/>
      <c r="X15958" s="613"/>
      <c r="Y15958" s="601"/>
      <c r="Z15958" s="601"/>
      <c r="AA15958" s="601"/>
      <c r="AB15958" s="601"/>
    </row>
    <row r="15959" spans="21:28" x14ac:dyDescent="0.25">
      <c r="U15959" s="601"/>
      <c r="V15959" s="611"/>
      <c r="X15959" s="613"/>
      <c r="Y15959" s="601"/>
      <c r="Z15959" s="601"/>
      <c r="AA15959" s="601"/>
      <c r="AB15959" s="601"/>
    </row>
    <row r="15960" spans="21:28" x14ac:dyDescent="0.25">
      <c r="U15960" s="601"/>
      <c r="V15960" s="611"/>
      <c r="X15960" s="613"/>
      <c r="Y15960" s="601"/>
      <c r="Z15960" s="601"/>
      <c r="AA15960" s="601"/>
      <c r="AB15960" s="601"/>
    </row>
    <row r="15961" spans="21:28" x14ac:dyDescent="0.25">
      <c r="U15961" s="601"/>
      <c r="V15961" s="611"/>
      <c r="X15961" s="613"/>
      <c r="Y15961" s="601"/>
      <c r="Z15961" s="601"/>
      <c r="AA15961" s="601"/>
      <c r="AB15961" s="601"/>
    </row>
    <row r="15962" spans="21:28" x14ac:dyDescent="0.25">
      <c r="U15962" s="601"/>
      <c r="V15962" s="611"/>
      <c r="X15962" s="613"/>
      <c r="Y15962" s="601"/>
      <c r="Z15962" s="601"/>
      <c r="AA15962" s="601"/>
      <c r="AB15962" s="601"/>
    </row>
    <row r="15963" spans="21:28" x14ac:dyDescent="0.25">
      <c r="U15963" s="601"/>
      <c r="V15963" s="611"/>
      <c r="X15963" s="613"/>
      <c r="Y15963" s="601"/>
      <c r="Z15963" s="601"/>
      <c r="AA15963" s="601"/>
      <c r="AB15963" s="601"/>
    </row>
    <row r="15964" spans="21:28" x14ac:dyDescent="0.25">
      <c r="U15964" s="601"/>
      <c r="V15964" s="611"/>
      <c r="X15964" s="613"/>
      <c r="Y15964" s="601"/>
      <c r="Z15964" s="601"/>
      <c r="AA15964" s="601"/>
      <c r="AB15964" s="601"/>
    </row>
    <row r="15965" spans="21:28" x14ac:dyDescent="0.25">
      <c r="U15965" s="601"/>
      <c r="V15965" s="611"/>
      <c r="X15965" s="613"/>
      <c r="Y15965" s="601"/>
      <c r="Z15965" s="601"/>
      <c r="AA15965" s="601"/>
      <c r="AB15965" s="601"/>
    </row>
    <row r="15966" spans="21:28" x14ac:dyDescent="0.25">
      <c r="U15966" s="601"/>
      <c r="V15966" s="611"/>
      <c r="X15966" s="613"/>
      <c r="Y15966" s="601"/>
      <c r="Z15966" s="601"/>
      <c r="AA15966" s="601"/>
      <c r="AB15966" s="601"/>
    </row>
    <row r="15967" spans="21:28" x14ac:dyDescent="0.25">
      <c r="U15967" s="601"/>
      <c r="V15967" s="611"/>
      <c r="X15967" s="613"/>
      <c r="Y15967" s="601"/>
      <c r="Z15967" s="601"/>
      <c r="AA15967" s="601"/>
      <c r="AB15967" s="601"/>
    </row>
    <row r="15968" spans="21:28" x14ac:dyDescent="0.25">
      <c r="U15968" s="601"/>
      <c r="V15968" s="611"/>
      <c r="X15968" s="613"/>
      <c r="Y15968" s="601"/>
      <c r="Z15968" s="601"/>
      <c r="AA15968" s="601"/>
      <c r="AB15968" s="601"/>
    </row>
    <row r="15969" spans="21:28" x14ac:dyDescent="0.25">
      <c r="U15969" s="601"/>
      <c r="V15969" s="611"/>
      <c r="X15969" s="613"/>
      <c r="Y15969" s="601"/>
      <c r="Z15969" s="601"/>
      <c r="AA15969" s="601"/>
      <c r="AB15969" s="601"/>
    </row>
    <row r="15970" spans="21:28" x14ac:dyDescent="0.25">
      <c r="U15970" s="601"/>
      <c r="V15970" s="611"/>
      <c r="X15970" s="613"/>
      <c r="Y15970" s="601"/>
      <c r="Z15970" s="601"/>
      <c r="AA15970" s="601"/>
      <c r="AB15970" s="601"/>
    </row>
    <row r="15971" spans="21:28" x14ac:dyDescent="0.25">
      <c r="U15971" s="601"/>
      <c r="V15971" s="611"/>
      <c r="X15971" s="613"/>
      <c r="Y15971" s="601"/>
      <c r="Z15971" s="601"/>
      <c r="AA15971" s="601"/>
      <c r="AB15971" s="601"/>
    </row>
    <row r="15972" spans="21:28" x14ac:dyDescent="0.25">
      <c r="U15972" s="601"/>
      <c r="V15972" s="611"/>
      <c r="X15972" s="613"/>
      <c r="Y15972" s="601"/>
      <c r="Z15972" s="601"/>
      <c r="AA15972" s="601"/>
      <c r="AB15972" s="601"/>
    </row>
    <row r="15973" spans="21:28" x14ac:dyDescent="0.25">
      <c r="U15973" s="601"/>
      <c r="V15973" s="611"/>
      <c r="X15973" s="613"/>
      <c r="Y15973" s="601"/>
      <c r="Z15973" s="601"/>
      <c r="AA15973" s="601"/>
      <c r="AB15973" s="601"/>
    </row>
    <row r="15974" spans="21:28" x14ac:dyDescent="0.25">
      <c r="U15974" s="601"/>
      <c r="V15974" s="611"/>
      <c r="X15974" s="613"/>
      <c r="Y15974" s="601"/>
      <c r="Z15974" s="601"/>
      <c r="AA15974" s="601"/>
      <c r="AB15974" s="601"/>
    </row>
    <row r="15975" spans="21:28" x14ac:dyDescent="0.25">
      <c r="U15975" s="601"/>
      <c r="V15975" s="611"/>
      <c r="X15975" s="613"/>
      <c r="Y15975" s="601"/>
      <c r="Z15975" s="601"/>
      <c r="AA15975" s="601"/>
      <c r="AB15975" s="601"/>
    </row>
    <row r="15976" spans="21:28" x14ac:dyDescent="0.25">
      <c r="U15976" s="601"/>
      <c r="V15976" s="611"/>
      <c r="X15976" s="613"/>
      <c r="Y15976" s="601"/>
      <c r="Z15976" s="601"/>
      <c r="AA15976" s="601"/>
      <c r="AB15976" s="601"/>
    </row>
    <row r="15977" spans="21:28" x14ac:dyDescent="0.25">
      <c r="U15977" s="601"/>
      <c r="V15977" s="611"/>
      <c r="X15977" s="613"/>
      <c r="Y15977" s="601"/>
      <c r="Z15977" s="601"/>
      <c r="AA15977" s="601"/>
      <c r="AB15977" s="601"/>
    </row>
    <row r="15978" spans="21:28" x14ac:dyDescent="0.25">
      <c r="U15978" s="601"/>
      <c r="V15978" s="611"/>
      <c r="X15978" s="613"/>
      <c r="Y15978" s="601"/>
      <c r="Z15978" s="601"/>
      <c r="AA15978" s="601"/>
      <c r="AB15978" s="601"/>
    </row>
    <row r="15979" spans="21:28" x14ac:dyDescent="0.25">
      <c r="U15979" s="601"/>
      <c r="V15979" s="611"/>
      <c r="X15979" s="613"/>
      <c r="Y15979" s="601"/>
      <c r="Z15979" s="601"/>
      <c r="AA15979" s="601"/>
      <c r="AB15979" s="601"/>
    </row>
    <row r="15980" spans="21:28" x14ac:dyDescent="0.25">
      <c r="U15980" s="601"/>
      <c r="V15980" s="611"/>
      <c r="X15980" s="613"/>
      <c r="Y15980" s="601"/>
      <c r="Z15980" s="601"/>
      <c r="AA15980" s="601"/>
      <c r="AB15980" s="601"/>
    </row>
    <row r="15981" spans="21:28" x14ac:dyDescent="0.25">
      <c r="U15981" s="601"/>
      <c r="V15981" s="611"/>
      <c r="X15981" s="613"/>
      <c r="Y15981" s="601"/>
      <c r="Z15981" s="601"/>
      <c r="AA15981" s="601"/>
      <c r="AB15981" s="601"/>
    </row>
    <row r="15982" spans="21:28" x14ac:dyDescent="0.25">
      <c r="U15982" s="601"/>
      <c r="V15982" s="611"/>
      <c r="X15982" s="613"/>
      <c r="Y15982" s="601"/>
      <c r="Z15982" s="601"/>
      <c r="AA15982" s="601"/>
      <c r="AB15982" s="601"/>
    </row>
    <row r="15983" spans="21:28" x14ac:dyDescent="0.25">
      <c r="U15983" s="601"/>
      <c r="V15983" s="611"/>
      <c r="X15983" s="613"/>
      <c r="Y15983" s="601"/>
      <c r="Z15983" s="601"/>
      <c r="AA15983" s="601"/>
      <c r="AB15983" s="601"/>
    </row>
    <row r="15984" spans="21:28" x14ac:dyDescent="0.25">
      <c r="U15984" s="601"/>
      <c r="V15984" s="611"/>
      <c r="X15984" s="613"/>
      <c r="Y15984" s="601"/>
      <c r="Z15984" s="601"/>
      <c r="AA15984" s="601"/>
      <c r="AB15984" s="601"/>
    </row>
    <row r="15985" spans="21:28" x14ac:dyDescent="0.25">
      <c r="U15985" s="601"/>
      <c r="V15985" s="611"/>
      <c r="X15985" s="613"/>
      <c r="Y15985" s="601"/>
      <c r="Z15985" s="601"/>
      <c r="AA15985" s="601"/>
      <c r="AB15985" s="601"/>
    </row>
    <row r="15986" spans="21:28" x14ac:dyDescent="0.25">
      <c r="U15986" s="601"/>
      <c r="V15986" s="611"/>
      <c r="X15986" s="613"/>
      <c r="Y15986" s="601"/>
      <c r="Z15986" s="601"/>
      <c r="AA15986" s="601"/>
      <c r="AB15986" s="601"/>
    </row>
    <row r="15987" spans="21:28" x14ac:dyDescent="0.25">
      <c r="U15987" s="601"/>
      <c r="V15987" s="611"/>
      <c r="X15987" s="613"/>
      <c r="Y15987" s="601"/>
      <c r="Z15987" s="601"/>
      <c r="AA15987" s="601"/>
      <c r="AB15987" s="601"/>
    </row>
    <row r="15988" spans="21:28" x14ac:dyDescent="0.25">
      <c r="U15988" s="601"/>
      <c r="V15988" s="611"/>
      <c r="X15988" s="613"/>
      <c r="Y15988" s="601"/>
      <c r="Z15988" s="601"/>
      <c r="AA15988" s="601"/>
      <c r="AB15988" s="601"/>
    </row>
    <row r="15989" spans="21:28" x14ac:dyDescent="0.25">
      <c r="U15989" s="601"/>
      <c r="V15989" s="611"/>
      <c r="X15989" s="613"/>
      <c r="Y15989" s="601"/>
      <c r="Z15989" s="601"/>
      <c r="AA15989" s="601"/>
      <c r="AB15989" s="601"/>
    </row>
    <row r="15990" spans="21:28" x14ac:dyDescent="0.25">
      <c r="U15990" s="601"/>
      <c r="V15990" s="611"/>
      <c r="X15990" s="613"/>
      <c r="Y15990" s="601"/>
      <c r="Z15990" s="601"/>
      <c r="AA15990" s="601"/>
      <c r="AB15990" s="601"/>
    </row>
    <row r="15991" spans="21:28" x14ac:dyDescent="0.25">
      <c r="U15991" s="601"/>
      <c r="V15991" s="611"/>
      <c r="X15991" s="613"/>
      <c r="Y15991" s="601"/>
      <c r="Z15991" s="601"/>
      <c r="AA15991" s="601"/>
      <c r="AB15991" s="601"/>
    </row>
    <row r="15992" spans="21:28" x14ac:dyDescent="0.25">
      <c r="U15992" s="601"/>
      <c r="V15992" s="611"/>
      <c r="X15992" s="613"/>
      <c r="Y15992" s="601"/>
      <c r="Z15992" s="601"/>
      <c r="AA15992" s="601"/>
      <c r="AB15992" s="601"/>
    </row>
    <row r="15993" spans="21:28" x14ac:dyDescent="0.25">
      <c r="U15993" s="601"/>
      <c r="V15993" s="611"/>
      <c r="X15993" s="613"/>
      <c r="Y15993" s="601"/>
      <c r="Z15993" s="601"/>
      <c r="AA15993" s="601"/>
      <c r="AB15993" s="601"/>
    </row>
    <row r="15994" spans="21:28" x14ac:dyDescent="0.25">
      <c r="U15994" s="601"/>
      <c r="V15994" s="611"/>
      <c r="X15994" s="613"/>
      <c r="Y15994" s="601"/>
      <c r="Z15994" s="601"/>
      <c r="AA15994" s="601"/>
      <c r="AB15994" s="601"/>
    </row>
    <row r="15995" spans="21:28" x14ac:dyDescent="0.25">
      <c r="U15995" s="601"/>
      <c r="V15995" s="611"/>
      <c r="X15995" s="613"/>
      <c r="Y15995" s="601"/>
      <c r="Z15995" s="601"/>
      <c r="AA15995" s="601"/>
      <c r="AB15995" s="601"/>
    </row>
    <row r="15996" spans="21:28" x14ac:dyDescent="0.25">
      <c r="U15996" s="601"/>
      <c r="V15996" s="611"/>
      <c r="X15996" s="613"/>
      <c r="Y15996" s="601"/>
      <c r="Z15996" s="601"/>
      <c r="AA15996" s="601"/>
      <c r="AB15996" s="601"/>
    </row>
    <row r="15997" spans="21:28" x14ac:dyDescent="0.25">
      <c r="U15997" s="601"/>
      <c r="V15997" s="611"/>
      <c r="X15997" s="613"/>
      <c r="Y15997" s="601"/>
      <c r="Z15997" s="601"/>
      <c r="AA15997" s="601"/>
      <c r="AB15997" s="601"/>
    </row>
    <row r="15998" spans="21:28" x14ac:dyDescent="0.25">
      <c r="U15998" s="601"/>
      <c r="V15998" s="611"/>
      <c r="X15998" s="613"/>
      <c r="Y15998" s="601"/>
      <c r="Z15998" s="601"/>
      <c r="AA15998" s="601"/>
      <c r="AB15998" s="601"/>
    </row>
    <row r="15999" spans="21:28" x14ac:dyDescent="0.25">
      <c r="U15999" s="601"/>
      <c r="V15999" s="611"/>
      <c r="X15999" s="613"/>
      <c r="Y15999" s="601"/>
      <c r="Z15999" s="601"/>
      <c r="AA15999" s="601"/>
      <c r="AB15999" s="601"/>
    </row>
    <row r="16000" spans="21:28" x14ac:dyDescent="0.25">
      <c r="U16000" s="601"/>
      <c r="V16000" s="611"/>
      <c r="X16000" s="613"/>
      <c r="Y16000" s="601"/>
      <c r="Z16000" s="601"/>
      <c r="AA16000" s="601"/>
      <c r="AB16000" s="601"/>
    </row>
    <row r="16001" spans="21:28" x14ac:dyDescent="0.25">
      <c r="U16001" s="601"/>
      <c r="V16001" s="611"/>
      <c r="X16001" s="613"/>
      <c r="Y16001" s="601"/>
      <c r="Z16001" s="601"/>
      <c r="AA16001" s="601"/>
      <c r="AB16001" s="601"/>
    </row>
    <row r="16002" spans="21:28" x14ac:dyDescent="0.25">
      <c r="U16002" s="601"/>
      <c r="V16002" s="611"/>
      <c r="X16002" s="613"/>
      <c r="Y16002" s="601"/>
      <c r="Z16002" s="601"/>
      <c r="AA16002" s="601"/>
      <c r="AB16002" s="601"/>
    </row>
    <row r="16003" spans="21:28" x14ac:dyDescent="0.25">
      <c r="U16003" s="601"/>
      <c r="V16003" s="611"/>
      <c r="X16003" s="613"/>
      <c r="Y16003" s="601"/>
      <c r="Z16003" s="601"/>
      <c r="AA16003" s="601"/>
      <c r="AB16003" s="601"/>
    </row>
    <row r="16004" spans="21:28" x14ac:dyDescent="0.25">
      <c r="U16004" s="601"/>
      <c r="V16004" s="611"/>
      <c r="X16004" s="613"/>
      <c r="Y16004" s="601"/>
      <c r="Z16004" s="601"/>
      <c r="AA16004" s="601"/>
      <c r="AB16004" s="601"/>
    </row>
    <row r="16005" spans="21:28" x14ac:dyDescent="0.25">
      <c r="U16005" s="601"/>
      <c r="V16005" s="611"/>
      <c r="X16005" s="613"/>
      <c r="Y16005" s="601"/>
      <c r="Z16005" s="601"/>
      <c r="AA16005" s="601"/>
      <c r="AB16005" s="601"/>
    </row>
    <row r="16006" spans="21:28" x14ac:dyDescent="0.25">
      <c r="U16006" s="601"/>
      <c r="V16006" s="611"/>
      <c r="X16006" s="613"/>
      <c r="Y16006" s="601"/>
      <c r="Z16006" s="601"/>
      <c r="AA16006" s="601"/>
      <c r="AB16006" s="601"/>
    </row>
    <row r="16007" spans="21:28" x14ac:dyDescent="0.25">
      <c r="U16007" s="601"/>
      <c r="V16007" s="611"/>
      <c r="X16007" s="613"/>
      <c r="Y16007" s="601"/>
      <c r="Z16007" s="601"/>
      <c r="AA16007" s="601"/>
      <c r="AB16007" s="601"/>
    </row>
    <row r="16008" spans="21:28" x14ac:dyDescent="0.25">
      <c r="U16008" s="601"/>
      <c r="V16008" s="611"/>
      <c r="X16008" s="613"/>
      <c r="Y16008" s="601"/>
      <c r="Z16008" s="601"/>
      <c r="AA16008" s="601"/>
      <c r="AB16008" s="601"/>
    </row>
    <row r="16009" spans="21:28" x14ac:dyDescent="0.25">
      <c r="U16009" s="601"/>
      <c r="V16009" s="611"/>
      <c r="X16009" s="613"/>
      <c r="Y16009" s="601"/>
      <c r="Z16009" s="601"/>
      <c r="AA16009" s="601"/>
      <c r="AB16009" s="601"/>
    </row>
    <row r="16010" spans="21:28" x14ac:dyDescent="0.25">
      <c r="U16010" s="601"/>
      <c r="V16010" s="611"/>
      <c r="X16010" s="613"/>
      <c r="Y16010" s="601"/>
      <c r="Z16010" s="601"/>
      <c r="AA16010" s="601"/>
      <c r="AB16010" s="601"/>
    </row>
    <row r="16011" spans="21:28" x14ac:dyDescent="0.25">
      <c r="U16011" s="601"/>
      <c r="V16011" s="611"/>
      <c r="X16011" s="613"/>
      <c r="Y16011" s="601"/>
      <c r="Z16011" s="601"/>
      <c r="AA16011" s="601"/>
      <c r="AB16011" s="601"/>
    </row>
    <row r="16012" spans="21:28" x14ac:dyDescent="0.25">
      <c r="U16012" s="601"/>
      <c r="V16012" s="611"/>
      <c r="X16012" s="613"/>
      <c r="Y16012" s="601"/>
      <c r="Z16012" s="601"/>
      <c r="AA16012" s="601"/>
      <c r="AB16012" s="601"/>
    </row>
    <row r="16013" spans="21:28" x14ac:dyDescent="0.25">
      <c r="U16013" s="601"/>
      <c r="V16013" s="611"/>
      <c r="X16013" s="613"/>
      <c r="Y16013" s="601"/>
      <c r="Z16013" s="601"/>
      <c r="AA16013" s="601"/>
      <c r="AB16013" s="601"/>
    </row>
    <row r="16014" spans="21:28" x14ac:dyDescent="0.25">
      <c r="U16014" s="601"/>
      <c r="V16014" s="611"/>
      <c r="X16014" s="613"/>
      <c r="Y16014" s="601"/>
      <c r="Z16014" s="601"/>
      <c r="AA16014" s="601"/>
      <c r="AB16014" s="601"/>
    </row>
    <row r="16015" spans="21:28" x14ac:dyDescent="0.25">
      <c r="U16015" s="601"/>
      <c r="V16015" s="611"/>
      <c r="X16015" s="613"/>
      <c r="Y16015" s="601"/>
      <c r="Z16015" s="601"/>
      <c r="AA16015" s="601"/>
      <c r="AB16015" s="601"/>
    </row>
    <row r="16016" spans="21:28" x14ac:dyDescent="0.25">
      <c r="U16016" s="601"/>
      <c r="V16016" s="611"/>
      <c r="X16016" s="613"/>
      <c r="Y16016" s="601"/>
      <c r="Z16016" s="601"/>
      <c r="AA16016" s="601"/>
      <c r="AB16016" s="601"/>
    </row>
    <row r="16017" spans="21:28" x14ac:dyDescent="0.25">
      <c r="U16017" s="601"/>
      <c r="V16017" s="611"/>
      <c r="X16017" s="613"/>
      <c r="Y16017" s="601"/>
      <c r="Z16017" s="601"/>
      <c r="AA16017" s="601"/>
      <c r="AB16017" s="601"/>
    </row>
    <row r="16018" spans="21:28" x14ac:dyDescent="0.25">
      <c r="U16018" s="601"/>
      <c r="V16018" s="611"/>
      <c r="X16018" s="613"/>
      <c r="Y16018" s="601"/>
      <c r="Z16018" s="601"/>
      <c r="AA16018" s="601"/>
      <c r="AB16018" s="601"/>
    </row>
    <row r="16019" spans="21:28" x14ac:dyDescent="0.25">
      <c r="U16019" s="601"/>
      <c r="V16019" s="611"/>
      <c r="X16019" s="613"/>
      <c r="Y16019" s="601"/>
      <c r="Z16019" s="601"/>
      <c r="AA16019" s="601"/>
      <c r="AB16019" s="601"/>
    </row>
    <row r="16020" spans="21:28" x14ac:dyDescent="0.25">
      <c r="U16020" s="601"/>
      <c r="V16020" s="611"/>
      <c r="X16020" s="613"/>
      <c r="Y16020" s="601"/>
      <c r="Z16020" s="601"/>
      <c r="AA16020" s="601"/>
      <c r="AB16020" s="601"/>
    </row>
    <row r="16021" spans="21:28" x14ac:dyDescent="0.25">
      <c r="U16021" s="601"/>
      <c r="V16021" s="611"/>
      <c r="X16021" s="613"/>
      <c r="Y16021" s="601"/>
      <c r="Z16021" s="601"/>
      <c r="AA16021" s="601"/>
      <c r="AB16021" s="601"/>
    </row>
    <row r="16022" spans="21:28" x14ac:dyDescent="0.25">
      <c r="U16022" s="601"/>
      <c r="V16022" s="611"/>
      <c r="X16022" s="613"/>
      <c r="Y16022" s="601"/>
      <c r="Z16022" s="601"/>
      <c r="AA16022" s="601"/>
      <c r="AB16022" s="601"/>
    </row>
    <row r="16023" spans="21:28" x14ac:dyDescent="0.25">
      <c r="U16023" s="601"/>
      <c r="V16023" s="611"/>
      <c r="X16023" s="613"/>
      <c r="Y16023" s="601"/>
      <c r="Z16023" s="601"/>
      <c r="AA16023" s="601"/>
      <c r="AB16023" s="601"/>
    </row>
    <row r="16024" spans="21:28" x14ac:dyDescent="0.25">
      <c r="U16024" s="601"/>
      <c r="V16024" s="611"/>
      <c r="X16024" s="613"/>
      <c r="Y16024" s="601"/>
      <c r="Z16024" s="601"/>
      <c r="AA16024" s="601"/>
      <c r="AB16024" s="601"/>
    </row>
    <row r="16025" spans="21:28" x14ac:dyDescent="0.25">
      <c r="U16025" s="601"/>
      <c r="V16025" s="611"/>
      <c r="X16025" s="613"/>
      <c r="Y16025" s="601"/>
      <c r="Z16025" s="601"/>
      <c r="AA16025" s="601"/>
      <c r="AB16025" s="601"/>
    </row>
    <row r="16026" spans="21:28" x14ac:dyDescent="0.25">
      <c r="U16026" s="601"/>
      <c r="V16026" s="611"/>
      <c r="X16026" s="613"/>
      <c r="Y16026" s="601"/>
      <c r="Z16026" s="601"/>
      <c r="AA16026" s="601"/>
      <c r="AB16026" s="601"/>
    </row>
    <row r="16027" spans="21:28" x14ac:dyDescent="0.25">
      <c r="U16027" s="601"/>
      <c r="V16027" s="611"/>
      <c r="X16027" s="613"/>
      <c r="Y16027" s="601"/>
      <c r="Z16027" s="601"/>
      <c r="AA16027" s="601"/>
      <c r="AB16027" s="601"/>
    </row>
    <row r="16028" spans="21:28" x14ac:dyDescent="0.25">
      <c r="U16028" s="601"/>
      <c r="V16028" s="611"/>
      <c r="X16028" s="613"/>
      <c r="Y16028" s="601"/>
      <c r="Z16028" s="601"/>
      <c r="AA16028" s="601"/>
      <c r="AB16028" s="601"/>
    </row>
    <row r="16029" spans="21:28" x14ac:dyDescent="0.25">
      <c r="U16029" s="601"/>
      <c r="V16029" s="611"/>
      <c r="X16029" s="613"/>
      <c r="Y16029" s="601"/>
      <c r="Z16029" s="601"/>
      <c r="AA16029" s="601"/>
      <c r="AB16029" s="601"/>
    </row>
    <row r="16030" spans="21:28" x14ac:dyDescent="0.25">
      <c r="U16030" s="601"/>
      <c r="V16030" s="611"/>
      <c r="X16030" s="613"/>
      <c r="Y16030" s="601"/>
      <c r="Z16030" s="601"/>
      <c r="AA16030" s="601"/>
      <c r="AB16030" s="601"/>
    </row>
    <row r="16031" spans="21:28" x14ac:dyDescent="0.25">
      <c r="U16031" s="601"/>
      <c r="V16031" s="611"/>
      <c r="X16031" s="613"/>
      <c r="Y16031" s="601"/>
      <c r="Z16031" s="601"/>
      <c r="AA16031" s="601"/>
      <c r="AB16031" s="601"/>
    </row>
    <row r="16032" spans="21:28" x14ac:dyDescent="0.25">
      <c r="U16032" s="601"/>
      <c r="V16032" s="611"/>
      <c r="X16032" s="613"/>
      <c r="Y16032" s="601"/>
      <c r="Z16032" s="601"/>
      <c r="AA16032" s="601"/>
      <c r="AB16032" s="601"/>
    </row>
    <row r="16033" spans="21:28" x14ac:dyDescent="0.25">
      <c r="U16033" s="601"/>
      <c r="V16033" s="611"/>
      <c r="X16033" s="613"/>
      <c r="Y16033" s="601"/>
      <c r="Z16033" s="601"/>
      <c r="AA16033" s="601"/>
      <c r="AB16033" s="601"/>
    </row>
    <row r="16034" spans="21:28" x14ac:dyDescent="0.25">
      <c r="U16034" s="601"/>
      <c r="V16034" s="611"/>
      <c r="X16034" s="613"/>
      <c r="Y16034" s="601"/>
      <c r="Z16034" s="601"/>
      <c r="AA16034" s="601"/>
      <c r="AB16034" s="601"/>
    </row>
    <row r="16035" spans="21:28" x14ac:dyDescent="0.25">
      <c r="U16035" s="601"/>
      <c r="V16035" s="611"/>
      <c r="X16035" s="613"/>
      <c r="Y16035" s="601"/>
      <c r="Z16035" s="601"/>
      <c r="AA16035" s="601"/>
      <c r="AB16035" s="601"/>
    </row>
    <row r="16036" spans="21:28" x14ac:dyDescent="0.25">
      <c r="U16036" s="601"/>
      <c r="V16036" s="611"/>
      <c r="X16036" s="613"/>
      <c r="Y16036" s="601"/>
      <c r="Z16036" s="601"/>
      <c r="AA16036" s="601"/>
      <c r="AB16036" s="601"/>
    </row>
    <row r="16037" spans="21:28" x14ac:dyDescent="0.25">
      <c r="U16037" s="601"/>
      <c r="V16037" s="611"/>
      <c r="X16037" s="613"/>
      <c r="Y16037" s="601"/>
      <c r="Z16037" s="601"/>
      <c r="AA16037" s="601"/>
      <c r="AB16037" s="601"/>
    </row>
    <row r="16038" spans="21:28" x14ac:dyDescent="0.25">
      <c r="U16038" s="601"/>
      <c r="V16038" s="611"/>
      <c r="X16038" s="613"/>
      <c r="Y16038" s="601"/>
      <c r="Z16038" s="601"/>
      <c r="AA16038" s="601"/>
      <c r="AB16038" s="601"/>
    </row>
    <row r="16039" spans="21:28" x14ac:dyDescent="0.25">
      <c r="U16039" s="601"/>
      <c r="V16039" s="611"/>
      <c r="X16039" s="613"/>
      <c r="Y16039" s="601"/>
      <c r="Z16039" s="601"/>
      <c r="AA16039" s="601"/>
      <c r="AB16039" s="601"/>
    </row>
    <row r="16040" spans="21:28" x14ac:dyDescent="0.25">
      <c r="U16040" s="601"/>
      <c r="V16040" s="611"/>
      <c r="X16040" s="613"/>
      <c r="Y16040" s="601"/>
      <c r="Z16040" s="601"/>
      <c r="AA16040" s="601"/>
      <c r="AB16040" s="601"/>
    </row>
    <row r="16041" spans="21:28" x14ac:dyDescent="0.25">
      <c r="U16041" s="601"/>
      <c r="V16041" s="611"/>
      <c r="X16041" s="613"/>
      <c r="Y16041" s="601"/>
      <c r="Z16041" s="601"/>
      <c r="AA16041" s="601"/>
      <c r="AB16041" s="601"/>
    </row>
    <row r="16042" spans="21:28" x14ac:dyDescent="0.25">
      <c r="U16042" s="601"/>
      <c r="V16042" s="611"/>
      <c r="X16042" s="613"/>
      <c r="Y16042" s="601"/>
      <c r="Z16042" s="601"/>
      <c r="AA16042" s="601"/>
      <c r="AB16042" s="601"/>
    </row>
    <row r="16043" spans="21:28" x14ac:dyDescent="0.25">
      <c r="U16043" s="601"/>
      <c r="V16043" s="611"/>
      <c r="X16043" s="613"/>
      <c r="Y16043" s="601"/>
      <c r="Z16043" s="601"/>
      <c r="AA16043" s="601"/>
      <c r="AB16043" s="601"/>
    </row>
    <row r="16044" spans="21:28" x14ac:dyDescent="0.25">
      <c r="U16044" s="601"/>
      <c r="V16044" s="611"/>
      <c r="X16044" s="613"/>
      <c r="Y16044" s="601"/>
      <c r="Z16044" s="601"/>
      <c r="AA16044" s="601"/>
      <c r="AB16044" s="601"/>
    </row>
    <row r="16045" spans="21:28" x14ac:dyDescent="0.25">
      <c r="U16045" s="601"/>
      <c r="V16045" s="611"/>
      <c r="X16045" s="613"/>
      <c r="Y16045" s="601"/>
      <c r="Z16045" s="601"/>
      <c r="AA16045" s="601"/>
      <c r="AB16045" s="601"/>
    </row>
    <row r="16046" spans="21:28" x14ac:dyDescent="0.25">
      <c r="U16046" s="601"/>
      <c r="V16046" s="611"/>
      <c r="X16046" s="613"/>
      <c r="Y16046" s="601"/>
      <c r="Z16046" s="601"/>
      <c r="AA16046" s="601"/>
      <c r="AB16046" s="601"/>
    </row>
    <row r="16047" spans="21:28" x14ac:dyDescent="0.25">
      <c r="U16047" s="601"/>
      <c r="V16047" s="611"/>
      <c r="X16047" s="613"/>
      <c r="Y16047" s="601"/>
      <c r="Z16047" s="601"/>
      <c r="AA16047" s="601"/>
      <c r="AB16047" s="601"/>
    </row>
    <row r="16048" spans="21:28" x14ac:dyDescent="0.25">
      <c r="U16048" s="601"/>
      <c r="V16048" s="611"/>
      <c r="X16048" s="613"/>
      <c r="Y16048" s="601"/>
      <c r="Z16048" s="601"/>
      <c r="AA16048" s="601"/>
      <c r="AB16048" s="601"/>
    </row>
    <row r="16049" spans="21:28" x14ac:dyDescent="0.25">
      <c r="U16049" s="601"/>
      <c r="V16049" s="611"/>
      <c r="X16049" s="613"/>
      <c r="Y16049" s="601"/>
      <c r="Z16049" s="601"/>
      <c r="AA16049" s="601"/>
      <c r="AB16049" s="601"/>
    </row>
    <row r="16050" spans="21:28" x14ac:dyDescent="0.25">
      <c r="U16050" s="601"/>
      <c r="V16050" s="611"/>
      <c r="X16050" s="613"/>
      <c r="Y16050" s="601"/>
      <c r="Z16050" s="601"/>
      <c r="AA16050" s="601"/>
      <c r="AB16050" s="601"/>
    </row>
    <row r="16051" spans="21:28" x14ac:dyDescent="0.25">
      <c r="U16051" s="601"/>
      <c r="V16051" s="611"/>
      <c r="X16051" s="613"/>
      <c r="Y16051" s="601"/>
      <c r="Z16051" s="601"/>
      <c r="AA16051" s="601"/>
      <c r="AB16051" s="601"/>
    </row>
    <row r="16052" spans="21:28" x14ac:dyDescent="0.25">
      <c r="U16052" s="601"/>
      <c r="V16052" s="611"/>
      <c r="X16052" s="613"/>
      <c r="Y16052" s="601"/>
      <c r="Z16052" s="601"/>
      <c r="AA16052" s="601"/>
      <c r="AB16052" s="601"/>
    </row>
    <row r="16053" spans="21:28" x14ac:dyDescent="0.25">
      <c r="U16053" s="601"/>
      <c r="V16053" s="611"/>
      <c r="X16053" s="613"/>
      <c r="Y16053" s="601"/>
      <c r="Z16053" s="601"/>
      <c r="AA16053" s="601"/>
      <c r="AB16053" s="601"/>
    </row>
    <row r="16054" spans="21:28" x14ac:dyDescent="0.25">
      <c r="U16054" s="601"/>
      <c r="V16054" s="611"/>
      <c r="X16054" s="613"/>
      <c r="Y16054" s="601"/>
      <c r="Z16054" s="601"/>
      <c r="AA16054" s="601"/>
      <c r="AB16054" s="601"/>
    </row>
    <row r="16055" spans="21:28" x14ac:dyDescent="0.25">
      <c r="U16055" s="601"/>
      <c r="V16055" s="611"/>
      <c r="X16055" s="613"/>
      <c r="Y16055" s="601"/>
      <c r="Z16055" s="601"/>
      <c r="AA16055" s="601"/>
      <c r="AB16055" s="601"/>
    </row>
    <row r="16056" spans="21:28" x14ac:dyDescent="0.25">
      <c r="U16056" s="601"/>
      <c r="V16056" s="611"/>
      <c r="X16056" s="613"/>
      <c r="Y16056" s="601"/>
      <c r="Z16056" s="601"/>
      <c r="AA16056" s="601"/>
      <c r="AB16056" s="601"/>
    </row>
    <row r="16057" spans="21:28" x14ac:dyDescent="0.25">
      <c r="U16057" s="601"/>
      <c r="V16057" s="611"/>
      <c r="X16057" s="613"/>
      <c r="Y16057" s="601"/>
      <c r="Z16057" s="601"/>
      <c r="AA16057" s="601"/>
      <c r="AB16057" s="601"/>
    </row>
    <row r="16058" spans="21:28" x14ac:dyDescent="0.25">
      <c r="U16058" s="601"/>
      <c r="V16058" s="611"/>
      <c r="X16058" s="613"/>
      <c r="Y16058" s="601"/>
      <c r="Z16058" s="601"/>
      <c r="AA16058" s="601"/>
      <c r="AB16058" s="601"/>
    </row>
    <row r="16059" spans="21:28" x14ac:dyDescent="0.25">
      <c r="U16059" s="601"/>
      <c r="V16059" s="611"/>
      <c r="X16059" s="613"/>
      <c r="Y16059" s="601"/>
      <c r="Z16059" s="601"/>
      <c r="AA16059" s="601"/>
      <c r="AB16059" s="601"/>
    </row>
    <row r="16060" spans="21:28" x14ac:dyDescent="0.25">
      <c r="U16060" s="601"/>
      <c r="V16060" s="611"/>
      <c r="X16060" s="613"/>
      <c r="Y16060" s="601"/>
      <c r="Z16060" s="601"/>
      <c r="AA16060" s="601"/>
      <c r="AB16060" s="601"/>
    </row>
    <row r="16061" spans="21:28" x14ac:dyDescent="0.25">
      <c r="U16061" s="601"/>
      <c r="V16061" s="611"/>
      <c r="X16061" s="613"/>
      <c r="Y16061" s="601"/>
      <c r="Z16061" s="601"/>
      <c r="AA16061" s="601"/>
      <c r="AB16061" s="601"/>
    </row>
    <row r="16062" spans="21:28" x14ac:dyDescent="0.25">
      <c r="U16062" s="601"/>
      <c r="V16062" s="611"/>
      <c r="X16062" s="613"/>
      <c r="Y16062" s="601"/>
      <c r="Z16062" s="601"/>
      <c r="AA16062" s="601"/>
      <c r="AB16062" s="601"/>
    </row>
    <row r="16063" spans="21:28" x14ac:dyDescent="0.25">
      <c r="U16063" s="601"/>
      <c r="V16063" s="611"/>
      <c r="X16063" s="613"/>
      <c r="Y16063" s="601"/>
      <c r="Z16063" s="601"/>
      <c r="AA16063" s="601"/>
      <c r="AB16063" s="601"/>
    </row>
    <row r="16064" spans="21:28" x14ac:dyDescent="0.25">
      <c r="U16064" s="601"/>
      <c r="V16064" s="611"/>
      <c r="X16064" s="613"/>
      <c r="Y16064" s="601"/>
      <c r="Z16064" s="601"/>
      <c r="AA16064" s="601"/>
      <c r="AB16064" s="601"/>
    </row>
    <row r="16065" spans="21:28" x14ac:dyDescent="0.25">
      <c r="U16065" s="601"/>
      <c r="V16065" s="611"/>
      <c r="X16065" s="613"/>
      <c r="Y16065" s="601"/>
      <c r="Z16065" s="601"/>
      <c r="AA16065" s="601"/>
      <c r="AB16065" s="601"/>
    </row>
    <row r="16066" spans="21:28" x14ac:dyDescent="0.25">
      <c r="U16066" s="601"/>
      <c r="V16066" s="611"/>
      <c r="X16066" s="613"/>
      <c r="Y16066" s="601"/>
      <c r="Z16066" s="601"/>
      <c r="AA16066" s="601"/>
      <c r="AB16066" s="601"/>
    </row>
    <row r="16067" spans="21:28" x14ac:dyDescent="0.25">
      <c r="U16067" s="601"/>
      <c r="V16067" s="611"/>
      <c r="X16067" s="613"/>
      <c r="Y16067" s="601"/>
      <c r="Z16067" s="601"/>
      <c r="AA16067" s="601"/>
      <c r="AB16067" s="601"/>
    </row>
    <row r="16068" spans="21:28" x14ac:dyDescent="0.25">
      <c r="U16068" s="601"/>
      <c r="V16068" s="611"/>
      <c r="X16068" s="613"/>
      <c r="Y16068" s="601"/>
      <c r="Z16068" s="601"/>
      <c r="AA16068" s="601"/>
      <c r="AB16068" s="601"/>
    </row>
    <row r="16069" spans="21:28" x14ac:dyDescent="0.25">
      <c r="U16069" s="601"/>
      <c r="V16069" s="611"/>
      <c r="X16069" s="613"/>
      <c r="Y16069" s="601"/>
      <c r="Z16069" s="601"/>
      <c r="AA16069" s="601"/>
      <c r="AB16069" s="601"/>
    </row>
    <row r="16070" spans="21:28" x14ac:dyDescent="0.25">
      <c r="U16070" s="601"/>
      <c r="V16070" s="611"/>
      <c r="X16070" s="613"/>
      <c r="Y16070" s="601"/>
      <c r="Z16070" s="601"/>
      <c r="AA16070" s="601"/>
      <c r="AB16070" s="601"/>
    </row>
    <row r="16071" spans="21:28" x14ac:dyDescent="0.25">
      <c r="U16071" s="601"/>
      <c r="V16071" s="611"/>
      <c r="X16071" s="613"/>
      <c r="Y16071" s="601"/>
      <c r="Z16071" s="601"/>
      <c r="AA16071" s="601"/>
      <c r="AB16071" s="601"/>
    </row>
    <row r="16072" spans="21:28" x14ac:dyDescent="0.25">
      <c r="U16072" s="601"/>
      <c r="V16072" s="611"/>
      <c r="X16072" s="613"/>
      <c r="Y16072" s="601"/>
      <c r="Z16072" s="601"/>
      <c r="AA16072" s="601"/>
      <c r="AB16072" s="601"/>
    </row>
    <row r="16073" spans="21:28" x14ac:dyDescent="0.25">
      <c r="U16073" s="601"/>
      <c r="V16073" s="611"/>
      <c r="X16073" s="613"/>
      <c r="Y16073" s="601"/>
      <c r="Z16073" s="601"/>
      <c r="AA16073" s="601"/>
      <c r="AB16073" s="601"/>
    </row>
    <row r="16074" spans="21:28" x14ac:dyDescent="0.25">
      <c r="U16074" s="601"/>
      <c r="V16074" s="611"/>
      <c r="X16074" s="613"/>
      <c r="Y16074" s="601"/>
      <c r="Z16074" s="601"/>
      <c r="AA16074" s="601"/>
      <c r="AB16074" s="601"/>
    </row>
    <row r="16075" spans="21:28" x14ac:dyDescent="0.25">
      <c r="U16075" s="601"/>
      <c r="V16075" s="611"/>
      <c r="X16075" s="613"/>
      <c r="Y16075" s="601"/>
      <c r="Z16075" s="601"/>
      <c r="AA16075" s="601"/>
      <c r="AB16075" s="601"/>
    </row>
    <row r="16076" spans="21:28" x14ac:dyDescent="0.25">
      <c r="U16076" s="601"/>
      <c r="V16076" s="611"/>
      <c r="X16076" s="613"/>
      <c r="Y16076" s="601"/>
      <c r="Z16076" s="601"/>
      <c r="AA16076" s="601"/>
      <c r="AB16076" s="601"/>
    </row>
    <row r="16077" spans="21:28" x14ac:dyDescent="0.25">
      <c r="U16077" s="601"/>
      <c r="V16077" s="611"/>
      <c r="X16077" s="613"/>
      <c r="Y16077" s="601"/>
      <c r="Z16077" s="601"/>
      <c r="AA16077" s="601"/>
      <c r="AB16077" s="601"/>
    </row>
    <row r="16078" spans="21:28" x14ac:dyDescent="0.25">
      <c r="U16078" s="601"/>
      <c r="V16078" s="611"/>
      <c r="X16078" s="613"/>
      <c r="Y16078" s="601"/>
      <c r="Z16078" s="601"/>
      <c r="AA16078" s="601"/>
      <c r="AB16078" s="601"/>
    </row>
    <row r="16079" spans="21:28" x14ac:dyDescent="0.25">
      <c r="U16079" s="601"/>
      <c r="V16079" s="611"/>
      <c r="X16079" s="613"/>
      <c r="Y16079" s="601"/>
      <c r="Z16079" s="601"/>
      <c r="AA16079" s="601"/>
      <c r="AB16079" s="601"/>
    </row>
    <row r="16080" spans="21:28" x14ac:dyDescent="0.25">
      <c r="U16080" s="601"/>
      <c r="V16080" s="611"/>
      <c r="X16080" s="613"/>
      <c r="Y16080" s="601"/>
      <c r="Z16080" s="601"/>
      <c r="AA16080" s="601"/>
      <c r="AB16080" s="601"/>
    </row>
    <row r="16081" spans="21:28" x14ac:dyDescent="0.25">
      <c r="U16081" s="601"/>
      <c r="V16081" s="611"/>
      <c r="X16081" s="613"/>
      <c r="Y16081" s="601"/>
      <c r="Z16081" s="601"/>
      <c r="AA16081" s="601"/>
      <c r="AB16081" s="601"/>
    </row>
    <row r="16082" spans="21:28" x14ac:dyDescent="0.25">
      <c r="U16082" s="601"/>
      <c r="V16082" s="611"/>
      <c r="X16082" s="613"/>
      <c r="Y16082" s="601"/>
      <c r="Z16082" s="601"/>
      <c r="AA16082" s="601"/>
      <c r="AB16082" s="601"/>
    </row>
    <row r="16083" spans="21:28" x14ac:dyDescent="0.25">
      <c r="U16083" s="601"/>
      <c r="V16083" s="611"/>
      <c r="X16083" s="613"/>
      <c r="Y16083" s="601"/>
      <c r="Z16083" s="601"/>
      <c r="AA16083" s="601"/>
      <c r="AB16083" s="601"/>
    </row>
    <row r="16084" spans="21:28" x14ac:dyDescent="0.25">
      <c r="U16084" s="601"/>
      <c r="V16084" s="611"/>
      <c r="X16084" s="613"/>
      <c r="Y16084" s="601"/>
      <c r="Z16084" s="601"/>
      <c r="AA16084" s="601"/>
      <c r="AB16084" s="601"/>
    </row>
    <row r="16085" spans="21:28" x14ac:dyDescent="0.25">
      <c r="U16085" s="601"/>
      <c r="V16085" s="611"/>
      <c r="X16085" s="613"/>
      <c r="Y16085" s="601"/>
      <c r="Z16085" s="601"/>
      <c r="AA16085" s="601"/>
      <c r="AB16085" s="601"/>
    </row>
    <row r="16086" spans="21:28" x14ac:dyDescent="0.25">
      <c r="U16086" s="601"/>
      <c r="V16086" s="611"/>
      <c r="X16086" s="613"/>
      <c r="Y16086" s="601"/>
      <c r="Z16086" s="601"/>
      <c r="AA16086" s="601"/>
      <c r="AB16086" s="601"/>
    </row>
    <row r="16087" spans="21:28" x14ac:dyDescent="0.25">
      <c r="U16087" s="601"/>
      <c r="V16087" s="611"/>
      <c r="X16087" s="613"/>
      <c r="Y16087" s="601"/>
      <c r="Z16087" s="601"/>
      <c r="AA16087" s="601"/>
      <c r="AB16087" s="601"/>
    </row>
    <row r="16088" spans="21:28" x14ac:dyDescent="0.25">
      <c r="U16088" s="601"/>
      <c r="V16088" s="611"/>
      <c r="X16088" s="613"/>
      <c r="Y16088" s="601"/>
      <c r="Z16088" s="601"/>
      <c r="AA16088" s="601"/>
      <c r="AB16088" s="601"/>
    </row>
    <row r="16089" spans="21:28" x14ac:dyDescent="0.25">
      <c r="U16089" s="601"/>
      <c r="V16089" s="611"/>
      <c r="X16089" s="613"/>
      <c r="Y16089" s="601"/>
      <c r="Z16089" s="601"/>
      <c r="AA16089" s="601"/>
      <c r="AB16089" s="601"/>
    </row>
    <row r="16090" spans="21:28" x14ac:dyDescent="0.25">
      <c r="U16090" s="601"/>
      <c r="V16090" s="611"/>
      <c r="X16090" s="613"/>
      <c r="Y16090" s="601"/>
      <c r="Z16090" s="601"/>
      <c r="AA16090" s="601"/>
      <c r="AB16090" s="601"/>
    </row>
    <row r="16091" spans="21:28" x14ac:dyDescent="0.25">
      <c r="U16091" s="601"/>
      <c r="V16091" s="611"/>
      <c r="X16091" s="613"/>
      <c r="Y16091" s="601"/>
      <c r="Z16091" s="601"/>
      <c r="AA16091" s="601"/>
      <c r="AB16091" s="601"/>
    </row>
    <row r="16092" spans="21:28" x14ac:dyDescent="0.25">
      <c r="U16092" s="601"/>
      <c r="V16092" s="611"/>
      <c r="X16092" s="613"/>
      <c r="Y16092" s="601"/>
      <c r="Z16092" s="601"/>
      <c r="AA16092" s="601"/>
      <c r="AB16092" s="601"/>
    </row>
    <row r="16093" spans="21:28" x14ac:dyDescent="0.25">
      <c r="U16093" s="601"/>
      <c r="V16093" s="611"/>
      <c r="X16093" s="613"/>
      <c r="Y16093" s="601"/>
      <c r="Z16093" s="601"/>
      <c r="AA16093" s="601"/>
      <c r="AB16093" s="601"/>
    </row>
    <row r="16094" spans="21:28" x14ac:dyDescent="0.25">
      <c r="U16094" s="601"/>
      <c r="V16094" s="611"/>
      <c r="X16094" s="613"/>
      <c r="Y16094" s="601"/>
      <c r="Z16094" s="601"/>
      <c r="AA16094" s="601"/>
      <c r="AB16094" s="601"/>
    </row>
    <row r="16095" spans="21:28" x14ac:dyDescent="0.25">
      <c r="U16095" s="601"/>
      <c r="V16095" s="611"/>
      <c r="X16095" s="613"/>
      <c r="Y16095" s="601"/>
      <c r="Z16095" s="601"/>
      <c r="AA16095" s="601"/>
      <c r="AB16095" s="601"/>
    </row>
    <row r="16096" spans="21:28" x14ac:dyDescent="0.25">
      <c r="U16096" s="601"/>
      <c r="V16096" s="611"/>
      <c r="X16096" s="613"/>
      <c r="Y16096" s="601"/>
      <c r="Z16096" s="601"/>
      <c r="AA16096" s="601"/>
      <c r="AB16096" s="601"/>
    </row>
    <row r="16097" spans="21:28" x14ac:dyDescent="0.25">
      <c r="U16097" s="601"/>
      <c r="V16097" s="611"/>
      <c r="X16097" s="613"/>
      <c r="Y16097" s="601"/>
      <c r="Z16097" s="601"/>
      <c r="AA16097" s="601"/>
      <c r="AB16097" s="601"/>
    </row>
    <row r="16098" spans="21:28" x14ac:dyDescent="0.25">
      <c r="U16098" s="601"/>
      <c r="V16098" s="611"/>
      <c r="X16098" s="613"/>
      <c r="Y16098" s="601"/>
      <c r="Z16098" s="601"/>
      <c r="AA16098" s="601"/>
      <c r="AB16098" s="601"/>
    </row>
    <row r="16099" spans="21:28" x14ac:dyDescent="0.25">
      <c r="U16099" s="601"/>
      <c r="V16099" s="611"/>
      <c r="X16099" s="613"/>
      <c r="Y16099" s="601"/>
      <c r="Z16099" s="601"/>
      <c r="AA16099" s="601"/>
      <c r="AB16099" s="601"/>
    </row>
    <row r="16100" spans="21:28" x14ac:dyDescent="0.25">
      <c r="U16100" s="601"/>
      <c r="V16100" s="611"/>
      <c r="X16100" s="613"/>
      <c r="Y16100" s="601"/>
      <c r="Z16100" s="601"/>
      <c r="AA16100" s="601"/>
      <c r="AB16100" s="601"/>
    </row>
    <row r="16101" spans="21:28" x14ac:dyDescent="0.25">
      <c r="U16101" s="601"/>
      <c r="V16101" s="611"/>
      <c r="X16101" s="613"/>
      <c r="Y16101" s="601"/>
      <c r="Z16101" s="601"/>
      <c r="AA16101" s="601"/>
      <c r="AB16101" s="601"/>
    </row>
    <row r="16102" spans="21:28" x14ac:dyDescent="0.25">
      <c r="U16102" s="601"/>
      <c r="V16102" s="611"/>
      <c r="X16102" s="613"/>
      <c r="Y16102" s="601"/>
      <c r="Z16102" s="601"/>
      <c r="AA16102" s="601"/>
      <c r="AB16102" s="601"/>
    </row>
    <row r="16103" spans="21:28" x14ac:dyDescent="0.25">
      <c r="U16103" s="601"/>
      <c r="V16103" s="611"/>
      <c r="X16103" s="613"/>
      <c r="Y16103" s="601"/>
      <c r="Z16103" s="601"/>
      <c r="AA16103" s="601"/>
      <c r="AB16103" s="601"/>
    </row>
    <row r="16104" spans="21:28" x14ac:dyDescent="0.25">
      <c r="U16104" s="601"/>
      <c r="V16104" s="611"/>
      <c r="X16104" s="613"/>
      <c r="Y16104" s="601"/>
      <c r="Z16104" s="601"/>
      <c r="AA16104" s="601"/>
      <c r="AB16104" s="601"/>
    </row>
    <row r="16105" spans="21:28" x14ac:dyDescent="0.25">
      <c r="U16105" s="601"/>
      <c r="V16105" s="611"/>
      <c r="X16105" s="613"/>
      <c r="Y16105" s="601"/>
      <c r="Z16105" s="601"/>
      <c r="AA16105" s="601"/>
      <c r="AB16105" s="601"/>
    </row>
    <row r="16106" spans="21:28" x14ac:dyDescent="0.25">
      <c r="U16106" s="601"/>
      <c r="V16106" s="611"/>
      <c r="X16106" s="613"/>
      <c r="Y16106" s="601"/>
      <c r="Z16106" s="601"/>
      <c r="AA16106" s="601"/>
      <c r="AB16106" s="601"/>
    </row>
    <row r="16107" spans="21:28" x14ac:dyDescent="0.25">
      <c r="U16107" s="601"/>
      <c r="V16107" s="611"/>
      <c r="X16107" s="613"/>
      <c r="Y16107" s="601"/>
      <c r="Z16107" s="601"/>
      <c r="AA16107" s="601"/>
      <c r="AB16107" s="601"/>
    </row>
    <row r="16108" spans="21:28" x14ac:dyDescent="0.25">
      <c r="U16108" s="601"/>
      <c r="V16108" s="611"/>
      <c r="X16108" s="613"/>
      <c r="Y16108" s="601"/>
      <c r="Z16108" s="601"/>
      <c r="AA16108" s="601"/>
      <c r="AB16108" s="601"/>
    </row>
    <row r="16109" spans="21:28" x14ac:dyDescent="0.25">
      <c r="U16109" s="601"/>
      <c r="V16109" s="611"/>
      <c r="X16109" s="613"/>
      <c r="Y16109" s="601"/>
      <c r="Z16109" s="601"/>
      <c r="AA16109" s="601"/>
      <c r="AB16109" s="601"/>
    </row>
    <row r="16110" spans="21:28" x14ac:dyDescent="0.25">
      <c r="U16110" s="601"/>
      <c r="V16110" s="611"/>
      <c r="X16110" s="613"/>
      <c r="Y16110" s="601"/>
      <c r="Z16110" s="601"/>
      <c r="AA16110" s="601"/>
      <c r="AB16110" s="601"/>
    </row>
    <row r="16111" spans="21:28" x14ac:dyDescent="0.25">
      <c r="U16111" s="601"/>
      <c r="V16111" s="611"/>
      <c r="X16111" s="613"/>
      <c r="Y16111" s="601"/>
      <c r="Z16111" s="601"/>
      <c r="AA16111" s="601"/>
      <c r="AB16111" s="601"/>
    </row>
    <row r="16112" spans="21:28" x14ac:dyDescent="0.25">
      <c r="U16112" s="601"/>
      <c r="V16112" s="611"/>
      <c r="X16112" s="613"/>
      <c r="Y16112" s="601"/>
      <c r="Z16112" s="601"/>
      <c r="AA16112" s="601"/>
      <c r="AB16112" s="601"/>
    </row>
    <row r="16113" spans="21:28" x14ac:dyDescent="0.25">
      <c r="U16113" s="601"/>
      <c r="V16113" s="611"/>
      <c r="X16113" s="613"/>
      <c r="Y16113" s="601"/>
      <c r="Z16113" s="601"/>
      <c r="AA16113" s="601"/>
      <c r="AB16113" s="601"/>
    </row>
    <row r="16114" spans="21:28" x14ac:dyDescent="0.25">
      <c r="U16114" s="601"/>
      <c r="V16114" s="611"/>
      <c r="X16114" s="613"/>
      <c r="Y16114" s="601"/>
      <c r="Z16114" s="601"/>
      <c r="AA16114" s="601"/>
      <c r="AB16114" s="601"/>
    </row>
    <row r="16115" spans="21:28" x14ac:dyDescent="0.25">
      <c r="U16115" s="601"/>
      <c r="V16115" s="611"/>
      <c r="X16115" s="613"/>
      <c r="Y16115" s="601"/>
      <c r="Z16115" s="601"/>
      <c r="AA16115" s="601"/>
      <c r="AB16115" s="601"/>
    </row>
    <row r="16116" spans="21:28" x14ac:dyDescent="0.25">
      <c r="U16116" s="601"/>
      <c r="V16116" s="611"/>
      <c r="X16116" s="613"/>
      <c r="Y16116" s="601"/>
      <c r="Z16116" s="601"/>
      <c r="AA16116" s="601"/>
      <c r="AB16116" s="601"/>
    </row>
    <row r="16117" spans="21:28" x14ac:dyDescent="0.25">
      <c r="U16117" s="601"/>
      <c r="V16117" s="611"/>
      <c r="X16117" s="613"/>
      <c r="Y16117" s="601"/>
      <c r="Z16117" s="601"/>
      <c r="AA16117" s="601"/>
      <c r="AB16117" s="601"/>
    </row>
    <row r="16118" spans="21:28" x14ac:dyDescent="0.25">
      <c r="U16118" s="601"/>
      <c r="V16118" s="611"/>
      <c r="X16118" s="613"/>
      <c r="Y16118" s="601"/>
      <c r="Z16118" s="601"/>
      <c r="AA16118" s="601"/>
      <c r="AB16118" s="601"/>
    </row>
    <row r="16119" spans="21:28" x14ac:dyDescent="0.25">
      <c r="U16119" s="601"/>
      <c r="V16119" s="611"/>
      <c r="X16119" s="613"/>
      <c r="Y16119" s="601"/>
      <c r="Z16119" s="601"/>
      <c r="AA16119" s="601"/>
      <c r="AB16119" s="601"/>
    </row>
    <row r="16120" spans="21:28" x14ac:dyDescent="0.25">
      <c r="U16120" s="601"/>
      <c r="V16120" s="611"/>
      <c r="X16120" s="613"/>
      <c r="Y16120" s="601"/>
      <c r="Z16120" s="601"/>
      <c r="AA16120" s="601"/>
      <c r="AB16120" s="601"/>
    </row>
    <row r="16121" spans="21:28" x14ac:dyDescent="0.25">
      <c r="U16121" s="601"/>
      <c r="V16121" s="611"/>
      <c r="X16121" s="613"/>
      <c r="Y16121" s="601"/>
      <c r="Z16121" s="601"/>
      <c r="AA16121" s="601"/>
      <c r="AB16121" s="601"/>
    </row>
    <row r="16122" spans="21:28" x14ac:dyDescent="0.25">
      <c r="U16122" s="601"/>
      <c r="V16122" s="611"/>
      <c r="X16122" s="613"/>
      <c r="Y16122" s="601"/>
      <c r="Z16122" s="601"/>
      <c r="AA16122" s="601"/>
      <c r="AB16122" s="601"/>
    </row>
    <row r="16123" spans="21:28" x14ac:dyDescent="0.25">
      <c r="U16123" s="601"/>
      <c r="V16123" s="611"/>
      <c r="X16123" s="613"/>
      <c r="Y16123" s="601"/>
      <c r="Z16123" s="601"/>
      <c r="AA16123" s="601"/>
      <c r="AB16123" s="601"/>
    </row>
    <row r="16124" spans="21:28" x14ac:dyDescent="0.25">
      <c r="U16124" s="601"/>
      <c r="V16124" s="611"/>
      <c r="X16124" s="613"/>
      <c r="Y16124" s="601"/>
      <c r="Z16124" s="601"/>
      <c r="AA16124" s="601"/>
      <c r="AB16124" s="601"/>
    </row>
    <row r="16125" spans="21:28" x14ac:dyDescent="0.25">
      <c r="U16125" s="601"/>
      <c r="V16125" s="611"/>
      <c r="X16125" s="613"/>
      <c r="Y16125" s="601"/>
      <c r="Z16125" s="601"/>
      <c r="AA16125" s="601"/>
      <c r="AB16125" s="601"/>
    </row>
    <row r="16126" spans="21:28" x14ac:dyDescent="0.25">
      <c r="U16126" s="601"/>
      <c r="V16126" s="611"/>
      <c r="X16126" s="613"/>
      <c r="Y16126" s="601"/>
      <c r="Z16126" s="601"/>
      <c r="AA16126" s="601"/>
      <c r="AB16126" s="601"/>
    </row>
    <row r="16127" spans="21:28" x14ac:dyDescent="0.25">
      <c r="U16127" s="601"/>
      <c r="V16127" s="611"/>
      <c r="X16127" s="613"/>
      <c r="Y16127" s="601"/>
      <c r="Z16127" s="601"/>
      <c r="AA16127" s="601"/>
      <c r="AB16127" s="601"/>
    </row>
    <row r="16128" spans="21:28" x14ac:dyDescent="0.25">
      <c r="U16128" s="601"/>
      <c r="V16128" s="611"/>
      <c r="X16128" s="613"/>
      <c r="Y16128" s="601"/>
      <c r="Z16128" s="601"/>
      <c r="AA16128" s="601"/>
      <c r="AB16128" s="601"/>
    </row>
    <row r="16129" spans="21:28" x14ac:dyDescent="0.25">
      <c r="U16129" s="601"/>
      <c r="V16129" s="611"/>
      <c r="X16129" s="613"/>
      <c r="Y16129" s="601"/>
      <c r="Z16129" s="601"/>
      <c r="AA16129" s="601"/>
      <c r="AB16129" s="601"/>
    </row>
    <row r="16130" spans="21:28" x14ac:dyDescent="0.25">
      <c r="U16130" s="601"/>
      <c r="V16130" s="611"/>
      <c r="X16130" s="613"/>
      <c r="Y16130" s="601"/>
      <c r="Z16130" s="601"/>
      <c r="AA16130" s="601"/>
      <c r="AB16130" s="601"/>
    </row>
    <row r="16131" spans="21:28" x14ac:dyDescent="0.25">
      <c r="U16131" s="601"/>
      <c r="V16131" s="611"/>
      <c r="X16131" s="613"/>
      <c r="Y16131" s="601"/>
      <c r="Z16131" s="601"/>
      <c r="AA16131" s="601"/>
      <c r="AB16131" s="601"/>
    </row>
    <row r="16132" spans="21:28" x14ac:dyDescent="0.25">
      <c r="U16132" s="601"/>
      <c r="V16132" s="611"/>
      <c r="X16132" s="613"/>
      <c r="Y16132" s="601"/>
      <c r="Z16132" s="601"/>
      <c r="AA16132" s="601"/>
      <c r="AB16132" s="601"/>
    </row>
    <row r="16133" spans="21:28" x14ac:dyDescent="0.25">
      <c r="U16133" s="601"/>
      <c r="V16133" s="611"/>
      <c r="X16133" s="613"/>
      <c r="Y16133" s="601"/>
      <c r="Z16133" s="601"/>
      <c r="AA16133" s="601"/>
      <c r="AB16133" s="601"/>
    </row>
    <row r="16134" spans="21:28" x14ac:dyDescent="0.25">
      <c r="U16134" s="601"/>
      <c r="V16134" s="611"/>
      <c r="X16134" s="613"/>
      <c r="Y16134" s="601"/>
      <c r="Z16134" s="601"/>
      <c r="AA16134" s="601"/>
      <c r="AB16134" s="601"/>
    </row>
    <row r="16135" spans="21:28" x14ac:dyDescent="0.25">
      <c r="U16135" s="601"/>
      <c r="V16135" s="611"/>
      <c r="X16135" s="613"/>
      <c r="Y16135" s="601"/>
      <c r="Z16135" s="601"/>
      <c r="AA16135" s="601"/>
      <c r="AB16135" s="601"/>
    </row>
    <row r="16136" spans="21:28" x14ac:dyDescent="0.25">
      <c r="U16136" s="601"/>
      <c r="V16136" s="611"/>
      <c r="X16136" s="613"/>
      <c r="Y16136" s="601"/>
      <c r="Z16136" s="601"/>
      <c r="AA16136" s="601"/>
      <c r="AB16136" s="601"/>
    </row>
    <row r="16137" spans="21:28" x14ac:dyDescent="0.25">
      <c r="U16137" s="601"/>
      <c r="V16137" s="611"/>
      <c r="X16137" s="613"/>
      <c r="Y16137" s="601"/>
      <c r="Z16137" s="601"/>
      <c r="AA16137" s="601"/>
      <c r="AB16137" s="601"/>
    </row>
    <row r="16138" spans="21:28" x14ac:dyDescent="0.25">
      <c r="U16138" s="601"/>
      <c r="V16138" s="611"/>
      <c r="X16138" s="613"/>
      <c r="Y16138" s="601"/>
      <c r="Z16138" s="601"/>
      <c r="AA16138" s="601"/>
      <c r="AB16138" s="601"/>
    </row>
    <row r="16139" spans="21:28" x14ac:dyDescent="0.25">
      <c r="U16139" s="601"/>
      <c r="V16139" s="611"/>
      <c r="X16139" s="613"/>
      <c r="Y16139" s="601"/>
      <c r="Z16139" s="601"/>
      <c r="AA16139" s="601"/>
      <c r="AB16139" s="601"/>
    </row>
    <row r="16140" spans="21:28" x14ac:dyDescent="0.25">
      <c r="U16140" s="601"/>
      <c r="V16140" s="611"/>
      <c r="X16140" s="613"/>
      <c r="Y16140" s="601"/>
      <c r="Z16140" s="601"/>
      <c r="AA16140" s="601"/>
      <c r="AB16140" s="601"/>
    </row>
    <row r="16141" spans="21:28" x14ac:dyDescent="0.25">
      <c r="U16141" s="601"/>
      <c r="V16141" s="611"/>
      <c r="X16141" s="613"/>
      <c r="Y16141" s="601"/>
      <c r="Z16141" s="601"/>
      <c r="AA16141" s="601"/>
      <c r="AB16141" s="601"/>
    </row>
    <row r="16142" spans="21:28" x14ac:dyDescent="0.25">
      <c r="U16142" s="601"/>
      <c r="V16142" s="611"/>
      <c r="X16142" s="613"/>
      <c r="Y16142" s="601"/>
      <c r="Z16142" s="601"/>
      <c r="AA16142" s="601"/>
      <c r="AB16142" s="601"/>
    </row>
    <row r="16143" spans="21:28" x14ac:dyDescent="0.25">
      <c r="U16143" s="601"/>
      <c r="V16143" s="611"/>
      <c r="X16143" s="613"/>
      <c r="Y16143" s="601"/>
      <c r="Z16143" s="601"/>
      <c r="AA16143" s="601"/>
      <c r="AB16143" s="601"/>
    </row>
    <row r="16144" spans="21:28" x14ac:dyDescent="0.25">
      <c r="U16144" s="601"/>
      <c r="V16144" s="611"/>
      <c r="X16144" s="613"/>
      <c r="Y16144" s="601"/>
      <c r="Z16144" s="601"/>
      <c r="AA16144" s="601"/>
      <c r="AB16144" s="601"/>
    </row>
    <row r="16145" spans="21:28" x14ac:dyDescent="0.25">
      <c r="U16145" s="601"/>
      <c r="V16145" s="611"/>
      <c r="X16145" s="613"/>
      <c r="Y16145" s="601"/>
      <c r="Z16145" s="601"/>
      <c r="AA16145" s="601"/>
      <c r="AB16145" s="601"/>
    </row>
    <row r="16146" spans="21:28" x14ac:dyDescent="0.25">
      <c r="U16146" s="601"/>
      <c r="V16146" s="611"/>
      <c r="X16146" s="613"/>
      <c r="Y16146" s="601"/>
      <c r="Z16146" s="601"/>
      <c r="AA16146" s="601"/>
      <c r="AB16146" s="601"/>
    </row>
    <row r="16147" spans="21:28" x14ac:dyDescent="0.25">
      <c r="U16147" s="601"/>
      <c r="V16147" s="611"/>
      <c r="X16147" s="613"/>
      <c r="Y16147" s="601"/>
      <c r="Z16147" s="601"/>
      <c r="AA16147" s="601"/>
      <c r="AB16147" s="601"/>
    </row>
    <row r="16148" spans="21:28" x14ac:dyDescent="0.25">
      <c r="U16148" s="601"/>
      <c r="V16148" s="611"/>
      <c r="X16148" s="613"/>
      <c r="Y16148" s="601"/>
      <c r="Z16148" s="601"/>
      <c r="AA16148" s="601"/>
      <c r="AB16148" s="601"/>
    </row>
    <row r="16149" spans="21:28" x14ac:dyDescent="0.25">
      <c r="U16149" s="601"/>
      <c r="V16149" s="611"/>
      <c r="X16149" s="613"/>
      <c r="Y16149" s="601"/>
      <c r="Z16149" s="601"/>
      <c r="AA16149" s="601"/>
      <c r="AB16149" s="601"/>
    </row>
    <row r="16150" spans="21:28" x14ac:dyDescent="0.25">
      <c r="U16150" s="601"/>
      <c r="V16150" s="611"/>
      <c r="X16150" s="613"/>
      <c r="Y16150" s="601"/>
      <c r="Z16150" s="601"/>
      <c r="AA16150" s="601"/>
      <c r="AB16150" s="601"/>
    </row>
    <row r="16151" spans="21:28" x14ac:dyDescent="0.25">
      <c r="U16151" s="601"/>
      <c r="V16151" s="611"/>
      <c r="X16151" s="613"/>
      <c r="Y16151" s="601"/>
      <c r="Z16151" s="601"/>
      <c r="AA16151" s="601"/>
      <c r="AB16151" s="601"/>
    </row>
    <row r="16152" spans="21:28" x14ac:dyDescent="0.25">
      <c r="U16152" s="601"/>
      <c r="V16152" s="611"/>
      <c r="X16152" s="613"/>
      <c r="Y16152" s="601"/>
      <c r="Z16152" s="601"/>
      <c r="AA16152" s="601"/>
      <c r="AB16152" s="601"/>
    </row>
    <row r="16153" spans="21:28" x14ac:dyDescent="0.25">
      <c r="U16153" s="601"/>
      <c r="V16153" s="611"/>
      <c r="X16153" s="613"/>
      <c r="Y16153" s="601"/>
      <c r="Z16153" s="601"/>
      <c r="AA16153" s="601"/>
      <c r="AB16153" s="601"/>
    </row>
    <row r="16154" spans="21:28" x14ac:dyDescent="0.25">
      <c r="U16154" s="601"/>
      <c r="V16154" s="611"/>
      <c r="X16154" s="613"/>
      <c r="Y16154" s="601"/>
      <c r="Z16154" s="601"/>
      <c r="AA16154" s="601"/>
      <c r="AB16154" s="601"/>
    </row>
    <row r="16155" spans="21:28" x14ac:dyDescent="0.25">
      <c r="U16155" s="601"/>
      <c r="V16155" s="611"/>
      <c r="X16155" s="613"/>
      <c r="Y16155" s="601"/>
      <c r="Z16155" s="601"/>
      <c r="AA16155" s="601"/>
      <c r="AB16155" s="601"/>
    </row>
    <row r="16156" spans="21:28" x14ac:dyDescent="0.25">
      <c r="U16156" s="601"/>
      <c r="V16156" s="611"/>
      <c r="X16156" s="613"/>
      <c r="Y16156" s="601"/>
      <c r="Z16156" s="601"/>
      <c r="AA16156" s="601"/>
      <c r="AB16156" s="601"/>
    </row>
    <row r="16157" spans="21:28" x14ac:dyDescent="0.25">
      <c r="U16157" s="601"/>
      <c r="V16157" s="611"/>
      <c r="X16157" s="613"/>
      <c r="Y16157" s="601"/>
      <c r="Z16157" s="601"/>
      <c r="AA16157" s="601"/>
      <c r="AB16157" s="601"/>
    </row>
    <row r="16158" spans="21:28" x14ac:dyDescent="0.25">
      <c r="U16158" s="601"/>
      <c r="V16158" s="611"/>
      <c r="X16158" s="613"/>
      <c r="Y16158" s="601"/>
      <c r="Z16158" s="601"/>
      <c r="AA16158" s="601"/>
      <c r="AB16158" s="601"/>
    </row>
    <row r="16159" spans="21:28" x14ac:dyDescent="0.25">
      <c r="U16159" s="601"/>
      <c r="V16159" s="611"/>
      <c r="X16159" s="613"/>
      <c r="Y16159" s="601"/>
      <c r="Z16159" s="601"/>
      <c r="AA16159" s="601"/>
      <c r="AB16159" s="601"/>
    </row>
    <row r="16160" spans="21:28" x14ac:dyDescent="0.25">
      <c r="U16160" s="601"/>
      <c r="V16160" s="611"/>
      <c r="X16160" s="613"/>
      <c r="Y16160" s="601"/>
      <c r="Z16160" s="601"/>
      <c r="AA16160" s="601"/>
      <c r="AB16160" s="601"/>
    </row>
    <row r="16161" spans="21:28" x14ac:dyDescent="0.25">
      <c r="U16161" s="601"/>
      <c r="V16161" s="611"/>
      <c r="X16161" s="613"/>
      <c r="Y16161" s="601"/>
      <c r="Z16161" s="601"/>
      <c r="AA16161" s="601"/>
      <c r="AB16161" s="601"/>
    </row>
    <row r="16162" spans="21:28" x14ac:dyDescent="0.25">
      <c r="U16162" s="601"/>
      <c r="V16162" s="611"/>
      <c r="X16162" s="613"/>
      <c r="Y16162" s="601"/>
      <c r="Z16162" s="601"/>
      <c r="AA16162" s="601"/>
      <c r="AB16162" s="601"/>
    </row>
    <row r="16163" spans="21:28" x14ac:dyDescent="0.25">
      <c r="U16163" s="601"/>
      <c r="V16163" s="611"/>
      <c r="X16163" s="613"/>
      <c r="Y16163" s="601"/>
      <c r="Z16163" s="601"/>
      <c r="AA16163" s="601"/>
      <c r="AB16163" s="601"/>
    </row>
    <row r="16164" spans="21:28" x14ac:dyDescent="0.25">
      <c r="U16164" s="601"/>
      <c r="V16164" s="611"/>
      <c r="X16164" s="613"/>
      <c r="Y16164" s="601"/>
      <c r="Z16164" s="601"/>
      <c r="AA16164" s="601"/>
      <c r="AB16164" s="601"/>
    </row>
    <row r="16165" spans="21:28" x14ac:dyDescent="0.25">
      <c r="U16165" s="601"/>
      <c r="V16165" s="611"/>
      <c r="X16165" s="613"/>
      <c r="Y16165" s="601"/>
      <c r="Z16165" s="601"/>
      <c r="AA16165" s="601"/>
      <c r="AB16165" s="601"/>
    </row>
    <row r="16166" spans="21:28" x14ac:dyDescent="0.25">
      <c r="U16166" s="601"/>
      <c r="V16166" s="611"/>
      <c r="X16166" s="613"/>
      <c r="Y16166" s="601"/>
      <c r="Z16166" s="601"/>
      <c r="AA16166" s="601"/>
      <c r="AB16166" s="601"/>
    </row>
    <row r="16167" spans="21:28" x14ac:dyDescent="0.25">
      <c r="U16167" s="601"/>
      <c r="V16167" s="611"/>
      <c r="X16167" s="613"/>
      <c r="Y16167" s="601"/>
      <c r="Z16167" s="601"/>
      <c r="AA16167" s="601"/>
      <c r="AB16167" s="601"/>
    </row>
    <row r="16168" spans="21:28" x14ac:dyDescent="0.25">
      <c r="U16168" s="601"/>
      <c r="V16168" s="611"/>
      <c r="X16168" s="613"/>
      <c r="Y16168" s="601"/>
      <c r="Z16168" s="601"/>
      <c r="AA16168" s="601"/>
      <c r="AB16168" s="601"/>
    </row>
    <row r="16169" spans="21:28" x14ac:dyDescent="0.25">
      <c r="U16169" s="601"/>
      <c r="V16169" s="611"/>
      <c r="X16169" s="613"/>
      <c r="Y16169" s="601"/>
      <c r="Z16169" s="601"/>
      <c r="AA16169" s="601"/>
      <c r="AB16169" s="601"/>
    </row>
    <row r="16170" spans="21:28" x14ac:dyDescent="0.25">
      <c r="U16170" s="601"/>
      <c r="V16170" s="611"/>
      <c r="X16170" s="613"/>
      <c r="Y16170" s="601"/>
      <c r="Z16170" s="601"/>
      <c r="AA16170" s="601"/>
      <c r="AB16170" s="601"/>
    </row>
    <row r="16171" spans="21:28" x14ac:dyDescent="0.25">
      <c r="U16171" s="601"/>
      <c r="V16171" s="611"/>
      <c r="X16171" s="613"/>
      <c r="Y16171" s="601"/>
      <c r="Z16171" s="601"/>
      <c r="AA16171" s="601"/>
      <c r="AB16171" s="601"/>
    </row>
    <row r="16172" spans="21:28" x14ac:dyDescent="0.25">
      <c r="U16172" s="601"/>
      <c r="V16172" s="611"/>
      <c r="X16172" s="613"/>
      <c r="Y16172" s="601"/>
      <c r="Z16172" s="601"/>
      <c r="AA16172" s="601"/>
      <c r="AB16172" s="601"/>
    </row>
    <row r="16173" spans="21:28" x14ac:dyDescent="0.25">
      <c r="U16173" s="601"/>
      <c r="V16173" s="611"/>
      <c r="X16173" s="613"/>
      <c r="Y16173" s="601"/>
      <c r="Z16173" s="601"/>
      <c r="AA16173" s="601"/>
      <c r="AB16173" s="601"/>
    </row>
    <row r="16174" spans="21:28" x14ac:dyDescent="0.25">
      <c r="U16174" s="601"/>
      <c r="V16174" s="611"/>
      <c r="X16174" s="613"/>
      <c r="Y16174" s="601"/>
      <c r="Z16174" s="601"/>
      <c r="AA16174" s="601"/>
      <c r="AB16174" s="601"/>
    </row>
    <row r="16175" spans="21:28" x14ac:dyDescent="0.25">
      <c r="U16175" s="601"/>
      <c r="V16175" s="611"/>
      <c r="X16175" s="613"/>
      <c r="Y16175" s="601"/>
      <c r="Z16175" s="601"/>
      <c r="AA16175" s="601"/>
      <c r="AB16175" s="601"/>
    </row>
    <row r="16176" spans="21:28" x14ac:dyDescent="0.25">
      <c r="U16176" s="601"/>
      <c r="V16176" s="611"/>
      <c r="X16176" s="613"/>
      <c r="Y16176" s="601"/>
      <c r="Z16176" s="601"/>
      <c r="AA16176" s="601"/>
      <c r="AB16176" s="601"/>
    </row>
    <row r="16177" spans="21:28" x14ac:dyDescent="0.25">
      <c r="U16177" s="601"/>
      <c r="V16177" s="611"/>
      <c r="X16177" s="613"/>
      <c r="Y16177" s="601"/>
      <c r="Z16177" s="601"/>
      <c r="AA16177" s="601"/>
      <c r="AB16177" s="601"/>
    </row>
    <row r="16178" spans="21:28" x14ac:dyDescent="0.25">
      <c r="U16178" s="601"/>
      <c r="V16178" s="611"/>
      <c r="X16178" s="613"/>
      <c r="Y16178" s="601"/>
      <c r="Z16178" s="601"/>
      <c r="AA16178" s="601"/>
      <c r="AB16178" s="601"/>
    </row>
    <row r="16179" spans="21:28" x14ac:dyDescent="0.25">
      <c r="U16179" s="601"/>
      <c r="V16179" s="611"/>
      <c r="X16179" s="613"/>
      <c r="Y16179" s="601"/>
      <c r="Z16179" s="601"/>
      <c r="AA16179" s="601"/>
      <c r="AB16179" s="601"/>
    </row>
    <row r="16180" spans="21:28" x14ac:dyDescent="0.25">
      <c r="U16180" s="601"/>
      <c r="V16180" s="611"/>
      <c r="X16180" s="613"/>
      <c r="Y16180" s="601"/>
      <c r="Z16180" s="601"/>
      <c r="AA16180" s="601"/>
      <c r="AB16180" s="601"/>
    </row>
    <row r="16181" spans="21:28" x14ac:dyDescent="0.25">
      <c r="U16181" s="601"/>
      <c r="V16181" s="611"/>
      <c r="X16181" s="613"/>
      <c r="Y16181" s="601"/>
      <c r="Z16181" s="601"/>
      <c r="AA16181" s="601"/>
      <c r="AB16181" s="601"/>
    </row>
    <row r="16182" spans="21:28" x14ac:dyDescent="0.25">
      <c r="U16182" s="601"/>
      <c r="V16182" s="611"/>
      <c r="X16182" s="613"/>
      <c r="Y16182" s="601"/>
      <c r="Z16182" s="601"/>
      <c r="AA16182" s="601"/>
      <c r="AB16182" s="601"/>
    </row>
    <row r="16183" spans="21:28" x14ac:dyDescent="0.25">
      <c r="U16183" s="601"/>
      <c r="V16183" s="611"/>
      <c r="X16183" s="613"/>
      <c r="Y16183" s="601"/>
      <c r="Z16183" s="601"/>
      <c r="AA16183" s="601"/>
      <c r="AB16183" s="601"/>
    </row>
    <row r="16184" spans="21:28" x14ac:dyDescent="0.25">
      <c r="U16184" s="601"/>
      <c r="V16184" s="611"/>
      <c r="X16184" s="613"/>
      <c r="Y16184" s="601"/>
      <c r="Z16184" s="601"/>
      <c r="AA16184" s="601"/>
      <c r="AB16184" s="601"/>
    </row>
    <row r="16185" spans="21:28" x14ac:dyDescent="0.25">
      <c r="U16185" s="601"/>
      <c r="V16185" s="611"/>
      <c r="X16185" s="613"/>
      <c r="Y16185" s="601"/>
      <c r="Z16185" s="601"/>
      <c r="AA16185" s="601"/>
      <c r="AB16185" s="601"/>
    </row>
    <row r="16186" spans="21:28" x14ac:dyDescent="0.25">
      <c r="U16186" s="601"/>
      <c r="V16186" s="611"/>
      <c r="X16186" s="613"/>
      <c r="Y16186" s="601"/>
      <c r="Z16186" s="601"/>
      <c r="AA16186" s="601"/>
      <c r="AB16186" s="601"/>
    </row>
    <row r="16187" spans="21:28" x14ac:dyDescent="0.25">
      <c r="U16187" s="601"/>
      <c r="V16187" s="611"/>
      <c r="X16187" s="613"/>
      <c r="Y16187" s="601"/>
      <c r="Z16187" s="601"/>
      <c r="AA16187" s="601"/>
      <c r="AB16187" s="601"/>
    </row>
    <row r="16188" spans="21:28" x14ac:dyDescent="0.25">
      <c r="U16188" s="601"/>
      <c r="V16188" s="611"/>
      <c r="X16188" s="613"/>
      <c r="Y16188" s="601"/>
      <c r="Z16188" s="601"/>
      <c r="AA16188" s="601"/>
      <c r="AB16188" s="601"/>
    </row>
    <row r="16189" spans="21:28" x14ac:dyDescent="0.25">
      <c r="U16189" s="601"/>
      <c r="V16189" s="611"/>
      <c r="X16189" s="613"/>
      <c r="Y16189" s="601"/>
      <c r="Z16189" s="601"/>
      <c r="AA16189" s="601"/>
      <c r="AB16189" s="601"/>
    </row>
    <row r="16190" spans="21:28" x14ac:dyDescent="0.25">
      <c r="U16190" s="601"/>
      <c r="V16190" s="611"/>
      <c r="X16190" s="613"/>
      <c r="Y16190" s="601"/>
      <c r="Z16190" s="601"/>
      <c r="AA16190" s="601"/>
      <c r="AB16190" s="601"/>
    </row>
    <row r="16191" spans="21:28" x14ac:dyDescent="0.25">
      <c r="U16191" s="601"/>
      <c r="V16191" s="611"/>
      <c r="X16191" s="613"/>
      <c r="Y16191" s="601"/>
      <c r="Z16191" s="601"/>
      <c r="AA16191" s="601"/>
      <c r="AB16191" s="601"/>
    </row>
    <row r="16192" spans="21:28" x14ac:dyDescent="0.25">
      <c r="U16192" s="601"/>
      <c r="V16192" s="611"/>
      <c r="X16192" s="613"/>
      <c r="Y16192" s="601"/>
      <c r="Z16192" s="601"/>
      <c r="AA16192" s="601"/>
      <c r="AB16192" s="601"/>
    </row>
    <row r="16193" spans="21:28" x14ac:dyDescent="0.25">
      <c r="U16193" s="601"/>
      <c r="V16193" s="611"/>
      <c r="X16193" s="613"/>
      <c r="Y16193" s="601"/>
      <c r="Z16193" s="601"/>
      <c r="AA16193" s="601"/>
      <c r="AB16193" s="601"/>
    </row>
    <row r="16194" spans="21:28" x14ac:dyDescent="0.25">
      <c r="U16194" s="601"/>
      <c r="V16194" s="611"/>
      <c r="X16194" s="613"/>
      <c r="Y16194" s="601"/>
      <c r="Z16194" s="601"/>
      <c r="AA16194" s="601"/>
      <c r="AB16194" s="601"/>
    </row>
    <row r="16195" spans="21:28" x14ac:dyDescent="0.25">
      <c r="U16195" s="601"/>
      <c r="V16195" s="611"/>
      <c r="X16195" s="613"/>
      <c r="Y16195" s="601"/>
      <c r="Z16195" s="601"/>
      <c r="AA16195" s="601"/>
      <c r="AB16195" s="601"/>
    </row>
    <row r="16196" spans="21:28" x14ac:dyDescent="0.25">
      <c r="U16196" s="601"/>
      <c r="V16196" s="611"/>
      <c r="X16196" s="613"/>
      <c r="Y16196" s="601"/>
      <c r="Z16196" s="601"/>
      <c r="AA16196" s="601"/>
      <c r="AB16196" s="601"/>
    </row>
    <row r="16197" spans="21:28" x14ac:dyDescent="0.25">
      <c r="U16197" s="601"/>
      <c r="V16197" s="611"/>
      <c r="X16197" s="613"/>
      <c r="Y16197" s="601"/>
      <c r="Z16197" s="601"/>
      <c r="AA16197" s="601"/>
      <c r="AB16197" s="601"/>
    </row>
    <row r="16198" spans="21:28" x14ac:dyDescent="0.25">
      <c r="U16198" s="601"/>
      <c r="V16198" s="611"/>
      <c r="X16198" s="613"/>
      <c r="Y16198" s="601"/>
      <c r="Z16198" s="601"/>
      <c r="AA16198" s="601"/>
      <c r="AB16198" s="601"/>
    </row>
    <row r="16199" spans="21:28" x14ac:dyDescent="0.25">
      <c r="U16199" s="601"/>
      <c r="V16199" s="611"/>
      <c r="X16199" s="613"/>
      <c r="Y16199" s="601"/>
      <c r="Z16199" s="601"/>
      <c r="AA16199" s="601"/>
      <c r="AB16199" s="601"/>
    </row>
    <row r="16200" spans="21:28" x14ac:dyDescent="0.25">
      <c r="U16200" s="601"/>
      <c r="V16200" s="611"/>
      <c r="X16200" s="613"/>
      <c r="Y16200" s="601"/>
      <c r="Z16200" s="601"/>
      <c r="AA16200" s="601"/>
      <c r="AB16200" s="601"/>
    </row>
    <row r="16201" spans="21:28" x14ac:dyDescent="0.25">
      <c r="U16201" s="601"/>
      <c r="V16201" s="611"/>
      <c r="X16201" s="613"/>
      <c r="Y16201" s="601"/>
      <c r="Z16201" s="601"/>
      <c r="AA16201" s="601"/>
      <c r="AB16201" s="601"/>
    </row>
    <row r="16202" spans="21:28" x14ac:dyDescent="0.25">
      <c r="U16202" s="601"/>
      <c r="V16202" s="611"/>
      <c r="X16202" s="613"/>
      <c r="Y16202" s="601"/>
      <c r="Z16202" s="601"/>
      <c r="AA16202" s="601"/>
      <c r="AB16202" s="601"/>
    </row>
    <row r="16203" spans="21:28" x14ac:dyDescent="0.25">
      <c r="U16203" s="601"/>
      <c r="V16203" s="611"/>
      <c r="X16203" s="613"/>
      <c r="Y16203" s="601"/>
      <c r="Z16203" s="601"/>
      <c r="AA16203" s="601"/>
      <c r="AB16203" s="601"/>
    </row>
    <row r="16204" spans="21:28" x14ac:dyDescent="0.25">
      <c r="U16204" s="601"/>
      <c r="V16204" s="611"/>
      <c r="X16204" s="613"/>
      <c r="Y16204" s="601"/>
      <c r="Z16204" s="601"/>
      <c r="AA16204" s="601"/>
      <c r="AB16204" s="601"/>
    </row>
    <row r="16205" spans="21:28" x14ac:dyDescent="0.25">
      <c r="U16205" s="601"/>
      <c r="V16205" s="611"/>
      <c r="X16205" s="613"/>
      <c r="Y16205" s="601"/>
      <c r="Z16205" s="601"/>
      <c r="AA16205" s="601"/>
      <c r="AB16205" s="601"/>
    </row>
    <row r="16206" spans="21:28" x14ac:dyDescent="0.25">
      <c r="U16206" s="601"/>
      <c r="V16206" s="611"/>
      <c r="X16206" s="613"/>
      <c r="Y16206" s="601"/>
      <c r="Z16206" s="601"/>
      <c r="AA16206" s="601"/>
      <c r="AB16206" s="601"/>
    </row>
    <row r="16207" spans="21:28" x14ac:dyDescent="0.25">
      <c r="U16207" s="601"/>
      <c r="V16207" s="611"/>
      <c r="X16207" s="613"/>
      <c r="Y16207" s="601"/>
      <c r="Z16207" s="601"/>
      <c r="AA16207" s="601"/>
      <c r="AB16207" s="601"/>
    </row>
    <row r="16208" spans="21:28" x14ac:dyDescent="0.25">
      <c r="U16208" s="601"/>
      <c r="V16208" s="611"/>
      <c r="X16208" s="613"/>
      <c r="Y16208" s="601"/>
      <c r="Z16208" s="601"/>
      <c r="AA16208" s="601"/>
      <c r="AB16208" s="601"/>
    </row>
    <row r="16209" spans="21:28" x14ac:dyDescent="0.25">
      <c r="U16209" s="601"/>
      <c r="V16209" s="611"/>
      <c r="X16209" s="613"/>
      <c r="Y16209" s="601"/>
      <c r="Z16209" s="601"/>
      <c r="AA16209" s="601"/>
      <c r="AB16209" s="601"/>
    </row>
    <row r="16210" spans="21:28" x14ac:dyDescent="0.25">
      <c r="U16210" s="601"/>
      <c r="V16210" s="611"/>
      <c r="X16210" s="613"/>
      <c r="Y16210" s="601"/>
      <c r="Z16210" s="601"/>
      <c r="AA16210" s="601"/>
      <c r="AB16210" s="601"/>
    </row>
    <row r="16211" spans="21:28" x14ac:dyDescent="0.25">
      <c r="U16211" s="601"/>
      <c r="V16211" s="611"/>
      <c r="X16211" s="613"/>
      <c r="Y16211" s="601"/>
      <c r="Z16211" s="601"/>
      <c r="AA16211" s="601"/>
      <c r="AB16211" s="601"/>
    </row>
    <row r="16212" spans="21:28" x14ac:dyDescent="0.25">
      <c r="U16212" s="601"/>
      <c r="V16212" s="611"/>
      <c r="X16212" s="613"/>
      <c r="Y16212" s="601"/>
      <c r="Z16212" s="601"/>
      <c r="AA16212" s="601"/>
      <c r="AB16212" s="601"/>
    </row>
    <row r="16213" spans="21:28" x14ac:dyDescent="0.25">
      <c r="U16213" s="601"/>
      <c r="V16213" s="611"/>
      <c r="X16213" s="613"/>
      <c r="Y16213" s="601"/>
      <c r="Z16213" s="601"/>
      <c r="AA16213" s="601"/>
      <c r="AB16213" s="601"/>
    </row>
    <row r="16214" spans="21:28" x14ac:dyDescent="0.25">
      <c r="U16214" s="601"/>
      <c r="V16214" s="611"/>
      <c r="X16214" s="613"/>
      <c r="Y16214" s="601"/>
      <c r="Z16214" s="601"/>
      <c r="AA16214" s="601"/>
      <c r="AB16214" s="601"/>
    </row>
    <row r="16215" spans="21:28" x14ac:dyDescent="0.25">
      <c r="U16215" s="601"/>
      <c r="V16215" s="611"/>
      <c r="X16215" s="613"/>
      <c r="Y16215" s="601"/>
      <c r="Z16215" s="601"/>
      <c r="AA16215" s="601"/>
      <c r="AB16215" s="601"/>
    </row>
    <row r="16216" spans="21:28" x14ac:dyDescent="0.25">
      <c r="U16216" s="601"/>
      <c r="V16216" s="611"/>
      <c r="X16216" s="613"/>
      <c r="Y16216" s="601"/>
      <c r="Z16216" s="601"/>
      <c r="AA16216" s="601"/>
      <c r="AB16216" s="601"/>
    </row>
    <row r="16217" spans="21:28" x14ac:dyDescent="0.25">
      <c r="U16217" s="601"/>
      <c r="V16217" s="611"/>
      <c r="X16217" s="613"/>
      <c r="Y16217" s="601"/>
      <c r="Z16217" s="601"/>
      <c r="AA16217" s="601"/>
      <c r="AB16217" s="601"/>
    </row>
    <row r="16218" spans="21:28" x14ac:dyDescent="0.25">
      <c r="U16218" s="601"/>
      <c r="V16218" s="611"/>
      <c r="X16218" s="613"/>
      <c r="Y16218" s="601"/>
      <c r="Z16218" s="601"/>
      <c r="AA16218" s="601"/>
      <c r="AB16218" s="601"/>
    </row>
    <row r="16219" spans="21:28" x14ac:dyDescent="0.25">
      <c r="U16219" s="601"/>
      <c r="V16219" s="611"/>
      <c r="X16219" s="613"/>
      <c r="Y16219" s="601"/>
      <c r="Z16219" s="601"/>
      <c r="AA16219" s="601"/>
      <c r="AB16219" s="601"/>
    </row>
    <row r="16220" spans="21:28" x14ac:dyDescent="0.25">
      <c r="U16220" s="601"/>
      <c r="V16220" s="611"/>
      <c r="X16220" s="613"/>
      <c r="Y16220" s="601"/>
      <c r="Z16220" s="601"/>
      <c r="AA16220" s="601"/>
      <c r="AB16220" s="601"/>
    </row>
    <row r="16221" spans="21:28" x14ac:dyDescent="0.25">
      <c r="U16221" s="601"/>
      <c r="V16221" s="611"/>
      <c r="X16221" s="613"/>
      <c r="Y16221" s="601"/>
      <c r="Z16221" s="601"/>
      <c r="AA16221" s="601"/>
      <c r="AB16221" s="601"/>
    </row>
    <row r="16222" spans="21:28" x14ac:dyDescent="0.25">
      <c r="U16222" s="601"/>
      <c r="V16222" s="611"/>
      <c r="X16222" s="613"/>
      <c r="Y16222" s="601"/>
      <c r="Z16222" s="601"/>
      <c r="AA16222" s="601"/>
      <c r="AB16222" s="601"/>
    </row>
    <row r="16223" spans="21:28" x14ac:dyDescent="0.25">
      <c r="U16223" s="601"/>
      <c r="V16223" s="611"/>
      <c r="X16223" s="613"/>
      <c r="Y16223" s="601"/>
      <c r="Z16223" s="601"/>
      <c r="AA16223" s="601"/>
      <c r="AB16223" s="601"/>
    </row>
    <row r="16224" spans="21:28" x14ac:dyDescent="0.25">
      <c r="U16224" s="601"/>
      <c r="V16224" s="611"/>
      <c r="X16224" s="613"/>
      <c r="Y16224" s="601"/>
      <c r="Z16224" s="601"/>
      <c r="AA16224" s="601"/>
      <c r="AB16224" s="601"/>
    </row>
    <row r="16225" spans="21:28" x14ac:dyDescent="0.25">
      <c r="U16225" s="601"/>
      <c r="V16225" s="611"/>
      <c r="X16225" s="613"/>
      <c r="Y16225" s="601"/>
      <c r="Z16225" s="601"/>
      <c r="AA16225" s="601"/>
      <c r="AB16225" s="601"/>
    </row>
    <row r="16226" spans="21:28" x14ac:dyDescent="0.25">
      <c r="U16226" s="601"/>
      <c r="V16226" s="611"/>
      <c r="X16226" s="613"/>
      <c r="Y16226" s="601"/>
      <c r="Z16226" s="601"/>
      <c r="AA16226" s="601"/>
      <c r="AB16226" s="601"/>
    </row>
    <row r="16227" spans="21:28" x14ac:dyDescent="0.25">
      <c r="U16227" s="601"/>
      <c r="V16227" s="611"/>
      <c r="X16227" s="613"/>
      <c r="Y16227" s="601"/>
      <c r="Z16227" s="601"/>
      <c r="AA16227" s="601"/>
      <c r="AB16227" s="601"/>
    </row>
    <row r="16228" spans="21:28" x14ac:dyDescent="0.25">
      <c r="U16228" s="601"/>
      <c r="V16228" s="611"/>
      <c r="X16228" s="613"/>
      <c r="Y16228" s="601"/>
      <c r="Z16228" s="601"/>
      <c r="AA16228" s="601"/>
      <c r="AB16228" s="601"/>
    </row>
    <row r="16229" spans="21:28" x14ac:dyDescent="0.25">
      <c r="U16229" s="601"/>
      <c r="V16229" s="611"/>
      <c r="X16229" s="613"/>
      <c r="Y16229" s="601"/>
      <c r="Z16229" s="601"/>
      <c r="AA16229" s="601"/>
      <c r="AB16229" s="601"/>
    </row>
    <row r="16230" spans="21:28" x14ac:dyDescent="0.25">
      <c r="U16230" s="601"/>
      <c r="V16230" s="611"/>
      <c r="X16230" s="613"/>
      <c r="Y16230" s="601"/>
      <c r="Z16230" s="601"/>
      <c r="AA16230" s="601"/>
      <c r="AB16230" s="601"/>
    </row>
    <row r="16231" spans="21:28" x14ac:dyDescent="0.25">
      <c r="U16231" s="601"/>
      <c r="V16231" s="611"/>
      <c r="X16231" s="613"/>
      <c r="Y16231" s="601"/>
      <c r="Z16231" s="601"/>
      <c r="AA16231" s="601"/>
      <c r="AB16231" s="601"/>
    </row>
    <row r="16232" spans="21:28" x14ac:dyDescent="0.25">
      <c r="U16232" s="601"/>
      <c r="V16232" s="611"/>
      <c r="X16232" s="613"/>
      <c r="Y16232" s="601"/>
      <c r="Z16232" s="601"/>
      <c r="AA16232" s="601"/>
      <c r="AB16232" s="601"/>
    </row>
    <row r="16233" spans="21:28" x14ac:dyDescent="0.25">
      <c r="U16233" s="601"/>
      <c r="V16233" s="611"/>
      <c r="X16233" s="613"/>
      <c r="Y16233" s="601"/>
      <c r="Z16233" s="601"/>
      <c r="AA16233" s="601"/>
      <c r="AB16233" s="601"/>
    </row>
    <row r="16234" spans="21:28" x14ac:dyDescent="0.25">
      <c r="U16234" s="601"/>
      <c r="V16234" s="611"/>
      <c r="X16234" s="613"/>
      <c r="Y16234" s="601"/>
      <c r="Z16234" s="601"/>
      <c r="AA16234" s="601"/>
      <c r="AB16234" s="601"/>
    </row>
    <row r="16235" spans="21:28" x14ac:dyDescent="0.25">
      <c r="U16235" s="601"/>
      <c r="V16235" s="611"/>
      <c r="X16235" s="613"/>
      <c r="Y16235" s="601"/>
      <c r="Z16235" s="601"/>
      <c r="AA16235" s="601"/>
      <c r="AB16235" s="601"/>
    </row>
    <row r="16236" spans="21:28" x14ac:dyDescent="0.25">
      <c r="U16236" s="601"/>
      <c r="V16236" s="611"/>
      <c r="X16236" s="613"/>
      <c r="Y16236" s="601"/>
      <c r="Z16236" s="601"/>
      <c r="AA16236" s="601"/>
      <c r="AB16236" s="601"/>
    </row>
    <row r="16237" spans="21:28" x14ac:dyDescent="0.25">
      <c r="U16237" s="601"/>
      <c r="V16237" s="611"/>
      <c r="X16237" s="613"/>
      <c r="Y16237" s="601"/>
      <c r="Z16237" s="601"/>
      <c r="AA16237" s="601"/>
      <c r="AB16237" s="601"/>
    </row>
    <row r="16238" spans="21:28" x14ac:dyDescent="0.25">
      <c r="U16238" s="601"/>
      <c r="V16238" s="611"/>
      <c r="X16238" s="613"/>
      <c r="Y16238" s="601"/>
      <c r="Z16238" s="601"/>
      <c r="AA16238" s="601"/>
      <c r="AB16238" s="601"/>
    </row>
    <row r="16239" spans="21:28" x14ac:dyDescent="0.25">
      <c r="U16239" s="601"/>
      <c r="V16239" s="611"/>
      <c r="X16239" s="613"/>
      <c r="Y16239" s="601"/>
      <c r="Z16239" s="601"/>
      <c r="AA16239" s="601"/>
      <c r="AB16239" s="601"/>
    </row>
    <row r="16240" spans="21:28" x14ac:dyDescent="0.25">
      <c r="U16240" s="601"/>
      <c r="V16240" s="611"/>
      <c r="X16240" s="613"/>
      <c r="Y16240" s="601"/>
      <c r="Z16240" s="601"/>
      <c r="AA16240" s="601"/>
      <c r="AB16240" s="601"/>
    </row>
    <row r="16241" spans="21:28" x14ac:dyDescent="0.25">
      <c r="U16241" s="601"/>
      <c r="V16241" s="611"/>
      <c r="X16241" s="613"/>
      <c r="Y16241" s="601"/>
      <c r="Z16241" s="601"/>
      <c r="AA16241" s="601"/>
      <c r="AB16241" s="601"/>
    </row>
    <row r="16242" spans="21:28" x14ac:dyDescent="0.25">
      <c r="U16242" s="601"/>
      <c r="V16242" s="611"/>
      <c r="X16242" s="613"/>
      <c r="Y16242" s="601"/>
      <c r="Z16242" s="601"/>
      <c r="AA16242" s="601"/>
      <c r="AB16242" s="601"/>
    </row>
    <row r="16243" spans="21:28" x14ac:dyDescent="0.25">
      <c r="U16243" s="601"/>
      <c r="V16243" s="611"/>
      <c r="X16243" s="613"/>
      <c r="Y16243" s="601"/>
      <c r="Z16243" s="601"/>
      <c r="AA16243" s="601"/>
      <c r="AB16243" s="601"/>
    </row>
    <row r="16244" spans="21:28" x14ac:dyDescent="0.25">
      <c r="U16244" s="601"/>
      <c r="V16244" s="611"/>
      <c r="X16244" s="613"/>
      <c r="Y16244" s="601"/>
      <c r="Z16244" s="601"/>
      <c r="AA16244" s="601"/>
      <c r="AB16244" s="601"/>
    </row>
    <row r="16245" spans="21:28" x14ac:dyDescent="0.25">
      <c r="U16245" s="601"/>
      <c r="V16245" s="611"/>
      <c r="X16245" s="613"/>
      <c r="Y16245" s="601"/>
      <c r="Z16245" s="601"/>
      <c r="AA16245" s="601"/>
      <c r="AB16245" s="601"/>
    </row>
    <row r="16246" spans="21:28" x14ac:dyDescent="0.25">
      <c r="U16246" s="601"/>
      <c r="V16246" s="611"/>
      <c r="X16246" s="613"/>
      <c r="Y16246" s="601"/>
      <c r="Z16246" s="601"/>
      <c r="AA16246" s="601"/>
      <c r="AB16246" s="601"/>
    </row>
    <row r="16247" spans="21:28" x14ac:dyDescent="0.25">
      <c r="U16247" s="601"/>
      <c r="V16247" s="611"/>
      <c r="X16247" s="613"/>
      <c r="Y16247" s="601"/>
      <c r="Z16247" s="601"/>
      <c r="AA16247" s="601"/>
      <c r="AB16247" s="601"/>
    </row>
    <row r="16248" spans="21:28" x14ac:dyDescent="0.25">
      <c r="U16248" s="601"/>
      <c r="V16248" s="611"/>
      <c r="X16248" s="613"/>
      <c r="Y16248" s="601"/>
      <c r="Z16248" s="601"/>
      <c r="AA16248" s="601"/>
      <c r="AB16248" s="601"/>
    </row>
    <row r="16249" spans="21:28" x14ac:dyDescent="0.25">
      <c r="U16249" s="601"/>
      <c r="V16249" s="611"/>
      <c r="X16249" s="613"/>
      <c r="Y16249" s="601"/>
      <c r="Z16249" s="601"/>
      <c r="AA16249" s="601"/>
      <c r="AB16249" s="601"/>
    </row>
    <row r="16250" spans="21:28" x14ac:dyDescent="0.25">
      <c r="U16250" s="601"/>
      <c r="V16250" s="611"/>
      <c r="X16250" s="613"/>
      <c r="Y16250" s="601"/>
      <c r="Z16250" s="601"/>
      <c r="AA16250" s="601"/>
      <c r="AB16250" s="601"/>
    </row>
    <row r="16251" spans="21:28" x14ac:dyDescent="0.25">
      <c r="U16251" s="601"/>
      <c r="V16251" s="611"/>
      <c r="X16251" s="613"/>
      <c r="Y16251" s="601"/>
      <c r="Z16251" s="601"/>
      <c r="AA16251" s="601"/>
      <c r="AB16251" s="601"/>
    </row>
    <row r="16252" spans="21:28" x14ac:dyDescent="0.25">
      <c r="U16252" s="601"/>
      <c r="V16252" s="611"/>
      <c r="X16252" s="613"/>
      <c r="Y16252" s="601"/>
      <c r="Z16252" s="601"/>
      <c r="AA16252" s="601"/>
      <c r="AB16252" s="601"/>
    </row>
    <row r="16253" spans="21:28" x14ac:dyDescent="0.25">
      <c r="U16253" s="601"/>
      <c r="V16253" s="611"/>
      <c r="X16253" s="613"/>
      <c r="Y16253" s="601"/>
      <c r="Z16253" s="601"/>
      <c r="AA16253" s="601"/>
      <c r="AB16253" s="601"/>
    </row>
    <row r="16254" spans="21:28" x14ac:dyDescent="0.25">
      <c r="U16254" s="601"/>
      <c r="V16254" s="611"/>
      <c r="X16254" s="613"/>
      <c r="Y16254" s="601"/>
      <c r="Z16254" s="601"/>
      <c r="AA16254" s="601"/>
      <c r="AB16254" s="601"/>
    </row>
    <row r="16255" spans="21:28" x14ac:dyDescent="0.25">
      <c r="U16255" s="601"/>
      <c r="V16255" s="611"/>
      <c r="X16255" s="613"/>
      <c r="Y16255" s="601"/>
      <c r="Z16255" s="601"/>
      <c r="AA16255" s="601"/>
      <c r="AB16255" s="601"/>
    </row>
    <row r="16256" spans="21:28" x14ac:dyDescent="0.25">
      <c r="U16256" s="601"/>
      <c r="V16256" s="611"/>
      <c r="X16256" s="613"/>
      <c r="Y16256" s="601"/>
      <c r="Z16256" s="601"/>
      <c r="AA16256" s="601"/>
      <c r="AB16256" s="601"/>
    </row>
    <row r="16257" spans="21:28" x14ac:dyDescent="0.25">
      <c r="U16257" s="601"/>
      <c r="V16257" s="611"/>
      <c r="X16257" s="613"/>
      <c r="Y16257" s="601"/>
      <c r="Z16257" s="601"/>
      <c r="AA16257" s="601"/>
      <c r="AB16257" s="601"/>
    </row>
    <row r="16258" spans="21:28" x14ac:dyDescent="0.25">
      <c r="U16258" s="601"/>
      <c r="V16258" s="611"/>
      <c r="X16258" s="613"/>
      <c r="Y16258" s="601"/>
      <c r="Z16258" s="601"/>
      <c r="AA16258" s="601"/>
      <c r="AB16258" s="601"/>
    </row>
    <row r="16259" spans="21:28" x14ac:dyDescent="0.25">
      <c r="U16259" s="601"/>
      <c r="V16259" s="611"/>
      <c r="X16259" s="613"/>
      <c r="Y16259" s="601"/>
      <c r="Z16259" s="601"/>
      <c r="AA16259" s="601"/>
      <c r="AB16259" s="601"/>
    </row>
    <row r="16260" spans="21:28" x14ac:dyDescent="0.25">
      <c r="U16260" s="601"/>
      <c r="V16260" s="611"/>
      <c r="X16260" s="613"/>
      <c r="Y16260" s="601"/>
      <c r="Z16260" s="601"/>
      <c r="AA16260" s="601"/>
      <c r="AB16260" s="601"/>
    </row>
    <row r="16261" spans="21:28" x14ac:dyDescent="0.25">
      <c r="U16261" s="601"/>
      <c r="V16261" s="611"/>
      <c r="X16261" s="613"/>
      <c r="Y16261" s="601"/>
      <c r="Z16261" s="601"/>
      <c r="AA16261" s="601"/>
      <c r="AB16261" s="601"/>
    </row>
    <row r="16262" spans="21:28" x14ac:dyDescent="0.25">
      <c r="U16262" s="601"/>
      <c r="V16262" s="611"/>
      <c r="X16262" s="613"/>
      <c r="Y16262" s="601"/>
      <c r="Z16262" s="601"/>
      <c r="AA16262" s="601"/>
      <c r="AB16262" s="601"/>
    </row>
    <row r="16263" spans="21:28" x14ac:dyDescent="0.25">
      <c r="U16263" s="601"/>
      <c r="V16263" s="611"/>
      <c r="X16263" s="613"/>
      <c r="Y16263" s="601"/>
      <c r="Z16263" s="601"/>
      <c r="AA16263" s="601"/>
      <c r="AB16263" s="601"/>
    </row>
    <row r="16264" spans="21:28" x14ac:dyDescent="0.25">
      <c r="U16264" s="601"/>
      <c r="V16264" s="611"/>
      <c r="X16264" s="613"/>
      <c r="Y16264" s="601"/>
      <c r="Z16264" s="601"/>
      <c r="AA16264" s="601"/>
      <c r="AB16264" s="601"/>
    </row>
    <row r="16265" spans="21:28" x14ac:dyDescent="0.25">
      <c r="U16265" s="601"/>
      <c r="V16265" s="611"/>
      <c r="X16265" s="613"/>
      <c r="Y16265" s="601"/>
      <c r="Z16265" s="601"/>
      <c r="AA16265" s="601"/>
      <c r="AB16265" s="601"/>
    </row>
    <row r="16266" spans="21:28" x14ac:dyDescent="0.25">
      <c r="U16266" s="601"/>
      <c r="V16266" s="611"/>
      <c r="X16266" s="613"/>
      <c r="Y16266" s="601"/>
      <c r="Z16266" s="601"/>
      <c r="AA16266" s="601"/>
      <c r="AB16266" s="601"/>
    </row>
    <row r="16267" spans="21:28" x14ac:dyDescent="0.25">
      <c r="U16267" s="601"/>
      <c r="V16267" s="611"/>
      <c r="X16267" s="613"/>
      <c r="Y16267" s="601"/>
      <c r="Z16267" s="601"/>
      <c r="AA16267" s="601"/>
      <c r="AB16267" s="601"/>
    </row>
    <row r="16268" spans="21:28" x14ac:dyDescent="0.25">
      <c r="U16268" s="601"/>
      <c r="V16268" s="611"/>
      <c r="X16268" s="613"/>
      <c r="Y16268" s="601"/>
      <c r="Z16268" s="601"/>
      <c r="AA16268" s="601"/>
      <c r="AB16268" s="601"/>
    </row>
    <row r="16269" spans="21:28" x14ac:dyDescent="0.25">
      <c r="U16269" s="601"/>
      <c r="V16269" s="611"/>
      <c r="X16269" s="613"/>
      <c r="Y16269" s="601"/>
      <c r="Z16269" s="601"/>
      <c r="AA16269" s="601"/>
      <c r="AB16269" s="601"/>
    </row>
    <row r="16270" spans="21:28" x14ac:dyDescent="0.25">
      <c r="U16270" s="601"/>
      <c r="V16270" s="611"/>
      <c r="X16270" s="613"/>
      <c r="Y16270" s="601"/>
      <c r="Z16270" s="601"/>
      <c r="AA16270" s="601"/>
      <c r="AB16270" s="601"/>
    </row>
    <row r="16271" spans="21:28" x14ac:dyDescent="0.25">
      <c r="U16271" s="601"/>
      <c r="V16271" s="611"/>
      <c r="X16271" s="613"/>
      <c r="Y16271" s="601"/>
      <c r="Z16271" s="601"/>
      <c r="AA16271" s="601"/>
      <c r="AB16271" s="601"/>
    </row>
    <row r="16272" spans="21:28" x14ac:dyDescent="0.25">
      <c r="U16272" s="601"/>
      <c r="V16272" s="611"/>
      <c r="X16272" s="613"/>
      <c r="Y16272" s="601"/>
      <c r="Z16272" s="601"/>
      <c r="AA16272" s="601"/>
      <c r="AB16272" s="601"/>
    </row>
    <row r="16273" spans="21:28" x14ac:dyDescent="0.25">
      <c r="U16273" s="601"/>
      <c r="V16273" s="611"/>
      <c r="X16273" s="613"/>
      <c r="Y16273" s="601"/>
      <c r="Z16273" s="601"/>
      <c r="AA16273" s="601"/>
      <c r="AB16273" s="601"/>
    </row>
    <row r="16274" spans="21:28" x14ac:dyDescent="0.25">
      <c r="U16274" s="601"/>
      <c r="V16274" s="611"/>
      <c r="X16274" s="613"/>
      <c r="Y16274" s="601"/>
      <c r="Z16274" s="601"/>
      <c r="AA16274" s="601"/>
      <c r="AB16274" s="601"/>
    </row>
    <row r="16275" spans="21:28" x14ac:dyDescent="0.25">
      <c r="U16275" s="601"/>
      <c r="V16275" s="611"/>
      <c r="X16275" s="613"/>
      <c r="Y16275" s="601"/>
      <c r="Z16275" s="601"/>
      <c r="AA16275" s="601"/>
      <c r="AB16275" s="601"/>
    </row>
    <row r="16276" spans="21:28" x14ac:dyDescent="0.25">
      <c r="U16276" s="601"/>
      <c r="V16276" s="611"/>
      <c r="X16276" s="613"/>
      <c r="Y16276" s="601"/>
      <c r="Z16276" s="601"/>
      <c r="AA16276" s="601"/>
      <c r="AB16276" s="601"/>
    </row>
    <row r="16277" spans="21:28" x14ac:dyDescent="0.25">
      <c r="U16277" s="601"/>
      <c r="V16277" s="611"/>
      <c r="X16277" s="613"/>
      <c r="Y16277" s="601"/>
      <c r="Z16277" s="601"/>
      <c r="AA16277" s="601"/>
      <c r="AB16277" s="601"/>
    </row>
    <row r="16278" spans="21:28" x14ac:dyDescent="0.25">
      <c r="U16278" s="601"/>
      <c r="V16278" s="611"/>
      <c r="X16278" s="613"/>
      <c r="Y16278" s="601"/>
      <c r="Z16278" s="601"/>
      <c r="AA16278" s="601"/>
      <c r="AB16278" s="601"/>
    </row>
    <row r="16279" spans="21:28" x14ac:dyDescent="0.25">
      <c r="U16279" s="601"/>
      <c r="V16279" s="611"/>
      <c r="X16279" s="613"/>
      <c r="Y16279" s="601"/>
      <c r="Z16279" s="601"/>
      <c r="AA16279" s="601"/>
      <c r="AB16279" s="601"/>
    </row>
    <row r="16280" spans="21:28" x14ac:dyDescent="0.25">
      <c r="U16280" s="601"/>
      <c r="V16280" s="611"/>
      <c r="X16280" s="613"/>
      <c r="Y16280" s="601"/>
      <c r="Z16280" s="601"/>
      <c r="AA16280" s="601"/>
      <c r="AB16280" s="601"/>
    </row>
    <row r="16281" spans="21:28" x14ac:dyDescent="0.25">
      <c r="U16281" s="601"/>
      <c r="V16281" s="611"/>
      <c r="X16281" s="613"/>
      <c r="Y16281" s="601"/>
      <c r="Z16281" s="601"/>
      <c r="AA16281" s="601"/>
      <c r="AB16281" s="601"/>
    </row>
    <row r="16282" spans="21:28" x14ac:dyDescent="0.25">
      <c r="U16282" s="601"/>
      <c r="V16282" s="611"/>
      <c r="X16282" s="613"/>
      <c r="Y16282" s="601"/>
      <c r="Z16282" s="601"/>
      <c r="AA16282" s="601"/>
      <c r="AB16282" s="601"/>
    </row>
    <row r="16283" spans="21:28" x14ac:dyDescent="0.25">
      <c r="U16283" s="601"/>
      <c r="V16283" s="611"/>
      <c r="X16283" s="613"/>
      <c r="Y16283" s="601"/>
      <c r="Z16283" s="601"/>
      <c r="AA16283" s="601"/>
      <c r="AB16283" s="601"/>
    </row>
    <row r="16284" spans="21:28" x14ac:dyDescent="0.25">
      <c r="U16284" s="601"/>
      <c r="V16284" s="611"/>
      <c r="X16284" s="613"/>
      <c r="Y16284" s="601"/>
      <c r="Z16284" s="601"/>
      <c r="AA16284" s="601"/>
      <c r="AB16284" s="601"/>
    </row>
    <row r="16285" spans="21:28" x14ac:dyDescent="0.25">
      <c r="U16285" s="601"/>
      <c r="V16285" s="611"/>
      <c r="X16285" s="613"/>
      <c r="Y16285" s="601"/>
      <c r="Z16285" s="601"/>
      <c r="AA16285" s="601"/>
      <c r="AB16285" s="601"/>
    </row>
    <row r="16286" spans="21:28" x14ac:dyDescent="0.25">
      <c r="U16286" s="601"/>
      <c r="V16286" s="611"/>
      <c r="X16286" s="613"/>
      <c r="Y16286" s="601"/>
      <c r="Z16286" s="601"/>
      <c r="AA16286" s="601"/>
      <c r="AB16286" s="601"/>
    </row>
    <row r="16287" spans="21:28" x14ac:dyDescent="0.25">
      <c r="U16287" s="601"/>
      <c r="V16287" s="611"/>
      <c r="X16287" s="613"/>
      <c r="Y16287" s="601"/>
      <c r="Z16287" s="601"/>
      <c r="AA16287" s="601"/>
      <c r="AB16287" s="601"/>
    </row>
    <row r="16288" spans="21:28" x14ac:dyDescent="0.25">
      <c r="U16288" s="601"/>
      <c r="V16288" s="611"/>
      <c r="X16288" s="613"/>
      <c r="Y16288" s="601"/>
      <c r="Z16288" s="601"/>
      <c r="AA16288" s="601"/>
      <c r="AB16288" s="601"/>
    </row>
    <row r="16289" spans="21:28" x14ac:dyDescent="0.25">
      <c r="U16289" s="601"/>
      <c r="V16289" s="611"/>
      <c r="X16289" s="613"/>
      <c r="Y16289" s="601"/>
      <c r="Z16289" s="601"/>
      <c r="AA16289" s="601"/>
      <c r="AB16289" s="601"/>
    </row>
    <row r="16290" spans="21:28" x14ac:dyDescent="0.25">
      <c r="U16290" s="601"/>
      <c r="V16290" s="611"/>
      <c r="X16290" s="613"/>
      <c r="Y16290" s="601"/>
      <c r="Z16290" s="601"/>
      <c r="AA16290" s="601"/>
      <c r="AB16290" s="601"/>
    </row>
    <row r="16291" spans="21:28" x14ac:dyDescent="0.25">
      <c r="U16291" s="601"/>
      <c r="V16291" s="611"/>
      <c r="X16291" s="613"/>
      <c r="Y16291" s="601"/>
      <c r="Z16291" s="601"/>
      <c r="AA16291" s="601"/>
      <c r="AB16291" s="601"/>
    </row>
    <row r="16292" spans="21:28" x14ac:dyDescent="0.25">
      <c r="U16292" s="601"/>
      <c r="V16292" s="611"/>
      <c r="X16292" s="613"/>
      <c r="Y16292" s="601"/>
      <c r="Z16292" s="601"/>
      <c r="AA16292" s="601"/>
      <c r="AB16292" s="601"/>
    </row>
    <row r="16293" spans="21:28" x14ac:dyDescent="0.25">
      <c r="U16293" s="601"/>
      <c r="V16293" s="611"/>
      <c r="X16293" s="613"/>
      <c r="Y16293" s="601"/>
      <c r="Z16293" s="601"/>
      <c r="AA16293" s="601"/>
      <c r="AB16293" s="601"/>
    </row>
    <row r="16294" spans="21:28" x14ac:dyDescent="0.25">
      <c r="U16294" s="601"/>
      <c r="V16294" s="611"/>
      <c r="X16294" s="613"/>
      <c r="Y16294" s="601"/>
      <c r="Z16294" s="601"/>
      <c r="AA16294" s="601"/>
      <c r="AB16294" s="601"/>
    </row>
    <row r="16295" spans="21:28" x14ac:dyDescent="0.25">
      <c r="U16295" s="601"/>
      <c r="V16295" s="611"/>
      <c r="X16295" s="613"/>
      <c r="Y16295" s="601"/>
      <c r="Z16295" s="601"/>
      <c r="AA16295" s="601"/>
      <c r="AB16295" s="601"/>
    </row>
    <row r="16296" spans="21:28" x14ac:dyDescent="0.25">
      <c r="U16296" s="601"/>
      <c r="V16296" s="611"/>
      <c r="X16296" s="613"/>
      <c r="Y16296" s="601"/>
      <c r="Z16296" s="601"/>
      <c r="AA16296" s="601"/>
      <c r="AB16296" s="601"/>
    </row>
    <row r="16297" spans="21:28" x14ac:dyDescent="0.25">
      <c r="U16297" s="601"/>
      <c r="V16297" s="611"/>
      <c r="X16297" s="613"/>
      <c r="Y16297" s="601"/>
      <c r="Z16297" s="601"/>
      <c r="AA16297" s="601"/>
      <c r="AB16297" s="601"/>
    </row>
    <row r="16298" spans="21:28" x14ac:dyDescent="0.25">
      <c r="U16298" s="601"/>
      <c r="V16298" s="611"/>
      <c r="X16298" s="613"/>
      <c r="Y16298" s="601"/>
      <c r="Z16298" s="601"/>
      <c r="AA16298" s="601"/>
      <c r="AB16298" s="601"/>
    </row>
    <row r="16299" spans="21:28" x14ac:dyDescent="0.25">
      <c r="U16299" s="601"/>
      <c r="V16299" s="611"/>
      <c r="X16299" s="613"/>
      <c r="Y16299" s="601"/>
      <c r="Z16299" s="601"/>
      <c r="AA16299" s="601"/>
      <c r="AB16299" s="601"/>
    </row>
    <row r="16300" spans="21:28" x14ac:dyDescent="0.25">
      <c r="U16300" s="601"/>
      <c r="V16300" s="611"/>
      <c r="X16300" s="613"/>
      <c r="Y16300" s="601"/>
      <c r="Z16300" s="601"/>
      <c r="AA16300" s="601"/>
      <c r="AB16300" s="601"/>
    </row>
    <row r="16301" spans="21:28" x14ac:dyDescent="0.25">
      <c r="U16301" s="601"/>
      <c r="V16301" s="611"/>
      <c r="X16301" s="613"/>
      <c r="Y16301" s="601"/>
      <c r="Z16301" s="601"/>
      <c r="AA16301" s="601"/>
      <c r="AB16301" s="601"/>
    </row>
    <row r="16302" spans="21:28" x14ac:dyDescent="0.25">
      <c r="U16302" s="601"/>
      <c r="V16302" s="611"/>
      <c r="X16302" s="613"/>
      <c r="Y16302" s="601"/>
      <c r="Z16302" s="601"/>
      <c r="AA16302" s="601"/>
      <c r="AB16302" s="601"/>
    </row>
    <row r="16303" spans="21:28" x14ac:dyDescent="0.25">
      <c r="U16303" s="601"/>
      <c r="V16303" s="611"/>
      <c r="X16303" s="613"/>
      <c r="Y16303" s="601"/>
      <c r="Z16303" s="601"/>
      <c r="AA16303" s="601"/>
      <c r="AB16303" s="601"/>
    </row>
    <row r="16304" spans="21:28" x14ac:dyDescent="0.25">
      <c r="U16304" s="601"/>
      <c r="V16304" s="611"/>
      <c r="X16304" s="613"/>
      <c r="Y16304" s="601"/>
      <c r="Z16304" s="601"/>
      <c r="AA16304" s="601"/>
      <c r="AB16304" s="601"/>
    </row>
    <row r="16305" spans="21:28" x14ac:dyDescent="0.25">
      <c r="U16305" s="601"/>
      <c r="V16305" s="611"/>
      <c r="X16305" s="613"/>
      <c r="Y16305" s="601"/>
      <c r="Z16305" s="601"/>
      <c r="AA16305" s="601"/>
      <c r="AB16305" s="601"/>
    </row>
    <row r="16306" spans="21:28" x14ac:dyDescent="0.25">
      <c r="U16306" s="601"/>
      <c r="V16306" s="611"/>
      <c r="X16306" s="613"/>
      <c r="Y16306" s="601"/>
      <c r="Z16306" s="601"/>
      <c r="AA16306" s="601"/>
      <c r="AB16306" s="601"/>
    </row>
    <row r="16307" spans="21:28" x14ac:dyDescent="0.25">
      <c r="U16307" s="601"/>
      <c r="V16307" s="611"/>
      <c r="X16307" s="613"/>
      <c r="Y16307" s="601"/>
      <c r="Z16307" s="601"/>
      <c r="AA16307" s="601"/>
      <c r="AB16307" s="601"/>
    </row>
    <row r="16308" spans="21:28" x14ac:dyDescent="0.25">
      <c r="U16308" s="601"/>
      <c r="V16308" s="611"/>
      <c r="X16308" s="613"/>
      <c r="Y16308" s="601"/>
      <c r="Z16308" s="601"/>
      <c r="AA16308" s="601"/>
      <c r="AB16308" s="601"/>
    </row>
    <row r="16309" spans="21:28" x14ac:dyDescent="0.25">
      <c r="U16309" s="601"/>
      <c r="V16309" s="611"/>
      <c r="X16309" s="613"/>
      <c r="Y16309" s="601"/>
      <c r="Z16309" s="601"/>
      <c r="AA16309" s="601"/>
      <c r="AB16309" s="601"/>
    </row>
    <row r="16310" spans="21:28" x14ac:dyDescent="0.25">
      <c r="U16310" s="601"/>
      <c r="V16310" s="611"/>
      <c r="X16310" s="613"/>
      <c r="Y16310" s="601"/>
      <c r="Z16310" s="601"/>
      <c r="AA16310" s="601"/>
      <c r="AB16310" s="601"/>
    </row>
    <row r="16311" spans="21:28" x14ac:dyDescent="0.25">
      <c r="U16311" s="601"/>
      <c r="V16311" s="611"/>
      <c r="X16311" s="613"/>
      <c r="Y16311" s="601"/>
      <c r="Z16311" s="601"/>
      <c r="AA16311" s="601"/>
      <c r="AB16311" s="601"/>
    </row>
    <row r="16312" spans="21:28" x14ac:dyDescent="0.25">
      <c r="U16312" s="601"/>
      <c r="V16312" s="611"/>
      <c r="X16312" s="613"/>
      <c r="Y16312" s="601"/>
      <c r="Z16312" s="601"/>
      <c r="AA16312" s="601"/>
      <c r="AB16312" s="601"/>
    </row>
    <row r="16313" spans="21:28" x14ac:dyDescent="0.25">
      <c r="U16313" s="601"/>
      <c r="V16313" s="611"/>
      <c r="X16313" s="613"/>
      <c r="Y16313" s="601"/>
      <c r="Z16313" s="601"/>
      <c r="AA16313" s="601"/>
      <c r="AB16313" s="601"/>
    </row>
    <row r="16314" spans="21:28" x14ac:dyDescent="0.25">
      <c r="U16314" s="601"/>
      <c r="V16314" s="611"/>
      <c r="X16314" s="613"/>
      <c r="Y16314" s="601"/>
      <c r="Z16314" s="601"/>
      <c r="AA16314" s="601"/>
      <c r="AB16314" s="601"/>
    </row>
    <row r="16315" spans="21:28" x14ac:dyDescent="0.25">
      <c r="U16315" s="601"/>
      <c r="V16315" s="611"/>
      <c r="X16315" s="613"/>
      <c r="Y16315" s="601"/>
      <c r="Z16315" s="601"/>
      <c r="AA16315" s="601"/>
      <c r="AB16315" s="601"/>
    </row>
    <row r="16316" spans="21:28" x14ac:dyDescent="0.25">
      <c r="U16316" s="601"/>
      <c r="V16316" s="611"/>
      <c r="X16316" s="613"/>
      <c r="Y16316" s="601"/>
      <c r="Z16316" s="601"/>
      <c r="AA16316" s="601"/>
      <c r="AB16316" s="601"/>
    </row>
    <row r="16317" spans="21:28" x14ac:dyDescent="0.25">
      <c r="U16317" s="601"/>
      <c r="V16317" s="611"/>
      <c r="X16317" s="613"/>
      <c r="Y16317" s="601"/>
      <c r="Z16317" s="601"/>
      <c r="AA16317" s="601"/>
      <c r="AB16317" s="601"/>
    </row>
    <row r="16318" spans="21:28" x14ac:dyDescent="0.25">
      <c r="U16318" s="601"/>
      <c r="V16318" s="611"/>
      <c r="X16318" s="613"/>
      <c r="Y16318" s="601"/>
      <c r="Z16318" s="601"/>
      <c r="AA16318" s="601"/>
      <c r="AB16318" s="601"/>
    </row>
    <row r="16319" spans="21:28" x14ac:dyDescent="0.25">
      <c r="U16319" s="601"/>
      <c r="V16319" s="611"/>
      <c r="X16319" s="613"/>
      <c r="Y16319" s="601"/>
      <c r="Z16319" s="601"/>
      <c r="AA16319" s="601"/>
      <c r="AB16319" s="601"/>
    </row>
    <row r="16320" spans="21:28" x14ac:dyDescent="0.25">
      <c r="U16320" s="601"/>
      <c r="V16320" s="611"/>
      <c r="X16320" s="613"/>
      <c r="Y16320" s="601"/>
      <c r="Z16320" s="601"/>
      <c r="AA16320" s="601"/>
      <c r="AB16320" s="601"/>
    </row>
    <row r="16321" spans="21:28" x14ac:dyDescent="0.25">
      <c r="U16321" s="601"/>
      <c r="V16321" s="611"/>
      <c r="X16321" s="613"/>
      <c r="Y16321" s="601"/>
      <c r="Z16321" s="601"/>
      <c r="AA16321" s="601"/>
      <c r="AB16321" s="601"/>
    </row>
    <row r="16322" spans="21:28" x14ac:dyDescent="0.25">
      <c r="U16322" s="601"/>
      <c r="V16322" s="611"/>
      <c r="X16322" s="613"/>
      <c r="Y16322" s="601"/>
      <c r="Z16322" s="601"/>
      <c r="AA16322" s="601"/>
      <c r="AB16322" s="601"/>
    </row>
    <row r="16323" spans="21:28" x14ac:dyDescent="0.25">
      <c r="U16323" s="601"/>
      <c r="V16323" s="611"/>
      <c r="X16323" s="613"/>
      <c r="Y16323" s="601"/>
      <c r="Z16323" s="601"/>
      <c r="AA16323" s="601"/>
      <c r="AB16323" s="601"/>
    </row>
    <row r="16324" spans="21:28" x14ac:dyDescent="0.25">
      <c r="U16324" s="601"/>
      <c r="V16324" s="611"/>
      <c r="X16324" s="613"/>
      <c r="Y16324" s="601"/>
      <c r="Z16324" s="601"/>
      <c r="AA16324" s="601"/>
      <c r="AB16324" s="601"/>
    </row>
    <row r="16325" spans="21:28" x14ac:dyDescent="0.25">
      <c r="U16325" s="601"/>
      <c r="V16325" s="611"/>
      <c r="X16325" s="613"/>
      <c r="Y16325" s="601"/>
      <c r="Z16325" s="601"/>
      <c r="AA16325" s="601"/>
      <c r="AB16325" s="601"/>
    </row>
    <row r="16326" spans="21:28" x14ac:dyDescent="0.25">
      <c r="U16326" s="601"/>
      <c r="V16326" s="611"/>
      <c r="X16326" s="613"/>
      <c r="Y16326" s="601"/>
      <c r="Z16326" s="601"/>
      <c r="AA16326" s="601"/>
      <c r="AB16326" s="601"/>
    </row>
    <row r="16327" spans="21:28" x14ac:dyDescent="0.25">
      <c r="U16327" s="601"/>
      <c r="V16327" s="611"/>
      <c r="X16327" s="613"/>
      <c r="Y16327" s="601"/>
      <c r="Z16327" s="601"/>
      <c r="AA16327" s="601"/>
      <c r="AB16327" s="601"/>
    </row>
    <row r="16328" spans="21:28" x14ac:dyDescent="0.25">
      <c r="U16328" s="601"/>
      <c r="V16328" s="611"/>
      <c r="X16328" s="613"/>
      <c r="Y16328" s="601"/>
      <c r="Z16328" s="601"/>
      <c r="AA16328" s="601"/>
      <c r="AB16328" s="601"/>
    </row>
    <row r="16329" spans="21:28" x14ac:dyDescent="0.25">
      <c r="U16329" s="601"/>
      <c r="V16329" s="611"/>
      <c r="X16329" s="613"/>
      <c r="Y16329" s="601"/>
      <c r="Z16329" s="601"/>
      <c r="AA16329" s="601"/>
      <c r="AB16329" s="601"/>
    </row>
    <row r="16330" spans="21:28" x14ac:dyDescent="0.25">
      <c r="U16330" s="601"/>
      <c r="V16330" s="611"/>
      <c r="X16330" s="613"/>
      <c r="Y16330" s="601"/>
      <c r="Z16330" s="601"/>
      <c r="AA16330" s="601"/>
      <c r="AB16330" s="601"/>
    </row>
    <row r="16331" spans="21:28" x14ac:dyDescent="0.25">
      <c r="U16331" s="601"/>
      <c r="V16331" s="611"/>
      <c r="X16331" s="613"/>
      <c r="Y16331" s="601"/>
      <c r="Z16331" s="601"/>
      <c r="AA16331" s="601"/>
      <c r="AB16331" s="601"/>
    </row>
    <row r="16332" spans="21:28" x14ac:dyDescent="0.25">
      <c r="U16332" s="601"/>
      <c r="V16332" s="611"/>
      <c r="X16332" s="613"/>
      <c r="Y16332" s="601"/>
      <c r="Z16332" s="601"/>
      <c r="AA16332" s="601"/>
      <c r="AB16332" s="601"/>
    </row>
    <row r="16333" spans="21:28" x14ac:dyDescent="0.25">
      <c r="U16333" s="601"/>
      <c r="V16333" s="611"/>
      <c r="X16333" s="613"/>
      <c r="Y16333" s="601"/>
      <c r="Z16333" s="601"/>
      <c r="AA16333" s="601"/>
      <c r="AB16333" s="601"/>
    </row>
    <row r="16334" spans="21:28" x14ac:dyDescent="0.25">
      <c r="U16334" s="601"/>
      <c r="V16334" s="611"/>
      <c r="X16334" s="613"/>
      <c r="Y16334" s="601"/>
      <c r="Z16334" s="601"/>
      <c r="AA16334" s="601"/>
      <c r="AB16334" s="601"/>
    </row>
    <row r="16335" spans="21:28" x14ac:dyDescent="0.25">
      <c r="U16335" s="601"/>
      <c r="V16335" s="611"/>
      <c r="X16335" s="613"/>
      <c r="Y16335" s="601"/>
      <c r="Z16335" s="601"/>
      <c r="AA16335" s="601"/>
      <c r="AB16335" s="601"/>
    </row>
    <row r="16336" spans="21:28" x14ac:dyDescent="0.25">
      <c r="U16336" s="601"/>
      <c r="V16336" s="611"/>
      <c r="X16336" s="613"/>
      <c r="Y16336" s="601"/>
      <c r="Z16336" s="601"/>
      <c r="AA16336" s="601"/>
      <c r="AB16336" s="601"/>
    </row>
    <row r="16337" spans="21:28" x14ac:dyDescent="0.25">
      <c r="U16337" s="601"/>
      <c r="V16337" s="611"/>
      <c r="X16337" s="613"/>
      <c r="Y16337" s="601"/>
      <c r="Z16337" s="601"/>
      <c r="AA16337" s="601"/>
      <c r="AB16337" s="601"/>
    </row>
    <row r="16338" spans="21:28" x14ac:dyDescent="0.25">
      <c r="U16338" s="601"/>
      <c r="V16338" s="611"/>
      <c r="X16338" s="613"/>
      <c r="Y16338" s="601"/>
      <c r="Z16338" s="601"/>
      <c r="AA16338" s="601"/>
      <c r="AB16338" s="601"/>
    </row>
    <row r="16339" spans="21:28" x14ac:dyDescent="0.25">
      <c r="U16339" s="601"/>
      <c r="V16339" s="611"/>
      <c r="X16339" s="613"/>
      <c r="Y16339" s="601"/>
      <c r="Z16339" s="601"/>
      <c r="AA16339" s="601"/>
      <c r="AB16339" s="601"/>
    </row>
    <row r="16340" spans="21:28" x14ac:dyDescent="0.25">
      <c r="U16340" s="601"/>
      <c r="V16340" s="611"/>
      <c r="X16340" s="613"/>
      <c r="Y16340" s="601"/>
      <c r="Z16340" s="601"/>
      <c r="AA16340" s="601"/>
      <c r="AB16340" s="601"/>
    </row>
    <row r="16341" spans="21:28" x14ac:dyDescent="0.25">
      <c r="U16341" s="601"/>
      <c r="V16341" s="611"/>
      <c r="X16341" s="613"/>
      <c r="Y16341" s="601"/>
      <c r="Z16341" s="601"/>
      <c r="AA16341" s="601"/>
      <c r="AB16341" s="601"/>
    </row>
    <row r="16342" spans="21:28" x14ac:dyDescent="0.25">
      <c r="U16342" s="601"/>
      <c r="V16342" s="611"/>
      <c r="X16342" s="613"/>
      <c r="Y16342" s="601"/>
      <c r="Z16342" s="601"/>
      <c r="AA16342" s="601"/>
      <c r="AB16342" s="601"/>
    </row>
    <row r="16343" spans="21:28" x14ac:dyDescent="0.25">
      <c r="U16343" s="601"/>
      <c r="V16343" s="611"/>
      <c r="X16343" s="613"/>
      <c r="Y16343" s="601"/>
      <c r="Z16343" s="601"/>
      <c r="AA16343" s="601"/>
      <c r="AB16343" s="601"/>
    </row>
    <row r="16344" spans="21:28" x14ac:dyDescent="0.25">
      <c r="U16344" s="601"/>
      <c r="V16344" s="611"/>
      <c r="X16344" s="613"/>
      <c r="Y16344" s="601"/>
      <c r="Z16344" s="601"/>
      <c r="AA16344" s="601"/>
      <c r="AB16344" s="601"/>
    </row>
    <row r="16345" spans="21:28" x14ac:dyDescent="0.25">
      <c r="U16345" s="601"/>
      <c r="V16345" s="611"/>
      <c r="X16345" s="613"/>
      <c r="Y16345" s="601"/>
      <c r="Z16345" s="601"/>
      <c r="AA16345" s="601"/>
      <c r="AB16345" s="601"/>
    </row>
    <row r="16346" spans="21:28" x14ac:dyDescent="0.25">
      <c r="U16346" s="601"/>
      <c r="V16346" s="611"/>
      <c r="X16346" s="613"/>
      <c r="Y16346" s="601"/>
      <c r="Z16346" s="601"/>
      <c r="AA16346" s="601"/>
      <c r="AB16346" s="601"/>
    </row>
    <row r="16347" spans="21:28" x14ac:dyDescent="0.25">
      <c r="U16347" s="601"/>
      <c r="V16347" s="611"/>
      <c r="X16347" s="613"/>
      <c r="Y16347" s="601"/>
      <c r="Z16347" s="601"/>
      <c r="AA16347" s="601"/>
      <c r="AB16347" s="601"/>
    </row>
    <row r="16348" spans="21:28" x14ac:dyDescent="0.25">
      <c r="U16348" s="601"/>
      <c r="V16348" s="611"/>
      <c r="X16348" s="613"/>
      <c r="Y16348" s="601"/>
      <c r="Z16348" s="601"/>
      <c r="AA16348" s="601"/>
      <c r="AB16348" s="601"/>
    </row>
    <row r="16349" spans="21:28" x14ac:dyDescent="0.25">
      <c r="U16349" s="601"/>
      <c r="V16349" s="611"/>
      <c r="X16349" s="613"/>
      <c r="Y16349" s="601"/>
      <c r="Z16349" s="601"/>
      <c r="AA16349" s="601"/>
      <c r="AB16349" s="601"/>
    </row>
    <row r="16350" spans="21:28" x14ac:dyDescent="0.25">
      <c r="U16350" s="601"/>
      <c r="V16350" s="611"/>
      <c r="X16350" s="613"/>
      <c r="Y16350" s="601"/>
      <c r="Z16350" s="601"/>
      <c r="AA16350" s="601"/>
      <c r="AB16350" s="601"/>
    </row>
    <row r="16351" spans="21:28" x14ac:dyDescent="0.25">
      <c r="U16351" s="601"/>
      <c r="V16351" s="611"/>
      <c r="X16351" s="613"/>
      <c r="Y16351" s="601"/>
      <c r="Z16351" s="601"/>
      <c r="AA16351" s="601"/>
      <c r="AB16351" s="601"/>
    </row>
    <row r="16352" spans="21:28" x14ac:dyDescent="0.25">
      <c r="U16352" s="601"/>
      <c r="V16352" s="611"/>
      <c r="X16352" s="613"/>
      <c r="Y16352" s="601"/>
      <c r="Z16352" s="601"/>
      <c r="AA16352" s="601"/>
      <c r="AB16352" s="601"/>
    </row>
    <row r="16353" spans="21:28" x14ac:dyDescent="0.25">
      <c r="U16353" s="601"/>
      <c r="V16353" s="611"/>
      <c r="X16353" s="613"/>
      <c r="Y16353" s="601"/>
      <c r="Z16353" s="601"/>
      <c r="AA16353" s="601"/>
      <c r="AB16353" s="601"/>
    </row>
    <row r="16354" spans="21:28" x14ac:dyDescent="0.25">
      <c r="U16354" s="601"/>
      <c r="V16354" s="611"/>
      <c r="X16354" s="613"/>
      <c r="Y16354" s="601"/>
      <c r="Z16354" s="601"/>
      <c r="AA16354" s="601"/>
      <c r="AB16354" s="601"/>
    </row>
    <row r="16355" spans="21:28" x14ac:dyDescent="0.25">
      <c r="U16355" s="601"/>
      <c r="V16355" s="611"/>
      <c r="X16355" s="613"/>
      <c r="Y16355" s="601"/>
      <c r="Z16355" s="601"/>
      <c r="AA16355" s="601"/>
      <c r="AB16355" s="601"/>
    </row>
    <row r="16356" spans="21:28" x14ac:dyDescent="0.25">
      <c r="U16356" s="601"/>
      <c r="V16356" s="611"/>
      <c r="X16356" s="613"/>
      <c r="Y16356" s="601"/>
      <c r="Z16356" s="601"/>
      <c r="AA16356" s="601"/>
      <c r="AB16356" s="601"/>
    </row>
    <row r="16357" spans="21:28" x14ac:dyDescent="0.25">
      <c r="U16357" s="601"/>
      <c r="V16357" s="611"/>
      <c r="X16357" s="613"/>
      <c r="Y16357" s="601"/>
      <c r="Z16357" s="601"/>
      <c r="AA16357" s="601"/>
      <c r="AB16357" s="601"/>
    </row>
    <row r="16358" spans="21:28" x14ac:dyDescent="0.25">
      <c r="U16358" s="601"/>
      <c r="V16358" s="611"/>
      <c r="X16358" s="613"/>
      <c r="Y16358" s="601"/>
      <c r="Z16358" s="601"/>
      <c r="AA16358" s="601"/>
      <c r="AB16358" s="601"/>
    </row>
    <row r="16359" spans="21:28" x14ac:dyDescent="0.25">
      <c r="U16359" s="601"/>
      <c r="V16359" s="611"/>
      <c r="X16359" s="613"/>
      <c r="Y16359" s="601"/>
      <c r="Z16359" s="601"/>
      <c r="AA16359" s="601"/>
      <c r="AB16359" s="601"/>
    </row>
    <row r="16360" spans="21:28" x14ac:dyDescent="0.25">
      <c r="U16360" s="601"/>
      <c r="V16360" s="611"/>
      <c r="X16360" s="613"/>
      <c r="Y16360" s="601"/>
      <c r="Z16360" s="601"/>
      <c r="AA16360" s="601"/>
      <c r="AB16360" s="601"/>
    </row>
    <row r="16361" spans="21:28" x14ac:dyDescent="0.25">
      <c r="U16361" s="601"/>
      <c r="V16361" s="611"/>
      <c r="X16361" s="613"/>
      <c r="Y16361" s="601"/>
      <c r="Z16361" s="601"/>
      <c r="AA16361" s="601"/>
      <c r="AB16361" s="601"/>
    </row>
    <row r="16362" spans="21:28" x14ac:dyDescent="0.25">
      <c r="U16362" s="601"/>
      <c r="V16362" s="611"/>
      <c r="X16362" s="613"/>
      <c r="Y16362" s="601"/>
      <c r="Z16362" s="601"/>
      <c r="AA16362" s="601"/>
      <c r="AB16362" s="601"/>
    </row>
    <row r="16363" spans="21:28" x14ac:dyDescent="0.25">
      <c r="U16363" s="601"/>
      <c r="V16363" s="611"/>
      <c r="X16363" s="613"/>
      <c r="Y16363" s="601"/>
      <c r="Z16363" s="601"/>
      <c r="AA16363" s="601"/>
      <c r="AB16363" s="601"/>
    </row>
    <row r="16364" spans="21:28" x14ac:dyDescent="0.25">
      <c r="U16364" s="601"/>
      <c r="V16364" s="611"/>
      <c r="X16364" s="613"/>
      <c r="Y16364" s="601"/>
      <c r="Z16364" s="601"/>
      <c r="AA16364" s="601"/>
      <c r="AB16364" s="601"/>
    </row>
    <row r="16365" spans="21:28" x14ac:dyDescent="0.25">
      <c r="U16365" s="601"/>
      <c r="V16365" s="611"/>
      <c r="X16365" s="613"/>
      <c r="Y16365" s="601"/>
      <c r="Z16365" s="601"/>
      <c r="AA16365" s="601"/>
      <c r="AB16365" s="601"/>
    </row>
    <row r="16366" spans="21:28" x14ac:dyDescent="0.25">
      <c r="U16366" s="601"/>
      <c r="V16366" s="611"/>
      <c r="X16366" s="613"/>
      <c r="Y16366" s="601"/>
      <c r="Z16366" s="601"/>
      <c r="AA16366" s="601"/>
      <c r="AB16366" s="601"/>
    </row>
    <row r="16367" spans="21:28" x14ac:dyDescent="0.25">
      <c r="U16367" s="601"/>
      <c r="V16367" s="611"/>
      <c r="X16367" s="613"/>
      <c r="Y16367" s="601"/>
      <c r="Z16367" s="601"/>
      <c r="AA16367" s="601"/>
      <c r="AB16367" s="601"/>
    </row>
    <row r="16368" spans="21:28" x14ac:dyDescent="0.25">
      <c r="U16368" s="601"/>
      <c r="V16368" s="611"/>
      <c r="X16368" s="613"/>
      <c r="Y16368" s="601"/>
      <c r="Z16368" s="601"/>
      <c r="AA16368" s="601"/>
      <c r="AB16368" s="601"/>
    </row>
    <row r="16369" spans="21:28" x14ac:dyDescent="0.25">
      <c r="U16369" s="601"/>
      <c r="V16369" s="611"/>
      <c r="X16369" s="613"/>
      <c r="Y16369" s="601"/>
      <c r="Z16369" s="601"/>
      <c r="AA16369" s="601"/>
      <c r="AB16369" s="601"/>
    </row>
    <row r="16370" spans="21:28" x14ac:dyDescent="0.25">
      <c r="U16370" s="601"/>
      <c r="V16370" s="611"/>
      <c r="X16370" s="613"/>
      <c r="Y16370" s="601"/>
      <c r="Z16370" s="601"/>
      <c r="AA16370" s="601"/>
      <c r="AB16370" s="601"/>
    </row>
    <row r="16371" spans="21:28" x14ac:dyDescent="0.25">
      <c r="U16371" s="601"/>
      <c r="V16371" s="611"/>
      <c r="X16371" s="613"/>
      <c r="Y16371" s="601"/>
      <c r="Z16371" s="601"/>
      <c r="AA16371" s="601"/>
      <c r="AB16371" s="601"/>
    </row>
    <row r="16372" spans="21:28" x14ac:dyDescent="0.25">
      <c r="U16372" s="601"/>
      <c r="V16372" s="611"/>
      <c r="X16372" s="613"/>
      <c r="Y16372" s="601"/>
      <c r="Z16372" s="601"/>
      <c r="AA16372" s="601"/>
      <c r="AB16372" s="601"/>
    </row>
    <row r="16373" spans="21:28" x14ac:dyDescent="0.25">
      <c r="U16373" s="601"/>
      <c r="V16373" s="611"/>
      <c r="X16373" s="613"/>
      <c r="Y16373" s="601"/>
      <c r="Z16373" s="601"/>
      <c r="AA16373" s="601"/>
      <c r="AB16373" s="601"/>
    </row>
    <row r="16374" spans="21:28" x14ac:dyDescent="0.25">
      <c r="U16374" s="601"/>
      <c r="V16374" s="611"/>
      <c r="X16374" s="613"/>
      <c r="Y16374" s="601"/>
      <c r="Z16374" s="601"/>
      <c r="AA16374" s="601"/>
      <c r="AB16374" s="601"/>
    </row>
    <row r="16375" spans="21:28" x14ac:dyDescent="0.25">
      <c r="U16375" s="601"/>
      <c r="V16375" s="611"/>
      <c r="X16375" s="613"/>
      <c r="Y16375" s="601"/>
      <c r="Z16375" s="601"/>
      <c r="AA16375" s="601"/>
      <c r="AB16375" s="601"/>
    </row>
    <row r="16376" spans="21:28" x14ac:dyDescent="0.25">
      <c r="U16376" s="601"/>
      <c r="V16376" s="611"/>
      <c r="X16376" s="613"/>
      <c r="Y16376" s="601"/>
      <c r="Z16376" s="601"/>
      <c r="AA16376" s="601"/>
      <c r="AB16376" s="601"/>
    </row>
    <row r="16377" spans="21:28" x14ac:dyDescent="0.25">
      <c r="U16377" s="601"/>
      <c r="V16377" s="611"/>
      <c r="X16377" s="613"/>
      <c r="Y16377" s="601"/>
      <c r="Z16377" s="601"/>
      <c r="AA16377" s="601"/>
      <c r="AB16377" s="601"/>
    </row>
    <row r="16378" spans="21:28" x14ac:dyDescent="0.25">
      <c r="U16378" s="601"/>
      <c r="V16378" s="611"/>
      <c r="X16378" s="613"/>
      <c r="Y16378" s="601"/>
      <c r="Z16378" s="601"/>
      <c r="AA16378" s="601"/>
      <c r="AB16378" s="601"/>
    </row>
    <row r="16379" spans="21:28" x14ac:dyDescent="0.25">
      <c r="U16379" s="601"/>
      <c r="V16379" s="611"/>
      <c r="X16379" s="613"/>
      <c r="Y16379" s="601"/>
      <c r="Z16379" s="601"/>
      <c r="AA16379" s="601"/>
      <c r="AB16379" s="601"/>
    </row>
    <row r="16380" spans="21:28" x14ac:dyDescent="0.25">
      <c r="U16380" s="601"/>
      <c r="V16380" s="611"/>
      <c r="X16380" s="613"/>
      <c r="Y16380" s="601"/>
      <c r="Z16380" s="601"/>
      <c r="AA16380" s="601"/>
      <c r="AB16380" s="601"/>
    </row>
    <row r="16381" spans="21:28" x14ac:dyDescent="0.25">
      <c r="U16381" s="601"/>
      <c r="V16381" s="611"/>
      <c r="X16381" s="613"/>
      <c r="Y16381" s="601"/>
      <c r="Z16381" s="601"/>
      <c r="AA16381" s="601"/>
      <c r="AB16381" s="601"/>
    </row>
    <row r="16382" spans="21:28" x14ac:dyDescent="0.25">
      <c r="U16382" s="601"/>
      <c r="V16382" s="611"/>
      <c r="X16382" s="613"/>
      <c r="Y16382" s="601"/>
      <c r="Z16382" s="601"/>
      <c r="AA16382" s="601"/>
      <c r="AB16382" s="601"/>
    </row>
    <row r="16383" spans="21:28" x14ac:dyDescent="0.25">
      <c r="U16383" s="601"/>
      <c r="V16383" s="611"/>
      <c r="X16383" s="613"/>
      <c r="Y16383" s="601"/>
      <c r="Z16383" s="601"/>
      <c r="AA16383" s="601"/>
      <c r="AB16383" s="601"/>
    </row>
    <row r="16384" spans="21:28" x14ac:dyDescent="0.25">
      <c r="U16384" s="601"/>
      <c r="V16384" s="611"/>
      <c r="X16384" s="613"/>
      <c r="Y16384" s="601"/>
      <c r="Z16384" s="601"/>
      <c r="AA16384" s="601"/>
      <c r="AB16384" s="601"/>
    </row>
    <row r="16385" spans="21:28" x14ac:dyDescent="0.25">
      <c r="U16385" s="601"/>
      <c r="V16385" s="611"/>
      <c r="X16385" s="613"/>
      <c r="Y16385" s="601"/>
      <c r="Z16385" s="601"/>
      <c r="AA16385" s="601"/>
      <c r="AB16385" s="601"/>
    </row>
    <row r="16386" spans="21:28" x14ac:dyDescent="0.25">
      <c r="U16386" s="601"/>
      <c r="V16386" s="611"/>
      <c r="X16386" s="613"/>
      <c r="Y16386" s="601"/>
      <c r="Z16386" s="601"/>
      <c r="AA16386" s="601"/>
      <c r="AB16386" s="601"/>
    </row>
    <row r="16387" spans="21:28" x14ac:dyDescent="0.25">
      <c r="U16387" s="601"/>
      <c r="V16387" s="611"/>
      <c r="X16387" s="613"/>
      <c r="Y16387" s="601"/>
      <c r="Z16387" s="601"/>
      <c r="AA16387" s="601"/>
      <c r="AB16387" s="601"/>
    </row>
    <row r="16388" spans="21:28" x14ac:dyDescent="0.25">
      <c r="U16388" s="601"/>
      <c r="V16388" s="611"/>
      <c r="X16388" s="613"/>
      <c r="Y16388" s="601"/>
      <c r="Z16388" s="601"/>
      <c r="AA16388" s="601"/>
      <c r="AB16388" s="601"/>
    </row>
    <row r="16389" spans="21:28" x14ac:dyDescent="0.25">
      <c r="U16389" s="601"/>
      <c r="V16389" s="611"/>
      <c r="X16389" s="613"/>
      <c r="Y16389" s="601"/>
      <c r="Z16389" s="601"/>
      <c r="AA16389" s="601"/>
      <c r="AB16389" s="601"/>
    </row>
    <row r="16390" spans="21:28" x14ac:dyDescent="0.25">
      <c r="U16390" s="601"/>
      <c r="V16390" s="611"/>
      <c r="X16390" s="613"/>
      <c r="Y16390" s="601"/>
      <c r="Z16390" s="601"/>
      <c r="AA16390" s="601"/>
      <c r="AB16390" s="601"/>
    </row>
    <row r="16391" spans="21:28" x14ac:dyDescent="0.25">
      <c r="U16391" s="601"/>
      <c r="V16391" s="611"/>
      <c r="X16391" s="613"/>
      <c r="Y16391" s="601"/>
      <c r="Z16391" s="601"/>
      <c r="AA16391" s="601"/>
      <c r="AB16391" s="601"/>
    </row>
    <row r="16392" spans="21:28" x14ac:dyDescent="0.25">
      <c r="U16392" s="601"/>
      <c r="V16392" s="611"/>
      <c r="X16392" s="613"/>
      <c r="Y16392" s="601"/>
      <c r="Z16392" s="601"/>
      <c r="AA16392" s="601"/>
      <c r="AB16392" s="601"/>
    </row>
    <row r="16393" spans="21:28" x14ac:dyDescent="0.25">
      <c r="U16393" s="601"/>
      <c r="V16393" s="611"/>
      <c r="X16393" s="613"/>
      <c r="Y16393" s="601"/>
      <c r="Z16393" s="601"/>
      <c r="AA16393" s="601"/>
      <c r="AB16393" s="601"/>
    </row>
    <row r="16394" spans="21:28" x14ac:dyDescent="0.25">
      <c r="U16394" s="601"/>
      <c r="V16394" s="611"/>
      <c r="X16394" s="613"/>
      <c r="Y16394" s="601"/>
      <c r="Z16394" s="601"/>
      <c r="AA16394" s="601"/>
      <c r="AB16394" s="601"/>
    </row>
    <row r="16395" spans="21:28" x14ac:dyDescent="0.25">
      <c r="U16395" s="601"/>
      <c r="V16395" s="611"/>
      <c r="X16395" s="613"/>
      <c r="Y16395" s="601"/>
      <c r="Z16395" s="601"/>
      <c r="AA16395" s="601"/>
      <c r="AB16395" s="601"/>
    </row>
    <row r="16396" spans="21:28" x14ac:dyDescent="0.25">
      <c r="U16396" s="601"/>
      <c r="V16396" s="611"/>
      <c r="X16396" s="613"/>
      <c r="Y16396" s="601"/>
      <c r="Z16396" s="601"/>
      <c r="AA16396" s="601"/>
      <c r="AB16396" s="601"/>
    </row>
    <row r="16397" spans="21:28" x14ac:dyDescent="0.25">
      <c r="U16397" s="601"/>
      <c r="V16397" s="611"/>
      <c r="X16397" s="613"/>
      <c r="Y16397" s="601"/>
      <c r="Z16397" s="601"/>
      <c r="AA16397" s="601"/>
      <c r="AB16397" s="601"/>
    </row>
    <row r="16398" spans="21:28" x14ac:dyDescent="0.25">
      <c r="U16398" s="601"/>
      <c r="V16398" s="611"/>
      <c r="X16398" s="613"/>
      <c r="Y16398" s="601"/>
      <c r="Z16398" s="601"/>
      <c r="AA16398" s="601"/>
      <c r="AB16398" s="601"/>
    </row>
    <row r="16399" spans="21:28" x14ac:dyDescent="0.25">
      <c r="U16399" s="601"/>
      <c r="V16399" s="611"/>
      <c r="X16399" s="613"/>
      <c r="Y16399" s="601"/>
      <c r="Z16399" s="601"/>
      <c r="AA16399" s="601"/>
      <c r="AB16399" s="601"/>
    </row>
    <row r="16400" spans="21:28" x14ac:dyDescent="0.25">
      <c r="U16400" s="601"/>
      <c r="V16400" s="611"/>
      <c r="X16400" s="613"/>
      <c r="Y16400" s="601"/>
      <c r="Z16400" s="601"/>
      <c r="AA16400" s="601"/>
      <c r="AB16400" s="601"/>
    </row>
    <row r="16401" spans="21:28" x14ac:dyDescent="0.25">
      <c r="U16401" s="601"/>
      <c r="V16401" s="611"/>
      <c r="X16401" s="613"/>
      <c r="Y16401" s="601"/>
      <c r="Z16401" s="601"/>
      <c r="AA16401" s="601"/>
      <c r="AB16401" s="601"/>
    </row>
    <row r="16402" spans="21:28" x14ac:dyDescent="0.25">
      <c r="U16402" s="601"/>
      <c r="V16402" s="611"/>
      <c r="X16402" s="613"/>
      <c r="Y16402" s="601"/>
      <c r="Z16402" s="601"/>
      <c r="AA16402" s="601"/>
      <c r="AB16402" s="601"/>
    </row>
    <row r="16403" spans="21:28" x14ac:dyDescent="0.25">
      <c r="U16403" s="601"/>
      <c r="V16403" s="611"/>
      <c r="X16403" s="613"/>
      <c r="Y16403" s="601"/>
      <c r="Z16403" s="601"/>
      <c r="AA16403" s="601"/>
      <c r="AB16403" s="601"/>
    </row>
    <row r="16404" spans="21:28" x14ac:dyDescent="0.25">
      <c r="U16404" s="601"/>
      <c r="V16404" s="611"/>
      <c r="X16404" s="613"/>
      <c r="Y16404" s="601"/>
      <c r="Z16404" s="601"/>
      <c r="AA16404" s="601"/>
      <c r="AB16404" s="601"/>
    </row>
    <row r="16405" spans="21:28" x14ac:dyDescent="0.25">
      <c r="U16405" s="601"/>
      <c r="V16405" s="611"/>
      <c r="X16405" s="613"/>
      <c r="Y16405" s="601"/>
      <c r="Z16405" s="601"/>
      <c r="AA16405" s="601"/>
      <c r="AB16405" s="601"/>
    </row>
    <row r="16406" spans="21:28" x14ac:dyDescent="0.25">
      <c r="U16406" s="601"/>
      <c r="V16406" s="611"/>
      <c r="X16406" s="613"/>
      <c r="Y16406" s="601"/>
      <c r="Z16406" s="601"/>
      <c r="AA16406" s="601"/>
      <c r="AB16406" s="601"/>
    </row>
    <row r="16407" spans="21:28" x14ac:dyDescent="0.25">
      <c r="U16407" s="601"/>
      <c r="V16407" s="611"/>
      <c r="X16407" s="613"/>
      <c r="Y16407" s="601"/>
      <c r="Z16407" s="601"/>
      <c r="AA16407" s="601"/>
      <c r="AB16407" s="601"/>
    </row>
    <row r="16408" spans="21:28" x14ac:dyDescent="0.25">
      <c r="U16408" s="601"/>
      <c r="V16408" s="611"/>
      <c r="X16408" s="613"/>
      <c r="Y16408" s="601"/>
      <c r="Z16408" s="601"/>
      <c r="AA16408" s="601"/>
      <c r="AB16408" s="601"/>
    </row>
    <row r="16409" spans="21:28" x14ac:dyDescent="0.25">
      <c r="U16409" s="601"/>
      <c r="V16409" s="611"/>
      <c r="X16409" s="613"/>
      <c r="Y16409" s="601"/>
      <c r="Z16409" s="601"/>
      <c r="AA16409" s="601"/>
      <c r="AB16409" s="601"/>
    </row>
    <row r="16410" spans="21:28" x14ac:dyDescent="0.25">
      <c r="U16410" s="601"/>
      <c r="V16410" s="611"/>
      <c r="X16410" s="613"/>
      <c r="Y16410" s="601"/>
      <c r="Z16410" s="601"/>
      <c r="AA16410" s="601"/>
      <c r="AB16410" s="601"/>
    </row>
    <row r="16411" spans="21:28" x14ac:dyDescent="0.25">
      <c r="U16411" s="601"/>
      <c r="V16411" s="611"/>
      <c r="X16411" s="613"/>
      <c r="Y16411" s="601"/>
      <c r="Z16411" s="601"/>
      <c r="AA16411" s="601"/>
      <c r="AB16411" s="601"/>
    </row>
    <row r="16412" spans="21:28" x14ac:dyDescent="0.25">
      <c r="U16412" s="601"/>
      <c r="V16412" s="611"/>
      <c r="X16412" s="613"/>
      <c r="Y16412" s="601"/>
      <c r="Z16412" s="601"/>
      <c r="AA16412" s="601"/>
      <c r="AB16412" s="601"/>
    </row>
    <row r="16413" spans="21:28" x14ac:dyDescent="0.25">
      <c r="U16413" s="601"/>
      <c r="V16413" s="611"/>
      <c r="X16413" s="613"/>
      <c r="Y16413" s="601"/>
      <c r="Z16413" s="601"/>
      <c r="AA16413" s="601"/>
      <c r="AB16413" s="601"/>
    </row>
    <row r="16414" spans="21:28" x14ac:dyDescent="0.25">
      <c r="U16414" s="601"/>
      <c r="V16414" s="611"/>
      <c r="X16414" s="613"/>
      <c r="Y16414" s="601"/>
      <c r="Z16414" s="601"/>
      <c r="AA16414" s="601"/>
      <c r="AB16414" s="601"/>
    </row>
    <row r="16415" spans="21:28" x14ac:dyDescent="0.25">
      <c r="U16415" s="601"/>
      <c r="V16415" s="611"/>
      <c r="X16415" s="613"/>
      <c r="Y16415" s="601"/>
      <c r="Z16415" s="601"/>
      <c r="AA16415" s="601"/>
      <c r="AB16415" s="601"/>
    </row>
    <row r="16416" spans="21:28" x14ac:dyDescent="0.25">
      <c r="U16416" s="601"/>
      <c r="V16416" s="611"/>
      <c r="X16416" s="613"/>
      <c r="Y16416" s="601"/>
      <c r="Z16416" s="601"/>
      <c r="AA16416" s="601"/>
      <c r="AB16416" s="601"/>
    </row>
    <row r="16417" spans="21:28" x14ac:dyDescent="0.25">
      <c r="U16417" s="601"/>
      <c r="V16417" s="611"/>
      <c r="X16417" s="613"/>
      <c r="Y16417" s="601"/>
      <c r="Z16417" s="601"/>
      <c r="AA16417" s="601"/>
      <c r="AB16417" s="601"/>
    </row>
    <row r="16418" spans="21:28" x14ac:dyDescent="0.25">
      <c r="U16418" s="601"/>
      <c r="V16418" s="611"/>
      <c r="X16418" s="613"/>
      <c r="Y16418" s="601"/>
      <c r="Z16418" s="601"/>
      <c r="AA16418" s="601"/>
      <c r="AB16418" s="601"/>
    </row>
    <row r="16419" spans="21:28" x14ac:dyDescent="0.25">
      <c r="U16419" s="601"/>
      <c r="V16419" s="611"/>
      <c r="X16419" s="613"/>
      <c r="Y16419" s="601"/>
      <c r="Z16419" s="601"/>
      <c r="AA16419" s="601"/>
      <c r="AB16419" s="601"/>
    </row>
    <row r="16420" spans="21:28" x14ac:dyDescent="0.25">
      <c r="U16420" s="601"/>
      <c r="V16420" s="611"/>
      <c r="X16420" s="613"/>
      <c r="Y16420" s="601"/>
      <c r="Z16420" s="601"/>
      <c r="AA16420" s="601"/>
      <c r="AB16420" s="601"/>
    </row>
    <row r="16421" spans="21:28" x14ac:dyDescent="0.25">
      <c r="U16421" s="601"/>
      <c r="V16421" s="611"/>
      <c r="X16421" s="613"/>
      <c r="Y16421" s="601"/>
      <c r="Z16421" s="601"/>
      <c r="AA16421" s="601"/>
      <c r="AB16421" s="601"/>
    </row>
    <row r="16422" spans="21:28" x14ac:dyDescent="0.25">
      <c r="U16422" s="601"/>
      <c r="V16422" s="611"/>
      <c r="X16422" s="613"/>
      <c r="Y16422" s="601"/>
      <c r="Z16422" s="601"/>
      <c r="AA16422" s="601"/>
      <c r="AB16422" s="601"/>
    </row>
    <row r="16423" spans="21:28" x14ac:dyDescent="0.25">
      <c r="U16423" s="601"/>
      <c r="V16423" s="611"/>
      <c r="X16423" s="613"/>
      <c r="Y16423" s="601"/>
      <c r="Z16423" s="601"/>
      <c r="AA16423" s="601"/>
      <c r="AB16423" s="601"/>
    </row>
    <row r="16424" spans="21:28" x14ac:dyDescent="0.25">
      <c r="U16424" s="601"/>
      <c r="V16424" s="611"/>
      <c r="X16424" s="613"/>
      <c r="Y16424" s="601"/>
      <c r="Z16424" s="601"/>
      <c r="AA16424" s="601"/>
      <c r="AB16424" s="601"/>
    </row>
    <row r="16425" spans="21:28" x14ac:dyDescent="0.25">
      <c r="U16425" s="601"/>
      <c r="V16425" s="611"/>
      <c r="X16425" s="613"/>
      <c r="Y16425" s="601"/>
      <c r="Z16425" s="601"/>
      <c r="AA16425" s="601"/>
      <c r="AB16425" s="601"/>
    </row>
    <row r="16426" spans="21:28" x14ac:dyDescent="0.25">
      <c r="U16426" s="601"/>
      <c r="V16426" s="611"/>
      <c r="X16426" s="613"/>
      <c r="Y16426" s="601"/>
      <c r="Z16426" s="601"/>
      <c r="AA16426" s="601"/>
      <c r="AB16426" s="601"/>
    </row>
    <row r="16427" spans="21:28" x14ac:dyDescent="0.25">
      <c r="U16427" s="601"/>
      <c r="V16427" s="611"/>
      <c r="X16427" s="613"/>
      <c r="Y16427" s="601"/>
      <c r="Z16427" s="601"/>
      <c r="AA16427" s="601"/>
      <c r="AB16427" s="601"/>
    </row>
    <row r="16428" spans="21:28" x14ac:dyDescent="0.25">
      <c r="U16428" s="601"/>
      <c r="V16428" s="611"/>
      <c r="X16428" s="613"/>
      <c r="Y16428" s="601"/>
      <c r="Z16428" s="601"/>
      <c r="AA16428" s="601"/>
      <c r="AB16428" s="601"/>
    </row>
    <row r="16429" spans="21:28" x14ac:dyDescent="0.25">
      <c r="U16429" s="601"/>
      <c r="V16429" s="611"/>
      <c r="X16429" s="613"/>
      <c r="Y16429" s="601"/>
      <c r="Z16429" s="601"/>
      <c r="AA16429" s="601"/>
      <c r="AB16429" s="601"/>
    </row>
    <row r="16430" spans="21:28" x14ac:dyDescent="0.25">
      <c r="U16430" s="601"/>
      <c r="V16430" s="611"/>
      <c r="X16430" s="613"/>
      <c r="Y16430" s="601"/>
      <c r="Z16430" s="601"/>
      <c r="AA16430" s="601"/>
      <c r="AB16430" s="601"/>
    </row>
    <row r="16431" spans="21:28" x14ac:dyDescent="0.25">
      <c r="U16431" s="601"/>
      <c r="V16431" s="611"/>
      <c r="X16431" s="613"/>
      <c r="Y16431" s="601"/>
      <c r="Z16431" s="601"/>
      <c r="AA16431" s="601"/>
      <c r="AB16431" s="601"/>
    </row>
    <row r="16432" spans="21:28" x14ac:dyDescent="0.25">
      <c r="U16432" s="601"/>
      <c r="V16432" s="611"/>
      <c r="X16432" s="613"/>
      <c r="Y16432" s="601"/>
      <c r="Z16432" s="601"/>
      <c r="AA16432" s="601"/>
      <c r="AB16432" s="601"/>
    </row>
    <row r="16433" spans="21:28" x14ac:dyDescent="0.25">
      <c r="U16433" s="601"/>
      <c r="V16433" s="611"/>
      <c r="X16433" s="613"/>
      <c r="Y16433" s="601"/>
      <c r="Z16433" s="601"/>
      <c r="AA16433" s="601"/>
      <c r="AB16433" s="601"/>
    </row>
    <row r="16434" spans="21:28" x14ac:dyDescent="0.25">
      <c r="U16434" s="601"/>
      <c r="V16434" s="611"/>
      <c r="X16434" s="613"/>
      <c r="Y16434" s="601"/>
      <c r="Z16434" s="601"/>
      <c r="AA16434" s="601"/>
      <c r="AB16434" s="601"/>
    </row>
    <row r="16435" spans="21:28" x14ac:dyDescent="0.25">
      <c r="U16435" s="601"/>
      <c r="V16435" s="611"/>
      <c r="X16435" s="613"/>
      <c r="Y16435" s="601"/>
      <c r="Z16435" s="601"/>
      <c r="AA16435" s="601"/>
      <c r="AB16435" s="601"/>
    </row>
    <row r="16436" spans="21:28" x14ac:dyDescent="0.25">
      <c r="U16436" s="601"/>
      <c r="V16436" s="611"/>
      <c r="X16436" s="613"/>
      <c r="Y16436" s="601"/>
      <c r="Z16436" s="601"/>
      <c r="AA16436" s="601"/>
      <c r="AB16436" s="601"/>
    </row>
    <row r="16437" spans="21:28" x14ac:dyDescent="0.25">
      <c r="U16437" s="601"/>
      <c r="V16437" s="611"/>
      <c r="X16437" s="613"/>
      <c r="Y16437" s="601"/>
      <c r="Z16437" s="601"/>
      <c r="AA16437" s="601"/>
      <c r="AB16437" s="601"/>
    </row>
    <row r="16438" spans="21:28" x14ac:dyDescent="0.25">
      <c r="U16438" s="601"/>
      <c r="V16438" s="611"/>
      <c r="X16438" s="613"/>
      <c r="Y16438" s="601"/>
      <c r="Z16438" s="601"/>
      <c r="AA16438" s="601"/>
      <c r="AB16438" s="601"/>
    </row>
    <row r="16439" spans="21:28" x14ac:dyDescent="0.25">
      <c r="U16439" s="601"/>
      <c r="V16439" s="611"/>
      <c r="X16439" s="613"/>
      <c r="Y16439" s="601"/>
      <c r="Z16439" s="601"/>
      <c r="AA16439" s="601"/>
      <c r="AB16439" s="601"/>
    </row>
    <row r="16440" spans="21:28" x14ac:dyDescent="0.25">
      <c r="U16440" s="601"/>
      <c r="V16440" s="611"/>
      <c r="X16440" s="613"/>
      <c r="Y16440" s="601"/>
      <c r="Z16440" s="601"/>
      <c r="AA16440" s="601"/>
      <c r="AB16440" s="601"/>
    </row>
    <row r="16441" spans="21:28" x14ac:dyDescent="0.25">
      <c r="U16441" s="601"/>
      <c r="V16441" s="611"/>
      <c r="X16441" s="613"/>
      <c r="Y16441" s="601"/>
      <c r="Z16441" s="601"/>
      <c r="AA16441" s="601"/>
      <c r="AB16441" s="601"/>
    </row>
    <row r="16442" spans="21:28" x14ac:dyDescent="0.25">
      <c r="U16442" s="601"/>
      <c r="V16442" s="611"/>
      <c r="X16442" s="613"/>
      <c r="Y16442" s="601"/>
      <c r="Z16442" s="601"/>
      <c r="AA16442" s="601"/>
      <c r="AB16442" s="601"/>
    </row>
    <row r="16443" spans="21:28" x14ac:dyDescent="0.25">
      <c r="U16443" s="601"/>
      <c r="V16443" s="611"/>
      <c r="X16443" s="613"/>
      <c r="Y16443" s="601"/>
      <c r="Z16443" s="601"/>
      <c r="AA16443" s="601"/>
      <c r="AB16443" s="601"/>
    </row>
    <row r="16444" spans="21:28" x14ac:dyDescent="0.25">
      <c r="U16444" s="601"/>
      <c r="V16444" s="611"/>
      <c r="X16444" s="613"/>
      <c r="Y16444" s="601"/>
      <c r="Z16444" s="601"/>
      <c r="AA16444" s="601"/>
      <c r="AB16444" s="601"/>
    </row>
    <row r="16445" spans="21:28" x14ac:dyDescent="0.25">
      <c r="U16445" s="601"/>
      <c r="V16445" s="611"/>
      <c r="X16445" s="613"/>
      <c r="Y16445" s="601"/>
      <c r="Z16445" s="601"/>
      <c r="AA16445" s="601"/>
      <c r="AB16445" s="601"/>
    </row>
    <row r="16446" spans="21:28" x14ac:dyDescent="0.25">
      <c r="U16446" s="601"/>
      <c r="V16446" s="611"/>
      <c r="X16446" s="613"/>
      <c r="Y16446" s="601"/>
      <c r="Z16446" s="601"/>
      <c r="AA16446" s="601"/>
      <c r="AB16446" s="601"/>
    </row>
    <row r="16447" spans="21:28" x14ac:dyDescent="0.25">
      <c r="U16447" s="601"/>
      <c r="V16447" s="611"/>
      <c r="X16447" s="613"/>
      <c r="Y16447" s="601"/>
      <c r="Z16447" s="601"/>
      <c r="AA16447" s="601"/>
      <c r="AB16447" s="601"/>
    </row>
    <row r="16448" spans="21:28" x14ac:dyDescent="0.25">
      <c r="U16448" s="601"/>
      <c r="V16448" s="611"/>
      <c r="X16448" s="613"/>
      <c r="Y16448" s="601"/>
      <c r="Z16448" s="601"/>
      <c r="AA16448" s="601"/>
      <c r="AB16448" s="601"/>
    </row>
    <row r="16449" spans="21:28" x14ac:dyDescent="0.25">
      <c r="U16449" s="601"/>
      <c r="V16449" s="611"/>
      <c r="X16449" s="613"/>
      <c r="Y16449" s="601"/>
      <c r="Z16449" s="601"/>
      <c r="AA16449" s="601"/>
      <c r="AB16449" s="601"/>
    </row>
    <row r="16450" spans="21:28" x14ac:dyDescent="0.25">
      <c r="U16450" s="601"/>
      <c r="V16450" s="611"/>
      <c r="X16450" s="613"/>
      <c r="Y16450" s="601"/>
      <c r="Z16450" s="601"/>
      <c r="AA16450" s="601"/>
      <c r="AB16450" s="601"/>
    </row>
    <row r="16451" spans="21:28" x14ac:dyDescent="0.25">
      <c r="U16451" s="601"/>
      <c r="V16451" s="611"/>
      <c r="X16451" s="613"/>
      <c r="Y16451" s="601"/>
      <c r="Z16451" s="601"/>
      <c r="AA16451" s="601"/>
      <c r="AB16451" s="601"/>
    </row>
    <row r="16452" spans="21:28" x14ac:dyDescent="0.25">
      <c r="U16452" s="601"/>
      <c r="V16452" s="611"/>
      <c r="X16452" s="613"/>
      <c r="Y16452" s="601"/>
      <c r="Z16452" s="601"/>
      <c r="AA16452" s="601"/>
      <c r="AB16452" s="601"/>
    </row>
    <row r="16453" spans="21:28" x14ac:dyDescent="0.25">
      <c r="U16453" s="601"/>
      <c r="V16453" s="611"/>
      <c r="X16453" s="613"/>
      <c r="Y16453" s="601"/>
      <c r="Z16453" s="601"/>
      <c r="AA16453" s="601"/>
      <c r="AB16453" s="601"/>
    </row>
    <row r="16454" spans="21:28" x14ac:dyDescent="0.25">
      <c r="U16454" s="601"/>
      <c r="V16454" s="611"/>
      <c r="X16454" s="613"/>
      <c r="Y16454" s="601"/>
      <c r="Z16454" s="601"/>
      <c r="AA16454" s="601"/>
      <c r="AB16454" s="601"/>
    </row>
    <row r="16455" spans="21:28" x14ac:dyDescent="0.25">
      <c r="U16455" s="601"/>
      <c r="V16455" s="611"/>
      <c r="X16455" s="613"/>
      <c r="Y16455" s="601"/>
      <c r="Z16455" s="601"/>
      <c r="AA16455" s="601"/>
      <c r="AB16455" s="601"/>
    </row>
    <row r="16456" spans="21:28" x14ac:dyDescent="0.25">
      <c r="U16456" s="601"/>
      <c r="V16456" s="611"/>
      <c r="X16456" s="613"/>
      <c r="Y16456" s="601"/>
      <c r="Z16456" s="601"/>
      <c r="AA16456" s="601"/>
      <c r="AB16456" s="601"/>
    </row>
    <row r="16457" spans="21:28" x14ac:dyDescent="0.25">
      <c r="U16457" s="601"/>
      <c r="V16457" s="611"/>
      <c r="X16457" s="613"/>
      <c r="Y16457" s="601"/>
      <c r="Z16457" s="601"/>
      <c r="AA16457" s="601"/>
      <c r="AB16457" s="601"/>
    </row>
    <row r="16458" spans="21:28" x14ac:dyDescent="0.25">
      <c r="U16458" s="601"/>
      <c r="V16458" s="611"/>
      <c r="X16458" s="613"/>
      <c r="Y16458" s="601"/>
      <c r="Z16458" s="601"/>
      <c r="AA16458" s="601"/>
      <c r="AB16458" s="601"/>
    </row>
    <row r="16459" spans="21:28" x14ac:dyDescent="0.25">
      <c r="U16459" s="601"/>
      <c r="V16459" s="611"/>
      <c r="X16459" s="613"/>
      <c r="Y16459" s="601"/>
      <c r="Z16459" s="601"/>
      <c r="AA16459" s="601"/>
      <c r="AB16459" s="601"/>
    </row>
    <row r="16460" spans="21:28" x14ac:dyDescent="0.25">
      <c r="U16460" s="601"/>
      <c r="V16460" s="611"/>
      <c r="X16460" s="613"/>
      <c r="Y16460" s="601"/>
      <c r="Z16460" s="601"/>
      <c r="AA16460" s="601"/>
      <c r="AB16460" s="601"/>
    </row>
    <row r="16461" spans="21:28" x14ac:dyDescent="0.25">
      <c r="U16461" s="601"/>
      <c r="V16461" s="611"/>
      <c r="X16461" s="613"/>
      <c r="Y16461" s="601"/>
      <c r="Z16461" s="601"/>
      <c r="AA16461" s="601"/>
      <c r="AB16461" s="601"/>
    </row>
    <row r="16462" spans="21:28" x14ac:dyDescent="0.25">
      <c r="U16462" s="601"/>
      <c r="V16462" s="611"/>
      <c r="X16462" s="613"/>
      <c r="Y16462" s="601"/>
      <c r="Z16462" s="601"/>
      <c r="AA16462" s="601"/>
      <c r="AB16462" s="601"/>
    </row>
    <row r="16463" spans="21:28" x14ac:dyDescent="0.25">
      <c r="U16463" s="601"/>
      <c r="V16463" s="611"/>
      <c r="X16463" s="613"/>
      <c r="Y16463" s="601"/>
      <c r="Z16463" s="601"/>
      <c r="AA16463" s="601"/>
      <c r="AB16463" s="601"/>
    </row>
    <row r="16464" spans="21:28" x14ac:dyDescent="0.25">
      <c r="U16464" s="601"/>
      <c r="V16464" s="611"/>
      <c r="X16464" s="613"/>
      <c r="Y16464" s="601"/>
      <c r="Z16464" s="601"/>
      <c r="AA16464" s="601"/>
      <c r="AB16464" s="601"/>
    </row>
    <row r="16465" spans="21:28" x14ac:dyDescent="0.25">
      <c r="U16465" s="601"/>
      <c r="V16465" s="611"/>
      <c r="X16465" s="613"/>
      <c r="Y16465" s="601"/>
      <c r="Z16465" s="601"/>
      <c r="AA16465" s="601"/>
      <c r="AB16465" s="601"/>
    </row>
    <row r="16466" spans="21:28" x14ac:dyDescent="0.25">
      <c r="U16466" s="601"/>
      <c r="V16466" s="611"/>
      <c r="X16466" s="613"/>
      <c r="Y16466" s="601"/>
      <c r="Z16466" s="601"/>
      <c r="AA16466" s="601"/>
      <c r="AB16466" s="601"/>
    </row>
    <row r="16467" spans="21:28" x14ac:dyDescent="0.25">
      <c r="U16467" s="601"/>
      <c r="V16467" s="611"/>
      <c r="X16467" s="613"/>
      <c r="Y16467" s="601"/>
      <c r="Z16467" s="601"/>
      <c r="AA16467" s="601"/>
      <c r="AB16467" s="601"/>
    </row>
    <row r="16468" spans="21:28" x14ac:dyDescent="0.25">
      <c r="U16468" s="601"/>
      <c r="V16468" s="611"/>
      <c r="X16468" s="613"/>
      <c r="Y16468" s="601"/>
      <c r="Z16468" s="601"/>
      <c r="AA16468" s="601"/>
      <c r="AB16468" s="601"/>
    </row>
    <row r="16469" spans="21:28" x14ac:dyDescent="0.25">
      <c r="U16469" s="601"/>
      <c r="V16469" s="611"/>
      <c r="X16469" s="613"/>
      <c r="Y16469" s="601"/>
      <c r="Z16469" s="601"/>
      <c r="AA16469" s="601"/>
      <c r="AB16469" s="601"/>
    </row>
    <row r="16470" spans="21:28" x14ac:dyDescent="0.25">
      <c r="U16470" s="601"/>
      <c r="V16470" s="611"/>
      <c r="X16470" s="613"/>
      <c r="Y16470" s="601"/>
      <c r="Z16470" s="601"/>
      <c r="AA16470" s="601"/>
      <c r="AB16470" s="601"/>
    </row>
    <row r="16471" spans="21:28" x14ac:dyDescent="0.25">
      <c r="U16471" s="601"/>
      <c r="V16471" s="611"/>
      <c r="X16471" s="613"/>
      <c r="Y16471" s="601"/>
      <c r="Z16471" s="601"/>
      <c r="AA16471" s="601"/>
      <c r="AB16471" s="601"/>
    </row>
    <row r="16472" spans="21:28" x14ac:dyDescent="0.25">
      <c r="U16472" s="601"/>
      <c r="V16472" s="611"/>
      <c r="X16472" s="613"/>
      <c r="Y16472" s="601"/>
      <c r="Z16472" s="601"/>
      <c r="AA16472" s="601"/>
      <c r="AB16472" s="601"/>
    </row>
    <row r="16473" spans="21:28" x14ac:dyDescent="0.25">
      <c r="U16473" s="601"/>
      <c r="V16473" s="611"/>
      <c r="X16473" s="613"/>
      <c r="Y16473" s="601"/>
      <c r="Z16473" s="601"/>
      <c r="AA16473" s="601"/>
      <c r="AB16473" s="601"/>
    </row>
    <row r="16474" spans="21:28" x14ac:dyDescent="0.25">
      <c r="U16474" s="601"/>
      <c r="V16474" s="611"/>
      <c r="X16474" s="613"/>
      <c r="Y16474" s="601"/>
      <c r="Z16474" s="601"/>
      <c r="AA16474" s="601"/>
      <c r="AB16474" s="601"/>
    </row>
    <row r="16475" spans="21:28" x14ac:dyDescent="0.25">
      <c r="U16475" s="601"/>
      <c r="V16475" s="611"/>
      <c r="X16475" s="613"/>
      <c r="Y16475" s="601"/>
      <c r="Z16475" s="601"/>
      <c r="AA16475" s="601"/>
      <c r="AB16475" s="601"/>
    </row>
    <row r="16476" spans="21:28" x14ac:dyDescent="0.25">
      <c r="U16476" s="601"/>
      <c r="V16476" s="611"/>
      <c r="X16476" s="613"/>
      <c r="Y16476" s="601"/>
      <c r="Z16476" s="601"/>
      <c r="AA16476" s="601"/>
      <c r="AB16476" s="601"/>
    </row>
    <row r="16477" spans="21:28" x14ac:dyDescent="0.25">
      <c r="U16477" s="601"/>
      <c r="V16477" s="611"/>
      <c r="X16477" s="613"/>
      <c r="Y16477" s="601"/>
      <c r="Z16477" s="601"/>
      <c r="AA16477" s="601"/>
      <c r="AB16477" s="601"/>
    </row>
    <row r="16478" spans="21:28" x14ac:dyDescent="0.25">
      <c r="U16478" s="601"/>
      <c r="V16478" s="611"/>
      <c r="X16478" s="613"/>
      <c r="Y16478" s="601"/>
      <c r="Z16478" s="601"/>
      <c r="AA16478" s="601"/>
      <c r="AB16478" s="601"/>
    </row>
    <row r="16479" spans="21:28" x14ac:dyDescent="0.25">
      <c r="U16479" s="601"/>
      <c r="V16479" s="611"/>
      <c r="X16479" s="613"/>
      <c r="Y16479" s="601"/>
      <c r="Z16479" s="601"/>
      <c r="AA16479" s="601"/>
      <c r="AB16479" s="601"/>
    </row>
    <row r="16480" spans="21:28" x14ac:dyDescent="0.25">
      <c r="U16480" s="601"/>
      <c r="V16480" s="611"/>
      <c r="X16480" s="613"/>
      <c r="Y16480" s="601"/>
      <c r="Z16480" s="601"/>
      <c r="AA16480" s="601"/>
      <c r="AB16480" s="601"/>
    </row>
    <row r="16481" spans="21:28" x14ac:dyDescent="0.25">
      <c r="U16481" s="601"/>
      <c r="V16481" s="611"/>
      <c r="X16481" s="613"/>
      <c r="Y16481" s="601"/>
      <c r="Z16481" s="601"/>
      <c r="AA16481" s="601"/>
      <c r="AB16481" s="601"/>
    </row>
    <row r="16482" spans="21:28" x14ac:dyDescent="0.25">
      <c r="U16482" s="601"/>
      <c r="V16482" s="611"/>
      <c r="X16482" s="613"/>
      <c r="Y16482" s="601"/>
      <c r="Z16482" s="601"/>
      <c r="AA16482" s="601"/>
      <c r="AB16482" s="601"/>
    </row>
    <row r="16483" spans="21:28" x14ac:dyDescent="0.25">
      <c r="U16483" s="601"/>
      <c r="V16483" s="611"/>
      <c r="X16483" s="613"/>
      <c r="Y16483" s="601"/>
      <c r="Z16483" s="601"/>
      <c r="AA16483" s="601"/>
      <c r="AB16483" s="601"/>
    </row>
    <row r="16484" spans="21:28" x14ac:dyDescent="0.25">
      <c r="U16484" s="601"/>
      <c r="V16484" s="611"/>
      <c r="X16484" s="613"/>
      <c r="Y16484" s="601"/>
      <c r="Z16484" s="601"/>
      <c r="AA16484" s="601"/>
      <c r="AB16484" s="601"/>
    </row>
    <row r="16485" spans="21:28" x14ac:dyDescent="0.25">
      <c r="U16485" s="601"/>
      <c r="V16485" s="611"/>
      <c r="X16485" s="613"/>
      <c r="Y16485" s="601"/>
      <c r="Z16485" s="601"/>
      <c r="AA16485" s="601"/>
      <c r="AB16485" s="601"/>
    </row>
    <row r="16486" spans="21:28" x14ac:dyDescent="0.25">
      <c r="U16486" s="601"/>
      <c r="V16486" s="611"/>
      <c r="X16486" s="613"/>
      <c r="Y16486" s="601"/>
      <c r="Z16486" s="601"/>
      <c r="AA16486" s="601"/>
      <c r="AB16486" s="601"/>
    </row>
    <row r="16487" spans="21:28" x14ac:dyDescent="0.25">
      <c r="U16487" s="601"/>
      <c r="V16487" s="611"/>
      <c r="X16487" s="613"/>
      <c r="Y16487" s="601"/>
      <c r="Z16487" s="601"/>
      <c r="AA16487" s="601"/>
      <c r="AB16487" s="601"/>
    </row>
    <row r="16488" spans="21:28" x14ac:dyDescent="0.25">
      <c r="U16488" s="601"/>
      <c r="V16488" s="611"/>
      <c r="X16488" s="613"/>
      <c r="Y16488" s="601"/>
      <c r="Z16488" s="601"/>
      <c r="AA16488" s="601"/>
      <c r="AB16488" s="601"/>
    </row>
    <row r="16489" spans="21:28" x14ac:dyDescent="0.25">
      <c r="U16489" s="601"/>
      <c r="V16489" s="611"/>
      <c r="X16489" s="613"/>
      <c r="Y16489" s="601"/>
      <c r="Z16489" s="601"/>
      <c r="AA16489" s="601"/>
      <c r="AB16489" s="601"/>
    </row>
    <row r="16490" spans="21:28" x14ac:dyDescent="0.25">
      <c r="U16490" s="601"/>
      <c r="V16490" s="611"/>
      <c r="X16490" s="613"/>
      <c r="Y16490" s="601"/>
      <c r="Z16490" s="601"/>
      <c r="AA16490" s="601"/>
      <c r="AB16490" s="601"/>
    </row>
    <row r="16491" spans="21:28" x14ac:dyDescent="0.25">
      <c r="U16491" s="601"/>
      <c r="V16491" s="611"/>
      <c r="X16491" s="613"/>
      <c r="Y16491" s="601"/>
      <c r="Z16491" s="601"/>
      <c r="AA16491" s="601"/>
      <c r="AB16491" s="601"/>
    </row>
    <row r="16492" spans="21:28" x14ac:dyDescent="0.25">
      <c r="U16492" s="601"/>
      <c r="V16492" s="611"/>
      <c r="X16492" s="613"/>
      <c r="Y16492" s="601"/>
      <c r="Z16492" s="601"/>
      <c r="AA16492" s="601"/>
      <c r="AB16492" s="601"/>
    </row>
    <row r="16493" spans="21:28" x14ac:dyDescent="0.25">
      <c r="U16493" s="601"/>
      <c r="V16493" s="611"/>
      <c r="X16493" s="613"/>
      <c r="Y16493" s="601"/>
      <c r="Z16493" s="601"/>
      <c r="AA16493" s="601"/>
      <c r="AB16493" s="601"/>
    </row>
    <row r="16494" spans="21:28" x14ac:dyDescent="0.25">
      <c r="U16494" s="601"/>
      <c r="V16494" s="611"/>
      <c r="X16494" s="613"/>
      <c r="Y16494" s="601"/>
      <c r="Z16494" s="601"/>
      <c r="AA16494" s="601"/>
      <c r="AB16494" s="601"/>
    </row>
    <row r="16495" spans="21:28" x14ac:dyDescent="0.25">
      <c r="U16495" s="601"/>
      <c r="V16495" s="611"/>
      <c r="X16495" s="613"/>
      <c r="Y16495" s="601"/>
      <c r="Z16495" s="601"/>
      <c r="AA16495" s="601"/>
      <c r="AB16495" s="601"/>
    </row>
    <row r="16496" spans="21:28" x14ac:dyDescent="0.25">
      <c r="U16496" s="601"/>
      <c r="V16496" s="611"/>
      <c r="X16496" s="613"/>
      <c r="Y16496" s="601"/>
      <c r="Z16496" s="601"/>
      <c r="AA16496" s="601"/>
      <c r="AB16496" s="601"/>
    </row>
    <row r="16497" spans="21:28" x14ac:dyDescent="0.25">
      <c r="U16497" s="601"/>
      <c r="V16497" s="611"/>
      <c r="X16497" s="613"/>
      <c r="Y16497" s="601"/>
      <c r="Z16497" s="601"/>
      <c r="AA16497" s="601"/>
      <c r="AB16497" s="601"/>
    </row>
    <row r="16498" spans="21:28" x14ac:dyDescent="0.25">
      <c r="U16498" s="601"/>
      <c r="V16498" s="611"/>
      <c r="X16498" s="613"/>
      <c r="Y16498" s="601"/>
      <c r="Z16498" s="601"/>
      <c r="AA16498" s="601"/>
      <c r="AB16498" s="601"/>
    </row>
    <row r="16499" spans="21:28" x14ac:dyDescent="0.25">
      <c r="U16499" s="601"/>
      <c r="V16499" s="611"/>
      <c r="X16499" s="613"/>
      <c r="Y16499" s="601"/>
      <c r="Z16499" s="601"/>
      <c r="AA16499" s="601"/>
      <c r="AB16499" s="601"/>
    </row>
    <row r="16500" spans="21:28" x14ac:dyDescent="0.25">
      <c r="U16500" s="601"/>
      <c r="V16500" s="611"/>
      <c r="X16500" s="613"/>
      <c r="Y16500" s="601"/>
      <c r="Z16500" s="601"/>
      <c r="AA16500" s="601"/>
      <c r="AB16500" s="601"/>
    </row>
    <row r="16501" spans="21:28" x14ac:dyDescent="0.25">
      <c r="U16501" s="601"/>
      <c r="V16501" s="611"/>
      <c r="X16501" s="613"/>
      <c r="Y16501" s="601"/>
      <c r="Z16501" s="601"/>
      <c r="AA16501" s="601"/>
      <c r="AB16501" s="601"/>
    </row>
    <row r="16502" spans="21:28" x14ac:dyDescent="0.25">
      <c r="U16502" s="601"/>
      <c r="V16502" s="611"/>
      <c r="X16502" s="613"/>
      <c r="Y16502" s="601"/>
      <c r="Z16502" s="601"/>
      <c r="AA16502" s="601"/>
      <c r="AB16502" s="601"/>
    </row>
    <row r="16503" spans="21:28" x14ac:dyDescent="0.25">
      <c r="U16503" s="601"/>
      <c r="V16503" s="611"/>
      <c r="X16503" s="613"/>
      <c r="Y16503" s="601"/>
      <c r="Z16503" s="601"/>
      <c r="AA16503" s="601"/>
      <c r="AB16503" s="601"/>
    </row>
    <row r="16504" spans="21:28" x14ac:dyDescent="0.25">
      <c r="U16504" s="601"/>
      <c r="V16504" s="611"/>
      <c r="X16504" s="613"/>
      <c r="Y16504" s="601"/>
      <c r="Z16504" s="601"/>
      <c r="AA16504" s="601"/>
      <c r="AB16504" s="601"/>
    </row>
    <row r="16505" spans="21:28" x14ac:dyDescent="0.25">
      <c r="U16505" s="601"/>
      <c r="V16505" s="611"/>
      <c r="X16505" s="613"/>
      <c r="Y16505" s="601"/>
      <c r="Z16505" s="601"/>
      <c r="AA16505" s="601"/>
      <c r="AB16505" s="601"/>
    </row>
    <row r="16506" spans="21:28" x14ac:dyDescent="0.25">
      <c r="U16506" s="601"/>
      <c r="V16506" s="611"/>
      <c r="X16506" s="613"/>
      <c r="Y16506" s="601"/>
      <c r="Z16506" s="601"/>
      <c r="AA16506" s="601"/>
      <c r="AB16506" s="601"/>
    </row>
    <row r="16507" spans="21:28" x14ac:dyDescent="0.25">
      <c r="U16507" s="601"/>
      <c r="V16507" s="611"/>
      <c r="X16507" s="613"/>
      <c r="Y16507" s="601"/>
      <c r="Z16507" s="601"/>
      <c r="AA16507" s="601"/>
      <c r="AB16507" s="601"/>
    </row>
    <row r="16508" spans="21:28" x14ac:dyDescent="0.25">
      <c r="U16508" s="601"/>
      <c r="V16508" s="611"/>
      <c r="X16508" s="613"/>
      <c r="Y16508" s="601"/>
      <c r="Z16508" s="601"/>
      <c r="AA16508" s="601"/>
      <c r="AB16508" s="601"/>
    </row>
    <row r="16509" spans="21:28" x14ac:dyDescent="0.25">
      <c r="U16509" s="601"/>
      <c r="V16509" s="611"/>
      <c r="X16509" s="613"/>
      <c r="Y16509" s="601"/>
      <c r="Z16509" s="601"/>
      <c r="AA16509" s="601"/>
      <c r="AB16509" s="601"/>
    </row>
    <row r="16510" spans="21:28" x14ac:dyDescent="0.25">
      <c r="U16510" s="601"/>
      <c r="V16510" s="611"/>
      <c r="X16510" s="613"/>
      <c r="Y16510" s="601"/>
      <c r="Z16510" s="601"/>
      <c r="AA16510" s="601"/>
      <c r="AB16510" s="601"/>
    </row>
    <row r="16511" spans="21:28" x14ac:dyDescent="0.25">
      <c r="U16511" s="601"/>
      <c r="V16511" s="611"/>
      <c r="X16511" s="613"/>
      <c r="Y16511" s="601"/>
      <c r="Z16511" s="601"/>
      <c r="AA16511" s="601"/>
      <c r="AB16511" s="601"/>
    </row>
    <row r="16512" spans="21:28" x14ac:dyDescent="0.25">
      <c r="U16512" s="601"/>
      <c r="V16512" s="611"/>
      <c r="X16512" s="613"/>
      <c r="Y16512" s="601"/>
      <c r="Z16512" s="601"/>
      <c r="AA16512" s="601"/>
      <c r="AB16512" s="601"/>
    </row>
    <row r="16513" spans="21:28" x14ac:dyDescent="0.25">
      <c r="U16513" s="601"/>
      <c r="V16513" s="611"/>
      <c r="X16513" s="613"/>
      <c r="Y16513" s="601"/>
      <c r="Z16513" s="601"/>
      <c r="AA16513" s="601"/>
      <c r="AB16513" s="601"/>
    </row>
    <row r="16514" spans="21:28" x14ac:dyDescent="0.25">
      <c r="U16514" s="601"/>
      <c r="V16514" s="611"/>
      <c r="X16514" s="613"/>
      <c r="Y16514" s="601"/>
      <c r="Z16514" s="601"/>
      <c r="AA16514" s="601"/>
      <c r="AB16514" s="601"/>
    </row>
    <row r="16515" spans="21:28" x14ac:dyDescent="0.25">
      <c r="U16515" s="601"/>
      <c r="V16515" s="611"/>
      <c r="X16515" s="613"/>
      <c r="Y16515" s="601"/>
      <c r="Z16515" s="601"/>
      <c r="AA16515" s="601"/>
      <c r="AB16515" s="601"/>
    </row>
    <row r="16516" spans="21:28" x14ac:dyDescent="0.25">
      <c r="U16516" s="601"/>
      <c r="V16516" s="611"/>
      <c r="X16516" s="613"/>
      <c r="Y16516" s="601"/>
      <c r="Z16516" s="601"/>
      <c r="AA16516" s="601"/>
      <c r="AB16516" s="601"/>
    </row>
    <row r="16517" spans="21:28" x14ac:dyDescent="0.25">
      <c r="U16517" s="601"/>
      <c r="V16517" s="611"/>
      <c r="X16517" s="613"/>
      <c r="Y16517" s="601"/>
      <c r="Z16517" s="601"/>
      <c r="AA16517" s="601"/>
      <c r="AB16517" s="601"/>
    </row>
    <row r="16518" spans="21:28" x14ac:dyDescent="0.25">
      <c r="U16518" s="601"/>
      <c r="V16518" s="611"/>
      <c r="X16518" s="613"/>
      <c r="Y16518" s="601"/>
      <c r="Z16518" s="601"/>
      <c r="AA16518" s="601"/>
      <c r="AB16518" s="601"/>
    </row>
    <row r="16519" spans="21:28" x14ac:dyDescent="0.25">
      <c r="U16519" s="601"/>
      <c r="V16519" s="611"/>
      <c r="X16519" s="613"/>
      <c r="Y16519" s="601"/>
      <c r="Z16519" s="601"/>
      <c r="AA16519" s="601"/>
      <c r="AB16519" s="601"/>
    </row>
    <row r="16520" spans="21:28" x14ac:dyDescent="0.25">
      <c r="U16520" s="601"/>
      <c r="V16520" s="611"/>
      <c r="X16520" s="613"/>
      <c r="Y16520" s="601"/>
      <c r="Z16520" s="601"/>
      <c r="AA16520" s="601"/>
      <c r="AB16520" s="601"/>
    </row>
    <row r="16521" spans="21:28" x14ac:dyDescent="0.25">
      <c r="U16521" s="601"/>
      <c r="V16521" s="611"/>
      <c r="X16521" s="613"/>
      <c r="Y16521" s="601"/>
      <c r="Z16521" s="601"/>
      <c r="AA16521" s="601"/>
      <c r="AB16521" s="601"/>
    </row>
    <row r="16522" spans="21:28" x14ac:dyDescent="0.25">
      <c r="U16522" s="601"/>
      <c r="V16522" s="611"/>
      <c r="X16522" s="613"/>
      <c r="Y16522" s="601"/>
      <c r="Z16522" s="601"/>
      <c r="AA16522" s="601"/>
      <c r="AB16522" s="601"/>
    </row>
    <row r="16523" spans="21:28" x14ac:dyDescent="0.25">
      <c r="U16523" s="601"/>
      <c r="V16523" s="611"/>
      <c r="X16523" s="613"/>
      <c r="Y16523" s="601"/>
      <c r="Z16523" s="601"/>
      <c r="AA16523" s="601"/>
      <c r="AB16523" s="601"/>
    </row>
    <row r="16524" spans="21:28" x14ac:dyDescent="0.25">
      <c r="U16524" s="601"/>
      <c r="V16524" s="611"/>
      <c r="X16524" s="613"/>
      <c r="Y16524" s="601"/>
      <c r="Z16524" s="601"/>
      <c r="AA16524" s="601"/>
      <c r="AB16524" s="601"/>
    </row>
    <row r="16525" spans="21:28" x14ac:dyDescent="0.25">
      <c r="U16525" s="601"/>
      <c r="V16525" s="611"/>
      <c r="X16525" s="613"/>
      <c r="Y16525" s="601"/>
      <c r="Z16525" s="601"/>
      <c r="AA16525" s="601"/>
      <c r="AB16525" s="601"/>
    </row>
    <row r="16526" spans="21:28" x14ac:dyDescent="0.25">
      <c r="U16526" s="601"/>
      <c r="V16526" s="611"/>
      <c r="X16526" s="613"/>
      <c r="Y16526" s="601"/>
      <c r="Z16526" s="601"/>
      <c r="AA16526" s="601"/>
      <c r="AB16526" s="601"/>
    </row>
    <row r="16527" spans="21:28" x14ac:dyDescent="0.25">
      <c r="U16527" s="601"/>
      <c r="V16527" s="611"/>
      <c r="X16527" s="613"/>
      <c r="Y16527" s="601"/>
      <c r="Z16527" s="601"/>
      <c r="AA16527" s="601"/>
      <c r="AB16527" s="601"/>
    </row>
    <row r="16528" spans="21:28" x14ac:dyDescent="0.25">
      <c r="U16528" s="601"/>
      <c r="V16528" s="611"/>
      <c r="X16528" s="613"/>
      <c r="Y16528" s="601"/>
      <c r="Z16528" s="601"/>
      <c r="AA16528" s="601"/>
      <c r="AB16528" s="601"/>
    </row>
    <row r="16529" spans="21:28" x14ac:dyDescent="0.25">
      <c r="U16529" s="601"/>
      <c r="V16529" s="611"/>
      <c r="X16529" s="613"/>
      <c r="Y16529" s="601"/>
      <c r="Z16529" s="601"/>
      <c r="AA16529" s="601"/>
      <c r="AB16529" s="601"/>
    </row>
    <row r="16530" spans="21:28" x14ac:dyDescent="0.25">
      <c r="U16530" s="601"/>
      <c r="V16530" s="611"/>
      <c r="X16530" s="613"/>
      <c r="Y16530" s="601"/>
      <c r="Z16530" s="601"/>
      <c r="AA16530" s="601"/>
      <c r="AB16530" s="601"/>
    </row>
    <row r="16531" spans="21:28" x14ac:dyDescent="0.25">
      <c r="U16531" s="601"/>
      <c r="V16531" s="611"/>
      <c r="X16531" s="613"/>
      <c r="Y16531" s="601"/>
      <c r="Z16531" s="601"/>
      <c r="AA16531" s="601"/>
      <c r="AB16531" s="601"/>
    </row>
    <row r="16532" spans="21:28" x14ac:dyDescent="0.25">
      <c r="U16532" s="601"/>
      <c r="V16532" s="611"/>
      <c r="X16532" s="613"/>
      <c r="Y16532" s="601"/>
      <c r="Z16532" s="601"/>
      <c r="AA16532" s="601"/>
      <c r="AB16532" s="601"/>
    </row>
    <row r="16533" spans="21:28" x14ac:dyDescent="0.25">
      <c r="U16533" s="601"/>
      <c r="V16533" s="611"/>
      <c r="X16533" s="613"/>
      <c r="Y16533" s="601"/>
      <c r="Z16533" s="601"/>
      <c r="AA16533" s="601"/>
      <c r="AB16533" s="601"/>
    </row>
    <row r="16534" spans="21:28" x14ac:dyDescent="0.25">
      <c r="U16534" s="601"/>
      <c r="V16534" s="611"/>
      <c r="X16534" s="613"/>
      <c r="Y16534" s="601"/>
      <c r="Z16534" s="601"/>
      <c r="AA16534" s="601"/>
      <c r="AB16534" s="601"/>
    </row>
    <row r="16535" spans="21:28" x14ac:dyDescent="0.25">
      <c r="U16535" s="601"/>
      <c r="V16535" s="611"/>
      <c r="X16535" s="613"/>
      <c r="Y16535" s="601"/>
      <c r="Z16535" s="601"/>
      <c r="AA16535" s="601"/>
      <c r="AB16535" s="601"/>
    </row>
    <row r="16536" spans="21:28" x14ac:dyDescent="0.25">
      <c r="U16536" s="601"/>
      <c r="V16536" s="611"/>
      <c r="X16536" s="613"/>
      <c r="Y16536" s="601"/>
      <c r="Z16536" s="601"/>
      <c r="AA16536" s="601"/>
      <c r="AB16536" s="601"/>
    </row>
    <row r="16537" spans="21:28" x14ac:dyDescent="0.25">
      <c r="U16537" s="601"/>
      <c r="V16537" s="611"/>
      <c r="X16537" s="613"/>
      <c r="Y16537" s="601"/>
      <c r="Z16537" s="601"/>
      <c r="AA16537" s="601"/>
      <c r="AB16537" s="601"/>
    </row>
    <row r="16538" spans="21:28" x14ac:dyDescent="0.25">
      <c r="U16538" s="601"/>
      <c r="V16538" s="611"/>
      <c r="X16538" s="613"/>
      <c r="Y16538" s="601"/>
      <c r="Z16538" s="601"/>
      <c r="AA16538" s="601"/>
      <c r="AB16538" s="601"/>
    </row>
    <row r="16539" spans="21:28" x14ac:dyDescent="0.25">
      <c r="U16539" s="601"/>
      <c r="V16539" s="611"/>
      <c r="X16539" s="613"/>
      <c r="Y16539" s="601"/>
      <c r="Z16539" s="601"/>
      <c r="AA16539" s="601"/>
      <c r="AB16539" s="601"/>
    </row>
    <row r="16540" spans="21:28" x14ac:dyDescent="0.25">
      <c r="U16540" s="601"/>
      <c r="V16540" s="611"/>
      <c r="X16540" s="613"/>
      <c r="Y16540" s="601"/>
      <c r="Z16540" s="601"/>
      <c r="AA16540" s="601"/>
      <c r="AB16540" s="601"/>
    </row>
    <row r="16541" spans="21:28" x14ac:dyDescent="0.25">
      <c r="U16541" s="601"/>
      <c r="V16541" s="611"/>
      <c r="X16541" s="613"/>
      <c r="Y16541" s="601"/>
      <c r="Z16541" s="601"/>
      <c r="AA16541" s="601"/>
      <c r="AB16541" s="601"/>
    </row>
    <row r="16542" spans="21:28" x14ac:dyDescent="0.25">
      <c r="U16542" s="601"/>
      <c r="V16542" s="611"/>
      <c r="X16542" s="613"/>
      <c r="Y16542" s="601"/>
      <c r="Z16542" s="601"/>
      <c r="AA16542" s="601"/>
      <c r="AB16542" s="601"/>
    </row>
    <row r="16543" spans="21:28" x14ac:dyDescent="0.25">
      <c r="U16543" s="601"/>
      <c r="V16543" s="611"/>
      <c r="X16543" s="613"/>
      <c r="Y16543" s="601"/>
      <c r="Z16543" s="601"/>
      <c r="AA16543" s="601"/>
      <c r="AB16543" s="601"/>
    </row>
    <row r="16544" spans="21:28" x14ac:dyDescent="0.25">
      <c r="U16544" s="601"/>
      <c r="V16544" s="611"/>
      <c r="X16544" s="613"/>
      <c r="Y16544" s="601"/>
      <c r="Z16544" s="601"/>
      <c r="AA16544" s="601"/>
      <c r="AB16544" s="601"/>
    </row>
    <row r="16545" spans="21:28" x14ac:dyDescent="0.25">
      <c r="U16545" s="601"/>
      <c r="V16545" s="611"/>
      <c r="X16545" s="613"/>
      <c r="Y16545" s="601"/>
      <c r="Z16545" s="601"/>
      <c r="AA16545" s="601"/>
      <c r="AB16545" s="601"/>
    </row>
    <row r="16546" spans="21:28" x14ac:dyDescent="0.25">
      <c r="U16546" s="601"/>
      <c r="V16546" s="611"/>
      <c r="X16546" s="613"/>
      <c r="Y16546" s="601"/>
      <c r="Z16546" s="601"/>
      <c r="AA16546" s="601"/>
      <c r="AB16546" s="601"/>
    </row>
    <row r="16547" spans="21:28" x14ac:dyDescent="0.25">
      <c r="U16547" s="601"/>
      <c r="V16547" s="611"/>
      <c r="X16547" s="613"/>
      <c r="Y16547" s="601"/>
      <c r="Z16547" s="601"/>
      <c r="AA16547" s="601"/>
      <c r="AB16547" s="601"/>
    </row>
    <row r="16548" spans="21:28" x14ac:dyDescent="0.25">
      <c r="U16548" s="601"/>
      <c r="V16548" s="611"/>
      <c r="X16548" s="613"/>
      <c r="Y16548" s="601"/>
      <c r="Z16548" s="601"/>
      <c r="AA16548" s="601"/>
      <c r="AB16548" s="601"/>
    </row>
    <row r="16549" spans="21:28" x14ac:dyDescent="0.25">
      <c r="U16549" s="601"/>
      <c r="V16549" s="611"/>
      <c r="X16549" s="613"/>
      <c r="Y16549" s="601"/>
      <c r="Z16549" s="601"/>
      <c r="AA16549" s="601"/>
      <c r="AB16549" s="601"/>
    </row>
    <row r="16550" spans="21:28" x14ac:dyDescent="0.25">
      <c r="U16550" s="601"/>
      <c r="V16550" s="611"/>
      <c r="X16550" s="613"/>
      <c r="Y16550" s="601"/>
      <c r="Z16550" s="601"/>
      <c r="AA16550" s="601"/>
      <c r="AB16550" s="601"/>
    </row>
    <row r="16551" spans="21:28" x14ac:dyDescent="0.25">
      <c r="U16551" s="601"/>
      <c r="V16551" s="611"/>
      <c r="X16551" s="613"/>
      <c r="Y16551" s="601"/>
      <c r="Z16551" s="601"/>
      <c r="AA16551" s="601"/>
      <c r="AB16551" s="601"/>
    </row>
    <row r="16552" spans="21:28" x14ac:dyDescent="0.25">
      <c r="U16552" s="601"/>
      <c r="V16552" s="611"/>
      <c r="X16552" s="613"/>
      <c r="Y16552" s="601"/>
      <c r="Z16552" s="601"/>
      <c r="AA16552" s="601"/>
      <c r="AB16552" s="601"/>
    </row>
    <row r="16553" spans="21:28" x14ac:dyDescent="0.25">
      <c r="U16553" s="601"/>
      <c r="V16553" s="611"/>
      <c r="X16553" s="613"/>
      <c r="Y16553" s="601"/>
      <c r="Z16553" s="601"/>
      <c r="AA16553" s="601"/>
      <c r="AB16553" s="601"/>
    </row>
    <row r="16554" spans="21:28" x14ac:dyDescent="0.25">
      <c r="U16554" s="601"/>
      <c r="V16554" s="611"/>
      <c r="X16554" s="613"/>
      <c r="Y16554" s="601"/>
      <c r="Z16554" s="601"/>
      <c r="AA16554" s="601"/>
      <c r="AB16554" s="601"/>
    </row>
    <row r="16555" spans="21:28" x14ac:dyDescent="0.25">
      <c r="U16555" s="601"/>
      <c r="V16555" s="611"/>
      <c r="X16555" s="613"/>
      <c r="Y16555" s="601"/>
      <c r="Z16555" s="601"/>
      <c r="AA16555" s="601"/>
      <c r="AB16555" s="601"/>
    </row>
    <row r="16556" spans="21:28" x14ac:dyDescent="0.25">
      <c r="U16556" s="601"/>
      <c r="V16556" s="611"/>
      <c r="X16556" s="613"/>
      <c r="Y16556" s="601"/>
      <c r="Z16556" s="601"/>
      <c r="AA16556" s="601"/>
      <c r="AB16556" s="601"/>
    </row>
    <row r="16557" spans="21:28" x14ac:dyDescent="0.25">
      <c r="U16557" s="601"/>
      <c r="V16557" s="611"/>
      <c r="X16557" s="613"/>
      <c r="Y16557" s="601"/>
      <c r="Z16557" s="601"/>
      <c r="AA16557" s="601"/>
      <c r="AB16557" s="601"/>
    </row>
    <row r="16558" spans="21:28" x14ac:dyDescent="0.25">
      <c r="U16558" s="601"/>
      <c r="V16558" s="611"/>
      <c r="X16558" s="613"/>
      <c r="Y16558" s="601"/>
      <c r="Z16558" s="601"/>
      <c r="AA16558" s="601"/>
      <c r="AB16558" s="601"/>
    </row>
    <row r="16559" spans="21:28" x14ac:dyDescent="0.25">
      <c r="U16559" s="601"/>
      <c r="V16559" s="611"/>
      <c r="X16559" s="613"/>
      <c r="Y16559" s="601"/>
      <c r="Z16559" s="601"/>
      <c r="AA16559" s="601"/>
      <c r="AB16559" s="601"/>
    </row>
    <row r="16560" spans="21:28" x14ac:dyDescent="0.25">
      <c r="U16560" s="601"/>
      <c r="V16560" s="611"/>
      <c r="X16560" s="613"/>
      <c r="Y16560" s="601"/>
      <c r="Z16560" s="601"/>
      <c r="AA16560" s="601"/>
      <c r="AB16560" s="601"/>
    </row>
    <row r="16561" spans="21:28" x14ac:dyDescent="0.25">
      <c r="U16561" s="601"/>
      <c r="V16561" s="611"/>
      <c r="X16561" s="613"/>
      <c r="Y16561" s="601"/>
      <c r="Z16561" s="601"/>
      <c r="AA16561" s="601"/>
      <c r="AB16561" s="601"/>
    </row>
    <row r="16562" spans="21:28" x14ac:dyDescent="0.25">
      <c r="U16562" s="601"/>
      <c r="V16562" s="611"/>
      <c r="X16562" s="613"/>
      <c r="Y16562" s="601"/>
      <c r="Z16562" s="601"/>
      <c r="AA16562" s="601"/>
      <c r="AB16562" s="601"/>
    </row>
    <row r="16563" spans="21:28" x14ac:dyDescent="0.25">
      <c r="U16563" s="601"/>
      <c r="V16563" s="611"/>
      <c r="X16563" s="613"/>
      <c r="Y16563" s="601"/>
      <c r="Z16563" s="601"/>
      <c r="AA16563" s="601"/>
      <c r="AB16563" s="601"/>
    </row>
    <row r="16564" spans="21:28" x14ac:dyDescent="0.25">
      <c r="U16564" s="601"/>
      <c r="V16564" s="611"/>
      <c r="X16564" s="613"/>
      <c r="Y16564" s="601"/>
      <c r="Z16564" s="601"/>
      <c r="AA16564" s="601"/>
      <c r="AB16564" s="601"/>
    </row>
    <row r="16565" spans="21:28" x14ac:dyDescent="0.25">
      <c r="U16565" s="601"/>
      <c r="V16565" s="611"/>
      <c r="X16565" s="613"/>
      <c r="Y16565" s="601"/>
      <c r="Z16565" s="601"/>
      <c r="AA16565" s="601"/>
      <c r="AB16565" s="601"/>
    </row>
    <row r="16566" spans="21:28" x14ac:dyDescent="0.25">
      <c r="U16566" s="601"/>
      <c r="V16566" s="611"/>
      <c r="X16566" s="613"/>
      <c r="Y16566" s="601"/>
      <c r="Z16566" s="601"/>
      <c r="AA16566" s="601"/>
      <c r="AB16566" s="601"/>
    </row>
    <row r="16567" spans="21:28" x14ac:dyDescent="0.25">
      <c r="U16567" s="601"/>
      <c r="V16567" s="611"/>
      <c r="X16567" s="613"/>
      <c r="Y16567" s="601"/>
      <c r="Z16567" s="601"/>
      <c r="AA16567" s="601"/>
      <c r="AB16567" s="601"/>
    </row>
    <row r="16568" spans="21:28" x14ac:dyDescent="0.25">
      <c r="U16568" s="601"/>
      <c r="V16568" s="611"/>
      <c r="X16568" s="613"/>
      <c r="Y16568" s="601"/>
      <c r="Z16568" s="601"/>
      <c r="AA16568" s="601"/>
      <c r="AB16568" s="601"/>
    </row>
    <row r="16569" spans="21:28" x14ac:dyDescent="0.25">
      <c r="U16569" s="601"/>
      <c r="V16569" s="611"/>
      <c r="X16569" s="613"/>
      <c r="Y16569" s="601"/>
      <c r="Z16569" s="601"/>
      <c r="AA16569" s="601"/>
      <c r="AB16569" s="601"/>
    </row>
    <row r="16570" spans="21:28" x14ac:dyDescent="0.25">
      <c r="U16570" s="601"/>
      <c r="V16570" s="611"/>
      <c r="X16570" s="613"/>
      <c r="Y16570" s="601"/>
      <c r="Z16570" s="601"/>
      <c r="AA16570" s="601"/>
      <c r="AB16570" s="601"/>
    </row>
    <row r="16571" spans="21:28" x14ac:dyDescent="0.25">
      <c r="U16571" s="601"/>
      <c r="V16571" s="611"/>
      <c r="X16571" s="613"/>
      <c r="Y16571" s="601"/>
      <c r="Z16571" s="601"/>
      <c r="AA16571" s="601"/>
      <c r="AB16571" s="601"/>
    </row>
    <row r="16572" spans="21:28" x14ac:dyDescent="0.25">
      <c r="U16572" s="601"/>
      <c r="V16572" s="611"/>
      <c r="X16572" s="613"/>
      <c r="Y16572" s="601"/>
      <c r="Z16572" s="601"/>
      <c r="AA16572" s="601"/>
      <c r="AB16572" s="601"/>
    </row>
    <row r="16573" spans="21:28" x14ac:dyDescent="0.25">
      <c r="U16573" s="601"/>
      <c r="V16573" s="611"/>
      <c r="X16573" s="613"/>
      <c r="Y16573" s="601"/>
      <c r="Z16573" s="601"/>
      <c r="AA16573" s="601"/>
      <c r="AB16573" s="601"/>
    </row>
    <row r="16574" spans="21:28" x14ac:dyDescent="0.25">
      <c r="U16574" s="601"/>
      <c r="V16574" s="611"/>
      <c r="X16574" s="613"/>
      <c r="Y16574" s="601"/>
      <c r="Z16574" s="601"/>
      <c r="AA16574" s="601"/>
      <c r="AB16574" s="601"/>
    </row>
    <row r="16575" spans="21:28" x14ac:dyDescent="0.25">
      <c r="U16575" s="601"/>
      <c r="V16575" s="611"/>
      <c r="X16575" s="613"/>
      <c r="Y16575" s="601"/>
      <c r="Z16575" s="601"/>
      <c r="AA16575" s="601"/>
      <c r="AB16575" s="601"/>
    </row>
    <row r="16576" spans="21:28" x14ac:dyDescent="0.25">
      <c r="U16576" s="601"/>
      <c r="V16576" s="611"/>
      <c r="X16576" s="613"/>
      <c r="Y16576" s="601"/>
      <c r="Z16576" s="601"/>
      <c r="AA16576" s="601"/>
      <c r="AB16576" s="601"/>
    </row>
    <row r="16577" spans="21:28" x14ac:dyDescent="0.25">
      <c r="U16577" s="601"/>
      <c r="V16577" s="611"/>
      <c r="X16577" s="613"/>
      <c r="Y16577" s="601"/>
      <c r="Z16577" s="601"/>
      <c r="AA16577" s="601"/>
      <c r="AB16577" s="601"/>
    </row>
    <row r="16578" spans="21:28" x14ac:dyDescent="0.25">
      <c r="U16578" s="601"/>
      <c r="V16578" s="611"/>
      <c r="X16578" s="613"/>
      <c r="Y16578" s="601"/>
      <c r="Z16578" s="601"/>
      <c r="AA16578" s="601"/>
      <c r="AB16578" s="601"/>
    </row>
    <row r="16579" spans="21:28" x14ac:dyDescent="0.25">
      <c r="U16579" s="601"/>
      <c r="V16579" s="611"/>
      <c r="X16579" s="613"/>
      <c r="Y16579" s="601"/>
      <c r="Z16579" s="601"/>
      <c r="AA16579" s="601"/>
      <c r="AB16579" s="601"/>
    </row>
    <row r="16580" spans="21:28" x14ac:dyDescent="0.25">
      <c r="U16580" s="601"/>
      <c r="V16580" s="611"/>
      <c r="X16580" s="613"/>
      <c r="Y16580" s="601"/>
      <c r="Z16580" s="601"/>
      <c r="AA16580" s="601"/>
      <c r="AB16580" s="601"/>
    </row>
    <row r="16581" spans="21:28" x14ac:dyDescent="0.25">
      <c r="U16581" s="601"/>
      <c r="V16581" s="611"/>
      <c r="X16581" s="613"/>
      <c r="Y16581" s="601"/>
      <c r="Z16581" s="601"/>
      <c r="AA16581" s="601"/>
      <c r="AB16581" s="601"/>
    </row>
    <row r="16582" spans="21:28" x14ac:dyDescent="0.25">
      <c r="U16582" s="601"/>
      <c r="V16582" s="611"/>
      <c r="X16582" s="613"/>
      <c r="Y16582" s="601"/>
      <c r="Z16582" s="601"/>
      <c r="AA16582" s="601"/>
      <c r="AB16582" s="601"/>
    </row>
    <row r="16583" spans="21:28" x14ac:dyDescent="0.25">
      <c r="U16583" s="601"/>
      <c r="V16583" s="611"/>
      <c r="X16583" s="613"/>
      <c r="Y16583" s="601"/>
      <c r="Z16583" s="601"/>
      <c r="AA16583" s="601"/>
      <c r="AB16583" s="601"/>
    </row>
    <row r="16584" spans="21:28" x14ac:dyDescent="0.25">
      <c r="U16584" s="601"/>
      <c r="V16584" s="611"/>
      <c r="X16584" s="613"/>
      <c r="Y16584" s="601"/>
      <c r="Z16584" s="601"/>
      <c r="AA16584" s="601"/>
      <c r="AB16584" s="601"/>
    </row>
    <row r="16585" spans="21:28" x14ac:dyDescent="0.25">
      <c r="U16585" s="601"/>
      <c r="V16585" s="611"/>
      <c r="X16585" s="613"/>
      <c r="Y16585" s="601"/>
      <c r="Z16585" s="601"/>
      <c r="AA16585" s="601"/>
      <c r="AB16585" s="601"/>
    </row>
    <row r="16586" spans="21:28" x14ac:dyDescent="0.25">
      <c r="U16586" s="601"/>
      <c r="V16586" s="611"/>
      <c r="X16586" s="613"/>
      <c r="Y16586" s="601"/>
      <c r="Z16586" s="601"/>
      <c r="AA16586" s="601"/>
      <c r="AB16586" s="601"/>
    </row>
    <row r="16587" spans="21:28" x14ac:dyDescent="0.25">
      <c r="U16587" s="601"/>
      <c r="V16587" s="611"/>
      <c r="X16587" s="613"/>
      <c r="Y16587" s="601"/>
      <c r="Z16587" s="601"/>
      <c r="AA16587" s="601"/>
      <c r="AB16587" s="601"/>
    </row>
    <row r="16588" spans="21:28" x14ac:dyDescent="0.25">
      <c r="U16588" s="601"/>
      <c r="V16588" s="611"/>
      <c r="X16588" s="613"/>
      <c r="Y16588" s="601"/>
      <c r="Z16588" s="601"/>
      <c r="AA16588" s="601"/>
      <c r="AB16588" s="601"/>
    </row>
    <row r="16589" spans="21:28" x14ac:dyDescent="0.25">
      <c r="U16589" s="601"/>
      <c r="V16589" s="611"/>
      <c r="X16589" s="613"/>
      <c r="Y16589" s="601"/>
      <c r="Z16589" s="601"/>
      <c r="AA16589" s="601"/>
      <c r="AB16589" s="601"/>
    </row>
    <row r="16590" spans="21:28" x14ac:dyDescent="0.25">
      <c r="U16590" s="601"/>
      <c r="V16590" s="611"/>
      <c r="X16590" s="613"/>
      <c r="Y16590" s="601"/>
      <c r="Z16590" s="601"/>
      <c r="AA16590" s="601"/>
      <c r="AB16590" s="601"/>
    </row>
    <row r="16591" spans="21:28" x14ac:dyDescent="0.25">
      <c r="U16591" s="601"/>
      <c r="V16591" s="611"/>
      <c r="X16591" s="613"/>
      <c r="Y16591" s="601"/>
      <c r="Z16591" s="601"/>
      <c r="AA16591" s="601"/>
      <c r="AB16591" s="601"/>
    </row>
    <row r="16592" spans="21:28" x14ac:dyDescent="0.25">
      <c r="U16592" s="601"/>
      <c r="V16592" s="611"/>
      <c r="X16592" s="613"/>
      <c r="Y16592" s="601"/>
      <c r="Z16592" s="601"/>
      <c r="AA16592" s="601"/>
      <c r="AB16592" s="601"/>
    </row>
    <row r="16593" spans="21:28" x14ac:dyDescent="0.25">
      <c r="U16593" s="601"/>
      <c r="V16593" s="611"/>
      <c r="X16593" s="613"/>
      <c r="Y16593" s="601"/>
      <c r="Z16593" s="601"/>
      <c r="AA16593" s="601"/>
      <c r="AB16593" s="601"/>
    </row>
    <row r="16594" spans="21:28" x14ac:dyDescent="0.25">
      <c r="U16594" s="601"/>
      <c r="V16594" s="611"/>
      <c r="X16594" s="613"/>
      <c r="Y16594" s="601"/>
      <c r="Z16594" s="601"/>
      <c r="AA16594" s="601"/>
      <c r="AB16594" s="601"/>
    </row>
    <row r="16595" spans="21:28" x14ac:dyDescent="0.25">
      <c r="U16595" s="601"/>
      <c r="V16595" s="611"/>
      <c r="X16595" s="613"/>
      <c r="Y16595" s="601"/>
      <c r="Z16595" s="601"/>
      <c r="AA16595" s="601"/>
      <c r="AB16595" s="601"/>
    </row>
    <row r="16596" spans="21:28" x14ac:dyDescent="0.25">
      <c r="U16596" s="601"/>
      <c r="V16596" s="611"/>
      <c r="X16596" s="613"/>
      <c r="Y16596" s="601"/>
      <c r="Z16596" s="601"/>
      <c r="AA16596" s="601"/>
      <c r="AB16596" s="601"/>
    </row>
    <row r="16597" spans="21:28" x14ac:dyDescent="0.25">
      <c r="U16597" s="601"/>
      <c r="V16597" s="611"/>
      <c r="X16597" s="613"/>
      <c r="Y16597" s="601"/>
      <c r="Z16597" s="601"/>
      <c r="AA16597" s="601"/>
      <c r="AB16597" s="601"/>
    </row>
    <row r="16598" spans="21:28" x14ac:dyDescent="0.25">
      <c r="U16598" s="601"/>
      <c r="V16598" s="611"/>
      <c r="X16598" s="613"/>
      <c r="Y16598" s="601"/>
      <c r="Z16598" s="601"/>
      <c r="AA16598" s="601"/>
      <c r="AB16598" s="601"/>
    </row>
    <row r="16599" spans="21:28" x14ac:dyDescent="0.25">
      <c r="U16599" s="601"/>
      <c r="V16599" s="611"/>
      <c r="X16599" s="613"/>
      <c r="Y16599" s="601"/>
      <c r="Z16599" s="601"/>
      <c r="AA16599" s="601"/>
      <c r="AB16599" s="601"/>
    </row>
    <row r="16600" spans="21:28" x14ac:dyDescent="0.25">
      <c r="U16600" s="601"/>
      <c r="V16600" s="611"/>
      <c r="X16600" s="613"/>
      <c r="Y16600" s="601"/>
      <c r="Z16600" s="601"/>
      <c r="AA16600" s="601"/>
      <c r="AB16600" s="601"/>
    </row>
    <row r="16601" spans="21:28" x14ac:dyDescent="0.25">
      <c r="U16601" s="601"/>
      <c r="V16601" s="611"/>
      <c r="X16601" s="613"/>
      <c r="Y16601" s="601"/>
      <c r="Z16601" s="601"/>
      <c r="AA16601" s="601"/>
      <c r="AB16601" s="601"/>
    </row>
    <row r="16602" spans="21:28" x14ac:dyDescent="0.25">
      <c r="U16602" s="601"/>
      <c r="V16602" s="611"/>
      <c r="X16602" s="613"/>
      <c r="Y16602" s="601"/>
      <c r="Z16602" s="601"/>
      <c r="AA16602" s="601"/>
      <c r="AB16602" s="601"/>
    </row>
    <row r="16603" spans="21:28" x14ac:dyDescent="0.25">
      <c r="U16603" s="601"/>
      <c r="V16603" s="611"/>
      <c r="X16603" s="613"/>
      <c r="Y16603" s="601"/>
      <c r="Z16603" s="601"/>
      <c r="AA16603" s="601"/>
      <c r="AB16603" s="601"/>
    </row>
    <row r="16604" spans="21:28" x14ac:dyDescent="0.25">
      <c r="U16604" s="601"/>
      <c r="V16604" s="611"/>
      <c r="X16604" s="613"/>
      <c r="Y16604" s="601"/>
      <c r="Z16604" s="601"/>
      <c r="AA16604" s="601"/>
      <c r="AB16604" s="601"/>
    </row>
    <row r="16605" spans="21:28" x14ac:dyDescent="0.25">
      <c r="U16605" s="601"/>
      <c r="V16605" s="611"/>
      <c r="X16605" s="613"/>
      <c r="Y16605" s="601"/>
      <c r="Z16605" s="601"/>
      <c r="AA16605" s="601"/>
      <c r="AB16605" s="601"/>
    </row>
    <row r="16606" spans="21:28" x14ac:dyDescent="0.25">
      <c r="U16606" s="601"/>
      <c r="V16606" s="611"/>
      <c r="X16606" s="613"/>
      <c r="Y16606" s="601"/>
      <c r="Z16606" s="601"/>
      <c r="AA16606" s="601"/>
      <c r="AB16606" s="601"/>
    </row>
    <row r="16607" spans="21:28" x14ac:dyDescent="0.25">
      <c r="U16607" s="601"/>
      <c r="V16607" s="611"/>
      <c r="X16607" s="613"/>
      <c r="Y16607" s="601"/>
      <c r="Z16607" s="601"/>
      <c r="AA16607" s="601"/>
      <c r="AB16607" s="601"/>
    </row>
    <row r="16608" spans="21:28" x14ac:dyDescent="0.25">
      <c r="U16608" s="601"/>
      <c r="V16608" s="611"/>
      <c r="X16608" s="613"/>
      <c r="Y16608" s="601"/>
      <c r="Z16608" s="601"/>
      <c r="AA16608" s="601"/>
      <c r="AB16608" s="601"/>
    </row>
    <row r="16609" spans="21:28" x14ac:dyDescent="0.25">
      <c r="U16609" s="601"/>
      <c r="V16609" s="611"/>
      <c r="X16609" s="613"/>
      <c r="Y16609" s="601"/>
      <c r="Z16609" s="601"/>
      <c r="AA16609" s="601"/>
      <c r="AB16609" s="601"/>
    </row>
    <row r="16610" spans="21:28" x14ac:dyDescent="0.25">
      <c r="U16610" s="601"/>
      <c r="V16610" s="611"/>
      <c r="X16610" s="613"/>
      <c r="Y16610" s="601"/>
      <c r="Z16610" s="601"/>
      <c r="AA16610" s="601"/>
      <c r="AB16610" s="601"/>
    </row>
    <row r="16611" spans="21:28" x14ac:dyDescent="0.25">
      <c r="U16611" s="601"/>
      <c r="V16611" s="611"/>
      <c r="X16611" s="613"/>
      <c r="Y16611" s="601"/>
      <c r="Z16611" s="601"/>
      <c r="AA16611" s="601"/>
      <c r="AB16611" s="601"/>
    </row>
    <row r="16612" spans="21:28" x14ac:dyDescent="0.25">
      <c r="U16612" s="601"/>
      <c r="V16612" s="611"/>
      <c r="X16612" s="613"/>
      <c r="Y16612" s="601"/>
      <c r="Z16612" s="601"/>
      <c r="AA16612" s="601"/>
      <c r="AB16612" s="601"/>
    </row>
    <row r="16613" spans="21:28" x14ac:dyDescent="0.25">
      <c r="U16613" s="601"/>
      <c r="V16613" s="611"/>
      <c r="X16613" s="613"/>
      <c r="Y16613" s="601"/>
      <c r="Z16613" s="601"/>
      <c r="AA16613" s="601"/>
      <c r="AB16613" s="601"/>
    </row>
    <row r="16614" spans="21:28" x14ac:dyDescent="0.25">
      <c r="U16614" s="601"/>
      <c r="V16614" s="611"/>
      <c r="X16614" s="613"/>
      <c r="Y16614" s="601"/>
      <c r="Z16614" s="601"/>
      <c r="AA16614" s="601"/>
      <c r="AB16614" s="601"/>
    </row>
    <row r="16615" spans="21:28" x14ac:dyDescent="0.25">
      <c r="U16615" s="601"/>
      <c r="V16615" s="611"/>
      <c r="X16615" s="613"/>
      <c r="Y16615" s="601"/>
      <c r="Z16615" s="601"/>
      <c r="AA16615" s="601"/>
      <c r="AB16615" s="601"/>
    </row>
    <row r="16616" spans="21:28" x14ac:dyDescent="0.25">
      <c r="U16616" s="601"/>
      <c r="V16616" s="611"/>
      <c r="X16616" s="613"/>
      <c r="Y16616" s="601"/>
      <c r="Z16616" s="601"/>
      <c r="AA16616" s="601"/>
      <c r="AB16616" s="601"/>
    </row>
    <row r="16617" spans="21:28" x14ac:dyDescent="0.25">
      <c r="U16617" s="601"/>
      <c r="V16617" s="611"/>
      <c r="X16617" s="613"/>
      <c r="Y16617" s="601"/>
      <c r="Z16617" s="601"/>
      <c r="AA16617" s="601"/>
      <c r="AB16617" s="601"/>
    </row>
    <row r="16618" spans="21:28" x14ac:dyDescent="0.25">
      <c r="U16618" s="601"/>
      <c r="V16618" s="611"/>
      <c r="X16618" s="613"/>
      <c r="Y16618" s="601"/>
      <c r="Z16618" s="601"/>
      <c r="AA16618" s="601"/>
      <c r="AB16618" s="601"/>
    </row>
    <row r="16619" spans="21:28" x14ac:dyDescent="0.25">
      <c r="U16619" s="601"/>
      <c r="V16619" s="611"/>
      <c r="X16619" s="613"/>
      <c r="Y16619" s="601"/>
      <c r="Z16619" s="601"/>
      <c r="AA16619" s="601"/>
      <c r="AB16619" s="601"/>
    </row>
    <row r="16620" spans="21:28" x14ac:dyDescent="0.25">
      <c r="U16620" s="601"/>
      <c r="V16620" s="611"/>
      <c r="X16620" s="613"/>
      <c r="Y16620" s="601"/>
      <c r="Z16620" s="601"/>
      <c r="AA16620" s="601"/>
      <c r="AB16620" s="601"/>
    </row>
    <row r="16621" spans="21:28" x14ac:dyDescent="0.25">
      <c r="U16621" s="601"/>
      <c r="V16621" s="611"/>
      <c r="X16621" s="613"/>
      <c r="Y16621" s="601"/>
      <c r="Z16621" s="601"/>
      <c r="AA16621" s="601"/>
      <c r="AB16621" s="601"/>
    </row>
    <row r="16622" spans="21:28" x14ac:dyDescent="0.25">
      <c r="U16622" s="601"/>
      <c r="V16622" s="611"/>
      <c r="X16622" s="613"/>
      <c r="Y16622" s="601"/>
      <c r="Z16622" s="601"/>
      <c r="AA16622" s="601"/>
      <c r="AB16622" s="601"/>
    </row>
    <row r="16623" spans="21:28" x14ac:dyDescent="0.25">
      <c r="U16623" s="601"/>
      <c r="V16623" s="611"/>
      <c r="X16623" s="613"/>
      <c r="Y16623" s="601"/>
      <c r="Z16623" s="601"/>
      <c r="AA16623" s="601"/>
      <c r="AB16623" s="601"/>
    </row>
    <row r="16624" spans="21:28" x14ac:dyDescent="0.25">
      <c r="U16624" s="601"/>
      <c r="V16624" s="611"/>
      <c r="X16624" s="613"/>
      <c r="Y16624" s="601"/>
      <c r="Z16624" s="601"/>
      <c r="AA16624" s="601"/>
      <c r="AB16624" s="601"/>
    </row>
    <row r="16625" spans="21:28" x14ac:dyDescent="0.25">
      <c r="U16625" s="601"/>
      <c r="V16625" s="611"/>
      <c r="X16625" s="613"/>
      <c r="Y16625" s="601"/>
      <c r="Z16625" s="601"/>
      <c r="AA16625" s="601"/>
      <c r="AB16625" s="601"/>
    </row>
    <row r="16626" spans="21:28" x14ac:dyDescent="0.25">
      <c r="U16626" s="601"/>
      <c r="V16626" s="611"/>
      <c r="X16626" s="613"/>
      <c r="Y16626" s="601"/>
      <c r="Z16626" s="601"/>
      <c r="AA16626" s="601"/>
      <c r="AB16626" s="601"/>
    </row>
    <row r="16627" spans="21:28" x14ac:dyDescent="0.25">
      <c r="U16627" s="601"/>
      <c r="V16627" s="611"/>
      <c r="X16627" s="613"/>
      <c r="Y16627" s="601"/>
      <c r="Z16627" s="601"/>
      <c r="AA16627" s="601"/>
      <c r="AB16627" s="601"/>
    </row>
    <row r="16628" spans="21:28" x14ac:dyDescent="0.25">
      <c r="U16628" s="601"/>
      <c r="V16628" s="611"/>
      <c r="X16628" s="613"/>
      <c r="Y16628" s="601"/>
      <c r="Z16628" s="601"/>
      <c r="AA16628" s="601"/>
      <c r="AB16628" s="601"/>
    </row>
    <row r="16629" spans="21:28" x14ac:dyDescent="0.25">
      <c r="U16629" s="601"/>
      <c r="V16629" s="611"/>
      <c r="X16629" s="613"/>
      <c r="Y16629" s="601"/>
      <c r="Z16629" s="601"/>
      <c r="AA16629" s="601"/>
      <c r="AB16629" s="601"/>
    </row>
    <row r="16630" spans="21:28" x14ac:dyDescent="0.25">
      <c r="U16630" s="601"/>
      <c r="V16630" s="611"/>
      <c r="X16630" s="613"/>
      <c r="Y16630" s="601"/>
      <c r="Z16630" s="601"/>
      <c r="AA16630" s="601"/>
      <c r="AB16630" s="601"/>
    </row>
    <row r="16631" spans="21:28" x14ac:dyDescent="0.25">
      <c r="U16631" s="601"/>
      <c r="V16631" s="611"/>
      <c r="X16631" s="613"/>
      <c r="Y16631" s="601"/>
      <c r="Z16631" s="601"/>
      <c r="AA16631" s="601"/>
      <c r="AB16631" s="601"/>
    </row>
    <row r="16632" spans="21:28" x14ac:dyDescent="0.25">
      <c r="U16632" s="601"/>
      <c r="V16632" s="611"/>
      <c r="X16632" s="613"/>
      <c r="Y16632" s="601"/>
      <c r="Z16632" s="601"/>
      <c r="AA16632" s="601"/>
      <c r="AB16632" s="601"/>
    </row>
    <row r="16633" spans="21:28" x14ac:dyDescent="0.25">
      <c r="U16633" s="601"/>
      <c r="V16633" s="611"/>
      <c r="X16633" s="613"/>
      <c r="Y16633" s="601"/>
      <c r="Z16633" s="601"/>
      <c r="AA16633" s="601"/>
      <c r="AB16633" s="601"/>
    </row>
    <row r="16634" spans="21:28" x14ac:dyDescent="0.25">
      <c r="U16634" s="601"/>
      <c r="V16634" s="611"/>
      <c r="X16634" s="613"/>
      <c r="Y16634" s="601"/>
      <c r="Z16634" s="601"/>
      <c r="AA16634" s="601"/>
      <c r="AB16634" s="601"/>
    </row>
    <row r="16635" spans="21:28" x14ac:dyDescent="0.25">
      <c r="U16635" s="601"/>
      <c r="V16635" s="611"/>
      <c r="X16635" s="613"/>
      <c r="Y16635" s="601"/>
      <c r="Z16635" s="601"/>
      <c r="AA16635" s="601"/>
      <c r="AB16635" s="601"/>
    </row>
    <row r="16636" spans="21:28" x14ac:dyDescent="0.25">
      <c r="U16636" s="601"/>
      <c r="V16636" s="611"/>
      <c r="X16636" s="613"/>
      <c r="Y16636" s="601"/>
      <c r="Z16636" s="601"/>
      <c r="AA16636" s="601"/>
      <c r="AB16636" s="601"/>
    </row>
    <row r="16637" spans="21:28" x14ac:dyDescent="0.25">
      <c r="U16637" s="601"/>
      <c r="V16637" s="611"/>
      <c r="X16637" s="613"/>
      <c r="Y16637" s="601"/>
      <c r="Z16637" s="601"/>
      <c r="AA16637" s="601"/>
      <c r="AB16637" s="601"/>
    </row>
    <row r="16638" spans="21:28" x14ac:dyDescent="0.25">
      <c r="U16638" s="601"/>
      <c r="V16638" s="611"/>
      <c r="X16638" s="613"/>
      <c r="Y16638" s="601"/>
      <c r="Z16638" s="601"/>
      <c r="AA16638" s="601"/>
      <c r="AB16638" s="601"/>
    </row>
    <row r="16639" spans="21:28" x14ac:dyDescent="0.25">
      <c r="U16639" s="601"/>
      <c r="V16639" s="611"/>
      <c r="X16639" s="613"/>
      <c r="Y16639" s="601"/>
      <c r="Z16639" s="601"/>
      <c r="AA16639" s="601"/>
      <c r="AB16639" s="601"/>
    </row>
    <row r="16640" spans="21:28" x14ac:dyDescent="0.25">
      <c r="U16640" s="601"/>
      <c r="V16640" s="611"/>
      <c r="X16640" s="613"/>
      <c r="Y16640" s="601"/>
      <c r="Z16640" s="601"/>
      <c r="AA16640" s="601"/>
      <c r="AB16640" s="601"/>
    </row>
    <row r="16641" spans="21:28" x14ac:dyDescent="0.25">
      <c r="U16641" s="601"/>
      <c r="V16641" s="611"/>
      <c r="X16641" s="613"/>
      <c r="Y16641" s="601"/>
      <c r="Z16641" s="601"/>
      <c r="AA16641" s="601"/>
      <c r="AB16641" s="601"/>
    </row>
    <row r="16642" spans="21:28" x14ac:dyDescent="0.25">
      <c r="U16642" s="601"/>
      <c r="V16642" s="611"/>
      <c r="X16642" s="613"/>
      <c r="Y16642" s="601"/>
      <c r="Z16642" s="601"/>
      <c r="AA16642" s="601"/>
      <c r="AB16642" s="601"/>
    </row>
    <row r="16643" spans="21:28" x14ac:dyDescent="0.25">
      <c r="U16643" s="601"/>
      <c r="V16643" s="611"/>
      <c r="X16643" s="613"/>
      <c r="Y16643" s="601"/>
      <c r="Z16643" s="601"/>
      <c r="AA16643" s="601"/>
      <c r="AB16643" s="601"/>
    </row>
    <row r="16644" spans="21:28" x14ac:dyDescent="0.25">
      <c r="U16644" s="601"/>
      <c r="V16644" s="611"/>
      <c r="X16644" s="613"/>
      <c r="Y16644" s="601"/>
      <c r="Z16644" s="601"/>
      <c r="AA16644" s="601"/>
      <c r="AB16644" s="601"/>
    </row>
    <row r="16645" spans="21:28" x14ac:dyDescent="0.25">
      <c r="U16645" s="601"/>
      <c r="V16645" s="611"/>
      <c r="X16645" s="613"/>
      <c r="Y16645" s="601"/>
      <c r="Z16645" s="601"/>
      <c r="AA16645" s="601"/>
      <c r="AB16645" s="601"/>
    </row>
    <row r="16646" spans="21:28" x14ac:dyDescent="0.25">
      <c r="U16646" s="601"/>
      <c r="V16646" s="611"/>
      <c r="X16646" s="613"/>
      <c r="Y16646" s="601"/>
      <c r="Z16646" s="601"/>
      <c r="AA16646" s="601"/>
      <c r="AB16646" s="601"/>
    </row>
    <row r="16647" spans="21:28" x14ac:dyDescent="0.25">
      <c r="U16647" s="601"/>
      <c r="V16647" s="611"/>
      <c r="X16647" s="613"/>
      <c r="Y16647" s="601"/>
      <c r="Z16647" s="601"/>
      <c r="AA16647" s="601"/>
      <c r="AB16647" s="601"/>
    </row>
    <row r="16648" spans="21:28" x14ac:dyDescent="0.25">
      <c r="U16648" s="601"/>
      <c r="V16648" s="611"/>
      <c r="X16648" s="613"/>
      <c r="Y16648" s="601"/>
      <c r="Z16648" s="601"/>
      <c r="AA16648" s="601"/>
      <c r="AB16648" s="601"/>
    </row>
    <row r="16649" spans="21:28" x14ac:dyDescent="0.25">
      <c r="U16649" s="601"/>
      <c r="V16649" s="611"/>
      <c r="X16649" s="613"/>
      <c r="Y16649" s="601"/>
      <c r="Z16649" s="601"/>
      <c r="AA16649" s="601"/>
      <c r="AB16649" s="601"/>
    </row>
    <row r="16650" spans="21:28" x14ac:dyDescent="0.25">
      <c r="U16650" s="601"/>
      <c r="V16650" s="611"/>
      <c r="X16650" s="613"/>
      <c r="Y16650" s="601"/>
      <c r="Z16650" s="601"/>
      <c r="AA16650" s="601"/>
      <c r="AB16650" s="601"/>
    </row>
    <row r="16651" spans="21:28" x14ac:dyDescent="0.25">
      <c r="U16651" s="601"/>
      <c r="V16651" s="611"/>
      <c r="X16651" s="613"/>
      <c r="Y16651" s="601"/>
      <c r="Z16651" s="601"/>
      <c r="AA16651" s="601"/>
      <c r="AB16651" s="601"/>
    </row>
    <row r="16652" spans="21:28" x14ac:dyDescent="0.25">
      <c r="U16652" s="601"/>
      <c r="V16652" s="611"/>
      <c r="X16652" s="613"/>
      <c r="Y16652" s="601"/>
      <c r="Z16652" s="601"/>
      <c r="AA16652" s="601"/>
      <c r="AB16652" s="601"/>
    </row>
    <row r="16653" spans="21:28" x14ac:dyDescent="0.25">
      <c r="U16653" s="601"/>
      <c r="V16653" s="611"/>
      <c r="X16653" s="613"/>
      <c r="Y16653" s="601"/>
      <c r="Z16653" s="601"/>
      <c r="AA16653" s="601"/>
      <c r="AB16653" s="601"/>
    </row>
    <row r="16654" spans="21:28" x14ac:dyDescent="0.25">
      <c r="U16654" s="601"/>
      <c r="V16654" s="611"/>
      <c r="X16654" s="613"/>
      <c r="Y16654" s="601"/>
      <c r="Z16654" s="601"/>
      <c r="AA16654" s="601"/>
      <c r="AB16654" s="601"/>
    </row>
    <row r="16655" spans="21:28" x14ac:dyDescent="0.25">
      <c r="U16655" s="601"/>
      <c r="V16655" s="611"/>
      <c r="X16655" s="613"/>
      <c r="Y16655" s="601"/>
      <c r="Z16655" s="601"/>
      <c r="AA16655" s="601"/>
      <c r="AB16655" s="601"/>
    </row>
    <row r="16656" spans="21:28" x14ac:dyDescent="0.25">
      <c r="U16656" s="601"/>
      <c r="V16656" s="611"/>
      <c r="X16656" s="613"/>
      <c r="Y16656" s="601"/>
      <c r="Z16656" s="601"/>
      <c r="AA16656" s="601"/>
      <c r="AB16656" s="601"/>
    </row>
    <row r="16657" spans="21:28" x14ac:dyDescent="0.25">
      <c r="U16657" s="601"/>
      <c r="V16657" s="611"/>
      <c r="X16657" s="613"/>
      <c r="Y16657" s="601"/>
      <c r="Z16657" s="601"/>
      <c r="AA16657" s="601"/>
      <c r="AB16657" s="601"/>
    </row>
    <row r="16658" spans="21:28" x14ac:dyDescent="0.25">
      <c r="U16658" s="601"/>
      <c r="V16658" s="611"/>
      <c r="X16658" s="613"/>
      <c r="Y16658" s="601"/>
      <c r="Z16658" s="601"/>
      <c r="AA16658" s="601"/>
      <c r="AB16658" s="601"/>
    </row>
    <row r="16659" spans="21:28" x14ac:dyDescent="0.25">
      <c r="U16659" s="601"/>
      <c r="V16659" s="611"/>
      <c r="X16659" s="613"/>
      <c r="Y16659" s="601"/>
      <c r="Z16659" s="601"/>
      <c r="AA16659" s="601"/>
      <c r="AB16659" s="601"/>
    </row>
    <row r="16660" spans="21:28" x14ac:dyDescent="0.25">
      <c r="U16660" s="601"/>
      <c r="V16660" s="611"/>
      <c r="X16660" s="613"/>
      <c r="Y16660" s="601"/>
      <c r="Z16660" s="601"/>
      <c r="AA16660" s="601"/>
      <c r="AB16660" s="601"/>
    </row>
    <row r="16661" spans="21:28" x14ac:dyDescent="0.25">
      <c r="U16661" s="601"/>
      <c r="V16661" s="611"/>
      <c r="X16661" s="613"/>
      <c r="Y16661" s="601"/>
      <c r="Z16661" s="601"/>
      <c r="AA16661" s="601"/>
      <c r="AB16661" s="601"/>
    </row>
    <row r="16662" spans="21:28" x14ac:dyDescent="0.25">
      <c r="U16662" s="601"/>
      <c r="V16662" s="611"/>
      <c r="X16662" s="613"/>
      <c r="Y16662" s="601"/>
      <c r="Z16662" s="601"/>
      <c r="AA16662" s="601"/>
      <c r="AB16662" s="601"/>
    </row>
    <row r="16663" spans="21:28" x14ac:dyDescent="0.25">
      <c r="U16663" s="601"/>
      <c r="V16663" s="611"/>
      <c r="X16663" s="613"/>
      <c r="Y16663" s="601"/>
      <c r="Z16663" s="601"/>
      <c r="AA16663" s="601"/>
      <c r="AB16663" s="601"/>
    </row>
    <row r="16664" spans="21:28" x14ac:dyDescent="0.25">
      <c r="U16664" s="601"/>
      <c r="V16664" s="611"/>
      <c r="X16664" s="613"/>
      <c r="Y16664" s="601"/>
      <c r="Z16664" s="601"/>
      <c r="AA16664" s="601"/>
      <c r="AB16664" s="601"/>
    </row>
    <row r="16665" spans="21:28" x14ac:dyDescent="0.25">
      <c r="U16665" s="601"/>
      <c r="V16665" s="611"/>
      <c r="X16665" s="613"/>
      <c r="Y16665" s="601"/>
      <c r="Z16665" s="601"/>
      <c r="AA16665" s="601"/>
      <c r="AB16665" s="601"/>
    </row>
    <row r="16666" spans="21:28" x14ac:dyDescent="0.25">
      <c r="U16666" s="601"/>
      <c r="V16666" s="611"/>
      <c r="X16666" s="613"/>
      <c r="Y16666" s="601"/>
      <c r="Z16666" s="601"/>
      <c r="AA16666" s="601"/>
      <c r="AB16666" s="601"/>
    </row>
    <row r="16667" spans="21:28" x14ac:dyDescent="0.25">
      <c r="U16667" s="601"/>
      <c r="V16667" s="611"/>
      <c r="X16667" s="613"/>
      <c r="Y16667" s="601"/>
      <c r="Z16667" s="601"/>
      <c r="AA16667" s="601"/>
      <c r="AB16667" s="601"/>
    </row>
    <row r="16668" spans="21:28" x14ac:dyDescent="0.25">
      <c r="U16668" s="601"/>
      <c r="V16668" s="611"/>
      <c r="X16668" s="613"/>
      <c r="Y16668" s="601"/>
      <c r="Z16668" s="601"/>
      <c r="AA16668" s="601"/>
      <c r="AB16668" s="601"/>
    </row>
    <row r="16669" spans="21:28" x14ac:dyDescent="0.25">
      <c r="U16669" s="601"/>
      <c r="V16669" s="611"/>
      <c r="X16669" s="613"/>
      <c r="Y16669" s="601"/>
      <c r="Z16669" s="601"/>
      <c r="AA16669" s="601"/>
      <c r="AB16669" s="601"/>
    </row>
    <row r="16670" spans="21:28" x14ac:dyDescent="0.25">
      <c r="U16670" s="601"/>
      <c r="V16670" s="611"/>
      <c r="X16670" s="613"/>
      <c r="Y16670" s="601"/>
      <c r="Z16670" s="601"/>
      <c r="AA16670" s="601"/>
      <c r="AB16670" s="601"/>
    </row>
    <row r="16671" spans="21:28" x14ac:dyDescent="0.25">
      <c r="U16671" s="601"/>
      <c r="V16671" s="611"/>
      <c r="X16671" s="613"/>
      <c r="Y16671" s="601"/>
      <c r="Z16671" s="601"/>
      <c r="AA16671" s="601"/>
      <c r="AB16671" s="601"/>
    </row>
    <row r="16672" spans="21:28" x14ac:dyDescent="0.25">
      <c r="U16672" s="601"/>
      <c r="V16672" s="611"/>
      <c r="X16672" s="613"/>
      <c r="Y16672" s="601"/>
      <c r="Z16672" s="601"/>
      <c r="AA16672" s="601"/>
      <c r="AB16672" s="601"/>
    </row>
    <row r="16673" spans="21:28" x14ac:dyDescent="0.25">
      <c r="U16673" s="601"/>
      <c r="V16673" s="611"/>
      <c r="X16673" s="613"/>
      <c r="Y16673" s="601"/>
      <c r="Z16673" s="601"/>
      <c r="AA16673" s="601"/>
      <c r="AB16673" s="601"/>
    </row>
    <row r="16674" spans="21:28" x14ac:dyDescent="0.25">
      <c r="U16674" s="601"/>
      <c r="V16674" s="611"/>
      <c r="X16674" s="613"/>
      <c r="Y16674" s="601"/>
      <c r="Z16674" s="601"/>
      <c r="AA16674" s="601"/>
      <c r="AB16674" s="601"/>
    </row>
    <row r="16675" spans="21:28" x14ac:dyDescent="0.25">
      <c r="U16675" s="601"/>
      <c r="V16675" s="611"/>
      <c r="X16675" s="613"/>
      <c r="Y16675" s="601"/>
      <c r="Z16675" s="601"/>
      <c r="AA16675" s="601"/>
      <c r="AB16675" s="601"/>
    </row>
    <row r="16676" spans="21:28" x14ac:dyDescent="0.25">
      <c r="U16676" s="601"/>
      <c r="V16676" s="611"/>
      <c r="X16676" s="613"/>
      <c r="Y16676" s="601"/>
      <c r="Z16676" s="601"/>
      <c r="AA16676" s="601"/>
      <c r="AB16676" s="601"/>
    </row>
    <row r="16677" spans="21:28" x14ac:dyDescent="0.25">
      <c r="U16677" s="601"/>
      <c r="V16677" s="611"/>
      <c r="X16677" s="613"/>
      <c r="Y16677" s="601"/>
      <c r="Z16677" s="601"/>
      <c r="AA16677" s="601"/>
      <c r="AB16677" s="601"/>
    </row>
    <row r="16678" spans="21:28" x14ac:dyDescent="0.25">
      <c r="U16678" s="601"/>
      <c r="V16678" s="611"/>
      <c r="X16678" s="613"/>
      <c r="Y16678" s="601"/>
      <c r="Z16678" s="601"/>
      <c r="AA16678" s="601"/>
      <c r="AB16678" s="601"/>
    </row>
    <row r="16679" spans="21:28" x14ac:dyDescent="0.25">
      <c r="U16679" s="601"/>
      <c r="V16679" s="611"/>
      <c r="X16679" s="613"/>
      <c r="Y16679" s="601"/>
      <c r="Z16679" s="601"/>
      <c r="AA16679" s="601"/>
      <c r="AB16679" s="601"/>
    </row>
    <row r="16680" spans="21:28" x14ac:dyDescent="0.25">
      <c r="U16680" s="601"/>
      <c r="V16680" s="611"/>
      <c r="X16680" s="613"/>
      <c r="Y16680" s="601"/>
      <c r="Z16680" s="601"/>
      <c r="AA16680" s="601"/>
      <c r="AB16680" s="601"/>
    </row>
    <row r="16681" spans="21:28" x14ac:dyDescent="0.25">
      <c r="U16681" s="601"/>
      <c r="V16681" s="611"/>
      <c r="X16681" s="613"/>
      <c r="Y16681" s="601"/>
      <c r="Z16681" s="601"/>
      <c r="AA16681" s="601"/>
      <c r="AB16681" s="601"/>
    </row>
    <row r="16682" spans="21:28" x14ac:dyDescent="0.25">
      <c r="U16682" s="601"/>
      <c r="V16682" s="611"/>
      <c r="X16682" s="613"/>
      <c r="Y16682" s="601"/>
      <c r="Z16682" s="601"/>
      <c r="AA16682" s="601"/>
      <c r="AB16682" s="601"/>
    </row>
    <row r="16683" spans="21:28" x14ac:dyDescent="0.25">
      <c r="U16683" s="601"/>
      <c r="V16683" s="611"/>
      <c r="X16683" s="613"/>
      <c r="Y16683" s="601"/>
      <c r="Z16683" s="601"/>
      <c r="AA16683" s="601"/>
      <c r="AB16683" s="601"/>
    </row>
    <row r="16684" spans="21:28" x14ac:dyDescent="0.25">
      <c r="U16684" s="601"/>
      <c r="V16684" s="611"/>
      <c r="X16684" s="613"/>
      <c r="Y16684" s="601"/>
      <c r="Z16684" s="601"/>
      <c r="AA16684" s="601"/>
      <c r="AB16684" s="601"/>
    </row>
    <row r="16685" spans="21:28" x14ac:dyDescent="0.25">
      <c r="U16685" s="601"/>
      <c r="V16685" s="611"/>
      <c r="X16685" s="613"/>
      <c r="Y16685" s="601"/>
      <c r="Z16685" s="601"/>
      <c r="AA16685" s="601"/>
      <c r="AB16685" s="601"/>
    </row>
    <row r="16686" spans="21:28" x14ac:dyDescent="0.25">
      <c r="U16686" s="601"/>
      <c r="V16686" s="611"/>
      <c r="X16686" s="613"/>
      <c r="Y16686" s="601"/>
      <c r="Z16686" s="601"/>
      <c r="AA16686" s="601"/>
      <c r="AB16686" s="601"/>
    </row>
    <row r="16687" spans="21:28" x14ac:dyDescent="0.25">
      <c r="U16687" s="601"/>
      <c r="V16687" s="611"/>
      <c r="X16687" s="613"/>
      <c r="Y16687" s="601"/>
      <c r="Z16687" s="601"/>
      <c r="AA16687" s="601"/>
      <c r="AB16687" s="601"/>
    </row>
    <row r="16688" spans="21:28" x14ac:dyDescent="0.25">
      <c r="U16688" s="601"/>
      <c r="V16688" s="611"/>
      <c r="X16688" s="613"/>
      <c r="Y16688" s="601"/>
      <c r="Z16688" s="601"/>
      <c r="AA16688" s="601"/>
      <c r="AB16688" s="601"/>
    </row>
    <row r="16689" spans="21:28" x14ac:dyDescent="0.25">
      <c r="U16689" s="601"/>
      <c r="V16689" s="611"/>
      <c r="X16689" s="613"/>
      <c r="Y16689" s="601"/>
      <c r="Z16689" s="601"/>
      <c r="AA16689" s="601"/>
      <c r="AB16689" s="601"/>
    </row>
    <row r="16690" spans="21:28" x14ac:dyDescent="0.25">
      <c r="U16690" s="601"/>
      <c r="V16690" s="611"/>
      <c r="X16690" s="613"/>
      <c r="Y16690" s="601"/>
      <c r="Z16690" s="601"/>
      <c r="AA16690" s="601"/>
      <c r="AB16690" s="601"/>
    </row>
    <row r="16691" spans="21:28" x14ac:dyDescent="0.25">
      <c r="U16691" s="601"/>
      <c r="V16691" s="611"/>
      <c r="X16691" s="613"/>
      <c r="Y16691" s="601"/>
      <c r="Z16691" s="601"/>
      <c r="AA16691" s="601"/>
      <c r="AB16691" s="601"/>
    </row>
    <row r="16692" spans="21:28" x14ac:dyDescent="0.25">
      <c r="U16692" s="601"/>
      <c r="V16692" s="611"/>
      <c r="X16692" s="613"/>
      <c r="Y16692" s="601"/>
      <c r="Z16692" s="601"/>
      <c r="AA16692" s="601"/>
      <c r="AB16692" s="601"/>
    </row>
    <row r="16693" spans="21:28" x14ac:dyDescent="0.25">
      <c r="U16693" s="601"/>
      <c r="V16693" s="611"/>
      <c r="X16693" s="613"/>
      <c r="Y16693" s="601"/>
      <c r="Z16693" s="601"/>
      <c r="AA16693" s="601"/>
      <c r="AB16693" s="601"/>
    </row>
    <row r="16694" spans="21:28" x14ac:dyDescent="0.25">
      <c r="U16694" s="601"/>
      <c r="V16694" s="611"/>
      <c r="X16694" s="613"/>
      <c r="Y16694" s="601"/>
      <c r="Z16694" s="601"/>
      <c r="AA16694" s="601"/>
      <c r="AB16694" s="601"/>
    </row>
    <row r="16695" spans="21:28" x14ac:dyDescent="0.25">
      <c r="U16695" s="601"/>
      <c r="V16695" s="611"/>
      <c r="X16695" s="613"/>
      <c r="Y16695" s="601"/>
      <c r="Z16695" s="601"/>
      <c r="AA16695" s="601"/>
      <c r="AB16695" s="601"/>
    </row>
    <row r="16696" spans="21:28" x14ac:dyDescent="0.25">
      <c r="U16696" s="601"/>
      <c r="V16696" s="611"/>
      <c r="X16696" s="613"/>
      <c r="Y16696" s="601"/>
      <c r="Z16696" s="601"/>
      <c r="AA16696" s="601"/>
      <c r="AB16696" s="601"/>
    </row>
    <row r="16697" spans="21:28" x14ac:dyDescent="0.25">
      <c r="U16697" s="601"/>
      <c r="V16697" s="611"/>
      <c r="X16697" s="613"/>
      <c r="Y16697" s="601"/>
      <c r="Z16697" s="601"/>
      <c r="AA16697" s="601"/>
      <c r="AB16697" s="601"/>
    </row>
    <row r="16698" spans="21:28" x14ac:dyDescent="0.25">
      <c r="U16698" s="601"/>
      <c r="V16698" s="611"/>
      <c r="X16698" s="613"/>
      <c r="Y16698" s="601"/>
      <c r="Z16698" s="601"/>
      <c r="AA16698" s="601"/>
      <c r="AB16698" s="601"/>
    </row>
    <row r="16699" spans="21:28" x14ac:dyDescent="0.25">
      <c r="U16699" s="601"/>
      <c r="V16699" s="611"/>
      <c r="X16699" s="613"/>
      <c r="Y16699" s="601"/>
      <c r="Z16699" s="601"/>
      <c r="AA16699" s="601"/>
      <c r="AB16699" s="601"/>
    </row>
    <row r="16700" spans="21:28" x14ac:dyDescent="0.25">
      <c r="U16700" s="601"/>
      <c r="V16700" s="611"/>
      <c r="X16700" s="613"/>
      <c r="Y16700" s="601"/>
      <c r="Z16700" s="601"/>
      <c r="AA16700" s="601"/>
      <c r="AB16700" s="601"/>
    </row>
    <row r="16701" spans="21:28" x14ac:dyDescent="0.25">
      <c r="U16701" s="601"/>
      <c r="V16701" s="611"/>
      <c r="X16701" s="613"/>
      <c r="Y16701" s="601"/>
      <c r="Z16701" s="601"/>
      <c r="AA16701" s="601"/>
      <c r="AB16701" s="601"/>
    </row>
    <row r="16702" spans="21:28" x14ac:dyDescent="0.25">
      <c r="U16702" s="601"/>
      <c r="V16702" s="611"/>
      <c r="X16702" s="613"/>
      <c r="Y16702" s="601"/>
      <c r="Z16702" s="601"/>
      <c r="AA16702" s="601"/>
      <c r="AB16702" s="601"/>
    </row>
    <row r="16703" spans="21:28" x14ac:dyDescent="0.25">
      <c r="U16703" s="601"/>
      <c r="V16703" s="611"/>
      <c r="X16703" s="613"/>
      <c r="Y16703" s="601"/>
      <c r="Z16703" s="601"/>
      <c r="AA16703" s="601"/>
      <c r="AB16703" s="601"/>
    </row>
    <row r="16704" spans="21:28" x14ac:dyDescent="0.25">
      <c r="U16704" s="601"/>
      <c r="V16704" s="611"/>
      <c r="X16704" s="613"/>
      <c r="Y16704" s="601"/>
      <c r="Z16704" s="601"/>
      <c r="AA16704" s="601"/>
      <c r="AB16704" s="601"/>
    </row>
    <row r="16705" spans="21:28" x14ac:dyDescent="0.25">
      <c r="U16705" s="601"/>
      <c r="V16705" s="611"/>
      <c r="X16705" s="613"/>
      <c r="Y16705" s="601"/>
      <c r="Z16705" s="601"/>
      <c r="AA16705" s="601"/>
      <c r="AB16705" s="601"/>
    </row>
    <row r="16706" spans="21:28" x14ac:dyDescent="0.25">
      <c r="U16706" s="601"/>
      <c r="V16706" s="611"/>
      <c r="X16706" s="613"/>
      <c r="Y16706" s="601"/>
      <c r="Z16706" s="601"/>
      <c r="AA16706" s="601"/>
      <c r="AB16706" s="601"/>
    </row>
    <row r="16707" spans="21:28" x14ac:dyDescent="0.25">
      <c r="U16707" s="601"/>
      <c r="V16707" s="611"/>
      <c r="X16707" s="613"/>
      <c r="Y16707" s="601"/>
      <c r="Z16707" s="601"/>
      <c r="AA16707" s="601"/>
      <c r="AB16707" s="601"/>
    </row>
    <row r="16708" spans="21:28" x14ac:dyDescent="0.25">
      <c r="U16708" s="601"/>
      <c r="V16708" s="611"/>
      <c r="X16708" s="613"/>
      <c r="Y16708" s="601"/>
      <c r="Z16708" s="601"/>
      <c r="AA16708" s="601"/>
      <c r="AB16708" s="601"/>
    </row>
    <row r="16709" spans="21:28" x14ac:dyDescent="0.25">
      <c r="U16709" s="601"/>
      <c r="V16709" s="611"/>
      <c r="X16709" s="613"/>
      <c r="Y16709" s="601"/>
      <c r="Z16709" s="601"/>
      <c r="AA16709" s="601"/>
      <c r="AB16709" s="601"/>
    </row>
    <row r="16710" spans="21:28" x14ac:dyDescent="0.25">
      <c r="U16710" s="601"/>
      <c r="V16710" s="611"/>
      <c r="X16710" s="613"/>
      <c r="Y16710" s="601"/>
      <c r="Z16710" s="601"/>
      <c r="AA16710" s="601"/>
      <c r="AB16710" s="601"/>
    </row>
    <row r="16711" spans="21:28" x14ac:dyDescent="0.25">
      <c r="U16711" s="601"/>
      <c r="V16711" s="611"/>
      <c r="X16711" s="613"/>
      <c r="Y16711" s="601"/>
      <c r="Z16711" s="601"/>
      <c r="AA16711" s="601"/>
      <c r="AB16711" s="601"/>
    </row>
    <row r="16712" spans="21:28" x14ac:dyDescent="0.25">
      <c r="U16712" s="601"/>
      <c r="V16712" s="611"/>
      <c r="X16712" s="613"/>
      <c r="Y16712" s="601"/>
      <c r="Z16712" s="601"/>
      <c r="AA16712" s="601"/>
      <c r="AB16712" s="601"/>
    </row>
    <row r="16713" spans="21:28" x14ac:dyDescent="0.25">
      <c r="U16713" s="601"/>
      <c r="V16713" s="611"/>
      <c r="X16713" s="613"/>
      <c r="Y16713" s="601"/>
      <c r="Z16713" s="601"/>
      <c r="AA16713" s="601"/>
      <c r="AB16713" s="601"/>
    </row>
    <row r="16714" spans="21:28" x14ac:dyDescent="0.25">
      <c r="U16714" s="601"/>
      <c r="V16714" s="611"/>
      <c r="X16714" s="613"/>
      <c r="Y16714" s="601"/>
      <c r="Z16714" s="601"/>
      <c r="AA16714" s="601"/>
      <c r="AB16714" s="601"/>
    </row>
    <row r="16715" spans="21:28" x14ac:dyDescent="0.25">
      <c r="U16715" s="601"/>
      <c r="V16715" s="611"/>
      <c r="X16715" s="613"/>
      <c r="Y16715" s="601"/>
      <c r="Z16715" s="601"/>
      <c r="AA16715" s="601"/>
      <c r="AB16715" s="601"/>
    </row>
    <row r="16716" spans="21:28" x14ac:dyDescent="0.25">
      <c r="U16716" s="601"/>
      <c r="V16716" s="611"/>
      <c r="X16716" s="613"/>
      <c r="Y16716" s="601"/>
      <c r="Z16716" s="601"/>
      <c r="AA16716" s="601"/>
      <c r="AB16716" s="601"/>
    </row>
    <row r="16717" spans="21:28" x14ac:dyDescent="0.25">
      <c r="U16717" s="601"/>
      <c r="V16717" s="611"/>
      <c r="X16717" s="613"/>
      <c r="Y16717" s="601"/>
      <c r="Z16717" s="601"/>
      <c r="AA16717" s="601"/>
      <c r="AB16717" s="601"/>
    </row>
    <row r="16718" spans="21:28" x14ac:dyDescent="0.25">
      <c r="U16718" s="601"/>
      <c r="V16718" s="611"/>
      <c r="X16718" s="613"/>
      <c r="Y16718" s="601"/>
      <c r="Z16718" s="601"/>
      <c r="AA16718" s="601"/>
      <c r="AB16718" s="601"/>
    </row>
    <row r="16719" spans="21:28" x14ac:dyDescent="0.25">
      <c r="U16719" s="601"/>
      <c r="V16719" s="611"/>
      <c r="X16719" s="613"/>
      <c r="Y16719" s="601"/>
      <c r="Z16719" s="601"/>
      <c r="AA16719" s="601"/>
      <c r="AB16719" s="601"/>
    </row>
    <row r="16720" spans="21:28" x14ac:dyDescent="0.25">
      <c r="U16720" s="601"/>
      <c r="V16720" s="611"/>
      <c r="X16720" s="613"/>
      <c r="Y16720" s="601"/>
      <c r="Z16720" s="601"/>
      <c r="AA16720" s="601"/>
      <c r="AB16720" s="601"/>
    </row>
    <row r="16721" spans="21:28" x14ac:dyDescent="0.25">
      <c r="U16721" s="601"/>
      <c r="V16721" s="611"/>
      <c r="X16721" s="613"/>
      <c r="Y16721" s="601"/>
      <c r="Z16721" s="601"/>
      <c r="AA16721" s="601"/>
      <c r="AB16721" s="601"/>
    </row>
    <row r="16722" spans="21:28" x14ac:dyDescent="0.25">
      <c r="U16722" s="601"/>
      <c r="V16722" s="611"/>
      <c r="X16722" s="613"/>
      <c r="Y16722" s="601"/>
      <c r="Z16722" s="601"/>
      <c r="AA16722" s="601"/>
      <c r="AB16722" s="601"/>
    </row>
    <row r="16723" spans="21:28" x14ac:dyDescent="0.25">
      <c r="U16723" s="601"/>
      <c r="V16723" s="611"/>
      <c r="X16723" s="613"/>
      <c r="Y16723" s="601"/>
      <c r="Z16723" s="601"/>
      <c r="AA16723" s="601"/>
      <c r="AB16723" s="601"/>
    </row>
    <row r="16724" spans="21:28" x14ac:dyDescent="0.25">
      <c r="U16724" s="601"/>
      <c r="V16724" s="611"/>
      <c r="X16724" s="613"/>
      <c r="Y16724" s="601"/>
      <c r="Z16724" s="601"/>
      <c r="AA16724" s="601"/>
      <c r="AB16724" s="601"/>
    </row>
    <row r="16725" spans="21:28" x14ac:dyDescent="0.25">
      <c r="U16725" s="601"/>
      <c r="V16725" s="611"/>
      <c r="X16725" s="613"/>
      <c r="Y16725" s="601"/>
      <c r="Z16725" s="601"/>
      <c r="AA16725" s="601"/>
      <c r="AB16725" s="601"/>
    </row>
    <row r="16726" spans="21:28" x14ac:dyDescent="0.25">
      <c r="U16726" s="601"/>
      <c r="V16726" s="611"/>
      <c r="X16726" s="613"/>
      <c r="Y16726" s="601"/>
      <c r="Z16726" s="601"/>
      <c r="AA16726" s="601"/>
      <c r="AB16726" s="601"/>
    </row>
    <row r="16727" spans="21:28" x14ac:dyDescent="0.25">
      <c r="U16727" s="601"/>
      <c r="V16727" s="611"/>
      <c r="X16727" s="613"/>
      <c r="Y16727" s="601"/>
      <c r="Z16727" s="601"/>
      <c r="AA16727" s="601"/>
      <c r="AB16727" s="601"/>
    </row>
    <row r="16728" spans="21:28" x14ac:dyDescent="0.25">
      <c r="U16728" s="601"/>
      <c r="V16728" s="611"/>
      <c r="X16728" s="613"/>
      <c r="Y16728" s="601"/>
      <c r="Z16728" s="601"/>
      <c r="AA16728" s="601"/>
      <c r="AB16728" s="601"/>
    </row>
    <row r="16729" spans="21:28" x14ac:dyDescent="0.25">
      <c r="U16729" s="601"/>
      <c r="V16729" s="611"/>
      <c r="X16729" s="613"/>
      <c r="Y16729" s="601"/>
      <c r="Z16729" s="601"/>
      <c r="AA16729" s="601"/>
      <c r="AB16729" s="601"/>
    </row>
    <row r="16730" spans="21:28" x14ac:dyDescent="0.25">
      <c r="U16730" s="601"/>
      <c r="V16730" s="611"/>
      <c r="X16730" s="613"/>
      <c r="Y16730" s="601"/>
      <c r="Z16730" s="601"/>
      <c r="AA16730" s="601"/>
      <c r="AB16730" s="601"/>
    </row>
    <row r="16731" spans="21:28" x14ac:dyDescent="0.25">
      <c r="U16731" s="601"/>
      <c r="V16731" s="611"/>
      <c r="X16731" s="613"/>
      <c r="Y16731" s="601"/>
      <c r="Z16731" s="601"/>
      <c r="AA16731" s="601"/>
      <c r="AB16731" s="601"/>
    </row>
    <row r="16732" spans="21:28" x14ac:dyDescent="0.25">
      <c r="U16732" s="601"/>
      <c r="V16732" s="611"/>
      <c r="X16732" s="613"/>
      <c r="Y16732" s="601"/>
      <c r="Z16732" s="601"/>
      <c r="AA16732" s="601"/>
      <c r="AB16732" s="601"/>
    </row>
    <row r="16733" spans="21:28" x14ac:dyDescent="0.25">
      <c r="U16733" s="601"/>
      <c r="V16733" s="611"/>
      <c r="X16733" s="613"/>
      <c r="Y16733" s="601"/>
      <c r="Z16733" s="601"/>
      <c r="AA16733" s="601"/>
      <c r="AB16733" s="601"/>
    </row>
    <row r="16734" spans="21:28" x14ac:dyDescent="0.25">
      <c r="U16734" s="601"/>
      <c r="V16734" s="611"/>
      <c r="X16734" s="613"/>
      <c r="Y16734" s="601"/>
      <c r="Z16734" s="601"/>
      <c r="AA16734" s="601"/>
      <c r="AB16734" s="601"/>
    </row>
    <row r="16735" spans="21:28" x14ac:dyDescent="0.25">
      <c r="U16735" s="601"/>
      <c r="V16735" s="611"/>
      <c r="X16735" s="613"/>
      <c r="Y16735" s="601"/>
      <c r="Z16735" s="601"/>
      <c r="AA16735" s="601"/>
      <c r="AB16735" s="601"/>
    </row>
    <row r="16736" spans="21:28" x14ac:dyDescent="0.25">
      <c r="U16736" s="601"/>
      <c r="V16736" s="611"/>
      <c r="X16736" s="613"/>
      <c r="Y16736" s="601"/>
      <c r="Z16736" s="601"/>
      <c r="AA16736" s="601"/>
      <c r="AB16736" s="601"/>
    </row>
    <row r="16737" spans="21:28" x14ac:dyDescent="0.25">
      <c r="U16737" s="601"/>
      <c r="V16737" s="611"/>
      <c r="X16737" s="613"/>
      <c r="Y16737" s="601"/>
      <c r="Z16737" s="601"/>
      <c r="AA16737" s="601"/>
      <c r="AB16737" s="601"/>
    </row>
    <row r="16738" spans="21:28" x14ac:dyDescent="0.25">
      <c r="U16738" s="601"/>
      <c r="V16738" s="611"/>
      <c r="X16738" s="613"/>
      <c r="Y16738" s="601"/>
      <c r="Z16738" s="601"/>
      <c r="AA16738" s="601"/>
      <c r="AB16738" s="601"/>
    </row>
    <row r="16739" spans="21:28" x14ac:dyDescent="0.25">
      <c r="U16739" s="601"/>
      <c r="V16739" s="611"/>
      <c r="X16739" s="613"/>
      <c r="Y16739" s="601"/>
      <c r="Z16739" s="601"/>
      <c r="AA16739" s="601"/>
      <c r="AB16739" s="601"/>
    </row>
    <row r="16740" spans="21:28" x14ac:dyDescent="0.25">
      <c r="U16740" s="601"/>
      <c r="V16740" s="611"/>
      <c r="X16740" s="613"/>
      <c r="Y16740" s="601"/>
      <c r="Z16740" s="601"/>
      <c r="AA16740" s="601"/>
      <c r="AB16740" s="601"/>
    </row>
    <row r="16741" spans="21:28" x14ac:dyDescent="0.25">
      <c r="U16741" s="601"/>
      <c r="V16741" s="611"/>
      <c r="X16741" s="613"/>
      <c r="Y16741" s="601"/>
      <c r="Z16741" s="601"/>
      <c r="AA16741" s="601"/>
      <c r="AB16741" s="601"/>
    </row>
    <row r="16742" spans="21:28" x14ac:dyDescent="0.25">
      <c r="U16742" s="601"/>
      <c r="V16742" s="611"/>
      <c r="X16742" s="613"/>
      <c r="Y16742" s="601"/>
      <c r="Z16742" s="601"/>
      <c r="AA16742" s="601"/>
      <c r="AB16742" s="601"/>
    </row>
    <row r="16743" spans="21:28" x14ac:dyDescent="0.25">
      <c r="U16743" s="601"/>
      <c r="V16743" s="611"/>
      <c r="X16743" s="613"/>
      <c r="Y16743" s="601"/>
      <c r="Z16743" s="601"/>
      <c r="AA16743" s="601"/>
      <c r="AB16743" s="601"/>
    </row>
    <row r="16744" spans="21:28" x14ac:dyDescent="0.25">
      <c r="U16744" s="601"/>
      <c r="V16744" s="611"/>
      <c r="X16744" s="613"/>
      <c r="Y16744" s="601"/>
      <c r="Z16744" s="601"/>
      <c r="AA16744" s="601"/>
      <c r="AB16744" s="601"/>
    </row>
    <row r="16745" spans="21:28" x14ac:dyDescent="0.25">
      <c r="U16745" s="601"/>
      <c r="V16745" s="611"/>
      <c r="X16745" s="613"/>
      <c r="Y16745" s="601"/>
      <c r="Z16745" s="601"/>
      <c r="AA16745" s="601"/>
      <c r="AB16745" s="601"/>
    </row>
    <row r="16746" spans="21:28" x14ac:dyDescent="0.25">
      <c r="U16746" s="601"/>
      <c r="V16746" s="611"/>
      <c r="X16746" s="613"/>
      <c r="Y16746" s="601"/>
      <c r="Z16746" s="601"/>
      <c r="AA16746" s="601"/>
      <c r="AB16746" s="601"/>
    </row>
    <row r="16747" spans="21:28" x14ac:dyDescent="0.25">
      <c r="U16747" s="601"/>
      <c r="V16747" s="611"/>
      <c r="X16747" s="613"/>
      <c r="Y16747" s="601"/>
      <c r="Z16747" s="601"/>
      <c r="AA16747" s="601"/>
      <c r="AB16747" s="601"/>
    </row>
    <row r="16748" spans="21:28" x14ac:dyDescent="0.25">
      <c r="U16748" s="601"/>
      <c r="V16748" s="611"/>
      <c r="X16748" s="613"/>
      <c r="Y16748" s="601"/>
      <c r="Z16748" s="601"/>
      <c r="AA16748" s="601"/>
      <c r="AB16748" s="601"/>
    </row>
    <row r="16749" spans="21:28" x14ac:dyDescent="0.25">
      <c r="U16749" s="601"/>
      <c r="V16749" s="611"/>
      <c r="X16749" s="613"/>
      <c r="Y16749" s="601"/>
      <c r="Z16749" s="601"/>
      <c r="AA16749" s="601"/>
      <c r="AB16749" s="601"/>
    </row>
    <row r="16750" spans="21:28" x14ac:dyDescent="0.25">
      <c r="U16750" s="601"/>
      <c r="V16750" s="611"/>
      <c r="X16750" s="613"/>
      <c r="Y16750" s="601"/>
      <c r="Z16750" s="601"/>
      <c r="AA16750" s="601"/>
      <c r="AB16750" s="601"/>
    </row>
    <row r="16751" spans="21:28" x14ac:dyDescent="0.25">
      <c r="U16751" s="601"/>
      <c r="V16751" s="611"/>
      <c r="X16751" s="613"/>
      <c r="Y16751" s="601"/>
      <c r="Z16751" s="601"/>
      <c r="AA16751" s="601"/>
      <c r="AB16751" s="601"/>
    </row>
    <row r="16752" spans="21:28" x14ac:dyDescent="0.25">
      <c r="U16752" s="601"/>
      <c r="V16752" s="611"/>
      <c r="X16752" s="613"/>
      <c r="Y16752" s="601"/>
      <c r="Z16752" s="601"/>
      <c r="AA16752" s="601"/>
      <c r="AB16752" s="601"/>
    </row>
    <row r="16753" spans="21:28" x14ac:dyDescent="0.25">
      <c r="U16753" s="601"/>
      <c r="V16753" s="611"/>
      <c r="X16753" s="613"/>
      <c r="Y16753" s="601"/>
      <c r="Z16753" s="601"/>
      <c r="AA16753" s="601"/>
      <c r="AB16753" s="601"/>
    </row>
    <row r="16754" spans="21:28" x14ac:dyDescent="0.25">
      <c r="U16754" s="601"/>
      <c r="V16754" s="611"/>
      <c r="X16754" s="613"/>
      <c r="Y16754" s="601"/>
      <c r="Z16754" s="601"/>
      <c r="AA16754" s="601"/>
      <c r="AB16754" s="601"/>
    </row>
    <row r="16755" spans="21:28" x14ac:dyDescent="0.25">
      <c r="U16755" s="601"/>
      <c r="V16755" s="611"/>
      <c r="X16755" s="613"/>
      <c r="Y16755" s="601"/>
      <c r="Z16755" s="601"/>
      <c r="AA16755" s="601"/>
      <c r="AB16755" s="601"/>
    </row>
    <row r="16756" spans="21:28" x14ac:dyDescent="0.25">
      <c r="U16756" s="601"/>
      <c r="V16756" s="611"/>
      <c r="X16756" s="613"/>
      <c r="Y16756" s="601"/>
      <c r="Z16756" s="601"/>
      <c r="AA16756" s="601"/>
      <c r="AB16756" s="601"/>
    </row>
    <row r="16757" spans="21:28" x14ac:dyDescent="0.25">
      <c r="U16757" s="601"/>
      <c r="V16757" s="611"/>
      <c r="X16757" s="613"/>
      <c r="Y16757" s="601"/>
      <c r="Z16757" s="601"/>
      <c r="AA16757" s="601"/>
      <c r="AB16757" s="601"/>
    </row>
    <row r="16758" spans="21:28" x14ac:dyDescent="0.25">
      <c r="U16758" s="601"/>
      <c r="V16758" s="611"/>
      <c r="X16758" s="613"/>
      <c r="Y16758" s="601"/>
      <c r="Z16758" s="601"/>
      <c r="AA16758" s="601"/>
      <c r="AB16758" s="601"/>
    </row>
    <row r="16759" spans="21:28" x14ac:dyDescent="0.25">
      <c r="U16759" s="601"/>
      <c r="V16759" s="611"/>
      <c r="X16759" s="613"/>
      <c r="Y16759" s="601"/>
      <c r="Z16759" s="601"/>
      <c r="AA16759" s="601"/>
      <c r="AB16759" s="601"/>
    </row>
    <row r="16760" spans="21:28" x14ac:dyDescent="0.25">
      <c r="U16760" s="601"/>
      <c r="V16760" s="611"/>
      <c r="X16760" s="613"/>
      <c r="Y16760" s="601"/>
      <c r="Z16760" s="601"/>
      <c r="AA16760" s="601"/>
      <c r="AB16760" s="601"/>
    </row>
    <row r="16761" spans="21:28" x14ac:dyDescent="0.25">
      <c r="U16761" s="601"/>
      <c r="V16761" s="611"/>
      <c r="X16761" s="613"/>
      <c r="Y16761" s="601"/>
      <c r="Z16761" s="601"/>
      <c r="AA16761" s="601"/>
      <c r="AB16761" s="601"/>
    </row>
    <row r="16762" spans="21:28" x14ac:dyDescent="0.25">
      <c r="U16762" s="601"/>
      <c r="V16762" s="611"/>
      <c r="X16762" s="613"/>
      <c r="Y16762" s="601"/>
      <c r="Z16762" s="601"/>
      <c r="AA16762" s="601"/>
      <c r="AB16762" s="601"/>
    </row>
    <row r="16763" spans="21:28" x14ac:dyDescent="0.25">
      <c r="U16763" s="601"/>
      <c r="V16763" s="611"/>
      <c r="X16763" s="613"/>
      <c r="Y16763" s="601"/>
      <c r="Z16763" s="601"/>
      <c r="AA16763" s="601"/>
      <c r="AB16763" s="601"/>
    </row>
    <row r="16764" spans="21:28" x14ac:dyDescent="0.25">
      <c r="U16764" s="601"/>
      <c r="V16764" s="611"/>
      <c r="X16764" s="613"/>
      <c r="Y16764" s="601"/>
      <c r="Z16764" s="601"/>
      <c r="AA16764" s="601"/>
      <c r="AB16764" s="601"/>
    </row>
    <row r="16765" spans="21:28" x14ac:dyDescent="0.25">
      <c r="U16765" s="601"/>
      <c r="V16765" s="611"/>
      <c r="X16765" s="613"/>
      <c r="Y16765" s="601"/>
      <c r="Z16765" s="601"/>
      <c r="AA16765" s="601"/>
      <c r="AB16765" s="601"/>
    </row>
    <row r="16766" spans="21:28" x14ac:dyDescent="0.25">
      <c r="U16766" s="601"/>
      <c r="V16766" s="611"/>
      <c r="X16766" s="613"/>
      <c r="Y16766" s="601"/>
      <c r="Z16766" s="601"/>
      <c r="AA16766" s="601"/>
      <c r="AB16766" s="601"/>
    </row>
    <row r="16767" spans="21:28" x14ac:dyDescent="0.25">
      <c r="U16767" s="601"/>
      <c r="V16767" s="611"/>
      <c r="X16767" s="613"/>
      <c r="Y16767" s="601"/>
      <c r="Z16767" s="601"/>
      <c r="AA16767" s="601"/>
      <c r="AB16767" s="601"/>
    </row>
    <row r="16768" spans="21:28" x14ac:dyDescent="0.25">
      <c r="U16768" s="601"/>
      <c r="V16768" s="611"/>
      <c r="X16768" s="613"/>
      <c r="Y16768" s="601"/>
      <c r="Z16768" s="601"/>
      <c r="AA16768" s="601"/>
      <c r="AB16768" s="601"/>
    </row>
    <row r="16769" spans="21:28" x14ac:dyDescent="0.25">
      <c r="U16769" s="601"/>
      <c r="V16769" s="611"/>
      <c r="X16769" s="613"/>
      <c r="Y16769" s="601"/>
      <c r="Z16769" s="601"/>
      <c r="AA16769" s="601"/>
      <c r="AB16769" s="601"/>
    </row>
    <row r="16770" spans="21:28" x14ac:dyDescent="0.25">
      <c r="U16770" s="601"/>
      <c r="V16770" s="611"/>
      <c r="X16770" s="613"/>
      <c r="Y16770" s="601"/>
      <c r="Z16770" s="601"/>
      <c r="AA16770" s="601"/>
      <c r="AB16770" s="601"/>
    </row>
    <row r="16771" spans="21:28" x14ac:dyDescent="0.25">
      <c r="U16771" s="601"/>
      <c r="V16771" s="611"/>
      <c r="X16771" s="613"/>
      <c r="Y16771" s="601"/>
      <c r="Z16771" s="601"/>
      <c r="AA16771" s="601"/>
      <c r="AB16771" s="601"/>
    </row>
    <row r="16772" spans="21:28" x14ac:dyDescent="0.25">
      <c r="U16772" s="601"/>
      <c r="V16772" s="611"/>
      <c r="X16772" s="613"/>
      <c r="Y16772" s="601"/>
      <c r="Z16772" s="601"/>
      <c r="AA16772" s="601"/>
      <c r="AB16772" s="601"/>
    </row>
    <row r="16773" spans="21:28" x14ac:dyDescent="0.25">
      <c r="U16773" s="601"/>
      <c r="V16773" s="611"/>
      <c r="X16773" s="613"/>
      <c r="Y16773" s="601"/>
      <c r="Z16773" s="601"/>
      <c r="AA16773" s="601"/>
      <c r="AB16773" s="601"/>
    </row>
    <row r="16774" spans="21:28" x14ac:dyDescent="0.25">
      <c r="U16774" s="601"/>
      <c r="V16774" s="611"/>
      <c r="X16774" s="613"/>
      <c r="Y16774" s="601"/>
      <c r="Z16774" s="601"/>
      <c r="AA16774" s="601"/>
      <c r="AB16774" s="601"/>
    </row>
    <row r="16775" spans="21:28" x14ac:dyDescent="0.25">
      <c r="U16775" s="601"/>
      <c r="V16775" s="611"/>
      <c r="X16775" s="613"/>
      <c r="Y16775" s="601"/>
      <c r="Z16775" s="601"/>
      <c r="AA16775" s="601"/>
      <c r="AB16775" s="601"/>
    </row>
    <row r="16776" spans="21:28" x14ac:dyDescent="0.25">
      <c r="U16776" s="601"/>
      <c r="V16776" s="611"/>
      <c r="X16776" s="613"/>
      <c r="Y16776" s="601"/>
      <c r="Z16776" s="601"/>
      <c r="AA16776" s="601"/>
      <c r="AB16776" s="601"/>
    </row>
    <row r="16777" spans="21:28" x14ac:dyDescent="0.25">
      <c r="U16777" s="601"/>
      <c r="V16777" s="611"/>
      <c r="X16777" s="613"/>
      <c r="Y16777" s="601"/>
      <c r="Z16777" s="601"/>
      <c r="AA16777" s="601"/>
      <c r="AB16777" s="601"/>
    </row>
    <row r="16778" spans="21:28" x14ac:dyDescent="0.25">
      <c r="U16778" s="601"/>
      <c r="V16778" s="611"/>
      <c r="X16778" s="613"/>
      <c r="Y16778" s="601"/>
      <c r="Z16778" s="601"/>
      <c r="AA16778" s="601"/>
      <c r="AB16778" s="601"/>
    </row>
    <row r="16779" spans="21:28" x14ac:dyDescent="0.25">
      <c r="U16779" s="601"/>
      <c r="V16779" s="611"/>
      <c r="X16779" s="613"/>
      <c r="Y16779" s="601"/>
      <c r="Z16779" s="601"/>
      <c r="AA16779" s="601"/>
      <c r="AB16779" s="601"/>
    </row>
    <row r="16780" spans="21:28" x14ac:dyDescent="0.25">
      <c r="U16780" s="601"/>
      <c r="V16780" s="611"/>
      <c r="X16780" s="613"/>
      <c r="Y16780" s="601"/>
      <c r="Z16780" s="601"/>
      <c r="AA16780" s="601"/>
      <c r="AB16780" s="601"/>
    </row>
    <row r="16781" spans="21:28" x14ac:dyDescent="0.25">
      <c r="U16781" s="601"/>
      <c r="V16781" s="611"/>
      <c r="X16781" s="613"/>
      <c r="Y16781" s="601"/>
      <c r="Z16781" s="601"/>
      <c r="AA16781" s="601"/>
      <c r="AB16781" s="601"/>
    </row>
    <row r="16782" spans="21:28" x14ac:dyDescent="0.25">
      <c r="U16782" s="601"/>
      <c r="V16782" s="611"/>
      <c r="X16782" s="613"/>
      <c r="Y16782" s="601"/>
      <c r="Z16782" s="601"/>
      <c r="AA16782" s="601"/>
      <c r="AB16782" s="601"/>
    </row>
    <row r="16783" spans="21:28" x14ac:dyDescent="0.25">
      <c r="U16783" s="601"/>
      <c r="V16783" s="611"/>
      <c r="X16783" s="613"/>
      <c r="Y16783" s="601"/>
      <c r="Z16783" s="601"/>
      <c r="AA16783" s="601"/>
      <c r="AB16783" s="601"/>
    </row>
    <row r="16784" spans="21:28" x14ac:dyDescent="0.25">
      <c r="U16784" s="601"/>
      <c r="V16784" s="611"/>
      <c r="X16784" s="613"/>
      <c r="Y16784" s="601"/>
      <c r="Z16784" s="601"/>
      <c r="AA16784" s="601"/>
      <c r="AB16784" s="601"/>
    </row>
    <row r="16785" spans="21:28" x14ac:dyDescent="0.25">
      <c r="U16785" s="601"/>
      <c r="V16785" s="611"/>
      <c r="X16785" s="613"/>
      <c r="Y16785" s="601"/>
      <c r="Z16785" s="601"/>
      <c r="AA16785" s="601"/>
      <c r="AB16785" s="601"/>
    </row>
    <row r="16786" spans="21:28" x14ac:dyDescent="0.25">
      <c r="U16786" s="601"/>
      <c r="V16786" s="611"/>
      <c r="X16786" s="613"/>
      <c r="Y16786" s="601"/>
      <c r="Z16786" s="601"/>
      <c r="AA16786" s="601"/>
      <c r="AB16786" s="601"/>
    </row>
    <row r="16787" spans="21:28" x14ac:dyDescent="0.25">
      <c r="U16787" s="601"/>
      <c r="V16787" s="611"/>
      <c r="X16787" s="613"/>
      <c r="Y16787" s="601"/>
      <c r="Z16787" s="601"/>
      <c r="AA16787" s="601"/>
      <c r="AB16787" s="601"/>
    </row>
    <row r="16788" spans="21:28" x14ac:dyDescent="0.25">
      <c r="U16788" s="601"/>
      <c r="V16788" s="611"/>
      <c r="X16788" s="613"/>
      <c r="Y16788" s="601"/>
      <c r="Z16788" s="601"/>
      <c r="AA16788" s="601"/>
      <c r="AB16788" s="601"/>
    </row>
    <row r="16789" spans="21:28" x14ac:dyDescent="0.25">
      <c r="U16789" s="601"/>
      <c r="V16789" s="611"/>
      <c r="X16789" s="613"/>
      <c r="Y16789" s="601"/>
      <c r="Z16789" s="601"/>
      <c r="AA16789" s="601"/>
      <c r="AB16789" s="601"/>
    </row>
    <row r="16790" spans="21:28" x14ac:dyDescent="0.25">
      <c r="U16790" s="601"/>
      <c r="V16790" s="611"/>
      <c r="X16790" s="613"/>
      <c r="Y16790" s="601"/>
      <c r="Z16790" s="601"/>
      <c r="AA16790" s="601"/>
      <c r="AB16790" s="601"/>
    </row>
    <row r="16791" spans="21:28" x14ac:dyDescent="0.25">
      <c r="U16791" s="601"/>
      <c r="V16791" s="611"/>
      <c r="X16791" s="613"/>
      <c r="Y16791" s="601"/>
      <c r="Z16791" s="601"/>
      <c r="AA16791" s="601"/>
      <c r="AB16791" s="601"/>
    </row>
    <row r="16792" spans="21:28" x14ac:dyDescent="0.25">
      <c r="U16792" s="601"/>
      <c r="V16792" s="611"/>
      <c r="X16792" s="613"/>
      <c r="Y16792" s="601"/>
      <c r="Z16792" s="601"/>
      <c r="AA16792" s="601"/>
      <c r="AB16792" s="601"/>
    </row>
    <row r="16793" spans="21:28" x14ac:dyDescent="0.25">
      <c r="U16793" s="601"/>
      <c r="V16793" s="611"/>
      <c r="X16793" s="613"/>
      <c r="Y16793" s="601"/>
      <c r="Z16793" s="601"/>
      <c r="AA16793" s="601"/>
      <c r="AB16793" s="601"/>
    </row>
    <row r="16794" spans="21:28" x14ac:dyDescent="0.25">
      <c r="U16794" s="601"/>
      <c r="V16794" s="611"/>
      <c r="X16794" s="613"/>
      <c r="Y16794" s="601"/>
      <c r="Z16794" s="601"/>
      <c r="AA16794" s="601"/>
      <c r="AB16794" s="601"/>
    </row>
    <row r="16795" spans="21:28" x14ac:dyDescent="0.25">
      <c r="U16795" s="601"/>
      <c r="V16795" s="611"/>
      <c r="X16795" s="613"/>
      <c r="Y16795" s="601"/>
      <c r="Z16795" s="601"/>
      <c r="AA16795" s="601"/>
      <c r="AB16795" s="601"/>
    </row>
    <row r="16796" spans="21:28" x14ac:dyDescent="0.25">
      <c r="U16796" s="601"/>
      <c r="V16796" s="611"/>
      <c r="X16796" s="613"/>
      <c r="Y16796" s="601"/>
      <c r="Z16796" s="601"/>
      <c r="AA16796" s="601"/>
      <c r="AB16796" s="601"/>
    </row>
    <row r="16797" spans="21:28" x14ac:dyDescent="0.25">
      <c r="U16797" s="601"/>
      <c r="V16797" s="611"/>
      <c r="X16797" s="613"/>
      <c r="Y16797" s="601"/>
      <c r="Z16797" s="601"/>
      <c r="AA16797" s="601"/>
      <c r="AB16797" s="601"/>
    </row>
    <row r="16798" spans="21:28" x14ac:dyDescent="0.25">
      <c r="U16798" s="601"/>
      <c r="V16798" s="611"/>
      <c r="X16798" s="613"/>
      <c r="Y16798" s="601"/>
      <c r="Z16798" s="601"/>
      <c r="AA16798" s="601"/>
      <c r="AB16798" s="601"/>
    </row>
    <row r="16799" spans="21:28" x14ac:dyDescent="0.25">
      <c r="U16799" s="601"/>
      <c r="V16799" s="611"/>
      <c r="X16799" s="613"/>
      <c r="Y16799" s="601"/>
      <c r="Z16799" s="601"/>
      <c r="AA16799" s="601"/>
      <c r="AB16799" s="601"/>
    </row>
    <row r="16800" spans="21:28" x14ac:dyDescent="0.25">
      <c r="U16800" s="601"/>
      <c r="V16800" s="611"/>
      <c r="X16800" s="613"/>
      <c r="Y16800" s="601"/>
      <c r="Z16800" s="601"/>
      <c r="AA16800" s="601"/>
      <c r="AB16800" s="601"/>
    </row>
    <row r="16801" spans="21:28" x14ac:dyDescent="0.25">
      <c r="U16801" s="601"/>
      <c r="V16801" s="611"/>
      <c r="X16801" s="613"/>
      <c r="Y16801" s="601"/>
      <c r="Z16801" s="601"/>
      <c r="AA16801" s="601"/>
      <c r="AB16801" s="601"/>
    </row>
    <row r="16802" spans="21:28" x14ac:dyDescent="0.25">
      <c r="U16802" s="601"/>
      <c r="V16802" s="611"/>
      <c r="X16802" s="613"/>
      <c r="Y16802" s="601"/>
      <c r="Z16802" s="601"/>
      <c r="AA16802" s="601"/>
      <c r="AB16802" s="601"/>
    </row>
    <row r="16803" spans="21:28" x14ac:dyDescent="0.25">
      <c r="U16803" s="601"/>
      <c r="V16803" s="611"/>
      <c r="X16803" s="613"/>
      <c r="Y16803" s="601"/>
      <c r="Z16803" s="601"/>
      <c r="AA16803" s="601"/>
      <c r="AB16803" s="601"/>
    </row>
    <row r="16804" spans="21:28" x14ac:dyDescent="0.25">
      <c r="U16804" s="601"/>
      <c r="V16804" s="611"/>
      <c r="X16804" s="613"/>
      <c r="Y16804" s="601"/>
      <c r="Z16804" s="601"/>
      <c r="AA16804" s="601"/>
      <c r="AB16804" s="601"/>
    </row>
    <row r="16805" spans="21:28" x14ac:dyDescent="0.25">
      <c r="U16805" s="601"/>
      <c r="V16805" s="611"/>
      <c r="X16805" s="613"/>
      <c r="Y16805" s="601"/>
      <c r="Z16805" s="601"/>
      <c r="AA16805" s="601"/>
      <c r="AB16805" s="601"/>
    </row>
    <row r="16806" spans="21:28" x14ac:dyDescent="0.25">
      <c r="U16806" s="601"/>
      <c r="V16806" s="611"/>
      <c r="X16806" s="613"/>
      <c r="Y16806" s="601"/>
      <c r="Z16806" s="601"/>
      <c r="AA16806" s="601"/>
      <c r="AB16806" s="601"/>
    </row>
    <row r="16807" spans="21:28" x14ac:dyDescent="0.25">
      <c r="U16807" s="601"/>
      <c r="V16807" s="611"/>
      <c r="X16807" s="613"/>
      <c r="Y16807" s="601"/>
      <c r="Z16807" s="601"/>
      <c r="AA16807" s="601"/>
      <c r="AB16807" s="601"/>
    </row>
    <row r="16808" spans="21:28" x14ac:dyDescent="0.25">
      <c r="U16808" s="601"/>
      <c r="V16808" s="611"/>
      <c r="X16808" s="613"/>
      <c r="Y16808" s="601"/>
      <c r="Z16808" s="601"/>
      <c r="AA16808" s="601"/>
      <c r="AB16808" s="601"/>
    </row>
    <row r="16809" spans="21:28" x14ac:dyDescent="0.25">
      <c r="U16809" s="601"/>
      <c r="V16809" s="611"/>
      <c r="X16809" s="613"/>
      <c r="Y16809" s="601"/>
      <c r="Z16809" s="601"/>
      <c r="AA16809" s="601"/>
      <c r="AB16809" s="601"/>
    </row>
    <row r="16810" spans="21:28" x14ac:dyDescent="0.25">
      <c r="U16810" s="601"/>
      <c r="V16810" s="611"/>
      <c r="X16810" s="613"/>
      <c r="Y16810" s="601"/>
      <c r="Z16810" s="601"/>
      <c r="AA16810" s="601"/>
      <c r="AB16810" s="601"/>
    </row>
    <row r="16811" spans="21:28" x14ac:dyDescent="0.25">
      <c r="U16811" s="601"/>
      <c r="V16811" s="611"/>
      <c r="X16811" s="613"/>
      <c r="Y16811" s="601"/>
      <c r="Z16811" s="601"/>
      <c r="AA16811" s="601"/>
      <c r="AB16811" s="601"/>
    </row>
    <row r="16812" spans="21:28" x14ac:dyDescent="0.25">
      <c r="U16812" s="601"/>
      <c r="V16812" s="611"/>
      <c r="X16812" s="613"/>
      <c r="Y16812" s="601"/>
      <c r="Z16812" s="601"/>
      <c r="AA16812" s="601"/>
      <c r="AB16812" s="601"/>
    </row>
    <row r="16813" spans="21:28" x14ac:dyDescent="0.25">
      <c r="U16813" s="601"/>
      <c r="V16813" s="611"/>
      <c r="X16813" s="613"/>
      <c r="Y16813" s="601"/>
      <c r="Z16813" s="601"/>
      <c r="AA16813" s="601"/>
      <c r="AB16813" s="601"/>
    </row>
    <row r="16814" spans="21:28" x14ac:dyDescent="0.25">
      <c r="U16814" s="601"/>
      <c r="V16814" s="611"/>
      <c r="X16814" s="613"/>
      <c r="Y16814" s="601"/>
      <c r="Z16814" s="601"/>
      <c r="AA16814" s="601"/>
      <c r="AB16814" s="601"/>
    </row>
    <row r="16815" spans="21:28" x14ac:dyDescent="0.25">
      <c r="U16815" s="601"/>
      <c r="V16815" s="611"/>
      <c r="X16815" s="613"/>
      <c r="Y16815" s="601"/>
      <c r="Z16815" s="601"/>
      <c r="AA16815" s="601"/>
      <c r="AB16815" s="601"/>
    </row>
    <row r="16816" spans="21:28" x14ac:dyDescent="0.25">
      <c r="U16816" s="601"/>
      <c r="V16816" s="611"/>
      <c r="X16816" s="613"/>
      <c r="Y16816" s="601"/>
      <c r="Z16816" s="601"/>
      <c r="AA16816" s="601"/>
      <c r="AB16816" s="601"/>
    </row>
    <row r="16817" spans="21:28" x14ac:dyDescent="0.25">
      <c r="U16817" s="601"/>
      <c r="V16817" s="611"/>
      <c r="X16817" s="613"/>
      <c r="Y16817" s="601"/>
      <c r="Z16817" s="601"/>
      <c r="AA16817" s="601"/>
      <c r="AB16817" s="601"/>
    </row>
    <row r="16818" spans="21:28" x14ac:dyDescent="0.25">
      <c r="U16818" s="601"/>
      <c r="V16818" s="611"/>
      <c r="X16818" s="613"/>
      <c r="Y16818" s="601"/>
      <c r="Z16818" s="601"/>
      <c r="AA16818" s="601"/>
      <c r="AB16818" s="601"/>
    </row>
    <row r="16819" spans="21:28" x14ac:dyDescent="0.25">
      <c r="U16819" s="601"/>
      <c r="V16819" s="611"/>
      <c r="X16819" s="613"/>
      <c r="Y16819" s="601"/>
      <c r="Z16819" s="601"/>
      <c r="AA16819" s="601"/>
      <c r="AB16819" s="601"/>
    </row>
    <row r="16820" spans="21:28" x14ac:dyDescent="0.25">
      <c r="U16820" s="601"/>
      <c r="V16820" s="611"/>
      <c r="X16820" s="613"/>
      <c r="Y16820" s="601"/>
      <c r="Z16820" s="601"/>
      <c r="AA16820" s="601"/>
      <c r="AB16820" s="601"/>
    </row>
    <row r="16821" spans="21:28" x14ac:dyDescent="0.25">
      <c r="U16821" s="601"/>
      <c r="V16821" s="611"/>
      <c r="X16821" s="613"/>
      <c r="Y16821" s="601"/>
      <c r="Z16821" s="601"/>
      <c r="AA16821" s="601"/>
      <c r="AB16821" s="601"/>
    </row>
    <row r="16822" spans="21:28" x14ac:dyDescent="0.25">
      <c r="U16822" s="601"/>
      <c r="V16822" s="611"/>
      <c r="X16822" s="613"/>
      <c r="Y16822" s="601"/>
      <c r="Z16822" s="601"/>
      <c r="AA16822" s="601"/>
      <c r="AB16822" s="601"/>
    </row>
    <row r="16823" spans="21:28" x14ac:dyDescent="0.25">
      <c r="U16823" s="601"/>
      <c r="V16823" s="611"/>
      <c r="X16823" s="613"/>
      <c r="Y16823" s="601"/>
      <c r="Z16823" s="601"/>
      <c r="AA16823" s="601"/>
      <c r="AB16823" s="601"/>
    </row>
    <row r="16824" spans="21:28" x14ac:dyDescent="0.25">
      <c r="U16824" s="601"/>
      <c r="V16824" s="611"/>
      <c r="X16824" s="613"/>
      <c r="Y16824" s="601"/>
      <c r="Z16824" s="601"/>
      <c r="AA16824" s="601"/>
      <c r="AB16824" s="601"/>
    </row>
    <row r="16825" spans="21:28" x14ac:dyDescent="0.25">
      <c r="U16825" s="601"/>
      <c r="V16825" s="611"/>
      <c r="X16825" s="613"/>
      <c r="Y16825" s="601"/>
      <c r="Z16825" s="601"/>
      <c r="AA16825" s="601"/>
      <c r="AB16825" s="601"/>
    </row>
    <row r="16826" spans="21:28" x14ac:dyDescent="0.25">
      <c r="U16826" s="601"/>
      <c r="V16826" s="611"/>
      <c r="X16826" s="613"/>
      <c r="Y16826" s="601"/>
      <c r="Z16826" s="601"/>
      <c r="AA16826" s="601"/>
      <c r="AB16826" s="601"/>
    </row>
    <row r="16827" spans="21:28" x14ac:dyDescent="0.25">
      <c r="U16827" s="601"/>
      <c r="V16827" s="611"/>
      <c r="X16827" s="613"/>
      <c r="Y16827" s="601"/>
      <c r="Z16827" s="601"/>
      <c r="AA16827" s="601"/>
      <c r="AB16827" s="601"/>
    </row>
    <row r="16828" spans="21:28" x14ac:dyDescent="0.25">
      <c r="U16828" s="601"/>
      <c r="V16828" s="611"/>
      <c r="X16828" s="613"/>
      <c r="Y16828" s="601"/>
      <c r="Z16828" s="601"/>
      <c r="AA16828" s="601"/>
      <c r="AB16828" s="601"/>
    </row>
    <row r="16829" spans="21:28" x14ac:dyDescent="0.25">
      <c r="U16829" s="601"/>
      <c r="V16829" s="611"/>
      <c r="X16829" s="613"/>
      <c r="Y16829" s="601"/>
      <c r="Z16829" s="601"/>
      <c r="AA16829" s="601"/>
      <c r="AB16829" s="601"/>
    </row>
    <row r="16830" spans="21:28" x14ac:dyDescent="0.25">
      <c r="U16830" s="601"/>
      <c r="V16830" s="611"/>
      <c r="X16830" s="613"/>
      <c r="Y16830" s="601"/>
      <c r="Z16830" s="601"/>
      <c r="AA16830" s="601"/>
      <c r="AB16830" s="601"/>
    </row>
    <row r="16831" spans="21:28" x14ac:dyDescent="0.25">
      <c r="U16831" s="601"/>
      <c r="V16831" s="611"/>
      <c r="X16831" s="613"/>
      <c r="Y16831" s="601"/>
      <c r="Z16831" s="601"/>
      <c r="AA16831" s="601"/>
      <c r="AB16831" s="601"/>
    </row>
    <row r="16832" spans="21:28" x14ac:dyDescent="0.25">
      <c r="U16832" s="601"/>
      <c r="V16832" s="611"/>
      <c r="X16832" s="613"/>
      <c r="Y16832" s="601"/>
      <c r="Z16832" s="601"/>
      <c r="AA16832" s="601"/>
      <c r="AB16832" s="601"/>
    </row>
    <row r="16833" spans="21:28" x14ac:dyDescent="0.25">
      <c r="U16833" s="601"/>
      <c r="V16833" s="611"/>
      <c r="X16833" s="613"/>
      <c r="Y16833" s="601"/>
      <c r="Z16833" s="601"/>
      <c r="AA16833" s="601"/>
      <c r="AB16833" s="601"/>
    </row>
    <row r="16834" spans="21:28" x14ac:dyDescent="0.25">
      <c r="U16834" s="601"/>
      <c r="V16834" s="611"/>
      <c r="X16834" s="613"/>
      <c r="Y16834" s="601"/>
      <c r="Z16834" s="601"/>
      <c r="AA16834" s="601"/>
      <c r="AB16834" s="601"/>
    </row>
    <row r="16835" spans="21:28" x14ac:dyDescent="0.25">
      <c r="U16835" s="601"/>
      <c r="V16835" s="611"/>
      <c r="X16835" s="613"/>
      <c r="Y16835" s="601"/>
      <c r="Z16835" s="601"/>
      <c r="AA16835" s="601"/>
      <c r="AB16835" s="601"/>
    </row>
    <row r="16836" spans="21:28" x14ac:dyDescent="0.25">
      <c r="U16836" s="601"/>
      <c r="V16836" s="611"/>
      <c r="X16836" s="613"/>
      <c r="Y16836" s="601"/>
      <c r="Z16836" s="601"/>
      <c r="AA16836" s="601"/>
      <c r="AB16836" s="601"/>
    </row>
    <row r="16837" spans="21:28" x14ac:dyDescent="0.25">
      <c r="U16837" s="601"/>
      <c r="V16837" s="611"/>
      <c r="X16837" s="613"/>
      <c r="Y16837" s="601"/>
      <c r="Z16837" s="601"/>
      <c r="AA16837" s="601"/>
      <c r="AB16837" s="601"/>
    </row>
    <row r="16838" spans="21:28" x14ac:dyDescent="0.25">
      <c r="U16838" s="601"/>
      <c r="V16838" s="611"/>
      <c r="X16838" s="613"/>
      <c r="Y16838" s="601"/>
      <c r="Z16838" s="601"/>
      <c r="AA16838" s="601"/>
      <c r="AB16838" s="601"/>
    </row>
    <row r="16839" spans="21:28" x14ac:dyDescent="0.25">
      <c r="U16839" s="601"/>
      <c r="V16839" s="611"/>
      <c r="X16839" s="613"/>
      <c r="Y16839" s="601"/>
      <c r="Z16839" s="601"/>
      <c r="AA16839" s="601"/>
      <c r="AB16839" s="601"/>
    </row>
    <row r="16840" spans="21:28" x14ac:dyDescent="0.25">
      <c r="U16840" s="601"/>
      <c r="V16840" s="611"/>
      <c r="X16840" s="613"/>
      <c r="Y16840" s="601"/>
      <c r="Z16840" s="601"/>
      <c r="AA16840" s="601"/>
      <c r="AB16840" s="601"/>
    </row>
    <row r="16841" spans="21:28" x14ac:dyDescent="0.25">
      <c r="U16841" s="601"/>
      <c r="V16841" s="611"/>
      <c r="X16841" s="613"/>
      <c r="Y16841" s="601"/>
      <c r="Z16841" s="601"/>
      <c r="AA16841" s="601"/>
      <c r="AB16841" s="601"/>
    </row>
    <row r="16842" spans="21:28" x14ac:dyDescent="0.25">
      <c r="U16842" s="601"/>
      <c r="V16842" s="611"/>
      <c r="X16842" s="613"/>
      <c r="Y16842" s="601"/>
      <c r="Z16842" s="601"/>
      <c r="AA16842" s="601"/>
      <c r="AB16842" s="601"/>
    </row>
    <row r="16843" spans="21:28" x14ac:dyDescent="0.25">
      <c r="U16843" s="601"/>
      <c r="V16843" s="611"/>
      <c r="X16843" s="613"/>
      <c r="Y16843" s="601"/>
      <c r="Z16843" s="601"/>
      <c r="AA16843" s="601"/>
      <c r="AB16843" s="601"/>
    </row>
    <row r="16844" spans="21:28" x14ac:dyDescent="0.25">
      <c r="U16844" s="601"/>
      <c r="V16844" s="611"/>
      <c r="X16844" s="613"/>
      <c r="Y16844" s="601"/>
      <c r="Z16844" s="601"/>
      <c r="AA16844" s="601"/>
      <c r="AB16844" s="601"/>
    </row>
    <row r="16845" spans="21:28" x14ac:dyDescent="0.25">
      <c r="U16845" s="601"/>
      <c r="V16845" s="611"/>
      <c r="X16845" s="613"/>
      <c r="Y16845" s="601"/>
      <c r="Z16845" s="601"/>
      <c r="AA16845" s="601"/>
      <c r="AB16845" s="601"/>
    </row>
    <row r="16846" spans="21:28" x14ac:dyDescent="0.25">
      <c r="U16846" s="601"/>
      <c r="V16846" s="611"/>
      <c r="X16846" s="613"/>
      <c r="Y16846" s="601"/>
      <c r="Z16846" s="601"/>
      <c r="AA16846" s="601"/>
      <c r="AB16846" s="601"/>
    </row>
    <row r="16847" spans="21:28" x14ac:dyDescent="0.25">
      <c r="U16847" s="601"/>
      <c r="V16847" s="611"/>
      <c r="X16847" s="613"/>
      <c r="Y16847" s="601"/>
      <c r="Z16847" s="601"/>
      <c r="AA16847" s="601"/>
      <c r="AB16847" s="601"/>
    </row>
    <row r="16848" spans="21:28" x14ac:dyDescent="0.25">
      <c r="U16848" s="601"/>
      <c r="V16848" s="611"/>
      <c r="X16848" s="613"/>
      <c r="Y16848" s="601"/>
      <c r="Z16848" s="601"/>
      <c r="AA16848" s="601"/>
      <c r="AB16848" s="601"/>
    </row>
    <row r="16849" spans="21:28" x14ac:dyDescent="0.25">
      <c r="U16849" s="601"/>
      <c r="V16849" s="611"/>
      <c r="X16849" s="613"/>
      <c r="Y16849" s="601"/>
      <c r="Z16849" s="601"/>
      <c r="AA16849" s="601"/>
      <c r="AB16849" s="601"/>
    </row>
    <row r="16850" spans="21:28" x14ac:dyDescent="0.25">
      <c r="U16850" s="601"/>
      <c r="V16850" s="611"/>
      <c r="X16850" s="613"/>
      <c r="Y16850" s="601"/>
      <c r="Z16850" s="601"/>
      <c r="AA16850" s="601"/>
      <c r="AB16850" s="601"/>
    </row>
    <row r="16851" spans="21:28" x14ac:dyDescent="0.25">
      <c r="U16851" s="601"/>
      <c r="V16851" s="611"/>
      <c r="X16851" s="613"/>
      <c r="Y16851" s="601"/>
      <c r="Z16851" s="601"/>
      <c r="AA16851" s="601"/>
      <c r="AB16851" s="601"/>
    </row>
    <row r="16852" spans="21:28" x14ac:dyDescent="0.25">
      <c r="U16852" s="601"/>
      <c r="V16852" s="611"/>
      <c r="X16852" s="613"/>
      <c r="Y16852" s="601"/>
      <c r="Z16852" s="601"/>
      <c r="AA16852" s="601"/>
      <c r="AB16852" s="601"/>
    </row>
    <row r="16853" spans="21:28" x14ac:dyDescent="0.25">
      <c r="U16853" s="601"/>
      <c r="V16853" s="611"/>
      <c r="X16853" s="613"/>
      <c r="Y16853" s="601"/>
      <c r="Z16853" s="601"/>
      <c r="AA16853" s="601"/>
      <c r="AB16853" s="601"/>
    </row>
    <row r="16854" spans="21:28" x14ac:dyDescent="0.25">
      <c r="U16854" s="601"/>
      <c r="V16854" s="611"/>
      <c r="X16854" s="613"/>
      <c r="Y16854" s="601"/>
      <c r="Z16854" s="601"/>
      <c r="AA16854" s="601"/>
      <c r="AB16854" s="601"/>
    </row>
    <row r="16855" spans="21:28" x14ac:dyDescent="0.25">
      <c r="U16855" s="601"/>
      <c r="V16855" s="611"/>
      <c r="X16855" s="613"/>
      <c r="Y16855" s="601"/>
      <c r="Z16855" s="601"/>
      <c r="AA16855" s="601"/>
      <c r="AB16855" s="601"/>
    </row>
    <row r="16856" spans="21:28" x14ac:dyDescent="0.25">
      <c r="U16856" s="601"/>
      <c r="V16856" s="611"/>
      <c r="X16856" s="613"/>
      <c r="Y16856" s="601"/>
      <c r="Z16856" s="601"/>
      <c r="AA16856" s="601"/>
      <c r="AB16856" s="601"/>
    </row>
    <row r="16857" spans="21:28" x14ac:dyDescent="0.25">
      <c r="U16857" s="601"/>
      <c r="V16857" s="611"/>
      <c r="X16857" s="613"/>
      <c r="Y16857" s="601"/>
      <c r="Z16857" s="601"/>
      <c r="AA16857" s="601"/>
      <c r="AB16857" s="601"/>
    </row>
    <row r="16858" spans="21:28" x14ac:dyDescent="0.25">
      <c r="U16858" s="601"/>
      <c r="V16858" s="611"/>
      <c r="X16858" s="613"/>
      <c r="Y16858" s="601"/>
      <c r="Z16858" s="601"/>
      <c r="AA16858" s="601"/>
      <c r="AB16858" s="601"/>
    </row>
    <row r="16859" spans="21:28" x14ac:dyDescent="0.25">
      <c r="U16859" s="601"/>
      <c r="V16859" s="611"/>
      <c r="X16859" s="613"/>
      <c r="Y16859" s="601"/>
      <c r="Z16859" s="601"/>
      <c r="AA16859" s="601"/>
      <c r="AB16859" s="601"/>
    </row>
    <row r="16860" spans="21:28" x14ac:dyDescent="0.25">
      <c r="U16860" s="601"/>
      <c r="V16860" s="611"/>
      <c r="X16860" s="613"/>
      <c r="Y16860" s="601"/>
      <c r="Z16860" s="601"/>
      <c r="AA16860" s="601"/>
      <c r="AB16860" s="601"/>
    </row>
    <row r="16861" spans="21:28" x14ac:dyDescent="0.25">
      <c r="U16861" s="601"/>
      <c r="V16861" s="611"/>
      <c r="X16861" s="613"/>
      <c r="Y16861" s="601"/>
      <c r="Z16861" s="601"/>
      <c r="AA16861" s="601"/>
      <c r="AB16861" s="601"/>
    </row>
    <row r="16862" spans="21:28" x14ac:dyDescent="0.25">
      <c r="U16862" s="601"/>
      <c r="V16862" s="611"/>
      <c r="X16862" s="613"/>
      <c r="Y16862" s="601"/>
      <c r="Z16862" s="601"/>
      <c r="AA16862" s="601"/>
      <c r="AB16862" s="601"/>
    </row>
    <row r="16863" spans="21:28" x14ac:dyDescent="0.25">
      <c r="U16863" s="601"/>
      <c r="V16863" s="611"/>
      <c r="X16863" s="613"/>
      <c r="Y16863" s="601"/>
      <c r="Z16863" s="601"/>
      <c r="AA16863" s="601"/>
      <c r="AB16863" s="601"/>
    </row>
    <row r="16864" spans="21:28" x14ac:dyDescent="0.25">
      <c r="U16864" s="601"/>
      <c r="V16864" s="611"/>
      <c r="X16864" s="613"/>
      <c r="Y16864" s="601"/>
      <c r="Z16864" s="601"/>
      <c r="AA16864" s="601"/>
      <c r="AB16864" s="601"/>
    </row>
    <row r="16865" spans="21:28" x14ac:dyDescent="0.25">
      <c r="U16865" s="601"/>
      <c r="V16865" s="611"/>
      <c r="X16865" s="613"/>
      <c r="Y16865" s="601"/>
      <c r="Z16865" s="601"/>
      <c r="AA16865" s="601"/>
      <c r="AB16865" s="601"/>
    </row>
    <row r="16866" spans="21:28" x14ac:dyDescent="0.25">
      <c r="U16866" s="601"/>
      <c r="V16866" s="611"/>
      <c r="X16866" s="613"/>
      <c r="Y16866" s="601"/>
      <c r="Z16866" s="601"/>
      <c r="AA16866" s="601"/>
      <c r="AB16866" s="601"/>
    </row>
    <row r="16867" spans="21:28" x14ac:dyDescent="0.25">
      <c r="U16867" s="601"/>
      <c r="V16867" s="611"/>
      <c r="X16867" s="613"/>
      <c r="Y16867" s="601"/>
      <c r="Z16867" s="601"/>
      <c r="AA16867" s="601"/>
      <c r="AB16867" s="601"/>
    </row>
    <row r="16868" spans="21:28" x14ac:dyDescent="0.25">
      <c r="U16868" s="601"/>
      <c r="V16868" s="611"/>
      <c r="X16868" s="613"/>
      <c r="Y16868" s="601"/>
      <c r="Z16868" s="601"/>
      <c r="AA16868" s="601"/>
      <c r="AB16868" s="601"/>
    </row>
    <row r="16869" spans="21:28" x14ac:dyDescent="0.25">
      <c r="U16869" s="601"/>
      <c r="V16869" s="611"/>
      <c r="X16869" s="613"/>
      <c r="Y16869" s="601"/>
      <c r="Z16869" s="601"/>
      <c r="AA16869" s="601"/>
      <c r="AB16869" s="601"/>
    </row>
    <row r="16870" spans="21:28" x14ac:dyDescent="0.25">
      <c r="U16870" s="601"/>
      <c r="V16870" s="611"/>
      <c r="X16870" s="613"/>
      <c r="Y16870" s="601"/>
      <c r="Z16870" s="601"/>
      <c r="AA16870" s="601"/>
      <c r="AB16870" s="601"/>
    </row>
    <row r="16871" spans="21:28" x14ac:dyDescent="0.25">
      <c r="U16871" s="601"/>
      <c r="V16871" s="611"/>
      <c r="X16871" s="613"/>
      <c r="Y16871" s="601"/>
      <c r="Z16871" s="601"/>
      <c r="AA16871" s="601"/>
      <c r="AB16871" s="601"/>
    </row>
    <row r="16872" spans="21:28" x14ac:dyDescent="0.25">
      <c r="U16872" s="601"/>
      <c r="V16872" s="611"/>
      <c r="X16872" s="613"/>
      <c r="Y16872" s="601"/>
      <c r="Z16872" s="601"/>
      <c r="AA16872" s="601"/>
      <c r="AB16872" s="601"/>
    </row>
    <row r="16873" spans="21:28" x14ac:dyDescent="0.25">
      <c r="U16873" s="601"/>
      <c r="V16873" s="611"/>
      <c r="X16873" s="613"/>
      <c r="Y16873" s="601"/>
      <c r="Z16873" s="601"/>
      <c r="AA16873" s="601"/>
      <c r="AB16873" s="601"/>
    </row>
    <row r="16874" spans="21:28" x14ac:dyDescent="0.25">
      <c r="U16874" s="601"/>
      <c r="V16874" s="611"/>
      <c r="X16874" s="613"/>
      <c r="Y16874" s="601"/>
      <c r="Z16874" s="601"/>
      <c r="AA16874" s="601"/>
      <c r="AB16874" s="601"/>
    </row>
    <row r="16875" spans="21:28" x14ac:dyDescent="0.25">
      <c r="U16875" s="601"/>
      <c r="V16875" s="611"/>
      <c r="X16875" s="613"/>
      <c r="Y16875" s="601"/>
      <c r="Z16875" s="601"/>
      <c r="AA16875" s="601"/>
      <c r="AB16875" s="601"/>
    </row>
    <row r="16876" spans="21:28" x14ac:dyDescent="0.25">
      <c r="U16876" s="601"/>
      <c r="V16876" s="611"/>
      <c r="X16876" s="613"/>
      <c r="Y16876" s="601"/>
      <c r="Z16876" s="601"/>
      <c r="AA16876" s="601"/>
      <c r="AB16876" s="601"/>
    </row>
    <row r="16877" spans="21:28" x14ac:dyDescent="0.25">
      <c r="U16877" s="601"/>
      <c r="V16877" s="611"/>
      <c r="X16877" s="613"/>
      <c r="Y16877" s="601"/>
      <c r="Z16877" s="601"/>
      <c r="AA16877" s="601"/>
      <c r="AB16877" s="601"/>
    </row>
    <row r="16878" spans="21:28" x14ac:dyDescent="0.25">
      <c r="U16878" s="601"/>
      <c r="V16878" s="611"/>
      <c r="X16878" s="613"/>
      <c r="Y16878" s="601"/>
      <c r="Z16878" s="601"/>
      <c r="AA16878" s="601"/>
      <c r="AB16878" s="601"/>
    </row>
    <row r="16879" spans="21:28" x14ac:dyDescent="0.25">
      <c r="U16879" s="601"/>
      <c r="V16879" s="611"/>
      <c r="X16879" s="613"/>
      <c r="Y16879" s="601"/>
      <c r="Z16879" s="601"/>
      <c r="AA16879" s="601"/>
      <c r="AB16879" s="601"/>
    </row>
    <row r="16880" spans="21:28" x14ac:dyDescent="0.25">
      <c r="U16880" s="601"/>
      <c r="V16880" s="611"/>
      <c r="X16880" s="613"/>
      <c r="Y16880" s="601"/>
      <c r="Z16880" s="601"/>
      <c r="AA16880" s="601"/>
      <c r="AB16880" s="601"/>
    </row>
    <row r="16881" spans="21:28" x14ac:dyDescent="0.25">
      <c r="U16881" s="601"/>
      <c r="V16881" s="611"/>
      <c r="X16881" s="613"/>
      <c r="Y16881" s="601"/>
      <c r="Z16881" s="601"/>
      <c r="AA16881" s="601"/>
      <c r="AB16881" s="601"/>
    </row>
    <row r="16882" spans="21:28" x14ac:dyDescent="0.25">
      <c r="U16882" s="601"/>
      <c r="V16882" s="611"/>
      <c r="X16882" s="613"/>
      <c r="Y16882" s="601"/>
      <c r="Z16882" s="601"/>
      <c r="AA16882" s="601"/>
      <c r="AB16882" s="601"/>
    </row>
    <row r="16883" spans="21:28" x14ac:dyDescent="0.25">
      <c r="U16883" s="601"/>
      <c r="V16883" s="611"/>
      <c r="X16883" s="613"/>
      <c r="Y16883" s="601"/>
      <c r="Z16883" s="601"/>
      <c r="AA16883" s="601"/>
      <c r="AB16883" s="601"/>
    </row>
    <row r="16884" spans="21:28" x14ac:dyDescent="0.25">
      <c r="U16884" s="601"/>
      <c r="V16884" s="611"/>
      <c r="X16884" s="613"/>
      <c r="Y16884" s="601"/>
      <c r="Z16884" s="601"/>
      <c r="AA16884" s="601"/>
      <c r="AB16884" s="601"/>
    </row>
    <row r="16885" spans="21:28" x14ac:dyDescent="0.25">
      <c r="U16885" s="601"/>
      <c r="V16885" s="611"/>
      <c r="X16885" s="613"/>
      <c r="Y16885" s="601"/>
      <c r="Z16885" s="601"/>
      <c r="AA16885" s="601"/>
      <c r="AB16885" s="601"/>
    </row>
    <row r="16886" spans="21:28" x14ac:dyDescent="0.25">
      <c r="U16886" s="601"/>
      <c r="V16886" s="611"/>
      <c r="X16886" s="613"/>
      <c r="Y16886" s="601"/>
      <c r="Z16886" s="601"/>
      <c r="AA16886" s="601"/>
      <c r="AB16886" s="601"/>
    </row>
    <row r="16887" spans="21:28" x14ac:dyDescent="0.25">
      <c r="U16887" s="601"/>
      <c r="V16887" s="611"/>
      <c r="X16887" s="613"/>
      <c r="Y16887" s="601"/>
      <c r="Z16887" s="601"/>
      <c r="AA16887" s="601"/>
      <c r="AB16887" s="601"/>
    </row>
    <row r="16888" spans="21:28" x14ac:dyDescent="0.25">
      <c r="U16888" s="601"/>
      <c r="V16888" s="611"/>
      <c r="X16888" s="613"/>
      <c r="Y16888" s="601"/>
      <c r="Z16888" s="601"/>
      <c r="AA16888" s="601"/>
      <c r="AB16888" s="601"/>
    </row>
    <row r="16889" spans="21:28" x14ac:dyDescent="0.25">
      <c r="U16889" s="601"/>
      <c r="V16889" s="611"/>
      <c r="X16889" s="613"/>
      <c r="Y16889" s="601"/>
      <c r="Z16889" s="601"/>
      <c r="AA16889" s="601"/>
      <c r="AB16889" s="601"/>
    </row>
    <row r="16890" spans="21:28" x14ac:dyDescent="0.25">
      <c r="U16890" s="601"/>
      <c r="V16890" s="611"/>
      <c r="X16890" s="613"/>
      <c r="Y16890" s="601"/>
      <c r="Z16890" s="601"/>
      <c r="AA16890" s="601"/>
      <c r="AB16890" s="601"/>
    </row>
    <row r="16891" spans="21:28" x14ac:dyDescent="0.25">
      <c r="U16891" s="601"/>
      <c r="V16891" s="611"/>
      <c r="X16891" s="613"/>
      <c r="Y16891" s="601"/>
      <c r="Z16891" s="601"/>
      <c r="AA16891" s="601"/>
      <c r="AB16891" s="601"/>
    </row>
    <row r="16892" spans="21:28" x14ac:dyDescent="0.25">
      <c r="U16892" s="601"/>
      <c r="V16892" s="611"/>
      <c r="X16892" s="613"/>
      <c r="Y16892" s="601"/>
      <c r="Z16892" s="601"/>
      <c r="AA16892" s="601"/>
      <c r="AB16892" s="601"/>
    </row>
    <row r="16893" spans="21:28" x14ac:dyDescent="0.25">
      <c r="U16893" s="601"/>
      <c r="V16893" s="611"/>
      <c r="X16893" s="613"/>
      <c r="Y16893" s="601"/>
      <c r="Z16893" s="601"/>
      <c r="AA16893" s="601"/>
      <c r="AB16893" s="601"/>
    </row>
    <row r="16894" spans="21:28" x14ac:dyDescent="0.25">
      <c r="U16894" s="601"/>
      <c r="V16894" s="611"/>
      <c r="X16894" s="613"/>
      <c r="Y16894" s="601"/>
      <c r="Z16894" s="601"/>
      <c r="AA16894" s="601"/>
      <c r="AB16894" s="601"/>
    </row>
    <row r="16895" spans="21:28" x14ac:dyDescent="0.25">
      <c r="U16895" s="601"/>
      <c r="V16895" s="611"/>
      <c r="X16895" s="613"/>
      <c r="Y16895" s="601"/>
      <c r="Z16895" s="601"/>
      <c r="AA16895" s="601"/>
      <c r="AB16895" s="601"/>
    </row>
    <row r="16896" spans="21:28" x14ac:dyDescent="0.25">
      <c r="U16896" s="601"/>
      <c r="V16896" s="611"/>
      <c r="X16896" s="613"/>
      <c r="Y16896" s="601"/>
      <c r="Z16896" s="601"/>
      <c r="AA16896" s="601"/>
      <c r="AB16896" s="601"/>
    </row>
    <row r="16897" spans="21:28" x14ac:dyDescent="0.25">
      <c r="U16897" s="601"/>
      <c r="V16897" s="611"/>
      <c r="X16897" s="613"/>
      <c r="Y16897" s="601"/>
      <c r="Z16897" s="601"/>
      <c r="AA16897" s="601"/>
      <c r="AB16897" s="601"/>
    </row>
    <row r="16898" spans="21:28" x14ac:dyDescent="0.25">
      <c r="U16898" s="601"/>
      <c r="V16898" s="611"/>
      <c r="X16898" s="613"/>
      <c r="Y16898" s="601"/>
      <c r="Z16898" s="601"/>
      <c r="AA16898" s="601"/>
      <c r="AB16898" s="601"/>
    </row>
    <row r="16899" spans="21:28" x14ac:dyDescent="0.25">
      <c r="U16899" s="601"/>
      <c r="V16899" s="611"/>
      <c r="X16899" s="613"/>
      <c r="Y16899" s="601"/>
      <c r="Z16899" s="601"/>
      <c r="AA16899" s="601"/>
      <c r="AB16899" s="601"/>
    </row>
    <row r="16900" spans="21:28" x14ac:dyDescent="0.25">
      <c r="U16900" s="601"/>
      <c r="V16900" s="611"/>
      <c r="X16900" s="613"/>
      <c r="Y16900" s="601"/>
      <c r="Z16900" s="601"/>
      <c r="AA16900" s="601"/>
      <c r="AB16900" s="601"/>
    </row>
    <row r="16901" spans="21:28" x14ac:dyDescent="0.25">
      <c r="U16901" s="601"/>
      <c r="V16901" s="611"/>
      <c r="X16901" s="613"/>
      <c r="Y16901" s="601"/>
      <c r="Z16901" s="601"/>
      <c r="AA16901" s="601"/>
      <c r="AB16901" s="601"/>
    </row>
    <row r="16902" spans="21:28" x14ac:dyDescent="0.25">
      <c r="U16902" s="601"/>
      <c r="V16902" s="611"/>
      <c r="X16902" s="613"/>
      <c r="Y16902" s="601"/>
      <c r="Z16902" s="601"/>
      <c r="AA16902" s="601"/>
      <c r="AB16902" s="601"/>
    </row>
    <row r="16903" spans="21:28" x14ac:dyDescent="0.25">
      <c r="U16903" s="601"/>
      <c r="V16903" s="611"/>
      <c r="X16903" s="613"/>
      <c r="Y16903" s="601"/>
      <c r="Z16903" s="601"/>
      <c r="AA16903" s="601"/>
      <c r="AB16903" s="601"/>
    </row>
    <row r="16904" spans="21:28" x14ac:dyDescent="0.25">
      <c r="U16904" s="601"/>
      <c r="V16904" s="611"/>
      <c r="X16904" s="613"/>
      <c r="Y16904" s="601"/>
      <c r="Z16904" s="601"/>
      <c r="AA16904" s="601"/>
      <c r="AB16904" s="601"/>
    </row>
    <row r="16905" spans="21:28" x14ac:dyDescent="0.25">
      <c r="U16905" s="601"/>
      <c r="V16905" s="611"/>
      <c r="X16905" s="613"/>
      <c r="Y16905" s="601"/>
      <c r="Z16905" s="601"/>
      <c r="AA16905" s="601"/>
      <c r="AB16905" s="601"/>
    </row>
    <row r="16906" spans="21:28" x14ac:dyDescent="0.25">
      <c r="U16906" s="601"/>
      <c r="V16906" s="611"/>
      <c r="X16906" s="613"/>
      <c r="Y16906" s="601"/>
      <c r="Z16906" s="601"/>
      <c r="AA16906" s="601"/>
      <c r="AB16906" s="601"/>
    </row>
    <row r="16907" spans="21:28" x14ac:dyDescent="0.25">
      <c r="U16907" s="601"/>
      <c r="V16907" s="611"/>
      <c r="X16907" s="613"/>
      <c r="Y16907" s="601"/>
      <c r="Z16907" s="601"/>
      <c r="AA16907" s="601"/>
      <c r="AB16907" s="601"/>
    </row>
    <row r="16908" spans="21:28" x14ac:dyDescent="0.25">
      <c r="U16908" s="601"/>
      <c r="V16908" s="611"/>
      <c r="X16908" s="613"/>
      <c r="Y16908" s="601"/>
      <c r="Z16908" s="601"/>
      <c r="AA16908" s="601"/>
      <c r="AB16908" s="601"/>
    </row>
    <row r="16909" spans="21:28" x14ac:dyDescent="0.25">
      <c r="U16909" s="601"/>
      <c r="V16909" s="611"/>
      <c r="X16909" s="613"/>
      <c r="Y16909" s="601"/>
      <c r="Z16909" s="601"/>
      <c r="AA16909" s="601"/>
      <c r="AB16909" s="601"/>
    </row>
    <row r="16910" spans="21:28" x14ac:dyDescent="0.25">
      <c r="U16910" s="601"/>
      <c r="V16910" s="611"/>
      <c r="X16910" s="613"/>
      <c r="Y16910" s="601"/>
      <c r="Z16910" s="601"/>
      <c r="AA16910" s="601"/>
      <c r="AB16910" s="601"/>
    </row>
    <row r="16911" spans="21:28" x14ac:dyDescent="0.25">
      <c r="U16911" s="601"/>
      <c r="V16911" s="611"/>
      <c r="X16911" s="613"/>
      <c r="Y16911" s="601"/>
      <c r="Z16911" s="601"/>
      <c r="AA16911" s="601"/>
      <c r="AB16911" s="601"/>
    </row>
    <row r="16912" spans="21:28" x14ac:dyDescent="0.25">
      <c r="U16912" s="601"/>
      <c r="V16912" s="611"/>
      <c r="X16912" s="613"/>
      <c r="Y16912" s="601"/>
      <c r="Z16912" s="601"/>
      <c r="AA16912" s="601"/>
      <c r="AB16912" s="601"/>
    </row>
    <row r="16913" spans="21:28" x14ac:dyDescent="0.25">
      <c r="U16913" s="601"/>
      <c r="V16913" s="611"/>
      <c r="X16913" s="613"/>
      <c r="Y16913" s="601"/>
      <c r="Z16913" s="601"/>
      <c r="AA16913" s="601"/>
      <c r="AB16913" s="601"/>
    </row>
    <row r="16914" spans="21:28" x14ac:dyDescent="0.25">
      <c r="U16914" s="601"/>
      <c r="V16914" s="611"/>
      <c r="X16914" s="613"/>
      <c r="Y16914" s="601"/>
      <c r="Z16914" s="601"/>
      <c r="AA16914" s="601"/>
      <c r="AB16914" s="601"/>
    </row>
    <row r="16915" spans="21:28" x14ac:dyDescent="0.25">
      <c r="U16915" s="601"/>
      <c r="V16915" s="611"/>
      <c r="X16915" s="613"/>
      <c r="Y16915" s="601"/>
      <c r="Z16915" s="601"/>
      <c r="AA16915" s="601"/>
      <c r="AB16915" s="601"/>
    </row>
    <row r="16916" spans="21:28" x14ac:dyDescent="0.25">
      <c r="U16916" s="601"/>
      <c r="V16916" s="611"/>
      <c r="X16916" s="613"/>
      <c r="Y16916" s="601"/>
      <c r="Z16916" s="601"/>
      <c r="AA16916" s="601"/>
      <c r="AB16916" s="601"/>
    </row>
    <row r="16917" spans="21:28" x14ac:dyDescent="0.25">
      <c r="U16917" s="601"/>
      <c r="V16917" s="611"/>
      <c r="X16917" s="613"/>
      <c r="Y16917" s="601"/>
      <c r="Z16917" s="601"/>
      <c r="AA16917" s="601"/>
      <c r="AB16917" s="601"/>
    </row>
    <row r="16918" spans="21:28" x14ac:dyDescent="0.25">
      <c r="U16918" s="601"/>
      <c r="V16918" s="611"/>
      <c r="X16918" s="613"/>
      <c r="Y16918" s="601"/>
      <c r="Z16918" s="601"/>
      <c r="AA16918" s="601"/>
      <c r="AB16918" s="601"/>
    </row>
    <row r="16919" spans="21:28" x14ac:dyDescent="0.25">
      <c r="U16919" s="601"/>
      <c r="V16919" s="611"/>
      <c r="X16919" s="613"/>
      <c r="Y16919" s="601"/>
      <c r="Z16919" s="601"/>
      <c r="AA16919" s="601"/>
      <c r="AB16919" s="601"/>
    </row>
    <row r="16920" spans="21:28" x14ac:dyDescent="0.25">
      <c r="U16920" s="601"/>
      <c r="V16920" s="611"/>
      <c r="X16920" s="613"/>
      <c r="Y16920" s="601"/>
      <c r="Z16920" s="601"/>
      <c r="AA16920" s="601"/>
      <c r="AB16920" s="601"/>
    </row>
    <row r="16921" spans="21:28" x14ac:dyDescent="0.25">
      <c r="U16921" s="601"/>
      <c r="V16921" s="611"/>
      <c r="X16921" s="613"/>
      <c r="Y16921" s="601"/>
      <c r="Z16921" s="601"/>
      <c r="AA16921" s="601"/>
      <c r="AB16921" s="601"/>
    </row>
    <row r="16922" spans="21:28" x14ac:dyDescent="0.25">
      <c r="U16922" s="601"/>
      <c r="V16922" s="611"/>
      <c r="X16922" s="613"/>
      <c r="Y16922" s="601"/>
      <c r="Z16922" s="601"/>
      <c r="AA16922" s="601"/>
      <c r="AB16922" s="601"/>
    </row>
    <row r="16923" spans="21:28" x14ac:dyDescent="0.25">
      <c r="U16923" s="601"/>
      <c r="V16923" s="611"/>
      <c r="X16923" s="613"/>
      <c r="Y16923" s="601"/>
      <c r="Z16923" s="601"/>
      <c r="AA16923" s="601"/>
      <c r="AB16923" s="601"/>
    </row>
    <row r="16924" spans="21:28" x14ac:dyDescent="0.25">
      <c r="U16924" s="601"/>
      <c r="V16924" s="611"/>
      <c r="X16924" s="613"/>
      <c r="Y16924" s="601"/>
      <c r="Z16924" s="601"/>
      <c r="AA16924" s="601"/>
      <c r="AB16924" s="601"/>
    </row>
    <row r="16925" spans="21:28" x14ac:dyDescent="0.25">
      <c r="U16925" s="601"/>
      <c r="V16925" s="611"/>
      <c r="X16925" s="613"/>
      <c r="Y16925" s="601"/>
      <c r="Z16925" s="601"/>
      <c r="AA16925" s="601"/>
      <c r="AB16925" s="601"/>
    </row>
    <row r="16926" spans="21:28" x14ac:dyDescent="0.25">
      <c r="U16926" s="601"/>
      <c r="V16926" s="611"/>
      <c r="X16926" s="613"/>
      <c r="Y16926" s="601"/>
      <c r="Z16926" s="601"/>
      <c r="AA16926" s="601"/>
      <c r="AB16926" s="601"/>
    </row>
    <row r="16927" spans="21:28" x14ac:dyDescent="0.25">
      <c r="U16927" s="601"/>
      <c r="V16927" s="611"/>
      <c r="X16927" s="613"/>
      <c r="Y16927" s="601"/>
      <c r="Z16927" s="601"/>
      <c r="AA16927" s="601"/>
      <c r="AB16927" s="601"/>
    </row>
    <row r="16928" spans="21:28" x14ac:dyDescent="0.25">
      <c r="U16928" s="601"/>
      <c r="V16928" s="611"/>
      <c r="X16928" s="613"/>
      <c r="Y16928" s="601"/>
      <c r="Z16928" s="601"/>
      <c r="AA16928" s="601"/>
      <c r="AB16928" s="601"/>
    </row>
    <row r="16929" spans="21:28" x14ac:dyDescent="0.25">
      <c r="U16929" s="601"/>
      <c r="V16929" s="611"/>
      <c r="X16929" s="613"/>
      <c r="Y16929" s="601"/>
      <c r="Z16929" s="601"/>
      <c r="AA16929" s="601"/>
      <c r="AB16929" s="601"/>
    </row>
    <row r="16930" spans="21:28" x14ac:dyDescent="0.25">
      <c r="U16930" s="601"/>
      <c r="V16930" s="611"/>
      <c r="X16930" s="613"/>
      <c r="Y16930" s="601"/>
      <c r="Z16930" s="601"/>
      <c r="AA16930" s="601"/>
      <c r="AB16930" s="601"/>
    </row>
    <row r="16931" spans="21:28" x14ac:dyDescent="0.25">
      <c r="U16931" s="601"/>
      <c r="V16931" s="611"/>
      <c r="X16931" s="613"/>
      <c r="Y16931" s="601"/>
      <c r="Z16931" s="601"/>
      <c r="AA16931" s="601"/>
      <c r="AB16931" s="601"/>
    </row>
    <row r="16932" spans="21:28" x14ac:dyDescent="0.25">
      <c r="U16932" s="601"/>
      <c r="V16932" s="611"/>
      <c r="X16932" s="613"/>
      <c r="Y16932" s="601"/>
      <c r="Z16932" s="601"/>
      <c r="AA16932" s="601"/>
      <c r="AB16932" s="601"/>
    </row>
    <row r="16933" spans="21:28" x14ac:dyDescent="0.25">
      <c r="U16933" s="601"/>
      <c r="V16933" s="611"/>
      <c r="X16933" s="613"/>
      <c r="Y16933" s="601"/>
      <c r="Z16933" s="601"/>
      <c r="AA16933" s="601"/>
      <c r="AB16933" s="601"/>
    </row>
    <row r="16934" spans="21:28" x14ac:dyDescent="0.25">
      <c r="U16934" s="601"/>
      <c r="V16934" s="611"/>
      <c r="X16934" s="613"/>
      <c r="Y16934" s="601"/>
      <c r="Z16934" s="601"/>
      <c r="AA16934" s="601"/>
      <c r="AB16934" s="601"/>
    </row>
    <row r="16935" spans="21:28" x14ac:dyDescent="0.25">
      <c r="U16935" s="601"/>
      <c r="V16935" s="611"/>
      <c r="X16935" s="613"/>
      <c r="Y16935" s="601"/>
      <c r="Z16935" s="601"/>
      <c r="AA16935" s="601"/>
      <c r="AB16935" s="601"/>
    </row>
    <row r="16936" spans="21:28" x14ac:dyDescent="0.25">
      <c r="U16936" s="601"/>
      <c r="V16936" s="611"/>
      <c r="X16936" s="613"/>
      <c r="Y16936" s="601"/>
      <c r="Z16936" s="601"/>
      <c r="AA16936" s="601"/>
      <c r="AB16936" s="601"/>
    </row>
    <row r="16937" spans="21:28" x14ac:dyDescent="0.25">
      <c r="U16937" s="601"/>
      <c r="V16937" s="611"/>
      <c r="X16937" s="613"/>
      <c r="Y16937" s="601"/>
      <c r="Z16937" s="601"/>
      <c r="AA16937" s="601"/>
      <c r="AB16937" s="601"/>
    </row>
    <row r="16938" spans="21:28" x14ac:dyDescent="0.25">
      <c r="U16938" s="601"/>
      <c r="V16938" s="611"/>
      <c r="X16938" s="613"/>
      <c r="Y16938" s="601"/>
      <c r="Z16938" s="601"/>
      <c r="AA16938" s="601"/>
      <c r="AB16938" s="601"/>
    </row>
    <row r="16939" spans="21:28" x14ac:dyDescent="0.25">
      <c r="U16939" s="601"/>
      <c r="V16939" s="611"/>
      <c r="X16939" s="613"/>
      <c r="Y16939" s="601"/>
      <c r="Z16939" s="601"/>
      <c r="AA16939" s="601"/>
      <c r="AB16939" s="601"/>
    </row>
    <row r="16940" spans="21:28" x14ac:dyDescent="0.25">
      <c r="U16940" s="601"/>
      <c r="V16940" s="611"/>
      <c r="X16940" s="613"/>
      <c r="Y16940" s="601"/>
      <c r="Z16940" s="601"/>
      <c r="AA16940" s="601"/>
      <c r="AB16940" s="601"/>
    </row>
    <row r="16941" spans="21:28" x14ac:dyDescent="0.25">
      <c r="U16941" s="601"/>
      <c r="V16941" s="611"/>
      <c r="X16941" s="613"/>
      <c r="Y16941" s="601"/>
      <c r="Z16941" s="601"/>
      <c r="AA16941" s="601"/>
      <c r="AB16941" s="601"/>
    </row>
    <row r="16942" spans="21:28" x14ac:dyDescent="0.25">
      <c r="U16942" s="601"/>
      <c r="V16942" s="611"/>
      <c r="X16942" s="613"/>
      <c r="Y16942" s="601"/>
      <c r="Z16942" s="601"/>
      <c r="AA16942" s="601"/>
      <c r="AB16942" s="601"/>
    </row>
    <row r="16943" spans="21:28" x14ac:dyDescent="0.25">
      <c r="U16943" s="601"/>
      <c r="V16943" s="611"/>
      <c r="X16943" s="613"/>
      <c r="Y16943" s="601"/>
      <c r="Z16943" s="601"/>
      <c r="AA16943" s="601"/>
      <c r="AB16943" s="601"/>
    </row>
    <row r="16944" spans="21:28" x14ac:dyDescent="0.25">
      <c r="U16944" s="601"/>
      <c r="V16944" s="611"/>
      <c r="X16944" s="613"/>
      <c r="Y16944" s="601"/>
      <c r="Z16944" s="601"/>
      <c r="AA16944" s="601"/>
      <c r="AB16944" s="601"/>
    </row>
    <row r="16945" spans="21:28" x14ac:dyDescent="0.25">
      <c r="U16945" s="601"/>
      <c r="V16945" s="611"/>
      <c r="X16945" s="613"/>
      <c r="Y16945" s="601"/>
      <c r="Z16945" s="601"/>
      <c r="AA16945" s="601"/>
      <c r="AB16945" s="601"/>
    </row>
    <row r="16946" spans="21:28" x14ac:dyDescent="0.25">
      <c r="U16946" s="601"/>
      <c r="V16946" s="611"/>
      <c r="X16946" s="613"/>
      <c r="Y16946" s="601"/>
      <c r="Z16946" s="601"/>
      <c r="AA16946" s="601"/>
      <c r="AB16946" s="601"/>
    </row>
    <row r="16947" spans="21:28" x14ac:dyDescent="0.25">
      <c r="U16947" s="601"/>
      <c r="V16947" s="611"/>
      <c r="X16947" s="613"/>
      <c r="Y16947" s="601"/>
      <c r="Z16947" s="601"/>
      <c r="AA16947" s="601"/>
      <c r="AB16947" s="601"/>
    </row>
    <row r="16948" spans="21:28" x14ac:dyDescent="0.25">
      <c r="U16948" s="601"/>
      <c r="V16948" s="611"/>
      <c r="X16948" s="613"/>
      <c r="Y16948" s="601"/>
      <c r="Z16948" s="601"/>
      <c r="AA16948" s="601"/>
      <c r="AB16948" s="601"/>
    </row>
    <row r="16949" spans="21:28" x14ac:dyDescent="0.25">
      <c r="U16949" s="601"/>
      <c r="V16949" s="611"/>
      <c r="X16949" s="613"/>
      <c r="Y16949" s="601"/>
      <c r="Z16949" s="601"/>
      <c r="AA16949" s="601"/>
      <c r="AB16949" s="601"/>
    </row>
    <row r="16950" spans="21:28" x14ac:dyDescent="0.25">
      <c r="U16950" s="601"/>
      <c r="V16950" s="611"/>
      <c r="X16950" s="613"/>
      <c r="Y16950" s="601"/>
      <c r="Z16950" s="601"/>
      <c r="AA16950" s="601"/>
      <c r="AB16950" s="601"/>
    </row>
    <row r="16951" spans="21:28" x14ac:dyDescent="0.25">
      <c r="U16951" s="601"/>
      <c r="V16951" s="611"/>
      <c r="X16951" s="613"/>
      <c r="Y16951" s="601"/>
      <c r="Z16951" s="601"/>
      <c r="AA16951" s="601"/>
      <c r="AB16951" s="601"/>
    </row>
    <row r="16952" spans="21:28" x14ac:dyDescent="0.25">
      <c r="U16952" s="601"/>
      <c r="V16952" s="611"/>
      <c r="X16952" s="613"/>
      <c r="Y16952" s="601"/>
      <c r="Z16952" s="601"/>
      <c r="AA16952" s="601"/>
      <c r="AB16952" s="601"/>
    </row>
    <row r="16953" spans="21:28" x14ac:dyDescent="0.25">
      <c r="U16953" s="601"/>
      <c r="V16953" s="611"/>
      <c r="X16953" s="613"/>
      <c r="Y16953" s="601"/>
      <c r="Z16953" s="601"/>
      <c r="AA16953" s="601"/>
      <c r="AB16953" s="601"/>
    </row>
    <row r="16954" spans="21:28" x14ac:dyDescent="0.25">
      <c r="U16954" s="601"/>
      <c r="V16954" s="611"/>
      <c r="X16954" s="613"/>
      <c r="Y16954" s="601"/>
      <c r="Z16954" s="601"/>
      <c r="AA16954" s="601"/>
      <c r="AB16954" s="601"/>
    </row>
    <row r="16955" spans="21:28" x14ac:dyDescent="0.25">
      <c r="U16955" s="601"/>
      <c r="V16955" s="611"/>
      <c r="X16955" s="613"/>
      <c r="Y16955" s="601"/>
      <c r="Z16955" s="601"/>
      <c r="AA16955" s="601"/>
      <c r="AB16955" s="601"/>
    </row>
    <row r="16956" spans="21:28" x14ac:dyDescent="0.25">
      <c r="U16956" s="601"/>
      <c r="V16956" s="611"/>
      <c r="X16956" s="613"/>
      <c r="Y16956" s="601"/>
      <c r="Z16956" s="601"/>
      <c r="AA16956" s="601"/>
      <c r="AB16956" s="601"/>
    </row>
    <row r="16957" spans="21:28" x14ac:dyDescent="0.25">
      <c r="U16957" s="601"/>
      <c r="V16957" s="611"/>
      <c r="X16957" s="613"/>
      <c r="Y16957" s="601"/>
      <c r="Z16957" s="601"/>
      <c r="AA16957" s="601"/>
      <c r="AB16957" s="601"/>
    </row>
    <row r="16958" spans="21:28" x14ac:dyDescent="0.25">
      <c r="U16958" s="601"/>
      <c r="V16958" s="611"/>
      <c r="X16958" s="613"/>
      <c r="Y16958" s="601"/>
      <c r="Z16958" s="601"/>
      <c r="AA16958" s="601"/>
      <c r="AB16958" s="601"/>
    </row>
    <row r="16959" spans="21:28" x14ac:dyDescent="0.25">
      <c r="U16959" s="601"/>
      <c r="V16959" s="611"/>
      <c r="X16959" s="613"/>
      <c r="Y16959" s="601"/>
      <c r="Z16959" s="601"/>
      <c r="AA16959" s="601"/>
      <c r="AB16959" s="601"/>
    </row>
    <row r="16960" spans="21:28" x14ac:dyDescent="0.25">
      <c r="U16960" s="601"/>
      <c r="V16960" s="611"/>
      <c r="X16960" s="613"/>
      <c r="Y16960" s="601"/>
      <c r="Z16960" s="601"/>
      <c r="AA16960" s="601"/>
      <c r="AB16960" s="601"/>
    </row>
    <row r="16961" spans="21:28" x14ac:dyDescent="0.25">
      <c r="U16961" s="601"/>
      <c r="V16961" s="611"/>
      <c r="X16961" s="613"/>
      <c r="Y16961" s="601"/>
      <c r="Z16961" s="601"/>
      <c r="AA16961" s="601"/>
      <c r="AB16961" s="601"/>
    </row>
    <row r="16962" spans="21:28" x14ac:dyDescent="0.25">
      <c r="U16962" s="601"/>
      <c r="V16962" s="611"/>
      <c r="X16962" s="613"/>
      <c r="Y16962" s="601"/>
      <c r="Z16962" s="601"/>
      <c r="AA16962" s="601"/>
      <c r="AB16962" s="601"/>
    </row>
    <row r="16963" spans="21:28" x14ac:dyDescent="0.25">
      <c r="U16963" s="601"/>
      <c r="V16963" s="611"/>
      <c r="X16963" s="613"/>
      <c r="Y16963" s="601"/>
      <c r="Z16963" s="601"/>
      <c r="AA16963" s="601"/>
      <c r="AB16963" s="601"/>
    </row>
    <row r="16964" spans="21:28" x14ac:dyDescent="0.25">
      <c r="U16964" s="601"/>
      <c r="V16964" s="611"/>
      <c r="X16964" s="613"/>
      <c r="Y16964" s="601"/>
      <c r="Z16964" s="601"/>
      <c r="AA16964" s="601"/>
      <c r="AB16964" s="601"/>
    </row>
    <row r="16965" spans="21:28" x14ac:dyDescent="0.25">
      <c r="U16965" s="601"/>
      <c r="V16965" s="611"/>
      <c r="X16965" s="613"/>
      <c r="Y16965" s="601"/>
      <c r="Z16965" s="601"/>
      <c r="AA16965" s="601"/>
      <c r="AB16965" s="601"/>
    </row>
    <row r="16966" spans="21:28" x14ac:dyDescent="0.25">
      <c r="U16966" s="601"/>
      <c r="V16966" s="611"/>
      <c r="X16966" s="613"/>
      <c r="Y16966" s="601"/>
      <c r="Z16966" s="601"/>
      <c r="AA16966" s="601"/>
      <c r="AB16966" s="601"/>
    </row>
    <row r="16967" spans="21:28" x14ac:dyDescent="0.25">
      <c r="U16967" s="601"/>
      <c r="V16967" s="611"/>
      <c r="X16967" s="613"/>
      <c r="Y16967" s="601"/>
      <c r="Z16967" s="601"/>
      <c r="AA16967" s="601"/>
      <c r="AB16967" s="601"/>
    </row>
    <row r="16968" spans="21:28" x14ac:dyDescent="0.25">
      <c r="U16968" s="601"/>
      <c r="V16968" s="611"/>
      <c r="X16968" s="613"/>
      <c r="Y16968" s="601"/>
      <c r="Z16968" s="601"/>
      <c r="AA16968" s="601"/>
      <c r="AB16968" s="601"/>
    </row>
    <row r="16969" spans="21:28" x14ac:dyDescent="0.25">
      <c r="U16969" s="601"/>
      <c r="V16969" s="611"/>
      <c r="X16969" s="613"/>
      <c r="Y16969" s="601"/>
      <c r="Z16969" s="601"/>
      <c r="AA16969" s="601"/>
      <c r="AB16969" s="601"/>
    </row>
    <row r="16970" spans="21:28" x14ac:dyDescent="0.25">
      <c r="U16970" s="601"/>
      <c r="V16970" s="611"/>
      <c r="X16970" s="613"/>
      <c r="Y16970" s="601"/>
      <c r="Z16970" s="601"/>
      <c r="AA16970" s="601"/>
      <c r="AB16970" s="601"/>
    </row>
    <row r="16971" spans="21:28" x14ac:dyDescent="0.25">
      <c r="U16971" s="601"/>
      <c r="V16971" s="611"/>
      <c r="X16971" s="613"/>
      <c r="Y16971" s="601"/>
      <c r="Z16971" s="601"/>
      <c r="AA16971" s="601"/>
      <c r="AB16971" s="601"/>
    </row>
    <row r="16972" spans="21:28" x14ac:dyDescent="0.25">
      <c r="U16972" s="601"/>
      <c r="V16972" s="611"/>
      <c r="X16972" s="613"/>
      <c r="Y16972" s="601"/>
      <c r="Z16972" s="601"/>
      <c r="AA16972" s="601"/>
      <c r="AB16972" s="601"/>
    </row>
    <row r="16973" spans="21:28" x14ac:dyDescent="0.25">
      <c r="U16973" s="601"/>
      <c r="V16973" s="611"/>
      <c r="X16973" s="613"/>
      <c r="Y16973" s="601"/>
      <c r="Z16973" s="601"/>
      <c r="AA16973" s="601"/>
      <c r="AB16973" s="601"/>
    </row>
    <row r="16974" spans="21:28" x14ac:dyDescent="0.25">
      <c r="U16974" s="601"/>
      <c r="V16974" s="611"/>
      <c r="X16974" s="613"/>
      <c r="Y16974" s="601"/>
      <c r="Z16974" s="601"/>
      <c r="AA16974" s="601"/>
      <c r="AB16974" s="601"/>
    </row>
    <row r="16975" spans="21:28" x14ac:dyDescent="0.25">
      <c r="U16975" s="601"/>
      <c r="V16975" s="611"/>
      <c r="X16975" s="613"/>
      <c r="Y16975" s="601"/>
      <c r="Z16975" s="601"/>
      <c r="AA16975" s="601"/>
      <c r="AB16975" s="601"/>
    </row>
    <row r="16976" spans="21:28" x14ac:dyDescent="0.25">
      <c r="U16976" s="601"/>
      <c r="V16976" s="611"/>
      <c r="X16976" s="613"/>
      <c r="Y16976" s="601"/>
      <c r="Z16976" s="601"/>
      <c r="AA16976" s="601"/>
      <c r="AB16976" s="601"/>
    </row>
    <row r="16977" spans="21:28" x14ac:dyDescent="0.25">
      <c r="U16977" s="601"/>
      <c r="V16977" s="611"/>
      <c r="X16977" s="613"/>
      <c r="Y16977" s="601"/>
      <c r="Z16977" s="601"/>
      <c r="AA16977" s="601"/>
      <c r="AB16977" s="601"/>
    </row>
    <row r="16978" spans="21:28" x14ac:dyDescent="0.25">
      <c r="U16978" s="601"/>
      <c r="V16978" s="611"/>
      <c r="X16978" s="613"/>
      <c r="Y16978" s="601"/>
      <c r="Z16978" s="601"/>
      <c r="AA16978" s="601"/>
      <c r="AB16978" s="601"/>
    </row>
    <row r="16979" spans="21:28" x14ac:dyDescent="0.25">
      <c r="U16979" s="601"/>
      <c r="V16979" s="611"/>
      <c r="X16979" s="613"/>
      <c r="Y16979" s="601"/>
      <c r="Z16979" s="601"/>
      <c r="AA16979" s="601"/>
      <c r="AB16979" s="601"/>
    </row>
    <row r="16980" spans="21:28" x14ac:dyDescent="0.25">
      <c r="U16980" s="601"/>
      <c r="V16980" s="611"/>
      <c r="X16980" s="613"/>
      <c r="Y16980" s="601"/>
      <c r="Z16980" s="601"/>
      <c r="AA16980" s="601"/>
      <c r="AB16980" s="601"/>
    </row>
    <row r="16981" spans="21:28" x14ac:dyDescent="0.25">
      <c r="U16981" s="601"/>
      <c r="V16981" s="611"/>
      <c r="X16981" s="613"/>
      <c r="Y16981" s="601"/>
      <c r="Z16981" s="601"/>
      <c r="AA16981" s="601"/>
      <c r="AB16981" s="601"/>
    </row>
    <row r="16982" spans="21:28" x14ac:dyDescent="0.25">
      <c r="U16982" s="601"/>
      <c r="V16982" s="611"/>
      <c r="X16982" s="613"/>
      <c r="Y16982" s="601"/>
      <c r="Z16982" s="601"/>
      <c r="AA16982" s="601"/>
      <c r="AB16982" s="601"/>
    </row>
    <row r="16983" spans="21:28" x14ac:dyDescent="0.25">
      <c r="U16983" s="601"/>
      <c r="V16983" s="611"/>
      <c r="X16983" s="613"/>
      <c r="Y16983" s="601"/>
      <c r="Z16983" s="601"/>
      <c r="AA16983" s="601"/>
      <c r="AB16983" s="601"/>
    </row>
    <row r="16984" spans="21:28" x14ac:dyDescent="0.25">
      <c r="U16984" s="601"/>
      <c r="V16984" s="611"/>
      <c r="X16984" s="613"/>
      <c r="Y16984" s="601"/>
      <c r="Z16984" s="601"/>
      <c r="AA16984" s="601"/>
      <c r="AB16984" s="601"/>
    </row>
    <row r="16985" spans="21:28" x14ac:dyDescent="0.25">
      <c r="U16985" s="601"/>
      <c r="V16985" s="611"/>
      <c r="X16985" s="613"/>
      <c r="Y16985" s="601"/>
      <c r="Z16985" s="601"/>
      <c r="AA16985" s="601"/>
      <c r="AB16985" s="601"/>
    </row>
    <row r="16986" spans="21:28" x14ac:dyDescent="0.25">
      <c r="U16986" s="601"/>
      <c r="V16986" s="611"/>
      <c r="X16986" s="613"/>
      <c r="Y16986" s="601"/>
      <c r="Z16986" s="601"/>
      <c r="AA16986" s="601"/>
      <c r="AB16986" s="601"/>
    </row>
    <row r="16987" spans="21:28" x14ac:dyDescent="0.25">
      <c r="U16987" s="601"/>
      <c r="V16987" s="611"/>
      <c r="X16987" s="613"/>
      <c r="Y16987" s="601"/>
      <c r="Z16987" s="601"/>
      <c r="AA16987" s="601"/>
      <c r="AB16987" s="601"/>
    </row>
    <row r="16988" spans="21:28" x14ac:dyDescent="0.25">
      <c r="U16988" s="601"/>
      <c r="V16988" s="611"/>
      <c r="X16988" s="613"/>
      <c r="Y16988" s="601"/>
      <c r="Z16988" s="601"/>
      <c r="AA16988" s="601"/>
      <c r="AB16988" s="601"/>
    </row>
    <row r="16989" spans="21:28" x14ac:dyDescent="0.25">
      <c r="U16989" s="601"/>
      <c r="V16989" s="611"/>
      <c r="X16989" s="613"/>
      <c r="Y16989" s="601"/>
      <c r="Z16989" s="601"/>
      <c r="AA16989" s="601"/>
      <c r="AB16989" s="601"/>
    </row>
    <row r="16990" spans="21:28" x14ac:dyDescent="0.25">
      <c r="U16990" s="601"/>
      <c r="V16990" s="611"/>
      <c r="X16990" s="613"/>
      <c r="Y16990" s="601"/>
      <c r="Z16990" s="601"/>
      <c r="AA16990" s="601"/>
      <c r="AB16990" s="601"/>
    </row>
    <row r="16991" spans="21:28" x14ac:dyDescent="0.25">
      <c r="U16991" s="601"/>
      <c r="V16991" s="611"/>
      <c r="X16991" s="613"/>
      <c r="Y16991" s="601"/>
      <c r="Z16991" s="601"/>
      <c r="AA16991" s="601"/>
      <c r="AB16991" s="601"/>
    </row>
    <row r="16992" spans="21:28" x14ac:dyDescent="0.25">
      <c r="U16992" s="601"/>
      <c r="V16992" s="611"/>
      <c r="X16992" s="613"/>
      <c r="Y16992" s="601"/>
      <c r="Z16992" s="601"/>
      <c r="AA16992" s="601"/>
      <c r="AB16992" s="601"/>
    </row>
    <row r="16993" spans="21:28" x14ac:dyDescent="0.25">
      <c r="U16993" s="601"/>
      <c r="V16993" s="611"/>
      <c r="X16993" s="613"/>
      <c r="Y16993" s="601"/>
      <c r="Z16993" s="601"/>
      <c r="AA16993" s="601"/>
      <c r="AB16993" s="601"/>
    </row>
    <row r="16994" spans="21:28" x14ac:dyDescent="0.25">
      <c r="U16994" s="601"/>
      <c r="V16994" s="611"/>
      <c r="X16994" s="613"/>
      <c r="Y16994" s="601"/>
      <c r="Z16994" s="601"/>
      <c r="AA16994" s="601"/>
      <c r="AB16994" s="601"/>
    </row>
    <row r="16995" spans="21:28" x14ac:dyDescent="0.25">
      <c r="U16995" s="601"/>
      <c r="V16995" s="611"/>
      <c r="X16995" s="613"/>
      <c r="Y16995" s="601"/>
      <c r="Z16995" s="601"/>
      <c r="AA16995" s="601"/>
      <c r="AB16995" s="601"/>
    </row>
    <row r="16996" spans="21:28" x14ac:dyDescent="0.25">
      <c r="U16996" s="601"/>
      <c r="V16996" s="611"/>
      <c r="X16996" s="613"/>
      <c r="Y16996" s="601"/>
      <c r="Z16996" s="601"/>
      <c r="AA16996" s="601"/>
      <c r="AB16996" s="601"/>
    </row>
    <row r="16997" spans="21:28" x14ac:dyDescent="0.25">
      <c r="U16997" s="601"/>
      <c r="V16997" s="611"/>
      <c r="X16997" s="613"/>
      <c r="Y16997" s="601"/>
      <c r="Z16997" s="601"/>
      <c r="AA16997" s="601"/>
      <c r="AB16997" s="601"/>
    </row>
    <row r="16998" spans="21:28" x14ac:dyDescent="0.25">
      <c r="U16998" s="601"/>
      <c r="V16998" s="611"/>
      <c r="X16998" s="613"/>
      <c r="Y16998" s="601"/>
      <c r="Z16998" s="601"/>
      <c r="AA16998" s="601"/>
      <c r="AB16998" s="601"/>
    </row>
    <row r="16999" spans="21:28" x14ac:dyDescent="0.25">
      <c r="U16999" s="601"/>
      <c r="V16999" s="611"/>
      <c r="X16999" s="613"/>
      <c r="Y16999" s="601"/>
      <c r="Z16999" s="601"/>
      <c r="AA16999" s="601"/>
      <c r="AB16999" s="601"/>
    </row>
    <row r="17000" spans="21:28" x14ac:dyDescent="0.25">
      <c r="U17000" s="601"/>
      <c r="V17000" s="611"/>
      <c r="X17000" s="613"/>
      <c r="Y17000" s="601"/>
      <c r="Z17000" s="601"/>
      <c r="AA17000" s="601"/>
      <c r="AB17000" s="601"/>
    </row>
    <row r="17001" spans="21:28" x14ac:dyDescent="0.25">
      <c r="U17001" s="601"/>
      <c r="V17001" s="611"/>
      <c r="X17001" s="613"/>
      <c r="Y17001" s="601"/>
      <c r="Z17001" s="601"/>
      <c r="AA17001" s="601"/>
      <c r="AB17001" s="601"/>
    </row>
    <row r="17002" spans="21:28" x14ac:dyDescent="0.25">
      <c r="U17002" s="601"/>
      <c r="V17002" s="611"/>
      <c r="X17002" s="613"/>
      <c r="Y17002" s="601"/>
      <c r="Z17002" s="601"/>
      <c r="AA17002" s="601"/>
      <c r="AB17002" s="601"/>
    </row>
    <row r="17003" spans="21:28" x14ac:dyDescent="0.25">
      <c r="U17003" s="601"/>
      <c r="V17003" s="611"/>
      <c r="X17003" s="613"/>
      <c r="Y17003" s="601"/>
      <c r="Z17003" s="601"/>
      <c r="AA17003" s="601"/>
      <c r="AB17003" s="601"/>
    </row>
    <row r="17004" spans="21:28" x14ac:dyDescent="0.25">
      <c r="U17004" s="601"/>
      <c r="V17004" s="611"/>
      <c r="X17004" s="613"/>
      <c r="Y17004" s="601"/>
      <c r="Z17004" s="601"/>
      <c r="AA17004" s="601"/>
      <c r="AB17004" s="601"/>
    </row>
    <row r="17005" spans="21:28" x14ac:dyDescent="0.25">
      <c r="U17005" s="601"/>
      <c r="V17005" s="611"/>
      <c r="X17005" s="613"/>
      <c r="Y17005" s="601"/>
      <c r="Z17005" s="601"/>
      <c r="AA17005" s="601"/>
      <c r="AB17005" s="601"/>
    </row>
    <row r="17006" spans="21:28" x14ac:dyDescent="0.25">
      <c r="U17006" s="601"/>
      <c r="V17006" s="611"/>
      <c r="X17006" s="613"/>
      <c r="Y17006" s="601"/>
      <c r="Z17006" s="601"/>
      <c r="AA17006" s="601"/>
      <c r="AB17006" s="601"/>
    </row>
    <row r="17007" spans="21:28" x14ac:dyDescent="0.25">
      <c r="U17007" s="601"/>
      <c r="V17007" s="611"/>
      <c r="X17007" s="613"/>
      <c r="Y17007" s="601"/>
      <c r="Z17007" s="601"/>
      <c r="AA17007" s="601"/>
      <c r="AB17007" s="601"/>
    </row>
    <row r="17008" spans="21:28" x14ac:dyDescent="0.25">
      <c r="U17008" s="601"/>
      <c r="V17008" s="611"/>
      <c r="X17008" s="613"/>
      <c r="Y17008" s="601"/>
      <c r="Z17008" s="601"/>
      <c r="AA17008" s="601"/>
      <c r="AB17008" s="601"/>
    </row>
    <row r="17009" spans="21:28" x14ac:dyDescent="0.25">
      <c r="U17009" s="601"/>
      <c r="V17009" s="611"/>
      <c r="X17009" s="613"/>
      <c r="Y17009" s="601"/>
      <c r="Z17009" s="601"/>
      <c r="AA17009" s="601"/>
      <c r="AB17009" s="601"/>
    </row>
    <row r="17010" spans="21:28" x14ac:dyDescent="0.25">
      <c r="U17010" s="601"/>
      <c r="V17010" s="611"/>
      <c r="X17010" s="613"/>
      <c r="Y17010" s="601"/>
      <c r="Z17010" s="601"/>
      <c r="AA17010" s="601"/>
      <c r="AB17010" s="601"/>
    </row>
    <row r="17011" spans="21:28" x14ac:dyDescent="0.25">
      <c r="U17011" s="601"/>
      <c r="V17011" s="611"/>
      <c r="X17011" s="613"/>
      <c r="Y17011" s="601"/>
      <c r="Z17011" s="601"/>
      <c r="AA17011" s="601"/>
      <c r="AB17011" s="601"/>
    </row>
    <row r="17012" spans="21:28" x14ac:dyDescent="0.25">
      <c r="U17012" s="601"/>
      <c r="V17012" s="611"/>
      <c r="X17012" s="613"/>
      <c r="Y17012" s="601"/>
      <c r="Z17012" s="601"/>
      <c r="AA17012" s="601"/>
      <c r="AB17012" s="601"/>
    </row>
    <row r="17013" spans="21:28" x14ac:dyDescent="0.25">
      <c r="U17013" s="601"/>
      <c r="V17013" s="611"/>
      <c r="X17013" s="613"/>
      <c r="Y17013" s="601"/>
      <c r="Z17013" s="601"/>
      <c r="AA17013" s="601"/>
      <c r="AB17013" s="601"/>
    </row>
    <row r="17014" spans="21:28" x14ac:dyDescent="0.25">
      <c r="U17014" s="601"/>
      <c r="V17014" s="611"/>
      <c r="X17014" s="613"/>
      <c r="Y17014" s="601"/>
      <c r="Z17014" s="601"/>
      <c r="AA17014" s="601"/>
      <c r="AB17014" s="601"/>
    </row>
    <row r="17015" spans="21:28" x14ac:dyDescent="0.25">
      <c r="U17015" s="601"/>
      <c r="V17015" s="611"/>
      <c r="X17015" s="613"/>
      <c r="Y17015" s="601"/>
      <c r="Z17015" s="601"/>
      <c r="AA17015" s="601"/>
      <c r="AB17015" s="601"/>
    </row>
    <row r="17016" spans="21:28" x14ac:dyDescent="0.25">
      <c r="U17016" s="601"/>
      <c r="V17016" s="611"/>
      <c r="X17016" s="613"/>
      <c r="Y17016" s="601"/>
      <c r="Z17016" s="601"/>
      <c r="AA17016" s="601"/>
      <c r="AB17016" s="601"/>
    </row>
    <row r="17017" spans="21:28" x14ac:dyDescent="0.25">
      <c r="U17017" s="601"/>
      <c r="V17017" s="611"/>
      <c r="X17017" s="613"/>
      <c r="Y17017" s="601"/>
      <c r="Z17017" s="601"/>
      <c r="AA17017" s="601"/>
      <c r="AB17017" s="601"/>
    </row>
    <row r="17018" spans="21:28" x14ac:dyDescent="0.25">
      <c r="U17018" s="601"/>
      <c r="V17018" s="611"/>
      <c r="X17018" s="613"/>
      <c r="Y17018" s="601"/>
      <c r="Z17018" s="601"/>
      <c r="AA17018" s="601"/>
      <c r="AB17018" s="601"/>
    </row>
    <row r="17019" spans="21:28" x14ac:dyDescent="0.25">
      <c r="U17019" s="601"/>
      <c r="V17019" s="611"/>
      <c r="X17019" s="613"/>
      <c r="Y17019" s="601"/>
      <c r="Z17019" s="601"/>
      <c r="AA17019" s="601"/>
      <c r="AB17019" s="601"/>
    </row>
    <row r="17020" spans="21:28" x14ac:dyDescent="0.25">
      <c r="U17020" s="601"/>
      <c r="V17020" s="611"/>
      <c r="X17020" s="613"/>
      <c r="Y17020" s="601"/>
      <c r="Z17020" s="601"/>
      <c r="AA17020" s="601"/>
      <c r="AB17020" s="601"/>
    </row>
    <row r="17021" spans="21:28" x14ac:dyDescent="0.25">
      <c r="U17021" s="601"/>
      <c r="V17021" s="611"/>
      <c r="X17021" s="613"/>
      <c r="Y17021" s="601"/>
      <c r="Z17021" s="601"/>
      <c r="AA17021" s="601"/>
      <c r="AB17021" s="601"/>
    </row>
    <row r="17022" spans="21:28" x14ac:dyDescent="0.25">
      <c r="U17022" s="601"/>
      <c r="V17022" s="611"/>
      <c r="X17022" s="613"/>
      <c r="Y17022" s="601"/>
      <c r="Z17022" s="601"/>
      <c r="AA17022" s="601"/>
      <c r="AB17022" s="601"/>
    </row>
    <row r="17023" spans="21:28" x14ac:dyDescent="0.25">
      <c r="U17023" s="601"/>
      <c r="V17023" s="611"/>
      <c r="X17023" s="613"/>
      <c r="Y17023" s="601"/>
      <c r="Z17023" s="601"/>
      <c r="AA17023" s="601"/>
      <c r="AB17023" s="601"/>
    </row>
    <row r="17024" spans="21:28" x14ac:dyDescent="0.25">
      <c r="U17024" s="601"/>
      <c r="V17024" s="611"/>
      <c r="X17024" s="613"/>
      <c r="Y17024" s="601"/>
      <c r="Z17024" s="601"/>
      <c r="AA17024" s="601"/>
      <c r="AB17024" s="601"/>
    </row>
    <row r="17025" spans="21:28" x14ac:dyDescent="0.25">
      <c r="U17025" s="601"/>
      <c r="V17025" s="611"/>
      <c r="X17025" s="613"/>
      <c r="Y17025" s="601"/>
      <c r="Z17025" s="601"/>
      <c r="AA17025" s="601"/>
      <c r="AB17025" s="601"/>
    </row>
    <row r="17026" spans="21:28" x14ac:dyDescent="0.25">
      <c r="U17026" s="601"/>
      <c r="V17026" s="611"/>
      <c r="X17026" s="613"/>
      <c r="Y17026" s="601"/>
      <c r="Z17026" s="601"/>
      <c r="AA17026" s="601"/>
      <c r="AB17026" s="601"/>
    </row>
    <row r="17027" spans="21:28" x14ac:dyDescent="0.25">
      <c r="U17027" s="601"/>
      <c r="V17027" s="611"/>
      <c r="X17027" s="613"/>
      <c r="Y17027" s="601"/>
      <c r="Z17027" s="601"/>
      <c r="AA17027" s="601"/>
      <c r="AB17027" s="601"/>
    </row>
    <row r="17028" spans="21:28" x14ac:dyDescent="0.25">
      <c r="U17028" s="601"/>
      <c r="V17028" s="611"/>
      <c r="X17028" s="613"/>
      <c r="Y17028" s="601"/>
      <c r="Z17028" s="601"/>
      <c r="AA17028" s="601"/>
      <c r="AB17028" s="601"/>
    </row>
    <row r="17029" spans="21:28" x14ac:dyDescent="0.25">
      <c r="U17029" s="601"/>
      <c r="V17029" s="611"/>
      <c r="X17029" s="613"/>
      <c r="Y17029" s="601"/>
      <c r="Z17029" s="601"/>
      <c r="AA17029" s="601"/>
      <c r="AB17029" s="601"/>
    </row>
    <row r="17030" spans="21:28" x14ac:dyDescent="0.25">
      <c r="U17030" s="601"/>
      <c r="V17030" s="611"/>
      <c r="X17030" s="613"/>
      <c r="Y17030" s="601"/>
      <c r="Z17030" s="601"/>
      <c r="AA17030" s="601"/>
      <c r="AB17030" s="601"/>
    </row>
    <row r="17031" spans="21:28" x14ac:dyDescent="0.25">
      <c r="U17031" s="601"/>
      <c r="V17031" s="611"/>
      <c r="X17031" s="613"/>
      <c r="Y17031" s="601"/>
      <c r="Z17031" s="601"/>
      <c r="AA17031" s="601"/>
      <c r="AB17031" s="601"/>
    </row>
    <row r="17032" spans="21:28" x14ac:dyDescent="0.25">
      <c r="U17032" s="601"/>
      <c r="V17032" s="611"/>
      <c r="X17032" s="613"/>
      <c r="Y17032" s="601"/>
      <c r="Z17032" s="601"/>
      <c r="AA17032" s="601"/>
      <c r="AB17032" s="601"/>
    </row>
    <row r="17033" spans="21:28" x14ac:dyDescent="0.25">
      <c r="U17033" s="601"/>
      <c r="V17033" s="611"/>
      <c r="X17033" s="613"/>
      <c r="Y17033" s="601"/>
      <c r="Z17033" s="601"/>
      <c r="AA17033" s="601"/>
      <c r="AB17033" s="601"/>
    </row>
    <row r="17034" spans="21:28" x14ac:dyDescent="0.25">
      <c r="U17034" s="601"/>
      <c r="V17034" s="611"/>
      <c r="X17034" s="613"/>
      <c r="Y17034" s="601"/>
      <c r="Z17034" s="601"/>
      <c r="AA17034" s="601"/>
      <c r="AB17034" s="601"/>
    </row>
    <row r="17035" spans="21:28" x14ac:dyDescent="0.25">
      <c r="U17035" s="601"/>
      <c r="V17035" s="611"/>
      <c r="X17035" s="613"/>
      <c r="Y17035" s="601"/>
      <c r="Z17035" s="601"/>
      <c r="AA17035" s="601"/>
      <c r="AB17035" s="601"/>
    </row>
    <row r="17036" spans="21:28" x14ac:dyDescent="0.25">
      <c r="U17036" s="601"/>
      <c r="V17036" s="611"/>
      <c r="X17036" s="613"/>
      <c r="Y17036" s="601"/>
      <c r="Z17036" s="601"/>
      <c r="AA17036" s="601"/>
      <c r="AB17036" s="601"/>
    </row>
    <row r="17037" spans="21:28" x14ac:dyDescent="0.25">
      <c r="U17037" s="601"/>
      <c r="V17037" s="611"/>
      <c r="X17037" s="613"/>
      <c r="Y17037" s="601"/>
      <c r="Z17037" s="601"/>
      <c r="AA17037" s="601"/>
      <c r="AB17037" s="601"/>
    </row>
    <row r="17038" spans="21:28" x14ac:dyDescent="0.25">
      <c r="U17038" s="601"/>
      <c r="V17038" s="611"/>
      <c r="X17038" s="613"/>
      <c r="Y17038" s="601"/>
      <c r="Z17038" s="601"/>
      <c r="AA17038" s="601"/>
      <c r="AB17038" s="601"/>
    </row>
    <row r="17039" spans="21:28" x14ac:dyDescent="0.25">
      <c r="U17039" s="601"/>
      <c r="V17039" s="611"/>
      <c r="X17039" s="613"/>
      <c r="Y17039" s="601"/>
      <c r="Z17039" s="601"/>
      <c r="AA17039" s="601"/>
      <c r="AB17039" s="601"/>
    </row>
    <row r="17040" spans="21:28" x14ac:dyDescent="0.25">
      <c r="U17040" s="601"/>
      <c r="V17040" s="611"/>
      <c r="X17040" s="613"/>
      <c r="Y17040" s="601"/>
      <c r="Z17040" s="601"/>
      <c r="AA17040" s="601"/>
      <c r="AB17040" s="601"/>
    </row>
    <row r="17041" spans="21:28" x14ac:dyDescent="0.25">
      <c r="U17041" s="601"/>
      <c r="V17041" s="611"/>
      <c r="X17041" s="613"/>
      <c r="Y17041" s="601"/>
      <c r="Z17041" s="601"/>
      <c r="AA17041" s="601"/>
      <c r="AB17041" s="601"/>
    </row>
    <row r="17042" spans="21:28" x14ac:dyDescent="0.25">
      <c r="U17042" s="601"/>
      <c r="V17042" s="611"/>
      <c r="X17042" s="613"/>
      <c r="Y17042" s="601"/>
      <c r="Z17042" s="601"/>
      <c r="AA17042" s="601"/>
      <c r="AB17042" s="601"/>
    </row>
    <row r="17043" spans="21:28" x14ac:dyDescent="0.25">
      <c r="U17043" s="601"/>
      <c r="V17043" s="611"/>
      <c r="X17043" s="613"/>
      <c r="Y17043" s="601"/>
      <c r="Z17043" s="601"/>
      <c r="AA17043" s="601"/>
      <c r="AB17043" s="601"/>
    </row>
    <row r="17044" spans="21:28" x14ac:dyDescent="0.25">
      <c r="U17044" s="601"/>
      <c r="V17044" s="611"/>
      <c r="X17044" s="613"/>
      <c r="Y17044" s="601"/>
      <c r="Z17044" s="601"/>
      <c r="AA17044" s="601"/>
      <c r="AB17044" s="601"/>
    </row>
    <row r="17045" spans="21:28" x14ac:dyDescent="0.25">
      <c r="U17045" s="601"/>
      <c r="V17045" s="611"/>
      <c r="X17045" s="613"/>
      <c r="Y17045" s="601"/>
      <c r="Z17045" s="601"/>
      <c r="AA17045" s="601"/>
      <c r="AB17045" s="601"/>
    </row>
    <row r="17046" spans="21:28" x14ac:dyDescent="0.25">
      <c r="U17046" s="601"/>
      <c r="V17046" s="611"/>
      <c r="X17046" s="613"/>
      <c r="Y17046" s="601"/>
      <c r="Z17046" s="601"/>
      <c r="AA17046" s="601"/>
      <c r="AB17046" s="601"/>
    </row>
    <row r="17047" spans="21:28" x14ac:dyDescent="0.25">
      <c r="U17047" s="601"/>
      <c r="V17047" s="611"/>
      <c r="X17047" s="613"/>
      <c r="Y17047" s="601"/>
      <c r="Z17047" s="601"/>
      <c r="AA17047" s="601"/>
      <c r="AB17047" s="601"/>
    </row>
    <row r="17048" spans="21:28" x14ac:dyDescent="0.25">
      <c r="U17048" s="601"/>
      <c r="V17048" s="611"/>
      <c r="X17048" s="613"/>
      <c r="Y17048" s="601"/>
      <c r="Z17048" s="601"/>
      <c r="AA17048" s="601"/>
      <c r="AB17048" s="601"/>
    </row>
    <row r="17049" spans="21:28" x14ac:dyDescent="0.25">
      <c r="U17049" s="601"/>
      <c r="V17049" s="611"/>
      <c r="X17049" s="613"/>
      <c r="Y17049" s="601"/>
      <c r="Z17049" s="601"/>
      <c r="AA17049" s="601"/>
      <c r="AB17049" s="601"/>
    </row>
    <row r="17050" spans="21:28" x14ac:dyDescent="0.25">
      <c r="U17050" s="601"/>
      <c r="V17050" s="611"/>
      <c r="X17050" s="613"/>
      <c r="Y17050" s="601"/>
      <c r="Z17050" s="601"/>
      <c r="AA17050" s="601"/>
      <c r="AB17050" s="601"/>
    </row>
    <row r="17051" spans="21:28" x14ac:dyDescent="0.25">
      <c r="U17051" s="601"/>
      <c r="V17051" s="611"/>
      <c r="X17051" s="613"/>
      <c r="Y17051" s="601"/>
      <c r="Z17051" s="601"/>
      <c r="AA17051" s="601"/>
      <c r="AB17051" s="601"/>
    </row>
    <row r="17052" spans="21:28" x14ac:dyDescent="0.25">
      <c r="U17052" s="601"/>
      <c r="V17052" s="611"/>
      <c r="X17052" s="613"/>
      <c r="Y17052" s="601"/>
      <c r="Z17052" s="601"/>
      <c r="AA17052" s="601"/>
      <c r="AB17052" s="601"/>
    </row>
    <row r="17053" spans="21:28" x14ac:dyDescent="0.25">
      <c r="U17053" s="601"/>
      <c r="V17053" s="611"/>
      <c r="X17053" s="613"/>
      <c r="Y17053" s="601"/>
      <c r="Z17053" s="601"/>
      <c r="AA17053" s="601"/>
      <c r="AB17053" s="601"/>
    </row>
    <row r="17054" spans="21:28" x14ac:dyDescent="0.25">
      <c r="U17054" s="601"/>
      <c r="V17054" s="611"/>
      <c r="X17054" s="613"/>
      <c r="Y17054" s="601"/>
      <c r="Z17054" s="601"/>
      <c r="AA17054" s="601"/>
      <c r="AB17054" s="601"/>
    </row>
    <row r="17055" spans="21:28" x14ac:dyDescent="0.25">
      <c r="U17055" s="601"/>
      <c r="V17055" s="611"/>
      <c r="X17055" s="613"/>
      <c r="Y17055" s="601"/>
      <c r="Z17055" s="601"/>
      <c r="AA17055" s="601"/>
      <c r="AB17055" s="601"/>
    </row>
    <row r="17056" spans="21:28" x14ac:dyDescent="0.25">
      <c r="U17056" s="601"/>
      <c r="V17056" s="611"/>
      <c r="X17056" s="613"/>
      <c r="Y17056" s="601"/>
      <c r="Z17056" s="601"/>
      <c r="AA17056" s="601"/>
      <c r="AB17056" s="601"/>
    </row>
    <row r="17057" spans="21:28" x14ac:dyDescent="0.25">
      <c r="U17057" s="601"/>
      <c r="V17057" s="611"/>
      <c r="X17057" s="613"/>
      <c r="Y17057" s="601"/>
      <c r="Z17057" s="601"/>
      <c r="AA17057" s="601"/>
      <c r="AB17057" s="601"/>
    </row>
    <row r="17058" spans="21:28" x14ac:dyDescent="0.25">
      <c r="U17058" s="601"/>
      <c r="V17058" s="611"/>
      <c r="X17058" s="613"/>
      <c r="Y17058" s="601"/>
      <c r="Z17058" s="601"/>
      <c r="AA17058" s="601"/>
      <c r="AB17058" s="601"/>
    </row>
    <row r="17059" spans="21:28" x14ac:dyDescent="0.25">
      <c r="U17059" s="601"/>
      <c r="V17059" s="611"/>
      <c r="X17059" s="613"/>
      <c r="Y17059" s="601"/>
      <c r="Z17059" s="601"/>
      <c r="AA17059" s="601"/>
      <c r="AB17059" s="601"/>
    </row>
    <row r="17060" spans="21:28" x14ac:dyDescent="0.25">
      <c r="U17060" s="601"/>
      <c r="V17060" s="611"/>
      <c r="X17060" s="613"/>
      <c r="Y17060" s="601"/>
      <c r="Z17060" s="601"/>
      <c r="AA17060" s="601"/>
      <c r="AB17060" s="601"/>
    </row>
    <row r="17061" spans="21:28" x14ac:dyDescent="0.25">
      <c r="U17061" s="601"/>
      <c r="V17061" s="611"/>
      <c r="X17061" s="613"/>
      <c r="Y17061" s="601"/>
      <c r="Z17061" s="601"/>
      <c r="AA17061" s="601"/>
      <c r="AB17061" s="601"/>
    </row>
    <row r="17062" spans="21:28" x14ac:dyDescent="0.25">
      <c r="U17062" s="601"/>
      <c r="V17062" s="611"/>
      <c r="X17062" s="613"/>
      <c r="Y17062" s="601"/>
      <c r="Z17062" s="601"/>
      <c r="AA17062" s="601"/>
      <c r="AB17062" s="601"/>
    </row>
    <row r="17063" spans="21:28" x14ac:dyDescent="0.25">
      <c r="U17063" s="601"/>
      <c r="V17063" s="611"/>
      <c r="X17063" s="613"/>
      <c r="Y17063" s="601"/>
      <c r="Z17063" s="601"/>
      <c r="AA17063" s="601"/>
      <c r="AB17063" s="601"/>
    </row>
    <row r="17064" spans="21:28" x14ac:dyDescent="0.25">
      <c r="U17064" s="601"/>
      <c r="V17064" s="611"/>
      <c r="X17064" s="613"/>
      <c r="Y17064" s="601"/>
      <c r="Z17064" s="601"/>
      <c r="AA17064" s="601"/>
      <c r="AB17064" s="601"/>
    </row>
    <row r="17065" spans="21:28" x14ac:dyDescent="0.25">
      <c r="U17065" s="601"/>
      <c r="V17065" s="611"/>
      <c r="X17065" s="613"/>
      <c r="Y17065" s="601"/>
      <c r="Z17065" s="601"/>
      <c r="AA17065" s="601"/>
      <c r="AB17065" s="601"/>
    </row>
    <row r="17066" spans="21:28" x14ac:dyDescent="0.25">
      <c r="U17066" s="601"/>
      <c r="V17066" s="611"/>
      <c r="X17066" s="613"/>
      <c r="Y17066" s="601"/>
      <c r="Z17066" s="601"/>
      <c r="AA17066" s="601"/>
      <c r="AB17066" s="601"/>
    </row>
    <row r="17067" spans="21:28" x14ac:dyDescent="0.25">
      <c r="U17067" s="601"/>
      <c r="V17067" s="611"/>
      <c r="X17067" s="613"/>
      <c r="Y17067" s="601"/>
      <c r="Z17067" s="601"/>
      <c r="AA17067" s="601"/>
      <c r="AB17067" s="601"/>
    </row>
    <row r="17068" spans="21:28" x14ac:dyDescent="0.25">
      <c r="U17068" s="601"/>
      <c r="V17068" s="611"/>
      <c r="X17068" s="613"/>
      <c r="Y17068" s="601"/>
      <c r="Z17068" s="601"/>
      <c r="AA17068" s="601"/>
      <c r="AB17068" s="601"/>
    </row>
    <row r="17069" spans="21:28" x14ac:dyDescent="0.25">
      <c r="U17069" s="601"/>
      <c r="V17069" s="611"/>
      <c r="X17069" s="613"/>
      <c r="Y17069" s="601"/>
      <c r="Z17069" s="601"/>
      <c r="AA17069" s="601"/>
      <c r="AB17069" s="601"/>
    </row>
    <row r="17070" spans="21:28" x14ac:dyDescent="0.25">
      <c r="U17070" s="601"/>
      <c r="V17070" s="611"/>
      <c r="X17070" s="613"/>
      <c r="Y17070" s="601"/>
      <c r="Z17070" s="601"/>
      <c r="AA17070" s="601"/>
      <c r="AB17070" s="601"/>
    </row>
    <row r="17071" spans="21:28" x14ac:dyDescent="0.25">
      <c r="U17071" s="601"/>
      <c r="V17071" s="611"/>
      <c r="X17071" s="613"/>
      <c r="Y17071" s="601"/>
      <c r="Z17071" s="601"/>
      <c r="AA17071" s="601"/>
      <c r="AB17071" s="601"/>
    </row>
    <row r="17072" spans="21:28" x14ac:dyDescent="0.25">
      <c r="U17072" s="601"/>
      <c r="V17072" s="611"/>
      <c r="X17072" s="613"/>
      <c r="Y17072" s="601"/>
      <c r="Z17072" s="601"/>
      <c r="AA17072" s="601"/>
      <c r="AB17072" s="601"/>
    </row>
    <row r="17073" spans="21:28" x14ac:dyDescent="0.25">
      <c r="U17073" s="601"/>
      <c r="V17073" s="611"/>
      <c r="X17073" s="613"/>
      <c r="Y17073" s="601"/>
      <c r="Z17073" s="601"/>
      <c r="AA17073" s="601"/>
      <c r="AB17073" s="601"/>
    </row>
    <row r="17074" spans="21:28" x14ac:dyDescent="0.25">
      <c r="U17074" s="601"/>
      <c r="V17074" s="611"/>
      <c r="X17074" s="613"/>
      <c r="Y17074" s="601"/>
      <c r="Z17074" s="601"/>
      <c r="AA17074" s="601"/>
      <c r="AB17074" s="601"/>
    </row>
    <row r="17075" spans="21:28" x14ac:dyDescent="0.25">
      <c r="U17075" s="601"/>
      <c r="V17075" s="611"/>
      <c r="X17075" s="613"/>
      <c r="Y17075" s="601"/>
      <c r="Z17075" s="601"/>
      <c r="AA17075" s="601"/>
      <c r="AB17075" s="601"/>
    </row>
    <row r="17076" spans="21:28" x14ac:dyDescent="0.25">
      <c r="U17076" s="601"/>
      <c r="V17076" s="611"/>
      <c r="X17076" s="613"/>
      <c r="Y17076" s="601"/>
      <c r="Z17076" s="601"/>
      <c r="AA17076" s="601"/>
      <c r="AB17076" s="601"/>
    </row>
    <row r="17077" spans="21:28" x14ac:dyDescent="0.25">
      <c r="U17077" s="601"/>
      <c r="V17077" s="611"/>
      <c r="X17077" s="613"/>
      <c r="Y17077" s="601"/>
      <c r="Z17077" s="601"/>
      <c r="AA17077" s="601"/>
      <c r="AB17077" s="601"/>
    </row>
    <row r="17078" spans="21:28" x14ac:dyDescent="0.25">
      <c r="U17078" s="601"/>
      <c r="V17078" s="611"/>
      <c r="X17078" s="613"/>
      <c r="Y17078" s="601"/>
      <c r="Z17078" s="601"/>
      <c r="AA17078" s="601"/>
      <c r="AB17078" s="601"/>
    </row>
    <row r="17079" spans="21:28" x14ac:dyDescent="0.25">
      <c r="U17079" s="601"/>
      <c r="V17079" s="611"/>
      <c r="X17079" s="613"/>
      <c r="Y17079" s="601"/>
      <c r="Z17079" s="601"/>
      <c r="AA17079" s="601"/>
      <c r="AB17079" s="601"/>
    </row>
    <row r="17080" spans="21:28" x14ac:dyDescent="0.25">
      <c r="U17080" s="601"/>
      <c r="V17080" s="611"/>
      <c r="X17080" s="613"/>
      <c r="Y17080" s="601"/>
      <c r="Z17080" s="601"/>
      <c r="AA17080" s="601"/>
      <c r="AB17080" s="601"/>
    </row>
    <row r="17081" spans="21:28" x14ac:dyDescent="0.25">
      <c r="U17081" s="601"/>
      <c r="V17081" s="611"/>
      <c r="X17081" s="613"/>
      <c r="Y17081" s="601"/>
      <c r="Z17081" s="601"/>
      <c r="AA17081" s="601"/>
      <c r="AB17081" s="601"/>
    </row>
    <row r="17082" spans="21:28" x14ac:dyDescent="0.25">
      <c r="U17082" s="601"/>
      <c r="V17082" s="611"/>
      <c r="X17082" s="613"/>
      <c r="Y17082" s="601"/>
      <c r="Z17082" s="601"/>
      <c r="AA17082" s="601"/>
      <c r="AB17082" s="601"/>
    </row>
    <row r="17083" spans="21:28" x14ac:dyDescent="0.25">
      <c r="U17083" s="601"/>
      <c r="V17083" s="611"/>
      <c r="X17083" s="613"/>
      <c r="Y17083" s="601"/>
      <c r="Z17083" s="601"/>
      <c r="AA17083" s="601"/>
      <c r="AB17083" s="601"/>
    </row>
    <row r="17084" spans="21:28" x14ac:dyDescent="0.25">
      <c r="U17084" s="601"/>
      <c r="V17084" s="611"/>
      <c r="X17084" s="613"/>
      <c r="Y17084" s="601"/>
      <c r="Z17084" s="601"/>
      <c r="AA17084" s="601"/>
      <c r="AB17084" s="601"/>
    </row>
    <row r="17085" spans="21:28" x14ac:dyDescent="0.25">
      <c r="U17085" s="601"/>
      <c r="V17085" s="611"/>
      <c r="X17085" s="613"/>
      <c r="Y17085" s="601"/>
      <c r="Z17085" s="601"/>
      <c r="AA17085" s="601"/>
      <c r="AB17085" s="601"/>
    </row>
    <row r="17086" spans="21:28" x14ac:dyDescent="0.25">
      <c r="U17086" s="601"/>
      <c r="V17086" s="611"/>
      <c r="X17086" s="613"/>
      <c r="Y17086" s="601"/>
      <c r="Z17086" s="601"/>
      <c r="AA17086" s="601"/>
      <c r="AB17086" s="601"/>
    </row>
    <row r="17087" spans="21:28" x14ac:dyDescent="0.25">
      <c r="U17087" s="601"/>
      <c r="V17087" s="611"/>
      <c r="X17087" s="613"/>
      <c r="Y17087" s="601"/>
      <c r="Z17087" s="601"/>
      <c r="AA17087" s="601"/>
      <c r="AB17087" s="601"/>
    </row>
    <row r="17088" spans="21:28" x14ac:dyDescent="0.25">
      <c r="U17088" s="601"/>
      <c r="V17088" s="611"/>
      <c r="X17088" s="613"/>
      <c r="Y17088" s="601"/>
      <c r="Z17088" s="601"/>
      <c r="AA17088" s="601"/>
      <c r="AB17088" s="601"/>
    </row>
    <row r="17089" spans="21:28" x14ac:dyDescent="0.25">
      <c r="U17089" s="601"/>
      <c r="V17089" s="611"/>
      <c r="X17089" s="613"/>
      <c r="Y17089" s="601"/>
      <c r="Z17089" s="601"/>
      <c r="AA17089" s="601"/>
      <c r="AB17089" s="601"/>
    </row>
    <row r="17090" spans="21:28" x14ac:dyDescent="0.25">
      <c r="U17090" s="601"/>
      <c r="V17090" s="611"/>
      <c r="X17090" s="613"/>
      <c r="Y17090" s="601"/>
      <c r="Z17090" s="601"/>
      <c r="AA17090" s="601"/>
      <c r="AB17090" s="601"/>
    </row>
    <row r="17091" spans="21:28" x14ac:dyDescent="0.25">
      <c r="U17091" s="601"/>
      <c r="V17091" s="611"/>
      <c r="X17091" s="613"/>
      <c r="Y17091" s="601"/>
      <c r="Z17091" s="601"/>
      <c r="AA17091" s="601"/>
      <c r="AB17091" s="601"/>
    </row>
    <row r="17092" spans="21:28" x14ac:dyDescent="0.25">
      <c r="U17092" s="601"/>
      <c r="V17092" s="611"/>
      <c r="X17092" s="613"/>
      <c r="Y17092" s="601"/>
      <c r="Z17092" s="601"/>
      <c r="AA17092" s="601"/>
      <c r="AB17092" s="601"/>
    </row>
    <row r="17093" spans="21:28" x14ac:dyDescent="0.25">
      <c r="U17093" s="601"/>
      <c r="V17093" s="611"/>
      <c r="X17093" s="613"/>
      <c r="Y17093" s="601"/>
      <c r="Z17093" s="601"/>
      <c r="AA17093" s="601"/>
      <c r="AB17093" s="601"/>
    </row>
    <row r="17094" spans="21:28" x14ac:dyDescent="0.25">
      <c r="U17094" s="601"/>
      <c r="V17094" s="611"/>
      <c r="X17094" s="613"/>
      <c r="Y17094" s="601"/>
      <c r="Z17094" s="601"/>
      <c r="AA17094" s="601"/>
      <c r="AB17094" s="601"/>
    </row>
    <row r="17095" spans="21:28" x14ac:dyDescent="0.25">
      <c r="U17095" s="601"/>
      <c r="V17095" s="611"/>
      <c r="X17095" s="613"/>
      <c r="Y17095" s="601"/>
      <c r="Z17095" s="601"/>
      <c r="AA17095" s="601"/>
      <c r="AB17095" s="601"/>
    </row>
    <row r="17096" spans="21:28" x14ac:dyDescent="0.25">
      <c r="U17096" s="601"/>
      <c r="V17096" s="611"/>
      <c r="X17096" s="613"/>
      <c r="Y17096" s="601"/>
      <c r="Z17096" s="601"/>
      <c r="AA17096" s="601"/>
      <c r="AB17096" s="601"/>
    </row>
    <row r="17097" spans="21:28" x14ac:dyDescent="0.25">
      <c r="U17097" s="601"/>
      <c r="V17097" s="611"/>
      <c r="X17097" s="613"/>
      <c r="Y17097" s="601"/>
      <c r="Z17097" s="601"/>
      <c r="AA17097" s="601"/>
      <c r="AB17097" s="601"/>
    </row>
    <row r="17098" spans="21:28" x14ac:dyDescent="0.25">
      <c r="U17098" s="601"/>
      <c r="V17098" s="611"/>
      <c r="X17098" s="613"/>
      <c r="Y17098" s="601"/>
      <c r="Z17098" s="601"/>
      <c r="AA17098" s="601"/>
      <c r="AB17098" s="601"/>
    </row>
    <row r="17099" spans="21:28" x14ac:dyDescent="0.25">
      <c r="U17099" s="601"/>
      <c r="V17099" s="611"/>
      <c r="X17099" s="613"/>
      <c r="Y17099" s="601"/>
      <c r="Z17099" s="601"/>
      <c r="AA17099" s="601"/>
      <c r="AB17099" s="601"/>
    </row>
    <row r="17100" spans="21:28" x14ac:dyDescent="0.25">
      <c r="U17100" s="601"/>
      <c r="V17100" s="611"/>
      <c r="X17100" s="613"/>
      <c r="Y17100" s="601"/>
      <c r="Z17100" s="601"/>
      <c r="AA17100" s="601"/>
      <c r="AB17100" s="601"/>
    </row>
    <row r="17101" spans="21:28" x14ac:dyDescent="0.25">
      <c r="U17101" s="601"/>
      <c r="V17101" s="611"/>
      <c r="X17101" s="613"/>
      <c r="Y17101" s="601"/>
      <c r="Z17101" s="601"/>
      <c r="AA17101" s="601"/>
      <c r="AB17101" s="601"/>
    </row>
    <row r="17102" spans="21:28" x14ac:dyDescent="0.25">
      <c r="U17102" s="601"/>
      <c r="V17102" s="611"/>
      <c r="X17102" s="613"/>
      <c r="Y17102" s="601"/>
      <c r="Z17102" s="601"/>
      <c r="AA17102" s="601"/>
      <c r="AB17102" s="601"/>
    </row>
    <row r="17103" spans="21:28" x14ac:dyDescent="0.25">
      <c r="U17103" s="601"/>
      <c r="V17103" s="611"/>
      <c r="X17103" s="613"/>
      <c r="Y17103" s="601"/>
      <c r="Z17103" s="601"/>
      <c r="AA17103" s="601"/>
      <c r="AB17103" s="601"/>
    </row>
    <row r="17104" spans="21:28" x14ac:dyDescent="0.25">
      <c r="U17104" s="601"/>
      <c r="V17104" s="611"/>
      <c r="X17104" s="613"/>
      <c r="Y17104" s="601"/>
      <c r="Z17104" s="601"/>
      <c r="AA17104" s="601"/>
      <c r="AB17104" s="601"/>
    </row>
    <row r="17105" spans="21:28" x14ac:dyDescent="0.25">
      <c r="U17105" s="601"/>
      <c r="V17105" s="611"/>
      <c r="X17105" s="613"/>
      <c r="Y17105" s="601"/>
      <c r="Z17105" s="601"/>
      <c r="AA17105" s="601"/>
      <c r="AB17105" s="601"/>
    </row>
    <row r="17106" spans="21:28" x14ac:dyDescent="0.25">
      <c r="U17106" s="601"/>
      <c r="V17106" s="611"/>
      <c r="X17106" s="613"/>
      <c r="Y17106" s="601"/>
      <c r="Z17106" s="601"/>
      <c r="AA17106" s="601"/>
      <c r="AB17106" s="601"/>
    </row>
    <row r="17107" spans="21:28" x14ac:dyDescent="0.25">
      <c r="U17107" s="601"/>
      <c r="V17107" s="611"/>
      <c r="X17107" s="613"/>
      <c r="Y17107" s="601"/>
      <c r="Z17107" s="601"/>
      <c r="AA17107" s="601"/>
      <c r="AB17107" s="601"/>
    </row>
    <row r="17108" spans="21:28" x14ac:dyDescent="0.25">
      <c r="U17108" s="601"/>
      <c r="V17108" s="611"/>
      <c r="X17108" s="613"/>
      <c r="Y17108" s="601"/>
      <c r="Z17108" s="601"/>
      <c r="AA17108" s="601"/>
      <c r="AB17108" s="601"/>
    </row>
    <row r="17109" spans="21:28" x14ac:dyDescent="0.25">
      <c r="U17109" s="601"/>
      <c r="V17109" s="611"/>
      <c r="X17109" s="613"/>
      <c r="Y17109" s="601"/>
      <c r="Z17109" s="601"/>
      <c r="AA17109" s="601"/>
      <c r="AB17109" s="601"/>
    </row>
    <row r="17110" spans="21:28" x14ac:dyDescent="0.25">
      <c r="U17110" s="601"/>
      <c r="V17110" s="611"/>
      <c r="X17110" s="613"/>
      <c r="Y17110" s="601"/>
      <c r="Z17110" s="601"/>
      <c r="AA17110" s="601"/>
      <c r="AB17110" s="601"/>
    </row>
    <row r="17111" spans="21:28" x14ac:dyDescent="0.25">
      <c r="U17111" s="601"/>
      <c r="V17111" s="611"/>
      <c r="X17111" s="613"/>
      <c r="Y17111" s="601"/>
      <c r="Z17111" s="601"/>
      <c r="AA17111" s="601"/>
      <c r="AB17111" s="601"/>
    </row>
    <row r="17112" spans="21:28" x14ac:dyDescent="0.25">
      <c r="U17112" s="601"/>
      <c r="V17112" s="611"/>
      <c r="X17112" s="613"/>
      <c r="Y17112" s="601"/>
      <c r="Z17112" s="601"/>
      <c r="AA17112" s="601"/>
      <c r="AB17112" s="601"/>
    </row>
    <row r="17113" spans="21:28" x14ac:dyDescent="0.25">
      <c r="U17113" s="601"/>
      <c r="V17113" s="611"/>
      <c r="X17113" s="613"/>
      <c r="Y17113" s="601"/>
      <c r="Z17113" s="601"/>
      <c r="AA17113" s="601"/>
      <c r="AB17113" s="601"/>
    </row>
    <row r="17114" spans="21:28" x14ac:dyDescent="0.25">
      <c r="U17114" s="601"/>
      <c r="V17114" s="611"/>
      <c r="X17114" s="613"/>
      <c r="Y17114" s="601"/>
      <c r="Z17114" s="601"/>
      <c r="AA17114" s="601"/>
      <c r="AB17114" s="601"/>
    </row>
    <row r="17115" spans="21:28" x14ac:dyDescent="0.25">
      <c r="U17115" s="601"/>
      <c r="V17115" s="611"/>
      <c r="X17115" s="613"/>
      <c r="Y17115" s="601"/>
      <c r="Z17115" s="601"/>
      <c r="AA17115" s="601"/>
      <c r="AB17115" s="601"/>
    </row>
    <row r="17116" spans="21:28" x14ac:dyDescent="0.25">
      <c r="U17116" s="601"/>
      <c r="V17116" s="611"/>
      <c r="X17116" s="613"/>
      <c r="Y17116" s="601"/>
      <c r="Z17116" s="601"/>
      <c r="AA17116" s="601"/>
      <c r="AB17116" s="601"/>
    </row>
    <row r="17117" spans="21:28" x14ac:dyDescent="0.25">
      <c r="U17117" s="601"/>
      <c r="V17117" s="611"/>
      <c r="X17117" s="613"/>
      <c r="Y17117" s="601"/>
      <c r="Z17117" s="601"/>
      <c r="AA17117" s="601"/>
      <c r="AB17117" s="601"/>
    </row>
    <row r="17118" spans="21:28" x14ac:dyDescent="0.25">
      <c r="U17118" s="601"/>
      <c r="V17118" s="611"/>
      <c r="X17118" s="613"/>
      <c r="Y17118" s="601"/>
      <c r="Z17118" s="601"/>
      <c r="AA17118" s="601"/>
      <c r="AB17118" s="601"/>
    </row>
    <row r="17119" spans="21:28" x14ac:dyDescent="0.25">
      <c r="U17119" s="601"/>
      <c r="V17119" s="611"/>
      <c r="X17119" s="613"/>
      <c r="Y17119" s="601"/>
      <c r="Z17119" s="601"/>
      <c r="AA17119" s="601"/>
      <c r="AB17119" s="601"/>
    </row>
    <row r="17120" spans="21:28" x14ac:dyDescent="0.25">
      <c r="U17120" s="601"/>
      <c r="V17120" s="611"/>
      <c r="X17120" s="613"/>
      <c r="Y17120" s="601"/>
      <c r="Z17120" s="601"/>
      <c r="AA17120" s="601"/>
      <c r="AB17120" s="601"/>
    </row>
    <row r="17121" spans="21:28" x14ac:dyDescent="0.25">
      <c r="U17121" s="601"/>
      <c r="V17121" s="611"/>
      <c r="X17121" s="613"/>
      <c r="Y17121" s="601"/>
      <c r="Z17121" s="601"/>
      <c r="AA17121" s="601"/>
      <c r="AB17121" s="601"/>
    </row>
    <row r="17122" spans="21:28" x14ac:dyDescent="0.25">
      <c r="U17122" s="601"/>
      <c r="V17122" s="611"/>
      <c r="X17122" s="613"/>
      <c r="Y17122" s="601"/>
      <c r="Z17122" s="601"/>
      <c r="AA17122" s="601"/>
      <c r="AB17122" s="601"/>
    </row>
    <row r="17123" spans="21:28" x14ac:dyDescent="0.25">
      <c r="U17123" s="601"/>
      <c r="V17123" s="611"/>
      <c r="X17123" s="613"/>
      <c r="Y17123" s="601"/>
      <c r="Z17123" s="601"/>
      <c r="AA17123" s="601"/>
      <c r="AB17123" s="601"/>
    </row>
    <row r="17124" spans="21:28" x14ac:dyDescent="0.25">
      <c r="U17124" s="601"/>
      <c r="V17124" s="611"/>
      <c r="X17124" s="613"/>
      <c r="Y17124" s="601"/>
      <c r="Z17124" s="601"/>
      <c r="AA17124" s="601"/>
      <c r="AB17124" s="601"/>
    </row>
    <row r="17125" spans="21:28" x14ac:dyDescent="0.25">
      <c r="U17125" s="601"/>
      <c r="V17125" s="611"/>
      <c r="X17125" s="613"/>
      <c r="Y17125" s="601"/>
      <c r="Z17125" s="601"/>
      <c r="AA17125" s="601"/>
      <c r="AB17125" s="601"/>
    </row>
    <row r="17126" spans="21:28" x14ac:dyDescent="0.25">
      <c r="U17126" s="601"/>
      <c r="V17126" s="611"/>
      <c r="X17126" s="613"/>
      <c r="Y17126" s="601"/>
      <c r="Z17126" s="601"/>
      <c r="AA17126" s="601"/>
      <c r="AB17126" s="601"/>
    </row>
    <row r="17127" spans="21:28" x14ac:dyDescent="0.25">
      <c r="U17127" s="601"/>
      <c r="V17127" s="611"/>
      <c r="X17127" s="613"/>
      <c r="Y17127" s="601"/>
      <c r="Z17127" s="601"/>
      <c r="AA17127" s="601"/>
      <c r="AB17127" s="601"/>
    </row>
    <row r="17128" spans="21:28" x14ac:dyDescent="0.25">
      <c r="U17128" s="601"/>
      <c r="V17128" s="611"/>
      <c r="X17128" s="613"/>
      <c r="Y17128" s="601"/>
      <c r="Z17128" s="601"/>
      <c r="AA17128" s="601"/>
      <c r="AB17128" s="601"/>
    </row>
    <row r="17129" spans="21:28" x14ac:dyDescent="0.25">
      <c r="U17129" s="601"/>
      <c r="V17129" s="611"/>
      <c r="X17129" s="613"/>
      <c r="Y17129" s="601"/>
      <c r="Z17129" s="601"/>
      <c r="AA17129" s="601"/>
      <c r="AB17129" s="601"/>
    </row>
    <row r="17130" spans="21:28" x14ac:dyDescent="0.25">
      <c r="U17130" s="601"/>
      <c r="V17130" s="611"/>
      <c r="X17130" s="613"/>
      <c r="Y17130" s="601"/>
      <c r="Z17130" s="601"/>
      <c r="AA17130" s="601"/>
      <c r="AB17130" s="601"/>
    </row>
    <row r="17131" spans="21:28" x14ac:dyDescent="0.25">
      <c r="U17131" s="601"/>
      <c r="V17131" s="611"/>
      <c r="X17131" s="613"/>
      <c r="Y17131" s="601"/>
      <c r="Z17131" s="601"/>
      <c r="AA17131" s="601"/>
      <c r="AB17131" s="601"/>
    </row>
    <row r="17132" spans="21:28" x14ac:dyDescent="0.25">
      <c r="U17132" s="601"/>
      <c r="V17132" s="611"/>
      <c r="X17132" s="613"/>
      <c r="Y17132" s="601"/>
      <c r="Z17132" s="601"/>
      <c r="AA17132" s="601"/>
      <c r="AB17132" s="601"/>
    </row>
    <row r="17133" spans="21:28" x14ac:dyDescent="0.25">
      <c r="U17133" s="601"/>
      <c r="V17133" s="611"/>
      <c r="X17133" s="613"/>
      <c r="Y17133" s="601"/>
      <c r="Z17133" s="601"/>
      <c r="AA17133" s="601"/>
      <c r="AB17133" s="601"/>
    </row>
    <row r="17134" spans="21:28" x14ac:dyDescent="0.25">
      <c r="U17134" s="601"/>
      <c r="V17134" s="611"/>
      <c r="X17134" s="613"/>
      <c r="Y17134" s="601"/>
      <c r="Z17134" s="601"/>
      <c r="AA17134" s="601"/>
      <c r="AB17134" s="601"/>
    </row>
    <row r="17135" spans="21:28" x14ac:dyDescent="0.25">
      <c r="U17135" s="601"/>
      <c r="V17135" s="611"/>
      <c r="X17135" s="613"/>
      <c r="Y17135" s="601"/>
      <c r="Z17135" s="601"/>
      <c r="AA17135" s="601"/>
      <c r="AB17135" s="601"/>
    </row>
    <row r="17136" spans="21:28" x14ac:dyDescent="0.25">
      <c r="U17136" s="601"/>
      <c r="V17136" s="611"/>
      <c r="X17136" s="613"/>
      <c r="Y17136" s="601"/>
      <c r="Z17136" s="601"/>
      <c r="AA17136" s="601"/>
      <c r="AB17136" s="601"/>
    </row>
    <row r="17137" spans="21:28" x14ac:dyDescent="0.25">
      <c r="U17137" s="601"/>
      <c r="V17137" s="611"/>
      <c r="X17137" s="613"/>
      <c r="Y17137" s="601"/>
      <c r="Z17137" s="601"/>
      <c r="AA17137" s="601"/>
      <c r="AB17137" s="601"/>
    </row>
    <row r="17138" spans="21:28" x14ac:dyDescent="0.25">
      <c r="U17138" s="601"/>
      <c r="V17138" s="611"/>
      <c r="X17138" s="613"/>
      <c r="Y17138" s="601"/>
      <c r="Z17138" s="601"/>
      <c r="AA17138" s="601"/>
      <c r="AB17138" s="601"/>
    </row>
    <row r="17139" spans="21:28" x14ac:dyDescent="0.25">
      <c r="U17139" s="601"/>
      <c r="V17139" s="611"/>
      <c r="X17139" s="613"/>
      <c r="Y17139" s="601"/>
      <c r="Z17139" s="601"/>
      <c r="AA17139" s="601"/>
      <c r="AB17139" s="601"/>
    </row>
    <row r="17140" spans="21:28" x14ac:dyDescent="0.25">
      <c r="U17140" s="601"/>
      <c r="V17140" s="611"/>
      <c r="X17140" s="613"/>
      <c r="Y17140" s="601"/>
      <c r="Z17140" s="601"/>
      <c r="AA17140" s="601"/>
      <c r="AB17140" s="601"/>
    </row>
    <row r="17141" spans="21:28" x14ac:dyDescent="0.25">
      <c r="U17141" s="601"/>
      <c r="V17141" s="611"/>
      <c r="X17141" s="613"/>
      <c r="Y17141" s="601"/>
      <c r="Z17141" s="601"/>
      <c r="AA17141" s="601"/>
      <c r="AB17141" s="601"/>
    </row>
    <row r="17142" spans="21:28" x14ac:dyDescent="0.25">
      <c r="U17142" s="601"/>
      <c r="V17142" s="611"/>
      <c r="X17142" s="613"/>
      <c r="Y17142" s="601"/>
      <c r="Z17142" s="601"/>
      <c r="AA17142" s="601"/>
      <c r="AB17142" s="601"/>
    </row>
    <row r="17143" spans="21:28" x14ac:dyDescent="0.25">
      <c r="U17143" s="601"/>
      <c r="V17143" s="611"/>
      <c r="X17143" s="613"/>
      <c r="Y17143" s="601"/>
      <c r="Z17143" s="601"/>
      <c r="AA17143" s="601"/>
      <c r="AB17143" s="601"/>
    </row>
    <row r="17144" spans="21:28" x14ac:dyDescent="0.25">
      <c r="U17144" s="601"/>
      <c r="V17144" s="611"/>
      <c r="X17144" s="613"/>
      <c r="Y17144" s="601"/>
      <c r="Z17144" s="601"/>
      <c r="AA17144" s="601"/>
      <c r="AB17144" s="601"/>
    </row>
    <row r="17145" spans="21:28" x14ac:dyDescent="0.25">
      <c r="U17145" s="601"/>
      <c r="V17145" s="611"/>
      <c r="X17145" s="613"/>
      <c r="Y17145" s="601"/>
      <c r="Z17145" s="601"/>
      <c r="AA17145" s="601"/>
      <c r="AB17145" s="601"/>
    </row>
    <row r="17146" spans="21:28" x14ac:dyDescent="0.25">
      <c r="U17146" s="601"/>
      <c r="V17146" s="611"/>
      <c r="X17146" s="613"/>
      <c r="Y17146" s="601"/>
      <c r="Z17146" s="601"/>
      <c r="AA17146" s="601"/>
      <c r="AB17146" s="601"/>
    </row>
    <row r="17147" spans="21:28" x14ac:dyDescent="0.25">
      <c r="U17147" s="601"/>
      <c r="V17147" s="611"/>
      <c r="X17147" s="613"/>
      <c r="Y17147" s="601"/>
      <c r="Z17147" s="601"/>
      <c r="AA17147" s="601"/>
      <c r="AB17147" s="601"/>
    </row>
    <row r="17148" spans="21:28" x14ac:dyDescent="0.25">
      <c r="U17148" s="601"/>
      <c r="V17148" s="611"/>
      <c r="X17148" s="613"/>
      <c r="Y17148" s="601"/>
      <c r="Z17148" s="601"/>
      <c r="AA17148" s="601"/>
      <c r="AB17148" s="601"/>
    </row>
    <row r="17149" spans="21:28" x14ac:dyDescent="0.25">
      <c r="U17149" s="601"/>
      <c r="V17149" s="611"/>
      <c r="X17149" s="613"/>
      <c r="Y17149" s="601"/>
      <c r="Z17149" s="601"/>
      <c r="AA17149" s="601"/>
      <c r="AB17149" s="601"/>
    </row>
    <row r="17150" spans="21:28" x14ac:dyDescent="0.25">
      <c r="U17150" s="601"/>
      <c r="V17150" s="611"/>
      <c r="X17150" s="613"/>
      <c r="Y17150" s="601"/>
      <c r="Z17150" s="601"/>
      <c r="AA17150" s="601"/>
      <c r="AB17150" s="601"/>
    </row>
    <row r="17151" spans="21:28" x14ac:dyDescent="0.25">
      <c r="U17151" s="601"/>
      <c r="V17151" s="611"/>
      <c r="X17151" s="613"/>
      <c r="Y17151" s="601"/>
      <c r="Z17151" s="601"/>
      <c r="AA17151" s="601"/>
      <c r="AB17151" s="601"/>
    </row>
    <row r="17152" spans="21:28" x14ac:dyDescent="0.25">
      <c r="U17152" s="601"/>
      <c r="V17152" s="611"/>
      <c r="X17152" s="613"/>
      <c r="Y17152" s="601"/>
      <c r="Z17152" s="601"/>
      <c r="AA17152" s="601"/>
      <c r="AB17152" s="601"/>
    </row>
    <row r="17153" spans="21:28" x14ac:dyDescent="0.25">
      <c r="U17153" s="601"/>
      <c r="V17153" s="611"/>
      <c r="X17153" s="613"/>
      <c r="Y17153" s="601"/>
      <c r="Z17153" s="601"/>
      <c r="AA17153" s="601"/>
      <c r="AB17153" s="601"/>
    </row>
    <row r="17154" spans="21:28" x14ac:dyDescent="0.25">
      <c r="U17154" s="601"/>
      <c r="V17154" s="611"/>
      <c r="X17154" s="613"/>
      <c r="Y17154" s="601"/>
      <c r="Z17154" s="601"/>
      <c r="AA17154" s="601"/>
      <c r="AB17154" s="601"/>
    </row>
    <row r="17155" spans="21:28" x14ac:dyDescent="0.25">
      <c r="U17155" s="601"/>
      <c r="V17155" s="611"/>
      <c r="X17155" s="613"/>
      <c r="Y17155" s="601"/>
      <c r="Z17155" s="601"/>
      <c r="AA17155" s="601"/>
      <c r="AB17155" s="601"/>
    </row>
    <row r="17156" spans="21:28" x14ac:dyDescent="0.25">
      <c r="U17156" s="601"/>
      <c r="V17156" s="611"/>
      <c r="X17156" s="613"/>
      <c r="Y17156" s="601"/>
      <c r="Z17156" s="601"/>
      <c r="AA17156" s="601"/>
      <c r="AB17156" s="601"/>
    </row>
    <row r="17157" spans="21:28" x14ac:dyDescent="0.25">
      <c r="U17157" s="601"/>
      <c r="V17157" s="611"/>
      <c r="X17157" s="613"/>
      <c r="Y17157" s="601"/>
      <c r="Z17157" s="601"/>
      <c r="AA17157" s="601"/>
      <c r="AB17157" s="601"/>
    </row>
    <row r="17158" spans="21:28" x14ac:dyDescent="0.25">
      <c r="U17158" s="601"/>
      <c r="V17158" s="611"/>
      <c r="X17158" s="613"/>
      <c r="Y17158" s="601"/>
      <c r="Z17158" s="601"/>
      <c r="AA17158" s="601"/>
      <c r="AB17158" s="601"/>
    </row>
    <row r="17159" spans="21:28" x14ac:dyDescent="0.25">
      <c r="U17159" s="601"/>
      <c r="V17159" s="611"/>
      <c r="X17159" s="613"/>
      <c r="Y17159" s="601"/>
      <c r="Z17159" s="601"/>
      <c r="AA17159" s="601"/>
      <c r="AB17159" s="601"/>
    </row>
    <row r="17160" spans="21:28" x14ac:dyDescent="0.25">
      <c r="U17160" s="601"/>
      <c r="V17160" s="611"/>
      <c r="X17160" s="613"/>
      <c r="Y17160" s="601"/>
      <c r="Z17160" s="601"/>
      <c r="AA17160" s="601"/>
      <c r="AB17160" s="601"/>
    </row>
    <row r="17161" spans="21:28" x14ac:dyDescent="0.25">
      <c r="U17161" s="601"/>
      <c r="V17161" s="611"/>
      <c r="X17161" s="613"/>
      <c r="Y17161" s="601"/>
      <c r="Z17161" s="601"/>
      <c r="AA17161" s="601"/>
      <c r="AB17161" s="601"/>
    </row>
    <row r="17162" spans="21:28" x14ac:dyDescent="0.25">
      <c r="U17162" s="601"/>
      <c r="V17162" s="611"/>
      <c r="X17162" s="613"/>
      <c r="Y17162" s="601"/>
      <c r="Z17162" s="601"/>
      <c r="AA17162" s="601"/>
      <c r="AB17162" s="601"/>
    </row>
    <row r="17163" spans="21:28" x14ac:dyDescent="0.25">
      <c r="U17163" s="601"/>
      <c r="V17163" s="611"/>
      <c r="X17163" s="613"/>
      <c r="Y17163" s="601"/>
      <c r="Z17163" s="601"/>
      <c r="AA17163" s="601"/>
      <c r="AB17163" s="601"/>
    </row>
    <row r="17164" spans="21:28" x14ac:dyDescent="0.25">
      <c r="U17164" s="601"/>
      <c r="V17164" s="611"/>
      <c r="X17164" s="613"/>
      <c r="Y17164" s="601"/>
      <c r="Z17164" s="601"/>
      <c r="AA17164" s="601"/>
      <c r="AB17164" s="601"/>
    </row>
    <row r="17165" spans="21:28" x14ac:dyDescent="0.25">
      <c r="U17165" s="601"/>
      <c r="V17165" s="611"/>
      <c r="X17165" s="613"/>
      <c r="Y17165" s="601"/>
      <c r="Z17165" s="601"/>
      <c r="AA17165" s="601"/>
      <c r="AB17165" s="601"/>
    </row>
    <row r="17166" spans="21:28" x14ac:dyDescent="0.25">
      <c r="U17166" s="601"/>
      <c r="V17166" s="611"/>
      <c r="X17166" s="613"/>
      <c r="Y17166" s="601"/>
      <c r="Z17166" s="601"/>
      <c r="AA17166" s="601"/>
      <c r="AB17166" s="601"/>
    </row>
    <row r="17167" spans="21:28" x14ac:dyDescent="0.25">
      <c r="U17167" s="601"/>
      <c r="V17167" s="611"/>
      <c r="X17167" s="613"/>
      <c r="Y17167" s="601"/>
      <c r="Z17167" s="601"/>
      <c r="AA17167" s="601"/>
      <c r="AB17167" s="601"/>
    </row>
    <row r="17168" spans="21:28" x14ac:dyDescent="0.25">
      <c r="U17168" s="601"/>
      <c r="V17168" s="611"/>
      <c r="X17168" s="613"/>
      <c r="Y17168" s="601"/>
      <c r="Z17168" s="601"/>
      <c r="AA17168" s="601"/>
      <c r="AB17168" s="601"/>
    </row>
    <row r="17169" spans="21:28" x14ac:dyDescent="0.25">
      <c r="U17169" s="601"/>
      <c r="V17169" s="611"/>
      <c r="X17169" s="613"/>
      <c r="Y17169" s="601"/>
      <c r="Z17169" s="601"/>
      <c r="AA17169" s="601"/>
      <c r="AB17169" s="601"/>
    </row>
    <row r="17170" spans="21:28" x14ac:dyDescent="0.25">
      <c r="U17170" s="601"/>
      <c r="V17170" s="611"/>
      <c r="X17170" s="613"/>
      <c r="Y17170" s="601"/>
      <c r="Z17170" s="601"/>
      <c r="AA17170" s="601"/>
      <c r="AB17170" s="601"/>
    </row>
    <row r="17171" spans="21:28" x14ac:dyDescent="0.25">
      <c r="U17171" s="601"/>
      <c r="V17171" s="611"/>
      <c r="X17171" s="613"/>
      <c r="Y17171" s="601"/>
      <c r="Z17171" s="601"/>
      <c r="AA17171" s="601"/>
      <c r="AB17171" s="601"/>
    </row>
    <row r="17172" spans="21:28" x14ac:dyDescent="0.25">
      <c r="U17172" s="601"/>
      <c r="V17172" s="611"/>
      <c r="X17172" s="613"/>
      <c r="Y17172" s="601"/>
      <c r="Z17172" s="601"/>
      <c r="AA17172" s="601"/>
      <c r="AB17172" s="601"/>
    </row>
    <row r="17173" spans="21:28" x14ac:dyDescent="0.25">
      <c r="U17173" s="601"/>
      <c r="V17173" s="611"/>
      <c r="X17173" s="613"/>
      <c r="Y17173" s="601"/>
      <c r="Z17173" s="601"/>
      <c r="AA17173" s="601"/>
      <c r="AB17173" s="601"/>
    </row>
    <row r="17174" spans="21:28" x14ac:dyDescent="0.25">
      <c r="U17174" s="601"/>
      <c r="V17174" s="611"/>
      <c r="X17174" s="613"/>
      <c r="Y17174" s="601"/>
      <c r="Z17174" s="601"/>
      <c r="AA17174" s="601"/>
      <c r="AB17174" s="601"/>
    </row>
    <row r="17175" spans="21:28" x14ac:dyDescent="0.25">
      <c r="U17175" s="601"/>
      <c r="V17175" s="611"/>
      <c r="X17175" s="613"/>
      <c r="Y17175" s="601"/>
      <c r="Z17175" s="601"/>
      <c r="AA17175" s="601"/>
      <c r="AB17175" s="601"/>
    </row>
    <row r="17176" spans="21:28" x14ac:dyDescent="0.25">
      <c r="U17176" s="601"/>
      <c r="V17176" s="611"/>
      <c r="X17176" s="613"/>
      <c r="Y17176" s="601"/>
      <c r="Z17176" s="601"/>
      <c r="AA17176" s="601"/>
      <c r="AB17176" s="601"/>
    </row>
    <row r="17177" spans="21:28" x14ac:dyDescent="0.25">
      <c r="U17177" s="601"/>
      <c r="V17177" s="611"/>
      <c r="X17177" s="613"/>
      <c r="Y17177" s="601"/>
      <c r="Z17177" s="601"/>
      <c r="AA17177" s="601"/>
      <c r="AB17177" s="601"/>
    </row>
    <row r="17178" spans="21:28" x14ac:dyDescent="0.25">
      <c r="U17178" s="601"/>
      <c r="V17178" s="611"/>
      <c r="X17178" s="613"/>
      <c r="Y17178" s="601"/>
      <c r="Z17178" s="601"/>
      <c r="AA17178" s="601"/>
      <c r="AB17178" s="601"/>
    </row>
    <row r="17179" spans="21:28" x14ac:dyDescent="0.25">
      <c r="U17179" s="601"/>
      <c r="V17179" s="611"/>
      <c r="X17179" s="613"/>
      <c r="Y17179" s="601"/>
      <c r="Z17179" s="601"/>
      <c r="AA17179" s="601"/>
      <c r="AB17179" s="601"/>
    </row>
    <row r="17180" spans="21:28" x14ac:dyDescent="0.25">
      <c r="U17180" s="601"/>
      <c r="V17180" s="611"/>
      <c r="X17180" s="613"/>
      <c r="Y17180" s="601"/>
      <c r="Z17180" s="601"/>
      <c r="AA17180" s="601"/>
      <c r="AB17180" s="601"/>
    </row>
    <row r="17181" spans="21:28" x14ac:dyDescent="0.25">
      <c r="U17181" s="601"/>
      <c r="V17181" s="611"/>
      <c r="X17181" s="613"/>
      <c r="Y17181" s="601"/>
      <c r="Z17181" s="601"/>
      <c r="AA17181" s="601"/>
      <c r="AB17181" s="601"/>
    </row>
    <row r="17182" spans="21:28" x14ac:dyDescent="0.25">
      <c r="U17182" s="601"/>
      <c r="V17182" s="611"/>
      <c r="X17182" s="613"/>
      <c r="Y17182" s="601"/>
      <c r="Z17182" s="601"/>
      <c r="AA17182" s="601"/>
      <c r="AB17182" s="601"/>
    </row>
    <row r="17183" spans="21:28" x14ac:dyDescent="0.25">
      <c r="U17183" s="601"/>
      <c r="V17183" s="611"/>
      <c r="X17183" s="613"/>
      <c r="Y17183" s="601"/>
      <c r="Z17183" s="601"/>
      <c r="AA17183" s="601"/>
      <c r="AB17183" s="601"/>
    </row>
    <row r="17184" spans="21:28" x14ac:dyDescent="0.25">
      <c r="U17184" s="601"/>
      <c r="V17184" s="611"/>
      <c r="X17184" s="613"/>
      <c r="Y17184" s="601"/>
      <c r="Z17184" s="601"/>
      <c r="AA17184" s="601"/>
      <c r="AB17184" s="601"/>
    </row>
    <row r="17185" spans="21:28" x14ac:dyDescent="0.25">
      <c r="U17185" s="601"/>
      <c r="V17185" s="611"/>
      <c r="X17185" s="613"/>
      <c r="Y17185" s="601"/>
      <c r="Z17185" s="601"/>
      <c r="AA17185" s="601"/>
      <c r="AB17185" s="601"/>
    </row>
    <row r="17186" spans="21:28" x14ac:dyDescent="0.25">
      <c r="U17186" s="601"/>
      <c r="V17186" s="611"/>
      <c r="X17186" s="613"/>
      <c r="Y17186" s="601"/>
      <c r="Z17186" s="601"/>
      <c r="AA17186" s="601"/>
      <c r="AB17186" s="601"/>
    </row>
    <row r="17187" spans="21:28" x14ac:dyDescent="0.25">
      <c r="U17187" s="601"/>
      <c r="V17187" s="611"/>
      <c r="X17187" s="613"/>
      <c r="Y17187" s="601"/>
      <c r="Z17187" s="601"/>
      <c r="AA17187" s="601"/>
      <c r="AB17187" s="601"/>
    </row>
    <row r="17188" spans="21:28" x14ac:dyDescent="0.25">
      <c r="U17188" s="601"/>
      <c r="V17188" s="611"/>
      <c r="X17188" s="613"/>
      <c r="Y17188" s="601"/>
      <c r="Z17188" s="601"/>
      <c r="AA17188" s="601"/>
      <c r="AB17188" s="601"/>
    </row>
    <row r="17189" spans="21:28" x14ac:dyDescent="0.25">
      <c r="U17189" s="601"/>
      <c r="V17189" s="611"/>
      <c r="X17189" s="613"/>
      <c r="Y17189" s="601"/>
      <c r="Z17189" s="601"/>
      <c r="AA17189" s="601"/>
      <c r="AB17189" s="601"/>
    </row>
    <row r="17190" spans="21:28" x14ac:dyDescent="0.25">
      <c r="U17190" s="601"/>
      <c r="V17190" s="611"/>
      <c r="X17190" s="613"/>
      <c r="Y17190" s="601"/>
      <c r="Z17190" s="601"/>
      <c r="AA17190" s="601"/>
      <c r="AB17190" s="601"/>
    </row>
    <row r="17191" spans="21:28" x14ac:dyDescent="0.25">
      <c r="U17191" s="601"/>
      <c r="V17191" s="611"/>
      <c r="X17191" s="613"/>
      <c r="Y17191" s="601"/>
      <c r="Z17191" s="601"/>
      <c r="AA17191" s="601"/>
      <c r="AB17191" s="601"/>
    </row>
    <row r="17192" spans="21:28" x14ac:dyDescent="0.25">
      <c r="U17192" s="601"/>
      <c r="V17192" s="611"/>
      <c r="X17192" s="613"/>
      <c r="Y17192" s="601"/>
      <c r="Z17192" s="601"/>
      <c r="AA17192" s="601"/>
      <c r="AB17192" s="601"/>
    </row>
    <row r="17193" spans="21:28" x14ac:dyDescent="0.25">
      <c r="U17193" s="601"/>
      <c r="V17193" s="611"/>
      <c r="X17193" s="613"/>
      <c r="Y17193" s="601"/>
      <c r="Z17193" s="601"/>
      <c r="AA17193" s="601"/>
      <c r="AB17193" s="601"/>
    </row>
    <row r="17194" spans="21:28" x14ac:dyDescent="0.25">
      <c r="U17194" s="601"/>
      <c r="V17194" s="611"/>
      <c r="X17194" s="613"/>
      <c r="Y17194" s="601"/>
      <c r="Z17194" s="601"/>
      <c r="AA17194" s="601"/>
      <c r="AB17194" s="601"/>
    </row>
    <row r="17195" spans="21:28" x14ac:dyDescent="0.25">
      <c r="U17195" s="601"/>
      <c r="V17195" s="611"/>
      <c r="X17195" s="613"/>
      <c r="Y17195" s="601"/>
      <c r="Z17195" s="601"/>
      <c r="AA17195" s="601"/>
      <c r="AB17195" s="601"/>
    </row>
    <row r="17196" spans="21:28" x14ac:dyDescent="0.25">
      <c r="U17196" s="601"/>
      <c r="V17196" s="611"/>
      <c r="X17196" s="613"/>
      <c r="Y17196" s="601"/>
      <c r="Z17196" s="601"/>
      <c r="AA17196" s="601"/>
      <c r="AB17196" s="601"/>
    </row>
    <row r="17197" spans="21:28" x14ac:dyDescent="0.25">
      <c r="U17197" s="601"/>
      <c r="V17197" s="611"/>
      <c r="X17197" s="613"/>
      <c r="Y17197" s="601"/>
      <c r="Z17197" s="601"/>
      <c r="AA17197" s="601"/>
      <c r="AB17197" s="601"/>
    </row>
    <row r="17198" spans="21:28" x14ac:dyDescent="0.25">
      <c r="U17198" s="601"/>
      <c r="V17198" s="611"/>
      <c r="X17198" s="613"/>
      <c r="Y17198" s="601"/>
      <c r="Z17198" s="601"/>
      <c r="AA17198" s="601"/>
      <c r="AB17198" s="601"/>
    </row>
    <row r="17199" spans="21:28" x14ac:dyDescent="0.25">
      <c r="U17199" s="601"/>
      <c r="V17199" s="611"/>
      <c r="X17199" s="613"/>
      <c r="Y17199" s="601"/>
      <c r="Z17199" s="601"/>
      <c r="AA17199" s="601"/>
      <c r="AB17199" s="601"/>
    </row>
    <row r="17200" spans="21:28" x14ac:dyDescent="0.25">
      <c r="U17200" s="601"/>
      <c r="V17200" s="611"/>
      <c r="X17200" s="613"/>
      <c r="Y17200" s="601"/>
      <c r="Z17200" s="601"/>
      <c r="AA17200" s="601"/>
      <c r="AB17200" s="601"/>
    </row>
    <row r="17201" spans="21:28" x14ac:dyDescent="0.25">
      <c r="U17201" s="601"/>
      <c r="V17201" s="611"/>
      <c r="X17201" s="613"/>
      <c r="Y17201" s="601"/>
      <c r="Z17201" s="601"/>
      <c r="AA17201" s="601"/>
      <c r="AB17201" s="601"/>
    </row>
    <row r="17202" spans="21:28" x14ac:dyDescent="0.25">
      <c r="U17202" s="601"/>
      <c r="V17202" s="611"/>
      <c r="X17202" s="613"/>
      <c r="Y17202" s="601"/>
      <c r="Z17202" s="601"/>
      <c r="AA17202" s="601"/>
      <c r="AB17202" s="601"/>
    </row>
    <row r="17203" spans="21:28" x14ac:dyDescent="0.25">
      <c r="U17203" s="601"/>
      <c r="V17203" s="611"/>
      <c r="X17203" s="613"/>
      <c r="Y17203" s="601"/>
      <c r="Z17203" s="601"/>
      <c r="AA17203" s="601"/>
      <c r="AB17203" s="601"/>
    </row>
    <row r="17204" spans="21:28" x14ac:dyDescent="0.25">
      <c r="U17204" s="601"/>
      <c r="V17204" s="611"/>
      <c r="X17204" s="613"/>
      <c r="Y17204" s="601"/>
      <c r="Z17204" s="601"/>
      <c r="AA17204" s="601"/>
      <c r="AB17204" s="601"/>
    </row>
    <row r="17205" spans="21:28" x14ac:dyDescent="0.25">
      <c r="U17205" s="601"/>
      <c r="V17205" s="611"/>
      <c r="X17205" s="613"/>
      <c r="Y17205" s="601"/>
      <c r="Z17205" s="601"/>
      <c r="AA17205" s="601"/>
      <c r="AB17205" s="601"/>
    </row>
    <row r="17206" spans="21:28" x14ac:dyDescent="0.25">
      <c r="U17206" s="601"/>
      <c r="V17206" s="611"/>
      <c r="X17206" s="613"/>
      <c r="Y17206" s="601"/>
      <c r="Z17206" s="601"/>
      <c r="AA17206" s="601"/>
      <c r="AB17206" s="601"/>
    </row>
    <row r="17207" spans="21:28" x14ac:dyDescent="0.25">
      <c r="U17207" s="601"/>
      <c r="V17207" s="611"/>
      <c r="X17207" s="613"/>
      <c r="Y17207" s="601"/>
      <c r="Z17207" s="601"/>
      <c r="AA17207" s="601"/>
      <c r="AB17207" s="601"/>
    </row>
    <row r="17208" spans="21:28" x14ac:dyDescent="0.25">
      <c r="U17208" s="601"/>
      <c r="V17208" s="611"/>
      <c r="X17208" s="613"/>
      <c r="Y17208" s="601"/>
      <c r="Z17208" s="601"/>
      <c r="AA17208" s="601"/>
      <c r="AB17208" s="601"/>
    </row>
    <row r="17209" spans="21:28" x14ac:dyDescent="0.25">
      <c r="U17209" s="601"/>
      <c r="V17209" s="611"/>
      <c r="X17209" s="613"/>
      <c r="Y17209" s="601"/>
      <c r="Z17209" s="601"/>
      <c r="AA17209" s="601"/>
      <c r="AB17209" s="601"/>
    </row>
    <row r="17210" spans="21:28" x14ac:dyDescent="0.25">
      <c r="U17210" s="601"/>
      <c r="V17210" s="611"/>
      <c r="X17210" s="613"/>
      <c r="Y17210" s="601"/>
      <c r="Z17210" s="601"/>
      <c r="AA17210" s="601"/>
      <c r="AB17210" s="601"/>
    </row>
    <row r="17211" spans="21:28" x14ac:dyDescent="0.25">
      <c r="U17211" s="601"/>
      <c r="V17211" s="611"/>
      <c r="X17211" s="613"/>
      <c r="Y17211" s="601"/>
      <c r="Z17211" s="601"/>
      <c r="AA17211" s="601"/>
      <c r="AB17211" s="601"/>
    </row>
    <row r="17212" spans="21:28" x14ac:dyDescent="0.25">
      <c r="U17212" s="601"/>
      <c r="V17212" s="611"/>
      <c r="X17212" s="613"/>
      <c r="Y17212" s="601"/>
      <c r="Z17212" s="601"/>
      <c r="AA17212" s="601"/>
      <c r="AB17212" s="601"/>
    </row>
    <row r="17213" spans="21:28" x14ac:dyDescent="0.25">
      <c r="U17213" s="601"/>
      <c r="V17213" s="611"/>
      <c r="X17213" s="613"/>
      <c r="Y17213" s="601"/>
      <c r="Z17213" s="601"/>
      <c r="AA17213" s="601"/>
      <c r="AB17213" s="601"/>
    </row>
    <row r="17214" spans="21:28" x14ac:dyDescent="0.25">
      <c r="U17214" s="601"/>
      <c r="V17214" s="611"/>
      <c r="X17214" s="613"/>
      <c r="Y17214" s="601"/>
      <c r="Z17214" s="601"/>
      <c r="AA17214" s="601"/>
      <c r="AB17214" s="601"/>
    </row>
    <row r="17215" spans="21:28" x14ac:dyDescent="0.25">
      <c r="U17215" s="601"/>
      <c r="V17215" s="611"/>
      <c r="X17215" s="613"/>
      <c r="Y17215" s="601"/>
      <c r="Z17215" s="601"/>
      <c r="AA17215" s="601"/>
      <c r="AB17215" s="601"/>
    </row>
    <row r="17216" spans="21:28" x14ac:dyDescent="0.25">
      <c r="U17216" s="601"/>
      <c r="V17216" s="611"/>
      <c r="X17216" s="613"/>
      <c r="Y17216" s="601"/>
      <c r="Z17216" s="601"/>
      <c r="AA17216" s="601"/>
      <c r="AB17216" s="601"/>
    </row>
    <row r="17217" spans="21:28" x14ac:dyDescent="0.25">
      <c r="U17217" s="601"/>
      <c r="V17217" s="611"/>
      <c r="X17217" s="613"/>
      <c r="Y17217" s="601"/>
      <c r="Z17217" s="601"/>
      <c r="AA17217" s="601"/>
      <c r="AB17217" s="601"/>
    </row>
    <row r="17218" spans="21:28" x14ac:dyDescent="0.25">
      <c r="U17218" s="601"/>
      <c r="V17218" s="611"/>
      <c r="X17218" s="613"/>
      <c r="Y17218" s="601"/>
      <c r="Z17218" s="601"/>
      <c r="AA17218" s="601"/>
      <c r="AB17218" s="601"/>
    </row>
    <row r="17219" spans="21:28" x14ac:dyDescent="0.25">
      <c r="U17219" s="601"/>
      <c r="V17219" s="611"/>
      <c r="X17219" s="613"/>
      <c r="Y17219" s="601"/>
      <c r="Z17219" s="601"/>
      <c r="AA17219" s="601"/>
      <c r="AB17219" s="601"/>
    </row>
    <row r="17220" spans="21:28" x14ac:dyDescent="0.25">
      <c r="U17220" s="601"/>
      <c r="V17220" s="611"/>
      <c r="X17220" s="613"/>
      <c r="Y17220" s="601"/>
      <c r="Z17220" s="601"/>
      <c r="AA17220" s="601"/>
      <c r="AB17220" s="601"/>
    </row>
    <row r="17221" spans="21:28" x14ac:dyDescent="0.25">
      <c r="U17221" s="601"/>
      <c r="V17221" s="611"/>
      <c r="X17221" s="613"/>
      <c r="Y17221" s="601"/>
      <c r="Z17221" s="601"/>
      <c r="AA17221" s="601"/>
      <c r="AB17221" s="601"/>
    </row>
    <row r="17222" spans="21:28" x14ac:dyDescent="0.25">
      <c r="U17222" s="601"/>
      <c r="V17222" s="611"/>
      <c r="X17222" s="613"/>
      <c r="Y17222" s="601"/>
      <c r="Z17222" s="601"/>
      <c r="AA17222" s="601"/>
      <c r="AB17222" s="601"/>
    </row>
    <row r="17223" spans="21:28" x14ac:dyDescent="0.25">
      <c r="U17223" s="601"/>
      <c r="V17223" s="611"/>
      <c r="X17223" s="613"/>
      <c r="Y17223" s="601"/>
      <c r="Z17223" s="601"/>
      <c r="AA17223" s="601"/>
      <c r="AB17223" s="601"/>
    </row>
    <row r="17224" spans="21:28" x14ac:dyDescent="0.25">
      <c r="U17224" s="601"/>
      <c r="V17224" s="611"/>
      <c r="X17224" s="613"/>
      <c r="Y17224" s="601"/>
      <c r="Z17224" s="601"/>
      <c r="AA17224" s="601"/>
      <c r="AB17224" s="601"/>
    </row>
    <row r="17225" spans="21:28" x14ac:dyDescent="0.25">
      <c r="U17225" s="601"/>
      <c r="V17225" s="611"/>
      <c r="X17225" s="613"/>
      <c r="Y17225" s="601"/>
      <c r="Z17225" s="601"/>
      <c r="AA17225" s="601"/>
      <c r="AB17225" s="601"/>
    </row>
    <row r="17226" spans="21:28" x14ac:dyDescent="0.25">
      <c r="U17226" s="601"/>
      <c r="V17226" s="611"/>
      <c r="X17226" s="613"/>
      <c r="Y17226" s="601"/>
      <c r="Z17226" s="601"/>
      <c r="AA17226" s="601"/>
      <c r="AB17226" s="601"/>
    </row>
    <row r="17227" spans="21:28" x14ac:dyDescent="0.25">
      <c r="U17227" s="601"/>
      <c r="V17227" s="611"/>
      <c r="X17227" s="613"/>
      <c r="Y17227" s="601"/>
      <c r="Z17227" s="601"/>
      <c r="AA17227" s="601"/>
      <c r="AB17227" s="601"/>
    </row>
    <row r="17228" spans="21:28" x14ac:dyDescent="0.25">
      <c r="U17228" s="601"/>
      <c r="V17228" s="611"/>
      <c r="X17228" s="613"/>
      <c r="Y17228" s="601"/>
      <c r="Z17228" s="601"/>
      <c r="AA17228" s="601"/>
      <c r="AB17228" s="601"/>
    </row>
    <row r="17229" spans="21:28" x14ac:dyDescent="0.25">
      <c r="U17229" s="601"/>
      <c r="V17229" s="611"/>
      <c r="X17229" s="613"/>
      <c r="Y17229" s="601"/>
      <c r="Z17229" s="601"/>
      <c r="AA17229" s="601"/>
      <c r="AB17229" s="601"/>
    </row>
    <row r="17230" spans="21:28" x14ac:dyDescent="0.25">
      <c r="U17230" s="601"/>
      <c r="V17230" s="611"/>
      <c r="X17230" s="613"/>
      <c r="Y17230" s="601"/>
      <c r="Z17230" s="601"/>
      <c r="AA17230" s="601"/>
      <c r="AB17230" s="601"/>
    </row>
    <row r="17231" spans="21:28" x14ac:dyDescent="0.25">
      <c r="U17231" s="601"/>
      <c r="V17231" s="611"/>
      <c r="X17231" s="613"/>
      <c r="Y17231" s="601"/>
      <c r="Z17231" s="601"/>
      <c r="AA17231" s="601"/>
      <c r="AB17231" s="601"/>
    </row>
    <row r="17232" spans="21:28" x14ac:dyDescent="0.25">
      <c r="U17232" s="601"/>
      <c r="V17232" s="611"/>
      <c r="X17232" s="613"/>
      <c r="Y17232" s="601"/>
      <c r="Z17232" s="601"/>
      <c r="AA17232" s="601"/>
      <c r="AB17232" s="601"/>
    </row>
    <row r="17233" spans="21:28" x14ac:dyDescent="0.25">
      <c r="U17233" s="601"/>
      <c r="V17233" s="611"/>
      <c r="X17233" s="613"/>
      <c r="Y17233" s="601"/>
      <c r="Z17233" s="601"/>
      <c r="AA17233" s="601"/>
      <c r="AB17233" s="601"/>
    </row>
    <row r="17234" spans="21:28" x14ac:dyDescent="0.25">
      <c r="U17234" s="601"/>
      <c r="V17234" s="611"/>
      <c r="X17234" s="613"/>
      <c r="Y17234" s="601"/>
      <c r="Z17234" s="601"/>
      <c r="AA17234" s="601"/>
      <c r="AB17234" s="601"/>
    </row>
    <row r="17235" spans="21:28" x14ac:dyDescent="0.25">
      <c r="U17235" s="601"/>
      <c r="V17235" s="611"/>
      <c r="X17235" s="613"/>
      <c r="Y17235" s="601"/>
      <c r="Z17235" s="601"/>
      <c r="AA17235" s="601"/>
      <c r="AB17235" s="601"/>
    </row>
    <row r="17236" spans="21:28" x14ac:dyDescent="0.25">
      <c r="U17236" s="601"/>
      <c r="V17236" s="611"/>
      <c r="X17236" s="613"/>
      <c r="Y17236" s="601"/>
      <c r="Z17236" s="601"/>
      <c r="AA17236" s="601"/>
      <c r="AB17236" s="601"/>
    </row>
    <row r="17237" spans="21:28" x14ac:dyDescent="0.25">
      <c r="U17237" s="601"/>
      <c r="V17237" s="611"/>
      <c r="X17237" s="613"/>
      <c r="Y17237" s="601"/>
      <c r="Z17237" s="601"/>
      <c r="AA17237" s="601"/>
      <c r="AB17237" s="601"/>
    </row>
    <row r="17238" spans="21:28" x14ac:dyDescent="0.25">
      <c r="U17238" s="601"/>
      <c r="V17238" s="611"/>
      <c r="X17238" s="613"/>
      <c r="Y17238" s="601"/>
      <c r="Z17238" s="601"/>
      <c r="AA17238" s="601"/>
      <c r="AB17238" s="601"/>
    </row>
    <row r="17239" spans="21:28" x14ac:dyDescent="0.25">
      <c r="U17239" s="601"/>
      <c r="V17239" s="611"/>
      <c r="X17239" s="613"/>
      <c r="Y17239" s="601"/>
      <c r="Z17239" s="601"/>
      <c r="AA17239" s="601"/>
      <c r="AB17239" s="601"/>
    </row>
    <row r="17240" spans="21:28" x14ac:dyDescent="0.25">
      <c r="U17240" s="601"/>
      <c r="V17240" s="611"/>
      <c r="X17240" s="613"/>
      <c r="Y17240" s="601"/>
      <c r="Z17240" s="601"/>
      <c r="AA17240" s="601"/>
      <c r="AB17240" s="601"/>
    </row>
    <row r="17241" spans="21:28" x14ac:dyDescent="0.25">
      <c r="U17241" s="601"/>
      <c r="V17241" s="611"/>
      <c r="X17241" s="613"/>
      <c r="Y17241" s="601"/>
      <c r="Z17241" s="601"/>
      <c r="AA17241" s="601"/>
      <c r="AB17241" s="601"/>
    </row>
    <row r="17242" spans="21:28" x14ac:dyDescent="0.25">
      <c r="U17242" s="601"/>
      <c r="V17242" s="611"/>
      <c r="X17242" s="613"/>
      <c r="Y17242" s="601"/>
      <c r="Z17242" s="601"/>
      <c r="AA17242" s="601"/>
      <c r="AB17242" s="601"/>
    </row>
    <row r="17243" spans="21:28" x14ac:dyDescent="0.25">
      <c r="U17243" s="601"/>
      <c r="V17243" s="611"/>
      <c r="X17243" s="613"/>
      <c r="Y17243" s="601"/>
      <c r="Z17243" s="601"/>
      <c r="AA17243" s="601"/>
      <c r="AB17243" s="601"/>
    </row>
    <row r="17244" spans="21:28" x14ac:dyDescent="0.25">
      <c r="U17244" s="601"/>
      <c r="V17244" s="611"/>
      <c r="X17244" s="613"/>
      <c r="Y17244" s="601"/>
      <c r="Z17244" s="601"/>
      <c r="AA17244" s="601"/>
      <c r="AB17244" s="601"/>
    </row>
    <row r="17245" spans="21:28" x14ac:dyDescent="0.25">
      <c r="U17245" s="601"/>
      <c r="V17245" s="611"/>
      <c r="X17245" s="613"/>
      <c r="Y17245" s="601"/>
      <c r="Z17245" s="601"/>
      <c r="AA17245" s="601"/>
      <c r="AB17245" s="601"/>
    </row>
    <row r="17246" spans="21:28" x14ac:dyDescent="0.25">
      <c r="U17246" s="601"/>
      <c r="V17246" s="611"/>
      <c r="X17246" s="613"/>
      <c r="Y17246" s="601"/>
      <c r="Z17246" s="601"/>
      <c r="AA17246" s="601"/>
      <c r="AB17246" s="601"/>
    </row>
    <row r="17247" spans="21:28" x14ac:dyDescent="0.25">
      <c r="U17247" s="601"/>
      <c r="V17247" s="611"/>
      <c r="X17247" s="613"/>
      <c r="Y17247" s="601"/>
      <c r="Z17247" s="601"/>
      <c r="AA17247" s="601"/>
      <c r="AB17247" s="601"/>
    </row>
    <row r="17248" spans="21:28" x14ac:dyDescent="0.25">
      <c r="U17248" s="601"/>
      <c r="V17248" s="611"/>
      <c r="X17248" s="613"/>
      <c r="Y17248" s="601"/>
      <c r="Z17248" s="601"/>
      <c r="AA17248" s="601"/>
      <c r="AB17248" s="601"/>
    </row>
    <row r="17249" spans="21:28" x14ac:dyDescent="0.25">
      <c r="U17249" s="601"/>
      <c r="V17249" s="611"/>
      <c r="X17249" s="613"/>
      <c r="Y17249" s="601"/>
      <c r="Z17249" s="601"/>
      <c r="AA17249" s="601"/>
      <c r="AB17249" s="601"/>
    </row>
    <row r="17250" spans="21:28" x14ac:dyDescent="0.25">
      <c r="U17250" s="601"/>
      <c r="V17250" s="611"/>
      <c r="X17250" s="613"/>
      <c r="Y17250" s="601"/>
      <c r="Z17250" s="601"/>
      <c r="AA17250" s="601"/>
      <c r="AB17250" s="601"/>
    </row>
    <row r="17251" spans="21:28" x14ac:dyDescent="0.25">
      <c r="U17251" s="601"/>
      <c r="V17251" s="611"/>
      <c r="X17251" s="613"/>
      <c r="Y17251" s="601"/>
      <c r="Z17251" s="601"/>
      <c r="AA17251" s="601"/>
      <c r="AB17251" s="601"/>
    </row>
    <row r="17252" spans="21:28" x14ac:dyDescent="0.25">
      <c r="U17252" s="601"/>
      <c r="V17252" s="611"/>
      <c r="X17252" s="613"/>
      <c r="Y17252" s="601"/>
      <c r="Z17252" s="601"/>
      <c r="AA17252" s="601"/>
      <c r="AB17252" s="601"/>
    </row>
    <row r="17253" spans="21:28" x14ac:dyDescent="0.25">
      <c r="U17253" s="601"/>
      <c r="V17253" s="611"/>
      <c r="X17253" s="613"/>
      <c r="Y17253" s="601"/>
      <c r="Z17253" s="601"/>
      <c r="AA17253" s="601"/>
      <c r="AB17253" s="601"/>
    </row>
    <row r="17254" spans="21:28" x14ac:dyDescent="0.25">
      <c r="U17254" s="601"/>
      <c r="V17254" s="611"/>
      <c r="X17254" s="613"/>
      <c r="Y17254" s="601"/>
      <c r="Z17254" s="601"/>
      <c r="AA17254" s="601"/>
      <c r="AB17254" s="601"/>
    </row>
    <row r="17255" spans="21:28" x14ac:dyDescent="0.25">
      <c r="U17255" s="601"/>
      <c r="V17255" s="611"/>
      <c r="X17255" s="613"/>
      <c r="Y17255" s="601"/>
      <c r="Z17255" s="601"/>
      <c r="AA17255" s="601"/>
      <c r="AB17255" s="601"/>
    </row>
    <row r="17256" spans="21:28" x14ac:dyDescent="0.25">
      <c r="U17256" s="601"/>
      <c r="V17256" s="611"/>
      <c r="X17256" s="613"/>
      <c r="Y17256" s="601"/>
      <c r="Z17256" s="601"/>
      <c r="AA17256" s="601"/>
      <c r="AB17256" s="601"/>
    </row>
    <row r="17257" spans="21:28" x14ac:dyDescent="0.25">
      <c r="U17257" s="601"/>
      <c r="V17257" s="611"/>
      <c r="X17257" s="613"/>
      <c r="Y17257" s="601"/>
      <c r="Z17257" s="601"/>
      <c r="AA17257" s="601"/>
      <c r="AB17257" s="601"/>
    </row>
    <row r="17258" spans="21:28" x14ac:dyDescent="0.25">
      <c r="U17258" s="601"/>
      <c r="V17258" s="611"/>
      <c r="X17258" s="613"/>
      <c r="Y17258" s="601"/>
      <c r="Z17258" s="601"/>
      <c r="AA17258" s="601"/>
      <c r="AB17258" s="601"/>
    </row>
    <row r="17259" spans="21:28" x14ac:dyDescent="0.25">
      <c r="U17259" s="601"/>
      <c r="V17259" s="611"/>
      <c r="X17259" s="613"/>
      <c r="Y17259" s="601"/>
      <c r="Z17259" s="601"/>
      <c r="AA17259" s="601"/>
      <c r="AB17259" s="601"/>
    </row>
    <row r="17260" spans="21:28" x14ac:dyDescent="0.25">
      <c r="U17260" s="601"/>
      <c r="V17260" s="611"/>
      <c r="X17260" s="613"/>
      <c r="Y17260" s="601"/>
      <c r="Z17260" s="601"/>
      <c r="AA17260" s="601"/>
      <c r="AB17260" s="601"/>
    </row>
    <row r="17261" spans="21:28" x14ac:dyDescent="0.25">
      <c r="U17261" s="601"/>
      <c r="V17261" s="611"/>
      <c r="X17261" s="613"/>
      <c r="Y17261" s="601"/>
      <c r="Z17261" s="601"/>
      <c r="AA17261" s="601"/>
      <c r="AB17261" s="601"/>
    </row>
    <row r="17262" spans="21:28" x14ac:dyDescent="0.25">
      <c r="U17262" s="601"/>
      <c r="V17262" s="611"/>
      <c r="X17262" s="613"/>
      <c r="Y17262" s="601"/>
      <c r="Z17262" s="601"/>
      <c r="AA17262" s="601"/>
      <c r="AB17262" s="601"/>
    </row>
    <row r="17263" spans="21:28" x14ac:dyDescent="0.25">
      <c r="U17263" s="601"/>
      <c r="V17263" s="611"/>
      <c r="X17263" s="613"/>
      <c r="Y17263" s="601"/>
      <c r="Z17263" s="601"/>
      <c r="AA17263" s="601"/>
      <c r="AB17263" s="601"/>
    </row>
    <row r="17264" spans="21:28" x14ac:dyDescent="0.25">
      <c r="U17264" s="601"/>
      <c r="V17264" s="611"/>
      <c r="X17264" s="613"/>
      <c r="Y17264" s="601"/>
      <c r="Z17264" s="601"/>
      <c r="AA17264" s="601"/>
      <c r="AB17264" s="601"/>
    </row>
    <row r="17265" spans="21:28" x14ac:dyDescent="0.25">
      <c r="U17265" s="601"/>
      <c r="V17265" s="611"/>
      <c r="X17265" s="613"/>
      <c r="Y17265" s="601"/>
      <c r="Z17265" s="601"/>
      <c r="AA17265" s="601"/>
      <c r="AB17265" s="601"/>
    </row>
    <row r="17266" spans="21:28" x14ac:dyDescent="0.25">
      <c r="U17266" s="601"/>
      <c r="V17266" s="611"/>
      <c r="X17266" s="613"/>
      <c r="Y17266" s="601"/>
      <c r="Z17266" s="601"/>
      <c r="AA17266" s="601"/>
      <c r="AB17266" s="601"/>
    </row>
    <row r="17267" spans="21:28" x14ac:dyDescent="0.25">
      <c r="U17267" s="601"/>
      <c r="V17267" s="611"/>
      <c r="X17267" s="613"/>
      <c r="Y17267" s="601"/>
      <c r="Z17267" s="601"/>
      <c r="AA17267" s="601"/>
      <c r="AB17267" s="601"/>
    </row>
    <row r="17268" spans="21:28" x14ac:dyDescent="0.25">
      <c r="U17268" s="601"/>
      <c r="V17268" s="611"/>
      <c r="X17268" s="613"/>
      <c r="Y17268" s="601"/>
      <c r="Z17268" s="601"/>
      <c r="AA17268" s="601"/>
      <c r="AB17268" s="601"/>
    </row>
    <row r="17269" spans="21:28" x14ac:dyDescent="0.25">
      <c r="U17269" s="601"/>
      <c r="V17269" s="611"/>
      <c r="X17269" s="613"/>
      <c r="Y17269" s="601"/>
      <c r="Z17269" s="601"/>
      <c r="AA17269" s="601"/>
      <c r="AB17269" s="601"/>
    </row>
    <row r="17270" spans="21:28" x14ac:dyDescent="0.25">
      <c r="U17270" s="601"/>
      <c r="V17270" s="611"/>
      <c r="X17270" s="613"/>
      <c r="Y17270" s="601"/>
      <c r="Z17270" s="601"/>
      <c r="AA17270" s="601"/>
      <c r="AB17270" s="601"/>
    </row>
    <row r="17271" spans="21:28" x14ac:dyDescent="0.25">
      <c r="U17271" s="601"/>
      <c r="V17271" s="611"/>
      <c r="X17271" s="613"/>
      <c r="Y17271" s="601"/>
      <c r="Z17271" s="601"/>
      <c r="AA17271" s="601"/>
      <c r="AB17271" s="601"/>
    </row>
    <row r="17272" spans="21:28" x14ac:dyDescent="0.25">
      <c r="U17272" s="601"/>
      <c r="V17272" s="611"/>
      <c r="X17272" s="613"/>
      <c r="Y17272" s="601"/>
      <c r="Z17272" s="601"/>
      <c r="AA17272" s="601"/>
      <c r="AB17272" s="601"/>
    </row>
    <row r="17273" spans="21:28" x14ac:dyDescent="0.25">
      <c r="U17273" s="601"/>
      <c r="V17273" s="611"/>
      <c r="X17273" s="613"/>
      <c r="Y17273" s="601"/>
      <c r="Z17273" s="601"/>
      <c r="AA17273" s="601"/>
      <c r="AB17273" s="601"/>
    </row>
    <row r="17274" spans="21:28" x14ac:dyDescent="0.25">
      <c r="U17274" s="601"/>
      <c r="V17274" s="611"/>
      <c r="X17274" s="613"/>
      <c r="Y17274" s="601"/>
      <c r="Z17274" s="601"/>
      <c r="AA17274" s="601"/>
      <c r="AB17274" s="601"/>
    </row>
    <row r="17275" spans="21:28" x14ac:dyDescent="0.25">
      <c r="U17275" s="601"/>
      <c r="V17275" s="611"/>
      <c r="X17275" s="613"/>
      <c r="Y17275" s="601"/>
      <c r="Z17275" s="601"/>
      <c r="AA17275" s="601"/>
      <c r="AB17275" s="601"/>
    </row>
    <row r="17276" spans="21:28" x14ac:dyDescent="0.25">
      <c r="U17276" s="601"/>
      <c r="V17276" s="611"/>
      <c r="X17276" s="613"/>
      <c r="Y17276" s="601"/>
      <c r="Z17276" s="601"/>
      <c r="AA17276" s="601"/>
      <c r="AB17276" s="601"/>
    </row>
    <row r="17277" spans="21:28" x14ac:dyDescent="0.25">
      <c r="U17277" s="601"/>
      <c r="V17277" s="611"/>
      <c r="X17277" s="613"/>
      <c r="Y17277" s="601"/>
      <c r="Z17277" s="601"/>
      <c r="AA17277" s="601"/>
      <c r="AB17277" s="601"/>
    </row>
    <row r="17278" spans="21:28" x14ac:dyDescent="0.25">
      <c r="U17278" s="601"/>
      <c r="V17278" s="611"/>
      <c r="X17278" s="613"/>
      <c r="Y17278" s="601"/>
      <c r="Z17278" s="601"/>
      <c r="AA17278" s="601"/>
      <c r="AB17278" s="601"/>
    </row>
    <row r="17279" spans="21:28" x14ac:dyDescent="0.25">
      <c r="U17279" s="601"/>
      <c r="V17279" s="611"/>
      <c r="X17279" s="613"/>
      <c r="Y17279" s="601"/>
      <c r="Z17279" s="601"/>
      <c r="AA17279" s="601"/>
      <c r="AB17279" s="601"/>
    </row>
    <row r="17280" spans="21:28" x14ac:dyDescent="0.25">
      <c r="U17280" s="601"/>
      <c r="V17280" s="611"/>
      <c r="X17280" s="613"/>
      <c r="Y17280" s="601"/>
      <c r="Z17280" s="601"/>
      <c r="AA17280" s="601"/>
      <c r="AB17280" s="601"/>
    </row>
    <row r="17281" spans="21:28" x14ac:dyDescent="0.25">
      <c r="U17281" s="601"/>
      <c r="V17281" s="611"/>
      <c r="X17281" s="613"/>
      <c r="Y17281" s="601"/>
      <c r="Z17281" s="601"/>
      <c r="AA17281" s="601"/>
      <c r="AB17281" s="601"/>
    </row>
    <row r="17282" spans="21:28" x14ac:dyDescent="0.25">
      <c r="U17282" s="601"/>
      <c r="V17282" s="611"/>
      <c r="X17282" s="613"/>
      <c r="Y17282" s="601"/>
      <c r="Z17282" s="601"/>
      <c r="AA17282" s="601"/>
      <c r="AB17282" s="601"/>
    </row>
    <row r="17283" spans="21:28" x14ac:dyDescent="0.25">
      <c r="U17283" s="601"/>
      <c r="V17283" s="611"/>
      <c r="X17283" s="613"/>
      <c r="Y17283" s="601"/>
      <c r="Z17283" s="601"/>
      <c r="AA17283" s="601"/>
      <c r="AB17283" s="601"/>
    </row>
    <row r="17284" spans="21:28" x14ac:dyDescent="0.25">
      <c r="U17284" s="601"/>
      <c r="V17284" s="611"/>
      <c r="X17284" s="613"/>
      <c r="Y17284" s="601"/>
      <c r="Z17284" s="601"/>
      <c r="AA17284" s="601"/>
      <c r="AB17284" s="601"/>
    </row>
    <row r="17285" spans="21:28" x14ac:dyDescent="0.25">
      <c r="U17285" s="601"/>
      <c r="V17285" s="611"/>
      <c r="X17285" s="613"/>
      <c r="Y17285" s="601"/>
      <c r="Z17285" s="601"/>
      <c r="AA17285" s="601"/>
      <c r="AB17285" s="601"/>
    </row>
    <row r="17286" spans="21:28" x14ac:dyDescent="0.25">
      <c r="U17286" s="601"/>
      <c r="V17286" s="611"/>
      <c r="X17286" s="613"/>
      <c r="Y17286" s="601"/>
      <c r="Z17286" s="601"/>
      <c r="AA17286" s="601"/>
      <c r="AB17286" s="601"/>
    </row>
    <row r="17287" spans="21:28" x14ac:dyDescent="0.25">
      <c r="U17287" s="601"/>
      <c r="V17287" s="611"/>
      <c r="X17287" s="613"/>
      <c r="Y17287" s="601"/>
      <c r="Z17287" s="601"/>
      <c r="AA17287" s="601"/>
      <c r="AB17287" s="601"/>
    </row>
    <row r="17288" spans="21:28" x14ac:dyDescent="0.25">
      <c r="U17288" s="601"/>
      <c r="V17288" s="611"/>
      <c r="X17288" s="613"/>
      <c r="Y17288" s="601"/>
      <c r="Z17288" s="601"/>
      <c r="AA17288" s="601"/>
      <c r="AB17288" s="601"/>
    </row>
    <row r="17289" spans="21:28" x14ac:dyDescent="0.25">
      <c r="U17289" s="601"/>
      <c r="V17289" s="611"/>
      <c r="X17289" s="613"/>
      <c r="Y17289" s="601"/>
      <c r="Z17289" s="601"/>
      <c r="AA17289" s="601"/>
      <c r="AB17289" s="601"/>
    </row>
    <row r="17290" spans="21:28" x14ac:dyDescent="0.25">
      <c r="U17290" s="601"/>
      <c r="V17290" s="611"/>
      <c r="X17290" s="613"/>
      <c r="Y17290" s="601"/>
      <c r="Z17290" s="601"/>
      <c r="AA17290" s="601"/>
      <c r="AB17290" s="601"/>
    </row>
    <row r="17291" spans="21:28" x14ac:dyDescent="0.25">
      <c r="U17291" s="601"/>
      <c r="V17291" s="611"/>
      <c r="X17291" s="613"/>
      <c r="Y17291" s="601"/>
      <c r="Z17291" s="601"/>
      <c r="AA17291" s="601"/>
      <c r="AB17291" s="601"/>
    </row>
    <row r="17292" spans="21:28" x14ac:dyDescent="0.25">
      <c r="U17292" s="601"/>
      <c r="V17292" s="611"/>
      <c r="X17292" s="613"/>
      <c r="Y17292" s="601"/>
      <c r="Z17292" s="601"/>
      <c r="AA17292" s="601"/>
      <c r="AB17292" s="601"/>
    </row>
    <row r="17293" spans="21:28" x14ac:dyDescent="0.25">
      <c r="U17293" s="601"/>
      <c r="V17293" s="611"/>
      <c r="X17293" s="613"/>
      <c r="Y17293" s="601"/>
      <c r="Z17293" s="601"/>
      <c r="AA17293" s="601"/>
      <c r="AB17293" s="601"/>
    </row>
    <row r="17294" spans="21:28" x14ac:dyDescent="0.25">
      <c r="U17294" s="601"/>
      <c r="V17294" s="611"/>
      <c r="X17294" s="613"/>
      <c r="Y17294" s="601"/>
      <c r="Z17294" s="601"/>
      <c r="AA17294" s="601"/>
      <c r="AB17294" s="601"/>
    </row>
    <row r="17295" spans="21:28" x14ac:dyDescent="0.25">
      <c r="U17295" s="601"/>
      <c r="V17295" s="611"/>
      <c r="X17295" s="613"/>
      <c r="Y17295" s="601"/>
      <c r="Z17295" s="601"/>
      <c r="AA17295" s="601"/>
      <c r="AB17295" s="601"/>
    </row>
    <row r="17296" spans="21:28" x14ac:dyDescent="0.25">
      <c r="U17296" s="601"/>
      <c r="V17296" s="611"/>
      <c r="X17296" s="613"/>
      <c r="Y17296" s="601"/>
      <c r="Z17296" s="601"/>
      <c r="AA17296" s="601"/>
      <c r="AB17296" s="601"/>
    </row>
    <row r="17297" spans="21:28" x14ac:dyDescent="0.25">
      <c r="U17297" s="601"/>
      <c r="V17297" s="611"/>
      <c r="X17297" s="613"/>
      <c r="Y17297" s="601"/>
      <c r="Z17297" s="601"/>
      <c r="AA17297" s="601"/>
      <c r="AB17297" s="601"/>
    </row>
    <row r="17298" spans="21:28" x14ac:dyDescent="0.25">
      <c r="U17298" s="601"/>
      <c r="V17298" s="611"/>
      <c r="X17298" s="613"/>
      <c r="Y17298" s="601"/>
      <c r="Z17298" s="601"/>
      <c r="AA17298" s="601"/>
      <c r="AB17298" s="601"/>
    </row>
    <row r="17299" spans="21:28" x14ac:dyDescent="0.25">
      <c r="U17299" s="601"/>
      <c r="V17299" s="611"/>
      <c r="X17299" s="613"/>
      <c r="Y17299" s="601"/>
      <c r="Z17299" s="601"/>
      <c r="AA17299" s="601"/>
      <c r="AB17299" s="601"/>
    </row>
    <row r="17300" spans="21:28" x14ac:dyDescent="0.25">
      <c r="U17300" s="601"/>
      <c r="V17300" s="611"/>
      <c r="X17300" s="613"/>
      <c r="Y17300" s="601"/>
      <c r="Z17300" s="601"/>
      <c r="AA17300" s="601"/>
      <c r="AB17300" s="601"/>
    </row>
    <row r="17301" spans="21:28" x14ac:dyDescent="0.25">
      <c r="U17301" s="601"/>
      <c r="V17301" s="611"/>
      <c r="X17301" s="613"/>
      <c r="Y17301" s="601"/>
      <c r="Z17301" s="601"/>
      <c r="AA17301" s="601"/>
      <c r="AB17301" s="601"/>
    </row>
    <row r="17302" spans="21:28" x14ac:dyDescent="0.25">
      <c r="U17302" s="601"/>
      <c r="V17302" s="611"/>
      <c r="X17302" s="613"/>
      <c r="Y17302" s="601"/>
      <c r="Z17302" s="601"/>
      <c r="AA17302" s="601"/>
      <c r="AB17302" s="601"/>
    </row>
    <row r="17303" spans="21:28" x14ac:dyDescent="0.25">
      <c r="U17303" s="601"/>
      <c r="V17303" s="611"/>
      <c r="X17303" s="613"/>
      <c r="Y17303" s="601"/>
      <c r="Z17303" s="601"/>
      <c r="AA17303" s="601"/>
      <c r="AB17303" s="601"/>
    </row>
    <row r="17304" spans="21:28" x14ac:dyDescent="0.25">
      <c r="U17304" s="601"/>
      <c r="V17304" s="611"/>
      <c r="X17304" s="613"/>
      <c r="Y17304" s="601"/>
      <c r="Z17304" s="601"/>
      <c r="AA17304" s="601"/>
      <c r="AB17304" s="601"/>
    </row>
    <row r="17305" spans="21:28" x14ac:dyDescent="0.25">
      <c r="U17305" s="601"/>
      <c r="V17305" s="611"/>
      <c r="X17305" s="613"/>
      <c r="Y17305" s="601"/>
      <c r="Z17305" s="601"/>
      <c r="AA17305" s="601"/>
      <c r="AB17305" s="601"/>
    </row>
    <row r="17306" spans="21:28" x14ac:dyDescent="0.25">
      <c r="U17306" s="601"/>
      <c r="V17306" s="611"/>
      <c r="X17306" s="613"/>
      <c r="Y17306" s="601"/>
      <c r="Z17306" s="601"/>
      <c r="AA17306" s="601"/>
      <c r="AB17306" s="601"/>
    </row>
    <row r="17307" spans="21:28" x14ac:dyDescent="0.25">
      <c r="U17307" s="601"/>
      <c r="V17307" s="611"/>
      <c r="X17307" s="613"/>
      <c r="Y17307" s="601"/>
      <c r="Z17307" s="601"/>
      <c r="AA17307" s="601"/>
      <c r="AB17307" s="601"/>
    </row>
    <row r="17308" spans="21:28" x14ac:dyDescent="0.25">
      <c r="U17308" s="601"/>
      <c r="V17308" s="611"/>
      <c r="X17308" s="613"/>
      <c r="Y17308" s="601"/>
      <c r="Z17308" s="601"/>
      <c r="AA17308" s="601"/>
      <c r="AB17308" s="601"/>
    </row>
    <row r="17309" spans="21:28" x14ac:dyDescent="0.25">
      <c r="U17309" s="601"/>
      <c r="V17309" s="611"/>
      <c r="X17309" s="613"/>
      <c r="Y17309" s="601"/>
      <c r="Z17309" s="601"/>
      <c r="AA17309" s="601"/>
      <c r="AB17309" s="601"/>
    </row>
    <row r="17310" spans="21:28" x14ac:dyDescent="0.25">
      <c r="U17310" s="601"/>
      <c r="V17310" s="611"/>
      <c r="X17310" s="613"/>
      <c r="Y17310" s="601"/>
      <c r="Z17310" s="601"/>
      <c r="AA17310" s="601"/>
      <c r="AB17310" s="601"/>
    </row>
    <row r="17311" spans="21:28" x14ac:dyDescent="0.25">
      <c r="U17311" s="601"/>
      <c r="V17311" s="611"/>
      <c r="X17311" s="613"/>
      <c r="Y17311" s="601"/>
      <c r="Z17311" s="601"/>
      <c r="AA17311" s="601"/>
      <c r="AB17311" s="601"/>
    </row>
    <row r="17312" spans="21:28" x14ac:dyDescent="0.25">
      <c r="U17312" s="601"/>
      <c r="V17312" s="611"/>
      <c r="X17312" s="613"/>
      <c r="Y17312" s="601"/>
      <c r="Z17312" s="601"/>
      <c r="AA17312" s="601"/>
      <c r="AB17312" s="601"/>
    </row>
    <row r="17313" spans="21:28" x14ac:dyDescent="0.25">
      <c r="U17313" s="601"/>
      <c r="V17313" s="611"/>
      <c r="X17313" s="613"/>
      <c r="Y17313" s="601"/>
      <c r="Z17313" s="601"/>
      <c r="AA17313" s="601"/>
      <c r="AB17313" s="601"/>
    </row>
    <row r="17314" spans="21:28" x14ac:dyDescent="0.25">
      <c r="U17314" s="601"/>
      <c r="V17314" s="611"/>
      <c r="X17314" s="613"/>
      <c r="Y17314" s="601"/>
      <c r="Z17314" s="601"/>
      <c r="AA17314" s="601"/>
      <c r="AB17314" s="601"/>
    </row>
    <row r="17315" spans="21:28" x14ac:dyDescent="0.25">
      <c r="U17315" s="601"/>
      <c r="V17315" s="611"/>
      <c r="X17315" s="613"/>
      <c r="Y17315" s="601"/>
      <c r="Z17315" s="601"/>
      <c r="AA17315" s="601"/>
      <c r="AB17315" s="601"/>
    </row>
    <row r="17316" spans="21:28" x14ac:dyDescent="0.25">
      <c r="U17316" s="601"/>
      <c r="V17316" s="611"/>
      <c r="X17316" s="613"/>
      <c r="Y17316" s="601"/>
      <c r="Z17316" s="601"/>
      <c r="AA17316" s="601"/>
      <c r="AB17316" s="601"/>
    </row>
    <row r="17317" spans="21:28" x14ac:dyDescent="0.25">
      <c r="U17317" s="601"/>
      <c r="V17317" s="611"/>
      <c r="X17317" s="613"/>
      <c r="Y17317" s="601"/>
      <c r="Z17317" s="601"/>
      <c r="AA17317" s="601"/>
      <c r="AB17317" s="601"/>
    </row>
    <row r="17318" spans="21:28" x14ac:dyDescent="0.25">
      <c r="U17318" s="601"/>
      <c r="V17318" s="611"/>
      <c r="X17318" s="613"/>
      <c r="Y17318" s="601"/>
      <c r="Z17318" s="601"/>
      <c r="AA17318" s="601"/>
      <c r="AB17318" s="601"/>
    </row>
    <row r="17319" spans="21:28" x14ac:dyDescent="0.25">
      <c r="U17319" s="601"/>
      <c r="V17319" s="611"/>
      <c r="X17319" s="613"/>
      <c r="Y17319" s="601"/>
      <c r="Z17319" s="601"/>
      <c r="AA17319" s="601"/>
      <c r="AB17319" s="601"/>
    </row>
    <row r="17320" spans="21:28" x14ac:dyDescent="0.25">
      <c r="U17320" s="601"/>
      <c r="V17320" s="611"/>
      <c r="X17320" s="613"/>
      <c r="Y17320" s="601"/>
      <c r="Z17320" s="601"/>
      <c r="AA17320" s="601"/>
      <c r="AB17320" s="601"/>
    </row>
    <row r="17321" spans="21:28" x14ac:dyDescent="0.25">
      <c r="U17321" s="601"/>
      <c r="V17321" s="611"/>
      <c r="X17321" s="613"/>
      <c r="Y17321" s="601"/>
      <c r="Z17321" s="601"/>
      <c r="AA17321" s="601"/>
      <c r="AB17321" s="601"/>
    </row>
    <row r="17322" spans="21:28" x14ac:dyDescent="0.25">
      <c r="U17322" s="601"/>
      <c r="V17322" s="611"/>
      <c r="X17322" s="613"/>
      <c r="Y17322" s="601"/>
      <c r="Z17322" s="601"/>
      <c r="AA17322" s="601"/>
      <c r="AB17322" s="601"/>
    </row>
    <row r="17323" spans="21:28" x14ac:dyDescent="0.25">
      <c r="U17323" s="601"/>
      <c r="V17323" s="611"/>
      <c r="X17323" s="613"/>
      <c r="Y17323" s="601"/>
      <c r="Z17323" s="601"/>
      <c r="AA17323" s="601"/>
      <c r="AB17323" s="601"/>
    </row>
    <row r="17324" spans="21:28" x14ac:dyDescent="0.25">
      <c r="U17324" s="601"/>
      <c r="V17324" s="611"/>
      <c r="X17324" s="613"/>
      <c r="Y17324" s="601"/>
      <c r="Z17324" s="601"/>
      <c r="AA17324" s="601"/>
      <c r="AB17324" s="601"/>
    </row>
    <row r="17325" spans="21:28" x14ac:dyDescent="0.25">
      <c r="U17325" s="601"/>
      <c r="V17325" s="611"/>
      <c r="X17325" s="613"/>
      <c r="Y17325" s="601"/>
      <c r="Z17325" s="601"/>
      <c r="AA17325" s="601"/>
      <c r="AB17325" s="601"/>
    </row>
    <row r="17326" spans="21:28" x14ac:dyDescent="0.25">
      <c r="U17326" s="601"/>
      <c r="V17326" s="611"/>
      <c r="X17326" s="613"/>
      <c r="Y17326" s="601"/>
      <c r="Z17326" s="601"/>
      <c r="AA17326" s="601"/>
      <c r="AB17326" s="601"/>
    </row>
    <row r="17327" spans="21:28" x14ac:dyDescent="0.25">
      <c r="U17327" s="601"/>
      <c r="V17327" s="611"/>
      <c r="X17327" s="613"/>
      <c r="Y17327" s="601"/>
      <c r="Z17327" s="601"/>
      <c r="AA17327" s="601"/>
      <c r="AB17327" s="601"/>
    </row>
    <row r="17328" spans="21:28" x14ac:dyDescent="0.25">
      <c r="U17328" s="601"/>
      <c r="V17328" s="611"/>
      <c r="X17328" s="613"/>
      <c r="Y17328" s="601"/>
      <c r="Z17328" s="601"/>
      <c r="AA17328" s="601"/>
      <c r="AB17328" s="601"/>
    </row>
    <row r="17329" spans="21:28" x14ac:dyDescent="0.25">
      <c r="U17329" s="601"/>
      <c r="V17329" s="611"/>
      <c r="X17329" s="613"/>
      <c r="Y17329" s="601"/>
      <c r="Z17329" s="601"/>
      <c r="AA17329" s="601"/>
      <c r="AB17329" s="601"/>
    </row>
    <row r="17330" spans="21:28" x14ac:dyDescent="0.25">
      <c r="U17330" s="601"/>
      <c r="V17330" s="611"/>
      <c r="X17330" s="613"/>
      <c r="Y17330" s="601"/>
      <c r="Z17330" s="601"/>
      <c r="AA17330" s="601"/>
      <c r="AB17330" s="601"/>
    </row>
    <row r="17331" spans="21:28" x14ac:dyDescent="0.25">
      <c r="U17331" s="601"/>
      <c r="V17331" s="611"/>
      <c r="X17331" s="613"/>
      <c r="Y17331" s="601"/>
      <c r="Z17331" s="601"/>
      <c r="AA17331" s="601"/>
      <c r="AB17331" s="601"/>
    </row>
    <row r="17332" spans="21:28" x14ac:dyDescent="0.25">
      <c r="U17332" s="601"/>
      <c r="V17332" s="611"/>
      <c r="X17332" s="613"/>
      <c r="Y17332" s="601"/>
      <c r="Z17332" s="601"/>
      <c r="AA17332" s="601"/>
      <c r="AB17332" s="601"/>
    </row>
    <row r="17333" spans="21:28" x14ac:dyDescent="0.25">
      <c r="U17333" s="601"/>
      <c r="V17333" s="611"/>
      <c r="X17333" s="613"/>
      <c r="Y17333" s="601"/>
      <c r="Z17333" s="601"/>
      <c r="AA17333" s="601"/>
      <c r="AB17333" s="601"/>
    </row>
    <row r="17334" spans="21:28" x14ac:dyDescent="0.25">
      <c r="U17334" s="601"/>
      <c r="V17334" s="611"/>
      <c r="X17334" s="613"/>
      <c r="Y17334" s="601"/>
      <c r="Z17334" s="601"/>
      <c r="AA17334" s="601"/>
      <c r="AB17334" s="601"/>
    </row>
    <row r="17335" spans="21:28" x14ac:dyDescent="0.25">
      <c r="U17335" s="601"/>
      <c r="V17335" s="611"/>
      <c r="X17335" s="613"/>
      <c r="Y17335" s="601"/>
      <c r="Z17335" s="601"/>
      <c r="AA17335" s="601"/>
      <c r="AB17335" s="601"/>
    </row>
    <row r="17336" spans="21:28" x14ac:dyDescent="0.25">
      <c r="U17336" s="601"/>
      <c r="V17336" s="611"/>
      <c r="X17336" s="613"/>
      <c r="Y17336" s="601"/>
      <c r="Z17336" s="601"/>
      <c r="AA17336" s="601"/>
      <c r="AB17336" s="601"/>
    </row>
    <row r="17337" spans="21:28" x14ac:dyDescent="0.25">
      <c r="U17337" s="601"/>
      <c r="V17337" s="611"/>
      <c r="X17337" s="613"/>
      <c r="Y17337" s="601"/>
      <c r="Z17337" s="601"/>
      <c r="AA17337" s="601"/>
      <c r="AB17337" s="601"/>
    </row>
    <row r="17338" spans="21:28" x14ac:dyDescent="0.25">
      <c r="U17338" s="601"/>
      <c r="V17338" s="611"/>
      <c r="X17338" s="613"/>
      <c r="Y17338" s="601"/>
      <c r="Z17338" s="601"/>
      <c r="AA17338" s="601"/>
      <c r="AB17338" s="601"/>
    </row>
    <row r="17339" spans="21:28" x14ac:dyDescent="0.25">
      <c r="U17339" s="601"/>
      <c r="V17339" s="611"/>
      <c r="X17339" s="613"/>
      <c r="Y17339" s="601"/>
      <c r="Z17339" s="601"/>
      <c r="AA17339" s="601"/>
      <c r="AB17339" s="601"/>
    </row>
    <row r="17340" spans="21:28" x14ac:dyDescent="0.25">
      <c r="U17340" s="601"/>
      <c r="V17340" s="611"/>
      <c r="X17340" s="613"/>
      <c r="Y17340" s="601"/>
      <c r="Z17340" s="601"/>
      <c r="AA17340" s="601"/>
      <c r="AB17340" s="601"/>
    </row>
    <row r="17341" spans="21:28" x14ac:dyDescent="0.25">
      <c r="U17341" s="601"/>
      <c r="V17341" s="611"/>
      <c r="X17341" s="613"/>
      <c r="Y17341" s="601"/>
      <c r="Z17341" s="601"/>
      <c r="AA17341" s="601"/>
      <c r="AB17341" s="601"/>
    </row>
    <row r="17342" spans="21:28" x14ac:dyDescent="0.25">
      <c r="U17342" s="601"/>
      <c r="V17342" s="611"/>
      <c r="X17342" s="613"/>
      <c r="Y17342" s="601"/>
      <c r="Z17342" s="601"/>
      <c r="AA17342" s="601"/>
      <c r="AB17342" s="601"/>
    </row>
    <row r="17343" spans="21:28" x14ac:dyDescent="0.25">
      <c r="U17343" s="601"/>
      <c r="V17343" s="611"/>
      <c r="X17343" s="613"/>
      <c r="Y17343" s="601"/>
      <c r="Z17343" s="601"/>
      <c r="AA17343" s="601"/>
      <c r="AB17343" s="601"/>
    </row>
    <row r="17344" spans="21:28" x14ac:dyDescent="0.25">
      <c r="U17344" s="601"/>
      <c r="V17344" s="611"/>
      <c r="X17344" s="613"/>
      <c r="Y17344" s="601"/>
      <c r="Z17344" s="601"/>
      <c r="AA17344" s="601"/>
      <c r="AB17344" s="601"/>
    </row>
    <row r="17345" spans="21:28" x14ac:dyDescent="0.25">
      <c r="U17345" s="601"/>
      <c r="V17345" s="611"/>
      <c r="X17345" s="613"/>
      <c r="Y17345" s="601"/>
      <c r="Z17345" s="601"/>
      <c r="AA17345" s="601"/>
      <c r="AB17345" s="601"/>
    </row>
    <row r="17346" spans="21:28" x14ac:dyDescent="0.25">
      <c r="U17346" s="601"/>
      <c r="V17346" s="611"/>
      <c r="X17346" s="613"/>
      <c r="Y17346" s="601"/>
      <c r="Z17346" s="601"/>
      <c r="AA17346" s="601"/>
      <c r="AB17346" s="601"/>
    </row>
    <row r="17347" spans="21:28" x14ac:dyDescent="0.25">
      <c r="U17347" s="601"/>
      <c r="V17347" s="611"/>
      <c r="X17347" s="613"/>
      <c r="Y17347" s="601"/>
      <c r="Z17347" s="601"/>
      <c r="AA17347" s="601"/>
      <c r="AB17347" s="601"/>
    </row>
    <row r="17348" spans="21:28" x14ac:dyDescent="0.25">
      <c r="U17348" s="601"/>
      <c r="V17348" s="611"/>
      <c r="X17348" s="613"/>
      <c r="Y17348" s="601"/>
      <c r="Z17348" s="601"/>
      <c r="AA17348" s="601"/>
      <c r="AB17348" s="601"/>
    </row>
    <row r="17349" spans="21:28" x14ac:dyDescent="0.25">
      <c r="U17349" s="601"/>
      <c r="V17349" s="611"/>
      <c r="X17349" s="613"/>
      <c r="Y17349" s="601"/>
      <c r="Z17349" s="601"/>
      <c r="AA17349" s="601"/>
      <c r="AB17349" s="601"/>
    </row>
    <row r="17350" spans="21:28" x14ac:dyDescent="0.25">
      <c r="U17350" s="601"/>
      <c r="V17350" s="611"/>
      <c r="X17350" s="613"/>
      <c r="Y17350" s="601"/>
      <c r="Z17350" s="601"/>
      <c r="AA17350" s="601"/>
      <c r="AB17350" s="601"/>
    </row>
    <row r="17351" spans="21:28" x14ac:dyDescent="0.25">
      <c r="U17351" s="601"/>
      <c r="V17351" s="611"/>
      <c r="X17351" s="613"/>
      <c r="Y17351" s="601"/>
      <c r="Z17351" s="601"/>
      <c r="AA17351" s="601"/>
      <c r="AB17351" s="601"/>
    </row>
    <row r="17352" spans="21:28" x14ac:dyDescent="0.25">
      <c r="U17352" s="601"/>
      <c r="V17352" s="611"/>
      <c r="X17352" s="613"/>
      <c r="Y17352" s="601"/>
      <c r="Z17352" s="601"/>
      <c r="AA17352" s="601"/>
      <c r="AB17352" s="601"/>
    </row>
    <row r="17353" spans="21:28" x14ac:dyDescent="0.25">
      <c r="U17353" s="601"/>
      <c r="V17353" s="611"/>
      <c r="X17353" s="613"/>
      <c r="Y17353" s="601"/>
      <c r="Z17353" s="601"/>
      <c r="AA17353" s="601"/>
      <c r="AB17353" s="601"/>
    </row>
    <row r="17354" spans="21:28" x14ac:dyDescent="0.25">
      <c r="U17354" s="601"/>
      <c r="V17354" s="611"/>
      <c r="X17354" s="613"/>
      <c r="Y17354" s="601"/>
      <c r="Z17354" s="601"/>
      <c r="AA17354" s="601"/>
      <c r="AB17354" s="601"/>
    </row>
    <row r="17355" spans="21:28" x14ac:dyDescent="0.25">
      <c r="U17355" s="601"/>
      <c r="V17355" s="611"/>
      <c r="X17355" s="613"/>
      <c r="Y17355" s="601"/>
      <c r="Z17355" s="601"/>
      <c r="AA17355" s="601"/>
      <c r="AB17355" s="601"/>
    </row>
    <row r="17356" spans="21:28" x14ac:dyDescent="0.25">
      <c r="U17356" s="601"/>
      <c r="V17356" s="611"/>
      <c r="X17356" s="613"/>
      <c r="Y17356" s="601"/>
      <c r="Z17356" s="601"/>
      <c r="AA17356" s="601"/>
      <c r="AB17356" s="601"/>
    </row>
    <row r="17357" spans="21:28" x14ac:dyDescent="0.25">
      <c r="U17357" s="601"/>
      <c r="V17357" s="611"/>
      <c r="X17357" s="613"/>
      <c r="Y17357" s="601"/>
      <c r="Z17357" s="601"/>
      <c r="AA17357" s="601"/>
      <c r="AB17357" s="601"/>
    </row>
    <row r="17358" spans="21:28" x14ac:dyDescent="0.25">
      <c r="U17358" s="601"/>
      <c r="V17358" s="611"/>
      <c r="X17358" s="613"/>
      <c r="Y17358" s="601"/>
      <c r="Z17358" s="601"/>
      <c r="AA17358" s="601"/>
      <c r="AB17358" s="601"/>
    </row>
    <row r="17359" spans="21:28" x14ac:dyDescent="0.25">
      <c r="U17359" s="601"/>
      <c r="V17359" s="611"/>
      <c r="X17359" s="613"/>
      <c r="Y17359" s="601"/>
      <c r="Z17359" s="601"/>
      <c r="AA17359" s="601"/>
      <c r="AB17359" s="601"/>
    </row>
    <row r="17360" spans="21:28" x14ac:dyDescent="0.25">
      <c r="U17360" s="601"/>
      <c r="V17360" s="611"/>
      <c r="X17360" s="613"/>
      <c r="Y17360" s="601"/>
      <c r="Z17360" s="601"/>
      <c r="AA17360" s="601"/>
      <c r="AB17360" s="601"/>
    </row>
    <row r="17361" spans="21:28" x14ac:dyDescent="0.25">
      <c r="U17361" s="601"/>
      <c r="V17361" s="611"/>
      <c r="X17361" s="613"/>
      <c r="Y17361" s="601"/>
      <c r="Z17361" s="601"/>
      <c r="AA17361" s="601"/>
      <c r="AB17361" s="601"/>
    </row>
    <row r="17362" spans="21:28" x14ac:dyDescent="0.25">
      <c r="U17362" s="601"/>
      <c r="V17362" s="611"/>
      <c r="X17362" s="613"/>
      <c r="Y17362" s="601"/>
      <c r="Z17362" s="601"/>
      <c r="AA17362" s="601"/>
      <c r="AB17362" s="601"/>
    </row>
    <row r="17363" spans="21:28" x14ac:dyDescent="0.25">
      <c r="U17363" s="601"/>
      <c r="V17363" s="611"/>
      <c r="X17363" s="613"/>
      <c r="Y17363" s="601"/>
      <c r="Z17363" s="601"/>
      <c r="AA17363" s="601"/>
      <c r="AB17363" s="601"/>
    </row>
    <row r="17364" spans="21:28" x14ac:dyDescent="0.25">
      <c r="U17364" s="601"/>
      <c r="V17364" s="611"/>
      <c r="X17364" s="613"/>
      <c r="Y17364" s="601"/>
      <c r="Z17364" s="601"/>
      <c r="AA17364" s="601"/>
      <c r="AB17364" s="601"/>
    </row>
    <row r="17365" spans="21:28" x14ac:dyDescent="0.25">
      <c r="U17365" s="601"/>
      <c r="V17365" s="611"/>
      <c r="X17365" s="613"/>
      <c r="Y17365" s="601"/>
      <c r="Z17365" s="601"/>
      <c r="AA17365" s="601"/>
      <c r="AB17365" s="601"/>
    </row>
    <row r="17366" spans="21:28" x14ac:dyDescent="0.25">
      <c r="U17366" s="601"/>
      <c r="V17366" s="611"/>
      <c r="X17366" s="613"/>
      <c r="Y17366" s="601"/>
      <c r="Z17366" s="601"/>
      <c r="AA17366" s="601"/>
      <c r="AB17366" s="601"/>
    </row>
    <row r="17367" spans="21:28" x14ac:dyDescent="0.25">
      <c r="U17367" s="601"/>
      <c r="V17367" s="611"/>
      <c r="X17367" s="613"/>
      <c r="Y17367" s="601"/>
      <c r="Z17367" s="601"/>
      <c r="AA17367" s="601"/>
      <c r="AB17367" s="601"/>
    </row>
    <row r="17368" spans="21:28" x14ac:dyDescent="0.25">
      <c r="U17368" s="601"/>
      <c r="V17368" s="611"/>
      <c r="X17368" s="613"/>
      <c r="Y17368" s="601"/>
      <c r="Z17368" s="601"/>
      <c r="AA17368" s="601"/>
      <c r="AB17368" s="601"/>
    </row>
    <row r="17369" spans="21:28" x14ac:dyDescent="0.25">
      <c r="U17369" s="601"/>
      <c r="V17369" s="611"/>
      <c r="X17369" s="613"/>
      <c r="Y17369" s="601"/>
      <c r="Z17369" s="601"/>
      <c r="AA17369" s="601"/>
      <c r="AB17369" s="601"/>
    </row>
    <row r="17370" spans="21:28" x14ac:dyDescent="0.25">
      <c r="U17370" s="601"/>
      <c r="V17370" s="611"/>
      <c r="X17370" s="613"/>
      <c r="Y17370" s="601"/>
      <c r="Z17370" s="601"/>
      <c r="AA17370" s="601"/>
      <c r="AB17370" s="601"/>
    </row>
    <row r="17371" spans="21:28" x14ac:dyDescent="0.25">
      <c r="U17371" s="601"/>
      <c r="V17371" s="611"/>
      <c r="X17371" s="613"/>
      <c r="Y17371" s="601"/>
      <c r="Z17371" s="601"/>
      <c r="AA17371" s="601"/>
      <c r="AB17371" s="601"/>
    </row>
    <row r="17372" spans="21:28" x14ac:dyDescent="0.25">
      <c r="U17372" s="601"/>
      <c r="V17372" s="611"/>
      <c r="X17372" s="613"/>
      <c r="Y17372" s="601"/>
      <c r="Z17372" s="601"/>
      <c r="AA17372" s="601"/>
      <c r="AB17372" s="601"/>
    </row>
    <row r="17373" spans="21:28" x14ac:dyDescent="0.25">
      <c r="U17373" s="601"/>
      <c r="V17373" s="611"/>
      <c r="X17373" s="613"/>
      <c r="Y17373" s="601"/>
      <c r="Z17373" s="601"/>
      <c r="AA17373" s="601"/>
      <c r="AB17373" s="601"/>
    </row>
    <row r="17374" spans="21:28" x14ac:dyDescent="0.25">
      <c r="U17374" s="601"/>
      <c r="V17374" s="611"/>
      <c r="X17374" s="613"/>
      <c r="Y17374" s="601"/>
      <c r="Z17374" s="601"/>
      <c r="AA17374" s="601"/>
      <c r="AB17374" s="601"/>
    </row>
    <row r="17375" spans="21:28" x14ac:dyDescent="0.25">
      <c r="U17375" s="601"/>
      <c r="V17375" s="611"/>
      <c r="X17375" s="613"/>
      <c r="Y17375" s="601"/>
      <c r="Z17375" s="601"/>
      <c r="AA17375" s="601"/>
      <c r="AB17375" s="601"/>
    </row>
    <row r="17376" spans="21:28" x14ac:dyDescent="0.25">
      <c r="U17376" s="601"/>
      <c r="V17376" s="611"/>
      <c r="X17376" s="613"/>
      <c r="Y17376" s="601"/>
      <c r="Z17376" s="601"/>
      <c r="AA17376" s="601"/>
      <c r="AB17376" s="601"/>
    </row>
    <row r="17377" spans="21:28" x14ac:dyDescent="0.25">
      <c r="U17377" s="601"/>
      <c r="V17377" s="611"/>
      <c r="X17377" s="613"/>
      <c r="Y17377" s="601"/>
      <c r="Z17377" s="601"/>
      <c r="AA17377" s="601"/>
      <c r="AB17377" s="601"/>
    </row>
    <row r="17378" spans="21:28" x14ac:dyDescent="0.25">
      <c r="U17378" s="601"/>
      <c r="V17378" s="611"/>
      <c r="X17378" s="613"/>
      <c r="Y17378" s="601"/>
      <c r="Z17378" s="601"/>
      <c r="AA17378" s="601"/>
      <c r="AB17378" s="601"/>
    </row>
    <row r="17379" spans="21:28" x14ac:dyDescent="0.25">
      <c r="U17379" s="601"/>
      <c r="V17379" s="611"/>
      <c r="X17379" s="613"/>
      <c r="Y17379" s="601"/>
      <c r="Z17379" s="601"/>
      <c r="AA17379" s="601"/>
      <c r="AB17379" s="601"/>
    </row>
    <row r="17380" spans="21:28" x14ac:dyDescent="0.25">
      <c r="U17380" s="601"/>
      <c r="V17380" s="611"/>
      <c r="X17380" s="613"/>
      <c r="Y17380" s="601"/>
      <c r="Z17380" s="601"/>
      <c r="AA17380" s="601"/>
      <c r="AB17380" s="601"/>
    </row>
    <row r="17381" spans="21:28" x14ac:dyDescent="0.25">
      <c r="U17381" s="601"/>
      <c r="V17381" s="611"/>
      <c r="X17381" s="613"/>
      <c r="Y17381" s="601"/>
      <c r="Z17381" s="601"/>
      <c r="AA17381" s="601"/>
      <c r="AB17381" s="601"/>
    </row>
    <row r="17382" spans="21:28" x14ac:dyDescent="0.25">
      <c r="U17382" s="601"/>
      <c r="V17382" s="611"/>
      <c r="X17382" s="613"/>
      <c r="Y17382" s="601"/>
      <c r="Z17382" s="601"/>
      <c r="AA17382" s="601"/>
      <c r="AB17382" s="601"/>
    </row>
    <row r="17383" spans="21:28" x14ac:dyDescent="0.25">
      <c r="U17383" s="601"/>
      <c r="V17383" s="611"/>
      <c r="X17383" s="613"/>
      <c r="Y17383" s="601"/>
      <c r="Z17383" s="601"/>
      <c r="AA17383" s="601"/>
      <c r="AB17383" s="601"/>
    </row>
    <row r="17384" spans="21:28" x14ac:dyDescent="0.25">
      <c r="U17384" s="601"/>
      <c r="V17384" s="611"/>
      <c r="X17384" s="613"/>
      <c r="Y17384" s="601"/>
      <c r="Z17384" s="601"/>
      <c r="AA17384" s="601"/>
      <c r="AB17384" s="601"/>
    </row>
    <row r="17385" spans="21:28" x14ac:dyDescent="0.25">
      <c r="U17385" s="601"/>
      <c r="V17385" s="611"/>
      <c r="X17385" s="613"/>
      <c r="Y17385" s="601"/>
      <c r="Z17385" s="601"/>
      <c r="AA17385" s="601"/>
      <c r="AB17385" s="601"/>
    </row>
    <row r="17386" spans="21:28" x14ac:dyDescent="0.25">
      <c r="U17386" s="601"/>
      <c r="V17386" s="611"/>
      <c r="X17386" s="613"/>
      <c r="Y17386" s="601"/>
      <c r="Z17386" s="601"/>
      <c r="AA17386" s="601"/>
      <c r="AB17386" s="601"/>
    </row>
    <row r="17387" spans="21:28" x14ac:dyDescent="0.25">
      <c r="U17387" s="601"/>
      <c r="V17387" s="611"/>
      <c r="X17387" s="613"/>
      <c r="Y17387" s="601"/>
      <c r="Z17387" s="601"/>
      <c r="AA17387" s="601"/>
      <c r="AB17387" s="601"/>
    </row>
    <row r="17388" spans="21:28" x14ac:dyDescent="0.25">
      <c r="U17388" s="601"/>
      <c r="V17388" s="611"/>
      <c r="X17388" s="613"/>
      <c r="Y17388" s="601"/>
      <c r="Z17388" s="601"/>
      <c r="AA17388" s="601"/>
      <c r="AB17388" s="601"/>
    </row>
    <row r="17389" spans="21:28" x14ac:dyDescent="0.25">
      <c r="U17389" s="601"/>
      <c r="V17389" s="611"/>
      <c r="X17389" s="613"/>
      <c r="Y17389" s="601"/>
      <c r="Z17389" s="601"/>
      <c r="AA17389" s="601"/>
      <c r="AB17389" s="601"/>
    </row>
    <row r="17390" spans="21:28" x14ac:dyDescent="0.25">
      <c r="U17390" s="601"/>
      <c r="V17390" s="611"/>
      <c r="X17390" s="613"/>
      <c r="Y17390" s="601"/>
      <c r="Z17390" s="601"/>
      <c r="AA17390" s="601"/>
      <c r="AB17390" s="601"/>
    </row>
    <row r="17391" spans="21:28" x14ac:dyDescent="0.25">
      <c r="U17391" s="601"/>
      <c r="V17391" s="611"/>
      <c r="X17391" s="613"/>
      <c r="Y17391" s="601"/>
      <c r="Z17391" s="601"/>
      <c r="AA17391" s="601"/>
      <c r="AB17391" s="601"/>
    </row>
    <row r="17392" spans="21:28" x14ac:dyDescent="0.25">
      <c r="U17392" s="601"/>
      <c r="V17392" s="611"/>
      <c r="X17392" s="613"/>
      <c r="Y17392" s="601"/>
      <c r="Z17392" s="601"/>
      <c r="AA17392" s="601"/>
      <c r="AB17392" s="601"/>
    </row>
    <row r="17393" spans="21:28" x14ac:dyDescent="0.25">
      <c r="U17393" s="601"/>
      <c r="V17393" s="611"/>
      <c r="X17393" s="613"/>
      <c r="Y17393" s="601"/>
      <c r="Z17393" s="601"/>
      <c r="AA17393" s="601"/>
      <c r="AB17393" s="601"/>
    </row>
    <row r="17394" spans="21:28" x14ac:dyDescent="0.25">
      <c r="U17394" s="601"/>
      <c r="V17394" s="611"/>
      <c r="X17394" s="613"/>
      <c r="Y17394" s="601"/>
      <c r="Z17394" s="601"/>
      <c r="AA17394" s="601"/>
      <c r="AB17394" s="601"/>
    </row>
    <row r="17395" spans="21:28" x14ac:dyDescent="0.25">
      <c r="U17395" s="601"/>
      <c r="V17395" s="611"/>
      <c r="X17395" s="613"/>
      <c r="Y17395" s="601"/>
      <c r="Z17395" s="601"/>
      <c r="AA17395" s="601"/>
      <c r="AB17395" s="601"/>
    </row>
    <row r="17396" spans="21:28" x14ac:dyDescent="0.25">
      <c r="U17396" s="601"/>
      <c r="V17396" s="611"/>
      <c r="X17396" s="613"/>
      <c r="Y17396" s="601"/>
      <c r="Z17396" s="601"/>
      <c r="AA17396" s="601"/>
      <c r="AB17396" s="601"/>
    </row>
    <row r="17397" spans="21:28" x14ac:dyDescent="0.25">
      <c r="U17397" s="601"/>
      <c r="V17397" s="611"/>
      <c r="X17397" s="613"/>
      <c r="Y17397" s="601"/>
      <c r="Z17397" s="601"/>
      <c r="AA17397" s="601"/>
      <c r="AB17397" s="601"/>
    </row>
    <row r="17398" spans="21:28" x14ac:dyDescent="0.25">
      <c r="U17398" s="601"/>
      <c r="V17398" s="611"/>
      <c r="X17398" s="613"/>
      <c r="Y17398" s="601"/>
      <c r="Z17398" s="601"/>
      <c r="AA17398" s="601"/>
      <c r="AB17398" s="601"/>
    </row>
    <row r="17399" spans="21:28" x14ac:dyDescent="0.25">
      <c r="U17399" s="601"/>
      <c r="V17399" s="611"/>
      <c r="X17399" s="613"/>
      <c r="Y17399" s="601"/>
      <c r="Z17399" s="601"/>
      <c r="AA17399" s="601"/>
      <c r="AB17399" s="601"/>
    </row>
    <row r="17400" spans="21:28" x14ac:dyDescent="0.25">
      <c r="U17400" s="601"/>
      <c r="V17400" s="611"/>
      <c r="X17400" s="613"/>
      <c r="Y17400" s="601"/>
      <c r="Z17400" s="601"/>
      <c r="AA17400" s="601"/>
      <c r="AB17400" s="601"/>
    </row>
    <row r="17401" spans="21:28" x14ac:dyDescent="0.25">
      <c r="U17401" s="601"/>
      <c r="V17401" s="611"/>
      <c r="X17401" s="613"/>
      <c r="Y17401" s="601"/>
      <c r="Z17401" s="601"/>
      <c r="AA17401" s="601"/>
      <c r="AB17401" s="601"/>
    </row>
    <row r="17402" spans="21:28" x14ac:dyDescent="0.25">
      <c r="U17402" s="601"/>
      <c r="V17402" s="611"/>
      <c r="X17402" s="613"/>
      <c r="Y17402" s="601"/>
      <c r="Z17402" s="601"/>
      <c r="AA17402" s="601"/>
      <c r="AB17402" s="601"/>
    </row>
    <row r="17403" spans="21:28" x14ac:dyDescent="0.25">
      <c r="U17403" s="601"/>
      <c r="V17403" s="611"/>
      <c r="X17403" s="613"/>
      <c r="Y17403" s="601"/>
      <c r="Z17403" s="601"/>
      <c r="AA17403" s="601"/>
      <c r="AB17403" s="601"/>
    </row>
    <row r="17404" spans="21:28" x14ac:dyDescent="0.25">
      <c r="U17404" s="601"/>
      <c r="V17404" s="611"/>
      <c r="X17404" s="613"/>
      <c r="Y17404" s="601"/>
      <c r="Z17404" s="601"/>
      <c r="AA17404" s="601"/>
      <c r="AB17404" s="601"/>
    </row>
    <row r="17405" spans="21:28" x14ac:dyDescent="0.25">
      <c r="U17405" s="601"/>
      <c r="V17405" s="611"/>
      <c r="X17405" s="613"/>
      <c r="Y17405" s="601"/>
      <c r="Z17405" s="601"/>
      <c r="AA17405" s="601"/>
      <c r="AB17405" s="601"/>
    </row>
    <row r="17406" spans="21:28" x14ac:dyDescent="0.25">
      <c r="U17406" s="601"/>
      <c r="V17406" s="611"/>
      <c r="X17406" s="613"/>
      <c r="Y17406" s="601"/>
      <c r="Z17406" s="601"/>
      <c r="AA17406" s="601"/>
      <c r="AB17406" s="601"/>
    </row>
    <row r="17407" spans="21:28" x14ac:dyDescent="0.25">
      <c r="U17407" s="601"/>
      <c r="V17407" s="611"/>
      <c r="X17407" s="613"/>
      <c r="Y17407" s="601"/>
      <c r="Z17407" s="601"/>
      <c r="AA17407" s="601"/>
      <c r="AB17407" s="601"/>
    </row>
    <row r="17408" spans="21:28" x14ac:dyDescent="0.25">
      <c r="U17408" s="601"/>
      <c r="V17408" s="611"/>
      <c r="X17408" s="613"/>
      <c r="Y17408" s="601"/>
      <c r="Z17408" s="601"/>
      <c r="AA17408" s="601"/>
      <c r="AB17408" s="601"/>
    </row>
    <row r="17409" spans="21:28" x14ac:dyDescent="0.25">
      <c r="U17409" s="601"/>
      <c r="V17409" s="611"/>
      <c r="X17409" s="613"/>
      <c r="Y17409" s="601"/>
      <c r="Z17409" s="601"/>
      <c r="AA17409" s="601"/>
      <c r="AB17409" s="601"/>
    </row>
    <row r="17410" spans="21:28" x14ac:dyDescent="0.25">
      <c r="U17410" s="601"/>
      <c r="V17410" s="611"/>
      <c r="X17410" s="613"/>
      <c r="Y17410" s="601"/>
      <c r="Z17410" s="601"/>
      <c r="AA17410" s="601"/>
      <c r="AB17410" s="601"/>
    </row>
    <row r="17411" spans="21:28" x14ac:dyDescent="0.25">
      <c r="U17411" s="601"/>
      <c r="V17411" s="611"/>
      <c r="X17411" s="613"/>
      <c r="Y17411" s="601"/>
      <c r="Z17411" s="601"/>
      <c r="AA17411" s="601"/>
      <c r="AB17411" s="601"/>
    </row>
    <row r="17412" spans="21:28" x14ac:dyDescent="0.25">
      <c r="U17412" s="601"/>
      <c r="V17412" s="611"/>
      <c r="X17412" s="613"/>
      <c r="Y17412" s="601"/>
      <c r="Z17412" s="601"/>
      <c r="AA17412" s="601"/>
      <c r="AB17412" s="601"/>
    </row>
    <row r="17413" spans="21:28" x14ac:dyDescent="0.25">
      <c r="U17413" s="601"/>
      <c r="V17413" s="611"/>
      <c r="X17413" s="613"/>
      <c r="Y17413" s="601"/>
      <c r="Z17413" s="601"/>
      <c r="AA17413" s="601"/>
      <c r="AB17413" s="601"/>
    </row>
    <row r="17414" spans="21:28" x14ac:dyDescent="0.25">
      <c r="U17414" s="601"/>
      <c r="V17414" s="611"/>
      <c r="X17414" s="613"/>
      <c r="Y17414" s="601"/>
      <c r="Z17414" s="601"/>
      <c r="AA17414" s="601"/>
      <c r="AB17414" s="601"/>
    </row>
    <row r="17415" spans="21:28" x14ac:dyDescent="0.25">
      <c r="U17415" s="601"/>
      <c r="V17415" s="611"/>
      <c r="X17415" s="613"/>
      <c r="Y17415" s="601"/>
      <c r="Z17415" s="601"/>
      <c r="AA17415" s="601"/>
      <c r="AB17415" s="601"/>
    </row>
    <row r="17416" spans="21:28" x14ac:dyDescent="0.25">
      <c r="U17416" s="601"/>
      <c r="V17416" s="611"/>
      <c r="X17416" s="613"/>
      <c r="Y17416" s="601"/>
      <c r="Z17416" s="601"/>
      <c r="AA17416" s="601"/>
      <c r="AB17416" s="601"/>
    </row>
    <row r="17417" spans="21:28" x14ac:dyDescent="0.25">
      <c r="U17417" s="601"/>
      <c r="V17417" s="611"/>
      <c r="X17417" s="613"/>
      <c r="Y17417" s="601"/>
      <c r="Z17417" s="601"/>
      <c r="AA17417" s="601"/>
      <c r="AB17417" s="601"/>
    </row>
    <row r="17418" spans="21:28" x14ac:dyDescent="0.25">
      <c r="U17418" s="601"/>
      <c r="V17418" s="611"/>
      <c r="X17418" s="613"/>
      <c r="Y17418" s="601"/>
      <c r="Z17418" s="601"/>
      <c r="AA17418" s="601"/>
      <c r="AB17418" s="601"/>
    </row>
    <row r="17419" spans="21:28" x14ac:dyDescent="0.25">
      <c r="U17419" s="601"/>
      <c r="V17419" s="611"/>
      <c r="X17419" s="613"/>
      <c r="Y17419" s="601"/>
      <c r="Z17419" s="601"/>
      <c r="AA17419" s="601"/>
      <c r="AB17419" s="601"/>
    </row>
    <row r="17420" spans="21:28" x14ac:dyDescent="0.25">
      <c r="U17420" s="601"/>
      <c r="V17420" s="611"/>
      <c r="X17420" s="613"/>
      <c r="Y17420" s="601"/>
      <c r="Z17420" s="601"/>
      <c r="AA17420" s="601"/>
      <c r="AB17420" s="601"/>
    </row>
    <row r="17421" spans="21:28" x14ac:dyDescent="0.25">
      <c r="U17421" s="601"/>
      <c r="V17421" s="611"/>
      <c r="X17421" s="613"/>
      <c r="Y17421" s="601"/>
      <c r="Z17421" s="601"/>
      <c r="AA17421" s="601"/>
      <c r="AB17421" s="601"/>
    </row>
    <row r="17422" spans="21:28" x14ac:dyDescent="0.25">
      <c r="U17422" s="601"/>
      <c r="V17422" s="611"/>
      <c r="X17422" s="613"/>
      <c r="Y17422" s="601"/>
      <c r="Z17422" s="601"/>
      <c r="AA17422" s="601"/>
      <c r="AB17422" s="601"/>
    </row>
    <row r="17423" spans="21:28" x14ac:dyDescent="0.25">
      <c r="U17423" s="601"/>
      <c r="V17423" s="611"/>
      <c r="X17423" s="613"/>
      <c r="Y17423" s="601"/>
      <c r="Z17423" s="601"/>
      <c r="AA17423" s="601"/>
      <c r="AB17423" s="601"/>
    </row>
    <row r="17424" spans="21:28" x14ac:dyDescent="0.25">
      <c r="U17424" s="601"/>
      <c r="V17424" s="611"/>
      <c r="X17424" s="613"/>
      <c r="Y17424" s="601"/>
      <c r="Z17424" s="601"/>
      <c r="AA17424" s="601"/>
      <c r="AB17424" s="601"/>
    </row>
    <row r="17425" spans="21:28" x14ac:dyDescent="0.25">
      <c r="U17425" s="601"/>
      <c r="V17425" s="611"/>
      <c r="X17425" s="613"/>
      <c r="Y17425" s="601"/>
      <c r="Z17425" s="601"/>
      <c r="AA17425" s="601"/>
      <c r="AB17425" s="601"/>
    </row>
    <row r="17426" spans="21:28" x14ac:dyDescent="0.25">
      <c r="U17426" s="601"/>
      <c r="V17426" s="611"/>
      <c r="X17426" s="613"/>
      <c r="Y17426" s="601"/>
      <c r="Z17426" s="601"/>
      <c r="AA17426" s="601"/>
      <c r="AB17426" s="601"/>
    </row>
    <row r="17427" spans="21:28" x14ac:dyDescent="0.25">
      <c r="U17427" s="601"/>
      <c r="V17427" s="611"/>
      <c r="X17427" s="613"/>
      <c r="Y17427" s="601"/>
      <c r="Z17427" s="601"/>
      <c r="AA17427" s="601"/>
      <c r="AB17427" s="601"/>
    </row>
    <row r="17428" spans="21:28" x14ac:dyDescent="0.25">
      <c r="U17428" s="601"/>
      <c r="V17428" s="611"/>
      <c r="X17428" s="613"/>
      <c r="Y17428" s="601"/>
      <c r="Z17428" s="601"/>
      <c r="AA17428" s="601"/>
      <c r="AB17428" s="601"/>
    </row>
    <row r="17429" spans="21:28" x14ac:dyDescent="0.25">
      <c r="U17429" s="601"/>
      <c r="V17429" s="611"/>
      <c r="X17429" s="613"/>
      <c r="Y17429" s="601"/>
      <c r="Z17429" s="601"/>
      <c r="AA17429" s="601"/>
      <c r="AB17429" s="601"/>
    </row>
    <row r="17430" spans="21:28" x14ac:dyDescent="0.25">
      <c r="U17430" s="601"/>
      <c r="V17430" s="611"/>
      <c r="X17430" s="613"/>
      <c r="Y17430" s="601"/>
      <c r="Z17430" s="601"/>
      <c r="AA17430" s="601"/>
      <c r="AB17430" s="601"/>
    </row>
    <row r="17431" spans="21:28" x14ac:dyDescent="0.25">
      <c r="U17431" s="601"/>
      <c r="V17431" s="611"/>
      <c r="X17431" s="613"/>
      <c r="Y17431" s="601"/>
      <c r="Z17431" s="601"/>
      <c r="AA17431" s="601"/>
      <c r="AB17431" s="601"/>
    </row>
    <row r="17432" spans="21:28" x14ac:dyDescent="0.25">
      <c r="U17432" s="601"/>
      <c r="V17432" s="611"/>
      <c r="X17432" s="613"/>
      <c r="Y17432" s="601"/>
      <c r="Z17432" s="601"/>
      <c r="AA17432" s="601"/>
      <c r="AB17432" s="601"/>
    </row>
    <row r="17433" spans="21:28" x14ac:dyDescent="0.25">
      <c r="U17433" s="601"/>
      <c r="V17433" s="611"/>
      <c r="X17433" s="613"/>
      <c r="Y17433" s="601"/>
      <c r="Z17433" s="601"/>
      <c r="AA17433" s="601"/>
      <c r="AB17433" s="601"/>
    </row>
    <row r="17434" spans="21:28" x14ac:dyDescent="0.25">
      <c r="U17434" s="601"/>
      <c r="V17434" s="611"/>
      <c r="X17434" s="613"/>
      <c r="Y17434" s="601"/>
      <c r="Z17434" s="601"/>
      <c r="AA17434" s="601"/>
      <c r="AB17434" s="601"/>
    </row>
    <row r="17435" spans="21:28" x14ac:dyDescent="0.25">
      <c r="U17435" s="601"/>
      <c r="V17435" s="611"/>
      <c r="X17435" s="613"/>
      <c r="Y17435" s="601"/>
      <c r="Z17435" s="601"/>
      <c r="AA17435" s="601"/>
      <c r="AB17435" s="601"/>
    </row>
    <row r="17436" spans="21:28" x14ac:dyDescent="0.25">
      <c r="U17436" s="601"/>
      <c r="V17436" s="611"/>
      <c r="X17436" s="613"/>
      <c r="Y17436" s="601"/>
      <c r="Z17436" s="601"/>
      <c r="AA17436" s="601"/>
      <c r="AB17436" s="601"/>
    </row>
    <row r="17437" spans="21:28" x14ac:dyDescent="0.25">
      <c r="U17437" s="601"/>
      <c r="V17437" s="611"/>
      <c r="X17437" s="613"/>
      <c r="Y17437" s="601"/>
      <c r="Z17437" s="601"/>
      <c r="AA17437" s="601"/>
      <c r="AB17437" s="601"/>
    </row>
    <row r="17438" spans="21:28" x14ac:dyDescent="0.25">
      <c r="U17438" s="601"/>
      <c r="V17438" s="611"/>
      <c r="X17438" s="613"/>
      <c r="Y17438" s="601"/>
      <c r="Z17438" s="601"/>
      <c r="AA17438" s="601"/>
      <c r="AB17438" s="601"/>
    </row>
    <row r="17439" spans="21:28" x14ac:dyDescent="0.25">
      <c r="U17439" s="601"/>
      <c r="V17439" s="611"/>
      <c r="X17439" s="613"/>
      <c r="Y17439" s="601"/>
      <c r="Z17439" s="601"/>
      <c r="AA17439" s="601"/>
      <c r="AB17439" s="601"/>
    </row>
    <row r="17440" spans="21:28" x14ac:dyDescent="0.25">
      <c r="U17440" s="601"/>
      <c r="V17440" s="611"/>
      <c r="X17440" s="613"/>
      <c r="Y17440" s="601"/>
      <c r="Z17440" s="601"/>
      <c r="AA17440" s="601"/>
      <c r="AB17440" s="601"/>
    </row>
    <row r="17441" spans="21:28" x14ac:dyDescent="0.25">
      <c r="U17441" s="601"/>
      <c r="V17441" s="611"/>
      <c r="X17441" s="613"/>
      <c r="Y17441" s="601"/>
      <c r="Z17441" s="601"/>
      <c r="AA17441" s="601"/>
      <c r="AB17441" s="601"/>
    </row>
    <row r="17442" spans="21:28" x14ac:dyDescent="0.25">
      <c r="U17442" s="601"/>
      <c r="V17442" s="611"/>
      <c r="X17442" s="613"/>
      <c r="Y17442" s="601"/>
      <c r="Z17442" s="601"/>
      <c r="AA17442" s="601"/>
      <c r="AB17442" s="601"/>
    </row>
    <row r="17443" spans="21:28" x14ac:dyDescent="0.25">
      <c r="U17443" s="601"/>
      <c r="V17443" s="611"/>
      <c r="X17443" s="613"/>
      <c r="Y17443" s="601"/>
      <c r="Z17443" s="601"/>
      <c r="AA17443" s="601"/>
      <c r="AB17443" s="601"/>
    </row>
    <row r="17444" spans="21:28" x14ac:dyDescent="0.25">
      <c r="U17444" s="601"/>
      <c r="V17444" s="611"/>
      <c r="X17444" s="613"/>
      <c r="Y17444" s="601"/>
      <c r="Z17444" s="601"/>
      <c r="AA17444" s="601"/>
      <c r="AB17444" s="601"/>
    </row>
    <row r="17445" spans="21:28" x14ac:dyDescent="0.25">
      <c r="U17445" s="601"/>
      <c r="V17445" s="611"/>
      <c r="X17445" s="613"/>
      <c r="Y17445" s="601"/>
      <c r="Z17445" s="601"/>
      <c r="AA17445" s="601"/>
      <c r="AB17445" s="601"/>
    </row>
    <row r="17446" spans="21:28" x14ac:dyDescent="0.25">
      <c r="U17446" s="601"/>
      <c r="V17446" s="611"/>
      <c r="X17446" s="613"/>
      <c r="Y17446" s="601"/>
      <c r="Z17446" s="601"/>
      <c r="AA17446" s="601"/>
      <c r="AB17446" s="601"/>
    </row>
    <row r="17447" spans="21:28" x14ac:dyDescent="0.25">
      <c r="U17447" s="601"/>
      <c r="V17447" s="611"/>
      <c r="X17447" s="613"/>
      <c r="Y17447" s="601"/>
      <c r="Z17447" s="601"/>
      <c r="AA17447" s="601"/>
      <c r="AB17447" s="601"/>
    </row>
    <row r="17448" spans="21:28" x14ac:dyDescent="0.25">
      <c r="U17448" s="601"/>
      <c r="V17448" s="611"/>
      <c r="X17448" s="613"/>
      <c r="Y17448" s="601"/>
      <c r="Z17448" s="601"/>
      <c r="AA17448" s="601"/>
      <c r="AB17448" s="601"/>
    </row>
    <row r="17449" spans="21:28" x14ac:dyDescent="0.25">
      <c r="U17449" s="601"/>
      <c r="V17449" s="611"/>
      <c r="X17449" s="613"/>
      <c r="Y17449" s="601"/>
      <c r="Z17449" s="601"/>
      <c r="AA17449" s="601"/>
      <c r="AB17449" s="601"/>
    </row>
    <row r="17450" spans="21:28" x14ac:dyDescent="0.25">
      <c r="U17450" s="601"/>
      <c r="V17450" s="611"/>
      <c r="X17450" s="613"/>
      <c r="Y17450" s="601"/>
      <c r="Z17450" s="601"/>
      <c r="AA17450" s="601"/>
      <c r="AB17450" s="601"/>
    </row>
    <row r="17451" spans="21:28" x14ac:dyDescent="0.25">
      <c r="U17451" s="601"/>
      <c r="V17451" s="611"/>
      <c r="X17451" s="613"/>
      <c r="Y17451" s="601"/>
      <c r="Z17451" s="601"/>
      <c r="AA17451" s="601"/>
      <c r="AB17451" s="601"/>
    </row>
    <row r="17452" spans="21:28" x14ac:dyDescent="0.25">
      <c r="U17452" s="601"/>
      <c r="V17452" s="611"/>
      <c r="X17452" s="613"/>
      <c r="Y17452" s="601"/>
      <c r="Z17452" s="601"/>
      <c r="AA17452" s="601"/>
      <c r="AB17452" s="601"/>
    </row>
    <row r="17453" spans="21:28" x14ac:dyDescent="0.25">
      <c r="U17453" s="601"/>
      <c r="V17453" s="611"/>
      <c r="X17453" s="613"/>
      <c r="Y17453" s="601"/>
      <c r="Z17453" s="601"/>
      <c r="AA17453" s="601"/>
      <c r="AB17453" s="601"/>
    </row>
    <row r="17454" spans="21:28" x14ac:dyDescent="0.25">
      <c r="U17454" s="601"/>
      <c r="V17454" s="611"/>
      <c r="X17454" s="613"/>
      <c r="Y17454" s="601"/>
      <c r="Z17454" s="601"/>
      <c r="AA17454" s="601"/>
      <c r="AB17454" s="601"/>
    </row>
    <row r="17455" spans="21:28" x14ac:dyDescent="0.25">
      <c r="U17455" s="601"/>
      <c r="V17455" s="611"/>
      <c r="X17455" s="613"/>
      <c r="Y17455" s="601"/>
      <c r="Z17455" s="601"/>
      <c r="AA17455" s="601"/>
      <c r="AB17455" s="601"/>
    </row>
    <row r="17456" spans="21:28" x14ac:dyDescent="0.25">
      <c r="U17456" s="601"/>
      <c r="V17456" s="611"/>
      <c r="X17456" s="613"/>
      <c r="Y17456" s="601"/>
      <c r="Z17456" s="601"/>
      <c r="AA17456" s="601"/>
      <c r="AB17456" s="601"/>
    </row>
    <row r="17457" spans="21:28" x14ac:dyDescent="0.25">
      <c r="U17457" s="601"/>
      <c r="V17457" s="611"/>
      <c r="X17457" s="613"/>
      <c r="Y17457" s="601"/>
      <c r="Z17457" s="601"/>
      <c r="AA17457" s="601"/>
      <c r="AB17457" s="601"/>
    </row>
    <row r="17458" spans="21:28" x14ac:dyDescent="0.25">
      <c r="U17458" s="601"/>
      <c r="V17458" s="611"/>
      <c r="X17458" s="613"/>
      <c r="Y17458" s="601"/>
      <c r="Z17458" s="601"/>
      <c r="AA17458" s="601"/>
      <c r="AB17458" s="601"/>
    </row>
    <row r="17459" spans="21:28" x14ac:dyDescent="0.25">
      <c r="U17459" s="601"/>
      <c r="V17459" s="611"/>
      <c r="X17459" s="613"/>
      <c r="Y17459" s="601"/>
      <c r="Z17459" s="601"/>
      <c r="AA17459" s="601"/>
      <c r="AB17459" s="601"/>
    </row>
    <row r="17460" spans="21:28" x14ac:dyDescent="0.25">
      <c r="U17460" s="601"/>
      <c r="V17460" s="611"/>
      <c r="X17460" s="613"/>
      <c r="Y17460" s="601"/>
      <c r="Z17460" s="601"/>
      <c r="AA17460" s="601"/>
      <c r="AB17460" s="601"/>
    </row>
    <row r="17461" spans="21:28" x14ac:dyDescent="0.25">
      <c r="U17461" s="601"/>
      <c r="V17461" s="611"/>
      <c r="X17461" s="613"/>
      <c r="Y17461" s="601"/>
      <c r="Z17461" s="601"/>
      <c r="AA17461" s="601"/>
      <c r="AB17461" s="601"/>
    </row>
    <row r="17462" spans="21:28" x14ac:dyDescent="0.25">
      <c r="U17462" s="601"/>
      <c r="V17462" s="611"/>
      <c r="X17462" s="613"/>
      <c r="Y17462" s="601"/>
      <c r="Z17462" s="601"/>
      <c r="AA17462" s="601"/>
      <c r="AB17462" s="601"/>
    </row>
    <row r="17463" spans="21:28" x14ac:dyDescent="0.25">
      <c r="U17463" s="601"/>
      <c r="V17463" s="611"/>
      <c r="X17463" s="613"/>
      <c r="Y17463" s="601"/>
      <c r="Z17463" s="601"/>
      <c r="AA17463" s="601"/>
      <c r="AB17463" s="601"/>
    </row>
    <row r="17464" spans="21:28" x14ac:dyDescent="0.25">
      <c r="U17464" s="601"/>
      <c r="V17464" s="611"/>
      <c r="X17464" s="613"/>
      <c r="Y17464" s="601"/>
      <c r="Z17464" s="601"/>
      <c r="AA17464" s="601"/>
      <c r="AB17464" s="601"/>
    </row>
    <row r="17465" spans="21:28" x14ac:dyDescent="0.25">
      <c r="U17465" s="601"/>
      <c r="V17465" s="611"/>
      <c r="X17465" s="613"/>
      <c r="Y17465" s="601"/>
      <c r="Z17465" s="601"/>
      <c r="AA17465" s="601"/>
      <c r="AB17465" s="601"/>
    </row>
    <row r="17466" spans="21:28" x14ac:dyDescent="0.25">
      <c r="U17466" s="601"/>
      <c r="V17466" s="611"/>
      <c r="X17466" s="613"/>
      <c r="Y17466" s="601"/>
      <c r="Z17466" s="601"/>
      <c r="AA17466" s="601"/>
      <c r="AB17466" s="601"/>
    </row>
    <row r="17467" spans="21:28" x14ac:dyDescent="0.25">
      <c r="U17467" s="601"/>
      <c r="V17467" s="611"/>
      <c r="X17467" s="613"/>
      <c r="Y17467" s="601"/>
      <c r="Z17467" s="601"/>
      <c r="AA17467" s="601"/>
      <c r="AB17467" s="601"/>
    </row>
    <row r="17468" spans="21:28" x14ac:dyDescent="0.25">
      <c r="U17468" s="601"/>
      <c r="V17468" s="611"/>
      <c r="X17468" s="613"/>
      <c r="Y17468" s="601"/>
      <c r="Z17468" s="601"/>
      <c r="AA17468" s="601"/>
      <c r="AB17468" s="601"/>
    </row>
    <row r="17469" spans="21:28" x14ac:dyDescent="0.25">
      <c r="U17469" s="601"/>
      <c r="V17469" s="611"/>
      <c r="X17469" s="613"/>
      <c r="Y17469" s="601"/>
      <c r="Z17469" s="601"/>
      <c r="AA17469" s="601"/>
      <c r="AB17469" s="601"/>
    </row>
    <row r="17470" spans="21:28" x14ac:dyDescent="0.25">
      <c r="U17470" s="601"/>
      <c r="V17470" s="611"/>
      <c r="X17470" s="613"/>
      <c r="Y17470" s="601"/>
      <c r="Z17470" s="601"/>
      <c r="AA17470" s="601"/>
      <c r="AB17470" s="601"/>
    </row>
    <row r="17471" spans="21:28" x14ac:dyDescent="0.25">
      <c r="U17471" s="601"/>
      <c r="V17471" s="611"/>
      <c r="X17471" s="613"/>
      <c r="Y17471" s="601"/>
      <c r="Z17471" s="601"/>
      <c r="AA17471" s="601"/>
      <c r="AB17471" s="601"/>
    </row>
    <row r="17472" spans="21:28" x14ac:dyDescent="0.25">
      <c r="U17472" s="601"/>
      <c r="V17472" s="611"/>
      <c r="X17472" s="613"/>
      <c r="Y17472" s="601"/>
      <c r="Z17472" s="601"/>
      <c r="AA17472" s="601"/>
      <c r="AB17472" s="601"/>
    </row>
    <row r="17473" spans="21:28" x14ac:dyDescent="0.25">
      <c r="U17473" s="601"/>
      <c r="V17473" s="611"/>
      <c r="X17473" s="613"/>
      <c r="Y17473" s="601"/>
      <c r="Z17473" s="601"/>
      <c r="AA17473" s="601"/>
      <c r="AB17473" s="601"/>
    </row>
    <row r="17474" spans="21:28" x14ac:dyDescent="0.25">
      <c r="U17474" s="601"/>
      <c r="V17474" s="611"/>
      <c r="X17474" s="613"/>
      <c r="Y17474" s="601"/>
      <c r="Z17474" s="601"/>
      <c r="AA17474" s="601"/>
      <c r="AB17474" s="601"/>
    </row>
    <row r="17475" spans="21:28" x14ac:dyDescent="0.25">
      <c r="U17475" s="601"/>
      <c r="V17475" s="611"/>
      <c r="X17475" s="613"/>
      <c r="Y17475" s="601"/>
      <c r="Z17475" s="601"/>
      <c r="AA17475" s="601"/>
      <c r="AB17475" s="601"/>
    </row>
    <row r="17476" spans="21:28" x14ac:dyDescent="0.25">
      <c r="U17476" s="601"/>
      <c r="V17476" s="611"/>
      <c r="X17476" s="613"/>
      <c r="Y17476" s="601"/>
      <c r="Z17476" s="601"/>
      <c r="AA17476" s="601"/>
      <c r="AB17476" s="601"/>
    </row>
    <row r="17477" spans="21:28" x14ac:dyDescent="0.25">
      <c r="U17477" s="601"/>
      <c r="V17477" s="611"/>
      <c r="X17477" s="613"/>
      <c r="Y17477" s="601"/>
      <c r="Z17477" s="601"/>
      <c r="AA17477" s="601"/>
      <c r="AB17477" s="601"/>
    </row>
    <row r="17478" spans="21:28" x14ac:dyDescent="0.25">
      <c r="U17478" s="601"/>
      <c r="V17478" s="611"/>
      <c r="X17478" s="613"/>
      <c r="Y17478" s="601"/>
      <c r="Z17478" s="601"/>
      <c r="AA17478" s="601"/>
      <c r="AB17478" s="601"/>
    </row>
    <row r="17479" spans="21:28" x14ac:dyDescent="0.25">
      <c r="U17479" s="601"/>
      <c r="V17479" s="611"/>
      <c r="X17479" s="613"/>
      <c r="Y17479" s="601"/>
      <c r="Z17479" s="601"/>
      <c r="AA17479" s="601"/>
      <c r="AB17479" s="601"/>
    </row>
    <row r="17480" spans="21:28" x14ac:dyDescent="0.25">
      <c r="U17480" s="601"/>
      <c r="V17480" s="611"/>
      <c r="X17480" s="613"/>
      <c r="Y17480" s="601"/>
      <c r="Z17480" s="601"/>
      <c r="AA17480" s="601"/>
      <c r="AB17480" s="601"/>
    </row>
    <row r="17481" spans="21:28" x14ac:dyDescent="0.25">
      <c r="U17481" s="601"/>
      <c r="V17481" s="611"/>
      <c r="X17481" s="613"/>
      <c r="Y17481" s="601"/>
      <c r="Z17481" s="601"/>
      <c r="AA17481" s="601"/>
      <c r="AB17481" s="601"/>
    </row>
    <row r="17482" spans="21:28" x14ac:dyDescent="0.25">
      <c r="U17482" s="601"/>
      <c r="V17482" s="611"/>
      <c r="X17482" s="613"/>
      <c r="Y17482" s="601"/>
      <c r="Z17482" s="601"/>
      <c r="AA17482" s="601"/>
      <c r="AB17482" s="601"/>
    </row>
    <row r="17483" spans="21:28" x14ac:dyDescent="0.25">
      <c r="U17483" s="601"/>
      <c r="V17483" s="611"/>
      <c r="X17483" s="613"/>
      <c r="Y17483" s="601"/>
      <c r="Z17483" s="601"/>
      <c r="AA17483" s="601"/>
      <c r="AB17483" s="601"/>
    </row>
    <row r="17484" spans="21:28" x14ac:dyDescent="0.25">
      <c r="U17484" s="601"/>
      <c r="V17484" s="611"/>
      <c r="X17484" s="613"/>
      <c r="Y17484" s="601"/>
      <c r="Z17484" s="601"/>
      <c r="AA17484" s="601"/>
      <c r="AB17484" s="601"/>
    </row>
    <row r="17485" spans="21:28" x14ac:dyDescent="0.25">
      <c r="U17485" s="601"/>
      <c r="V17485" s="611"/>
      <c r="X17485" s="613"/>
      <c r="Y17485" s="601"/>
      <c r="Z17485" s="601"/>
      <c r="AA17485" s="601"/>
      <c r="AB17485" s="601"/>
    </row>
    <row r="17486" spans="21:28" x14ac:dyDescent="0.25">
      <c r="U17486" s="601"/>
      <c r="V17486" s="611"/>
      <c r="X17486" s="613"/>
      <c r="Y17486" s="601"/>
      <c r="Z17486" s="601"/>
      <c r="AA17486" s="601"/>
      <c r="AB17486" s="601"/>
    </row>
    <row r="17487" spans="21:28" x14ac:dyDescent="0.25">
      <c r="U17487" s="601"/>
      <c r="V17487" s="611"/>
      <c r="X17487" s="613"/>
      <c r="Y17487" s="601"/>
      <c r="Z17487" s="601"/>
      <c r="AA17487" s="601"/>
      <c r="AB17487" s="601"/>
    </row>
    <row r="17488" spans="21:28" x14ac:dyDescent="0.25">
      <c r="U17488" s="601"/>
      <c r="V17488" s="611"/>
      <c r="X17488" s="613"/>
      <c r="Y17488" s="601"/>
      <c r="Z17488" s="601"/>
      <c r="AA17488" s="601"/>
      <c r="AB17488" s="601"/>
    </row>
    <row r="17489" spans="21:28" x14ac:dyDescent="0.25">
      <c r="U17489" s="601"/>
      <c r="V17489" s="611"/>
      <c r="X17489" s="613"/>
      <c r="Y17489" s="601"/>
      <c r="Z17489" s="601"/>
      <c r="AA17489" s="601"/>
      <c r="AB17489" s="601"/>
    </row>
    <row r="17490" spans="21:28" x14ac:dyDescent="0.25">
      <c r="U17490" s="601"/>
      <c r="V17490" s="611"/>
      <c r="X17490" s="613"/>
      <c r="Y17490" s="601"/>
      <c r="Z17490" s="601"/>
      <c r="AA17490" s="601"/>
      <c r="AB17490" s="601"/>
    </row>
    <row r="17491" spans="21:28" x14ac:dyDescent="0.25">
      <c r="U17491" s="601"/>
      <c r="V17491" s="611"/>
      <c r="X17491" s="613"/>
      <c r="Y17491" s="601"/>
      <c r="Z17491" s="601"/>
      <c r="AA17491" s="601"/>
      <c r="AB17491" s="601"/>
    </row>
    <row r="17492" spans="21:28" x14ac:dyDescent="0.25">
      <c r="U17492" s="601"/>
      <c r="V17492" s="611"/>
      <c r="X17492" s="613"/>
      <c r="Y17492" s="601"/>
      <c r="Z17492" s="601"/>
      <c r="AA17492" s="601"/>
      <c r="AB17492" s="601"/>
    </row>
    <row r="17493" spans="21:28" x14ac:dyDescent="0.25">
      <c r="U17493" s="601"/>
      <c r="V17493" s="611"/>
      <c r="X17493" s="613"/>
      <c r="Y17493" s="601"/>
      <c r="Z17493" s="601"/>
      <c r="AA17493" s="601"/>
      <c r="AB17493" s="601"/>
    </row>
    <row r="17494" spans="21:28" x14ac:dyDescent="0.25">
      <c r="U17494" s="601"/>
      <c r="V17494" s="611"/>
      <c r="X17494" s="613"/>
      <c r="Y17494" s="601"/>
      <c r="Z17494" s="601"/>
      <c r="AA17494" s="601"/>
      <c r="AB17494" s="601"/>
    </row>
    <row r="17495" spans="21:28" x14ac:dyDescent="0.25">
      <c r="U17495" s="601"/>
      <c r="V17495" s="611"/>
      <c r="X17495" s="613"/>
      <c r="Y17495" s="601"/>
      <c r="Z17495" s="601"/>
      <c r="AA17495" s="601"/>
      <c r="AB17495" s="601"/>
    </row>
    <row r="17496" spans="21:28" x14ac:dyDescent="0.25">
      <c r="U17496" s="601"/>
      <c r="V17496" s="611"/>
      <c r="X17496" s="613"/>
      <c r="Y17496" s="601"/>
      <c r="Z17496" s="601"/>
      <c r="AA17496" s="601"/>
      <c r="AB17496" s="601"/>
    </row>
    <row r="17497" spans="21:28" x14ac:dyDescent="0.25">
      <c r="U17497" s="601"/>
      <c r="V17497" s="611"/>
      <c r="X17497" s="613"/>
      <c r="Y17497" s="601"/>
      <c r="Z17497" s="601"/>
      <c r="AA17497" s="601"/>
      <c r="AB17497" s="601"/>
    </row>
    <row r="17498" spans="21:28" x14ac:dyDescent="0.25">
      <c r="U17498" s="601"/>
      <c r="V17498" s="611"/>
      <c r="X17498" s="613"/>
      <c r="Y17498" s="601"/>
      <c r="Z17498" s="601"/>
      <c r="AA17498" s="601"/>
      <c r="AB17498" s="601"/>
    </row>
    <row r="17499" spans="21:28" x14ac:dyDescent="0.25">
      <c r="U17499" s="601"/>
      <c r="V17499" s="611"/>
      <c r="X17499" s="613"/>
      <c r="Y17499" s="601"/>
      <c r="Z17499" s="601"/>
      <c r="AA17499" s="601"/>
      <c r="AB17499" s="601"/>
    </row>
    <row r="17500" spans="21:28" x14ac:dyDescent="0.25">
      <c r="U17500" s="601"/>
      <c r="V17500" s="611"/>
      <c r="X17500" s="613"/>
      <c r="Y17500" s="601"/>
      <c r="Z17500" s="601"/>
      <c r="AA17500" s="601"/>
      <c r="AB17500" s="601"/>
    </row>
    <row r="17501" spans="21:28" x14ac:dyDescent="0.25">
      <c r="U17501" s="601"/>
      <c r="V17501" s="611"/>
      <c r="X17501" s="613"/>
      <c r="Y17501" s="601"/>
      <c r="Z17501" s="601"/>
      <c r="AA17501" s="601"/>
      <c r="AB17501" s="601"/>
    </row>
    <row r="17502" spans="21:28" x14ac:dyDescent="0.25">
      <c r="U17502" s="601"/>
      <c r="V17502" s="611"/>
      <c r="X17502" s="613"/>
      <c r="Y17502" s="601"/>
      <c r="Z17502" s="601"/>
      <c r="AA17502" s="601"/>
      <c r="AB17502" s="601"/>
    </row>
    <row r="17503" spans="21:28" x14ac:dyDescent="0.25">
      <c r="U17503" s="601"/>
      <c r="V17503" s="611"/>
      <c r="X17503" s="613"/>
      <c r="Y17503" s="601"/>
      <c r="Z17503" s="601"/>
      <c r="AA17503" s="601"/>
      <c r="AB17503" s="601"/>
    </row>
    <row r="17504" spans="21:28" x14ac:dyDescent="0.25">
      <c r="U17504" s="601"/>
      <c r="V17504" s="611"/>
      <c r="X17504" s="613"/>
      <c r="Y17504" s="601"/>
      <c r="Z17504" s="601"/>
      <c r="AA17504" s="601"/>
      <c r="AB17504" s="601"/>
    </row>
    <row r="17505" spans="21:28" x14ac:dyDescent="0.25">
      <c r="U17505" s="601"/>
      <c r="V17505" s="611"/>
      <c r="X17505" s="613"/>
      <c r="Y17505" s="601"/>
      <c r="Z17505" s="601"/>
      <c r="AA17505" s="601"/>
      <c r="AB17505" s="601"/>
    </row>
    <row r="17506" spans="21:28" x14ac:dyDescent="0.25">
      <c r="U17506" s="601"/>
      <c r="V17506" s="611"/>
      <c r="X17506" s="613"/>
      <c r="Y17506" s="601"/>
      <c r="Z17506" s="601"/>
      <c r="AA17506" s="601"/>
      <c r="AB17506" s="601"/>
    </row>
    <row r="17507" spans="21:28" x14ac:dyDescent="0.25">
      <c r="U17507" s="601"/>
      <c r="V17507" s="611"/>
      <c r="X17507" s="613"/>
      <c r="Y17507" s="601"/>
      <c r="Z17507" s="601"/>
      <c r="AA17507" s="601"/>
      <c r="AB17507" s="601"/>
    </row>
    <row r="17508" spans="21:28" x14ac:dyDescent="0.25">
      <c r="U17508" s="601"/>
      <c r="V17508" s="611"/>
      <c r="X17508" s="613"/>
      <c r="Y17508" s="601"/>
      <c r="Z17508" s="601"/>
      <c r="AA17508" s="601"/>
      <c r="AB17508" s="601"/>
    </row>
    <row r="17509" spans="21:28" x14ac:dyDescent="0.25">
      <c r="U17509" s="601"/>
      <c r="V17509" s="611"/>
      <c r="X17509" s="613"/>
      <c r="Y17509" s="601"/>
      <c r="Z17509" s="601"/>
      <c r="AA17509" s="601"/>
      <c r="AB17509" s="601"/>
    </row>
    <row r="17510" spans="21:28" x14ac:dyDescent="0.25">
      <c r="U17510" s="601"/>
      <c r="V17510" s="611"/>
      <c r="X17510" s="613"/>
      <c r="Y17510" s="601"/>
      <c r="Z17510" s="601"/>
      <c r="AA17510" s="601"/>
      <c r="AB17510" s="601"/>
    </row>
    <row r="17511" spans="21:28" x14ac:dyDescent="0.25">
      <c r="U17511" s="601"/>
      <c r="V17511" s="611"/>
      <c r="X17511" s="613"/>
      <c r="Y17511" s="601"/>
      <c r="Z17511" s="601"/>
      <c r="AA17511" s="601"/>
      <c r="AB17511" s="601"/>
    </row>
    <row r="17512" spans="21:28" x14ac:dyDescent="0.25">
      <c r="U17512" s="601"/>
      <c r="V17512" s="611"/>
      <c r="X17512" s="613"/>
      <c r="Y17512" s="601"/>
      <c r="Z17512" s="601"/>
      <c r="AA17512" s="601"/>
      <c r="AB17512" s="601"/>
    </row>
    <row r="17513" spans="21:28" x14ac:dyDescent="0.25">
      <c r="U17513" s="601"/>
      <c r="V17513" s="611"/>
      <c r="X17513" s="613"/>
      <c r="Y17513" s="601"/>
      <c r="Z17513" s="601"/>
      <c r="AA17513" s="601"/>
      <c r="AB17513" s="601"/>
    </row>
    <row r="17514" spans="21:28" x14ac:dyDescent="0.25">
      <c r="U17514" s="601"/>
      <c r="V17514" s="611"/>
      <c r="X17514" s="613"/>
      <c r="Y17514" s="601"/>
      <c r="Z17514" s="601"/>
      <c r="AA17514" s="601"/>
      <c r="AB17514" s="601"/>
    </row>
    <row r="17515" spans="21:28" x14ac:dyDescent="0.25">
      <c r="U17515" s="601"/>
      <c r="V17515" s="611"/>
      <c r="X17515" s="613"/>
      <c r="Y17515" s="601"/>
      <c r="Z17515" s="601"/>
      <c r="AA17515" s="601"/>
      <c r="AB17515" s="601"/>
    </row>
    <row r="17516" spans="21:28" x14ac:dyDescent="0.25">
      <c r="U17516" s="601"/>
      <c r="V17516" s="611"/>
      <c r="X17516" s="613"/>
      <c r="Y17516" s="601"/>
      <c r="Z17516" s="601"/>
      <c r="AA17516" s="601"/>
      <c r="AB17516" s="601"/>
    </row>
    <row r="17517" spans="21:28" x14ac:dyDescent="0.25">
      <c r="U17517" s="601"/>
      <c r="V17517" s="611"/>
      <c r="X17517" s="613"/>
      <c r="Y17517" s="601"/>
      <c r="Z17517" s="601"/>
      <c r="AA17517" s="601"/>
      <c r="AB17517" s="601"/>
    </row>
    <row r="17518" spans="21:28" x14ac:dyDescent="0.25">
      <c r="U17518" s="601"/>
      <c r="V17518" s="611"/>
      <c r="X17518" s="613"/>
      <c r="Y17518" s="601"/>
      <c r="Z17518" s="601"/>
      <c r="AA17518" s="601"/>
      <c r="AB17518" s="601"/>
    </row>
    <row r="17519" spans="21:28" x14ac:dyDescent="0.25">
      <c r="U17519" s="601"/>
      <c r="V17519" s="611"/>
      <c r="X17519" s="613"/>
      <c r="Y17519" s="601"/>
      <c r="Z17519" s="601"/>
      <c r="AA17519" s="601"/>
      <c r="AB17519" s="601"/>
    </row>
    <row r="17520" spans="21:28" x14ac:dyDescent="0.25">
      <c r="U17520" s="601"/>
      <c r="V17520" s="611"/>
      <c r="X17520" s="613"/>
      <c r="Y17520" s="601"/>
      <c r="Z17520" s="601"/>
      <c r="AA17520" s="601"/>
      <c r="AB17520" s="601"/>
    </row>
    <row r="17521" spans="21:28" x14ac:dyDescent="0.25">
      <c r="U17521" s="601"/>
      <c r="V17521" s="611"/>
      <c r="X17521" s="613"/>
      <c r="Y17521" s="601"/>
      <c r="Z17521" s="601"/>
      <c r="AA17521" s="601"/>
      <c r="AB17521" s="601"/>
    </row>
    <row r="17522" spans="21:28" x14ac:dyDescent="0.25">
      <c r="U17522" s="601"/>
      <c r="V17522" s="611"/>
      <c r="X17522" s="613"/>
      <c r="Y17522" s="601"/>
      <c r="Z17522" s="601"/>
      <c r="AA17522" s="601"/>
      <c r="AB17522" s="601"/>
    </row>
    <row r="17523" spans="21:28" x14ac:dyDescent="0.25">
      <c r="U17523" s="601"/>
      <c r="V17523" s="611"/>
      <c r="X17523" s="613"/>
      <c r="Y17523" s="601"/>
      <c r="Z17523" s="601"/>
      <c r="AA17523" s="601"/>
      <c r="AB17523" s="601"/>
    </row>
    <row r="17524" spans="21:28" x14ac:dyDescent="0.25">
      <c r="U17524" s="601"/>
      <c r="V17524" s="611"/>
      <c r="X17524" s="613"/>
      <c r="Y17524" s="601"/>
      <c r="Z17524" s="601"/>
      <c r="AA17524" s="601"/>
      <c r="AB17524" s="601"/>
    </row>
    <row r="17525" spans="21:28" x14ac:dyDescent="0.25">
      <c r="U17525" s="601"/>
      <c r="V17525" s="611"/>
      <c r="X17525" s="613"/>
      <c r="Y17525" s="601"/>
      <c r="Z17525" s="601"/>
      <c r="AA17525" s="601"/>
      <c r="AB17525" s="601"/>
    </row>
    <row r="17526" spans="21:28" x14ac:dyDescent="0.25">
      <c r="U17526" s="601"/>
      <c r="V17526" s="611"/>
      <c r="X17526" s="613"/>
      <c r="Y17526" s="601"/>
      <c r="Z17526" s="601"/>
      <c r="AA17526" s="601"/>
      <c r="AB17526" s="601"/>
    </row>
    <row r="17527" spans="21:28" x14ac:dyDescent="0.25">
      <c r="U17527" s="601"/>
      <c r="V17527" s="611"/>
      <c r="X17527" s="613"/>
      <c r="Y17527" s="601"/>
      <c r="Z17527" s="601"/>
      <c r="AA17527" s="601"/>
      <c r="AB17527" s="601"/>
    </row>
    <row r="17528" spans="21:28" x14ac:dyDescent="0.25">
      <c r="U17528" s="601"/>
      <c r="V17528" s="611"/>
      <c r="X17528" s="613"/>
      <c r="Y17528" s="601"/>
      <c r="Z17528" s="601"/>
      <c r="AA17528" s="601"/>
      <c r="AB17528" s="601"/>
    </row>
    <row r="17529" spans="21:28" x14ac:dyDescent="0.25">
      <c r="U17529" s="601"/>
      <c r="V17529" s="611"/>
      <c r="X17529" s="613"/>
      <c r="Y17529" s="601"/>
      <c r="Z17529" s="601"/>
      <c r="AA17529" s="601"/>
      <c r="AB17529" s="601"/>
    </row>
    <row r="17530" spans="21:28" x14ac:dyDescent="0.25">
      <c r="U17530" s="601"/>
      <c r="V17530" s="611"/>
      <c r="X17530" s="613"/>
      <c r="Y17530" s="601"/>
      <c r="Z17530" s="601"/>
      <c r="AA17530" s="601"/>
      <c r="AB17530" s="601"/>
    </row>
    <row r="17531" spans="21:28" x14ac:dyDescent="0.25">
      <c r="U17531" s="601"/>
      <c r="V17531" s="611"/>
      <c r="X17531" s="613"/>
      <c r="Y17531" s="601"/>
      <c r="Z17531" s="601"/>
      <c r="AA17531" s="601"/>
      <c r="AB17531" s="601"/>
    </row>
    <row r="17532" spans="21:28" x14ac:dyDescent="0.25">
      <c r="U17532" s="601"/>
      <c r="V17532" s="611"/>
      <c r="X17532" s="613"/>
      <c r="Y17532" s="601"/>
      <c r="Z17532" s="601"/>
      <c r="AA17532" s="601"/>
      <c r="AB17532" s="601"/>
    </row>
    <row r="17533" spans="21:28" x14ac:dyDescent="0.25">
      <c r="U17533" s="601"/>
      <c r="V17533" s="611"/>
      <c r="X17533" s="613"/>
      <c r="Y17533" s="601"/>
      <c r="Z17533" s="601"/>
      <c r="AA17533" s="601"/>
      <c r="AB17533" s="601"/>
    </row>
    <row r="17534" spans="21:28" x14ac:dyDescent="0.25">
      <c r="U17534" s="601"/>
      <c r="V17534" s="611"/>
      <c r="X17534" s="613"/>
      <c r="Y17534" s="601"/>
      <c r="Z17534" s="601"/>
      <c r="AA17534" s="601"/>
      <c r="AB17534" s="601"/>
    </row>
    <row r="17535" spans="21:28" x14ac:dyDescent="0.25">
      <c r="U17535" s="601"/>
      <c r="V17535" s="611"/>
      <c r="X17535" s="613"/>
      <c r="Y17535" s="601"/>
      <c r="Z17535" s="601"/>
      <c r="AA17535" s="601"/>
      <c r="AB17535" s="601"/>
    </row>
    <row r="17536" spans="21:28" x14ac:dyDescent="0.25">
      <c r="U17536" s="601"/>
      <c r="V17536" s="611"/>
      <c r="X17536" s="613"/>
      <c r="Y17536" s="601"/>
      <c r="Z17536" s="601"/>
      <c r="AA17536" s="601"/>
      <c r="AB17536" s="601"/>
    </row>
    <row r="17537" spans="21:28" x14ac:dyDescent="0.25">
      <c r="U17537" s="601"/>
      <c r="V17537" s="611"/>
      <c r="X17537" s="613"/>
      <c r="Y17537" s="601"/>
      <c r="Z17537" s="601"/>
      <c r="AA17537" s="601"/>
      <c r="AB17537" s="601"/>
    </row>
    <row r="17538" spans="21:28" x14ac:dyDescent="0.25">
      <c r="U17538" s="601"/>
      <c r="V17538" s="611"/>
      <c r="X17538" s="613"/>
      <c r="Y17538" s="601"/>
      <c r="Z17538" s="601"/>
      <c r="AA17538" s="601"/>
      <c r="AB17538" s="601"/>
    </row>
    <row r="17539" spans="21:28" x14ac:dyDescent="0.25">
      <c r="U17539" s="601"/>
      <c r="V17539" s="611"/>
      <c r="X17539" s="613"/>
      <c r="Y17539" s="601"/>
      <c r="Z17539" s="601"/>
      <c r="AA17539" s="601"/>
      <c r="AB17539" s="601"/>
    </row>
    <row r="17540" spans="21:28" x14ac:dyDescent="0.25">
      <c r="U17540" s="601"/>
      <c r="V17540" s="611"/>
      <c r="X17540" s="613"/>
      <c r="Y17540" s="601"/>
      <c r="Z17540" s="601"/>
      <c r="AA17540" s="601"/>
      <c r="AB17540" s="601"/>
    </row>
    <row r="17541" spans="21:28" x14ac:dyDescent="0.25">
      <c r="U17541" s="601"/>
      <c r="V17541" s="611"/>
      <c r="X17541" s="613"/>
      <c r="Y17541" s="601"/>
      <c r="Z17541" s="601"/>
      <c r="AA17541" s="601"/>
      <c r="AB17541" s="601"/>
    </row>
    <row r="17542" spans="21:28" x14ac:dyDescent="0.25">
      <c r="U17542" s="601"/>
      <c r="V17542" s="611"/>
      <c r="X17542" s="613"/>
      <c r="Y17542" s="601"/>
      <c r="Z17542" s="601"/>
      <c r="AA17542" s="601"/>
      <c r="AB17542" s="601"/>
    </row>
    <row r="17543" spans="21:28" x14ac:dyDescent="0.25">
      <c r="U17543" s="601"/>
      <c r="V17543" s="611"/>
      <c r="X17543" s="613"/>
      <c r="Y17543" s="601"/>
      <c r="Z17543" s="601"/>
      <c r="AA17543" s="601"/>
      <c r="AB17543" s="601"/>
    </row>
    <row r="17544" spans="21:28" x14ac:dyDescent="0.25">
      <c r="U17544" s="601"/>
      <c r="V17544" s="611"/>
      <c r="X17544" s="613"/>
      <c r="Y17544" s="601"/>
      <c r="Z17544" s="601"/>
      <c r="AA17544" s="601"/>
      <c r="AB17544" s="601"/>
    </row>
    <row r="17545" spans="21:28" x14ac:dyDescent="0.25">
      <c r="U17545" s="601"/>
      <c r="V17545" s="611"/>
      <c r="X17545" s="613"/>
      <c r="Y17545" s="601"/>
      <c r="Z17545" s="601"/>
      <c r="AA17545" s="601"/>
      <c r="AB17545" s="601"/>
    </row>
    <row r="17546" spans="21:28" x14ac:dyDescent="0.25">
      <c r="U17546" s="601"/>
      <c r="V17546" s="611"/>
      <c r="X17546" s="613"/>
      <c r="Y17546" s="601"/>
      <c r="Z17546" s="601"/>
      <c r="AA17546" s="601"/>
      <c r="AB17546" s="601"/>
    </row>
    <row r="17547" spans="21:28" x14ac:dyDescent="0.25">
      <c r="U17547" s="601"/>
      <c r="V17547" s="611"/>
      <c r="X17547" s="613"/>
      <c r="Y17547" s="601"/>
      <c r="Z17547" s="601"/>
      <c r="AA17547" s="601"/>
      <c r="AB17547" s="601"/>
    </row>
    <row r="17548" spans="21:28" x14ac:dyDescent="0.25">
      <c r="U17548" s="601"/>
      <c r="V17548" s="611"/>
      <c r="X17548" s="613"/>
      <c r="Y17548" s="601"/>
      <c r="Z17548" s="601"/>
      <c r="AA17548" s="601"/>
      <c r="AB17548" s="601"/>
    </row>
    <row r="17549" spans="21:28" x14ac:dyDescent="0.25">
      <c r="U17549" s="601"/>
      <c r="V17549" s="611"/>
      <c r="X17549" s="613"/>
      <c r="Y17549" s="601"/>
      <c r="Z17549" s="601"/>
      <c r="AA17549" s="601"/>
      <c r="AB17549" s="601"/>
    </row>
    <row r="17550" spans="21:28" x14ac:dyDescent="0.25">
      <c r="U17550" s="601"/>
      <c r="V17550" s="611"/>
      <c r="X17550" s="613"/>
      <c r="Y17550" s="601"/>
      <c r="Z17550" s="601"/>
      <c r="AA17550" s="601"/>
      <c r="AB17550" s="601"/>
    </row>
    <row r="17551" spans="21:28" x14ac:dyDescent="0.25">
      <c r="U17551" s="601"/>
      <c r="V17551" s="611"/>
      <c r="X17551" s="613"/>
      <c r="Y17551" s="601"/>
      <c r="Z17551" s="601"/>
      <c r="AA17551" s="601"/>
      <c r="AB17551" s="601"/>
    </row>
    <row r="17552" spans="21:28" x14ac:dyDescent="0.25">
      <c r="U17552" s="601"/>
      <c r="V17552" s="611"/>
      <c r="X17552" s="613"/>
      <c r="Y17552" s="601"/>
      <c r="Z17552" s="601"/>
      <c r="AA17552" s="601"/>
      <c r="AB17552" s="601"/>
    </row>
    <row r="17553" spans="21:28" x14ac:dyDescent="0.25">
      <c r="U17553" s="601"/>
      <c r="V17553" s="611"/>
      <c r="X17553" s="613"/>
      <c r="Y17553" s="601"/>
      <c r="Z17553" s="601"/>
      <c r="AA17553" s="601"/>
      <c r="AB17553" s="601"/>
    </row>
    <row r="17554" spans="21:28" x14ac:dyDescent="0.25">
      <c r="U17554" s="601"/>
      <c r="V17554" s="611"/>
      <c r="X17554" s="613"/>
      <c r="Y17554" s="601"/>
      <c r="Z17554" s="601"/>
      <c r="AA17554" s="601"/>
      <c r="AB17554" s="601"/>
    </row>
    <row r="17555" spans="21:28" x14ac:dyDescent="0.25">
      <c r="U17555" s="601"/>
      <c r="V17555" s="611"/>
      <c r="X17555" s="613"/>
      <c r="Y17555" s="601"/>
      <c r="Z17555" s="601"/>
      <c r="AA17555" s="601"/>
      <c r="AB17555" s="601"/>
    </row>
    <row r="17556" spans="21:28" x14ac:dyDescent="0.25">
      <c r="U17556" s="601"/>
      <c r="V17556" s="611"/>
      <c r="X17556" s="613"/>
      <c r="Y17556" s="601"/>
      <c r="Z17556" s="601"/>
      <c r="AA17556" s="601"/>
      <c r="AB17556" s="601"/>
    </row>
    <row r="17557" spans="21:28" x14ac:dyDescent="0.25">
      <c r="U17557" s="601"/>
      <c r="V17557" s="611"/>
      <c r="X17557" s="613"/>
      <c r="Y17557" s="601"/>
      <c r="Z17557" s="601"/>
      <c r="AA17557" s="601"/>
      <c r="AB17557" s="601"/>
    </row>
    <row r="17558" spans="21:28" x14ac:dyDescent="0.25">
      <c r="U17558" s="601"/>
      <c r="V17558" s="611"/>
      <c r="X17558" s="613"/>
      <c r="Y17558" s="601"/>
      <c r="Z17558" s="601"/>
      <c r="AA17558" s="601"/>
      <c r="AB17558" s="601"/>
    </row>
    <row r="17559" spans="21:28" x14ac:dyDescent="0.25">
      <c r="U17559" s="601"/>
      <c r="V17559" s="611"/>
      <c r="X17559" s="613"/>
      <c r="Y17559" s="601"/>
      <c r="Z17559" s="601"/>
      <c r="AA17559" s="601"/>
      <c r="AB17559" s="601"/>
    </row>
    <row r="17560" spans="21:28" x14ac:dyDescent="0.25">
      <c r="U17560" s="601"/>
      <c r="V17560" s="611"/>
      <c r="X17560" s="613"/>
      <c r="Y17560" s="601"/>
      <c r="Z17560" s="601"/>
      <c r="AA17560" s="601"/>
      <c r="AB17560" s="601"/>
    </row>
    <row r="17561" spans="21:28" x14ac:dyDescent="0.25">
      <c r="U17561" s="601"/>
      <c r="V17561" s="611"/>
      <c r="X17561" s="613"/>
      <c r="Y17561" s="601"/>
      <c r="Z17561" s="601"/>
      <c r="AA17561" s="601"/>
      <c r="AB17561" s="601"/>
    </row>
    <row r="17562" spans="21:28" x14ac:dyDescent="0.25">
      <c r="U17562" s="601"/>
      <c r="V17562" s="611"/>
      <c r="X17562" s="613"/>
      <c r="Y17562" s="601"/>
      <c r="Z17562" s="601"/>
      <c r="AA17562" s="601"/>
      <c r="AB17562" s="601"/>
    </row>
    <row r="17563" spans="21:28" x14ac:dyDescent="0.25">
      <c r="U17563" s="601"/>
      <c r="V17563" s="611"/>
      <c r="X17563" s="613"/>
      <c r="Y17563" s="601"/>
      <c r="Z17563" s="601"/>
      <c r="AA17563" s="601"/>
      <c r="AB17563" s="601"/>
    </row>
    <row r="17564" spans="21:28" x14ac:dyDescent="0.25">
      <c r="U17564" s="601"/>
      <c r="V17564" s="611"/>
      <c r="X17564" s="613"/>
      <c r="Y17564" s="601"/>
      <c r="Z17564" s="601"/>
      <c r="AA17564" s="601"/>
      <c r="AB17564" s="601"/>
    </row>
    <row r="17565" spans="21:28" x14ac:dyDescent="0.25">
      <c r="U17565" s="601"/>
      <c r="V17565" s="611"/>
      <c r="X17565" s="613"/>
      <c r="Y17565" s="601"/>
      <c r="Z17565" s="601"/>
      <c r="AA17565" s="601"/>
      <c r="AB17565" s="601"/>
    </row>
    <row r="17566" spans="21:28" x14ac:dyDescent="0.25">
      <c r="U17566" s="601"/>
      <c r="V17566" s="611"/>
      <c r="X17566" s="613"/>
      <c r="Y17566" s="601"/>
      <c r="Z17566" s="601"/>
      <c r="AA17566" s="601"/>
      <c r="AB17566" s="601"/>
    </row>
    <row r="17567" spans="21:28" x14ac:dyDescent="0.25">
      <c r="U17567" s="601"/>
      <c r="V17567" s="611"/>
      <c r="X17567" s="613"/>
      <c r="Y17567" s="601"/>
      <c r="Z17567" s="601"/>
      <c r="AA17567" s="601"/>
      <c r="AB17567" s="601"/>
    </row>
    <row r="17568" spans="21:28" x14ac:dyDescent="0.25">
      <c r="U17568" s="601"/>
      <c r="V17568" s="611"/>
      <c r="X17568" s="613"/>
      <c r="Y17568" s="601"/>
      <c r="Z17568" s="601"/>
      <c r="AA17568" s="601"/>
      <c r="AB17568" s="601"/>
    </row>
    <row r="17569" spans="21:28" x14ac:dyDescent="0.25">
      <c r="U17569" s="601"/>
      <c r="V17569" s="611"/>
      <c r="X17569" s="613"/>
      <c r="Y17569" s="601"/>
      <c r="Z17569" s="601"/>
      <c r="AA17569" s="601"/>
      <c r="AB17569" s="601"/>
    </row>
    <row r="17570" spans="21:28" x14ac:dyDescent="0.25">
      <c r="U17570" s="601"/>
      <c r="V17570" s="611"/>
      <c r="X17570" s="613"/>
      <c r="Y17570" s="601"/>
      <c r="Z17570" s="601"/>
      <c r="AA17570" s="601"/>
      <c r="AB17570" s="601"/>
    </row>
    <row r="17571" spans="21:28" x14ac:dyDescent="0.25">
      <c r="U17571" s="601"/>
      <c r="V17571" s="611"/>
      <c r="X17571" s="613"/>
      <c r="Y17571" s="601"/>
      <c r="Z17571" s="601"/>
      <c r="AA17571" s="601"/>
      <c r="AB17571" s="601"/>
    </row>
    <row r="17572" spans="21:28" x14ac:dyDescent="0.25">
      <c r="U17572" s="601"/>
      <c r="V17572" s="611"/>
      <c r="X17572" s="613"/>
      <c r="Y17572" s="601"/>
      <c r="Z17572" s="601"/>
      <c r="AA17572" s="601"/>
      <c r="AB17572" s="601"/>
    </row>
    <row r="17573" spans="21:28" x14ac:dyDescent="0.25">
      <c r="U17573" s="601"/>
      <c r="V17573" s="611"/>
      <c r="X17573" s="613"/>
      <c r="Y17573" s="601"/>
      <c r="Z17573" s="601"/>
      <c r="AA17573" s="601"/>
      <c r="AB17573" s="601"/>
    </row>
    <row r="17574" spans="21:28" x14ac:dyDescent="0.25">
      <c r="U17574" s="601"/>
      <c r="V17574" s="611"/>
      <c r="X17574" s="613"/>
      <c r="Y17574" s="601"/>
      <c r="Z17574" s="601"/>
      <c r="AA17574" s="601"/>
      <c r="AB17574" s="601"/>
    </row>
    <row r="17575" spans="21:28" x14ac:dyDescent="0.25">
      <c r="U17575" s="601"/>
      <c r="V17575" s="611"/>
      <c r="X17575" s="613"/>
      <c r="Y17575" s="601"/>
      <c r="Z17575" s="601"/>
      <c r="AA17575" s="601"/>
      <c r="AB17575" s="601"/>
    </row>
    <row r="17576" spans="21:28" x14ac:dyDescent="0.25">
      <c r="U17576" s="601"/>
      <c r="V17576" s="611"/>
      <c r="X17576" s="613"/>
      <c r="Y17576" s="601"/>
      <c r="Z17576" s="601"/>
      <c r="AA17576" s="601"/>
      <c r="AB17576" s="601"/>
    </row>
    <row r="17577" spans="21:28" x14ac:dyDescent="0.25">
      <c r="U17577" s="601"/>
      <c r="V17577" s="611"/>
      <c r="X17577" s="613"/>
      <c r="Y17577" s="601"/>
      <c r="Z17577" s="601"/>
      <c r="AA17577" s="601"/>
      <c r="AB17577" s="601"/>
    </row>
    <row r="17578" spans="21:28" x14ac:dyDescent="0.25">
      <c r="U17578" s="601"/>
      <c r="V17578" s="611"/>
      <c r="X17578" s="613"/>
      <c r="Y17578" s="601"/>
      <c r="Z17578" s="601"/>
      <c r="AA17578" s="601"/>
      <c r="AB17578" s="601"/>
    </row>
    <row r="17579" spans="21:28" x14ac:dyDescent="0.25">
      <c r="U17579" s="601"/>
      <c r="V17579" s="611"/>
      <c r="X17579" s="613"/>
      <c r="Y17579" s="601"/>
      <c r="Z17579" s="601"/>
      <c r="AA17579" s="601"/>
      <c r="AB17579" s="601"/>
    </row>
    <row r="17580" spans="21:28" x14ac:dyDescent="0.25">
      <c r="U17580" s="601"/>
      <c r="V17580" s="611"/>
      <c r="X17580" s="613"/>
      <c r="Y17580" s="601"/>
      <c r="Z17580" s="601"/>
      <c r="AA17580" s="601"/>
      <c r="AB17580" s="601"/>
    </row>
    <row r="17581" spans="21:28" x14ac:dyDescent="0.25">
      <c r="U17581" s="601"/>
      <c r="V17581" s="611"/>
      <c r="X17581" s="613"/>
      <c r="Y17581" s="601"/>
      <c r="Z17581" s="601"/>
      <c r="AA17581" s="601"/>
      <c r="AB17581" s="601"/>
    </row>
    <row r="17582" spans="21:28" x14ac:dyDescent="0.25">
      <c r="U17582" s="601"/>
      <c r="V17582" s="611"/>
      <c r="X17582" s="613"/>
      <c r="Y17582" s="601"/>
      <c r="Z17582" s="601"/>
      <c r="AA17582" s="601"/>
      <c r="AB17582" s="601"/>
    </row>
    <row r="17583" spans="21:28" x14ac:dyDescent="0.25">
      <c r="U17583" s="601"/>
      <c r="V17583" s="611"/>
      <c r="X17583" s="613"/>
      <c r="Y17583" s="601"/>
      <c r="Z17583" s="601"/>
      <c r="AA17583" s="601"/>
      <c r="AB17583" s="601"/>
    </row>
    <row r="17584" spans="21:28" x14ac:dyDescent="0.25">
      <c r="U17584" s="601"/>
      <c r="V17584" s="611"/>
      <c r="X17584" s="613"/>
      <c r="Y17584" s="601"/>
      <c r="Z17584" s="601"/>
      <c r="AA17584" s="601"/>
      <c r="AB17584" s="601"/>
    </row>
    <row r="17585" spans="21:28" x14ac:dyDescent="0.25">
      <c r="U17585" s="601"/>
      <c r="V17585" s="611"/>
      <c r="X17585" s="613"/>
      <c r="Y17585" s="601"/>
      <c r="Z17585" s="601"/>
      <c r="AA17585" s="601"/>
      <c r="AB17585" s="601"/>
    </row>
    <row r="17586" spans="21:28" x14ac:dyDescent="0.25">
      <c r="U17586" s="601"/>
      <c r="V17586" s="611"/>
      <c r="X17586" s="613"/>
      <c r="Y17586" s="601"/>
      <c r="Z17586" s="601"/>
      <c r="AA17586" s="601"/>
      <c r="AB17586" s="601"/>
    </row>
    <row r="17587" spans="21:28" x14ac:dyDescent="0.25">
      <c r="U17587" s="601"/>
      <c r="V17587" s="611"/>
      <c r="X17587" s="613"/>
      <c r="Y17587" s="601"/>
      <c r="Z17587" s="601"/>
      <c r="AA17587" s="601"/>
      <c r="AB17587" s="601"/>
    </row>
    <row r="17588" spans="21:28" x14ac:dyDescent="0.25">
      <c r="U17588" s="601"/>
      <c r="V17588" s="611"/>
      <c r="X17588" s="613"/>
      <c r="Y17588" s="601"/>
      <c r="Z17588" s="601"/>
      <c r="AA17588" s="601"/>
      <c r="AB17588" s="601"/>
    </row>
    <row r="17589" spans="21:28" x14ac:dyDescent="0.25">
      <c r="U17589" s="601"/>
      <c r="V17589" s="611"/>
      <c r="X17589" s="613"/>
      <c r="Y17589" s="601"/>
      <c r="Z17589" s="601"/>
      <c r="AA17589" s="601"/>
      <c r="AB17589" s="601"/>
    </row>
    <row r="17590" spans="21:28" x14ac:dyDescent="0.25">
      <c r="U17590" s="601"/>
      <c r="V17590" s="611"/>
      <c r="X17590" s="613"/>
      <c r="Y17590" s="601"/>
      <c r="Z17590" s="601"/>
      <c r="AA17590" s="601"/>
      <c r="AB17590" s="601"/>
    </row>
    <row r="17591" spans="21:28" x14ac:dyDescent="0.25">
      <c r="U17591" s="601"/>
      <c r="V17591" s="611"/>
      <c r="X17591" s="613"/>
      <c r="Y17591" s="601"/>
      <c r="Z17591" s="601"/>
      <c r="AA17591" s="601"/>
      <c r="AB17591" s="601"/>
    </row>
    <row r="17592" spans="21:28" x14ac:dyDescent="0.25">
      <c r="U17592" s="601"/>
      <c r="V17592" s="611"/>
      <c r="X17592" s="613"/>
      <c r="Y17592" s="601"/>
      <c r="Z17592" s="601"/>
      <c r="AA17592" s="601"/>
      <c r="AB17592" s="601"/>
    </row>
    <row r="17593" spans="21:28" x14ac:dyDescent="0.25">
      <c r="U17593" s="601"/>
      <c r="V17593" s="611"/>
      <c r="X17593" s="613"/>
      <c r="Y17593" s="601"/>
      <c r="Z17593" s="601"/>
      <c r="AA17593" s="601"/>
      <c r="AB17593" s="601"/>
    </row>
    <row r="17594" spans="21:28" x14ac:dyDescent="0.25">
      <c r="U17594" s="601"/>
      <c r="V17594" s="611"/>
      <c r="X17594" s="613"/>
      <c r="Y17594" s="601"/>
      <c r="Z17594" s="601"/>
      <c r="AA17594" s="601"/>
      <c r="AB17594" s="601"/>
    </row>
    <row r="17595" spans="21:28" x14ac:dyDescent="0.25">
      <c r="U17595" s="601"/>
      <c r="V17595" s="611"/>
      <c r="X17595" s="613"/>
      <c r="Y17595" s="601"/>
      <c r="Z17595" s="601"/>
      <c r="AA17595" s="601"/>
      <c r="AB17595" s="601"/>
    </row>
    <row r="17596" spans="21:28" x14ac:dyDescent="0.25">
      <c r="U17596" s="601"/>
      <c r="V17596" s="611"/>
      <c r="X17596" s="613"/>
      <c r="Y17596" s="601"/>
      <c r="Z17596" s="601"/>
      <c r="AA17596" s="601"/>
      <c r="AB17596" s="601"/>
    </row>
    <row r="17597" spans="21:28" x14ac:dyDescent="0.25">
      <c r="U17597" s="601"/>
      <c r="V17597" s="611"/>
      <c r="X17597" s="613"/>
      <c r="Y17597" s="601"/>
      <c r="Z17597" s="601"/>
      <c r="AA17597" s="601"/>
      <c r="AB17597" s="601"/>
    </row>
    <row r="17598" spans="21:28" x14ac:dyDescent="0.25">
      <c r="U17598" s="601"/>
      <c r="V17598" s="611"/>
      <c r="X17598" s="613"/>
      <c r="Y17598" s="601"/>
      <c r="Z17598" s="601"/>
      <c r="AA17598" s="601"/>
      <c r="AB17598" s="601"/>
    </row>
    <row r="17599" spans="21:28" x14ac:dyDescent="0.25">
      <c r="U17599" s="601"/>
      <c r="V17599" s="611"/>
      <c r="X17599" s="613"/>
      <c r="Y17599" s="601"/>
      <c r="Z17599" s="601"/>
      <c r="AA17599" s="601"/>
      <c r="AB17599" s="601"/>
    </row>
    <row r="17600" spans="21:28" x14ac:dyDescent="0.25">
      <c r="U17600" s="601"/>
      <c r="V17600" s="611"/>
      <c r="X17600" s="613"/>
      <c r="Y17600" s="601"/>
      <c r="Z17600" s="601"/>
      <c r="AA17600" s="601"/>
      <c r="AB17600" s="601"/>
    </row>
    <row r="17601" spans="21:28" x14ac:dyDescent="0.25">
      <c r="U17601" s="601"/>
      <c r="V17601" s="611"/>
      <c r="X17601" s="613"/>
      <c r="Y17601" s="601"/>
      <c r="Z17601" s="601"/>
      <c r="AA17601" s="601"/>
      <c r="AB17601" s="601"/>
    </row>
    <row r="17602" spans="21:28" x14ac:dyDescent="0.25">
      <c r="U17602" s="601"/>
      <c r="V17602" s="611"/>
      <c r="X17602" s="613"/>
      <c r="Y17602" s="601"/>
      <c r="Z17602" s="601"/>
      <c r="AA17602" s="601"/>
      <c r="AB17602" s="601"/>
    </row>
    <row r="17603" spans="21:28" x14ac:dyDescent="0.25">
      <c r="U17603" s="601"/>
      <c r="V17603" s="611"/>
      <c r="X17603" s="613"/>
      <c r="Y17603" s="601"/>
      <c r="Z17603" s="601"/>
      <c r="AA17603" s="601"/>
      <c r="AB17603" s="601"/>
    </row>
    <row r="17604" spans="21:28" x14ac:dyDescent="0.25">
      <c r="U17604" s="601"/>
      <c r="V17604" s="611"/>
      <c r="X17604" s="613"/>
      <c r="Y17604" s="601"/>
      <c r="Z17604" s="601"/>
      <c r="AA17604" s="601"/>
      <c r="AB17604" s="601"/>
    </row>
    <row r="17605" spans="21:28" x14ac:dyDescent="0.25">
      <c r="U17605" s="601"/>
      <c r="V17605" s="611"/>
      <c r="X17605" s="613"/>
      <c r="Y17605" s="601"/>
      <c r="Z17605" s="601"/>
      <c r="AA17605" s="601"/>
      <c r="AB17605" s="601"/>
    </row>
    <row r="17606" spans="21:28" x14ac:dyDescent="0.25">
      <c r="U17606" s="601"/>
      <c r="V17606" s="611"/>
      <c r="X17606" s="613"/>
      <c r="Y17606" s="601"/>
      <c r="Z17606" s="601"/>
      <c r="AA17606" s="601"/>
      <c r="AB17606" s="601"/>
    </row>
    <row r="17607" spans="21:28" x14ac:dyDescent="0.25">
      <c r="U17607" s="601"/>
      <c r="V17607" s="611"/>
      <c r="X17607" s="613"/>
      <c r="Y17607" s="601"/>
      <c r="Z17607" s="601"/>
      <c r="AA17607" s="601"/>
      <c r="AB17607" s="601"/>
    </row>
    <row r="17608" spans="21:28" x14ac:dyDescent="0.25">
      <c r="U17608" s="601"/>
      <c r="V17608" s="611"/>
      <c r="X17608" s="613"/>
      <c r="Y17608" s="601"/>
      <c r="Z17608" s="601"/>
      <c r="AA17608" s="601"/>
      <c r="AB17608" s="601"/>
    </row>
    <row r="17609" spans="21:28" x14ac:dyDescent="0.25">
      <c r="U17609" s="601"/>
      <c r="V17609" s="611"/>
      <c r="X17609" s="613"/>
      <c r="Y17609" s="601"/>
      <c r="Z17609" s="601"/>
      <c r="AA17609" s="601"/>
      <c r="AB17609" s="601"/>
    </row>
    <row r="17610" spans="21:28" x14ac:dyDescent="0.25">
      <c r="U17610" s="601"/>
      <c r="V17610" s="611"/>
      <c r="X17610" s="613"/>
      <c r="Y17610" s="601"/>
      <c r="Z17610" s="601"/>
      <c r="AA17610" s="601"/>
      <c r="AB17610" s="601"/>
    </row>
    <row r="17611" spans="21:28" x14ac:dyDescent="0.25">
      <c r="U17611" s="601"/>
      <c r="V17611" s="611"/>
      <c r="X17611" s="613"/>
      <c r="Y17611" s="601"/>
      <c r="Z17611" s="601"/>
      <c r="AA17611" s="601"/>
      <c r="AB17611" s="601"/>
    </row>
    <row r="17612" spans="21:28" x14ac:dyDescent="0.25">
      <c r="U17612" s="601"/>
      <c r="V17612" s="611"/>
      <c r="X17612" s="613"/>
      <c r="Y17612" s="601"/>
      <c r="Z17612" s="601"/>
      <c r="AA17612" s="601"/>
      <c r="AB17612" s="601"/>
    </row>
    <row r="17613" spans="21:28" x14ac:dyDescent="0.25">
      <c r="U17613" s="601"/>
      <c r="V17613" s="611"/>
      <c r="X17613" s="613"/>
      <c r="Y17613" s="601"/>
      <c r="Z17613" s="601"/>
      <c r="AA17613" s="601"/>
      <c r="AB17613" s="601"/>
    </row>
    <row r="17614" spans="21:28" x14ac:dyDescent="0.25">
      <c r="U17614" s="601"/>
      <c r="V17614" s="611"/>
      <c r="X17614" s="613"/>
      <c r="Y17614" s="601"/>
      <c r="Z17614" s="601"/>
      <c r="AA17614" s="601"/>
      <c r="AB17614" s="601"/>
    </row>
    <row r="17615" spans="21:28" x14ac:dyDescent="0.25">
      <c r="U17615" s="601"/>
      <c r="V17615" s="611"/>
      <c r="X17615" s="613"/>
      <c r="Y17615" s="601"/>
      <c r="Z17615" s="601"/>
      <c r="AA17615" s="601"/>
      <c r="AB17615" s="601"/>
    </row>
    <row r="17616" spans="21:28" x14ac:dyDescent="0.25">
      <c r="U17616" s="601"/>
      <c r="V17616" s="611"/>
      <c r="X17616" s="613"/>
      <c r="Y17616" s="601"/>
      <c r="Z17616" s="601"/>
      <c r="AA17616" s="601"/>
      <c r="AB17616" s="601"/>
    </row>
    <row r="17617" spans="21:28" x14ac:dyDescent="0.25">
      <c r="U17617" s="601"/>
      <c r="V17617" s="611"/>
      <c r="X17617" s="613"/>
      <c r="Y17617" s="601"/>
      <c r="Z17617" s="601"/>
      <c r="AA17617" s="601"/>
      <c r="AB17617" s="601"/>
    </row>
    <row r="17618" spans="21:28" x14ac:dyDescent="0.25">
      <c r="U17618" s="601"/>
      <c r="V17618" s="611"/>
      <c r="X17618" s="613"/>
      <c r="Y17618" s="601"/>
      <c r="Z17618" s="601"/>
      <c r="AA17618" s="601"/>
      <c r="AB17618" s="601"/>
    </row>
    <row r="17619" spans="21:28" x14ac:dyDescent="0.25">
      <c r="U17619" s="601"/>
      <c r="V17619" s="611"/>
      <c r="X17619" s="613"/>
      <c r="Y17619" s="601"/>
      <c r="Z17619" s="601"/>
      <c r="AA17619" s="601"/>
      <c r="AB17619" s="601"/>
    </row>
    <row r="17620" spans="21:28" x14ac:dyDescent="0.25">
      <c r="U17620" s="601"/>
      <c r="V17620" s="611"/>
      <c r="X17620" s="613"/>
      <c r="Y17620" s="601"/>
      <c r="Z17620" s="601"/>
      <c r="AA17620" s="601"/>
      <c r="AB17620" s="601"/>
    </row>
    <row r="17621" spans="21:28" x14ac:dyDescent="0.25">
      <c r="U17621" s="601"/>
      <c r="V17621" s="611"/>
      <c r="X17621" s="613"/>
      <c r="Y17621" s="601"/>
      <c r="Z17621" s="601"/>
      <c r="AA17621" s="601"/>
      <c r="AB17621" s="601"/>
    </row>
    <row r="17622" spans="21:28" x14ac:dyDescent="0.25">
      <c r="U17622" s="601"/>
      <c r="V17622" s="611"/>
      <c r="X17622" s="613"/>
      <c r="Y17622" s="601"/>
      <c r="Z17622" s="601"/>
      <c r="AA17622" s="601"/>
      <c r="AB17622" s="601"/>
    </row>
    <row r="17623" spans="21:28" x14ac:dyDescent="0.25">
      <c r="U17623" s="601"/>
      <c r="V17623" s="611"/>
      <c r="X17623" s="613"/>
      <c r="Y17623" s="601"/>
      <c r="Z17623" s="601"/>
      <c r="AA17623" s="601"/>
      <c r="AB17623" s="601"/>
    </row>
    <row r="17624" spans="21:28" x14ac:dyDescent="0.25">
      <c r="U17624" s="601"/>
      <c r="V17624" s="611"/>
      <c r="X17624" s="613"/>
      <c r="Y17624" s="601"/>
      <c r="Z17624" s="601"/>
      <c r="AA17624" s="601"/>
      <c r="AB17624" s="601"/>
    </row>
    <row r="17625" spans="21:28" x14ac:dyDescent="0.25">
      <c r="U17625" s="601"/>
      <c r="V17625" s="611"/>
      <c r="X17625" s="613"/>
      <c r="Y17625" s="601"/>
      <c r="Z17625" s="601"/>
      <c r="AA17625" s="601"/>
      <c r="AB17625" s="601"/>
    </row>
    <row r="17626" spans="21:28" x14ac:dyDescent="0.25">
      <c r="U17626" s="601"/>
      <c r="V17626" s="611"/>
      <c r="X17626" s="613"/>
      <c r="Y17626" s="601"/>
      <c r="Z17626" s="601"/>
      <c r="AA17626" s="601"/>
      <c r="AB17626" s="601"/>
    </row>
    <row r="17627" spans="21:28" x14ac:dyDescent="0.25">
      <c r="U17627" s="601"/>
      <c r="V17627" s="611"/>
      <c r="X17627" s="613"/>
      <c r="Y17627" s="601"/>
      <c r="Z17627" s="601"/>
      <c r="AA17627" s="601"/>
      <c r="AB17627" s="601"/>
    </row>
    <row r="17628" spans="21:28" x14ac:dyDescent="0.25">
      <c r="U17628" s="601"/>
      <c r="V17628" s="611"/>
      <c r="X17628" s="613"/>
      <c r="Y17628" s="601"/>
      <c r="Z17628" s="601"/>
      <c r="AA17628" s="601"/>
      <c r="AB17628" s="601"/>
    </row>
    <row r="17629" spans="21:28" x14ac:dyDescent="0.25">
      <c r="U17629" s="601"/>
      <c r="V17629" s="611"/>
      <c r="X17629" s="613"/>
      <c r="Y17629" s="601"/>
      <c r="Z17629" s="601"/>
      <c r="AA17629" s="601"/>
      <c r="AB17629" s="601"/>
    </row>
    <row r="17630" spans="21:28" x14ac:dyDescent="0.25">
      <c r="U17630" s="601"/>
      <c r="V17630" s="611"/>
      <c r="X17630" s="613"/>
      <c r="Y17630" s="601"/>
      <c r="Z17630" s="601"/>
      <c r="AA17630" s="601"/>
      <c r="AB17630" s="601"/>
    </row>
    <row r="17631" spans="21:28" x14ac:dyDescent="0.25">
      <c r="U17631" s="601"/>
      <c r="V17631" s="611"/>
      <c r="X17631" s="613"/>
      <c r="Y17631" s="601"/>
      <c r="Z17631" s="601"/>
      <c r="AA17631" s="601"/>
      <c r="AB17631" s="601"/>
    </row>
    <row r="17632" spans="21:28" x14ac:dyDescent="0.25">
      <c r="U17632" s="601"/>
      <c r="V17632" s="611"/>
      <c r="X17632" s="613"/>
      <c r="Y17632" s="601"/>
      <c r="Z17632" s="601"/>
      <c r="AA17632" s="601"/>
      <c r="AB17632" s="601"/>
    </row>
    <row r="17633" spans="21:28" x14ac:dyDescent="0.25">
      <c r="U17633" s="601"/>
      <c r="V17633" s="611"/>
      <c r="X17633" s="613"/>
      <c r="Y17633" s="601"/>
      <c r="Z17633" s="601"/>
      <c r="AA17633" s="601"/>
      <c r="AB17633" s="601"/>
    </row>
    <row r="17634" spans="21:28" x14ac:dyDescent="0.25">
      <c r="U17634" s="601"/>
      <c r="V17634" s="611"/>
      <c r="X17634" s="613"/>
      <c r="Y17634" s="601"/>
      <c r="Z17634" s="601"/>
      <c r="AA17634" s="601"/>
      <c r="AB17634" s="601"/>
    </row>
    <row r="17635" spans="21:28" x14ac:dyDescent="0.25">
      <c r="U17635" s="601"/>
      <c r="V17635" s="611"/>
      <c r="X17635" s="613"/>
      <c r="Y17635" s="601"/>
      <c r="Z17635" s="601"/>
      <c r="AA17635" s="601"/>
      <c r="AB17635" s="601"/>
    </row>
    <row r="17636" spans="21:28" x14ac:dyDescent="0.25">
      <c r="U17636" s="601"/>
      <c r="V17636" s="611"/>
      <c r="X17636" s="613"/>
      <c r="Y17636" s="601"/>
      <c r="Z17636" s="601"/>
      <c r="AA17636" s="601"/>
      <c r="AB17636" s="601"/>
    </row>
    <row r="17637" spans="21:28" x14ac:dyDescent="0.25">
      <c r="U17637" s="601"/>
      <c r="V17637" s="611"/>
      <c r="X17637" s="613"/>
      <c r="Y17637" s="601"/>
      <c r="Z17637" s="601"/>
      <c r="AA17637" s="601"/>
      <c r="AB17637" s="601"/>
    </row>
    <row r="17638" spans="21:28" x14ac:dyDescent="0.25">
      <c r="U17638" s="601"/>
      <c r="V17638" s="611"/>
      <c r="X17638" s="613"/>
      <c r="Y17638" s="601"/>
      <c r="Z17638" s="601"/>
      <c r="AA17638" s="601"/>
      <c r="AB17638" s="601"/>
    </row>
    <row r="17639" spans="21:28" x14ac:dyDescent="0.25">
      <c r="U17639" s="601"/>
      <c r="V17639" s="611"/>
      <c r="X17639" s="613"/>
      <c r="Y17639" s="601"/>
      <c r="Z17639" s="601"/>
      <c r="AA17639" s="601"/>
      <c r="AB17639" s="601"/>
    </row>
    <row r="17640" spans="21:28" x14ac:dyDescent="0.25">
      <c r="U17640" s="601"/>
      <c r="V17640" s="611"/>
      <c r="X17640" s="613"/>
      <c r="Y17640" s="601"/>
      <c r="Z17640" s="601"/>
      <c r="AA17640" s="601"/>
      <c r="AB17640" s="601"/>
    </row>
    <row r="17641" spans="21:28" x14ac:dyDescent="0.25">
      <c r="U17641" s="601"/>
      <c r="V17641" s="611"/>
      <c r="X17641" s="613"/>
      <c r="Y17641" s="601"/>
      <c r="Z17641" s="601"/>
      <c r="AA17641" s="601"/>
      <c r="AB17641" s="601"/>
    </row>
    <row r="17642" spans="21:28" x14ac:dyDescent="0.25">
      <c r="U17642" s="601"/>
      <c r="V17642" s="611"/>
      <c r="X17642" s="613"/>
      <c r="Y17642" s="601"/>
      <c r="Z17642" s="601"/>
      <c r="AA17642" s="601"/>
      <c r="AB17642" s="601"/>
    </row>
    <row r="17643" spans="21:28" x14ac:dyDescent="0.25">
      <c r="U17643" s="601"/>
      <c r="V17643" s="611"/>
      <c r="X17643" s="613"/>
      <c r="Y17643" s="601"/>
      <c r="Z17643" s="601"/>
      <c r="AA17643" s="601"/>
      <c r="AB17643" s="601"/>
    </row>
    <row r="17644" spans="21:28" x14ac:dyDescent="0.25">
      <c r="U17644" s="601"/>
      <c r="V17644" s="611"/>
      <c r="X17644" s="613"/>
      <c r="Y17644" s="601"/>
      <c r="Z17644" s="601"/>
      <c r="AA17644" s="601"/>
      <c r="AB17644" s="601"/>
    </row>
    <row r="17645" spans="21:28" x14ac:dyDescent="0.25">
      <c r="U17645" s="601"/>
      <c r="V17645" s="611"/>
      <c r="X17645" s="613"/>
      <c r="Y17645" s="601"/>
      <c r="Z17645" s="601"/>
      <c r="AA17645" s="601"/>
      <c r="AB17645" s="601"/>
    </row>
    <row r="17646" spans="21:28" x14ac:dyDescent="0.25">
      <c r="U17646" s="601"/>
      <c r="V17646" s="611"/>
      <c r="X17646" s="613"/>
      <c r="Y17646" s="601"/>
      <c r="Z17646" s="601"/>
      <c r="AA17646" s="601"/>
      <c r="AB17646" s="601"/>
    </row>
    <row r="17647" spans="21:28" x14ac:dyDescent="0.25">
      <c r="U17647" s="601"/>
      <c r="V17647" s="611"/>
      <c r="X17647" s="613"/>
      <c r="Y17647" s="601"/>
      <c r="Z17647" s="601"/>
      <c r="AA17647" s="601"/>
      <c r="AB17647" s="601"/>
    </row>
    <row r="17648" spans="21:28" x14ac:dyDescent="0.25">
      <c r="U17648" s="601"/>
      <c r="V17648" s="611"/>
      <c r="X17648" s="613"/>
      <c r="Y17648" s="601"/>
      <c r="Z17648" s="601"/>
      <c r="AA17648" s="601"/>
      <c r="AB17648" s="601"/>
    </row>
    <row r="17649" spans="21:28" x14ac:dyDescent="0.25">
      <c r="U17649" s="601"/>
      <c r="V17649" s="611"/>
      <c r="X17649" s="613"/>
      <c r="Y17649" s="601"/>
      <c r="Z17649" s="601"/>
      <c r="AA17649" s="601"/>
      <c r="AB17649" s="601"/>
    </row>
    <row r="17650" spans="21:28" x14ac:dyDescent="0.25">
      <c r="U17650" s="601"/>
      <c r="V17650" s="611"/>
      <c r="X17650" s="613"/>
      <c r="Y17650" s="601"/>
      <c r="Z17650" s="601"/>
      <c r="AA17650" s="601"/>
      <c r="AB17650" s="601"/>
    </row>
    <row r="17651" spans="21:28" x14ac:dyDescent="0.25">
      <c r="U17651" s="601"/>
      <c r="V17651" s="611"/>
      <c r="X17651" s="613"/>
      <c r="Y17651" s="601"/>
      <c r="Z17651" s="601"/>
      <c r="AA17651" s="601"/>
      <c r="AB17651" s="601"/>
    </row>
    <row r="17652" spans="21:28" x14ac:dyDescent="0.25">
      <c r="U17652" s="601"/>
      <c r="V17652" s="611"/>
      <c r="X17652" s="613"/>
      <c r="Y17652" s="601"/>
      <c r="Z17652" s="601"/>
      <c r="AA17652" s="601"/>
      <c r="AB17652" s="601"/>
    </row>
    <row r="17653" spans="21:28" x14ac:dyDescent="0.25">
      <c r="U17653" s="601"/>
      <c r="V17653" s="611"/>
      <c r="X17653" s="613"/>
      <c r="Y17653" s="601"/>
      <c r="Z17653" s="601"/>
      <c r="AA17653" s="601"/>
      <c r="AB17653" s="601"/>
    </row>
    <row r="17654" spans="21:28" x14ac:dyDescent="0.25">
      <c r="U17654" s="601"/>
      <c r="V17654" s="611"/>
      <c r="X17654" s="613"/>
      <c r="Y17654" s="601"/>
      <c r="Z17654" s="601"/>
      <c r="AA17654" s="601"/>
      <c r="AB17654" s="601"/>
    </row>
    <row r="17655" spans="21:28" x14ac:dyDescent="0.25">
      <c r="U17655" s="601"/>
      <c r="V17655" s="611"/>
      <c r="X17655" s="613"/>
      <c r="Y17655" s="601"/>
      <c r="Z17655" s="601"/>
      <c r="AA17655" s="601"/>
      <c r="AB17655" s="601"/>
    </row>
    <row r="17656" spans="21:28" x14ac:dyDescent="0.25">
      <c r="U17656" s="601"/>
      <c r="V17656" s="611"/>
      <c r="X17656" s="613"/>
      <c r="Y17656" s="601"/>
      <c r="Z17656" s="601"/>
      <c r="AA17656" s="601"/>
      <c r="AB17656" s="601"/>
    </row>
    <row r="17657" spans="21:28" x14ac:dyDescent="0.25">
      <c r="U17657" s="601"/>
      <c r="V17657" s="611"/>
      <c r="X17657" s="613"/>
      <c r="Y17657" s="601"/>
      <c r="Z17657" s="601"/>
      <c r="AA17657" s="601"/>
      <c r="AB17657" s="601"/>
    </row>
    <row r="17658" spans="21:28" x14ac:dyDescent="0.25">
      <c r="U17658" s="601"/>
      <c r="V17658" s="611"/>
      <c r="X17658" s="613"/>
      <c r="Y17658" s="601"/>
      <c r="Z17658" s="601"/>
      <c r="AA17658" s="601"/>
      <c r="AB17658" s="601"/>
    </row>
    <row r="17659" spans="21:28" x14ac:dyDescent="0.25">
      <c r="U17659" s="601"/>
      <c r="V17659" s="611"/>
      <c r="X17659" s="613"/>
      <c r="Y17659" s="601"/>
      <c r="Z17659" s="601"/>
      <c r="AA17659" s="601"/>
      <c r="AB17659" s="601"/>
    </row>
    <row r="17660" spans="21:28" x14ac:dyDescent="0.25">
      <c r="U17660" s="601"/>
      <c r="V17660" s="611"/>
      <c r="X17660" s="613"/>
      <c r="Y17660" s="601"/>
      <c r="Z17660" s="601"/>
      <c r="AA17660" s="601"/>
      <c r="AB17660" s="601"/>
    </row>
    <row r="17661" spans="21:28" x14ac:dyDescent="0.25">
      <c r="U17661" s="601"/>
      <c r="V17661" s="611"/>
      <c r="X17661" s="613"/>
      <c r="Y17661" s="601"/>
      <c r="Z17661" s="601"/>
      <c r="AA17661" s="601"/>
      <c r="AB17661" s="601"/>
    </row>
    <row r="17662" spans="21:28" x14ac:dyDescent="0.25">
      <c r="U17662" s="601"/>
      <c r="V17662" s="611"/>
      <c r="X17662" s="613"/>
      <c r="Y17662" s="601"/>
      <c r="Z17662" s="601"/>
      <c r="AA17662" s="601"/>
      <c r="AB17662" s="601"/>
    </row>
    <row r="17663" spans="21:28" x14ac:dyDescent="0.25">
      <c r="U17663" s="601"/>
      <c r="V17663" s="611"/>
      <c r="X17663" s="613"/>
      <c r="Y17663" s="601"/>
      <c r="Z17663" s="601"/>
      <c r="AA17663" s="601"/>
      <c r="AB17663" s="601"/>
    </row>
    <row r="17664" spans="21:28" x14ac:dyDescent="0.25">
      <c r="U17664" s="601"/>
      <c r="V17664" s="611"/>
      <c r="X17664" s="613"/>
      <c r="Y17664" s="601"/>
      <c r="Z17664" s="601"/>
      <c r="AA17664" s="601"/>
      <c r="AB17664" s="601"/>
    </row>
    <row r="17665" spans="21:28" x14ac:dyDescent="0.25">
      <c r="U17665" s="601"/>
      <c r="V17665" s="611"/>
      <c r="X17665" s="613"/>
      <c r="Y17665" s="601"/>
      <c r="Z17665" s="601"/>
      <c r="AA17665" s="601"/>
      <c r="AB17665" s="601"/>
    </row>
    <row r="17666" spans="21:28" x14ac:dyDescent="0.25">
      <c r="U17666" s="601"/>
      <c r="V17666" s="611"/>
      <c r="X17666" s="613"/>
      <c r="Y17666" s="601"/>
      <c r="Z17666" s="601"/>
      <c r="AA17666" s="601"/>
      <c r="AB17666" s="601"/>
    </row>
    <row r="17667" spans="21:28" x14ac:dyDescent="0.25">
      <c r="U17667" s="601"/>
      <c r="V17667" s="611"/>
      <c r="X17667" s="613"/>
      <c r="Y17667" s="601"/>
      <c r="Z17667" s="601"/>
      <c r="AA17667" s="601"/>
      <c r="AB17667" s="601"/>
    </row>
    <row r="17668" spans="21:28" x14ac:dyDescent="0.25">
      <c r="U17668" s="601"/>
      <c r="V17668" s="611"/>
      <c r="X17668" s="613"/>
      <c r="Y17668" s="601"/>
      <c r="Z17668" s="601"/>
      <c r="AA17668" s="601"/>
      <c r="AB17668" s="601"/>
    </row>
    <row r="17669" spans="21:28" x14ac:dyDescent="0.25">
      <c r="U17669" s="601"/>
      <c r="V17669" s="611"/>
      <c r="X17669" s="613"/>
      <c r="Y17669" s="601"/>
      <c r="Z17669" s="601"/>
      <c r="AA17669" s="601"/>
      <c r="AB17669" s="601"/>
    </row>
    <row r="17670" spans="21:28" x14ac:dyDescent="0.25">
      <c r="U17670" s="601"/>
      <c r="V17670" s="611"/>
      <c r="X17670" s="613"/>
      <c r="Y17670" s="601"/>
      <c r="Z17670" s="601"/>
      <c r="AA17670" s="601"/>
      <c r="AB17670" s="601"/>
    </row>
    <row r="17671" spans="21:28" x14ac:dyDescent="0.25">
      <c r="U17671" s="601"/>
      <c r="V17671" s="611"/>
      <c r="X17671" s="613"/>
      <c r="Y17671" s="601"/>
      <c r="Z17671" s="601"/>
      <c r="AA17671" s="601"/>
      <c r="AB17671" s="601"/>
    </row>
    <row r="17672" spans="21:28" x14ac:dyDescent="0.25">
      <c r="U17672" s="601"/>
      <c r="V17672" s="611"/>
      <c r="X17672" s="613"/>
      <c r="Y17672" s="601"/>
      <c r="Z17672" s="601"/>
      <c r="AA17672" s="601"/>
      <c r="AB17672" s="601"/>
    </row>
    <row r="17673" spans="21:28" x14ac:dyDescent="0.25">
      <c r="U17673" s="601"/>
      <c r="V17673" s="611"/>
      <c r="X17673" s="613"/>
      <c r="Y17673" s="601"/>
      <c r="Z17673" s="601"/>
      <c r="AA17673" s="601"/>
      <c r="AB17673" s="601"/>
    </row>
    <row r="17674" spans="21:28" x14ac:dyDescent="0.25">
      <c r="U17674" s="601"/>
      <c r="V17674" s="611"/>
      <c r="X17674" s="613"/>
      <c r="Y17674" s="601"/>
      <c r="Z17674" s="601"/>
      <c r="AA17674" s="601"/>
      <c r="AB17674" s="601"/>
    </row>
    <row r="17675" spans="21:28" x14ac:dyDescent="0.25">
      <c r="U17675" s="601"/>
      <c r="V17675" s="611"/>
      <c r="X17675" s="613"/>
      <c r="Y17675" s="601"/>
      <c r="Z17675" s="601"/>
      <c r="AA17675" s="601"/>
      <c r="AB17675" s="601"/>
    </row>
    <row r="17676" spans="21:28" x14ac:dyDescent="0.25">
      <c r="U17676" s="601"/>
      <c r="V17676" s="611"/>
      <c r="X17676" s="613"/>
      <c r="Y17676" s="601"/>
      <c r="Z17676" s="601"/>
      <c r="AA17676" s="601"/>
      <c r="AB17676" s="601"/>
    </row>
    <row r="17677" spans="21:28" x14ac:dyDescent="0.25">
      <c r="U17677" s="601"/>
      <c r="V17677" s="611"/>
      <c r="X17677" s="613"/>
      <c r="Y17677" s="601"/>
      <c r="Z17677" s="601"/>
      <c r="AA17677" s="601"/>
      <c r="AB17677" s="601"/>
    </row>
    <row r="17678" spans="21:28" x14ac:dyDescent="0.25">
      <c r="U17678" s="601"/>
      <c r="V17678" s="611"/>
      <c r="X17678" s="613"/>
      <c r="Y17678" s="601"/>
      <c r="Z17678" s="601"/>
      <c r="AA17678" s="601"/>
      <c r="AB17678" s="601"/>
    </row>
    <row r="17679" spans="21:28" x14ac:dyDescent="0.25">
      <c r="U17679" s="601"/>
      <c r="V17679" s="611"/>
      <c r="X17679" s="613"/>
      <c r="Y17679" s="601"/>
      <c r="Z17679" s="601"/>
      <c r="AA17679" s="601"/>
      <c r="AB17679" s="601"/>
    </row>
    <row r="17680" spans="21:28" x14ac:dyDescent="0.25">
      <c r="U17680" s="601"/>
      <c r="V17680" s="611"/>
      <c r="X17680" s="613"/>
      <c r="Y17680" s="601"/>
      <c r="Z17680" s="601"/>
      <c r="AA17680" s="601"/>
      <c r="AB17680" s="601"/>
    </row>
    <row r="17681" spans="21:28" x14ac:dyDescent="0.25">
      <c r="U17681" s="601"/>
      <c r="V17681" s="611"/>
      <c r="X17681" s="613"/>
      <c r="Y17681" s="601"/>
      <c r="Z17681" s="601"/>
      <c r="AA17681" s="601"/>
      <c r="AB17681" s="601"/>
    </row>
    <row r="17682" spans="21:28" x14ac:dyDescent="0.25">
      <c r="U17682" s="601"/>
      <c r="V17682" s="611"/>
      <c r="X17682" s="613"/>
      <c r="Y17682" s="601"/>
      <c r="Z17682" s="601"/>
      <c r="AA17682" s="601"/>
      <c r="AB17682" s="601"/>
    </row>
    <row r="17683" spans="21:28" x14ac:dyDescent="0.25">
      <c r="U17683" s="601"/>
      <c r="V17683" s="611"/>
      <c r="X17683" s="613"/>
      <c r="Y17683" s="601"/>
      <c r="Z17683" s="601"/>
      <c r="AA17683" s="601"/>
      <c r="AB17683" s="601"/>
    </row>
    <row r="17684" spans="21:28" x14ac:dyDescent="0.25">
      <c r="U17684" s="601"/>
      <c r="V17684" s="611"/>
      <c r="X17684" s="613"/>
      <c r="Y17684" s="601"/>
      <c r="Z17684" s="601"/>
      <c r="AA17684" s="601"/>
      <c r="AB17684" s="601"/>
    </row>
    <row r="17685" spans="21:28" x14ac:dyDescent="0.25">
      <c r="U17685" s="601"/>
      <c r="V17685" s="611"/>
      <c r="X17685" s="613"/>
      <c r="Y17685" s="601"/>
      <c r="Z17685" s="601"/>
      <c r="AA17685" s="601"/>
      <c r="AB17685" s="601"/>
    </row>
    <row r="17686" spans="21:28" x14ac:dyDescent="0.25">
      <c r="U17686" s="601"/>
      <c r="V17686" s="611"/>
      <c r="X17686" s="613"/>
      <c r="Y17686" s="601"/>
      <c r="Z17686" s="601"/>
      <c r="AA17686" s="601"/>
      <c r="AB17686" s="601"/>
    </row>
    <row r="17687" spans="21:28" x14ac:dyDescent="0.25">
      <c r="U17687" s="601"/>
      <c r="V17687" s="611"/>
      <c r="X17687" s="613"/>
      <c r="Y17687" s="601"/>
      <c r="Z17687" s="601"/>
      <c r="AA17687" s="601"/>
      <c r="AB17687" s="601"/>
    </row>
    <row r="17688" spans="21:28" x14ac:dyDescent="0.25">
      <c r="U17688" s="601"/>
      <c r="V17688" s="611"/>
      <c r="X17688" s="613"/>
      <c r="Y17688" s="601"/>
      <c r="Z17688" s="601"/>
      <c r="AA17688" s="601"/>
      <c r="AB17688" s="601"/>
    </row>
    <row r="17689" spans="21:28" x14ac:dyDescent="0.25">
      <c r="U17689" s="601"/>
      <c r="V17689" s="611"/>
      <c r="X17689" s="613"/>
      <c r="Y17689" s="601"/>
      <c r="Z17689" s="601"/>
      <c r="AA17689" s="601"/>
      <c r="AB17689" s="601"/>
    </row>
    <row r="17690" spans="21:28" x14ac:dyDescent="0.25">
      <c r="U17690" s="601"/>
      <c r="V17690" s="611"/>
      <c r="X17690" s="613"/>
      <c r="Y17690" s="601"/>
      <c r="Z17690" s="601"/>
      <c r="AA17690" s="601"/>
      <c r="AB17690" s="601"/>
    </row>
    <row r="17691" spans="21:28" x14ac:dyDescent="0.25">
      <c r="U17691" s="601"/>
      <c r="V17691" s="611"/>
      <c r="X17691" s="613"/>
      <c r="Y17691" s="601"/>
      <c r="Z17691" s="601"/>
      <c r="AA17691" s="601"/>
      <c r="AB17691" s="601"/>
    </row>
    <row r="17692" spans="21:28" x14ac:dyDescent="0.25">
      <c r="U17692" s="601"/>
      <c r="V17692" s="611"/>
      <c r="X17692" s="613"/>
      <c r="Y17692" s="601"/>
      <c r="Z17692" s="601"/>
      <c r="AA17692" s="601"/>
      <c r="AB17692" s="601"/>
    </row>
    <row r="17693" spans="21:28" x14ac:dyDescent="0.25">
      <c r="U17693" s="601"/>
      <c r="V17693" s="611"/>
      <c r="X17693" s="613"/>
      <c r="Y17693" s="601"/>
      <c r="Z17693" s="601"/>
      <c r="AA17693" s="601"/>
      <c r="AB17693" s="601"/>
    </row>
    <row r="17694" spans="21:28" x14ac:dyDescent="0.25">
      <c r="U17694" s="601"/>
      <c r="V17694" s="611"/>
      <c r="X17694" s="613"/>
      <c r="Y17694" s="601"/>
      <c r="Z17694" s="601"/>
      <c r="AA17694" s="601"/>
      <c r="AB17694" s="601"/>
    </row>
    <row r="17695" spans="21:28" x14ac:dyDescent="0.25">
      <c r="U17695" s="601"/>
      <c r="V17695" s="611"/>
      <c r="X17695" s="613"/>
      <c r="Y17695" s="601"/>
      <c r="Z17695" s="601"/>
      <c r="AA17695" s="601"/>
      <c r="AB17695" s="601"/>
    </row>
    <row r="17696" spans="21:28" x14ac:dyDescent="0.25">
      <c r="U17696" s="601"/>
      <c r="V17696" s="611"/>
      <c r="X17696" s="613"/>
      <c r="Y17696" s="601"/>
      <c r="Z17696" s="601"/>
      <c r="AA17696" s="601"/>
      <c r="AB17696" s="601"/>
    </row>
    <row r="17697" spans="21:28" x14ac:dyDescent="0.25">
      <c r="U17697" s="601"/>
      <c r="V17697" s="611"/>
      <c r="X17697" s="613"/>
      <c r="Y17697" s="601"/>
      <c r="Z17697" s="601"/>
      <c r="AA17697" s="601"/>
      <c r="AB17697" s="601"/>
    </row>
    <row r="17698" spans="21:28" x14ac:dyDescent="0.25">
      <c r="U17698" s="601"/>
      <c r="V17698" s="611"/>
      <c r="X17698" s="613"/>
      <c r="Y17698" s="601"/>
      <c r="Z17698" s="601"/>
      <c r="AA17698" s="601"/>
      <c r="AB17698" s="601"/>
    </row>
    <row r="17699" spans="21:28" x14ac:dyDescent="0.25">
      <c r="U17699" s="601"/>
      <c r="V17699" s="611"/>
      <c r="X17699" s="613"/>
      <c r="Y17699" s="601"/>
      <c r="Z17699" s="601"/>
      <c r="AA17699" s="601"/>
      <c r="AB17699" s="601"/>
    </row>
    <row r="17700" spans="21:28" x14ac:dyDescent="0.25">
      <c r="U17700" s="601"/>
      <c r="V17700" s="611"/>
      <c r="X17700" s="613"/>
      <c r="Y17700" s="601"/>
      <c r="Z17700" s="601"/>
      <c r="AA17700" s="601"/>
      <c r="AB17700" s="601"/>
    </row>
    <row r="17701" spans="21:28" x14ac:dyDescent="0.25">
      <c r="U17701" s="601"/>
      <c r="V17701" s="611"/>
      <c r="X17701" s="613"/>
      <c r="Y17701" s="601"/>
      <c r="Z17701" s="601"/>
      <c r="AA17701" s="601"/>
      <c r="AB17701" s="601"/>
    </row>
    <row r="17702" spans="21:28" x14ac:dyDescent="0.25">
      <c r="U17702" s="601"/>
      <c r="V17702" s="611"/>
      <c r="X17702" s="613"/>
      <c r="Y17702" s="601"/>
      <c r="Z17702" s="601"/>
      <c r="AA17702" s="601"/>
      <c r="AB17702" s="601"/>
    </row>
    <row r="17703" spans="21:28" x14ac:dyDescent="0.25">
      <c r="U17703" s="601"/>
      <c r="V17703" s="611"/>
      <c r="X17703" s="613"/>
      <c r="Y17703" s="601"/>
      <c r="Z17703" s="601"/>
      <c r="AA17703" s="601"/>
      <c r="AB17703" s="601"/>
    </row>
    <row r="17704" spans="21:28" x14ac:dyDescent="0.25">
      <c r="U17704" s="601"/>
      <c r="V17704" s="611"/>
      <c r="X17704" s="613"/>
      <c r="Y17704" s="601"/>
      <c r="Z17704" s="601"/>
      <c r="AA17704" s="601"/>
      <c r="AB17704" s="601"/>
    </row>
    <row r="17705" spans="21:28" x14ac:dyDescent="0.25">
      <c r="U17705" s="601"/>
      <c r="V17705" s="611"/>
      <c r="X17705" s="613"/>
      <c r="Y17705" s="601"/>
      <c r="Z17705" s="601"/>
      <c r="AA17705" s="601"/>
      <c r="AB17705" s="601"/>
    </row>
    <row r="17706" spans="21:28" x14ac:dyDescent="0.25">
      <c r="U17706" s="601"/>
      <c r="V17706" s="611"/>
      <c r="X17706" s="613"/>
      <c r="Y17706" s="601"/>
      <c r="Z17706" s="601"/>
      <c r="AA17706" s="601"/>
      <c r="AB17706" s="601"/>
    </row>
    <row r="17707" spans="21:28" x14ac:dyDescent="0.25">
      <c r="U17707" s="601"/>
      <c r="V17707" s="611"/>
      <c r="X17707" s="613"/>
      <c r="Y17707" s="601"/>
      <c r="Z17707" s="601"/>
      <c r="AA17707" s="601"/>
      <c r="AB17707" s="601"/>
    </row>
    <row r="17708" spans="21:28" x14ac:dyDescent="0.25">
      <c r="U17708" s="601"/>
      <c r="V17708" s="611"/>
      <c r="X17708" s="613"/>
      <c r="Y17708" s="601"/>
      <c r="Z17708" s="601"/>
      <c r="AA17708" s="601"/>
      <c r="AB17708" s="601"/>
    </row>
    <row r="17709" spans="21:28" x14ac:dyDescent="0.25">
      <c r="U17709" s="601"/>
      <c r="V17709" s="611"/>
      <c r="X17709" s="613"/>
      <c r="Y17709" s="601"/>
      <c r="Z17709" s="601"/>
      <c r="AA17709" s="601"/>
      <c r="AB17709" s="601"/>
    </row>
    <row r="17710" spans="21:28" x14ac:dyDescent="0.25">
      <c r="U17710" s="601"/>
      <c r="V17710" s="611"/>
      <c r="X17710" s="613"/>
      <c r="Y17710" s="601"/>
      <c r="Z17710" s="601"/>
      <c r="AA17710" s="601"/>
      <c r="AB17710" s="601"/>
    </row>
    <row r="17711" spans="21:28" x14ac:dyDescent="0.25">
      <c r="U17711" s="601"/>
      <c r="V17711" s="611"/>
      <c r="X17711" s="613"/>
      <c r="Y17711" s="601"/>
      <c r="Z17711" s="601"/>
      <c r="AA17711" s="601"/>
      <c r="AB17711" s="601"/>
    </row>
    <row r="17712" spans="21:28" x14ac:dyDescent="0.25">
      <c r="U17712" s="601"/>
      <c r="V17712" s="611"/>
      <c r="X17712" s="613"/>
      <c r="Y17712" s="601"/>
      <c r="Z17712" s="601"/>
      <c r="AA17712" s="601"/>
      <c r="AB17712" s="601"/>
    </row>
    <row r="17713" spans="21:28" x14ac:dyDescent="0.25">
      <c r="U17713" s="601"/>
      <c r="V17713" s="611"/>
      <c r="X17713" s="613"/>
      <c r="Y17713" s="601"/>
      <c r="Z17713" s="601"/>
      <c r="AA17713" s="601"/>
      <c r="AB17713" s="601"/>
    </row>
    <row r="17714" spans="21:28" x14ac:dyDescent="0.25">
      <c r="U17714" s="601"/>
      <c r="V17714" s="611"/>
      <c r="X17714" s="613"/>
      <c r="Y17714" s="601"/>
      <c r="Z17714" s="601"/>
      <c r="AA17714" s="601"/>
      <c r="AB17714" s="601"/>
    </row>
    <row r="17715" spans="21:28" x14ac:dyDescent="0.25">
      <c r="U17715" s="601"/>
      <c r="V17715" s="611"/>
      <c r="X17715" s="613"/>
      <c r="Y17715" s="601"/>
      <c r="Z17715" s="601"/>
      <c r="AA17715" s="601"/>
      <c r="AB17715" s="601"/>
    </row>
    <row r="17716" spans="21:28" x14ac:dyDescent="0.25">
      <c r="U17716" s="601"/>
      <c r="V17716" s="611"/>
      <c r="X17716" s="613"/>
      <c r="Y17716" s="601"/>
      <c r="Z17716" s="601"/>
      <c r="AA17716" s="601"/>
      <c r="AB17716" s="601"/>
    </row>
    <row r="17717" spans="21:28" x14ac:dyDescent="0.25">
      <c r="U17717" s="601"/>
      <c r="V17717" s="611"/>
      <c r="X17717" s="613"/>
      <c r="Y17717" s="601"/>
      <c r="Z17717" s="601"/>
      <c r="AA17717" s="601"/>
      <c r="AB17717" s="601"/>
    </row>
    <row r="17718" spans="21:28" x14ac:dyDescent="0.25">
      <c r="U17718" s="601"/>
      <c r="V17718" s="611"/>
      <c r="X17718" s="613"/>
      <c r="Y17718" s="601"/>
      <c r="Z17718" s="601"/>
      <c r="AA17718" s="601"/>
      <c r="AB17718" s="601"/>
    </row>
    <row r="17719" spans="21:28" x14ac:dyDescent="0.25">
      <c r="U17719" s="601"/>
      <c r="V17719" s="611"/>
      <c r="X17719" s="613"/>
      <c r="Y17719" s="601"/>
      <c r="Z17719" s="601"/>
      <c r="AA17719" s="601"/>
      <c r="AB17719" s="601"/>
    </row>
    <row r="17720" spans="21:28" x14ac:dyDescent="0.25">
      <c r="U17720" s="601"/>
      <c r="V17720" s="611"/>
      <c r="X17720" s="613"/>
      <c r="Y17720" s="601"/>
      <c r="Z17720" s="601"/>
      <c r="AA17720" s="601"/>
      <c r="AB17720" s="601"/>
    </row>
    <row r="17721" spans="21:28" x14ac:dyDescent="0.25">
      <c r="U17721" s="601"/>
      <c r="V17721" s="611"/>
      <c r="X17721" s="613"/>
      <c r="Y17721" s="601"/>
      <c r="Z17721" s="601"/>
      <c r="AA17721" s="601"/>
      <c r="AB17721" s="601"/>
    </row>
    <row r="17722" spans="21:28" x14ac:dyDescent="0.25">
      <c r="U17722" s="601"/>
      <c r="V17722" s="611"/>
      <c r="X17722" s="613"/>
      <c r="Y17722" s="601"/>
      <c r="Z17722" s="601"/>
      <c r="AA17722" s="601"/>
      <c r="AB17722" s="601"/>
    </row>
    <row r="17723" spans="21:28" x14ac:dyDescent="0.25">
      <c r="U17723" s="601"/>
      <c r="V17723" s="611"/>
      <c r="X17723" s="613"/>
      <c r="Y17723" s="601"/>
      <c r="Z17723" s="601"/>
      <c r="AA17723" s="601"/>
      <c r="AB17723" s="601"/>
    </row>
    <row r="17724" spans="21:28" x14ac:dyDescent="0.25">
      <c r="U17724" s="601"/>
      <c r="V17724" s="611"/>
      <c r="X17724" s="613"/>
      <c r="Y17724" s="601"/>
      <c r="Z17724" s="601"/>
      <c r="AA17724" s="601"/>
      <c r="AB17724" s="601"/>
    </row>
    <row r="17725" spans="21:28" x14ac:dyDescent="0.25">
      <c r="U17725" s="601"/>
      <c r="V17725" s="611"/>
      <c r="X17725" s="613"/>
      <c r="Y17725" s="601"/>
      <c r="Z17725" s="601"/>
      <c r="AA17725" s="601"/>
      <c r="AB17725" s="601"/>
    </row>
    <row r="17726" spans="21:28" x14ac:dyDescent="0.25">
      <c r="U17726" s="601"/>
      <c r="V17726" s="611"/>
      <c r="X17726" s="613"/>
      <c r="Y17726" s="601"/>
      <c r="Z17726" s="601"/>
      <c r="AA17726" s="601"/>
      <c r="AB17726" s="601"/>
    </row>
    <row r="17727" spans="21:28" x14ac:dyDescent="0.25">
      <c r="U17727" s="601"/>
      <c r="V17727" s="611"/>
      <c r="X17727" s="613"/>
      <c r="Y17727" s="601"/>
      <c r="Z17727" s="601"/>
      <c r="AA17727" s="601"/>
      <c r="AB17727" s="601"/>
    </row>
    <row r="17728" spans="21:28" x14ac:dyDescent="0.25">
      <c r="U17728" s="601"/>
      <c r="V17728" s="611"/>
      <c r="X17728" s="613"/>
      <c r="Y17728" s="601"/>
      <c r="Z17728" s="601"/>
      <c r="AA17728" s="601"/>
      <c r="AB17728" s="601"/>
    </row>
    <row r="17729" spans="21:28" x14ac:dyDescent="0.25">
      <c r="U17729" s="601"/>
      <c r="V17729" s="611"/>
      <c r="X17729" s="613"/>
      <c r="Y17729" s="601"/>
      <c r="Z17729" s="601"/>
      <c r="AA17729" s="601"/>
      <c r="AB17729" s="601"/>
    </row>
    <row r="17730" spans="21:28" x14ac:dyDescent="0.25">
      <c r="U17730" s="601"/>
      <c r="V17730" s="611"/>
      <c r="X17730" s="613"/>
      <c r="Y17730" s="601"/>
      <c r="Z17730" s="601"/>
      <c r="AA17730" s="601"/>
      <c r="AB17730" s="601"/>
    </row>
    <row r="17731" spans="21:28" x14ac:dyDescent="0.25">
      <c r="U17731" s="601"/>
      <c r="V17731" s="611"/>
      <c r="X17731" s="613"/>
      <c r="Y17731" s="601"/>
      <c r="Z17731" s="601"/>
      <c r="AA17731" s="601"/>
      <c r="AB17731" s="601"/>
    </row>
    <row r="17732" spans="21:28" x14ac:dyDescent="0.25">
      <c r="U17732" s="601"/>
      <c r="V17732" s="611"/>
      <c r="X17732" s="613"/>
      <c r="Y17732" s="601"/>
      <c r="Z17732" s="601"/>
      <c r="AA17732" s="601"/>
      <c r="AB17732" s="601"/>
    </row>
    <row r="17733" spans="21:28" x14ac:dyDescent="0.25">
      <c r="U17733" s="601"/>
      <c r="V17733" s="611"/>
      <c r="X17733" s="613"/>
      <c r="Y17733" s="601"/>
      <c r="Z17733" s="601"/>
      <c r="AA17733" s="601"/>
      <c r="AB17733" s="601"/>
    </row>
    <row r="17734" spans="21:28" x14ac:dyDescent="0.25">
      <c r="U17734" s="601"/>
      <c r="V17734" s="611"/>
      <c r="X17734" s="613"/>
      <c r="Y17734" s="601"/>
      <c r="Z17734" s="601"/>
      <c r="AA17734" s="601"/>
      <c r="AB17734" s="601"/>
    </row>
    <row r="17735" spans="21:28" x14ac:dyDescent="0.25">
      <c r="U17735" s="601"/>
      <c r="V17735" s="611"/>
      <c r="X17735" s="613"/>
      <c r="Y17735" s="601"/>
      <c r="Z17735" s="601"/>
      <c r="AA17735" s="601"/>
      <c r="AB17735" s="601"/>
    </row>
    <row r="17736" spans="21:28" x14ac:dyDescent="0.25">
      <c r="U17736" s="601"/>
      <c r="V17736" s="611"/>
      <c r="X17736" s="613"/>
      <c r="Y17736" s="601"/>
      <c r="Z17736" s="601"/>
      <c r="AA17736" s="601"/>
      <c r="AB17736" s="601"/>
    </row>
    <row r="17737" spans="21:28" x14ac:dyDescent="0.25">
      <c r="U17737" s="601"/>
      <c r="V17737" s="611"/>
      <c r="X17737" s="613"/>
      <c r="Y17737" s="601"/>
      <c r="Z17737" s="601"/>
      <c r="AA17737" s="601"/>
      <c r="AB17737" s="601"/>
    </row>
    <row r="17738" spans="21:28" x14ac:dyDescent="0.25">
      <c r="U17738" s="601"/>
      <c r="V17738" s="611"/>
      <c r="X17738" s="613"/>
      <c r="Y17738" s="601"/>
      <c r="Z17738" s="601"/>
      <c r="AA17738" s="601"/>
      <c r="AB17738" s="601"/>
    </row>
    <row r="17739" spans="21:28" x14ac:dyDescent="0.25">
      <c r="U17739" s="601"/>
      <c r="V17739" s="611"/>
      <c r="X17739" s="613"/>
      <c r="Y17739" s="601"/>
      <c r="Z17739" s="601"/>
      <c r="AA17739" s="601"/>
      <c r="AB17739" s="601"/>
    </row>
    <row r="17740" spans="21:28" x14ac:dyDescent="0.25">
      <c r="U17740" s="601"/>
      <c r="V17740" s="611"/>
      <c r="X17740" s="613"/>
      <c r="Y17740" s="601"/>
      <c r="Z17740" s="601"/>
      <c r="AA17740" s="601"/>
      <c r="AB17740" s="601"/>
    </row>
    <row r="17741" spans="21:28" x14ac:dyDescent="0.25">
      <c r="U17741" s="601"/>
      <c r="V17741" s="611"/>
      <c r="X17741" s="613"/>
      <c r="Y17741" s="601"/>
      <c r="Z17741" s="601"/>
      <c r="AA17741" s="601"/>
      <c r="AB17741" s="601"/>
    </row>
    <row r="17742" spans="21:28" x14ac:dyDescent="0.25">
      <c r="U17742" s="601"/>
      <c r="V17742" s="611"/>
      <c r="X17742" s="613"/>
      <c r="Y17742" s="601"/>
      <c r="Z17742" s="601"/>
      <c r="AA17742" s="601"/>
      <c r="AB17742" s="601"/>
    </row>
    <row r="17743" spans="21:28" x14ac:dyDescent="0.25">
      <c r="U17743" s="601"/>
      <c r="V17743" s="611"/>
      <c r="X17743" s="613"/>
      <c r="Y17743" s="601"/>
      <c r="Z17743" s="601"/>
      <c r="AA17743" s="601"/>
      <c r="AB17743" s="601"/>
    </row>
    <row r="17744" spans="21:28" x14ac:dyDescent="0.25">
      <c r="U17744" s="601"/>
      <c r="V17744" s="611"/>
      <c r="X17744" s="613"/>
      <c r="Y17744" s="601"/>
      <c r="Z17744" s="601"/>
      <c r="AA17744" s="601"/>
      <c r="AB17744" s="601"/>
    </row>
    <row r="17745" spans="21:28" x14ac:dyDescent="0.25">
      <c r="U17745" s="601"/>
      <c r="V17745" s="611"/>
      <c r="X17745" s="613"/>
      <c r="Y17745" s="601"/>
      <c r="Z17745" s="601"/>
      <c r="AA17745" s="601"/>
      <c r="AB17745" s="601"/>
    </row>
    <row r="17746" spans="21:28" x14ac:dyDescent="0.25">
      <c r="U17746" s="601"/>
      <c r="V17746" s="611"/>
      <c r="X17746" s="613"/>
      <c r="Y17746" s="601"/>
      <c r="Z17746" s="601"/>
      <c r="AA17746" s="601"/>
      <c r="AB17746" s="601"/>
    </row>
    <row r="17747" spans="21:28" x14ac:dyDescent="0.25">
      <c r="U17747" s="601"/>
      <c r="V17747" s="611"/>
      <c r="X17747" s="613"/>
      <c r="Y17747" s="601"/>
      <c r="Z17747" s="601"/>
      <c r="AA17747" s="601"/>
      <c r="AB17747" s="601"/>
    </row>
    <row r="17748" spans="21:28" x14ac:dyDescent="0.25">
      <c r="U17748" s="601"/>
      <c r="V17748" s="611"/>
      <c r="X17748" s="613"/>
      <c r="Y17748" s="601"/>
      <c r="Z17748" s="601"/>
      <c r="AA17748" s="601"/>
      <c r="AB17748" s="601"/>
    </row>
    <row r="17749" spans="21:28" x14ac:dyDescent="0.25">
      <c r="U17749" s="601"/>
      <c r="V17749" s="611"/>
      <c r="X17749" s="613"/>
      <c r="Y17749" s="601"/>
      <c r="Z17749" s="601"/>
      <c r="AA17749" s="601"/>
      <c r="AB17749" s="601"/>
    </row>
    <row r="17750" spans="21:28" x14ac:dyDescent="0.25">
      <c r="U17750" s="601"/>
      <c r="V17750" s="611"/>
      <c r="X17750" s="613"/>
      <c r="Y17750" s="601"/>
      <c r="Z17750" s="601"/>
      <c r="AA17750" s="601"/>
      <c r="AB17750" s="601"/>
    </row>
    <row r="17751" spans="21:28" x14ac:dyDescent="0.25">
      <c r="U17751" s="601"/>
      <c r="V17751" s="611"/>
      <c r="X17751" s="613"/>
      <c r="Y17751" s="601"/>
      <c r="Z17751" s="601"/>
      <c r="AA17751" s="601"/>
      <c r="AB17751" s="601"/>
    </row>
    <row r="17752" spans="21:28" x14ac:dyDescent="0.25">
      <c r="U17752" s="601"/>
      <c r="V17752" s="611"/>
      <c r="X17752" s="613"/>
      <c r="Y17752" s="601"/>
      <c r="Z17752" s="601"/>
      <c r="AA17752" s="601"/>
      <c r="AB17752" s="601"/>
    </row>
    <row r="17753" spans="21:28" x14ac:dyDescent="0.25">
      <c r="U17753" s="601"/>
      <c r="V17753" s="611"/>
      <c r="X17753" s="613"/>
      <c r="Y17753" s="601"/>
      <c r="Z17753" s="601"/>
      <c r="AA17753" s="601"/>
      <c r="AB17753" s="601"/>
    </row>
    <row r="17754" spans="21:28" x14ac:dyDescent="0.25">
      <c r="U17754" s="601"/>
      <c r="V17754" s="611"/>
      <c r="X17754" s="613"/>
      <c r="Y17754" s="601"/>
      <c r="Z17754" s="601"/>
      <c r="AA17754" s="601"/>
      <c r="AB17754" s="601"/>
    </row>
    <row r="17755" spans="21:28" x14ac:dyDescent="0.25">
      <c r="U17755" s="601"/>
      <c r="V17755" s="611"/>
      <c r="X17755" s="613"/>
      <c r="Y17755" s="601"/>
      <c r="Z17755" s="601"/>
      <c r="AA17755" s="601"/>
      <c r="AB17755" s="601"/>
    </row>
    <row r="17756" spans="21:28" x14ac:dyDescent="0.25">
      <c r="U17756" s="601"/>
      <c r="V17756" s="611"/>
      <c r="X17756" s="613"/>
      <c r="Y17756" s="601"/>
      <c r="Z17756" s="601"/>
      <c r="AA17756" s="601"/>
      <c r="AB17756" s="601"/>
    </row>
    <row r="17757" spans="21:28" x14ac:dyDescent="0.25">
      <c r="U17757" s="601"/>
      <c r="V17757" s="611"/>
      <c r="X17757" s="613"/>
      <c r="Y17757" s="601"/>
      <c r="Z17757" s="601"/>
      <c r="AA17757" s="601"/>
      <c r="AB17757" s="601"/>
    </row>
    <row r="17758" spans="21:28" x14ac:dyDescent="0.25">
      <c r="U17758" s="601"/>
      <c r="V17758" s="611"/>
      <c r="X17758" s="613"/>
      <c r="Y17758" s="601"/>
      <c r="Z17758" s="601"/>
      <c r="AA17758" s="601"/>
      <c r="AB17758" s="601"/>
    </row>
    <row r="17759" spans="21:28" x14ac:dyDescent="0.25">
      <c r="U17759" s="601"/>
      <c r="V17759" s="611"/>
      <c r="X17759" s="613"/>
      <c r="Y17759" s="601"/>
      <c r="Z17759" s="601"/>
      <c r="AA17759" s="601"/>
      <c r="AB17759" s="601"/>
    </row>
    <row r="17760" spans="21:28" x14ac:dyDescent="0.25">
      <c r="U17760" s="601"/>
      <c r="V17760" s="611"/>
      <c r="X17760" s="613"/>
      <c r="Y17760" s="601"/>
      <c r="Z17760" s="601"/>
      <c r="AA17760" s="601"/>
      <c r="AB17760" s="601"/>
    </row>
    <row r="17761" spans="21:28" x14ac:dyDescent="0.25">
      <c r="U17761" s="601"/>
      <c r="V17761" s="611"/>
      <c r="X17761" s="613"/>
      <c r="Y17761" s="601"/>
      <c r="Z17761" s="601"/>
      <c r="AA17761" s="601"/>
      <c r="AB17761" s="601"/>
    </row>
    <row r="17762" spans="21:28" x14ac:dyDescent="0.25">
      <c r="U17762" s="601"/>
      <c r="V17762" s="611"/>
      <c r="X17762" s="613"/>
      <c r="Y17762" s="601"/>
      <c r="Z17762" s="601"/>
      <c r="AA17762" s="601"/>
      <c r="AB17762" s="601"/>
    </row>
    <row r="17763" spans="21:28" x14ac:dyDescent="0.25">
      <c r="U17763" s="601"/>
      <c r="V17763" s="611"/>
      <c r="X17763" s="613"/>
      <c r="Y17763" s="601"/>
      <c r="Z17763" s="601"/>
      <c r="AA17763" s="601"/>
      <c r="AB17763" s="601"/>
    </row>
    <row r="17764" spans="21:28" x14ac:dyDescent="0.25">
      <c r="U17764" s="601"/>
      <c r="V17764" s="611"/>
      <c r="X17764" s="613"/>
      <c r="Y17764" s="601"/>
      <c r="Z17764" s="601"/>
      <c r="AA17764" s="601"/>
      <c r="AB17764" s="601"/>
    </row>
    <row r="17765" spans="21:28" x14ac:dyDescent="0.25">
      <c r="U17765" s="601"/>
      <c r="V17765" s="611"/>
      <c r="X17765" s="613"/>
      <c r="Y17765" s="601"/>
      <c r="Z17765" s="601"/>
      <c r="AA17765" s="601"/>
      <c r="AB17765" s="601"/>
    </row>
    <row r="17766" spans="21:28" x14ac:dyDescent="0.25">
      <c r="U17766" s="601"/>
      <c r="V17766" s="611"/>
      <c r="X17766" s="613"/>
      <c r="Y17766" s="601"/>
      <c r="Z17766" s="601"/>
      <c r="AA17766" s="601"/>
      <c r="AB17766" s="601"/>
    </row>
    <row r="17767" spans="21:28" x14ac:dyDescent="0.25">
      <c r="U17767" s="601"/>
      <c r="V17767" s="611"/>
      <c r="X17767" s="613"/>
      <c r="Y17767" s="601"/>
      <c r="Z17767" s="601"/>
      <c r="AA17767" s="601"/>
      <c r="AB17767" s="601"/>
    </row>
    <row r="17768" spans="21:28" x14ac:dyDescent="0.25">
      <c r="U17768" s="601"/>
      <c r="V17768" s="611"/>
      <c r="X17768" s="613"/>
      <c r="Y17768" s="601"/>
      <c r="Z17768" s="601"/>
      <c r="AA17768" s="601"/>
      <c r="AB17768" s="601"/>
    </row>
    <row r="17769" spans="21:28" x14ac:dyDescent="0.25">
      <c r="U17769" s="601"/>
      <c r="V17769" s="611"/>
      <c r="X17769" s="613"/>
      <c r="Y17769" s="601"/>
      <c r="Z17769" s="601"/>
      <c r="AA17769" s="601"/>
      <c r="AB17769" s="601"/>
    </row>
    <row r="17770" spans="21:28" x14ac:dyDescent="0.25">
      <c r="U17770" s="601"/>
      <c r="V17770" s="611"/>
      <c r="X17770" s="613"/>
      <c r="Y17770" s="601"/>
      <c r="Z17770" s="601"/>
      <c r="AA17770" s="601"/>
      <c r="AB17770" s="601"/>
    </row>
    <row r="17771" spans="21:28" x14ac:dyDescent="0.25">
      <c r="U17771" s="601"/>
      <c r="V17771" s="611"/>
      <c r="X17771" s="613"/>
      <c r="Y17771" s="601"/>
      <c r="Z17771" s="601"/>
      <c r="AA17771" s="601"/>
      <c r="AB17771" s="601"/>
    </row>
    <row r="17772" spans="21:28" x14ac:dyDescent="0.25">
      <c r="U17772" s="601"/>
      <c r="V17772" s="611"/>
      <c r="X17772" s="613"/>
      <c r="Y17772" s="601"/>
      <c r="Z17772" s="601"/>
      <c r="AA17772" s="601"/>
      <c r="AB17772" s="601"/>
    </row>
    <row r="17773" spans="21:28" x14ac:dyDescent="0.25">
      <c r="U17773" s="601"/>
      <c r="V17773" s="611"/>
      <c r="X17773" s="613"/>
      <c r="Y17773" s="601"/>
      <c r="Z17773" s="601"/>
      <c r="AA17773" s="601"/>
      <c r="AB17773" s="601"/>
    </row>
    <row r="17774" spans="21:28" x14ac:dyDescent="0.25">
      <c r="U17774" s="601"/>
      <c r="V17774" s="611"/>
      <c r="X17774" s="613"/>
      <c r="Y17774" s="601"/>
      <c r="Z17774" s="601"/>
      <c r="AA17774" s="601"/>
      <c r="AB17774" s="601"/>
    </row>
    <row r="17775" spans="21:28" x14ac:dyDescent="0.25">
      <c r="U17775" s="601"/>
      <c r="V17775" s="611"/>
      <c r="X17775" s="613"/>
      <c r="Y17775" s="601"/>
      <c r="Z17775" s="601"/>
      <c r="AA17775" s="601"/>
      <c r="AB17775" s="601"/>
    </row>
    <row r="17776" spans="21:28" x14ac:dyDescent="0.25">
      <c r="U17776" s="601"/>
      <c r="V17776" s="611"/>
      <c r="X17776" s="613"/>
      <c r="Y17776" s="601"/>
      <c r="Z17776" s="601"/>
      <c r="AA17776" s="601"/>
      <c r="AB17776" s="601"/>
    </row>
    <row r="17777" spans="21:28" x14ac:dyDescent="0.25">
      <c r="U17777" s="601"/>
      <c r="V17777" s="611"/>
      <c r="X17777" s="613"/>
      <c r="Y17777" s="601"/>
      <c r="Z17777" s="601"/>
      <c r="AA17777" s="601"/>
      <c r="AB17777" s="601"/>
    </row>
    <row r="17778" spans="21:28" x14ac:dyDescent="0.25">
      <c r="U17778" s="601"/>
      <c r="V17778" s="611"/>
      <c r="X17778" s="613"/>
      <c r="Y17778" s="601"/>
      <c r="Z17778" s="601"/>
      <c r="AA17778" s="601"/>
      <c r="AB17778" s="601"/>
    </row>
    <row r="17779" spans="21:28" x14ac:dyDescent="0.25">
      <c r="U17779" s="601"/>
      <c r="V17779" s="611"/>
      <c r="X17779" s="613"/>
      <c r="Y17779" s="601"/>
      <c r="Z17779" s="601"/>
      <c r="AA17779" s="601"/>
      <c r="AB17779" s="601"/>
    </row>
    <row r="17780" spans="21:28" x14ac:dyDescent="0.25">
      <c r="U17780" s="601"/>
      <c r="V17780" s="611"/>
      <c r="X17780" s="613"/>
      <c r="Y17780" s="601"/>
      <c r="Z17780" s="601"/>
      <c r="AA17780" s="601"/>
      <c r="AB17780" s="601"/>
    </row>
    <row r="17781" spans="21:28" x14ac:dyDescent="0.25">
      <c r="U17781" s="601"/>
      <c r="V17781" s="611"/>
      <c r="X17781" s="613"/>
      <c r="Y17781" s="601"/>
      <c r="Z17781" s="601"/>
      <c r="AA17781" s="601"/>
      <c r="AB17781" s="601"/>
    </row>
    <row r="17782" spans="21:28" x14ac:dyDescent="0.25">
      <c r="U17782" s="601"/>
      <c r="V17782" s="611"/>
      <c r="X17782" s="613"/>
      <c r="Y17782" s="601"/>
      <c r="Z17782" s="601"/>
      <c r="AA17782" s="601"/>
      <c r="AB17782" s="601"/>
    </row>
    <row r="17783" spans="21:28" x14ac:dyDescent="0.25">
      <c r="U17783" s="601"/>
      <c r="V17783" s="611"/>
      <c r="X17783" s="613"/>
      <c r="Y17783" s="601"/>
      <c r="Z17783" s="601"/>
      <c r="AA17783" s="601"/>
      <c r="AB17783" s="601"/>
    </row>
    <row r="17784" spans="21:28" x14ac:dyDescent="0.25">
      <c r="U17784" s="601"/>
      <c r="V17784" s="611"/>
      <c r="X17784" s="613"/>
      <c r="Y17784" s="601"/>
      <c r="Z17784" s="601"/>
      <c r="AA17784" s="601"/>
      <c r="AB17784" s="601"/>
    </row>
    <row r="17785" spans="21:28" x14ac:dyDescent="0.25">
      <c r="U17785" s="601"/>
      <c r="V17785" s="611"/>
      <c r="X17785" s="613"/>
      <c r="Y17785" s="601"/>
      <c r="Z17785" s="601"/>
      <c r="AA17785" s="601"/>
      <c r="AB17785" s="601"/>
    </row>
    <row r="17786" spans="21:28" x14ac:dyDescent="0.25">
      <c r="U17786" s="601"/>
      <c r="V17786" s="611"/>
      <c r="X17786" s="613"/>
      <c r="Y17786" s="601"/>
      <c r="Z17786" s="601"/>
      <c r="AA17786" s="601"/>
      <c r="AB17786" s="601"/>
    </row>
    <row r="17787" spans="21:28" x14ac:dyDescent="0.25">
      <c r="U17787" s="601"/>
      <c r="V17787" s="611"/>
      <c r="X17787" s="613"/>
      <c r="Y17787" s="601"/>
      <c r="Z17787" s="601"/>
      <c r="AA17787" s="601"/>
      <c r="AB17787" s="601"/>
    </row>
    <row r="17788" spans="21:28" x14ac:dyDescent="0.25">
      <c r="U17788" s="601"/>
      <c r="V17788" s="611"/>
      <c r="X17788" s="613"/>
      <c r="Y17788" s="601"/>
      <c r="Z17788" s="601"/>
      <c r="AA17788" s="601"/>
      <c r="AB17788" s="601"/>
    </row>
    <row r="17789" spans="21:28" x14ac:dyDescent="0.25">
      <c r="U17789" s="601"/>
      <c r="V17789" s="611"/>
      <c r="X17789" s="613"/>
      <c r="Y17789" s="601"/>
      <c r="Z17789" s="601"/>
      <c r="AA17789" s="601"/>
      <c r="AB17789" s="601"/>
    </row>
    <row r="17790" spans="21:28" x14ac:dyDescent="0.25">
      <c r="U17790" s="601"/>
      <c r="V17790" s="611"/>
      <c r="X17790" s="613"/>
      <c r="Y17790" s="601"/>
      <c r="Z17790" s="601"/>
      <c r="AA17790" s="601"/>
      <c r="AB17790" s="601"/>
    </row>
    <row r="17791" spans="21:28" x14ac:dyDescent="0.25">
      <c r="U17791" s="601"/>
      <c r="V17791" s="611"/>
      <c r="X17791" s="613"/>
      <c r="Y17791" s="601"/>
      <c r="Z17791" s="601"/>
      <c r="AA17791" s="601"/>
      <c r="AB17791" s="601"/>
    </row>
    <row r="17792" spans="21:28" x14ac:dyDescent="0.25">
      <c r="U17792" s="601"/>
      <c r="V17792" s="611"/>
      <c r="X17792" s="613"/>
      <c r="Y17792" s="601"/>
      <c r="Z17792" s="601"/>
      <c r="AA17792" s="601"/>
      <c r="AB17792" s="601"/>
    </row>
    <row r="17793" spans="21:28" x14ac:dyDescent="0.25">
      <c r="U17793" s="601"/>
      <c r="V17793" s="611"/>
      <c r="X17793" s="613"/>
      <c r="Y17793" s="601"/>
      <c r="Z17793" s="601"/>
      <c r="AA17793" s="601"/>
      <c r="AB17793" s="601"/>
    </row>
    <row r="17794" spans="21:28" x14ac:dyDescent="0.25">
      <c r="U17794" s="601"/>
      <c r="V17794" s="611"/>
      <c r="X17794" s="613"/>
      <c r="Y17794" s="601"/>
      <c r="Z17794" s="601"/>
      <c r="AA17794" s="601"/>
      <c r="AB17794" s="601"/>
    </row>
    <row r="17795" spans="21:28" x14ac:dyDescent="0.25">
      <c r="U17795" s="601"/>
      <c r="V17795" s="611"/>
      <c r="X17795" s="613"/>
      <c r="Y17795" s="601"/>
      <c r="Z17795" s="601"/>
      <c r="AA17795" s="601"/>
      <c r="AB17795" s="601"/>
    </row>
    <row r="17796" spans="21:28" x14ac:dyDescent="0.25">
      <c r="U17796" s="601"/>
      <c r="V17796" s="611"/>
      <c r="X17796" s="613"/>
      <c r="Y17796" s="601"/>
      <c r="Z17796" s="601"/>
      <c r="AA17796" s="601"/>
      <c r="AB17796" s="601"/>
    </row>
    <row r="17797" spans="21:28" x14ac:dyDescent="0.25">
      <c r="U17797" s="601"/>
      <c r="V17797" s="611"/>
      <c r="X17797" s="613"/>
      <c r="Y17797" s="601"/>
      <c r="Z17797" s="601"/>
      <c r="AA17797" s="601"/>
      <c r="AB17797" s="601"/>
    </row>
    <row r="17798" spans="21:28" x14ac:dyDescent="0.25">
      <c r="U17798" s="601"/>
      <c r="V17798" s="611"/>
      <c r="X17798" s="613"/>
      <c r="Y17798" s="601"/>
      <c r="Z17798" s="601"/>
      <c r="AA17798" s="601"/>
      <c r="AB17798" s="601"/>
    </row>
    <row r="17799" spans="21:28" x14ac:dyDescent="0.25">
      <c r="U17799" s="601"/>
      <c r="V17799" s="611"/>
      <c r="X17799" s="613"/>
      <c r="Y17799" s="601"/>
      <c r="Z17799" s="601"/>
      <c r="AA17799" s="601"/>
      <c r="AB17799" s="601"/>
    </row>
    <row r="17800" spans="21:28" x14ac:dyDescent="0.25">
      <c r="U17800" s="601"/>
      <c r="V17800" s="611"/>
      <c r="X17800" s="613"/>
      <c r="Y17800" s="601"/>
      <c r="Z17800" s="601"/>
      <c r="AA17800" s="601"/>
      <c r="AB17800" s="601"/>
    </row>
    <row r="17801" spans="21:28" x14ac:dyDescent="0.25">
      <c r="U17801" s="601"/>
      <c r="V17801" s="611"/>
      <c r="X17801" s="613"/>
      <c r="Y17801" s="601"/>
      <c r="Z17801" s="601"/>
      <c r="AA17801" s="601"/>
      <c r="AB17801" s="601"/>
    </row>
    <row r="17802" spans="21:28" x14ac:dyDescent="0.25">
      <c r="U17802" s="601"/>
      <c r="V17802" s="611"/>
      <c r="X17802" s="613"/>
      <c r="Y17802" s="601"/>
      <c r="Z17802" s="601"/>
      <c r="AA17802" s="601"/>
      <c r="AB17802" s="601"/>
    </row>
    <row r="17803" spans="21:28" x14ac:dyDescent="0.25">
      <c r="U17803" s="601"/>
      <c r="V17803" s="611"/>
      <c r="X17803" s="613"/>
      <c r="Y17803" s="601"/>
      <c r="Z17803" s="601"/>
      <c r="AA17803" s="601"/>
      <c r="AB17803" s="601"/>
    </row>
    <row r="17804" spans="21:28" x14ac:dyDescent="0.25">
      <c r="U17804" s="601"/>
      <c r="V17804" s="611"/>
      <c r="X17804" s="613"/>
      <c r="Y17804" s="601"/>
      <c r="Z17804" s="601"/>
      <c r="AA17804" s="601"/>
      <c r="AB17804" s="601"/>
    </row>
    <row r="17805" spans="21:28" x14ac:dyDescent="0.25">
      <c r="U17805" s="601"/>
      <c r="V17805" s="611"/>
      <c r="X17805" s="613"/>
      <c r="Y17805" s="601"/>
      <c r="Z17805" s="601"/>
      <c r="AA17805" s="601"/>
      <c r="AB17805" s="601"/>
    </row>
    <row r="17806" spans="21:28" x14ac:dyDescent="0.25">
      <c r="U17806" s="601"/>
      <c r="V17806" s="611"/>
      <c r="X17806" s="613"/>
      <c r="Y17806" s="601"/>
      <c r="Z17806" s="601"/>
      <c r="AA17806" s="601"/>
      <c r="AB17806" s="601"/>
    </row>
    <row r="17807" spans="21:28" x14ac:dyDescent="0.25">
      <c r="U17807" s="601"/>
      <c r="V17807" s="611"/>
      <c r="X17807" s="613"/>
      <c r="Y17807" s="601"/>
      <c r="Z17807" s="601"/>
      <c r="AA17807" s="601"/>
      <c r="AB17807" s="601"/>
    </row>
    <row r="17808" spans="21:28" x14ac:dyDescent="0.25">
      <c r="U17808" s="601"/>
      <c r="V17808" s="611"/>
      <c r="X17808" s="613"/>
      <c r="Y17808" s="601"/>
      <c r="Z17808" s="601"/>
      <c r="AA17808" s="601"/>
      <c r="AB17808" s="601"/>
    </row>
    <row r="17809" spans="21:28" x14ac:dyDescent="0.25">
      <c r="U17809" s="601"/>
      <c r="V17809" s="611"/>
      <c r="X17809" s="613"/>
      <c r="Y17809" s="601"/>
      <c r="Z17809" s="601"/>
      <c r="AA17809" s="601"/>
      <c r="AB17809" s="601"/>
    </row>
    <row r="17810" spans="21:28" x14ac:dyDescent="0.25">
      <c r="U17810" s="601"/>
      <c r="V17810" s="611"/>
      <c r="X17810" s="613"/>
      <c r="Y17810" s="601"/>
      <c r="Z17810" s="601"/>
      <c r="AA17810" s="601"/>
      <c r="AB17810" s="601"/>
    </row>
    <row r="17811" spans="21:28" x14ac:dyDescent="0.25">
      <c r="U17811" s="601"/>
      <c r="V17811" s="611"/>
      <c r="X17811" s="613"/>
      <c r="Y17811" s="601"/>
      <c r="Z17811" s="601"/>
      <c r="AA17811" s="601"/>
      <c r="AB17811" s="601"/>
    </row>
    <row r="17812" spans="21:28" x14ac:dyDescent="0.25">
      <c r="U17812" s="601"/>
      <c r="V17812" s="611"/>
      <c r="X17812" s="613"/>
      <c r="Y17812" s="601"/>
      <c r="Z17812" s="601"/>
      <c r="AA17812" s="601"/>
      <c r="AB17812" s="601"/>
    </row>
    <row r="17813" spans="21:28" x14ac:dyDescent="0.25">
      <c r="U17813" s="601"/>
      <c r="V17813" s="611"/>
      <c r="X17813" s="613"/>
      <c r="Y17813" s="601"/>
      <c r="Z17813" s="601"/>
      <c r="AA17813" s="601"/>
      <c r="AB17813" s="601"/>
    </row>
    <row r="17814" spans="21:28" x14ac:dyDescent="0.25">
      <c r="U17814" s="601"/>
      <c r="V17814" s="611"/>
      <c r="X17814" s="613"/>
      <c r="Y17814" s="601"/>
      <c r="Z17814" s="601"/>
      <c r="AA17814" s="601"/>
      <c r="AB17814" s="601"/>
    </row>
    <row r="17815" spans="21:28" x14ac:dyDescent="0.25">
      <c r="U17815" s="601"/>
      <c r="V17815" s="611"/>
      <c r="X17815" s="613"/>
      <c r="Y17815" s="601"/>
      <c r="Z17815" s="601"/>
      <c r="AA17815" s="601"/>
      <c r="AB17815" s="601"/>
    </row>
    <row r="17816" spans="21:28" x14ac:dyDescent="0.25">
      <c r="U17816" s="601"/>
      <c r="V17816" s="611"/>
      <c r="X17816" s="613"/>
      <c r="Y17816" s="601"/>
      <c r="Z17816" s="601"/>
      <c r="AA17816" s="601"/>
      <c r="AB17816" s="601"/>
    </row>
    <row r="17817" spans="21:28" x14ac:dyDescent="0.25">
      <c r="U17817" s="601"/>
      <c r="V17817" s="611"/>
      <c r="X17817" s="613"/>
      <c r="Y17817" s="601"/>
      <c r="Z17817" s="601"/>
      <c r="AA17817" s="601"/>
      <c r="AB17817" s="601"/>
    </row>
    <row r="17818" spans="21:28" x14ac:dyDescent="0.25">
      <c r="U17818" s="601"/>
      <c r="V17818" s="611"/>
      <c r="X17818" s="613"/>
      <c r="Y17818" s="601"/>
      <c r="Z17818" s="601"/>
      <c r="AA17818" s="601"/>
      <c r="AB17818" s="601"/>
    </row>
    <row r="17819" spans="21:28" x14ac:dyDescent="0.25">
      <c r="U17819" s="601"/>
      <c r="V17819" s="611"/>
      <c r="X17819" s="613"/>
      <c r="Y17819" s="601"/>
      <c r="Z17819" s="601"/>
      <c r="AA17819" s="601"/>
      <c r="AB17819" s="601"/>
    </row>
    <row r="17820" spans="21:28" x14ac:dyDescent="0.25">
      <c r="U17820" s="601"/>
      <c r="V17820" s="611"/>
      <c r="X17820" s="613"/>
      <c r="Y17820" s="601"/>
      <c r="Z17820" s="601"/>
      <c r="AA17820" s="601"/>
      <c r="AB17820" s="601"/>
    </row>
    <row r="17821" spans="21:28" x14ac:dyDescent="0.25">
      <c r="U17821" s="601"/>
      <c r="V17821" s="611"/>
      <c r="X17821" s="613"/>
      <c r="Y17821" s="601"/>
      <c r="Z17821" s="601"/>
      <c r="AA17821" s="601"/>
      <c r="AB17821" s="601"/>
    </row>
    <row r="17822" spans="21:28" x14ac:dyDescent="0.25">
      <c r="U17822" s="601"/>
      <c r="V17822" s="611"/>
      <c r="X17822" s="613"/>
      <c r="Y17822" s="601"/>
      <c r="Z17822" s="601"/>
      <c r="AA17822" s="601"/>
      <c r="AB17822" s="601"/>
    </row>
    <row r="17823" spans="21:28" x14ac:dyDescent="0.25">
      <c r="U17823" s="601"/>
      <c r="V17823" s="611"/>
      <c r="X17823" s="613"/>
      <c r="Y17823" s="601"/>
      <c r="Z17823" s="601"/>
      <c r="AA17823" s="601"/>
      <c r="AB17823" s="601"/>
    </row>
    <row r="17824" spans="21:28" x14ac:dyDescent="0.25">
      <c r="U17824" s="601"/>
      <c r="V17824" s="611"/>
      <c r="X17824" s="613"/>
      <c r="Y17824" s="601"/>
      <c r="Z17824" s="601"/>
      <c r="AA17824" s="601"/>
      <c r="AB17824" s="601"/>
    </row>
    <row r="17825" spans="21:28" x14ac:dyDescent="0.25">
      <c r="U17825" s="601"/>
      <c r="V17825" s="611"/>
      <c r="X17825" s="613"/>
      <c r="Y17825" s="601"/>
      <c r="Z17825" s="601"/>
      <c r="AA17825" s="601"/>
      <c r="AB17825" s="601"/>
    </row>
    <row r="17826" spans="21:28" x14ac:dyDescent="0.25">
      <c r="U17826" s="601"/>
      <c r="V17826" s="611"/>
      <c r="X17826" s="613"/>
      <c r="Y17826" s="601"/>
      <c r="Z17826" s="601"/>
      <c r="AA17826" s="601"/>
      <c r="AB17826" s="601"/>
    </row>
    <row r="17827" spans="21:28" x14ac:dyDescent="0.25">
      <c r="U17827" s="601"/>
      <c r="V17827" s="611"/>
      <c r="X17827" s="613"/>
      <c r="Y17827" s="601"/>
      <c r="Z17827" s="601"/>
      <c r="AA17827" s="601"/>
      <c r="AB17827" s="601"/>
    </row>
    <row r="17828" spans="21:28" x14ac:dyDescent="0.25">
      <c r="U17828" s="601"/>
      <c r="V17828" s="611"/>
      <c r="X17828" s="613"/>
      <c r="Y17828" s="601"/>
      <c r="Z17828" s="601"/>
      <c r="AA17828" s="601"/>
      <c r="AB17828" s="601"/>
    </row>
    <row r="17829" spans="21:28" x14ac:dyDescent="0.25">
      <c r="U17829" s="601"/>
      <c r="V17829" s="611"/>
      <c r="X17829" s="613"/>
      <c r="Y17829" s="601"/>
      <c r="Z17829" s="601"/>
      <c r="AA17829" s="601"/>
      <c r="AB17829" s="601"/>
    </row>
    <row r="17830" spans="21:28" x14ac:dyDescent="0.25">
      <c r="U17830" s="601"/>
      <c r="V17830" s="611"/>
      <c r="X17830" s="613"/>
      <c r="Y17830" s="601"/>
      <c r="Z17830" s="601"/>
      <c r="AA17830" s="601"/>
      <c r="AB17830" s="601"/>
    </row>
    <row r="17831" spans="21:28" x14ac:dyDescent="0.25">
      <c r="U17831" s="601"/>
      <c r="V17831" s="611"/>
      <c r="X17831" s="613"/>
      <c r="Y17831" s="601"/>
      <c r="Z17831" s="601"/>
      <c r="AA17831" s="601"/>
      <c r="AB17831" s="601"/>
    </row>
    <row r="17832" spans="21:28" x14ac:dyDescent="0.25">
      <c r="U17832" s="601"/>
      <c r="V17832" s="611"/>
      <c r="X17832" s="613"/>
      <c r="Y17832" s="601"/>
      <c r="Z17832" s="601"/>
      <c r="AA17832" s="601"/>
      <c r="AB17832" s="601"/>
    </row>
    <row r="17833" spans="21:28" x14ac:dyDescent="0.25">
      <c r="U17833" s="601"/>
      <c r="V17833" s="611"/>
      <c r="X17833" s="613"/>
      <c r="Y17833" s="601"/>
      <c r="Z17833" s="601"/>
      <c r="AA17833" s="601"/>
      <c r="AB17833" s="601"/>
    </row>
    <row r="17834" spans="21:28" x14ac:dyDescent="0.25">
      <c r="U17834" s="601"/>
      <c r="V17834" s="611"/>
      <c r="X17834" s="613"/>
      <c r="Y17834" s="601"/>
      <c r="Z17834" s="601"/>
      <c r="AA17834" s="601"/>
      <c r="AB17834" s="601"/>
    </row>
    <row r="17835" spans="21:28" x14ac:dyDescent="0.25">
      <c r="U17835" s="601"/>
      <c r="V17835" s="611"/>
      <c r="X17835" s="613"/>
      <c r="Y17835" s="601"/>
      <c r="Z17835" s="601"/>
      <c r="AA17835" s="601"/>
      <c r="AB17835" s="601"/>
    </row>
    <row r="17836" spans="21:28" x14ac:dyDescent="0.25">
      <c r="U17836" s="601"/>
      <c r="V17836" s="611"/>
      <c r="X17836" s="613"/>
      <c r="Y17836" s="601"/>
      <c r="Z17836" s="601"/>
      <c r="AA17836" s="601"/>
      <c r="AB17836" s="601"/>
    </row>
    <row r="17837" spans="21:28" x14ac:dyDescent="0.25">
      <c r="U17837" s="601"/>
      <c r="V17837" s="611"/>
      <c r="X17837" s="613"/>
      <c r="Y17837" s="601"/>
      <c r="Z17837" s="601"/>
      <c r="AA17837" s="601"/>
      <c r="AB17837" s="601"/>
    </row>
    <row r="17838" spans="21:28" x14ac:dyDescent="0.25">
      <c r="U17838" s="601"/>
      <c r="V17838" s="611"/>
      <c r="X17838" s="613"/>
      <c r="Y17838" s="601"/>
      <c r="Z17838" s="601"/>
      <c r="AA17838" s="601"/>
      <c r="AB17838" s="601"/>
    </row>
    <row r="17839" spans="21:28" x14ac:dyDescent="0.25">
      <c r="U17839" s="601"/>
      <c r="V17839" s="611"/>
      <c r="X17839" s="613"/>
      <c r="Y17839" s="601"/>
      <c r="Z17839" s="601"/>
      <c r="AA17839" s="601"/>
      <c r="AB17839" s="601"/>
    </row>
    <row r="17840" spans="21:28" x14ac:dyDescent="0.25">
      <c r="U17840" s="601"/>
      <c r="V17840" s="611"/>
      <c r="X17840" s="613"/>
      <c r="Y17840" s="601"/>
      <c r="Z17840" s="601"/>
      <c r="AA17840" s="601"/>
      <c r="AB17840" s="601"/>
    </row>
    <row r="17841" spans="21:28" x14ac:dyDescent="0.25">
      <c r="U17841" s="601"/>
      <c r="V17841" s="611"/>
      <c r="X17841" s="613"/>
      <c r="Y17841" s="601"/>
      <c r="Z17841" s="601"/>
      <c r="AA17841" s="601"/>
      <c r="AB17841" s="601"/>
    </row>
    <row r="17842" spans="21:28" x14ac:dyDescent="0.25">
      <c r="U17842" s="601"/>
      <c r="V17842" s="611"/>
      <c r="X17842" s="613"/>
      <c r="Y17842" s="601"/>
      <c r="Z17842" s="601"/>
      <c r="AA17842" s="601"/>
      <c r="AB17842" s="601"/>
    </row>
    <row r="17843" spans="21:28" x14ac:dyDescent="0.25">
      <c r="U17843" s="601"/>
      <c r="V17843" s="611"/>
      <c r="X17843" s="613"/>
      <c r="Y17843" s="601"/>
      <c r="Z17843" s="601"/>
      <c r="AA17843" s="601"/>
      <c r="AB17843" s="601"/>
    </row>
    <row r="17844" spans="21:28" x14ac:dyDescent="0.25">
      <c r="U17844" s="601"/>
      <c r="V17844" s="611"/>
      <c r="X17844" s="613"/>
      <c r="Y17844" s="601"/>
      <c r="Z17844" s="601"/>
      <c r="AA17844" s="601"/>
      <c r="AB17844" s="601"/>
    </row>
    <row r="17845" spans="21:28" x14ac:dyDescent="0.25">
      <c r="U17845" s="601"/>
      <c r="V17845" s="611"/>
      <c r="X17845" s="613"/>
      <c r="Y17845" s="601"/>
      <c r="Z17845" s="601"/>
      <c r="AA17845" s="601"/>
      <c r="AB17845" s="601"/>
    </row>
    <row r="17846" spans="21:28" x14ac:dyDescent="0.25">
      <c r="U17846" s="601"/>
      <c r="V17846" s="611"/>
      <c r="X17846" s="613"/>
      <c r="Y17846" s="601"/>
      <c r="Z17846" s="601"/>
      <c r="AA17846" s="601"/>
      <c r="AB17846" s="601"/>
    </row>
    <row r="17847" spans="21:28" x14ac:dyDescent="0.25">
      <c r="U17847" s="601"/>
      <c r="V17847" s="611"/>
      <c r="X17847" s="613"/>
      <c r="Y17847" s="601"/>
      <c r="Z17847" s="601"/>
      <c r="AA17847" s="601"/>
      <c r="AB17847" s="601"/>
    </row>
    <row r="17848" spans="21:28" x14ac:dyDescent="0.25">
      <c r="U17848" s="601"/>
      <c r="V17848" s="611"/>
      <c r="X17848" s="613"/>
      <c r="Y17848" s="601"/>
      <c r="Z17848" s="601"/>
      <c r="AA17848" s="601"/>
      <c r="AB17848" s="601"/>
    </row>
    <row r="17849" spans="21:28" x14ac:dyDescent="0.25">
      <c r="U17849" s="601"/>
      <c r="V17849" s="611"/>
      <c r="X17849" s="613"/>
      <c r="Y17849" s="601"/>
      <c r="Z17849" s="601"/>
      <c r="AA17849" s="601"/>
      <c r="AB17849" s="601"/>
    </row>
    <row r="17850" spans="21:28" x14ac:dyDescent="0.25">
      <c r="U17850" s="601"/>
      <c r="V17850" s="611"/>
      <c r="X17850" s="613"/>
      <c r="Y17850" s="601"/>
      <c r="Z17850" s="601"/>
      <c r="AA17850" s="601"/>
      <c r="AB17850" s="601"/>
    </row>
    <row r="17851" spans="21:28" x14ac:dyDescent="0.25">
      <c r="U17851" s="601"/>
      <c r="V17851" s="611"/>
      <c r="X17851" s="613"/>
      <c r="Y17851" s="601"/>
      <c r="Z17851" s="601"/>
      <c r="AA17851" s="601"/>
      <c r="AB17851" s="601"/>
    </row>
    <row r="17852" spans="21:28" x14ac:dyDescent="0.25">
      <c r="U17852" s="601"/>
      <c r="V17852" s="611"/>
      <c r="X17852" s="613"/>
      <c r="Y17852" s="601"/>
      <c r="Z17852" s="601"/>
      <c r="AA17852" s="601"/>
      <c r="AB17852" s="601"/>
    </row>
    <row r="17853" spans="21:28" x14ac:dyDescent="0.25">
      <c r="U17853" s="601"/>
      <c r="V17853" s="611"/>
      <c r="X17853" s="613"/>
      <c r="Y17853" s="601"/>
      <c r="Z17853" s="601"/>
      <c r="AA17853" s="601"/>
      <c r="AB17853" s="601"/>
    </row>
    <row r="17854" spans="21:28" x14ac:dyDescent="0.25">
      <c r="U17854" s="601"/>
      <c r="V17854" s="611"/>
      <c r="X17854" s="613"/>
      <c r="Y17854" s="601"/>
      <c r="Z17854" s="601"/>
      <c r="AA17854" s="601"/>
      <c r="AB17854" s="601"/>
    </row>
    <row r="17855" spans="21:28" x14ac:dyDescent="0.25">
      <c r="U17855" s="601"/>
      <c r="V17855" s="611"/>
      <c r="X17855" s="613"/>
      <c r="Y17855" s="601"/>
      <c r="Z17855" s="601"/>
      <c r="AA17855" s="601"/>
      <c r="AB17855" s="601"/>
    </row>
    <row r="17856" spans="21:28" x14ac:dyDescent="0.25">
      <c r="U17856" s="601"/>
      <c r="V17856" s="611"/>
      <c r="X17856" s="613"/>
      <c r="Y17856" s="601"/>
      <c r="Z17856" s="601"/>
      <c r="AA17856" s="601"/>
      <c r="AB17856" s="601"/>
    </row>
    <row r="17857" spans="21:28" x14ac:dyDescent="0.25">
      <c r="U17857" s="601"/>
      <c r="V17857" s="611"/>
      <c r="X17857" s="613"/>
      <c r="Y17857" s="601"/>
      <c r="Z17857" s="601"/>
      <c r="AA17857" s="601"/>
      <c r="AB17857" s="601"/>
    </row>
    <row r="17858" spans="21:28" x14ac:dyDescent="0.25">
      <c r="U17858" s="601"/>
      <c r="V17858" s="611"/>
      <c r="X17858" s="613"/>
      <c r="Y17858" s="601"/>
      <c r="Z17858" s="601"/>
      <c r="AA17858" s="601"/>
      <c r="AB17858" s="601"/>
    </row>
    <row r="17859" spans="21:28" x14ac:dyDescent="0.25">
      <c r="U17859" s="601"/>
      <c r="V17859" s="611"/>
      <c r="X17859" s="613"/>
      <c r="Y17859" s="601"/>
      <c r="Z17859" s="601"/>
      <c r="AA17859" s="601"/>
      <c r="AB17859" s="601"/>
    </row>
    <row r="17860" spans="21:28" x14ac:dyDescent="0.25">
      <c r="U17860" s="601"/>
      <c r="V17860" s="611"/>
      <c r="X17860" s="613"/>
      <c r="Y17860" s="601"/>
      <c r="Z17860" s="601"/>
      <c r="AA17860" s="601"/>
      <c r="AB17860" s="601"/>
    </row>
    <row r="17861" spans="21:28" x14ac:dyDescent="0.25">
      <c r="U17861" s="601"/>
      <c r="V17861" s="611"/>
      <c r="X17861" s="613"/>
      <c r="Y17861" s="601"/>
      <c r="Z17861" s="601"/>
      <c r="AA17861" s="601"/>
      <c r="AB17861" s="601"/>
    </row>
    <row r="17862" spans="21:28" x14ac:dyDescent="0.25">
      <c r="U17862" s="601"/>
      <c r="V17862" s="611"/>
      <c r="X17862" s="613"/>
      <c r="Y17862" s="601"/>
      <c r="Z17862" s="601"/>
      <c r="AA17862" s="601"/>
      <c r="AB17862" s="601"/>
    </row>
    <row r="17863" spans="21:28" x14ac:dyDescent="0.25">
      <c r="U17863" s="601"/>
      <c r="V17863" s="611"/>
      <c r="X17863" s="613"/>
      <c r="Y17863" s="601"/>
      <c r="Z17863" s="601"/>
      <c r="AA17863" s="601"/>
      <c r="AB17863" s="601"/>
    </row>
    <row r="17864" spans="21:28" x14ac:dyDescent="0.25">
      <c r="U17864" s="601"/>
      <c r="V17864" s="611"/>
      <c r="X17864" s="613"/>
      <c r="Y17864" s="601"/>
      <c r="Z17864" s="601"/>
      <c r="AA17864" s="601"/>
      <c r="AB17864" s="601"/>
    </row>
    <row r="17865" spans="21:28" x14ac:dyDescent="0.25">
      <c r="U17865" s="601"/>
      <c r="V17865" s="611"/>
      <c r="X17865" s="613"/>
      <c r="Y17865" s="601"/>
      <c r="Z17865" s="601"/>
      <c r="AA17865" s="601"/>
      <c r="AB17865" s="601"/>
    </row>
    <row r="17866" spans="21:28" x14ac:dyDescent="0.25">
      <c r="U17866" s="601"/>
      <c r="V17866" s="611"/>
      <c r="X17866" s="613"/>
      <c r="Y17866" s="601"/>
      <c r="Z17866" s="601"/>
      <c r="AA17866" s="601"/>
      <c r="AB17866" s="601"/>
    </row>
    <row r="17867" spans="21:28" x14ac:dyDescent="0.25">
      <c r="U17867" s="601"/>
      <c r="V17867" s="611"/>
      <c r="X17867" s="613"/>
      <c r="Y17867" s="601"/>
      <c r="Z17867" s="601"/>
      <c r="AA17867" s="601"/>
      <c r="AB17867" s="601"/>
    </row>
    <row r="17868" spans="21:28" x14ac:dyDescent="0.25">
      <c r="U17868" s="601"/>
      <c r="V17868" s="611"/>
      <c r="X17868" s="613"/>
      <c r="Y17868" s="601"/>
      <c r="Z17868" s="601"/>
      <c r="AA17868" s="601"/>
      <c r="AB17868" s="601"/>
    </row>
    <row r="17869" spans="21:28" x14ac:dyDescent="0.25">
      <c r="U17869" s="601"/>
      <c r="V17869" s="611"/>
      <c r="X17869" s="613"/>
      <c r="Y17869" s="601"/>
      <c r="Z17869" s="601"/>
      <c r="AA17869" s="601"/>
      <c r="AB17869" s="601"/>
    </row>
    <row r="17870" spans="21:28" x14ac:dyDescent="0.25">
      <c r="U17870" s="601"/>
      <c r="V17870" s="611"/>
      <c r="X17870" s="613"/>
      <c r="Y17870" s="601"/>
      <c r="Z17870" s="601"/>
      <c r="AA17870" s="601"/>
      <c r="AB17870" s="601"/>
    </row>
    <row r="17871" spans="21:28" x14ac:dyDescent="0.25">
      <c r="U17871" s="601"/>
      <c r="V17871" s="611"/>
      <c r="X17871" s="613"/>
      <c r="Y17871" s="601"/>
      <c r="Z17871" s="601"/>
      <c r="AA17871" s="601"/>
      <c r="AB17871" s="601"/>
    </row>
    <row r="17872" spans="21:28" x14ac:dyDescent="0.25">
      <c r="U17872" s="601"/>
      <c r="V17872" s="611"/>
      <c r="X17872" s="613"/>
      <c r="Y17872" s="601"/>
      <c r="Z17872" s="601"/>
      <c r="AA17872" s="601"/>
      <c r="AB17872" s="601"/>
    </row>
    <row r="17873" spans="21:28" x14ac:dyDescent="0.25">
      <c r="U17873" s="601"/>
      <c r="V17873" s="611"/>
      <c r="X17873" s="613"/>
      <c r="Y17873" s="601"/>
      <c r="Z17873" s="601"/>
      <c r="AA17873" s="601"/>
      <c r="AB17873" s="601"/>
    </row>
    <row r="17874" spans="21:28" x14ac:dyDescent="0.25">
      <c r="U17874" s="601"/>
      <c r="V17874" s="611"/>
      <c r="X17874" s="613"/>
      <c r="Y17874" s="601"/>
      <c r="Z17874" s="601"/>
      <c r="AA17874" s="601"/>
      <c r="AB17874" s="601"/>
    </row>
    <row r="17875" spans="21:28" x14ac:dyDescent="0.25">
      <c r="U17875" s="601"/>
      <c r="V17875" s="611"/>
      <c r="X17875" s="613"/>
      <c r="Y17875" s="601"/>
      <c r="Z17875" s="601"/>
      <c r="AA17875" s="601"/>
      <c r="AB17875" s="601"/>
    </row>
    <row r="17876" spans="21:28" x14ac:dyDescent="0.25">
      <c r="U17876" s="601"/>
      <c r="V17876" s="611"/>
      <c r="X17876" s="613"/>
      <c r="Y17876" s="601"/>
      <c r="Z17876" s="601"/>
      <c r="AA17876" s="601"/>
      <c r="AB17876" s="601"/>
    </row>
    <row r="17877" spans="21:28" x14ac:dyDescent="0.25">
      <c r="U17877" s="601"/>
      <c r="V17877" s="611"/>
      <c r="X17877" s="613"/>
      <c r="Y17877" s="601"/>
      <c r="Z17877" s="601"/>
      <c r="AA17877" s="601"/>
      <c r="AB17877" s="601"/>
    </row>
    <row r="17878" spans="21:28" x14ac:dyDescent="0.25">
      <c r="U17878" s="601"/>
      <c r="V17878" s="611"/>
      <c r="X17878" s="613"/>
      <c r="Y17878" s="601"/>
      <c r="Z17878" s="601"/>
      <c r="AA17878" s="601"/>
      <c r="AB17878" s="601"/>
    </row>
    <row r="17879" spans="21:28" x14ac:dyDescent="0.25">
      <c r="U17879" s="601"/>
      <c r="V17879" s="611"/>
      <c r="X17879" s="613"/>
      <c r="Y17879" s="601"/>
      <c r="Z17879" s="601"/>
      <c r="AA17879" s="601"/>
      <c r="AB17879" s="601"/>
    </row>
    <row r="17880" spans="21:28" x14ac:dyDescent="0.25">
      <c r="U17880" s="601"/>
      <c r="V17880" s="611"/>
      <c r="X17880" s="613"/>
      <c r="Y17880" s="601"/>
      <c r="Z17880" s="601"/>
      <c r="AA17880" s="601"/>
      <c r="AB17880" s="601"/>
    </row>
    <row r="17881" spans="21:28" x14ac:dyDescent="0.25">
      <c r="U17881" s="601"/>
      <c r="V17881" s="611"/>
      <c r="X17881" s="613"/>
      <c r="Y17881" s="601"/>
      <c r="Z17881" s="601"/>
      <c r="AA17881" s="601"/>
      <c r="AB17881" s="601"/>
    </row>
    <row r="17882" spans="21:28" x14ac:dyDescent="0.25">
      <c r="U17882" s="601"/>
      <c r="V17882" s="611"/>
      <c r="X17882" s="613"/>
      <c r="Y17882" s="601"/>
      <c r="Z17882" s="601"/>
      <c r="AA17882" s="601"/>
      <c r="AB17882" s="601"/>
    </row>
    <row r="17883" spans="21:28" x14ac:dyDescent="0.25">
      <c r="U17883" s="601"/>
      <c r="V17883" s="611"/>
      <c r="X17883" s="613"/>
      <c r="Y17883" s="601"/>
      <c r="Z17883" s="601"/>
      <c r="AA17883" s="601"/>
      <c r="AB17883" s="601"/>
    </row>
    <row r="17884" spans="21:28" x14ac:dyDescent="0.25">
      <c r="U17884" s="601"/>
      <c r="V17884" s="611"/>
      <c r="X17884" s="613"/>
      <c r="Y17884" s="601"/>
      <c r="Z17884" s="601"/>
      <c r="AA17884" s="601"/>
      <c r="AB17884" s="601"/>
    </row>
    <row r="17885" spans="21:28" x14ac:dyDescent="0.25">
      <c r="U17885" s="601"/>
      <c r="V17885" s="611"/>
      <c r="X17885" s="613"/>
      <c r="Y17885" s="601"/>
      <c r="Z17885" s="601"/>
      <c r="AA17885" s="601"/>
      <c r="AB17885" s="601"/>
    </row>
    <row r="17886" spans="21:28" x14ac:dyDescent="0.25">
      <c r="U17886" s="601"/>
      <c r="V17886" s="611"/>
      <c r="X17886" s="613"/>
      <c r="Y17886" s="601"/>
      <c r="Z17886" s="601"/>
      <c r="AA17886" s="601"/>
      <c r="AB17886" s="601"/>
    </row>
    <row r="17887" spans="21:28" x14ac:dyDescent="0.25">
      <c r="U17887" s="601"/>
      <c r="V17887" s="611"/>
      <c r="X17887" s="613"/>
      <c r="Y17887" s="601"/>
      <c r="Z17887" s="601"/>
      <c r="AA17887" s="601"/>
      <c r="AB17887" s="601"/>
    </row>
    <row r="17888" spans="21:28" x14ac:dyDescent="0.25">
      <c r="U17888" s="601"/>
      <c r="V17888" s="611"/>
      <c r="X17888" s="613"/>
      <c r="Y17888" s="601"/>
      <c r="Z17888" s="601"/>
      <c r="AA17888" s="601"/>
      <c r="AB17888" s="601"/>
    </row>
    <row r="17889" spans="21:28" x14ac:dyDescent="0.25">
      <c r="U17889" s="601"/>
      <c r="V17889" s="611"/>
      <c r="X17889" s="613"/>
      <c r="Y17889" s="601"/>
      <c r="Z17889" s="601"/>
      <c r="AA17889" s="601"/>
      <c r="AB17889" s="601"/>
    </row>
    <row r="17890" spans="21:28" x14ac:dyDescent="0.25">
      <c r="U17890" s="601"/>
      <c r="V17890" s="611"/>
      <c r="X17890" s="613"/>
      <c r="Y17890" s="601"/>
      <c r="Z17890" s="601"/>
      <c r="AA17890" s="601"/>
      <c r="AB17890" s="601"/>
    </row>
    <row r="17891" spans="21:28" x14ac:dyDescent="0.25">
      <c r="U17891" s="601"/>
      <c r="V17891" s="611"/>
      <c r="X17891" s="613"/>
      <c r="Y17891" s="601"/>
      <c r="Z17891" s="601"/>
      <c r="AA17891" s="601"/>
      <c r="AB17891" s="601"/>
    </row>
    <row r="17892" spans="21:28" x14ac:dyDescent="0.25">
      <c r="U17892" s="601"/>
      <c r="V17892" s="611"/>
      <c r="X17892" s="613"/>
      <c r="Y17892" s="601"/>
      <c r="Z17892" s="601"/>
      <c r="AA17892" s="601"/>
      <c r="AB17892" s="601"/>
    </row>
    <row r="17893" spans="21:28" x14ac:dyDescent="0.25">
      <c r="U17893" s="601"/>
      <c r="V17893" s="611"/>
      <c r="X17893" s="613"/>
      <c r="Y17893" s="601"/>
      <c r="Z17893" s="601"/>
      <c r="AA17893" s="601"/>
      <c r="AB17893" s="601"/>
    </row>
    <row r="17894" spans="21:28" x14ac:dyDescent="0.25">
      <c r="U17894" s="601"/>
      <c r="V17894" s="611"/>
      <c r="X17894" s="613"/>
      <c r="Y17894" s="601"/>
      <c r="Z17894" s="601"/>
      <c r="AA17894" s="601"/>
      <c r="AB17894" s="601"/>
    </row>
    <row r="17895" spans="21:28" x14ac:dyDescent="0.25">
      <c r="U17895" s="601"/>
      <c r="V17895" s="611"/>
      <c r="X17895" s="613"/>
      <c r="Y17895" s="601"/>
      <c r="Z17895" s="601"/>
      <c r="AA17895" s="601"/>
      <c r="AB17895" s="601"/>
    </row>
    <row r="17896" spans="21:28" x14ac:dyDescent="0.25">
      <c r="U17896" s="601"/>
      <c r="V17896" s="611"/>
      <c r="X17896" s="613"/>
      <c r="Y17896" s="601"/>
      <c r="Z17896" s="601"/>
      <c r="AA17896" s="601"/>
      <c r="AB17896" s="601"/>
    </row>
    <row r="17897" spans="21:28" x14ac:dyDescent="0.25">
      <c r="U17897" s="601"/>
      <c r="V17897" s="611"/>
      <c r="X17897" s="613"/>
      <c r="Y17897" s="601"/>
      <c r="Z17897" s="601"/>
      <c r="AA17897" s="601"/>
      <c r="AB17897" s="601"/>
    </row>
    <row r="17898" spans="21:28" x14ac:dyDescent="0.25">
      <c r="U17898" s="601"/>
      <c r="V17898" s="611"/>
      <c r="X17898" s="613"/>
      <c r="Y17898" s="601"/>
      <c r="Z17898" s="601"/>
      <c r="AA17898" s="601"/>
      <c r="AB17898" s="601"/>
    </row>
    <row r="17899" spans="21:28" x14ac:dyDescent="0.25">
      <c r="U17899" s="601"/>
      <c r="V17899" s="611"/>
      <c r="X17899" s="613"/>
      <c r="Y17899" s="601"/>
      <c r="Z17899" s="601"/>
      <c r="AA17899" s="601"/>
      <c r="AB17899" s="601"/>
    </row>
    <row r="17900" spans="21:28" x14ac:dyDescent="0.25">
      <c r="U17900" s="601"/>
      <c r="V17900" s="611"/>
      <c r="X17900" s="613"/>
      <c r="Y17900" s="601"/>
      <c r="Z17900" s="601"/>
      <c r="AA17900" s="601"/>
      <c r="AB17900" s="601"/>
    </row>
    <row r="17901" spans="21:28" x14ac:dyDescent="0.25">
      <c r="U17901" s="601"/>
      <c r="V17901" s="611"/>
      <c r="X17901" s="613"/>
      <c r="Y17901" s="601"/>
      <c r="Z17901" s="601"/>
      <c r="AA17901" s="601"/>
      <c r="AB17901" s="601"/>
    </row>
    <row r="17902" spans="21:28" x14ac:dyDescent="0.25">
      <c r="U17902" s="601"/>
      <c r="V17902" s="611"/>
      <c r="X17902" s="613"/>
      <c r="Y17902" s="601"/>
      <c r="Z17902" s="601"/>
      <c r="AA17902" s="601"/>
      <c r="AB17902" s="601"/>
    </row>
    <row r="17903" spans="21:28" x14ac:dyDescent="0.25">
      <c r="U17903" s="601"/>
      <c r="V17903" s="611"/>
      <c r="X17903" s="613"/>
      <c r="Y17903" s="601"/>
      <c r="Z17903" s="601"/>
      <c r="AA17903" s="601"/>
      <c r="AB17903" s="601"/>
    </row>
    <row r="17904" spans="21:28" x14ac:dyDescent="0.25">
      <c r="U17904" s="601"/>
      <c r="V17904" s="611"/>
      <c r="X17904" s="613"/>
      <c r="Y17904" s="601"/>
      <c r="Z17904" s="601"/>
      <c r="AA17904" s="601"/>
      <c r="AB17904" s="601"/>
    </row>
    <row r="17905" spans="21:28" x14ac:dyDescent="0.25">
      <c r="U17905" s="601"/>
      <c r="V17905" s="611"/>
      <c r="X17905" s="613"/>
      <c r="Y17905" s="601"/>
      <c r="Z17905" s="601"/>
      <c r="AA17905" s="601"/>
      <c r="AB17905" s="601"/>
    </row>
    <row r="17906" spans="21:28" x14ac:dyDescent="0.25">
      <c r="U17906" s="601"/>
      <c r="V17906" s="611"/>
      <c r="X17906" s="613"/>
      <c r="Y17906" s="601"/>
      <c r="Z17906" s="601"/>
      <c r="AA17906" s="601"/>
      <c r="AB17906" s="601"/>
    </row>
    <row r="17907" spans="21:28" x14ac:dyDescent="0.25">
      <c r="U17907" s="601"/>
      <c r="V17907" s="611"/>
      <c r="X17907" s="613"/>
      <c r="Y17907" s="601"/>
      <c r="Z17907" s="601"/>
      <c r="AA17907" s="601"/>
      <c r="AB17907" s="601"/>
    </row>
    <row r="17908" spans="21:28" x14ac:dyDescent="0.25">
      <c r="U17908" s="601"/>
      <c r="V17908" s="611"/>
      <c r="X17908" s="613"/>
      <c r="Y17908" s="601"/>
      <c r="Z17908" s="601"/>
      <c r="AA17908" s="601"/>
      <c r="AB17908" s="601"/>
    </row>
    <row r="17909" spans="21:28" x14ac:dyDescent="0.25">
      <c r="U17909" s="601"/>
      <c r="V17909" s="611"/>
      <c r="X17909" s="613"/>
      <c r="Y17909" s="601"/>
      <c r="Z17909" s="601"/>
      <c r="AA17909" s="601"/>
      <c r="AB17909" s="601"/>
    </row>
    <row r="17910" spans="21:28" x14ac:dyDescent="0.25">
      <c r="U17910" s="601"/>
      <c r="V17910" s="611"/>
      <c r="X17910" s="613"/>
      <c r="Y17910" s="601"/>
      <c r="Z17910" s="601"/>
      <c r="AA17910" s="601"/>
      <c r="AB17910" s="601"/>
    </row>
    <row r="17911" spans="21:28" x14ac:dyDescent="0.25">
      <c r="U17911" s="601"/>
      <c r="V17911" s="611"/>
      <c r="X17911" s="613"/>
      <c r="Y17911" s="601"/>
      <c r="Z17911" s="601"/>
      <c r="AA17911" s="601"/>
      <c r="AB17911" s="601"/>
    </row>
    <row r="17912" spans="21:28" x14ac:dyDescent="0.25">
      <c r="U17912" s="601"/>
      <c r="V17912" s="611"/>
      <c r="X17912" s="613"/>
      <c r="Y17912" s="601"/>
      <c r="Z17912" s="601"/>
      <c r="AA17912" s="601"/>
      <c r="AB17912" s="601"/>
    </row>
    <row r="17913" spans="21:28" x14ac:dyDescent="0.25">
      <c r="U17913" s="601"/>
      <c r="V17913" s="611"/>
      <c r="X17913" s="613"/>
      <c r="Y17913" s="601"/>
      <c r="Z17913" s="601"/>
      <c r="AA17913" s="601"/>
      <c r="AB17913" s="601"/>
    </row>
    <row r="17914" spans="21:28" x14ac:dyDescent="0.25">
      <c r="U17914" s="601"/>
      <c r="V17914" s="611"/>
      <c r="X17914" s="613"/>
      <c r="Y17914" s="601"/>
      <c r="Z17914" s="601"/>
      <c r="AA17914" s="601"/>
      <c r="AB17914" s="601"/>
    </row>
    <row r="17915" spans="21:28" x14ac:dyDescent="0.25">
      <c r="U17915" s="601"/>
      <c r="V17915" s="611"/>
      <c r="X17915" s="613"/>
      <c r="Y17915" s="601"/>
      <c r="Z17915" s="601"/>
      <c r="AA17915" s="601"/>
      <c r="AB17915" s="601"/>
    </row>
    <row r="17916" spans="21:28" x14ac:dyDescent="0.25">
      <c r="U17916" s="601"/>
      <c r="V17916" s="611"/>
      <c r="X17916" s="613"/>
      <c r="Y17916" s="601"/>
      <c r="Z17916" s="601"/>
      <c r="AA17916" s="601"/>
      <c r="AB17916" s="601"/>
    </row>
    <row r="17917" spans="21:28" x14ac:dyDescent="0.25">
      <c r="U17917" s="601"/>
      <c r="V17917" s="611"/>
      <c r="X17917" s="613"/>
      <c r="Y17917" s="601"/>
      <c r="Z17917" s="601"/>
      <c r="AA17917" s="601"/>
      <c r="AB17917" s="601"/>
    </row>
    <row r="17918" spans="21:28" x14ac:dyDescent="0.25">
      <c r="U17918" s="601"/>
      <c r="V17918" s="611"/>
      <c r="X17918" s="613"/>
      <c r="Y17918" s="601"/>
      <c r="Z17918" s="601"/>
      <c r="AA17918" s="601"/>
      <c r="AB17918" s="601"/>
    </row>
    <row r="17919" spans="21:28" x14ac:dyDescent="0.25">
      <c r="U17919" s="601"/>
      <c r="V17919" s="611"/>
      <c r="X17919" s="613"/>
      <c r="Y17919" s="601"/>
      <c r="Z17919" s="601"/>
      <c r="AA17919" s="601"/>
      <c r="AB17919" s="601"/>
    </row>
    <row r="17920" spans="21:28" x14ac:dyDescent="0.25">
      <c r="U17920" s="601"/>
      <c r="V17920" s="611"/>
      <c r="X17920" s="613"/>
      <c r="Y17920" s="601"/>
      <c r="Z17920" s="601"/>
      <c r="AA17920" s="601"/>
      <c r="AB17920" s="601"/>
    </row>
    <row r="17921" spans="21:28" x14ac:dyDescent="0.25">
      <c r="U17921" s="601"/>
      <c r="V17921" s="611"/>
      <c r="X17921" s="613"/>
      <c r="Y17921" s="601"/>
      <c r="Z17921" s="601"/>
      <c r="AA17921" s="601"/>
      <c r="AB17921" s="601"/>
    </row>
    <row r="17922" spans="21:28" x14ac:dyDescent="0.25">
      <c r="U17922" s="601"/>
      <c r="V17922" s="611"/>
      <c r="X17922" s="613"/>
      <c r="Y17922" s="601"/>
      <c r="Z17922" s="601"/>
      <c r="AA17922" s="601"/>
      <c r="AB17922" s="601"/>
    </row>
    <row r="17923" spans="21:28" x14ac:dyDescent="0.25">
      <c r="U17923" s="601"/>
      <c r="V17923" s="611"/>
      <c r="X17923" s="613"/>
      <c r="Y17923" s="601"/>
      <c r="Z17923" s="601"/>
      <c r="AA17923" s="601"/>
      <c r="AB17923" s="601"/>
    </row>
    <row r="17924" spans="21:28" x14ac:dyDescent="0.25">
      <c r="U17924" s="601"/>
      <c r="V17924" s="611"/>
      <c r="X17924" s="613"/>
      <c r="Y17924" s="601"/>
      <c r="Z17924" s="601"/>
      <c r="AA17924" s="601"/>
      <c r="AB17924" s="601"/>
    </row>
    <row r="17925" spans="21:28" x14ac:dyDescent="0.25">
      <c r="U17925" s="601"/>
      <c r="V17925" s="611"/>
      <c r="X17925" s="613"/>
      <c r="Y17925" s="601"/>
      <c r="Z17925" s="601"/>
      <c r="AA17925" s="601"/>
      <c r="AB17925" s="601"/>
    </row>
    <row r="17926" spans="21:28" x14ac:dyDescent="0.25">
      <c r="U17926" s="601"/>
      <c r="V17926" s="611"/>
      <c r="X17926" s="613"/>
      <c r="Y17926" s="601"/>
      <c r="Z17926" s="601"/>
      <c r="AA17926" s="601"/>
      <c r="AB17926" s="601"/>
    </row>
    <row r="17927" spans="21:28" x14ac:dyDescent="0.25">
      <c r="U17927" s="601"/>
      <c r="V17927" s="611"/>
      <c r="X17927" s="613"/>
      <c r="Y17927" s="601"/>
      <c r="Z17927" s="601"/>
      <c r="AA17927" s="601"/>
      <c r="AB17927" s="601"/>
    </row>
    <row r="17928" spans="21:28" x14ac:dyDescent="0.25">
      <c r="U17928" s="601"/>
      <c r="V17928" s="611"/>
      <c r="X17928" s="613"/>
      <c r="Y17928" s="601"/>
      <c r="Z17928" s="601"/>
      <c r="AA17928" s="601"/>
      <c r="AB17928" s="601"/>
    </row>
    <row r="17929" spans="21:28" x14ac:dyDescent="0.25">
      <c r="U17929" s="601"/>
      <c r="V17929" s="611"/>
      <c r="X17929" s="613"/>
      <c r="Y17929" s="601"/>
      <c r="Z17929" s="601"/>
      <c r="AA17929" s="601"/>
      <c r="AB17929" s="601"/>
    </row>
    <row r="17930" spans="21:28" x14ac:dyDescent="0.25">
      <c r="U17930" s="601"/>
      <c r="V17930" s="611"/>
      <c r="X17930" s="613"/>
      <c r="Y17930" s="601"/>
      <c r="Z17930" s="601"/>
      <c r="AA17930" s="601"/>
      <c r="AB17930" s="601"/>
    </row>
    <row r="17931" spans="21:28" x14ac:dyDescent="0.25">
      <c r="U17931" s="601"/>
      <c r="V17931" s="611"/>
      <c r="X17931" s="613"/>
      <c r="Y17931" s="601"/>
      <c r="Z17931" s="601"/>
      <c r="AA17931" s="601"/>
      <c r="AB17931" s="601"/>
    </row>
    <row r="17932" spans="21:28" x14ac:dyDescent="0.25">
      <c r="U17932" s="601"/>
      <c r="V17932" s="611"/>
      <c r="X17932" s="613"/>
      <c r="Y17932" s="601"/>
      <c r="Z17932" s="601"/>
      <c r="AA17932" s="601"/>
      <c r="AB17932" s="601"/>
    </row>
    <row r="17933" spans="21:28" x14ac:dyDescent="0.25">
      <c r="U17933" s="601"/>
      <c r="V17933" s="611"/>
      <c r="X17933" s="613"/>
      <c r="Y17933" s="601"/>
      <c r="Z17933" s="601"/>
      <c r="AA17933" s="601"/>
      <c r="AB17933" s="601"/>
    </row>
    <row r="17934" spans="21:28" x14ac:dyDescent="0.25">
      <c r="U17934" s="601"/>
      <c r="V17934" s="611"/>
      <c r="X17934" s="613"/>
      <c r="Y17934" s="601"/>
      <c r="Z17934" s="601"/>
      <c r="AA17934" s="601"/>
      <c r="AB17934" s="601"/>
    </row>
    <row r="17935" spans="21:28" x14ac:dyDescent="0.25">
      <c r="U17935" s="601"/>
      <c r="V17935" s="611"/>
      <c r="X17935" s="613"/>
      <c r="Y17935" s="601"/>
      <c r="Z17935" s="601"/>
      <c r="AA17935" s="601"/>
      <c r="AB17935" s="601"/>
    </row>
    <row r="17936" spans="21:28" x14ac:dyDescent="0.25">
      <c r="U17936" s="601"/>
      <c r="V17936" s="611"/>
      <c r="X17936" s="613"/>
      <c r="Y17936" s="601"/>
      <c r="Z17936" s="601"/>
      <c r="AA17936" s="601"/>
      <c r="AB17936" s="601"/>
    </row>
    <row r="17937" spans="21:28" x14ac:dyDescent="0.25">
      <c r="U17937" s="601"/>
      <c r="V17937" s="611"/>
      <c r="X17937" s="613"/>
      <c r="Y17937" s="601"/>
      <c r="Z17937" s="601"/>
      <c r="AA17937" s="601"/>
      <c r="AB17937" s="601"/>
    </row>
    <row r="17938" spans="21:28" x14ac:dyDescent="0.25">
      <c r="U17938" s="601"/>
      <c r="V17938" s="611"/>
      <c r="X17938" s="613"/>
      <c r="Y17938" s="601"/>
      <c r="Z17938" s="601"/>
      <c r="AA17938" s="601"/>
      <c r="AB17938" s="601"/>
    </row>
    <row r="17939" spans="21:28" x14ac:dyDescent="0.25">
      <c r="U17939" s="601"/>
      <c r="V17939" s="611"/>
      <c r="X17939" s="613"/>
      <c r="Y17939" s="601"/>
      <c r="Z17939" s="601"/>
      <c r="AA17939" s="601"/>
      <c r="AB17939" s="601"/>
    </row>
    <row r="17940" spans="21:28" x14ac:dyDescent="0.25">
      <c r="U17940" s="601"/>
      <c r="V17940" s="611"/>
      <c r="X17940" s="613"/>
      <c r="Y17940" s="601"/>
      <c r="Z17940" s="601"/>
      <c r="AA17940" s="601"/>
      <c r="AB17940" s="601"/>
    </row>
    <row r="17941" spans="21:28" x14ac:dyDescent="0.25">
      <c r="U17941" s="601"/>
      <c r="V17941" s="611"/>
      <c r="X17941" s="613"/>
      <c r="Y17941" s="601"/>
      <c r="Z17941" s="601"/>
      <c r="AA17941" s="601"/>
      <c r="AB17941" s="601"/>
    </row>
    <row r="17942" spans="21:28" x14ac:dyDescent="0.25">
      <c r="U17942" s="601"/>
      <c r="V17942" s="611"/>
      <c r="X17942" s="613"/>
      <c r="Y17942" s="601"/>
      <c r="Z17942" s="601"/>
      <c r="AA17942" s="601"/>
      <c r="AB17942" s="601"/>
    </row>
    <row r="17943" spans="21:28" x14ac:dyDescent="0.25">
      <c r="U17943" s="601"/>
      <c r="V17943" s="611"/>
      <c r="X17943" s="613"/>
      <c r="Y17943" s="601"/>
      <c r="Z17943" s="601"/>
      <c r="AA17943" s="601"/>
      <c r="AB17943" s="601"/>
    </row>
    <row r="17944" spans="21:28" x14ac:dyDescent="0.25">
      <c r="U17944" s="601"/>
      <c r="V17944" s="611"/>
      <c r="X17944" s="613"/>
      <c r="Y17944" s="601"/>
      <c r="Z17944" s="601"/>
      <c r="AA17944" s="601"/>
      <c r="AB17944" s="601"/>
    </row>
    <row r="17945" spans="21:28" x14ac:dyDescent="0.25">
      <c r="U17945" s="601"/>
      <c r="V17945" s="611"/>
      <c r="X17945" s="613"/>
      <c r="Y17945" s="601"/>
      <c r="Z17945" s="601"/>
      <c r="AA17945" s="601"/>
      <c r="AB17945" s="601"/>
    </row>
    <row r="17946" spans="21:28" x14ac:dyDescent="0.25">
      <c r="U17946" s="601"/>
      <c r="V17946" s="611"/>
      <c r="X17946" s="613"/>
      <c r="Y17946" s="601"/>
      <c r="Z17946" s="601"/>
      <c r="AA17946" s="601"/>
      <c r="AB17946" s="601"/>
    </row>
    <row r="17947" spans="21:28" x14ac:dyDescent="0.25">
      <c r="U17947" s="601"/>
      <c r="V17947" s="611"/>
      <c r="X17947" s="613"/>
      <c r="Y17947" s="601"/>
      <c r="Z17947" s="601"/>
      <c r="AA17947" s="601"/>
      <c r="AB17947" s="601"/>
    </row>
    <row r="17948" spans="21:28" x14ac:dyDescent="0.25">
      <c r="U17948" s="601"/>
      <c r="V17948" s="611"/>
      <c r="X17948" s="613"/>
      <c r="Y17948" s="601"/>
      <c r="Z17948" s="601"/>
      <c r="AA17948" s="601"/>
      <c r="AB17948" s="601"/>
    </row>
    <row r="17949" spans="21:28" x14ac:dyDescent="0.25">
      <c r="U17949" s="601"/>
      <c r="V17949" s="611"/>
      <c r="X17949" s="613"/>
      <c r="Y17949" s="601"/>
      <c r="Z17949" s="601"/>
      <c r="AA17949" s="601"/>
      <c r="AB17949" s="601"/>
    </row>
    <row r="17950" spans="21:28" x14ac:dyDescent="0.25">
      <c r="U17950" s="601"/>
      <c r="V17950" s="611"/>
      <c r="X17950" s="613"/>
      <c r="Y17950" s="601"/>
      <c r="Z17950" s="601"/>
      <c r="AA17950" s="601"/>
      <c r="AB17950" s="601"/>
    </row>
    <row r="17951" spans="21:28" x14ac:dyDescent="0.25">
      <c r="U17951" s="601"/>
      <c r="V17951" s="611"/>
      <c r="X17951" s="613"/>
      <c r="Y17951" s="601"/>
      <c r="Z17951" s="601"/>
      <c r="AA17951" s="601"/>
      <c r="AB17951" s="601"/>
    </row>
    <row r="17952" spans="21:28" x14ac:dyDescent="0.25">
      <c r="U17952" s="601"/>
      <c r="V17952" s="611"/>
      <c r="X17952" s="613"/>
      <c r="Y17952" s="601"/>
      <c r="Z17952" s="601"/>
      <c r="AA17952" s="601"/>
      <c r="AB17952" s="601"/>
    </row>
    <row r="17953" spans="21:28" x14ac:dyDescent="0.25">
      <c r="U17953" s="601"/>
      <c r="V17953" s="611"/>
      <c r="X17953" s="613"/>
      <c r="Y17953" s="601"/>
      <c r="Z17953" s="601"/>
      <c r="AA17953" s="601"/>
      <c r="AB17953" s="601"/>
    </row>
    <row r="17954" spans="21:28" x14ac:dyDescent="0.25">
      <c r="U17954" s="601"/>
      <c r="V17954" s="611"/>
      <c r="X17954" s="613"/>
      <c r="Y17954" s="601"/>
      <c r="Z17954" s="601"/>
      <c r="AA17954" s="601"/>
      <c r="AB17954" s="601"/>
    </row>
    <row r="17955" spans="21:28" x14ac:dyDescent="0.25">
      <c r="U17955" s="601"/>
      <c r="V17955" s="611"/>
      <c r="X17955" s="613"/>
      <c r="Y17955" s="601"/>
      <c r="Z17955" s="601"/>
      <c r="AA17955" s="601"/>
      <c r="AB17955" s="601"/>
    </row>
    <row r="17956" spans="21:28" x14ac:dyDescent="0.25">
      <c r="U17956" s="601"/>
      <c r="V17956" s="611"/>
      <c r="X17956" s="613"/>
      <c r="Y17956" s="601"/>
      <c r="Z17956" s="601"/>
      <c r="AA17956" s="601"/>
      <c r="AB17956" s="601"/>
    </row>
    <row r="17957" spans="21:28" x14ac:dyDescent="0.25">
      <c r="U17957" s="601"/>
      <c r="V17957" s="611"/>
      <c r="X17957" s="613"/>
      <c r="Y17957" s="601"/>
      <c r="Z17957" s="601"/>
      <c r="AA17957" s="601"/>
      <c r="AB17957" s="601"/>
    </row>
    <row r="17958" spans="21:28" x14ac:dyDescent="0.25">
      <c r="U17958" s="601"/>
      <c r="V17958" s="611"/>
      <c r="X17958" s="613"/>
      <c r="Y17958" s="601"/>
      <c r="Z17958" s="601"/>
      <c r="AA17958" s="601"/>
      <c r="AB17958" s="601"/>
    </row>
    <row r="17959" spans="21:28" x14ac:dyDescent="0.25">
      <c r="U17959" s="601"/>
      <c r="V17959" s="611"/>
      <c r="X17959" s="613"/>
      <c r="Y17959" s="601"/>
      <c r="Z17959" s="601"/>
      <c r="AA17959" s="601"/>
      <c r="AB17959" s="601"/>
    </row>
    <row r="17960" spans="21:28" x14ac:dyDescent="0.25">
      <c r="U17960" s="601"/>
      <c r="V17960" s="611"/>
      <c r="X17960" s="613"/>
      <c r="Y17960" s="601"/>
      <c r="Z17960" s="601"/>
      <c r="AA17960" s="601"/>
      <c r="AB17960" s="601"/>
    </row>
    <row r="17961" spans="21:28" x14ac:dyDescent="0.25">
      <c r="U17961" s="601"/>
      <c r="V17961" s="611"/>
      <c r="X17961" s="613"/>
      <c r="Y17961" s="601"/>
      <c r="Z17961" s="601"/>
      <c r="AA17961" s="601"/>
      <c r="AB17961" s="601"/>
    </row>
    <row r="17962" spans="21:28" x14ac:dyDescent="0.25">
      <c r="U17962" s="601"/>
      <c r="V17962" s="611"/>
      <c r="X17962" s="613"/>
      <c r="Y17962" s="601"/>
      <c r="Z17962" s="601"/>
      <c r="AA17962" s="601"/>
      <c r="AB17962" s="601"/>
    </row>
    <row r="17963" spans="21:28" x14ac:dyDescent="0.25">
      <c r="U17963" s="601"/>
      <c r="V17963" s="611"/>
      <c r="X17963" s="613"/>
      <c r="Y17963" s="601"/>
      <c r="Z17963" s="601"/>
      <c r="AA17963" s="601"/>
      <c r="AB17963" s="601"/>
    </row>
    <row r="17964" spans="21:28" x14ac:dyDescent="0.25">
      <c r="U17964" s="601"/>
      <c r="V17964" s="611"/>
      <c r="X17964" s="613"/>
      <c r="Y17964" s="601"/>
      <c r="Z17964" s="601"/>
      <c r="AA17964" s="601"/>
      <c r="AB17964" s="601"/>
    </row>
    <row r="17965" spans="21:28" x14ac:dyDescent="0.25">
      <c r="U17965" s="601"/>
      <c r="V17965" s="611"/>
      <c r="X17965" s="613"/>
      <c r="Y17965" s="601"/>
      <c r="Z17965" s="601"/>
      <c r="AA17965" s="601"/>
      <c r="AB17965" s="601"/>
    </row>
    <row r="17966" spans="21:28" x14ac:dyDescent="0.25">
      <c r="U17966" s="601"/>
      <c r="V17966" s="611"/>
      <c r="X17966" s="613"/>
      <c r="Y17966" s="601"/>
      <c r="Z17966" s="601"/>
      <c r="AA17966" s="601"/>
      <c r="AB17966" s="601"/>
    </row>
    <row r="17967" spans="21:28" x14ac:dyDescent="0.25">
      <c r="U17967" s="601"/>
      <c r="V17967" s="611"/>
      <c r="X17967" s="613"/>
      <c r="Y17967" s="601"/>
      <c r="Z17967" s="601"/>
      <c r="AA17967" s="601"/>
      <c r="AB17967" s="601"/>
    </row>
    <row r="17968" spans="21:28" x14ac:dyDescent="0.25">
      <c r="U17968" s="601"/>
      <c r="V17968" s="611"/>
      <c r="X17968" s="613"/>
      <c r="Y17968" s="601"/>
      <c r="Z17968" s="601"/>
      <c r="AA17968" s="601"/>
      <c r="AB17968" s="601"/>
    </row>
    <row r="17969" spans="21:28" x14ac:dyDescent="0.25">
      <c r="U17969" s="601"/>
      <c r="V17969" s="611"/>
      <c r="X17969" s="613"/>
      <c r="Y17969" s="601"/>
      <c r="Z17969" s="601"/>
      <c r="AA17969" s="601"/>
      <c r="AB17969" s="601"/>
    </row>
    <row r="17970" spans="21:28" x14ac:dyDescent="0.25">
      <c r="U17970" s="601"/>
      <c r="V17970" s="611"/>
      <c r="X17970" s="613"/>
      <c r="Y17970" s="601"/>
      <c r="Z17970" s="601"/>
      <c r="AA17970" s="601"/>
      <c r="AB17970" s="601"/>
    </row>
    <row r="17971" spans="21:28" x14ac:dyDescent="0.25">
      <c r="U17971" s="601"/>
      <c r="V17971" s="611"/>
      <c r="X17971" s="613"/>
      <c r="Y17971" s="601"/>
      <c r="Z17971" s="601"/>
      <c r="AA17971" s="601"/>
      <c r="AB17971" s="601"/>
    </row>
    <row r="17972" spans="21:28" x14ac:dyDescent="0.25">
      <c r="U17972" s="601"/>
      <c r="V17972" s="611"/>
      <c r="X17972" s="613"/>
      <c r="Y17972" s="601"/>
      <c r="Z17972" s="601"/>
      <c r="AA17972" s="601"/>
      <c r="AB17972" s="601"/>
    </row>
    <row r="17973" spans="21:28" x14ac:dyDescent="0.25">
      <c r="U17973" s="601"/>
      <c r="V17973" s="611"/>
      <c r="X17973" s="613"/>
      <c r="Y17973" s="601"/>
      <c r="Z17973" s="601"/>
      <c r="AA17973" s="601"/>
      <c r="AB17973" s="601"/>
    </row>
    <row r="17974" spans="21:28" x14ac:dyDescent="0.25">
      <c r="U17974" s="601"/>
      <c r="V17974" s="611"/>
      <c r="X17974" s="613"/>
      <c r="Y17974" s="601"/>
      <c r="Z17974" s="601"/>
      <c r="AA17974" s="601"/>
      <c r="AB17974" s="601"/>
    </row>
    <row r="17975" spans="21:28" x14ac:dyDescent="0.25">
      <c r="U17975" s="601"/>
      <c r="V17975" s="611"/>
      <c r="X17975" s="613"/>
      <c r="Y17975" s="601"/>
      <c r="Z17975" s="601"/>
      <c r="AA17975" s="601"/>
      <c r="AB17975" s="601"/>
    </row>
    <row r="17976" spans="21:28" x14ac:dyDescent="0.25">
      <c r="U17976" s="601"/>
      <c r="V17976" s="611"/>
      <c r="X17976" s="613"/>
      <c r="Y17976" s="601"/>
      <c r="Z17976" s="601"/>
      <c r="AA17976" s="601"/>
      <c r="AB17976" s="601"/>
    </row>
    <row r="17977" spans="21:28" x14ac:dyDescent="0.25">
      <c r="U17977" s="601"/>
      <c r="V17977" s="611"/>
      <c r="X17977" s="613"/>
      <c r="Y17977" s="601"/>
      <c r="Z17977" s="601"/>
      <c r="AA17977" s="601"/>
      <c r="AB17977" s="601"/>
    </row>
    <row r="17978" spans="21:28" x14ac:dyDescent="0.25">
      <c r="U17978" s="601"/>
      <c r="V17978" s="611"/>
      <c r="X17978" s="613"/>
      <c r="Y17978" s="601"/>
      <c r="Z17978" s="601"/>
      <c r="AA17978" s="601"/>
      <c r="AB17978" s="601"/>
    </row>
    <row r="17979" spans="21:28" x14ac:dyDescent="0.25">
      <c r="U17979" s="601"/>
      <c r="V17979" s="611"/>
      <c r="X17979" s="613"/>
      <c r="Y17979" s="601"/>
      <c r="Z17979" s="601"/>
      <c r="AA17979" s="601"/>
      <c r="AB17979" s="601"/>
    </row>
    <row r="17980" spans="21:28" x14ac:dyDescent="0.25">
      <c r="U17980" s="601"/>
      <c r="V17980" s="611"/>
      <c r="X17980" s="613"/>
      <c r="Y17980" s="601"/>
      <c r="Z17980" s="601"/>
      <c r="AA17980" s="601"/>
      <c r="AB17980" s="601"/>
    </row>
    <row r="17981" spans="21:28" x14ac:dyDescent="0.25">
      <c r="U17981" s="601"/>
      <c r="V17981" s="611"/>
      <c r="X17981" s="613"/>
      <c r="Y17981" s="601"/>
      <c r="Z17981" s="601"/>
      <c r="AA17981" s="601"/>
      <c r="AB17981" s="601"/>
    </row>
    <row r="17982" spans="21:28" x14ac:dyDescent="0.25">
      <c r="U17982" s="601"/>
      <c r="V17982" s="611"/>
      <c r="X17982" s="613"/>
      <c r="Y17982" s="601"/>
      <c r="Z17982" s="601"/>
      <c r="AA17982" s="601"/>
      <c r="AB17982" s="601"/>
    </row>
    <row r="17983" spans="21:28" x14ac:dyDescent="0.25">
      <c r="U17983" s="601"/>
      <c r="V17983" s="611"/>
      <c r="X17983" s="613"/>
      <c r="Y17983" s="601"/>
      <c r="Z17983" s="601"/>
      <c r="AA17983" s="601"/>
      <c r="AB17983" s="601"/>
    </row>
    <row r="17984" spans="21:28" x14ac:dyDescent="0.25">
      <c r="U17984" s="601"/>
      <c r="V17984" s="611"/>
      <c r="X17984" s="613"/>
      <c r="Y17984" s="601"/>
      <c r="Z17984" s="601"/>
      <c r="AA17984" s="601"/>
      <c r="AB17984" s="601"/>
    </row>
    <row r="17985" spans="21:28" x14ac:dyDescent="0.25">
      <c r="U17985" s="601"/>
      <c r="V17985" s="611"/>
      <c r="X17985" s="613"/>
      <c r="Y17985" s="601"/>
      <c r="Z17985" s="601"/>
      <c r="AA17985" s="601"/>
      <c r="AB17985" s="601"/>
    </row>
    <row r="17986" spans="21:28" x14ac:dyDescent="0.25">
      <c r="U17986" s="601"/>
      <c r="V17986" s="611"/>
      <c r="X17986" s="613"/>
      <c r="Y17986" s="601"/>
      <c r="Z17986" s="601"/>
      <c r="AA17986" s="601"/>
      <c r="AB17986" s="601"/>
    </row>
    <row r="17987" spans="21:28" x14ac:dyDescent="0.25">
      <c r="U17987" s="601"/>
      <c r="V17987" s="611"/>
      <c r="X17987" s="613"/>
      <c r="Y17987" s="601"/>
      <c r="Z17987" s="601"/>
      <c r="AA17987" s="601"/>
      <c r="AB17987" s="601"/>
    </row>
    <row r="17988" spans="21:28" x14ac:dyDescent="0.25">
      <c r="U17988" s="601"/>
      <c r="V17988" s="611"/>
      <c r="X17988" s="613"/>
      <c r="Y17988" s="601"/>
      <c r="Z17988" s="601"/>
      <c r="AA17988" s="601"/>
      <c r="AB17988" s="601"/>
    </row>
    <row r="17989" spans="21:28" x14ac:dyDescent="0.25">
      <c r="U17989" s="601"/>
      <c r="V17989" s="611"/>
      <c r="X17989" s="613"/>
      <c r="Y17989" s="601"/>
      <c r="Z17989" s="601"/>
      <c r="AA17989" s="601"/>
      <c r="AB17989" s="601"/>
    </row>
    <row r="17990" spans="21:28" x14ac:dyDescent="0.25">
      <c r="U17990" s="601"/>
      <c r="V17990" s="611"/>
      <c r="X17990" s="613"/>
      <c r="Y17990" s="601"/>
      <c r="Z17990" s="601"/>
      <c r="AA17990" s="601"/>
      <c r="AB17990" s="601"/>
    </row>
    <row r="17991" spans="21:28" x14ac:dyDescent="0.25">
      <c r="U17991" s="601"/>
      <c r="V17991" s="611"/>
      <c r="X17991" s="613"/>
      <c r="Y17991" s="601"/>
      <c r="Z17991" s="601"/>
      <c r="AA17991" s="601"/>
      <c r="AB17991" s="601"/>
    </row>
    <row r="17992" spans="21:28" x14ac:dyDescent="0.25">
      <c r="U17992" s="601"/>
      <c r="V17992" s="611"/>
      <c r="X17992" s="613"/>
      <c r="Y17992" s="601"/>
      <c r="Z17992" s="601"/>
      <c r="AA17992" s="601"/>
      <c r="AB17992" s="601"/>
    </row>
    <row r="17993" spans="21:28" x14ac:dyDescent="0.25">
      <c r="U17993" s="601"/>
      <c r="V17993" s="611"/>
      <c r="X17993" s="613"/>
      <c r="Y17993" s="601"/>
      <c r="Z17993" s="601"/>
      <c r="AA17993" s="601"/>
      <c r="AB17993" s="601"/>
    </row>
    <row r="17994" spans="21:28" x14ac:dyDescent="0.25">
      <c r="U17994" s="601"/>
      <c r="V17994" s="611"/>
      <c r="X17994" s="613"/>
      <c r="Y17994" s="601"/>
      <c r="Z17994" s="601"/>
      <c r="AA17994" s="601"/>
      <c r="AB17994" s="601"/>
    </row>
    <row r="17995" spans="21:28" x14ac:dyDescent="0.25">
      <c r="U17995" s="601"/>
      <c r="V17995" s="611"/>
      <c r="X17995" s="613"/>
      <c r="Y17995" s="601"/>
      <c r="Z17995" s="601"/>
      <c r="AA17995" s="601"/>
      <c r="AB17995" s="601"/>
    </row>
    <row r="17996" spans="21:28" x14ac:dyDescent="0.25">
      <c r="U17996" s="601"/>
      <c r="V17996" s="611"/>
      <c r="X17996" s="613"/>
      <c r="Y17996" s="601"/>
      <c r="Z17996" s="601"/>
      <c r="AA17996" s="601"/>
      <c r="AB17996" s="601"/>
    </row>
    <row r="17997" spans="21:28" x14ac:dyDescent="0.25">
      <c r="U17997" s="601"/>
      <c r="V17997" s="611"/>
      <c r="X17997" s="613"/>
      <c r="Y17997" s="601"/>
      <c r="Z17997" s="601"/>
      <c r="AA17997" s="601"/>
      <c r="AB17997" s="601"/>
    </row>
    <row r="17998" spans="21:28" x14ac:dyDescent="0.25">
      <c r="U17998" s="601"/>
      <c r="V17998" s="611"/>
      <c r="X17998" s="613"/>
      <c r="Y17998" s="601"/>
      <c r="Z17998" s="601"/>
      <c r="AA17998" s="601"/>
      <c r="AB17998" s="601"/>
    </row>
    <row r="17999" spans="21:28" x14ac:dyDescent="0.25">
      <c r="U17999" s="601"/>
      <c r="V17999" s="611"/>
      <c r="X17999" s="613"/>
      <c r="Y17999" s="601"/>
      <c r="Z17999" s="601"/>
      <c r="AA17999" s="601"/>
      <c r="AB17999" s="601"/>
    </row>
    <row r="18000" spans="21:28" x14ac:dyDescent="0.25">
      <c r="U18000" s="601"/>
      <c r="V18000" s="611"/>
      <c r="X18000" s="613"/>
      <c r="Y18000" s="601"/>
      <c r="Z18000" s="601"/>
      <c r="AA18000" s="601"/>
      <c r="AB18000" s="601"/>
    </row>
    <row r="18001" spans="21:28" x14ac:dyDescent="0.25">
      <c r="U18001" s="601"/>
      <c r="V18001" s="611"/>
      <c r="X18001" s="613"/>
      <c r="Y18001" s="601"/>
      <c r="Z18001" s="601"/>
      <c r="AA18001" s="601"/>
      <c r="AB18001" s="601"/>
    </row>
    <row r="18002" spans="21:28" x14ac:dyDescent="0.25">
      <c r="U18002" s="601"/>
      <c r="V18002" s="611"/>
      <c r="X18002" s="613"/>
      <c r="Y18002" s="601"/>
      <c r="Z18002" s="601"/>
      <c r="AA18002" s="601"/>
      <c r="AB18002" s="601"/>
    </row>
    <row r="18003" spans="21:28" x14ac:dyDescent="0.25">
      <c r="U18003" s="601"/>
      <c r="V18003" s="611"/>
      <c r="X18003" s="613"/>
      <c r="Y18003" s="601"/>
      <c r="Z18003" s="601"/>
      <c r="AA18003" s="601"/>
      <c r="AB18003" s="601"/>
    </row>
    <row r="18004" spans="21:28" x14ac:dyDescent="0.25">
      <c r="U18004" s="601"/>
      <c r="V18004" s="611"/>
      <c r="X18004" s="613"/>
      <c r="Y18004" s="601"/>
      <c r="Z18004" s="601"/>
      <c r="AA18004" s="601"/>
      <c r="AB18004" s="601"/>
    </row>
    <row r="18005" spans="21:28" x14ac:dyDescent="0.25">
      <c r="U18005" s="601"/>
      <c r="V18005" s="611"/>
      <c r="X18005" s="613"/>
      <c r="Y18005" s="601"/>
      <c r="Z18005" s="601"/>
      <c r="AA18005" s="601"/>
      <c r="AB18005" s="601"/>
    </row>
    <row r="18006" spans="21:28" x14ac:dyDescent="0.25">
      <c r="U18006" s="601"/>
      <c r="V18006" s="611"/>
      <c r="X18006" s="613"/>
      <c r="Y18006" s="601"/>
      <c r="Z18006" s="601"/>
      <c r="AA18006" s="601"/>
      <c r="AB18006" s="601"/>
    </row>
    <row r="18007" spans="21:28" x14ac:dyDescent="0.25">
      <c r="U18007" s="601"/>
      <c r="V18007" s="611"/>
      <c r="X18007" s="613"/>
      <c r="Y18007" s="601"/>
      <c r="Z18007" s="601"/>
      <c r="AA18007" s="601"/>
      <c r="AB18007" s="601"/>
    </row>
    <row r="18008" spans="21:28" x14ac:dyDescent="0.25">
      <c r="U18008" s="601"/>
      <c r="V18008" s="611"/>
      <c r="X18008" s="613"/>
      <c r="Y18008" s="601"/>
      <c r="Z18008" s="601"/>
      <c r="AA18008" s="601"/>
      <c r="AB18008" s="601"/>
    </row>
    <row r="18009" spans="21:28" x14ac:dyDescent="0.25">
      <c r="U18009" s="601"/>
      <c r="V18009" s="611"/>
      <c r="X18009" s="613"/>
      <c r="Y18009" s="601"/>
      <c r="Z18009" s="601"/>
      <c r="AA18009" s="601"/>
      <c r="AB18009" s="601"/>
    </row>
    <row r="18010" spans="21:28" x14ac:dyDescent="0.25">
      <c r="U18010" s="601"/>
      <c r="V18010" s="611"/>
      <c r="X18010" s="613"/>
      <c r="Y18010" s="601"/>
      <c r="Z18010" s="601"/>
      <c r="AA18010" s="601"/>
      <c r="AB18010" s="601"/>
    </row>
    <row r="18011" spans="21:28" x14ac:dyDescent="0.25">
      <c r="U18011" s="601"/>
      <c r="V18011" s="611"/>
      <c r="X18011" s="613"/>
      <c r="Y18011" s="601"/>
      <c r="Z18011" s="601"/>
      <c r="AA18011" s="601"/>
      <c r="AB18011" s="601"/>
    </row>
    <row r="18012" spans="21:28" x14ac:dyDescent="0.25">
      <c r="U18012" s="601"/>
      <c r="V18012" s="611"/>
      <c r="X18012" s="613"/>
      <c r="Y18012" s="601"/>
      <c r="Z18012" s="601"/>
      <c r="AA18012" s="601"/>
      <c r="AB18012" s="601"/>
    </row>
    <row r="18013" spans="21:28" x14ac:dyDescent="0.25">
      <c r="U18013" s="601"/>
      <c r="V18013" s="611"/>
      <c r="X18013" s="613"/>
      <c r="Y18013" s="601"/>
      <c r="Z18013" s="601"/>
      <c r="AA18013" s="601"/>
      <c r="AB18013" s="601"/>
    </row>
    <row r="18014" spans="21:28" x14ac:dyDescent="0.25">
      <c r="U18014" s="601"/>
      <c r="V18014" s="611"/>
      <c r="X18014" s="613"/>
      <c r="Y18014" s="601"/>
      <c r="Z18014" s="601"/>
      <c r="AA18014" s="601"/>
      <c r="AB18014" s="601"/>
    </row>
    <row r="18015" spans="21:28" x14ac:dyDescent="0.25">
      <c r="U18015" s="601"/>
      <c r="V18015" s="611"/>
      <c r="X18015" s="613"/>
      <c r="Y18015" s="601"/>
      <c r="Z18015" s="601"/>
      <c r="AA18015" s="601"/>
      <c r="AB18015" s="601"/>
    </row>
    <row r="18016" spans="21:28" x14ac:dyDescent="0.25">
      <c r="U18016" s="601"/>
      <c r="V18016" s="611"/>
      <c r="X18016" s="613"/>
      <c r="Y18016" s="601"/>
      <c r="Z18016" s="601"/>
      <c r="AA18016" s="601"/>
      <c r="AB18016" s="601"/>
    </row>
    <row r="18017" spans="21:28" x14ac:dyDescent="0.25">
      <c r="U18017" s="601"/>
      <c r="V18017" s="611"/>
      <c r="X18017" s="613"/>
      <c r="Y18017" s="601"/>
      <c r="Z18017" s="601"/>
      <c r="AA18017" s="601"/>
      <c r="AB18017" s="601"/>
    </row>
    <row r="18018" spans="21:28" x14ac:dyDescent="0.25">
      <c r="U18018" s="601"/>
      <c r="V18018" s="611"/>
      <c r="X18018" s="613"/>
      <c r="Y18018" s="601"/>
      <c r="Z18018" s="601"/>
      <c r="AA18018" s="601"/>
      <c r="AB18018" s="601"/>
    </row>
    <row r="18019" spans="21:28" x14ac:dyDescent="0.25">
      <c r="U18019" s="601"/>
      <c r="V18019" s="611"/>
      <c r="X18019" s="613"/>
      <c r="Y18019" s="601"/>
      <c r="Z18019" s="601"/>
      <c r="AA18019" s="601"/>
      <c r="AB18019" s="601"/>
    </row>
    <row r="18020" spans="21:28" x14ac:dyDescent="0.25">
      <c r="U18020" s="601"/>
      <c r="V18020" s="611"/>
      <c r="X18020" s="613"/>
      <c r="Y18020" s="601"/>
      <c r="Z18020" s="601"/>
      <c r="AA18020" s="601"/>
      <c r="AB18020" s="601"/>
    </row>
    <row r="18021" spans="21:28" x14ac:dyDescent="0.25">
      <c r="U18021" s="601"/>
      <c r="V18021" s="611"/>
      <c r="X18021" s="613"/>
      <c r="Y18021" s="601"/>
      <c r="Z18021" s="601"/>
      <c r="AA18021" s="601"/>
      <c r="AB18021" s="601"/>
    </row>
    <row r="18022" spans="21:28" x14ac:dyDescent="0.25">
      <c r="U18022" s="601"/>
      <c r="V18022" s="611"/>
      <c r="X18022" s="613"/>
      <c r="Y18022" s="601"/>
      <c r="Z18022" s="601"/>
      <c r="AA18022" s="601"/>
      <c r="AB18022" s="601"/>
    </row>
    <row r="18023" spans="21:28" x14ac:dyDescent="0.25">
      <c r="U18023" s="601"/>
      <c r="V18023" s="611"/>
      <c r="X18023" s="613"/>
      <c r="Y18023" s="601"/>
      <c r="Z18023" s="601"/>
      <c r="AA18023" s="601"/>
      <c r="AB18023" s="601"/>
    </row>
    <row r="18024" spans="21:28" x14ac:dyDescent="0.25">
      <c r="U18024" s="601"/>
      <c r="V18024" s="611"/>
      <c r="X18024" s="613"/>
      <c r="Y18024" s="601"/>
      <c r="Z18024" s="601"/>
      <c r="AA18024" s="601"/>
      <c r="AB18024" s="601"/>
    </row>
    <row r="18025" spans="21:28" x14ac:dyDescent="0.25">
      <c r="U18025" s="601"/>
      <c r="V18025" s="611"/>
      <c r="X18025" s="613"/>
      <c r="Y18025" s="601"/>
      <c r="Z18025" s="601"/>
      <c r="AA18025" s="601"/>
      <c r="AB18025" s="601"/>
    </row>
    <row r="18026" spans="21:28" x14ac:dyDescent="0.25">
      <c r="U18026" s="601"/>
      <c r="V18026" s="611"/>
      <c r="X18026" s="613"/>
      <c r="Y18026" s="601"/>
      <c r="Z18026" s="601"/>
      <c r="AA18026" s="601"/>
      <c r="AB18026" s="601"/>
    </row>
    <row r="18027" spans="21:28" x14ac:dyDescent="0.25">
      <c r="U18027" s="601"/>
      <c r="V18027" s="611"/>
      <c r="X18027" s="613"/>
      <c r="Y18027" s="601"/>
      <c r="Z18027" s="601"/>
      <c r="AA18027" s="601"/>
      <c r="AB18027" s="601"/>
    </row>
    <row r="18028" spans="21:28" x14ac:dyDescent="0.25">
      <c r="U18028" s="601"/>
      <c r="V18028" s="611"/>
      <c r="X18028" s="613"/>
      <c r="Y18028" s="601"/>
      <c r="Z18028" s="601"/>
      <c r="AA18028" s="601"/>
      <c r="AB18028" s="601"/>
    </row>
    <row r="18029" spans="21:28" x14ac:dyDescent="0.25">
      <c r="U18029" s="601"/>
      <c r="V18029" s="611"/>
      <c r="X18029" s="613"/>
      <c r="Y18029" s="601"/>
      <c r="Z18029" s="601"/>
      <c r="AA18029" s="601"/>
      <c r="AB18029" s="601"/>
    </row>
    <row r="18030" spans="21:28" x14ac:dyDescent="0.25">
      <c r="U18030" s="601"/>
      <c r="V18030" s="611"/>
      <c r="X18030" s="613"/>
      <c r="Y18030" s="601"/>
      <c r="Z18030" s="601"/>
      <c r="AA18030" s="601"/>
      <c r="AB18030" s="601"/>
    </row>
    <row r="18031" spans="21:28" x14ac:dyDescent="0.25">
      <c r="U18031" s="601"/>
      <c r="V18031" s="611"/>
      <c r="X18031" s="613"/>
      <c r="Y18031" s="601"/>
      <c r="Z18031" s="601"/>
      <c r="AA18031" s="601"/>
      <c r="AB18031" s="601"/>
    </row>
    <row r="18032" spans="21:28" x14ac:dyDescent="0.25">
      <c r="U18032" s="601"/>
      <c r="V18032" s="611"/>
      <c r="X18032" s="613"/>
      <c r="Y18032" s="601"/>
      <c r="Z18032" s="601"/>
      <c r="AA18032" s="601"/>
      <c r="AB18032" s="601"/>
    </row>
    <row r="18033" spans="21:28" x14ac:dyDescent="0.25">
      <c r="U18033" s="601"/>
      <c r="V18033" s="611"/>
      <c r="X18033" s="613"/>
      <c r="Y18033" s="601"/>
      <c r="Z18033" s="601"/>
      <c r="AA18033" s="601"/>
      <c r="AB18033" s="601"/>
    </row>
    <row r="18034" spans="21:28" x14ac:dyDescent="0.25">
      <c r="U18034" s="601"/>
      <c r="V18034" s="611"/>
      <c r="X18034" s="613"/>
      <c r="Y18034" s="601"/>
      <c r="Z18034" s="601"/>
      <c r="AA18034" s="601"/>
      <c r="AB18034" s="601"/>
    </row>
    <row r="18035" spans="21:28" x14ac:dyDescent="0.25">
      <c r="U18035" s="601"/>
      <c r="V18035" s="611"/>
      <c r="X18035" s="613"/>
      <c r="Y18035" s="601"/>
      <c r="Z18035" s="601"/>
      <c r="AA18035" s="601"/>
      <c r="AB18035" s="601"/>
    </row>
    <row r="18036" spans="21:28" x14ac:dyDescent="0.25">
      <c r="U18036" s="601"/>
      <c r="V18036" s="611"/>
      <c r="X18036" s="613"/>
      <c r="Y18036" s="601"/>
      <c r="Z18036" s="601"/>
      <c r="AA18036" s="601"/>
      <c r="AB18036" s="601"/>
    </row>
    <row r="18037" spans="21:28" x14ac:dyDescent="0.25">
      <c r="U18037" s="601"/>
      <c r="V18037" s="611"/>
      <c r="X18037" s="613"/>
      <c r="Y18037" s="601"/>
      <c r="Z18037" s="601"/>
      <c r="AA18037" s="601"/>
      <c r="AB18037" s="601"/>
    </row>
    <row r="18038" spans="21:28" x14ac:dyDescent="0.25">
      <c r="U18038" s="601"/>
      <c r="V18038" s="611"/>
      <c r="X18038" s="613"/>
      <c r="Y18038" s="601"/>
      <c r="Z18038" s="601"/>
      <c r="AA18038" s="601"/>
      <c r="AB18038" s="601"/>
    </row>
    <row r="18039" spans="21:28" x14ac:dyDescent="0.25">
      <c r="U18039" s="601"/>
      <c r="V18039" s="611"/>
      <c r="X18039" s="613"/>
      <c r="Y18039" s="601"/>
      <c r="Z18039" s="601"/>
      <c r="AA18039" s="601"/>
      <c r="AB18039" s="601"/>
    </row>
    <row r="18040" spans="21:28" x14ac:dyDescent="0.25">
      <c r="U18040" s="601"/>
      <c r="V18040" s="611"/>
      <c r="X18040" s="613"/>
      <c r="Y18040" s="601"/>
      <c r="Z18040" s="601"/>
      <c r="AA18040" s="601"/>
      <c r="AB18040" s="601"/>
    </row>
    <row r="18041" spans="21:28" x14ac:dyDescent="0.25">
      <c r="U18041" s="601"/>
      <c r="V18041" s="611"/>
      <c r="X18041" s="613"/>
      <c r="Y18041" s="601"/>
      <c r="Z18041" s="601"/>
      <c r="AA18041" s="601"/>
      <c r="AB18041" s="601"/>
    </row>
    <row r="18042" spans="21:28" x14ac:dyDescent="0.25">
      <c r="U18042" s="601"/>
      <c r="V18042" s="611"/>
      <c r="X18042" s="613"/>
      <c r="Y18042" s="601"/>
      <c r="Z18042" s="601"/>
      <c r="AA18042" s="601"/>
      <c r="AB18042" s="601"/>
    </row>
    <row r="18043" spans="21:28" x14ac:dyDescent="0.25">
      <c r="U18043" s="601"/>
      <c r="V18043" s="611"/>
      <c r="X18043" s="613"/>
      <c r="Y18043" s="601"/>
      <c r="Z18043" s="601"/>
      <c r="AA18043" s="601"/>
      <c r="AB18043" s="601"/>
    </row>
    <row r="18044" spans="21:28" x14ac:dyDescent="0.25">
      <c r="U18044" s="601"/>
      <c r="V18044" s="611"/>
      <c r="X18044" s="613"/>
      <c r="Y18044" s="601"/>
      <c r="Z18044" s="601"/>
      <c r="AA18044" s="601"/>
      <c r="AB18044" s="601"/>
    </row>
    <row r="18045" spans="21:28" x14ac:dyDescent="0.25">
      <c r="U18045" s="601"/>
      <c r="V18045" s="611"/>
      <c r="X18045" s="613"/>
      <c r="Y18045" s="601"/>
      <c r="Z18045" s="601"/>
      <c r="AA18045" s="601"/>
      <c r="AB18045" s="601"/>
    </row>
    <row r="18046" spans="21:28" x14ac:dyDescent="0.25">
      <c r="U18046" s="601"/>
      <c r="V18046" s="611"/>
      <c r="X18046" s="613"/>
      <c r="Y18046" s="601"/>
      <c r="Z18046" s="601"/>
      <c r="AA18046" s="601"/>
      <c r="AB18046" s="601"/>
    </row>
    <row r="18047" spans="21:28" x14ac:dyDescent="0.25">
      <c r="U18047" s="601"/>
      <c r="V18047" s="611"/>
      <c r="X18047" s="613"/>
      <c r="Y18047" s="601"/>
      <c r="Z18047" s="601"/>
      <c r="AA18047" s="601"/>
      <c r="AB18047" s="601"/>
    </row>
    <row r="18048" spans="21:28" x14ac:dyDescent="0.25">
      <c r="U18048" s="601"/>
      <c r="V18048" s="611"/>
      <c r="X18048" s="613"/>
      <c r="Y18048" s="601"/>
      <c r="Z18048" s="601"/>
      <c r="AA18048" s="601"/>
      <c r="AB18048" s="601"/>
    </row>
    <row r="18049" spans="21:28" x14ac:dyDescent="0.25">
      <c r="U18049" s="601"/>
      <c r="V18049" s="611"/>
      <c r="X18049" s="613"/>
      <c r="Y18049" s="601"/>
      <c r="Z18049" s="601"/>
      <c r="AA18049" s="601"/>
      <c r="AB18049" s="601"/>
    </row>
    <row r="18050" spans="21:28" x14ac:dyDescent="0.25">
      <c r="U18050" s="601"/>
      <c r="V18050" s="611"/>
      <c r="X18050" s="613"/>
      <c r="Y18050" s="601"/>
      <c r="Z18050" s="601"/>
      <c r="AA18050" s="601"/>
      <c r="AB18050" s="601"/>
    </row>
    <row r="18051" spans="21:28" x14ac:dyDescent="0.25">
      <c r="U18051" s="601"/>
      <c r="V18051" s="611"/>
      <c r="X18051" s="613"/>
      <c r="Y18051" s="601"/>
      <c r="Z18051" s="601"/>
      <c r="AA18051" s="601"/>
      <c r="AB18051" s="601"/>
    </row>
    <row r="18052" spans="21:28" x14ac:dyDescent="0.25">
      <c r="U18052" s="601"/>
      <c r="V18052" s="611"/>
      <c r="X18052" s="613"/>
      <c r="Y18052" s="601"/>
      <c r="Z18052" s="601"/>
      <c r="AA18052" s="601"/>
      <c r="AB18052" s="601"/>
    </row>
    <row r="18053" spans="21:28" x14ac:dyDescent="0.25">
      <c r="U18053" s="601"/>
      <c r="V18053" s="611"/>
      <c r="X18053" s="613"/>
      <c r="Y18053" s="601"/>
      <c r="Z18053" s="601"/>
      <c r="AA18053" s="601"/>
      <c r="AB18053" s="601"/>
    </row>
    <row r="18054" spans="21:28" x14ac:dyDescent="0.25">
      <c r="U18054" s="601"/>
      <c r="V18054" s="611"/>
      <c r="X18054" s="613"/>
      <c r="Y18054" s="601"/>
      <c r="Z18054" s="601"/>
      <c r="AA18054" s="601"/>
      <c r="AB18054" s="601"/>
    </row>
    <row r="18055" spans="21:28" x14ac:dyDescent="0.25">
      <c r="U18055" s="601"/>
      <c r="V18055" s="611"/>
      <c r="X18055" s="613"/>
      <c r="Y18055" s="601"/>
      <c r="Z18055" s="601"/>
      <c r="AA18055" s="601"/>
      <c r="AB18055" s="601"/>
    </row>
    <row r="18056" spans="21:28" x14ac:dyDescent="0.25">
      <c r="U18056" s="601"/>
      <c r="V18056" s="611"/>
      <c r="X18056" s="613"/>
      <c r="Y18056" s="601"/>
      <c r="Z18056" s="601"/>
      <c r="AA18056" s="601"/>
      <c r="AB18056" s="601"/>
    </row>
    <row r="18057" spans="21:28" x14ac:dyDescent="0.25">
      <c r="U18057" s="601"/>
      <c r="V18057" s="611"/>
      <c r="X18057" s="613"/>
      <c r="Y18057" s="601"/>
      <c r="Z18057" s="601"/>
      <c r="AA18057" s="601"/>
      <c r="AB18057" s="601"/>
    </row>
    <row r="18058" spans="21:28" x14ac:dyDescent="0.25">
      <c r="U18058" s="601"/>
      <c r="V18058" s="611"/>
      <c r="X18058" s="613"/>
      <c r="Y18058" s="601"/>
      <c r="Z18058" s="601"/>
      <c r="AA18058" s="601"/>
      <c r="AB18058" s="601"/>
    </row>
    <row r="18059" spans="21:28" x14ac:dyDescent="0.25">
      <c r="U18059" s="601"/>
      <c r="V18059" s="611"/>
      <c r="X18059" s="613"/>
      <c r="Y18059" s="601"/>
      <c r="Z18059" s="601"/>
      <c r="AA18059" s="601"/>
      <c r="AB18059" s="601"/>
    </row>
    <row r="18060" spans="21:28" x14ac:dyDescent="0.25">
      <c r="U18060" s="601"/>
      <c r="V18060" s="611"/>
      <c r="X18060" s="613"/>
      <c r="Y18060" s="601"/>
      <c r="Z18060" s="601"/>
      <c r="AA18060" s="601"/>
      <c r="AB18060" s="601"/>
    </row>
    <row r="18061" spans="21:28" x14ac:dyDescent="0.25">
      <c r="U18061" s="601"/>
      <c r="V18061" s="611"/>
      <c r="X18061" s="613"/>
      <c r="Y18061" s="601"/>
      <c r="Z18061" s="601"/>
      <c r="AA18061" s="601"/>
      <c r="AB18061" s="601"/>
    </row>
    <row r="18062" spans="21:28" x14ac:dyDescent="0.25">
      <c r="U18062" s="601"/>
      <c r="V18062" s="611"/>
      <c r="X18062" s="613"/>
      <c r="Y18062" s="601"/>
      <c r="Z18062" s="601"/>
      <c r="AA18062" s="601"/>
      <c r="AB18062" s="601"/>
    </row>
    <row r="18063" spans="21:28" x14ac:dyDescent="0.25">
      <c r="U18063" s="601"/>
      <c r="V18063" s="611"/>
      <c r="X18063" s="613"/>
      <c r="Y18063" s="601"/>
      <c r="Z18063" s="601"/>
      <c r="AA18063" s="601"/>
      <c r="AB18063" s="601"/>
    </row>
    <row r="18064" spans="21:28" x14ac:dyDescent="0.25">
      <c r="U18064" s="601"/>
      <c r="V18064" s="611"/>
      <c r="X18064" s="613"/>
      <c r="Y18064" s="601"/>
      <c r="Z18064" s="601"/>
      <c r="AA18064" s="601"/>
      <c r="AB18064" s="601"/>
    </row>
    <row r="18065" spans="21:28" x14ac:dyDescent="0.25">
      <c r="U18065" s="601"/>
      <c r="V18065" s="611"/>
      <c r="X18065" s="613"/>
      <c r="Y18065" s="601"/>
      <c r="Z18065" s="601"/>
      <c r="AA18065" s="601"/>
      <c r="AB18065" s="601"/>
    </row>
    <row r="18066" spans="21:28" x14ac:dyDescent="0.25">
      <c r="U18066" s="601"/>
      <c r="V18066" s="611"/>
      <c r="X18066" s="613"/>
      <c r="Y18066" s="601"/>
      <c r="Z18066" s="601"/>
      <c r="AA18066" s="601"/>
      <c r="AB18066" s="601"/>
    </row>
    <row r="18067" spans="21:28" x14ac:dyDescent="0.25">
      <c r="U18067" s="601"/>
      <c r="V18067" s="611"/>
      <c r="X18067" s="613"/>
      <c r="Y18067" s="601"/>
      <c r="Z18067" s="601"/>
      <c r="AA18067" s="601"/>
      <c r="AB18067" s="601"/>
    </row>
    <row r="18068" spans="21:28" x14ac:dyDescent="0.25">
      <c r="U18068" s="601"/>
      <c r="V18068" s="611"/>
      <c r="X18068" s="613"/>
      <c r="Y18068" s="601"/>
      <c r="Z18068" s="601"/>
      <c r="AA18068" s="601"/>
      <c r="AB18068" s="601"/>
    </row>
    <row r="18069" spans="21:28" x14ac:dyDescent="0.25">
      <c r="U18069" s="601"/>
      <c r="V18069" s="611"/>
      <c r="X18069" s="613"/>
      <c r="Y18069" s="601"/>
      <c r="Z18069" s="601"/>
      <c r="AA18069" s="601"/>
      <c r="AB18069" s="601"/>
    </row>
    <row r="18070" spans="21:28" x14ac:dyDescent="0.25">
      <c r="U18070" s="601"/>
      <c r="V18070" s="611"/>
      <c r="X18070" s="613"/>
      <c r="Y18070" s="601"/>
      <c r="Z18070" s="601"/>
      <c r="AA18070" s="601"/>
      <c r="AB18070" s="601"/>
    </row>
    <row r="18071" spans="21:28" x14ac:dyDescent="0.25">
      <c r="U18071" s="601"/>
      <c r="V18071" s="611"/>
      <c r="X18071" s="613"/>
      <c r="Y18071" s="601"/>
      <c r="Z18071" s="601"/>
      <c r="AA18071" s="601"/>
      <c r="AB18071" s="601"/>
    </row>
    <row r="18072" spans="21:28" x14ac:dyDescent="0.25">
      <c r="U18072" s="601"/>
      <c r="V18072" s="611"/>
      <c r="X18072" s="613"/>
      <c r="Y18072" s="601"/>
      <c r="Z18072" s="601"/>
      <c r="AA18072" s="601"/>
      <c r="AB18072" s="601"/>
    </row>
    <row r="18073" spans="21:28" x14ac:dyDescent="0.25">
      <c r="U18073" s="601"/>
      <c r="V18073" s="611"/>
      <c r="X18073" s="613"/>
      <c r="Y18073" s="601"/>
      <c r="Z18073" s="601"/>
      <c r="AA18073" s="601"/>
      <c r="AB18073" s="601"/>
    </row>
    <row r="18074" spans="21:28" x14ac:dyDescent="0.25">
      <c r="U18074" s="601"/>
      <c r="V18074" s="611"/>
      <c r="X18074" s="613"/>
      <c r="Y18074" s="601"/>
      <c r="Z18074" s="601"/>
      <c r="AA18074" s="601"/>
      <c r="AB18074" s="601"/>
    </row>
    <row r="18075" spans="21:28" x14ac:dyDescent="0.25">
      <c r="U18075" s="601"/>
      <c r="V18075" s="611"/>
      <c r="X18075" s="613"/>
      <c r="Y18075" s="601"/>
      <c r="Z18075" s="601"/>
      <c r="AA18075" s="601"/>
      <c r="AB18075" s="601"/>
    </row>
    <row r="18076" spans="21:28" x14ac:dyDescent="0.25">
      <c r="U18076" s="601"/>
      <c r="V18076" s="611"/>
      <c r="X18076" s="613"/>
      <c r="Y18076" s="601"/>
      <c r="Z18076" s="601"/>
      <c r="AA18076" s="601"/>
      <c r="AB18076" s="601"/>
    </row>
    <row r="18077" spans="21:28" x14ac:dyDescent="0.25">
      <c r="U18077" s="601"/>
      <c r="V18077" s="611"/>
      <c r="X18077" s="613"/>
      <c r="Y18077" s="601"/>
      <c r="Z18077" s="601"/>
      <c r="AA18077" s="601"/>
      <c r="AB18077" s="601"/>
    </row>
    <row r="18078" spans="21:28" x14ac:dyDescent="0.25">
      <c r="U18078" s="601"/>
      <c r="V18078" s="611"/>
      <c r="X18078" s="613"/>
      <c r="Y18078" s="601"/>
      <c r="Z18078" s="601"/>
      <c r="AA18078" s="601"/>
      <c r="AB18078" s="601"/>
    </row>
    <row r="18079" spans="21:28" x14ac:dyDescent="0.25">
      <c r="U18079" s="601"/>
      <c r="V18079" s="611"/>
      <c r="X18079" s="613"/>
      <c r="Y18079" s="601"/>
      <c r="Z18079" s="601"/>
      <c r="AA18079" s="601"/>
      <c r="AB18079" s="601"/>
    </row>
    <row r="18080" spans="21:28" x14ac:dyDescent="0.25">
      <c r="U18080" s="601"/>
      <c r="V18080" s="611"/>
      <c r="X18080" s="613"/>
      <c r="Y18080" s="601"/>
      <c r="Z18080" s="601"/>
      <c r="AA18080" s="601"/>
      <c r="AB18080" s="601"/>
    </row>
    <row r="18081" spans="21:28" x14ac:dyDescent="0.25">
      <c r="U18081" s="601"/>
      <c r="V18081" s="611"/>
      <c r="X18081" s="613"/>
      <c r="Y18081" s="601"/>
      <c r="Z18081" s="601"/>
      <c r="AA18081" s="601"/>
      <c r="AB18081" s="601"/>
    </row>
    <row r="18082" spans="21:28" x14ac:dyDescent="0.25">
      <c r="U18082" s="601"/>
      <c r="V18082" s="611"/>
      <c r="X18082" s="613"/>
      <c r="Y18082" s="601"/>
      <c r="Z18082" s="601"/>
      <c r="AA18082" s="601"/>
      <c r="AB18082" s="601"/>
    </row>
    <row r="18083" spans="21:28" x14ac:dyDescent="0.25">
      <c r="U18083" s="601"/>
      <c r="V18083" s="611"/>
      <c r="X18083" s="613"/>
      <c r="Y18083" s="601"/>
      <c r="Z18083" s="601"/>
      <c r="AA18083" s="601"/>
      <c r="AB18083" s="601"/>
    </row>
    <row r="18084" spans="21:28" x14ac:dyDescent="0.25">
      <c r="U18084" s="601"/>
      <c r="V18084" s="611"/>
      <c r="X18084" s="613"/>
      <c r="Y18084" s="601"/>
      <c r="Z18084" s="601"/>
      <c r="AA18084" s="601"/>
      <c r="AB18084" s="601"/>
    </row>
    <row r="18085" spans="21:28" x14ac:dyDescent="0.25">
      <c r="U18085" s="601"/>
      <c r="V18085" s="611"/>
      <c r="X18085" s="613"/>
      <c r="Y18085" s="601"/>
      <c r="Z18085" s="601"/>
      <c r="AA18085" s="601"/>
      <c r="AB18085" s="601"/>
    </row>
    <row r="18086" spans="21:28" x14ac:dyDescent="0.25">
      <c r="U18086" s="601"/>
      <c r="V18086" s="611"/>
      <c r="X18086" s="613"/>
      <c r="Y18086" s="601"/>
      <c r="Z18086" s="601"/>
      <c r="AA18086" s="601"/>
      <c r="AB18086" s="601"/>
    </row>
    <row r="18087" spans="21:28" x14ac:dyDescent="0.25">
      <c r="U18087" s="601"/>
      <c r="V18087" s="611"/>
      <c r="X18087" s="613"/>
      <c r="Y18087" s="601"/>
      <c r="Z18087" s="601"/>
      <c r="AA18087" s="601"/>
      <c r="AB18087" s="601"/>
    </row>
    <row r="18088" spans="21:28" x14ac:dyDescent="0.25">
      <c r="U18088" s="601"/>
      <c r="V18088" s="611"/>
      <c r="X18088" s="613"/>
      <c r="Y18088" s="601"/>
      <c r="Z18088" s="601"/>
      <c r="AA18088" s="601"/>
      <c r="AB18088" s="601"/>
    </row>
    <row r="18089" spans="21:28" x14ac:dyDescent="0.25">
      <c r="U18089" s="601"/>
      <c r="V18089" s="611"/>
      <c r="X18089" s="613"/>
      <c r="Y18089" s="601"/>
      <c r="Z18089" s="601"/>
      <c r="AA18089" s="601"/>
      <c r="AB18089" s="601"/>
    </row>
    <row r="18090" spans="21:28" x14ac:dyDescent="0.25">
      <c r="U18090" s="601"/>
      <c r="V18090" s="611"/>
      <c r="X18090" s="613"/>
      <c r="Y18090" s="601"/>
      <c r="Z18090" s="601"/>
      <c r="AA18090" s="601"/>
      <c r="AB18090" s="601"/>
    </row>
    <row r="18091" spans="21:28" x14ac:dyDescent="0.25">
      <c r="U18091" s="601"/>
      <c r="V18091" s="611"/>
      <c r="X18091" s="613"/>
      <c r="Y18091" s="601"/>
      <c r="Z18091" s="601"/>
      <c r="AA18091" s="601"/>
      <c r="AB18091" s="601"/>
    </row>
    <row r="18092" spans="21:28" x14ac:dyDescent="0.25">
      <c r="U18092" s="601"/>
      <c r="V18092" s="611"/>
      <c r="X18092" s="613"/>
      <c r="Y18092" s="601"/>
      <c r="Z18092" s="601"/>
      <c r="AA18092" s="601"/>
      <c r="AB18092" s="601"/>
    </row>
    <row r="18093" spans="21:28" x14ac:dyDescent="0.25">
      <c r="U18093" s="601"/>
      <c r="V18093" s="611"/>
      <c r="X18093" s="613"/>
      <c r="Y18093" s="601"/>
      <c r="Z18093" s="601"/>
      <c r="AA18093" s="601"/>
      <c r="AB18093" s="601"/>
    </row>
    <row r="18094" spans="21:28" x14ac:dyDescent="0.25">
      <c r="U18094" s="601"/>
      <c r="V18094" s="611"/>
      <c r="X18094" s="613"/>
      <c r="Y18094" s="601"/>
      <c r="Z18094" s="601"/>
      <c r="AA18094" s="601"/>
      <c r="AB18094" s="601"/>
    </row>
    <row r="18095" spans="21:28" x14ac:dyDescent="0.25">
      <c r="U18095" s="601"/>
      <c r="V18095" s="611"/>
      <c r="X18095" s="613"/>
      <c r="Y18095" s="601"/>
      <c r="Z18095" s="601"/>
      <c r="AA18095" s="601"/>
      <c r="AB18095" s="601"/>
    </row>
    <row r="18096" spans="21:28" x14ac:dyDescent="0.25">
      <c r="U18096" s="601"/>
      <c r="V18096" s="611"/>
      <c r="X18096" s="613"/>
      <c r="Y18096" s="601"/>
      <c r="Z18096" s="601"/>
      <c r="AA18096" s="601"/>
      <c r="AB18096" s="601"/>
    </row>
    <row r="18097" spans="21:28" x14ac:dyDescent="0.25">
      <c r="U18097" s="601"/>
      <c r="V18097" s="611"/>
      <c r="X18097" s="613"/>
      <c r="Y18097" s="601"/>
      <c r="Z18097" s="601"/>
      <c r="AA18097" s="601"/>
      <c r="AB18097" s="601"/>
    </row>
    <row r="18098" spans="21:28" x14ac:dyDescent="0.25">
      <c r="U18098" s="601"/>
      <c r="V18098" s="611"/>
      <c r="X18098" s="613"/>
      <c r="Y18098" s="601"/>
      <c r="Z18098" s="601"/>
      <c r="AA18098" s="601"/>
      <c r="AB18098" s="601"/>
    </row>
    <row r="18099" spans="21:28" x14ac:dyDescent="0.25">
      <c r="U18099" s="601"/>
      <c r="V18099" s="611"/>
      <c r="X18099" s="613"/>
      <c r="Y18099" s="601"/>
      <c r="Z18099" s="601"/>
      <c r="AA18099" s="601"/>
      <c r="AB18099" s="601"/>
    </row>
    <row r="18100" spans="21:28" x14ac:dyDescent="0.25">
      <c r="U18100" s="601"/>
      <c r="V18100" s="611"/>
      <c r="X18100" s="613"/>
      <c r="Y18100" s="601"/>
      <c r="Z18100" s="601"/>
      <c r="AA18100" s="601"/>
      <c r="AB18100" s="601"/>
    </row>
    <row r="18101" spans="21:28" x14ac:dyDescent="0.25">
      <c r="U18101" s="601"/>
      <c r="V18101" s="611"/>
      <c r="X18101" s="613"/>
      <c r="Y18101" s="601"/>
      <c r="Z18101" s="601"/>
      <c r="AA18101" s="601"/>
      <c r="AB18101" s="601"/>
    </row>
    <row r="18102" spans="21:28" x14ac:dyDescent="0.25">
      <c r="U18102" s="601"/>
      <c r="V18102" s="611"/>
      <c r="X18102" s="613"/>
      <c r="Y18102" s="601"/>
      <c r="Z18102" s="601"/>
      <c r="AA18102" s="601"/>
      <c r="AB18102" s="601"/>
    </row>
    <row r="18103" spans="21:28" x14ac:dyDescent="0.25">
      <c r="U18103" s="601"/>
      <c r="V18103" s="611"/>
      <c r="X18103" s="613"/>
      <c r="Y18103" s="601"/>
      <c r="Z18103" s="601"/>
      <c r="AA18103" s="601"/>
      <c r="AB18103" s="601"/>
    </row>
    <row r="18104" spans="21:28" x14ac:dyDescent="0.25">
      <c r="U18104" s="601"/>
      <c r="V18104" s="611"/>
      <c r="X18104" s="613"/>
      <c r="Y18104" s="601"/>
      <c r="Z18104" s="601"/>
      <c r="AA18104" s="601"/>
      <c r="AB18104" s="601"/>
    </row>
    <row r="18105" spans="21:28" x14ac:dyDescent="0.25">
      <c r="U18105" s="601"/>
      <c r="V18105" s="611"/>
      <c r="X18105" s="613"/>
      <c r="Y18105" s="601"/>
      <c r="Z18105" s="601"/>
      <c r="AA18105" s="601"/>
      <c r="AB18105" s="601"/>
    </row>
    <row r="18106" spans="21:28" x14ac:dyDescent="0.25">
      <c r="U18106" s="601"/>
      <c r="V18106" s="611"/>
      <c r="X18106" s="613"/>
      <c r="Y18106" s="601"/>
      <c r="Z18106" s="601"/>
      <c r="AA18106" s="601"/>
      <c r="AB18106" s="601"/>
    </row>
    <row r="18107" spans="21:28" x14ac:dyDescent="0.25">
      <c r="U18107" s="601"/>
      <c r="V18107" s="611"/>
      <c r="X18107" s="613"/>
      <c r="Y18107" s="601"/>
      <c r="Z18107" s="601"/>
      <c r="AA18107" s="601"/>
      <c r="AB18107" s="601"/>
    </row>
    <row r="18108" spans="21:28" x14ac:dyDescent="0.25">
      <c r="U18108" s="601"/>
      <c r="V18108" s="611"/>
      <c r="X18108" s="613"/>
      <c r="Y18108" s="601"/>
      <c r="Z18108" s="601"/>
      <c r="AA18108" s="601"/>
      <c r="AB18108" s="601"/>
    </row>
    <row r="18109" spans="21:28" x14ac:dyDescent="0.25">
      <c r="U18109" s="601"/>
      <c r="V18109" s="611"/>
      <c r="X18109" s="613"/>
      <c r="Y18109" s="601"/>
      <c r="Z18109" s="601"/>
      <c r="AA18109" s="601"/>
      <c r="AB18109" s="601"/>
    </row>
    <row r="18110" spans="21:28" x14ac:dyDescent="0.25">
      <c r="U18110" s="601"/>
      <c r="V18110" s="611"/>
      <c r="X18110" s="613"/>
      <c r="Y18110" s="601"/>
      <c r="Z18110" s="601"/>
      <c r="AA18110" s="601"/>
      <c r="AB18110" s="601"/>
    </row>
    <row r="18111" spans="21:28" x14ac:dyDescent="0.25">
      <c r="U18111" s="601"/>
      <c r="V18111" s="611"/>
      <c r="X18111" s="613"/>
      <c r="Y18111" s="601"/>
      <c r="Z18111" s="601"/>
      <c r="AA18111" s="601"/>
      <c r="AB18111" s="601"/>
    </row>
    <row r="18112" spans="21:28" x14ac:dyDescent="0.25">
      <c r="U18112" s="601"/>
      <c r="V18112" s="611"/>
      <c r="X18112" s="613"/>
      <c r="Y18112" s="601"/>
      <c r="Z18112" s="601"/>
      <c r="AA18112" s="601"/>
      <c r="AB18112" s="601"/>
    </row>
    <row r="18113" spans="21:28" x14ac:dyDescent="0.25">
      <c r="U18113" s="601"/>
      <c r="V18113" s="611"/>
      <c r="X18113" s="613"/>
      <c r="Y18113" s="601"/>
      <c r="Z18113" s="601"/>
      <c r="AA18113" s="601"/>
      <c r="AB18113" s="601"/>
    </row>
    <row r="18114" spans="21:28" x14ac:dyDescent="0.25">
      <c r="U18114" s="601"/>
      <c r="V18114" s="611"/>
      <c r="X18114" s="613"/>
      <c r="Y18114" s="601"/>
      <c r="Z18114" s="601"/>
      <c r="AA18114" s="601"/>
      <c r="AB18114" s="601"/>
    </row>
    <row r="18115" spans="21:28" x14ac:dyDescent="0.25">
      <c r="U18115" s="601"/>
      <c r="V18115" s="611"/>
      <c r="X18115" s="613"/>
      <c r="Y18115" s="601"/>
      <c r="Z18115" s="601"/>
      <c r="AA18115" s="601"/>
      <c r="AB18115" s="601"/>
    </row>
    <row r="18116" spans="21:28" x14ac:dyDescent="0.25">
      <c r="U18116" s="601"/>
      <c r="V18116" s="611"/>
      <c r="X18116" s="613"/>
      <c r="Y18116" s="601"/>
      <c r="Z18116" s="601"/>
      <c r="AA18116" s="601"/>
      <c r="AB18116" s="601"/>
    </row>
    <row r="18117" spans="21:28" x14ac:dyDescent="0.25">
      <c r="U18117" s="601"/>
      <c r="V18117" s="611"/>
      <c r="X18117" s="613"/>
      <c r="Y18117" s="601"/>
      <c r="Z18117" s="601"/>
      <c r="AA18117" s="601"/>
      <c r="AB18117" s="601"/>
    </row>
    <row r="18118" spans="21:28" x14ac:dyDescent="0.25">
      <c r="U18118" s="601"/>
      <c r="V18118" s="611"/>
      <c r="X18118" s="613"/>
      <c r="Y18118" s="601"/>
      <c r="Z18118" s="601"/>
      <c r="AA18118" s="601"/>
      <c r="AB18118" s="601"/>
    </row>
    <row r="18119" spans="21:28" x14ac:dyDescent="0.25">
      <c r="U18119" s="601"/>
      <c r="V18119" s="611"/>
      <c r="X18119" s="613"/>
      <c r="Y18119" s="601"/>
      <c r="Z18119" s="601"/>
      <c r="AA18119" s="601"/>
      <c r="AB18119" s="601"/>
    </row>
    <row r="18120" spans="21:28" x14ac:dyDescent="0.25">
      <c r="U18120" s="601"/>
      <c r="V18120" s="611"/>
      <c r="X18120" s="613"/>
      <c r="Y18120" s="601"/>
      <c r="Z18120" s="601"/>
      <c r="AA18120" s="601"/>
      <c r="AB18120" s="601"/>
    </row>
    <row r="18121" spans="21:28" x14ac:dyDescent="0.25">
      <c r="U18121" s="601"/>
      <c r="V18121" s="611"/>
      <c r="X18121" s="613"/>
      <c r="Y18121" s="601"/>
      <c r="Z18121" s="601"/>
      <c r="AA18121" s="601"/>
      <c r="AB18121" s="601"/>
    </row>
    <row r="18122" spans="21:28" x14ac:dyDescent="0.25">
      <c r="U18122" s="601"/>
      <c r="V18122" s="611"/>
      <c r="X18122" s="613"/>
      <c r="Y18122" s="601"/>
      <c r="Z18122" s="601"/>
      <c r="AA18122" s="601"/>
      <c r="AB18122" s="601"/>
    </row>
    <row r="18123" spans="21:28" x14ac:dyDescent="0.25">
      <c r="U18123" s="601"/>
      <c r="V18123" s="611"/>
      <c r="X18123" s="613"/>
      <c r="Y18123" s="601"/>
      <c r="Z18123" s="601"/>
      <c r="AA18123" s="601"/>
      <c r="AB18123" s="601"/>
    </row>
    <row r="18124" spans="21:28" x14ac:dyDescent="0.25">
      <c r="U18124" s="601"/>
      <c r="V18124" s="611"/>
      <c r="X18124" s="613"/>
      <c r="Y18124" s="601"/>
      <c r="Z18124" s="601"/>
      <c r="AA18124" s="601"/>
      <c r="AB18124" s="601"/>
    </row>
    <row r="18125" spans="21:28" x14ac:dyDescent="0.25">
      <c r="U18125" s="601"/>
      <c r="V18125" s="611"/>
      <c r="X18125" s="613"/>
      <c r="Y18125" s="601"/>
      <c r="Z18125" s="601"/>
      <c r="AA18125" s="601"/>
      <c r="AB18125" s="601"/>
    </row>
    <row r="18126" spans="21:28" x14ac:dyDescent="0.25">
      <c r="U18126" s="601"/>
      <c r="V18126" s="611"/>
      <c r="X18126" s="613"/>
      <c r="Y18126" s="601"/>
      <c r="Z18126" s="601"/>
      <c r="AA18126" s="601"/>
      <c r="AB18126" s="601"/>
    </row>
    <row r="18127" spans="21:28" x14ac:dyDescent="0.25">
      <c r="U18127" s="601"/>
      <c r="V18127" s="611"/>
      <c r="X18127" s="613"/>
      <c r="Y18127" s="601"/>
      <c r="Z18127" s="601"/>
      <c r="AA18127" s="601"/>
      <c r="AB18127" s="601"/>
    </row>
    <row r="18128" spans="21:28" x14ac:dyDescent="0.25">
      <c r="U18128" s="601"/>
      <c r="V18128" s="611"/>
      <c r="X18128" s="613"/>
      <c r="Y18128" s="601"/>
      <c r="Z18128" s="601"/>
      <c r="AA18128" s="601"/>
      <c r="AB18128" s="601"/>
    </row>
    <row r="18129" spans="21:28" x14ac:dyDescent="0.25">
      <c r="U18129" s="601"/>
      <c r="V18129" s="611"/>
      <c r="X18129" s="613"/>
      <c r="Y18129" s="601"/>
      <c r="Z18129" s="601"/>
      <c r="AA18129" s="601"/>
      <c r="AB18129" s="601"/>
    </row>
    <row r="18130" spans="21:28" x14ac:dyDescent="0.25">
      <c r="U18130" s="601"/>
      <c r="V18130" s="611"/>
      <c r="X18130" s="613"/>
      <c r="Y18130" s="601"/>
      <c r="Z18130" s="601"/>
      <c r="AA18130" s="601"/>
      <c r="AB18130" s="601"/>
    </row>
    <row r="18131" spans="21:28" x14ac:dyDescent="0.25">
      <c r="U18131" s="601"/>
      <c r="V18131" s="611"/>
      <c r="X18131" s="613"/>
      <c r="Y18131" s="601"/>
      <c r="Z18131" s="601"/>
      <c r="AA18131" s="601"/>
      <c r="AB18131" s="601"/>
    </row>
    <row r="18132" spans="21:28" x14ac:dyDescent="0.25">
      <c r="U18132" s="601"/>
      <c r="V18132" s="611"/>
      <c r="X18132" s="613"/>
      <c r="Y18132" s="601"/>
      <c r="Z18132" s="601"/>
      <c r="AA18132" s="601"/>
      <c r="AB18132" s="601"/>
    </row>
    <row r="18133" spans="21:28" x14ac:dyDescent="0.25">
      <c r="U18133" s="601"/>
      <c r="V18133" s="611"/>
      <c r="X18133" s="613"/>
      <c r="Y18133" s="601"/>
      <c r="Z18133" s="601"/>
      <c r="AA18133" s="601"/>
      <c r="AB18133" s="601"/>
    </row>
    <row r="18134" spans="21:28" x14ac:dyDescent="0.25">
      <c r="U18134" s="601"/>
      <c r="V18134" s="611"/>
      <c r="X18134" s="613"/>
      <c r="Y18134" s="601"/>
      <c r="Z18134" s="601"/>
      <c r="AA18134" s="601"/>
      <c r="AB18134" s="601"/>
    </row>
    <row r="18135" spans="21:28" x14ac:dyDescent="0.25">
      <c r="U18135" s="601"/>
      <c r="V18135" s="611"/>
      <c r="X18135" s="613"/>
      <c r="Y18135" s="601"/>
      <c r="Z18135" s="601"/>
      <c r="AA18135" s="601"/>
      <c r="AB18135" s="601"/>
    </row>
    <row r="18136" spans="21:28" x14ac:dyDescent="0.25">
      <c r="U18136" s="601"/>
      <c r="V18136" s="611"/>
      <c r="X18136" s="613"/>
      <c r="Y18136" s="601"/>
      <c r="Z18136" s="601"/>
      <c r="AA18136" s="601"/>
      <c r="AB18136" s="601"/>
    </row>
    <row r="18137" spans="21:28" x14ac:dyDescent="0.25">
      <c r="U18137" s="601"/>
      <c r="V18137" s="611"/>
      <c r="X18137" s="613"/>
      <c r="Y18137" s="601"/>
      <c r="Z18137" s="601"/>
      <c r="AA18137" s="601"/>
      <c r="AB18137" s="601"/>
    </row>
    <row r="18138" spans="21:28" x14ac:dyDescent="0.25">
      <c r="U18138" s="601"/>
      <c r="V18138" s="611"/>
      <c r="X18138" s="613"/>
      <c r="Y18138" s="601"/>
      <c r="Z18138" s="601"/>
      <c r="AA18138" s="601"/>
      <c r="AB18138" s="601"/>
    </row>
    <row r="18139" spans="21:28" x14ac:dyDescent="0.25">
      <c r="U18139" s="601"/>
      <c r="V18139" s="611"/>
      <c r="X18139" s="613"/>
      <c r="Y18139" s="601"/>
      <c r="Z18139" s="601"/>
      <c r="AA18139" s="601"/>
      <c r="AB18139" s="601"/>
    </row>
    <row r="18140" spans="21:28" x14ac:dyDescent="0.25">
      <c r="U18140" s="601"/>
      <c r="V18140" s="611"/>
      <c r="X18140" s="613"/>
      <c r="Y18140" s="601"/>
      <c r="Z18140" s="601"/>
      <c r="AA18140" s="601"/>
      <c r="AB18140" s="601"/>
    </row>
    <row r="18141" spans="21:28" x14ac:dyDescent="0.25">
      <c r="U18141" s="601"/>
      <c r="V18141" s="611"/>
      <c r="X18141" s="613"/>
      <c r="Y18141" s="601"/>
      <c r="Z18141" s="601"/>
      <c r="AA18141" s="601"/>
      <c r="AB18141" s="601"/>
    </row>
    <row r="18142" spans="21:28" x14ac:dyDescent="0.25">
      <c r="U18142" s="601"/>
      <c r="V18142" s="611"/>
      <c r="X18142" s="613"/>
      <c r="Y18142" s="601"/>
      <c r="Z18142" s="601"/>
      <c r="AA18142" s="601"/>
      <c r="AB18142" s="601"/>
    </row>
    <row r="18143" spans="21:28" x14ac:dyDescent="0.25">
      <c r="U18143" s="601"/>
      <c r="V18143" s="611"/>
      <c r="X18143" s="613"/>
      <c r="Y18143" s="601"/>
      <c r="Z18143" s="601"/>
      <c r="AA18143" s="601"/>
      <c r="AB18143" s="601"/>
    </row>
    <row r="18144" spans="21:28" x14ac:dyDescent="0.25">
      <c r="U18144" s="601"/>
      <c r="V18144" s="611"/>
      <c r="X18144" s="613"/>
      <c r="Y18144" s="601"/>
      <c r="Z18144" s="601"/>
      <c r="AA18144" s="601"/>
      <c r="AB18144" s="601"/>
    </row>
    <row r="18145" spans="21:28" x14ac:dyDescent="0.25">
      <c r="U18145" s="601"/>
      <c r="V18145" s="611"/>
      <c r="X18145" s="613"/>
      <c r="Y18145" s="601"/>
      <c r="Z18145" s="601"/>
      <c r="AA18145" s="601"/>
      <c r="AB18145" s="601"/>
    </row>
    <row r="18146" spans="21:28" x14ac:dyDescent="0.25">
      <c r="U18146" s="601"/>
      <c r="V18146" s="611"/>
      <c r="X18146" s="613"/>
      <c r="Y18146" s="601"/>
      <c r="Z18146" s="601"/>
      <c r="AA18146" s="601"/>
      <c r="AB18146" s="601"/>
    </row>
    <row r="18147" spans="21:28" x14ac:dyDescent="0.25">
      <c r="U18147" s="601"/>
      <c r="V18147" s="611"/>
      <c r="X18147" s="613"/>
      <c r="Y18147" s="601"/>
      <c r="Z18147" s="601"/>
      <c r="AA18147" s="601"/>
      <c r="AB18147" s="601"/>
    </row>
    <row r="18148" spans="21:28" x14ac:dyDescent="0.25">
      <c r="U18148" s="601"/>
      <c r="V18148" s="611"/>
      <c r="X18148" s="613"/>
      <c r="Y18148" s="601"/>
      <c r="Z18148" s="601"/>
      <c r="AA18148" s="601"/>
      <c r="AB18148" s="601"/>
    </row>
    <row r="18149" spans="21:28" x14ac:dyDescent="0.25">
      <c r="U18149" s="601"/>
      <c r="V18149" s="611"/>
      <c r="X18149" s="613"/>
      <c r="Y18149" s="601"/>
      <c r="Z18149" s="601"/>
      <c r="AA18149" s="601"/>
      <c r="AB18149" s="601"/>
    </row>
    <row r="18150" spans="21:28" x14ac:dyDescent="0.25">
      <c r="U18150" s="601"/>
      <c r="V18150" s="611"/>
      <c r="X18150" s="613"/>
      <c r="Y18150" s="601"/>
      <c r="Z18150" s="601"/>
      <c r="AA18150" s="601"/>
      <c r="AB18150" s="601"/>
    </row>
    <row r="18151" spans="21:28" x14ac:dyDescent="0.25">
      <c r="U18151" s="601"/>
      <c r="V18151" s="611"/>
      <c r="X18151" s="613"/>
      <c r="Y18151" s="601"/>
      <c r="Z18151" s="601"/>
      <c r="AA18151" s="601"/>
      <c r="AB18151" s="601"/>
    </row>
    <row r="18152" spans="21:28" x14ac:dyDescent="0.25">
      <c r="U18152" s="601"/>
      <c r="V18152" s="611"/>
      <c r="X18152" s="613"/>
      <c r="Y18152" s="601"/>
      <c r="Z18152" s="601"/>
      <c r="AA18152" s="601"/>
      <c r="AB18152" s="601"/>
    </row>
    <row r="18153" spans="21:28" x14ac:dyDescent="0.25">
      <c r="U18153" s="601"/>
      <c r="V18153" s="611"/>
      <c r="X18153" s="613"/>
      <c r="Y18153" s="601"/>
      <c r="Z18153" s="601"/>
      <c r="AA18153" s="601"/>
      <c r="AB18153" s="601"/>
    </row>
    <row r="18154" spans="21:28" x14ac:dyDescent="0.25">
      <c r="U18154" s="601"/>
      <c r="V18154" s="611"/>
      <c r="X18154" s="613"/>
      <c r="Y18154" s="601"/>
      <c r="Z18154" s="601"/>
      <c r="AA18154" s="601"/>
      <c r="AB18154" s="601"/>
    </row>
    <row r="18155" spans="21:28" x14ac:dyDescent="0.25">
      <c r="U18155" s="601"/>
      <c r="V18155" s="611"/>
      <c r="X18155" s="613"/>
      <c r="Y18155" s="601"/>
      <c r="Z18155" s="601"/>
      <c r="AA18155" s="601"/>
      <c r="AB18155" s="601"/>
    </row>
    <row r="18156" spans="21:28" x14ac:dyDescent="0.25">
      <c r="U18156" s="601"/>
      <c r="V18156" s="611"/>
      <c r="X18156" s="613"/>
      <c r="Y18156" s="601"/>
      <c r="Z18156" s="601"/>
      <c r="AA18156" s="601"/>
      <c r="AB18156" s="601"/>
    </row>
    <row r="18157" spans="21:28" x14ac:dyDescent="0.25">
      <c r="U18157" s="601"/>
      <c r="V18157" s="611"/>
      <c r="X18157" s="613"/>
      <c r="Y18157" s="601"/>
      <c r="Z18157" s="601"/>
      <c r="AA18157" s="601"/>
      <c r="AB18157" s="601"/>
    </row>
    <row r="18158" spans="21:28" x14ac:dyDescent="0.25">
      <c r="U18158" s="601"/>
      <c r="V18158" s="611"/>
      <c r="X18158" s="613"/>
      <c r="Y18158" s="601"/>
      <c r="Z18158" s="601"/>
      <c r="AA18158" s="601"/>
      <c r="AB18158" s="601"/>
    </row>
    <row r="18159" spans="21:28" x14ac:dyDescent="0.25">
      <c r="U18159" s="601"/>
      <c r="V18159" s="611"/>
      <c r="X18159" s="613"/>
      <c r="Y18159" s="601"/>
      <c r="Z18159" s="601"/>
      <c r="AA18159" s="601"/>
      <c r="AB18159" s="601"/>
    </row>
    <row r="18160" spans="21:28" x14ac:dyDescent="0.25">
      <c r="U18160" s="601"/>
      <c r="V18160" s="611"/>
      <c r="X18160" s="613"/>
      <c r="Y18160" s="601"/>
      <c r="Z18160" s="601"/>
      <c r="AA18160" s="601"/>
      <c r="AB18160" s="601"/>
    </row>
    <row r="18161" spans="21:28" x14ac:dyDescent="0.25">
      <c r="U18161" s="601"/>
      <c r="V18161" s="611"/>
      <c r="X18161" s="613"/>
      <c r="Y18161" s="601"/>
      <c r="Z18161" s="601"/>
      <c r="AA18161" s="601"/>
      <c r="AB18161" s="601"/>
    </row>
    <row r="18162" spans="21:28" x14ac:dyDescent="0.25">
      <c r="U18162" s="601"/>
      <c r="V18162" s="611"/>
      <c r="X18162" s="613"/>
      <c r="Y18162" s="601"/>
      <c r="Z18162" s="601"/>
      <c r="AA18162" s="601"/>
      <c r="AB18162" s="601"/>
    </row>
    <row r="18163" spans="21:28" x14ac:dyDescent="0.25">
      <c r="U18163" s="601"/>
      <c r="V18163" s="611"/>
      <c r="X18163" s="613"/>
      <c r="Y18163" s="601"/>
      <c r="Z18163" s="601"/>
      <c r="AA18163" s="601"/>
      <c r="AB18163" s="601"/>
    </row>
    <row r="18164" spans="21:28" x14ac:dyDescent="0.25">
      <c r="U18164" s="601"/>
      <c r="V18164" s="611"/>
      <c r="X18164" s="613"/>
      <c r="Y18164" s="601"/>
      <c r="Z18164" s="601"/>
      <c r="AA18164" s="601"/>
      <c r="AB18164" s="601"/>
    </row>
    <row r="18165" spans="21:28" x14ac:dyDescent="0.25">
      <c r="U18165" s="601"/>
      <c r="V18165" s="611"/>
      <c r="X18165" s="613"/>
      <c r="Y18165" s="601"/>
      <c r="Z18165" s="601"/>
      <c r="AA18165" s="601"/>
      <c r="AB18165" s="601"/>
    </row>
    <row r="18166" spans="21:28" x14ac:dyDescent="0.25">
      <c r="U18166" s="601"/>
      <c r="V18166" s="611"/>
      <c r="X18166" s="613"/>
      <c r="Y18166" s="601"/>
      <c r="Z18166" s="601"/>
      <c r="AA18166" s="601"/>
      <c r="AB18166" s="601"/>
    </row>
    <row r="18167" spans="21:28" x14ac:dyDescent="0.25">
      <c r="U18167" s="601"/>
      <c r="V18167" s="611"/>
      <c r="X18167" s="613"/>
      <c r="Y18167" s="601"/>
      <c r="Z18167" s="601"/>
      <c r="AA18167" s="601"/>
      <c r="AB18167" s="601"/>
    </row>
    <row r="18168" spans="21:28" x14ac:dyDescent="0.25">
      <c r="U18168" s="601"/>
      <c r="V18168" s="611"/>
      <c r="X18168" s="613"/>
      <c r="Y18168" s="601"/>
      <c r="Z18168" s="601"/>
      <c r="AA18168" s="601"/>
      <c r="AB18168" s="601"/>
    </row>
    <row r="18169" spans="21:28" x14ac:dyDescent="0.25">
      <c r="U18169" s="601"/>
      <c r="V18169" s="611"/>
      <c r="X18169" s="613"/>
      <c r="Y18169" s="601"/>
      <c r="Z18169" s="601"/>
      <c r="AA18169" s="601"/>
      <c r="AB18169" s="601"/>
    </row>
    <row r="18170" spans="21:28" x14ac:dyDescent="0.25">
      <c r="U18170" s="601"/>
      <c r="V18170" s="611"/>
      <c r="X18170" s="613"/>
      <c r="Y18170" s="601"/>
      <c r="Z18170" s="601"/>
      <c r="AA18170" s="601"/>
      <c r="AB18170" s="601"/>
    </row>
    <row r="18171" spans="21:28" x14ac:dyDescent="0.25">
      <c r="U18171" s="601"/>
      <c r="V18171" s="611"/>
      <c r="X18171" s="613"/>
      <c r="Y18171" s="601"/>
      <c r="Z18171" s="601"/>
      <c r="AA18171" s="601"/>
      <c r="AB18171" s="601"/>
    </row>
    <row r="18172" spans="21:28" x14ac:dyDescent="0.25">
      <c r="U18172" s="601"/>
      <c r="V18172" s="611"/>
      <c r="X18172" s="613"/>
      <c r="Y18172" s="601"/>
      <c r="Z18172" s="601"/>
      <c r="AA18172" s="601"/>
      <c r="AB18172" s="601"/>
    </row>
    <row r="18173" spans="21:28" x14ac:dyDescent="0.25">
      <c r="U18173" s="601"/>
      <c r="V18173" s="611"/>
      <c r="X18173" s="613"/>
      <c r="Y18173" s="601"/>
      <c r="Z18173" s="601"/>
      <c r="AA18173" s="601"/>
      <c r="AB18173" s="601"/>
    </row>
    <row r="18174" spans="21:28" x14ac:dyDescent="0.25">
      <c r="U18174" s="601"/>
      <c r="V18174" s="611"/>
      <c r="X18174" s="613"/>
      <c r="Y18174" s="601"/>
      <c r="Z18174" s="601"/>
      <c r="AA18174" s="601"/>
      <c r="AB18174" s="601"/>
    </row>
    <row r="18175" spans="21:28" x14ac:dyDescent="0.25">
      <c r="U18175" s="601"/>
      <c r="V18175" s="611"/>
      <c r="X18175" s="613"/>
      <c r="Y18175" s="601"/>
      <c r="Z18175" s="601"/>
      <c r="AA18175" s="601"/>
      <c r="AB18175" s="601"/>
    </row>
    <row r="18176" spans="21:28" x14ac:dyDescent="0.25">
      <c r="U18176" s="601"/>
      <c r="V18176" s="611"/>
      <c r="X18176" s="613"/>
      <c r="Y18176" s="601"/>
      <c r="Z18176" s="601"/>
      <c r="AA18176" s="601"/>
      <c r="AB18176" s="601"/>
    </row>
    <row r="18177" spans="21:28" x14ac:dyDescent="0.25">
      <c r="U18177" s="601"/>
      <c r="V18177" s="611"/>
      <c r="X18177" s="613"/>
      <c r="Y18177" s="601"/>
      <c r="Z18177" s="601"/>
      <c r="AA18177" s="601"/>
      <c r="AB18177" s="601"/>
    </row>
    <row r="18178" spans="21:28" x14ac:dyDescent="0.25">
      <c r="U18178" s="601"/>
      <c r="V18178" s="611"/>
      <c r="X18178" s="613"/>
      <c r="Y18178" s="601"/>
      <c r="Z18178" s="601"/>
      <c r="AA18178" s="601"/>
      <c r="AB18178" s="601"/>
    </row>
    <row r="18179" spans="21:28" x14ac:dyDescent="0.25">
      <c r="U18179" s="601"/>
      <c r="V18179" s="611"/>
      <c r="X18179" s="613"/>
      <c r="Y18179" s="601"/>
      <c r="Z18179" s="601"/>
      <c r="AA18179" s="601"/>
      <c r="AB18179" s="601"/>
    </row>
    <row r="18180" spans="21:28" x14ac:dyDescent="0.25">
      <c r="U18180" s="601"/>
      <c r="V18180" s="611"/>
      <c r="X18180" s="613"/>
      <c r="Y18180" s="601"/>
      <c r="Z18180" s="601"/>
      <c r="AA18180" s="601"/>
      <c r="AB18180" s="601"/>
    </row>
    <row r="18181" spans="21:28" x14ac:dyDescent="0.25">
      <c r="U18181" s="601"/>
      <c r="V18181" s="611"/>
      <c r="X18181" s="613"/>
      <c r="Y18181" s="601"/>
      <c r="Z18181" s="601"/>
      <c r="AA18181" s="601"/>
      <c r="AB18181" s="601"/>
    </row>
    <row r="18182" spans="21:28" x14ac:dyDescent="0.25">
      <c r="U18182" s="601"/>
      <c r="V18182" s="611"/>
      <c r="X18182" s="613"/>
      <c r="Y18182" s="601"/>
      <c r="Z18182" s="601"/>
      <c r="AA18182" s="601"/>
      <c r="AB18182" s="601"/>
    </row>
    <row r="18183" spans="21:28" x14ac:dyDescent="0.25">
      <c r="U18183" s="601"/>
      <c r="V18183" s="611"/>
      <c r="X18183" s="613"/>
      <c r="Y18183" s="601"/>
      <c r="Z18183" s="601"/>
      <c r="AA18183" s="601"/>
      <c r="AB18183" s="601"/>
    </row>
    <row r="18184" spans="21:28" x14ac:dyDescent="0.25">
      <c r="U18184" s="601"/>
      <c r="V18184" s="611"/>
      <c r="X18184" s="613"/>
      <c r="Y18184" s="601"/>
      <c r="Z18184" s="601"/>
      <c r="AA18184" s="601"/>
      <c r="AB18184" s="601"/>
    </row>
    <row r="18185" spans="21:28" x14ac:dyDescent="0.25">
      <c r="U18185" s="601"/>
      <c r="V18185" s="611"/>
      <c r="X18185" s="613"/>
      <c r="Y18185" s="601"/>
      <c r="Z18185" s="601"/>
      <c r="AA18185" s="601"/>
      <c r="AB18185" s="601"/>
    </row>
    <row r="18186" spans="21:28" x14ac:dyDescent="0.25">
      <c r="U18186" s="601"/>
      <c r="V18186" s="611"/>
      <c r="X18186" s="613"/>
      <c r="Y18186" s="601"/>
      <c r="Z18186" s="601"/>
      <c r="AA18186" s="601"/>
      <c r="AB18186" s="601"/>
    </row>
    <row r="18187" spans="21:28" x14ac:dyDescent="0.25">
      <c r="U18187" s="601"/>
      <c r="V18187" s="611"/>
      <c r="X18187" s="613"/>
      <c r="Y18187" s="601"/>
      <c r="Z18187" s="601"/>
      <c r="AA18187" s="601"/>
      <c r="AB18187" s="601"/>
    </row>
    <row r="18188" spans="21:28" x14ac:dyDescent="0.25">
      <c r="U18188" s="601"/>
      <c r="V18188" s="611"/>
      <c r="X18188" s="613"/>
      <c r="Y18188" s="601"/>
      <c r="Z18188" s="601"/>
      <c r="AA18188" s="601"/>
      <c r="AB18188" s="601"/>
    </row>
    <row r="18189" spans="21:28" x14ac:dyDescent="0.25">
      <c r="U18189" s="601"/>
      <c r="V18189" s="611"/>
      <c r="X18189" s="613"/>
      <c r="Y18189" s="601"/>
      <c r="Z18189" s="601"/>
      <c r="AA18189" s="601"/>
      <c r="AB18189" s="601"/>
    </row>
    <row r="18190" spans="21:28" x14ac:dyDescent="0.25">
      <c r="U18190" s="601"/>
      <c r="V18190" s="611"/>
      <c r="X18190" s="613"/>
      <c r="Y18190" s="601"/>
      <c r="Z18190" s="601"/>
      <c r="AA18190" s="601"/>
      <c r="AB18190" s="601"/>
    </row>
    <row r="18191" spans="21:28" x14ac:dyDescent="0.25">
      <c r="U18191" s="601"/>
      <c r="V18191" s="611"/>
      <c r="X18191" s="613"/>
      <c r="Y18191" s="601"/>
      <c r="Z18191" s="601"/>
      <c r="AA18191" s="601"/>
      <c r="AB18191" s="601"/>
    </row>
    <row r="18192" spans="21:28" x14ac:dyDescent="0.25">
      <c r="U18192" s="601"/>
      <c r="V18192" s="611"/>
      <c r="X18192" s="613"/>
      <c r="Y18192" s="601"/>
      <c r="Z18192" s="601"/>
      <c r="AA18192" s="601"/>
      <c r="AB18192" s="601"/>
    </row>
    <row r="18193" spans="21:28" x14ac:dyDescent="0.25">
      <c r="U18193" s="601"/>
      <c r="V18193" s="611"/>
      <c r="X18193" s="613"/>
      <c r="Y18193" s="601"/>
      <c r="Z18193" s="601"/>
      <c r="AA18193" s="601"/>
      <c r="AB18193" s="601"/>
    </row>
    <row r="18194" spans="21:28" x14ac:dyDescent="0.25">
      <c r="U18194" s="601"/>
      <c r="V18194" s="611"/>
      <c r="X18194" s="613"/>
      <c r="Y18194" s="601"/>
      <c r="Z18194" s="601"/>
      <c r="AA18194" s="601"/>
      <c r="AB18194" s="601"/>
    </row>
    <row r="18195" spans="21:28" x14ac:dyDescent="0.25">
      <c r="U18195" s="601"/>
      <c r="V18195" s="611"/>
      <c r="X18195" s="613"/>
      <c r="Y18195" s="601"/>
      <c r="Z18195" s="601"/>
      <c r="AA18195" s="601"/>
      <c r="AB18195" s="601"/>
    </row>
    <row r="18196" spans="21:28" x14ac:dyDescent="0.25">
      <c r="U18196" s="601"/>
      <c r="V18196" s="611"/>
      <c r="X18196" s="613"/>
      <c r="Y18196" s="601"/>
      <c r="Z18196" s="601"/>
      <c r="AA18196" s="601"/>
      <c r="AB18196" s="601"/>
    </row>
    <row r="18197" spans="21:28" x14ac:dyDescent="0.25">
      <c r="U18197" s="601"/>
      <c r="V18197" s="611"/>
      <c r="X18197" s="613"/>
      <c r="Y18197" s="601"/>
      <c r="Z18197" s="601"/>
      <c r="AA18197" s="601"/>
      <c r="AB18197" s="601"/>
    </row>
    <row r="18198" spans="21:28" x14ac:dyDescent="0.25">
      <c r="U18198" s="601"/>
      <c r="V18198" s="611"/>
      <c r="X18198" s="613"/>
      <c r="Y18198" s="601"/>
      <c r="Z18198" s="601"/>
      <c r="AA18198" s="601"/>
      <c r="AB18198" s="601"/>
    </row>
    <row r="18199" spans="21:28" x14ac:dyDescent="0.25">
      <c r="U18199" s="601"/>
      <c r="V18199" s="611"/>
      <c r="X18199" s="613"/>
      <c r="Y18199" s="601"/>
      <c r="Z18199" s="601"/>
      <c r="AA18199" s="601"/>
      <c r="AB18199" s="601"/>
    </row>
    <row r="18200" spans="21:28" x14ac:dyDescent="0.25">
      <c r="U18200" s="601"/>
      <c r="V18200" s="611"/>
      <c r="X18200" s="613"/>
      <c r="Y18200" s="601"/>
      <c r="Z18200" s="601"/>
      <c r="AA18200" s="601"/>
      <c r="AB18200" s="601"/>
    </row>
    <row r="18201" spans="21:28" x14ac:dyDescent="0.25">
      <c r="U18201" s="601"/>
      <c r="V18201" s="611"/>
      <c r="X18201" s="613"/>
      <c r="Y18201" s="601"/>
      <c r="Z18201" s="601"/>
      <c r="AA18201" s="601"/>
      <c r="AB18201" s="601"/>
    </row>
    <row r="18202" spans="21:28" x14ac:dyDescent="0.25">
      <c r="U18202" s="601"/>
      <c r="V18202" s="611"/>
      <c r="X18202" s="613"/>
      <c r="Y18202" s="601"/>
      <c r="Z18202" s="601"/>
      <c r="AA18202" s="601"/>
      <c r="AB18202" s="601"/>
    </row>
    <row r="18203" spans="21:28" x14ac:dyDescent="0.25">
      <c r="U18203" s="601"/>
      <c r="V18203" s="611"/>
      <c r="X18203" s="613"/>
      <c r="Y18203" s="601"/>
      <c r="Z18203" s="601"/>
      <c r="AA18203" s="601"/>
      <c r="AB18203" s="601"/>
    </row>
    <row r="18204" spans="21:28" x14ac:dyDescent="0.25">
      <c r="U18204" s="601"/>
      <c r="V18204" s="611"/>
      <c r="X18204" s="613"/>
      <c r="Y18204" s="601"/>
      <c r="Z18204" s="601"/>
      <c r="AA18204" s="601"/>
      <c r="AB18204" s="601"/>
    </row>
    <row r="18205" spans="21:28" x14ac:dyDescent="0.25">
      <c r="U18205" s="601"/>
      <c r="V18205" s="611"/>
      <c r="X18205" s="613"/>
      <c r="Y18205" s="601"/>
      <c r="Z18205" s="601"/>
      <c r="AA18205" s="601"/>
      <c r="AB18205" s="601"/>
    </row>
    <row r="18206" spans="21:28" x14ac:dyDescent="0.25">
      <c r="U18206" s="601"/>
      <c r="V18206" s="611"/>
      <c r="X18206" s="613"/>
      <c r="Y18206" s="601"/>
      <c r="Z18206" s="601"/>
      <c r="AA18206" s="601"/>
      <c r="AB18206" s="601"/>
    </row>
    <row r="18207" spans="21:28" x14ac:dyDescent="0.25">
      <c r="U18207" s="601"/>
      <c r="V18207" s="611"/>
      <c r="X18207" s="613"/>
      <c r="Y18207" s="601"/>
      <c r="Z18207" s="601"/>
      <c r="AA18207" s="601"/>
      <c r="AB18207" s="601"/>
    </row>
    <row r="18208" spans="21:28" x14ac:dyDescent="0.25">
      <c r="U18208" s="601"/>
      <c r="V18208" s="611"/>
      <c r="X18208" s="613"/>
      <c r="Y18208" s="601"/>
      <c r="Z18208" s="601"/>
      <c r="AA18208" s="601"/>
      <c r="AB18208" s="601"/>
    </row>
    <row r="18209" spans="21:28" x14ac:dyDescent="0.25">
      <c r="U18209" s="601"/>
      <c r="V18209" s="611"/>
      <c r="X18209" s="613"/>
      <c r="Y18209" s="601"/>
      <c r="Z18209" s="601"/>
      <c r="AA18209" s="601"/>
      <c r="AB18209" s="601"/>
    </row>
    <row r="18210" spans="21:28" x14ac:dyDescent="0.25">
      <c r="U18210" s="601"/>
      <c r="V18210" s="611"/>
      <c r="X18210" s="613"/>
      <c r="Y18210" s="601"/>
      <c r="Z18210" s="601"/>
      <c r="AA18210" s="601"/>
      <c r="AB18210" s="601"/>
    </row>
    <row r="18211" spans="21:28" x14ac:dyDescent="0.25">
      <c r="U18211" s="601"/>
      <c r="V18211" s="611"/>
      <c r="X18211" s="613"/>
      <c r="Y18211" s="601"/>
      <c r="Z18211" s="601"/>
      <c r="AA18211" s="601"/>
      <c r="AB18211" s="601"/>
    </row>
    <row r="18212" spans="21:28" x14ac:dyDescent="0.25">
      <c r="U18212" s="601"/>
      <c r="V18212" s="611"/>
      <c r="X18212" s="613"/>
      <c r="Y18212" s="601"/>
      <c r="Z18212" s="601"/>
      <c r="AA18212" s="601"/>
      <c r="AB18212" s="601"/>
    </row>
    <row r="18213" spans="21:28" x14ac:dyDescent="0.25">
      <c r="U18213" s="601"/>
      <c r="V18213" s="611"/>
      <c r="X18213" s="613"/>
      <c r="Y18213" s="601"/>
      <c r="Z18213" s="601"/>
      <c r="AA18213" s="601"/>
      <c r="AB18213" s="601"/>
    </row>
    <row r="18214" spans="21:28" x14ac:dyDescent="0.25">
      <c r="U18214" s="601"/>
      <c r="V18214" s="611"/>
      <c r="X18214" s="613"/>
      <c r="Y18214" s="601"/>
      <c r="Z18214" s="601"/>
      <c r="AA18214" s="601"/>
      <c r="AB18214" s="601"/>
    </row>
    <row r="18215" spans="21:28" x14ac:dyDescent="0.25">
      <c r="U18215" s="601"/>
      <c r="V18215" s="611"/>
      <c r="X18215" s="613"/>
      <c r="Y18215" s="601"/>
      <c r="Z18215" s="601"/>
      <c r="AA18215" s="601"/>
      <c r="AB18215" s="601"/>
    </row>
    <row r="18216" spans="21:28" x14ac:dyDescent="0.25">
      <c r="U18216" s="601"/>
      <c r="V18216" s="611"/>
      <c r="X18216" s="613"/>
      <c r="Y18216" s="601"/>
      <c r="Z18216" s="601"/>
      <c r="AA18216" s="601"/>
      <c r="AB18216" s="601"/>
    </row>
    <row r="18217" spans="21:28" x14ac:dyDescent="0.25">
      <c r="U18217" s="601"/>
      <c r="V18217" s="611"/>
      <c r="X18217" s="613"/>
      <c r="Y18217" s="601"/>
      <c r="Z18217" s="601"/>
      <c r="AA18217" s="601"/>
      <c r="AB18217" s="601"/>
    </row>
    <row r="18218" spans="21:28" x14ac:dyDescent="0.25">
      <c r="U18218" s="601"/>
      <c r="V18218" s="611"/>
      <c r="X18218" s="613"/>
      <c r="Y18218" s="601"/>
      <c r="Z18218" s="601"/>
      <c r="AA18218" s="601"/>
      <c r="AB18218" s="601"/>
    </row>
    <row r="18219" spans="21:28" x14ac:dyDescent="0.25">
      <c r="U18219" s="601"/>
      <c r="V18219" s="611"/>
      <c r="X18219" s="613"/>
      <c r="Y18219" s="601"/>
      <c r="Z18219" s="601"/>
      <c r="AA18219" s="601"/>
      <c r="AB18219" s="601"/>
    </row>
    <row r="18220" spans="21:28" x14ac:dyDescent="0.25">
      <c r="U18220" s="601"/>
      <c r="V18220" s="611"/>
      <c r="X18220" s="613"/>
      <c r="Y18220" s="601"/>
      <c r="Z18220" s="601"/>
      <c r="AA18220" s="601"/>
      <c r="AB18220" s="601"/>
    </row>
    <row r="18221" spans="21:28" x14ac:dyDescent="0.25">
      <c r="U18221" s="601"/>
      <c r="V18221" s="611"/>
      <c r="X18221" s="613"/>
      <c r="Y18221" s="601"/>
      <c r="Z18221" s="601"/>
      <c r="AA18221" s="601"/>
      <c r="AB18221" s="601"/>
    </row>
    <row r="18222" spans="21:28" x14ac:dyDescent="0.25">
      <c r="U18222" s="601"/>
      <c r="V18222" s="611"/>
      <c r="X18222" s="613"/>
      <c r="Y18222" s="601"/>
      <c r="Z18222" s="601"/>
      <c r="AA18222" s="601"/>
      <c r="AB18222" s="601"/>
    </row>
    <row r="18223" spans="21:28" x14ac:dyDescent="0.25">
      <c r="U18223" s="601"/>
      <c r="V18223" s="611"/>
      <c r="X18223" s="613"/>
      <c r="Y18223" s="601"/>
      <c r="Z18223" s="601"/>
      <c r="AA18223" s="601"/>
      <c r="AB18223" s="601"/>
    </row>
    <row r="18224" spans="21:28" x14ac:dyDescent="0.25">
      <c r="U18224" s="601"/>
      <c r="V18224" s="611"/>
      <c r="X18224" s="613"/>
      <c r="Y18224" s="601"/>
      <c r="Z18224" s="601"/>
      <c r="AA18224" s="601"/>
      <c r="AB18224" s="601"/>
    </row>
    <row r="18225" spans="21:28" x14ac:dyDescent="0.25">
      <c r="U18225" s="601"/>
      <c r="V18225" s="611"/>
      <c r="X18225" s="613"/>
      <c r="Y18225" s="601"/>
      <c r="Z18225" s="601"/>
      <c r="AA18225" s="601"/>
      <c r="AB18225" s="601"/>
    </row>
    <row r="18226" spans="21:28" x14ac:dyDescent="0.25">
      <c r="U18226" s="601"/>
      <c r="V18226" s="611"/>
      <c r="X18226" s="613"/>
      <c r="Y18226" s="601"/>
      <c r="Z18226" s="601"/>
      <c r="AA18226" s="601"/>
      <c r="AB18226" s="601"/>
    </row>
    <row r="18227" spans="21:28" x14ac:dyDescent="0.25">
      <c r="U18227" s="601"/>
      <c r="V18227" s="611"/>
      <c r="X18227" s="613"/>
      <c r="Y18227" s="601"/>
      <c r="Z18227" s="601"/>
      <c r="AA18227" s="601"/>
      <c r="AB18227" s="601"/>
    </row>
    <row r="18228" spans="21:28" x14ac:dyDescent="0.25">
      <c r="U18228" s="601"/>
      <c r="V18228" s="611"/>
      <c r="X18228" s="613"/>
      <c r="Y18228" s="601"/>
      <c r="Z18228" s="601"/>
      <c r="AA18228" s="601"/>
      <c r="AB18228" s="601"/>
    </row>
    <row r="18229" spans="21:28" x14ac:dyDescent="0.25">
      <c r="U18229" s="601"/>
      <c r="V18229" s="611"/>
      <c r="X18229" s="613"/>
      <c r="Y18229" s="601"/>
      <c r="Z18229" s="601"/>
      <c r="AA18229" s="601"/>
      <c r="AB18229" s="601"/>
    </row>
    <row r="18230" spans="21:28" x14ac:dyDescent="0.25">
      <c r="U18230" s="601"/>
      <c r="V18230" s="611"/>
      <c r="X18230" s="613"/>
      <c r="Y18230" s="601"/>
      <c r="Z18230" s="601"/>
      <c r="AA18230" s="601"/>
      <c r="AB18230" s="601"/>
    </row>
    <row r="18231" spans="21:28" x14ac:dyDescent="0.25">
      <c r="U18231" s="601"/>
      <c r="V18231" s="611"/>
      <c r="X18231" s="613"/>
      <c r="Y18231" s="601"/>
      <c r="Z18231" s="601"/>
      <c r="AA18231" s="601"/>
      <c r="AB18231" s="601"/>
    </row>
    <row r="18232" spans="21:28" x14ac:dyDescent="0.25">
      <c r="U18232" s="601"/>
      <c r="V18232" s="611"/>
      <c r="X18232" s="613"/>
      <c r="Y18232" s="601"/>
      <c r="Z18232" s="601"/>
      <c r="AA18232" s="601"/>
      <c r="AB18232" s="601"/>
    </row>
    <row r="18233" spans="21:28" x14ac:dyDescent="0.25">
      <c r="U18233" s="601"/>
      <c r="V18233" s="611"/>
      <c r="X18233" s="613"/>
      <c r="Y18233" s="601"/>
      <c r="Z18233" s="601"/>
      <c r="AA18233" s="601"/>
      <c r="AB18233" s="601"/>
    </row>
    <row r="18234" spans="21:28" x14ac:dyDescent="0.25">
      <c r="U18234" s="601"/>
      <c r="V18234" s="611"/>
      <c r="X18234" s="613"/>
      <c r="Y18234" s="601"/>
      <c r="Z18234" s="601"/>
      <c r="AA18234" s="601"/>
      <c r="AB18234" s="601"/>
    </row>
    <row r="18235" spans="21:28" x14ac:dyDescent="0.25">
      <c r="U18235" s="601"/>
      <c r="V18235" s="611"/>
      <c r="X18235" s="613"/>
      <c r="Y18235" s="601"/>
      <c r="Z18235" s="601"/>
      <c r="AA18235" s="601"/>
      <c r="AB18235" s="601"/>
    </row>
    <row r="18236" spans="21:28" x14ac:dyDescent="0.25">
      <c r="U18236" s="601"/>
      <c r="V18236" s="611"/>
      <c r="X18236" s="613"/>
      <c r="Y18236" s="601"/>
      <c r="Z18236" s="601"/>
      <c r="AA18236" s="601"/>
      <c r="AB18236" s="601"/>
    </row>
    <row r="18237" spans="21:28" x14ac:dyDescent="0.25">
      <c r="U18237" s="601"/>
      <c r="V18237" s="611"/>
      <c r="X18237" s="613"/>
      <c r="Y18237" s="601"/>
      <c r="Z18237" s="601"/>
      <c r="AA18237" s="601"/>
      <c r="AB18237" s="601"/>
    </row>
    <row r="18238" spans="21:28" x14ac:dyDescent="0.25">
      <c r="U18238" s="601"/>
      <c r="V18238" s="611"/>
      <c r="X18238" s="613"/>
      <c r="Y18238" s="601"/>
      <c r="Z18238" s="601"/>
      <c r="AA18238" s="601"/>
      <c r="AB18238" s="601"/>
    </row>
    <row r="18239" spans="21:28" x14ac:dyDescent="0.25">
      <c r="U18239" s="601"/>
      <c r="V18239" s="611"/>
      <c r="X18239" s="613"/>
      <c r="Y18239" s="601"/>
      <c r="Z18239" s="601"/>
      <c r="AA18239" s="601"/>
      <c r="AB18239" s="601"/>
    </row>
    <row r="18240" spans="21:28" x14ac:dyDescent="0.25">
      <c r="U18240" s="601"/>
      <c r="V18240" s="611"/>
      <c r="X18240" s="613"/>
      <c r="Y18240" s="601"/>
      <c r="Z18240" s="601"/>
      <c r="AA18240" s="601"/>
      <c r="AB18240" s="601"/>
    </row>
    <row r="18241" spans="21:28" x14ac:dyDescent="0.25">
      <c r="U18241" s="601"/>
      <c r="V18241" s="611"/>
      <c r="X18241" s="613"/>
      <c r="Y18241" s="601"/>
      <c r="Z18241" s="601"/>
      <c r="AA18241" s="601"/>
      <c r="AB18241" s="601"/>
    </row>
    <row r="18242" spans="21:28" x14ac:dyDescent="0.25">
      <c r="U18242" s="601"/>
      <c r="V18242" s="611"/>
      <c r="X18242" s="613"/>
      <c r="Y18242" s="601"/>
      <c r="Z18242" s="601"/>
      <c r="AA18242" s="601"/>
      <c r="AB18242" s="601"/>
    </row>
    <row r="18243" spans="21:28" x14ac:dyDescent="0.25">
      <c r="U18243" s="601"/>
      <c r="V18243" s="611"/>
      <c r="X18243" s="613"/>
      <c r="Y18243" s="601"/>
      <c r="Z18243" s="601"/>
      <c r="AA18243" s="601"/>
      <c r="AB18243" s="601"/>
    </row>
    <row r="18244" spans="21:28" x14ac:dyDescent="0.25">
      <c r="U18244" s="601"/>
      <c r="V18244" s="611"/>
      <c r="X18244" s="613"/>
      <c r="Y18244" s="601"/>
      <c r="Z18244" s="601"/>
      <c r="AA18244" s="601"/>
      <c r="AB18244" s="601"/>
    </row>
    <row r="18245" spans="21:28" x14ac:dyDescent="0.25">
      <c r="U18245" s="601"/>
      <c r="V18245" s="611"/>
      <c r="X18245" s="613"/>
      <c r="Y18245" s="601"/>
      <c r="Z18245" s="601"/>
      <c r="AA18245" s="601"/>
      <c r="AB18245" s="601"/>
    </row>
    <row r="18246" spans="21:28" x14ac:dyDescent="0.25">
      <c r="U18246" s="601"/>
      <c r="V18246" s="611"/>
      <c r="X18246" s="613"/>
      <c r="Y18246" s="601"/>
      <c r="Z18246" s="601"/>
      <c r="AA18246" s="601"/>
      <c r="AB18246" s="601"/>
    </row>
    <row r="18247" spans="21:28" x14ac:dyDescent="0.25">
      <c r="U18247" s="601"/>
      <c r="V18247" s="611"/>
      <c r="X18247" s="613"/>
      <c r="Y18247" s="601"/>
      <c r="Z18247" s="601"/>
      <c r="AA18247" s="601"/>
      <c r="AB18247" s="601"/>
    </row>
    <row r="18248" spans="21:28" x14ac:dyDescent="0.25">
      <c r="U18248" s="601"/>
      <c r="V18248" s="611"/>
      <c r="X18248" s="613"/>
      <c r="Y18248" s="601"/>
      <c r="Z18248" s="601"/>
      <c r="AA18248" s="601"/>
      <c r="AB18248" s="601"/>
    </row>
    <row r="18249" spans="21:28" x14ac:dyDescent="0.25">
      <c r="U18249" s="601"/>
      <c r="V18249" s="611"/>
      <c r="X18249" s="613"/>
      <c r="Y18249" s="601"/>
      <c r="Z18249" s="601"/>
      <c r="AA18249" s="601"/>
      <c r="AB18249" s="601"/>
    </row>
    <row r="18250" spans="21:28" x14ac:dyDescent="0.25">
      <c r="U18250" s="601"/>
      <c r="V18250" s="611"/>
      <c r="X18250" s="613"/>
      <c r="Y18250" s="601"/>
      <c r="Z18250" s="601"/>
      <c r="AA18250" s="601"/>
      <c r="AB18250" s="601"/>
    </row>
    <row r="18251" spans="21:28" x14ac:dyDescent="0.25">
      <c r="U18251" s="601"/>
      <c r="V18251" s="611"/>
      <c r="X18251" s="613"/>
      <c r="Y18251" s="601"/>
      <c r="Z18251" s="601"/>
      <c r="AA18251" s="601"/>
      <c r="AB18251" s="601"/>
    </row>
    <row r="18252" spans="21:28" x14ac:dyDescent="0.25">
      <c r="U18252" s="601"/>
      <c r="V18252" s="611"/>
      <c r="X18252" s="613"/>
      <c r="Y18252" s="601"/>
      <c r="Z18252" s="601"/>
      <c r="AA18252" s="601"/>
      <c r="AB18252" s="601"/>
    </row>
    <row r="18253" spans="21:28" x14ac:dyDescent="0.25">
      <c r="U18253" s="601"/>
      <c r="V18253" s="611"/>
      <c r="X18253" s="613"/>
      <c r="Y18253" s="601"/>
      <c r="Z18253" s="601"/>
      <c r="AA18253" s="601"/>
      <c r="AB18253" s="601"/>
    </row>
    <row r="18254" spans="21:28" x14ac:dyDescent="0.25">
      <c r="U18254" s="601"/>
      <c r="V18254" s="611"/>
      <c r="X18254" s="613"/>
      <c r="Y18254" s="601"/>
      <c r="Z18254" s="601"/>
      <c r="AA18254" s="601"/>
      <c r="AB18254" s="601"/>
    </row>
    <row r="18255" spans="21:28" x14ac:dyDescent="0.25">
      <c r="U18255" s="601"/>
      <c r="V18255" s="611"/>
      <c r="X18255" s="613"/>
      <c r="Y18255" s="601"/>
      <c r="Z18255" s="601"/>
      <c r="AA18255" s="601"/>
      <c r="AB18255" s="601"/>
    </row>
    <row r="18256" spans="21:28" x14ac:dyDescent="0.25">
      <c r="U18256" s="601"/>
      <c r="V18256" s="611"/>
      <c r="X18256" s="613"/>
      <c r="Y18256" s="601"/>
      <c r="Z18256" s="601"/>
      <c r="AA18256" s="601"/>
      <c r="AB18256" s="601"/>
    </row>
    <row r="18257" spans="21:28" x14ac:dyDescent="0.25">
      <c r="U18257" s="601"/>
      <c r="V18257" s="611"/>
      <c r="X18257" s="613"/>
      <c r="Y18257" s="601"/>
      <c r="Z18257" s="601"/>
      <c r="AA18257" s="601"/>
      <c r="AB18257" s="601"/>
    </row>
    <row r="18258" spans="21:28" x14ac:dyDescent="0.25">
      <c r="U18258" s="601"/>
      <c r="V18258" s="611"/>
      <c r="X18258" s="613"/>
      <c r="Y18258" s="601"/>
      <c r="Z18258" s="601"/>
      <c r="AA18258" s="601"/>
      <c r="AB18258" s="601"/>
    </row>
    <row r="18259" spans="21:28" x14ac:dyDescent="0.25">
      <c r="U18259" s="601"/>
      <c r="V18259" s="611"/>
      <c r="X18259" s="613"/>
      <c r="Y18259" s="601"/>
      <c r="Z18259" s="601"/>
      <c r="AA18259" s="601"/>
      <c r="AB18259" s="601"/>
    </row>
    <row r="18260" spans="21:28" x14ac:dyDescent="0.25">
      <c r="U18260" s="601"/>
      <c r="V18260" s="611"/>
      <c r="X18260" s="613"/>
      <c r="Y18260" s="601"/>
      <c r="Z18260" s="601"/>
      <c r="AA18260" s="601"/>
      <c r="AB18260" s="601"/>
    </row>
    <row r="18261" spans="21:28" x14ac:dyDescent="0.25">
      <c r="U18261" s="601"/>
      <c r="V18261" s="611"/>
      <c r="X18261" s="613"/>
      <c r="Y18261" s="601"/>
      <c r="Z18261" s="601"/>
      <c r="AA18261" s="601"/>
      <c r="AB18261" s="601"/>
    </row>
    <row r="18262" spans="21:28" x14ac:dyDescent="0.25">
      <c r="U18262" s="601"/>
      <c r="V18262" s="611"/>
      <c r="X18262" s="613"/>
      <c r="Y18262" s="601"/>
      <c r="Z18262" s="601"/>
      <c r="AA18262" s="601"/>
      <c r="AB18262" s="601"/>
    </row>
    <row r="18263" spans="21:28" x14ac:dyDescent="0.25">
      <c r="U18263" s="601"/>
      <c r="V18263" s="611"/>
      <c r="X18263" s="613"/>
      <c r="Y18263" s="601"/>
      <c r="Z18263" s="601"/>
      <c r="AA18263" s="601"/>
      <c r="AB18263" s="601"/>
    </row>
    <row r="18264" spans="21:28" x14ac:dyDescent="0.25">
      <c r="U18264" s="601"/>
      <c r="V18264" s="611"/>
      <c r="X18264" s="613"/>
      <c r="Y18264" s="601"/>
      <c r="Z18264" s="601"/>
      <c r="AA18264" s="601"/>
      <c r="AB18264" s="601"/>
    </row>
    <row r="18265" spans="21:28" x14ac:dyDescent="0.25">
      <c r="U18265" s="601"/>
      <c r="V18265" s="611"/>
      <c r="X18265" s="613"/>
      <c r="Y18265" s="601"/>
      <c r="Z18265" s="601"/>
      <c r="AA18265" s="601"/>
      <c r="AB18265" s="601"/>
    </row>
    <row r="18266" spans="21:28" x14ac:dyDescent="0.25">
      <c r="U18266" s="601"/>
      <c r="V18266" s="611"/>
      <c r="X18266" s="613"/>
      <c r="Y18266" s="601"/>
      <c r="Z18266" s="601"/>
      <c r="AA18266" s="601"/>
      <c r="AB18266" s="601"/>
    </row>
    <row r="18267" spans="21:28" x14ac:dyDescent="0.25">
      <c r="U18267" s="601"/>
      <c r="V18267" s="611"/>
      <c r="X18267" s="613"/>
      <c r="Y18267" s="601"/>
      <c r="Z18267" s="601"/>
      <c r="AA18267" s="601"/>
      <c r="AB18267" s="601"/>
    </row>
    <row r="18268" spans="21:28" x14ac:dyDescent="0.25">
      <c r="U18268" s="601"/>
      <c r="V18268" s="611"/>
      <c r="X18268" s="613"/>
      <c r="Y18268" s="601"/>
      <c r="Z18268" s="601"/>
      <c r="AA18268" s="601"/>
      <c r="AB18268" s="601"/>
    </row>
    <row r="18269" spans="21:28" x14ac:dyDescent="0.25">
      <c r="U18269" s="601"/>
      <c r="V18269" s="611"/>
      <c r="X18269" s="613"/>
      <c r="Y18269" s="601"/>
      <c r="Z18269" s="601"/>
      <c r="AA18269" s="601"/>
      <c r="AB18269" s="601"/>
    </row>
    <row r="18270" spans="21:28" x14ac:dyDescent="0.25">
      <c r="U18270" s="601"/>
      <c r="V18270" s="611"/>
      <c r="X18270" s="613"/>
      <c r="Y18270" s="601"/>
      <c r="Z18270" s="601"/>
      <c r="AA18270" s="601"/>
      <c r="AB18270" s="601"/>
    </row>
    <row r="18271" spans="21:28" x14ac:dyDescent="0.25">
      <c r="U18271" s="601"/>
      <c r="V18271" s="611"/>
      <c r="X18271" s="613"/>
      <c r="Y18271" s="601"/>
      <c r="Z18271" s="601"/>
      <c r="AA18271" s="601"/>
      <c r="AB18271" s="601"/>
    </row>
    <row r="18272" spans="21:28" x14ac:dyDescent="0.25">
      <c r="U18272" s="601"/>
      <c r="V18272" s="611"/>
      <c r="X18272" s="613"/>
      <c r="Y18272" s="601"/>
      <c r="Z18272" s="601"/>
      <c r="AA18272" s="601"/>
      <c r="AB18272" s="601"/>
    </row>
    <row r="18273" spans="21:28" x14ac:dyDescent="0.25">
      <c r="U18273" s="601"/>
      <c r="V18273" s="611"/>
      <c r="X18273" s="613"/>
      <c r="Y18273" s="601"/>
      <c r="Z18273" s="601"/>
      <c r="AA18273" s="601"/>
      <c r="AB18273" s="601"/>
    </row>
    <row r="18274" spans="21:28" x14ac:dyDescent="0.25">
      <c r="U18274" s="601"/>
      <c r="V18274" s="611"/>
      <c r="X18274" s="613"/>
      <c r="Y18274" s="601"/>
      <c r="Z18274" s="601"/>
      <c r="AA18274" s="601"/>
      <c r="AB18274" s="601"/>
    </row>
    <row r="18275" spans="21:28" x14ac:dyDescent="0.25">
      <c r="U18275" s="601"/>
      <c r="V18275" s="611"/>
      <c r="X18275" s="613"/>
      <c r="Y18275" s="601"/>
      <c r="Z18275" s="601"/>
      <c r="AA18275" s="601"/>
      <c r="AB18275" s="601"/>
    </row>
    <row r="18276" spans="21:28" x14ac:dyDescent="0.25">
      <c r="U18276" s="601"/>
      <c r="V18276" s="611"/>
      <c r="X18276" s="613"/>
      <c r="Y18276" s="601"/>
      <c r="Z18276" s="601"/>
      <c r="AA18276" s="601"/>
      <c r="AB18276" s="601"/>
    </row>
    <row r="18277" spans="21:28" x14ac:dyDescent="0.25">
      <c r="U18277" s="601"/>
      <c r="V18277" s="611"/>
      <c r="X18277" s="613"/>
      <c r="Y18277" s="601"/>
      <c r="Z18277" s="601"/>
      <c r="AA18277" s="601"/>
      <c r="AB18277" s="601"/>
    </row>
    <row r="18278" spans="21:28" x14ac:dyDescent="0.25">
      <c r="U18278" s="601"/>
      <c r="V18278" s="611"/>
      <c r="X18278" s="613"/>
      <c r="Y18278" s="601"/>
      <c r="Z18278" s="601"/>
      <c r="AA18278" s="601"/>
      <c r="AB18278" s="601"/>
    </row>
    <row r="18279" spans="21:28" x14ac:dyDescent="0.25">
      <c r="U18279" s="601"/>
      <c r="V18279" s="611"/>
      <c r="X18279" s="613"/>
      <c r="Y18279" s="601"/>
      <c r="Z18279" s="601"/>
      <c r="AA18279" s="601"/>
      <c r="AB18279" s="601"/>
    </row>
    <row r="18280" spans="21:28" x14ac:dyDescent="0.25">
      <c r="U18280" s="601"/>
      <c r="V18280" s="611"/>
      <c r="X18280" s="613"/>
      <c r="Y18280" s="601"/>
      <c r="Z18280" s="601"/>
      <c r="AA18280" s="601"/>
      <c r="AB18280" s="601"/>
    </row>
    <row r="18281" spans="21:28" x14ac:dyDescent="0.25">
      <c r="U18281" s="601"/>
      <c r="V18281" s="611"/>
      <c r="X18281" s="613"/>
      <c r="Y18281" s="601"/>
      <c r="Z18281" s="601"/>
      <c r="AA18281" s="601"/>
      <c r="AB18281" s="601"/>
    </row>
    <row r="18282" spans="21:28" x14ac:dyDescent="0.25">
      <c r="U18282" s="601"/>
      <c r="V18282" s="611"/>
      <c r="X18282" s="613"/>
      <c r="Y18282" s="601"/>
      <c r="Z18282" s="601"/>
      <c r="AA18282" s="601"/>
      <c r="AB18282" s="601"/>
    </row>
    <row r="18283" spans="21:28" x14ac:dyDescent="0.25">
      <c r="U18283" s="601"/>
      <c r="V18283" s="611"/>
      <c r="X18283" s="613"/>
      <c r="Y18283" s="601"/>
      <c r="Z18283" s="601"/>
      <c r="AA18283" s="601"/>
      <c r="AB18283" s="601"/>
    </row>
    <row r="18284" spans="21:28" x14ac:dyDescent="0.25">
      <c r="U18284" s="601"/>
      <c r="V18284" s="611"/>
      <c r="X18284" s="613"/>
      <c r="Y18284" s="601"/>
      <c r="Z18284" s="601"/>
      <c r="AA18284" s="601"/>
      <c r="AB18284" s="601"/>
    </row>
    <row r="18285" spans="21:28" x14ac:dyDescent="0.25">
      <c r="U18285" s="601"/>
      <c r="V18285" s="611"/>
      <c r="X18285" s="613"/>
      <c r="Y18285" s="601"/>
      <c r="Z18285" s="601"/>
      <c r="AA18285" s="601"/>
      <c r="AB18285" s="601"/>
    </row>
    <row r="18286" spans="21:28" x14ac:dyDescent="0.25">
      <c r="U18286" s="601"/>
      <c r="V18286" s="611"/>
      <c r="X18286" s="613"/>
      <c r="Y18286" s="601"/>
      <c r="Z18286" s="601"/>
      <c r="AA18286" s="601"/>
      <c r="AB18286" s="601"/>
    </row>
    <row r="18287" spans="21:28" x14ac:dyDescent="0.25">
      <c r="U18287" s="601"/>
      <c r="V18287" s="611"/>
      <c r="X18287" s="613"/>
      <c r="Y18287" s="601"/>
      <c r="Z18287" s="601"/>
      <c r="AA18287" s="601"/>
      <c r="AB18287" s="601"/>
    </row>
    <row r="18288" spans="21:28" x14ac:dyDescent="0.25">
      <c r="U18288" s="601"/>
      <c r="V18288" s="611"/>
      <c r="X18288" s="613"/>
      <c r="Y18288" s="601"/>
      <c r="Z18288" s="601"/>
      <c r="AA18288" s="601"/>
      <c r="AB18288" s="601"/>
    </row>
    <row r="18289" spans="21:28" x14ac:dyDescent="0.25">
      <c r="U18289" s="601"/>
      <c r="V18289" s="611"/>
      <c r="X18289" s="613"/>
      <c r="Y18289" s="601"/>
      <c r="Z18289" s="601"/>
      <c r="AA18289" s="601"/>
      <c r="AB18289" s="601"/>
    </row>
    <row r="18290" spans="21:28" x14ac:dyDescent="0.25">
      <c r="U18290" s="601"/>
      <c r="V18290" s="611"/>
      <c r="X18290" s="613"/>
      <c r="Y18290" s="601"/>
      <c r="Z18290" s="601"/>
      <c r="AA18290" s="601"/>
      <c r="AB18290" s="601"/>
    </row>
    <row r="18291" spans="21:28" x14ac:dyDescent="0.25">
      <c r="U18291" s="601"/>
      <c r="V18291" s="611"/>
      <c r="X18291" s="613"/>
      <c r="Y18291" s="601"/>
      <c r="Z18291" s="601"/>
      <c r="AA18291" s="601"/>
      <c r="AB18291" s="601"/>
    </row>
    <row r="18292" spans="21:28" x14ac:dyDescent="0.25">
      <c r="U18292" s="601"/>
      <c r="V18292" s="611"/>
      <c r="X18292" s="613"/>
      <c r="Y18292" s="601"/>
      <c r="Z18292" s="601"/>
      <c r="AA18292" s="601"/>
      <c r="AB18292" s="601"/>
    </row>
    <row r="18293" spans="21:28" x14ac:dyDescent="0.25">
      <c r="U18293" s="601"/>
      <c r="V18293" s="611"/>
      <c r="X18293" s="613"/>
      <c r="Y18293" s="601"/>
      <c r="Z18293" s="601"/>
      <c r="AA18293" s="601"/>
      <c r="AB18293" s="601"/>
    </row>
    <row r="18294" spans="21:28" x14ac:dyDescent="0.25">
      <c r="U18294" s="601"/>
      <c r="V18294" s="611"/>
      <c r="X18294" s="613"/>
      <c r="Y18294" s="601"/>
      <c r="Z18294" s="601"/>
      <c r="AA18294" s="601"/>
      <c r="AB18294" s="601"/>
    </row>
    <row r="18295" spans="21:28" x14ac:dyDescent="0.25">
      <c r="U18295" s="601"/>
      <c r="V18295" s="611"/>
      <c r="X18295" s="613"/>
      <c r="Y18295" s="601"/>
      <c r="Z18295" s="601"/>
      <c r="AA18295" s="601"/>
      <c r="AB18295" s="601"/>
    </row>
    <row r="18296" spans="21:28" x14ac:dyDescent="0.25">
      <c r="U18296" s="601"/>
      <c r="V18296" s="611"/>
      <c r="X18296" s="613"/>
      <c r="Y18296" s="601"/>
      <c r="Z18296" s="601"/>
      <c r="AA18296" s="601"/>
      <c r="AB18296" s="601"/>
    </row>
    <row r="18297" spans="21:28" x14ac:dyDescent="0.25">
      <c r="U18297" s="601"/>
      <c r="V18297" s="611"/>
      <c r="X18297" s="613"/>
      <c r="Y18297" s="601"/>
      <c r="Z18297" s="601"/>
      <c r="AA18297" s="601"/>
      <c r="AB18297" s="601"/>
    </row>
    <row r="18298" spans="21:28" x14ac:dyDescent="0.25">
      <c r="U18298" s="601"/>
      <c r="V18298" s="611"/>
      <c r="X18298" s="613"/>
      <c r="Y18298" s="601"/>
      <c r="Z18298" s="601"/>
      <c r="AA18298" s="601"/>
      <c r="AB18298" s="601"/>
    </row>
    <row r="18299" spans="21:28" x14ac:dyDescent="0.25">
      <c r="U18299" s="601"/>
      <c r="V18299" s="611"/>
      <c r="X18299" s="613"/>
      <c r="Y18299" s="601"/>
      <c r="Z18299" s="601"/>
      <c r="AA18299" s="601"/>
      <c r="AB18299" s="601"/>
    </row>
    <row r="18300" spans="21:28" x14ac:dyDescent="0.25">
      <c r="U18300" s="601"/>
      <c r="V18300" s="611"/>
      <c r="X18300" s="613"/>
      <c r="Y18300" s="601"/>
      <c r="Z18300" s="601"/>
      <c r="AA18300" s="601"/>
      <c r="AB18300" s="601"/>
    </row>
    <row r="18301" spans="21:28" x14ac:dyDescent="0.25">
      <c r="U18301" s="601"/>
      <c r="V18301" s="611"/>
      <c r="X18301" s="613"/>
      <c r="Y18301" s="601"/>
      <c r="Z18301" s="601"/>
      <c r="AA18301" s="601"/>
      <c r="AB18301" s="601"/>
    </row>
    <row r="18302" spans="21:28" x14ac:dyDescent="0.25">
      <c r="U18302" s="601"/>
      <c r="V18302" s="611"/>
      <c r="X18302" s="613"/>
      <c r="Y18302" s="601"/>
      <c r="Z18302" s="601"/>
      <c r="AA18302" s="601"/>
      <c r="AB18302" s="601"/>
    </row>
    <row r="18303" spans="21:28" x14ac:dyDescent="0.25">
      <c r="U18303" s="601"/>
      <c r="V18303" s="611"/>
      <c r="X18303" s="613"/>
      <c r="Y18303" s="601"/>
      <c r="Z18303" s="601"/>
      <c r="AA18303" s="601"/>
      <c r="AB18303" s="601"/>
    </row>
    <row r="18304" spans="21:28" x14ac:dyDescent="0.25">
      <c r="U18304" s="601"/>
      <c r="V18304" s="611"/>
      <c r="X18304" s="613"/>
      <c r="Y18304" s="601"/>
      <c r="Z18304" s="601"/>
      <c r="AA18304" s="601"/>
      <c r="AB18304" s="601"/>
    </row>
    <row r="18305" spans="21:28" x14ac:dyDescent="0.25">
      <c r="U18305" s="601"/>
      <c r="V18305" s="611"/>
      <c r="X18305" s="613"/>
      <c r="Y18305" s="601"/>
      <c r="Z18305" s="601"/>
      <c r="AA18305" s="601"/>
      <c r="AB18305" s="601"/>
    </row>
    <row r="18306" spans="21:28" x14ac:dyDescent="0.25">
      <c r="U18306" s="601"/>
      <c r="V18306" s="611"/>
      <c r="X18306" s="613"/>
      <c r="Y18306" s="601"/>
      <c r="Z18306" s="601"/>
      <c r="AA18306" s="601"/>
      <c r="AB18306" s="601"/>
    </row>
    <row r="18307" spans="21:28" x14ac:dyDescent="0.25">
      <c r="U18307" s="601"/>
      <c r="V18307" s="611"/>
      <c r="X18307" s="613"/>
      <c r="Y18307" s="601"/>
      <c r="Z18307" s="601"/>
      <c r="AA18307" s="601"/>
      <c r="AB18307" s="601"/>
    </row>
    <row r="18308" spans="21:28" x14ac:dyDescent="0.25">
      <c r="U18308" s="601"/>
      <c r="V18308" s="611"/>
      <c r="X18308" s="613"/>
      <c r="Y18308" s="601"/>
      <c r="Z18308" s="601"/>
      <c r="AA18308" s="601"/>
      <c r="AB18308" s="601"/>
    </row>
    <row r="18309" spans="21:28" x14ac:dyDescent="0.25">
      <c r="U18309" s="601"/>
      <c r="V18309" s="611"/>
      <c r="X18309" s="613"/>
      <c r="Y18309" s="601"/>
      <c r="Z18309" s="601"/>
      <c r="AA18309" s="601"/>
      <c r="AB18309" s="601"/>
    </row>
    <row r="18310" spans="21:28" x14ac:dyDescent="0.25">
      <c r="U18310" s="601"/>
      <c r="V18310" s="611"/>
      <c r="X18310" s="613"/>
      <c r="Y18310" s="601"/>
      <c r="Z18310" s="601"/>
      <c r="AA18310" s="601"/>
      <c r="AB18310" s="601"/>
    </row>
    <row r="18311" spans="21:28" x14ac:dyDescent="0.25">
      <c r="U18311" s="601"/>
      <c r="V18311" s="611"/>
      <c r="X18311" s="613"/>
      <c r="Y18311" s="601"/>
      <c r="Z18311" s="601"/>
      <c r="AA18311" s="601"/>
      <c r="AB18311" s="601"/>
    </row>
    <row r="18312" spans="21:28" x14ac:dyDescent="0.25">
      <c r="U18312" s="601"/>
      <c r="V18312" s="611"/>
      <c r="X18312" s="613"/>
      <c r="Y18312" s="601"/>
      <c r="Z18312" s="601"/>
      <c r="AA18312" s="601"/>
      <c r="AB18312" s="601"/>
    </row>
    <row r="18313" spans="21:28" x14ac:dyDescent="0.25">
      <c r="U18313" s="601"/>
      <c r="V18313" s="611"/>
      <c r="X18313" s="613"/>
      <c r="Y18313" s="601"/>
      <c r="Z18313" s="601"/>
      <c r="AA18313" s="601"/>
      <c r="AB18313" s="601"/>
    </row>
    <row r="18314" spans="21:28" x14ac:dyDescent="0.25">
      <c r="U18314" s="601"/>
      <c r="V18314" s="611"/>
      <c r="X18314" s="613"/>
      <c r="Y18314" s="601"/>
      <c r="Z18314" s="601"/>
      <c r="AA18314" s="601"/>
      <c r="AB18314" s="601"/>
    </row>
    <row r="18315" spans="21:28" x14ac:dyDescent="0.25">
      <c r="U18315" s="601"/>
      <c r="V18315" s="611"/>
      <c r="X18315" s="613"/>
      <c r="Y18315" s="601"/>
      <c r="Z18315" s="601"/>
      <c r="AA18315" s="601"/>
      <c r="AB18315" s="601"/>
    </row>
    <row r="18316" spans="21:28" x14ac:dyDescent="0.25">
      <c r="U18316" s="601"/>
      <c r="V18316" s="611"/>
      <c r="X18316" s="613"/>
      <c r="Y18316" s="601"/>
      <c r="Z18316" s="601"/>
      <c r="AA18316" s="601"/>
      <c r="AB18316" s="601"/>
    </row>
    <row r="18317" spans="21:28" x14ac:dyDescent="0.25">
      <c r="U18317" s="601"/>
      <c r="V18317" s="611"/>
      <c r="X18317" s="613"/>
      <c r="Y18317" s="601"/>
      <c r="Z18317" s="601"/>
      <c r="AA18317" s="601"/>
      <c r="AB18317" s="601"/>
    </row>
    <row r="18318" spans="21:28" x14ac:dyDescent="0.25">
      <c r="U18318" s="601"/>
      <c r="V18318" s="611"/>
      <c r="X18318" s="613"/>
      <c r="Y18318" s="601"/>
      <c r="Z18318" s="601"/>
      <c r="AA18318" s="601"/>
      <c r="AB18318" s="601"/>
    </row>
    <row r="18319" spans="21:28" x14ac:dyDescent="0.25">
      <c r="U18319" s="601"/>
      <c r="V18319" s="611"/>
      <c r="X18319" s="613"/>
      <c r="Y18319" s="601"/>
      <c r="Z18319" s="601"/>
      <c r="AA18319" s="601"/>
      <c r="AB18319" s="601"/>
    </row>
    <row r="18320" spans="21:28" x14ac:dyDescent="0.25">
      <c r="U18320" s="601"/>
      <c r="V18320" s="611"/>
      <c r="X18320" s="613"/>
      <c r="Y18320" s="601"/>
      <c r="Z18320" s="601"/>
      <c r="AA18320" s="601"/>
      <c r="AB18320" s="601"/>
    </row>
    <row r="18321" spans="21:28" x14ac:dyDescent="0.25">
      <c r="U18321" s="601"/>
      <c r="V18321" s="611"/>
      <c r="X18321" s="613"/>
      <c r="Y18321" s="601"/>
      <c r="Z18321" s="601"/>
      <c r="AA18321" s="601"/>
      <c r="AB18321" s="601"/>
    </row>
    <row r="18322" spans="21:28" x14ac:dyDescent="0.25">
      <c r="U18322" s="601"/>
      <c r="V18322" s="611"/>
      <c r="X18322" s="613"/>
      <c r="Y18322" s="601"/>
      <c r="Z18322" s="601"/>
      <c r="AA18322" s="601"/>
      <c r="AB18322" s="601"/>
    </row>
    <row r="18323" spans="21:28" x14ac:dyDescent="0.25">
      <c r="U18323" s="601"/>
      <c r="V18323" s="611"/>
      <c r="X18323" s="613"/>
      <c r="Y18323" s="601"/>
      <c r="Z18323" s="601"/>
      <c r="AA18323" s="601"/>
      <c r="AB18323" s="601"/>
    </row>
    <row r="18324" spans="21:28" x14ac:dyDescent="0.25">
      <c r="U18324" s="601"/>
      <c r="V18324" s="611"/>
      <c r="X18324" s="613"/>
      <c r="Y18324" s="601"/>
      <c r="Z18324" s="601"/>
      <c r="AA18324" s="601"/>
      <c r="AB18324" s="601"/>
    </row>
    <row r="18325" spans="21:28" x14ac:dyDescent="0.25">
      <c r="U18325" s="601"/>
      <c r="V18325" s="611"/>
      <c r="X18325" s="613"/>
      <c r="Y18325" s="601"/>
      <c r="Z18325" s="601"/>
      <c r="AA18325" s="601"/>
      <c r="AB18325" s="601"/>
    </row>
    <row r="18326" spans="21:28" x14ac:dyDescent="0.25">
      <c r="U18326" s="601"/>
      <c r="V18326" s="611"/>
      <c r="X18326" s="613"/>
      <c r="Y18326" s="601"/>
      <c r="Z18326" s="601"/>
      <c r="AA18326" s="601"/>
      <c r="AB18326" s="601"/>
    </row>
    <row r="18327" spans="21:28" x14ac:dyDescent="0.25">
      <c r="U18327" s="601"/>
      <c r="V18327" s="611"/>
      <c r="X18327" s="613"/>
      <c r="Y18327" s="601"/>
      <c r="Z18327" s="601"/>
      <c r="AA18327" s="601"/>
      <c r="AB18327" s="601"/>
    </row>
    <row r="18328" spans="21:28" x14ac:dyDescent="0.25">
      <c r="U18328" s="601"/>
      <c r="V18328" s="611"/>
      <c r="X18328" s="613"/>
      <c r="Y18328" s="601"/>
      <c r="Z18328" s="601"/>
      <c r="AA18328" s="601"/>
      <c r="AB18328" s="601"/>
    </row>
    <row r="18329" spans="21:28" x14ac:dyDescent="0.25">
      <c r="U18329" s="601"/>
      <c r="V18329" s="611"/>
      <c r="X18329" s="613"/>
      <c r="Y18329" s="601"/>
      <c r="Z18329" s="601"/>
      <c r="AA18329" s="601"/>
      <c r="AB18329" s="601"/>
    </row>
    <row r="18330" spans="21:28" x14ac:dyDescent="0.25">
      <c r="U18330" s="601"/>
      <c r="V18330" s="611"/>
      <c r="X18330" s="613"/>
      <c r="Y18330" s="601"/>
      <c r="Z18330" s="601"/>
      <c r="AA18330" s="601"/>
      <c r="AB18330" s="601"/>
    </row>
    <row r="18331" spans="21:28" x14ac:dyDescent="0.25">
      <c r="U18331" s="601"/>
      <c r="V18331" s="611"/>
      <c r="X18331" s="613"/>
      <c r="Y18331" s="601"/>
      <c r="Z18331" s="601"/>
      <c r="AA18331" s="601"/>
      <c r="AB18331" s="601"/>
    </row>
    <row r="18332" spans="21:28" x14ac:dyDescent="0.25">
      <c r="U18332" s="601"/>
      <c r="V18332" s="611"/>
      <c r="X18332" s="613"/>
      <c r="Y18332" s="601"/>
      <c r="Z18332" s="601"/>
      <c r="AA18332" s="601"/>
      <c r="AB18332" s="601"/>
    </row>
    <row r="18333" spans="21:28" x14ac:dyDescent="0.25">
      <c r="U18333" s="601"/>
      <c r="V18333" s="611"/>
      <c r="X18333" s="613"/>
      <c r="Y18333" s="601"/>
      <c r="Z18333" s="601"/>
      <c r="AA18333" s="601"/>
      <c r="AB18333" s="601"/>
    </row>
    <row r="18334" spans="21:28" x14ac:dyDescent="0.25">
      <c r="U18334" s="601"/>
      <c r="V18334" s="611"/>
      <c r="X18334" s="613"/>
      <c r="Y18334" s="601"/>
      <c r="Z18334" s="601"/>
      <c r="AA18334" s="601"/>
      <c r="AB18334" s="601"/>
    </row>
    <row r="18335" spans="21:28" x14ac:dyDescent="0.25">
      <c r="U18335" s="601"/>
      <c r="V18335" s="611"/>
      <c r="X18335" s="613"/>
      <c r="Y18335" s="601"/>
      <c r="Z18335" s="601"/>
      <c r="AA18335" s="601"/>
      <c r="AB18335" s="601"/>
    </row>
    <row r="18336" spans="21:28" x14ac:dyDescent="0.25">
      <c r="U18336" s="601"/>
      <c r="V18336" s="611"/>
      <c r="X18336" s="613"/>
      <c r="Y18336" s="601"/>
      <c r="Z18336" s="601"/>
      <c r="AA18336" s="601"/>
      <c r="AB18336" s="601"/>
    </row>
    <row r="18337" spans="21:28" x14ac:dyDescent="0.25">
      <c r="U18337" s="601"/>
      <c r="V18337" s="611"/>
      <c r="X18337" s="613"/>
      <c r="Y18337" s="601"/>
      <c r="Z18337" s="601"/>
      <c r="AA18337" s="601"/>
      <c r="AB18337" s="601"/>
    </row>
    <row r="18338" spans="21:28" x14ac:dyDescent="0.25">
      <c r="U18338" s="601"/>
      <c r="V18338" s="611"/>
      <c r="X18338" s="613"/>
      <c r="Y18338" s="601"/>
      <c r="Z18338" s="601"/>
      <c r="AA18338" s="601"/>
      <c r="AB18338" s="601"/>
    </row>
    <row r="18339" spans="21:28" x14ac:dyDescent="0.25">
      <c r="U18339" s="601"/>
      <c r="V18339" s="611"/>
      <c r="X18339" s="613"/>
      <c r="Y18339" s="601"/>
      <c r="Z18339" s="601"/>
      <c r="AA18339" s="601"/>
      <c r="AB18339" s="601"/>
    </row>
    <row r="18340" spans="21:28" x14ac:dyDescent="0.25">
      <c r="U18340" s="601"/>
      <c r="V18340" s="611"/>
      <c r="X18340" s="613"/>
      <c r="Y18340" s="601"/>
      <c r="Z18340" s="601"/>
      <c r="AA18340" s="601"/>
      <c r="AB18340" s="601"/>
    </row>
    <row r="18341" spans="21:28" x14ac:dyDescent="0.25">
      <c r="U18341" s="601"/>
      <c r="V18341" s="611"/>
      <c r="X18341" s="613"/>
      <c r="Y18341" s="601"/>
      <c r="Z18341" s="601"/>
      <c r="AA18341" s="601"/>
      <c r="AB18341" s="601"/>
    </row>
    <row r="18342" spans="21:28" x14ac:dyDescent="0.25">
      <c r="U18342" s="601"/>
      <c r="V18342" s="611"/>
      <c r="X18342" s="613"/>
      <c r="Y18342" s="601"/>
      <c r="Z18342" s="601"/>
      <c r="AA18342" s="601"/>
      <c r="AB18342" s="601"/>
    </row>
    <row r="18343" spans="21:28" x14ac:dyDescent="0.25">
      <c r="U18343" s="601"/>
      <c r="V18343" s="611"/>
      <c r="X18343" s="613"/>
      <c r="Y18343" s="601"/>
      <c r="Z18343" s="601"/>
      <c r="AA18343" s="601"/>
      <c r="AB18343" s="601"/>
    </row>
    <row r="18344" spans="21:28" x14ac:dyDescent="0.25">
      <c r="U18344" s="601"/>
      <c r="V18344" s="611"/>
      <c r="X18344" s="613"/>
      <c r="Y18344" s="601"/>
      <c r="Z18344" s="601"/>
      <c r="AA18344" s="601"/>
      <c r="AB18344" s="601"/>
    </row>
    <row r="18345" spans="21:28" x14ac:dyDescent="0.25">
      <c r="U18345" s="601"/>
      <c r="V18345" s="611"/>
      <c r="X18345" s="613"/>
      <c r="Y18345" s="601"/>
      <c r="Z18345" s="601"/>
      <c r="AA18345" s="601"/>
      <c r="AB18345" s="601"/>
    </row>
    <row r="18346" spans="21:28" x14ac:dyDescent="0.25">
      <c r="U18346" s="601"/>
      <c r="V18346" s="611"/>
      <c r="X18346" s="613"/>
      <c r="Y18346" s="601"/>
      <c r="Z18346" s="601"/>
      <c r="AA18346" s="601"/>
      <c r="AB18346" s="601"/>
    </row>
    <row r="18347" spans="21:28" x14ac:dyDescent="0.25">
      <c r="U18347" s="601"/>
      <c r="V18347" s="611"/>
      <c r="X18347" s="613"/>
      <c r="Y18347" s="601"/>
      <c r="Z18347" s="601"/>
      <c r="AA18347" s="601"/>
      <c r="AB18347" s="601"/>
    </row>
    <row r="18348" spans="21:28" x14ac:dyDescent="0.25">
      <c r="U18348" s="601"/>
      <c r="V18348" s="611"/>
      <c r="X18348" s="613"/>
      <c r="Y18348" s="601"/>
      <c r="Z18348" s="601"/>
      <c r="AA18348" s="601"/>
      <c r="AB18348" s="601"/>
    </row>
    <row r="18349" spans="21:28" x14ac:dyDescent="0.25">
      <c r="U18349" s="601"/>
      <c r="V18349" s="611"/>
      <c r="X18349" s="613"/>
      <c r="Y18349" s="601"/>
      <c r="Z18349" s="601"/>
      <c r="AA18349" s="601"/>
      <c r="AB18349" s="601"/>
    </row>
    <row r="18350" spans="21:28" x14ac:dyDescent="0.25">
      <c r="U18350" s="601"/>
      <c r="V18350" s="611"/>
      <c r="X18350" s="613"/>
      <c r="Y18350" s="601"/>
      <c r="Z18350" s="601"/>
      <c r="AA18350" s="601"/>
      <c r="AB18350" s="601"/>
    </row>
    <row r="18351" spans="21:28" x14ac:dyDescent="0.25">
      <c r="U18351" s="601"/>
      <c r="V18351" s="611"/>
      <c r="X18351" s="613"/>
      <c r="Y18351" s="601"/>
      <c r="Z18351" s="601"/>
      <c r="AA18351" s="601"/>
      <c r="AB18351" s="601"/>
    </row>
    <row r="18352" spans="21:28" x14ac:dyDescent="0.25">
      <c r="U18352" s="601"/>
      <c r="V18352" s="611"/>
      <c r="X18352" s="613"/>
      <c r="Y18352" s="601"/>
      <c r="Z18352" s="601"/>
      <c r="AA18352" s="601"/>
      <c r="AB18352" s="601"/>
    </row>
    <row r="18353" spans="21:28" x14ac:dyDescent="0.25">
      <c r="U18353" s="601"/>
      <c r="V18353" s="611"/>
      <c r="X18353" s="613"/>
      <c r="Y18353" s="601"/>
      <c r="Z18353" s="601"/>
      <c r="AA18353" s="601"/>
      <c r="AB18353" s="601"/>
    </row>
    <row r="18354" spans="21:28" x14ac:dyDescent="0.25">
      <c r="U18354" s="601"/>
      <c r="V18354" s="611"/>
      <c r="X18354" s="613"/>
      <c r="Y18354" s="601"/>
      <c r="Z18354" s="601"/>
      <c r="AA18354" s="601"/>
      <c r="AB18354" s="601"/>
    </row>
    <row r="18355" spans="21:28" x14ac:dyDescent="0.25">
      <c r="U18355" s="601"/>
      <c r="V18355" s="611"/>
      <c r="X18355" s="613"/>
      <c r="Y18355" s="601"/>
      <c r="Z18355" s="601"/>
      <c r="AA18355" s="601"/>
      <c r="AB18355" s="601"/>
    </row>
    <row r="18356" spans="21:28" x14ac:dyDescent="0.25">
      <c r="U18356" s="601"/>
      <c r="V18356" s="611"/>
      <c r="X18356" s="613"/>
      <c r="Y18356" s="601"/>
      <c r="Z18356" s="601"/>
      <c r="AA18356" s="601"/>
      <c r="AB18356" s="601"/>
    </row>
    <row r="18357" spans="21:28" x14ac:dyDescent="0.25">
      <c r="U18357" s="601"/>
      <c r="V18357" s="611"/>
      <c r="X18357" s="613"/>
      <c r="Y18357" s="601"/>
      <c r="Z18357" s="601"/>
      <c r="AA18357" s="601"/>
      <c r="AB18357" s="601"/>
    </row>
    <row r="18358" spans="21:28" x14ac:dyDescent="0.25">
      <c r="U18358" s="601"/>
      <c r="V18358" s="611"/>
      <c r="X18358" s="613"/>
      <c r="Y18358" s="601"/>
      <c r="Z18358" s="601"/>
      <c r="AA18358" s="601"/>
      <c r="AB18358" s="601"/>
    </row>
    <row r="18359" spans="21:28" x14ac:dyDescent="0.25">
      <c r="U18359" s="601"/>
      <c r="V18359" s="611"/>
      <c r="X18359" s="613"/>
      <c r="Y18359" s="601"/>
      <c r="Z18359" s="601"/>
      <c r="AA18359" s="601"/>
      <c r="AB18359" s="601"/>
    </row>
    <row r="18360" spans="21:28" x14ac:dyDescent="0.25">
      <c r="U18360" s="601"/>
      <c r="V18360" s="611"/>
      <c r="X18360" s="613"/>
      <c r="Y18360" s="601"/>
      <c r="Z18360" s="601"/>
      <c r="AA18360" s="601"/>
      <c r="AB18360" s="601"/>
    </row>
    <row r="18361" spans="21:28" x14ac:dyDescent="0.25">
      <c r="U18361" s="601"/>
      <c r="V18361" s="611"/>
      <c r="X18361" s="613"/>
      <c r="Y18361" s="601"/>
      <c r="Z18361" s="601"/>
      <c r="AA18361" s="601"/>
      <c r="AB18361" s="601"/>
    </row>
    <row r="18362" spans="21:28" x14ac:dyDescent="0.25">
      <c r="U18362" s="601"/>
      <c r="V18362" s="611"/>
      <c r="X18362" s="613"/>
      <c r="Y18362" s="601"/>
      <c r="Z18362" s="601"/>
      <c r="AA18362" s="601"/>
      <c r="AB18362" s="601"/>
    </row>
    <row r="18363" spans="21:28" x14ac:dyDescent="0.25">
      <c r="U18363" s="601"/>
      <c r="V18363" s="611"/>
      <c r="X18363" s="613"/>
      <c r="Y18363" s="601"/>
      <c r="Z18363" s="601"/>
      <c r="AA18363" s="601"/>
      <c r="AB18363" s="601"/>
    </row>
    <row r="18364" spans="21:28" x14ac:dyDescent="0.25">
      <c r="U18364" s="601"/>
      <c r="V18364" s="611"/>
      <c r="X18364" s="613"/>
      <c r="Y18364" s="601"/>
      <c r="Z18364" s="601"/>
      <c r="AA18364" s="601"/>
      <c r="AB18364" s="601"/>
    </row>
    <row r="18365" spans="21:28" x14ac:dyDescent="0.25">
      <c r="U18365" s="601"/>
      <c r="V18365" s="611"/>
      <c r="X18365" s="613"/>
      <c r="Y18365" s="601"/>
      <c r="Z18365" s="601"/>
      <c r="AA18365" s="601"/>
      <c r="AB18365" s="601"/>
    </row>
    <row r="18366" spans="21:28" x14ac:dyDescent="0.25">
      <c r="U18366" s="601"/>
      <c r="V18366" s="611"/>
      <c r="X18366" s="613"/>
      <c r="Y18366" s="601"/>
      <c r="Z18366" s="601"/>
      <c r="AA18366" s="601"/>
      <c r="AB18366" s="601"/>
    </row>
    <row r="18367" spans="21:28" x14ac:dyDescent="0.25">
      <c r="U18367" s="601"/>
      <c r="V18367" s="611"/>
      <c r="X18367" s="613"/>
      <c r="Y18367" s="601"/>
      <c r="Z18367" s="601"/>
      <c r="AA18367" s="601"/>
      <c r="AB18367" s="601"/>
    </row>
    <row r="18368" spans="21:28" x14ac:dyDescent="0.25">
      <c r="U18368" s="601"/>
      <c r="V18368" s="611"/>
      <c r="X18368" s="613"/>
      <c r="Y18368" s="601"/>
      <c r="Z18368" s="601"/>
      <c r="AA18368" s="601"/>
      <c r="AB18368" s="601"/>
    </row>
    <row r="18369" spans="21:28" x14ac:dyDescent="0.25">
      <c r="U18369" s="601"/>
      <c r="V18369" s="611"/>
      <c r="X18369" s="613"/>
      <c r="Y18369" s="601"/>
      <c r="Z18369" s="601"/>
      <c r="AA18369" s="601"/>
      <c r="AB18369" s="601"/>
    </row>
    <row r="18370" spans="21:28" x14ac:dyDescent="0.25">
      <c r="U18370" s="601"/>
      <c r="V18370" s="611"/>
      <c r="X18370" s="613"/>
      <c r="Y18370" s="601"/>
      <c r="Z18370" s="601"/>
      <c r="AA18370" s="601"/>
      <c r="AB18370" s="601"/>
    </row>
    <row r="18371" spans="21:28" x14ac:dyDescent="0.25">
      <c r="U18371" s="601"/>
      <c r="V18371" s="611"/>
      <c r="X18371" s="613"/>
      <c r="Y18371" s="601"/>
      <c r="Z18371" s="601"/>
      <c r="AA18371" s="601"/>
      <c r="AB18371" s="601"/>
    </row>
    <row r="18372" spans="21:28" x14ac:dyDescent="0.25">
      <c r="U18372" s="601"/>
      <c r="V18372" s="611"/>
      <c r="X18372" s="613"/>
      <c r="Y18372" s="601"/>
      <c r="Z18372" s="601"/>
      <c r="AA18372" s="601"/>
      <c r="AB18372" s="601"/>
    </row>
    <row r="18373" spans="21:28" x14ac:dyDescent="0.25">
      <c r="U18373" s="601"/>
      <c r="V18373" s="611"/>
      <c r="X18373" s="613"/>
      <c r="Y18373" s="601"/>
      <c r="Z18373" s="601"/>
      <c r="AA18373" s="601"/>
      <c r="AB18373" s="601"/>
    </row>
    <row r="18374" spans="21:28" x14ac:dyDescent="0.25">
      <c r="U18374" s="601"/>
      <c r="V18374" s="611"/>
      <c r="X18374" s="613"/>
      <c r="Y18374" s="601"/>
      <c r="Z18374" s="601"/>
      <c r="AA18374" s="601"/>
      <c r="AB18374" s="601"/>
    </row>
    <row r="18375" spans="21:28" x14ac:dyDescent="0.25">
      <c r="U18375" s="601"/>
      <c r="V18375" s="611"/>
      <c r="X18375" s="613"/>
      <c r="Y18375" s="601"/>
      <c r="Z18375" s="601"/>
      <c r="AA18375" s="601"/>
      <c r="AB18375" s="601"/>
    </row>
    <row r="18376" spans="21:28" x14ac:dyDescent="0.25">
      <c r="U18376" s="601"/>
      <c r="V18376" s="611"/>
      <c r="X18376" s="613"/>
      <c r="Y18376" s="601"/>
      <c r="Z18376" s="601"/>
      <c r="AA18376" s="601"/>
      <c r="AB18376" s="601"/>
    </row>
    <row r="18377" spans="21:28" x14ac:dyDescent="0.25">
      <c r="U18377" s="601"/>
      <c r="V18377" s="611"/>
      <c r="X18377" s="613"/>
      <c r="Y18377" s="601"/>
      <c r="Z18377" s="601"/>
      <c r="AA18377" s="601"/>
      <c r="AB18377" s="601"/>
    </row>
    <row r="18378" spans="21:28" x14ac:dyDescent="0.25">
      <c r="U18378" s="601"/>
      <c r="V18378" s="611"/>
      <c r="X18378" s="613"/>
      <c r="Y18378" s="601"/>
      <c r="Z18378" s="601"/>
      <c r="AA18378" s="601"/>
      <c r="AB18378" s="601"/>
    </row>
    <row r="18379" spans="21:28" x14ac:dyDescent="0.25">
      <c r="U18379" s="601"/>
      <c r="V18379" s="611"/>
      <c r="X18379" s="613"/>
      <c r="Y18379" s="601"/>
      <c r="Z18379" s="601"/>
      <c r="AA18379" s="601"/>
      <c r="AB18379" s="601"/>
    </row>
    <row r="18380" spans="21:28" x14ac:dyDescent="0.25">
      <c r="U18380" s="601"/>
      <c r="V18380" s="611"/>
      <c r="X18380" s="613"/>
      <c r="Y18380" s="601"/>
      <c r="Z18380" s="601"/>
      <c r="AA18380" s="601"/>
      <c r="AB18380" s="601"/>
    </row>
    <row r="18381" spans="21:28" x14ac:dyDescent="0.25">
      <c r="U18381" s="601"/>
      <c r="V18381" s="611"/>
      <c r="X18381" s="613"/>
      <c r="Y18381" s="601"/>
      <c r="Z18381" s="601"/>
      <c r="AA18381" s="601"/>
      <c r="AB18381" s="601"/>
    </row>
    <row r="18382" spans="21:28" x14ac:dyDescent="0.25">
      <c r="U18382" s="601"/>
      <c r="V18382" s="611"/>
      <c r="X18382" s="613"/>
      <c r="Y18382" s="601"/>
      <c r="Z18382" s="601"/>
      <c r="AA18382" s="601"/>
      <c r="AB18382" s="601"/>
    </row>
    <row r="18383" spans="21:28" x14ac:dyDescent="0.25">
      <c r="U18383" s="601"/>
      <c r="V18383" s="611"/>
      <c r="X18383" s="613"/>
      <c r="Y18383" s="601"/>
      <c r="Z18383" s="601"/>
      <c r="AA18383" s="601"/>
      <c r="AB18383" s="601"/>
    </row>
    <row r="18384" spans="21:28" x14ac:dyDescent="0.25">
      <c r="U18384" s="601"/>
      <c r="V18384" s="611"/>
      <c r="X18384" s="613"/>
      <c r="Y18384" s="601"/>
      <c r="Z18384" s="601"/>
      <c r="AA18384" s="601"/>
      <c r="AB18384" s="601"/>
    </row>
    <row r="18385" spans="21:28" x14ac:dyDescent="0.25">
      <c r="U18385" s="601"/>
      <c r="V18385" s="611"/>
      <c r="X18385" s="613"/>
      <c r="Y18385" s="601"/>
      <c r="Z18385" s="601"/>
      <c r="AA18385" s="601"/>
      <c r="AB18385" s="601"/>
    </row>
    <row r="18386" spans="21:28" x14ac:dyDescent="0.25">
      <c r="U18386" s="601"/>
      <c r="V18386" s="611"/>
      <c r="X18386" s="613"/>
      <c r="Y18386" s="601"/>
      <c r="Z18386" s="601"/>
      <c r="AA18386" s="601"/>
      <c r="AB18386" s="601"/>
    </row>
    <row r="18387" spans="21:28" x14ac:dyDescent="0.25">
      <c r="U18387" s="601"/>
      <c r="V18387" s="611"/>
      <c r="X18387" s="613"/>
      <c r="Y18387" s="601"/>
      <c r="Z18387" s="601"/>
      <c r="AA18387" s="601"/>
      <c r="AB18387" s="601"/>
    </row>
    <row r="18388" spans="21:28" x14ac:dyDescent="0.25">
      <c r="U18388" s="601"/>
      <c r="V18388" s="611"/>
      <c r="X18388" s="613"/>
      <c r="Y18388" s="601"/>
      <c r="Z18388" s="601"/>
      <c r="AA18388" s="601"/>
      <c r="AB18388" s="601"/>
    </row>
    <row r="18389" spans="21:28" x14ac:dyDescent="0.25">
      <c r="U18389" s="601"/>
      <c r="V18389" s="611"/>
      <c r="X18389" s="613"/>
      <c r="Y18389" s="601"/>
      <c r="Z18389" s="601"/>
      <c r="AA18389" s="601"/>
      <c r="AB18389" s="601"/>
    </row>
    <row r="18390" spans="21:28" x14ac:dyDescent="0.25">
      <c r="U18390" s="601"/>
      <c r="V18390" s="611"/>
      <c r="X18390" s="613"/>
      <c r="Y18390" s="601"/>
      <c r="Z18390" s="601"/>
      <c r="AA18390" s="601"/>
      <c r="AB18390" s="601"/>
    </row>
    <row r="18391" spans="21:28" x14ac:dyDescent="0.25">
      <c r="U18391" s="601"/>
      <c r="V18391" s="611"/>
      <c r="X18391" s="613"/>
      <c r="Y18391" s="601"/>
      <c r="Z18391" s="601"/>
      <c r="AA18391" s="601"/>
      <c r="AB18391" s="601"/>
    </row>
    <row r="18392" spans="21:28" x14ac:dyDescent="0.25">
      <c r="U18392" s="601"/>
      <c r="V18392" s="611"/>
      <c r="X18392" s="613"/>
      <c r="Y18392" s="601"/>
      <c r="Z18392" s="601"/>
      <c r="AA18392" s="601"/>
      <c r="AB18392" s="601"/>
    </row>
    <row r="18393" spans="21:28" x14ac:dyDescent="0.25">
      <c r="U18393" s="601"/>
      <c r="V18393" s="611"/>
      <c r="X18393" s="613"/>
      <c r="Y18393" s="601"/>
      <c r="Z18393" s="601"/>
      <c r="AA18393" s="601"/>
      <c r="AB18393" s="601"/>
    </row>
    <row r="18394" spans="21:28" x14ac:dyDescent="0.25">
      <c r="U18394" s="601"/>
      <c r="V18394" s="611"/>
      <c r="X18394" s="613"/>
      <c r="Y18394" s="601"/>
      <c r="Z18394" s="601"/>
      <c r="AA18394" s="601"/>
      <c r="AB18394" s="601"/>
    </row>
    <row r="18395" spans="21:28" x14ac:dyDescent="0.25">
      <c r="U18395" s="601"/>
      <c r="V18395" s="611"/>
      <c r="X18395" s="613"/>
      <c r="Y18395" s="601"/>
      <c r="Z18395" s="601"/>
      <c r="AA18395" s="601"/>
      <c r="AB18395" s="601"/>
    </row>
    <row r="18396" spans="21:28" x14ac:dyDescent="0.25">
      <c r="U18396" s="601"/>
      <c r="V18396" s="611"/>
      <c r="X18396" s="613"/>
      <c r="Y18396" s="601"/>
      <c r="Z18396" s="601"/>
      <c r="AA18396" s="601"/>
      <c r="AB18396" s="601"/>
    </row>
    <row r="18397" spans="21:28" x14ac:dyDescent="0.25">
      <c r="U18397" s="601"/>
      <c r="V18397" s="611"/>
      <c r="X18397" s="613"/>
      <c r="Y18397" s="601"/>
      <c r="Z18397" s="601"/>
      <c r="AA18397" s="601"/>
      <c r="AB18397" s="601"/>
    </row>
    <row r="18398" spans="21:28" x14ac:dyDescent="0.25">
      <c r="U18398" s="601"/>
      <c r="V18398" s="611"/>
      <c r="X18398" s="613"/>
      <c r="Y18398" s="601"/>
      <c r="Z18398" s="601"/>
      <c r="AA18398" s="601"/>
      <c r="AB18398" s="601"/>
    </row>
    <row r="18399" spans="21:28" x14ac:dyDescent="0.25">
      <c r="U18399" s="601"/>
      <c r="V18399" s="611"/>
      <c r="X18399" s="613"/>
      <c r="Y18399" s="601"/>
      <c r="Z18399" s="601"/>
      <c r="AA18399" s="601"/>
      <c r="AB18399" s="601"/>
    </row>
    <row r="18400" spans="21:28" x14ac:dyDescent="0.25">
      <c r="U18400" s="601"/>
      <c r="V18400" s="611"/>
      <c r="X18400" s="613"/>
      <c r="Y18400" s="601"/>
      <c r="Z18400" s="601"/>
      <c r="AA18400" s="601"/>
      <c r="AB18400" s="601"/>
    </row>
    <row r="18401" spans="21:28" x14ac:dyDescent="0.25">
      <c r="U18401" s="601"/>
      <c r="V18401" s="611"/>
      <c r="X18401" s="613"/>
      <c r="Y18401" s="601"/>
      <c r="Z18401" s="601"/>
      <c r="AA18401" s="601"/>
      <c r="AB18401" s="601"/>
    </row>
    <row r="18402" spans="21:28" x14ac:dyDescent="0.25">
      <c r="U18402" s="601"/>
      <c r="V18402" s="611"/>
      <c r="X18402" s="613"/>
      <c r="Y18402" s="601"/>
      <c r="Z18402" s="601"/>
      <c r="AA18402" s="601"/>
      <c r="AB18402" s="601"/>
    </row>
    <row r="18403" spans="21:28" x14ac:dyDescent="0.25">
      <c r="U18403" s="601"/>
      <c r="V18403" s="611"/>
      <c r="X18403" s="613"/>
      <c r="Y18403" s="601"/>
      <c r="Z18403" s="601"/>
      <c r="AA18403" s="601"/>
      <c r="AB18403" s="601"/>
    </row>
    <row r="18404" spans="21:28" x14ac:dyDescent="0.25">
      <c r="U18404" s="601"/>
      <c r="V18404" s="611"/>
      <c r="X18404" s="613"/>
      <c r="Y18404" s="601"/>
      <c r="Z18404" s="601"/>
      <c r="AA18404" s="601"/>
      <c r="AB18404" s="601"/>
    </row>
    <row r="18405" spans="21:28" x14ac:dyDescent="0.25">
      <c r="U18405" s="601"/>
      <c r="V18405" s="611"/>
      <c r="X18405" s="613"/>
      <c r="Y18405" s="601"/>
      <c r="Z18405" s="601"/>
      <c r="AA18405" s="601"/>
      <c r="AB18405" s="601"/>
    </row>
    <row r="18406" spans="21:28" x14ac:dyDescent="0.25">
      <c r="U18406" s="601"/>
      <c r="V18406" s="611"/>
      <c r="X18406" s="613"/>
      <c r="Y18406" s="601"/>
      <c r="Z18406" s="601"/>
      <c r="AA18406" s="601"/>
      <c r="AB18406" s="601"/>
    </row>
    <row r="18407" spans="21:28" x14ac:dyDescent="0.25">
      <c r="U18407" s="601"/>
      <c r="V18407" s="611"/>
      <c r="X18407" s="613"/>
      <c r="Y18407" s="601"/>
      <c r="Z18407" s="601"/>
      <c r="AA18407" s="601"/>
      <c r="AB18407" s="601"/>
    </row>
    <row r="18408" spans="21:28" x14ac:dyDescent="0.25">
      <c r="U18408" s="601"/>
      <c r="V18408" s="611"/>
      <c r="X18408" s="613"/>
      <c r="Y18408" s="601"/>
      <c r="Z18408" s="601"/>
      <c r="AA18408" s="601"/>
      <c r="AB18408" s="601"/>
    </row>
    <row r="18409" spans="21:28" x14ac:dyDescent="0.25">
      <c r="U18409" s="601"/>
      <c r="V18409" s="611"/>
      <c r="X18409" s="613"/>
      <c r="Y18409" s="601"/>
      <c r="Z18409" s="601"/>
      <c r="AA18409" s="601"/>
      <c r="AB18409" s="601"/>
    </row>
    <row r="18410" spans="21:28" x14ac:dyDescent="0.25">
      <c r="U18410" s="601"/>
      <c r="V18410" s="611"/>
      <c r="X18410" s="613"/>
      <c r="Y18410" s="601"/>
      <c r="Z18410" s="601"/>
      <c r="AA18410" s="601"/>
      <c r="AB18410" s="601"/>
    </row>
    <row r="18411" spans="21:28" x14ac:dyDescent="0.25">
      <c r="U18411" s="601"/>
      <c r="V18411" s="611"/>
      <c r="X18411" s="613"/>
      <c r="Y18411" s="601"/>
      <c r="Z18411" s="601"/>
      <c r="AA18411" s="601"/>
      <c r="AB18411" s="601"/>
    </row>
    <row r="18412" spans="21:28" x14ac:dyDescent="0.25">
      <c r="U18412" s="601"/>
      <c r="V18412" s="611"/>
      <c r="X18412" s="613"/>
      <c r="Y18412" s="601"/>
      <c r="Z18412" s="601"/>
      <c r="AA18412" s="601"/>
      <c r="AB18412" s="601"/>
    </row>
    <row r="18413" spans="21:28" x14ac:dyDescent="0.25">
      <c r="U18413" s="601"/>
      <c r="V18413" s="611"/>
      <c r="X18413" s="613"/>
      <c r="Y18413" s="601"/>
      <c r="Z18413" s="601"/>
      <c r="AA18413" s="601"/>
      <c r="AB18413" s="601"/>
    </row>
    <row r="18414" spans="21:28" x14ac:dyDescent="0.25">
      <c r="U18414" s="601"/>
      <c r="V18414" s="611"/>
      <c r="X18414" s="613"/>
      <c r="Y18414" s="601"/>
      <c r="Z18414" s="601"/>
      <c r="AA18414" s="601"/>
      <c r="AB18414" s="601"/>
    </row>
    <row r="18415" spans="21:28" x14ac:dyDescent="0.25">
      <c r="U18415" s="601"/>
      <c r="V18415" s="611"/>
      <c r="X18415" s="613"/>
      <c r="Y18415" s="601"/>
      <c r="Z18415" s="601"/>
      <c r="AA18415" s="601"/>
      <c r="AB18415" s="601"/>
    </row>
    <row r="18416" spans="21:28" x14ac:dyDescent="0.25">
      <c r="U18416" s="601"/>
      <c r="V18416" s="611"/>
      <c r="X18416" s="613"/>
      <c r="Y18416" s="601"/>
      <c r="Z18416" s="601"/>
      <c r="AA18416" s="601"/>
      <c r="AB18416" s="601"/>
    </row>
    <row r="18417" spans="21:28" x14ac:dyDescent="0.25">
      <c r="U18417" s="601"/>
      <c r="V18417" s="611"/>
      <c r="X18417" s="613"/>
      <c r="Y18417" s="601"/>
      <c r="Z18417" s="601"/>
      <c r="AA18417" s="601"/>
      <c r="AB18417" s="601"/>
    </row>
    <row r="18418" spans="21:28" x14ac:dyDescent="0.25">
      <c r="U18418" s="601"/>
      <c r="V18418" s="611"/>
      <c r="X18418" s="613"/>
      <c r="Y18418" s="601"/>
      <c r="Z18418" s="601"/>
      <c r="AA18418" s="601"/>
      <c r="AB18418" s="601"/>
    </row>
    <row r="18419" spans="21:28" x14ac:dyDescent="0.25">
      <c r="U18419" s="601"/>
      <c r="V18419" s="611"/>
      <c r="X18419" s="613"/>
      <c r="Y18419" s="601"/>
      <c r="Z18419" s="601"/>
      <c r="AA18419" s="601"/>
      <c r="AB18419" s="601"/>
    </row>
    <row r="18420" spans="21:28" x14ac:dyDescent="0.25">
      <c r="U18420" s="601"/>
      <c r="V18420" s="611"/>
      <c r="X18420" s="613"/>
      <c r="Y18420" s="601"/>
      <c r="Z18420" s="601"/>
      <c r="AA18420" s="601"/>
      <c r="AB18420" s="601"/>
    </row>
    <row r="18421" spans="21:28" x14ac:dyDescent="0.25">
      <c r="U18421" s="601"/>
      <c r="V18421" s="611"/>
      <c r="X18421" s="613"/>
      <c r="Y18421" s="601"/>
      <c r="Z18421" s="601"/>
      <c r="AA18421" s="601"/>
      <c r="AB18421" s="601"/>
    </row>
    <row r="18422" spans="21:28" x14ac:dyDescent="0.25">
      <c r="U18422" s="601"/>
      <c r="V18422" s="611"/>
      <c r="X18422" s="613"/>
      <c r="Y18422" s="601"/>
      <c r="Z18422" s="601"/>
      <c r="AA18422" s="601"/>
      <c r="AB18422" s="601"/>
    </row>
    <row r="18423" spans="21:28" x14ac:dyDescent="0.25">
      <c r="U18423" s="601"/>
      <c r="V18423" s="611"/>
      <c r="X18423" s="613"/>
      <c r="Y18423" s="601"/>
      <c r="Z18423" s="601"/>
      <c r="AA18423" s="601"/>
      <c r="AB18423" s="601"/>
    </row>
    <row r="18424" spans="21:28" x14ac:dyDescent="0.25">
      <c r="U18424" s="601"/>
      <c r="V18424" s="611"/>
      <c r="X18424" s="613"/>
      <c r="Y18424" s="601"/>
      <c r="Z18424" s="601"/>
      <c r="AA18424" s="601"/>
      <c r="AB18424" s="601"/>
    </row>
    <row r="18425" spans="21:28" x14ac:dyDescent="0.25">
      <c r="U18425" s="601"/>
      <c r="V18425" s="611"/>
      <c r="X18425" s="613"/>
      <c r="Y18425" s="601"/>
      <c r="Z18425" s="601"/>
      <c r="AA18425" s="601"/>
      <c r="AB18425" s="601"/>
    </row>
    <row r="18426" spans="21:28" x14ac:dyDescent="0.25">
      <c r="U18426" s="601"/>
      <c r="V18426" s="611"/>
      <c r="X18426" s="613"/>
      <c r="Y18426" s="601"/>
      <c r="Z18426" s="601"/>
      <c r="AA18426" s="601"/>
      <c r="AB18426" s="601"/>
    </row>
    <row r="18427" spans="21:28" x14ac:dyDescent="0.25">
      <c r="U18427" s="601"/>
      <c r="V18427" s="611"/>
      <c r="X18427" s="613"/>
      <c r="Y18427" s="601"/>
      <c r="Z18427" s="601"/>
      <c r="AA18427" s="601"/>
      <c r="AB18427" s="601"/>
    </row>
    <row r="18428" spans="21:28" x14ac:dyDescent="0.25">
      <c r="U18428" s="601"/>
      <c r="V18428" s="611"/>
      <c r="X18428" s="613"/>
      <c r="Y18428" s="601"/>
      <c r="Z18428" s="601"/>
      <c r="AA18428" s="601"/>
      <c r="AB18428" s="601"/>
    </row>
    <row r="18429" spans="21:28" x14ac:dyDescent="0.25">
      <c r="U18429" s="601"/>
      <c r="V18429" s="611"/>
      <c r="X18429" s="613"/>
      <c r="Y18429" s="601"/>
      <c r="Z18429" s="601"/>
      <c r="AA18429" s="601"/>
      <c r="AB18429" s="601"/>
    </row>
    <row r="18430" spans="21:28" x14ac:dyDescent="0.25">
      <c r="U18430" s="601"/>
      <c r="V18430" s="611"/>
      <c r="X18430" s="613"/>
      <c r="Y18430" s="601"/>
      <c r="Z18430" s="601"/>
      <c r="AA18430" s="601"/>
      <c r="AB18430" s="601"/>
    </row>
    <row r="18431" spans="21:28" x14ac:dyDescent="0.25">
      <c r="U18431" s="601"/>
      <c r="V18431" s="611"/>
      <c r="X18431" s="613"/>
      <c r="Y18431" s="601"/>
      <c r="Z18431" s="601"/>
      <c r="AA18431" s="601"/>
      <c r="AB18431" s="601"/>
    </row>
    <row r="18432" spans="21:28" x14ac:dyDescent="0.25">
      <c r="U18432" s="601"/>
      <c r="V18432" s="611"/>
      <c r="X18432" s="613"/>
      <c r="Y18432" s="601"/>
      <c r="Z18432" s="601"/>
      <c r="AA18432" s="601"/>
      <c r="AB18432" s="601"/>
    </row>
    <row r="18433" spans="21:28" x14ac:dyDescent="0.25">
      <c r="U18433" s="601"/>
      <c r="V18433" s="611"/>
      <c r="X18433" s="613"/>
      <c r="Y18433" s="601"/>
      <c r="Z18433" s="601"/>
      <c r="AA18433" s="601"/>
      <c r="AB18433" s="601"/>
    </row>
    <row r="18434" spans="21:28" x14ac:dyDescent="0.25">
      <c r="U18434" s="601"/>
      <c r="V18434" s="611"/>
      <c r="X18434" s="613"/>
      <c r="Y18434" s="601"/>
      <c r="Z18434" s="601"/>
      <c r="AA18434" s="601"/>
      <c r="AB18434" s="601"/>
    </row>
    <row r="18435" spans="21:28" x14ac:dyDescent="0.25">
      <c r="U18435" s="601"/>
      <c r="V18435" s="611"/>
      <c r="X18435" s="613"/>
      <c r="Y18435" s="601"/>
      <c r="Z18435" s="601"/>
      <c r="AA18435" s="601"/>
      <c r="AB18435" s="601"/>
    </row>
    <row r="18436" spans="21:28" x14ac:dyDescent="0.25">
      <c r="U18436" s="601"/>
      <c r="V18436" s="611"/>
      <c r="X18436" s="613"/>
      <c r="Y18436" s="601"/>
      <c r="Z18436" s="601"/>
      <c r="AA18436" s="601"/>
      <c r="AB18436" s="601"/>
    </row>
    <row r="18437" spans="21:28" x14ac:dyDescent="0.25">
      <c r="U18437" s="601"/>
      <c r="V18437" s="611"/>
      <c r="X18437" s="613"/>
      <c r="Y18437" s="601"/>
      <c r="Z18437" s="601"/>
      <c r="AA18437" s="601"/>
      <c r="AB18437" s="601"/>
    </row>
    <row r="18438" spans="21:28" x14ac:dyDescent="0.25">
      <c r="U18438" s="601"/>
      <c r="V18438" s="611"/>
      <c r="X18438" s="613"/>
      <c r="Y18438" s="601"/>
      <c r="Z18438" s="601"/>
      <c r="AA18438" s="601"/>
      <c r="AB18438" s="601"/>
    </row>
    <row r="18439" spans="21:28" x14ac:dyDescent="0.25">
      <c r="U18439" s="601"/>
      <c r="V18439" s="611"/>
      <c r="X18439" s="613"/>
      <c r="Y18439" s="601"/>
      <c r="Z18439" s="601"/>
      <c r="AA18439" s="601"/>
      <c r="AB18439" s="601"/>
    </row>
    <row r="18440" spans="21:28" x14ac:dyDescent="0.25">
      <c r="U18440" s="601"/>
      <c r="V18440" s="611"/>
      <c r="X18440" s="613"/>
      <c r="Y18440" s="601"/>
      <c r="Z18440" s="601"/>
      <c r="AA18440" s="601"/>
      <c r="AB18440" s="601"/>
    </row>
    <row r="18441" spans="21:28" x14ac:dyDescent="0.25">
      <c r="U18441" s="601"/>
      <c r="V18441" s="611"/>
      <c r="X18441" s="613"/>
      <c r="Y18441" s="601"/>
      <c r="Z18441" s="601"/>
      <c r="AA18441" s="601"/>
      <c r="AB18441" s="601"/>
    </row>
    <row r="18442" spans="21:28" x14ac:dyDescent="0.25">
      <c r="U18442" s="601"/>
      <c r="V18442" s="611"/>
      <c r="X18442" s="613"/>
      <c r="Y18442" s="601"/>
      <c r="Z18442" s="601"/>
      <c r="AA18442" s="601"/>
      <c r="AB18442" s="601"/>
    </row>
    <row r="18443" spans="21:28" x14ac:dyDescent="0.25">
      <c r="U18443" s="601"/>
      <c r="V18443" s="611"/>
      <c r="X18443" s="613"/>
      <c r="Y18443" s="601"/>
      <c r="Z18443" s="601"/>
      <c r="AA18443" s="601"/>
      <c r="AB18443" s="601"/>
    </row>
    <row r="18444" spans="21:28" x14ac:dyDescent="0.25">
      <c r="U18444" s="601"/>
      <c r="V18444" s="611"/>
      <c r="X18444" s="613"/>
      <c r="Y18444" s="601"/>
      <c r="Z18444" s="601"/>
      <c r="AA18444" s="601"/>
      <c r="AB18444" s="601"/>
    </row>
    <row r="18445" spans="21:28" x14ac:dyDescent="0.25">
      <c r="U18445" s="601"/>
      <c r="V18445" s="611"/>
      <c r="X18445" s="613"/>
      <c r="Y18445" s="601"/>
      <c r="Z18445" s="601"/>
      <c r="AA18445" s="601"/>
      <c r="AB18445" s="601"/>
    </row>
    <row r="18446" spans="21:28" x14ac:dyDescent="0.25">
      <c r="U18446" s="601"/>
      <c r="V18446" s="611"/>
      <c r="X18446" s="613"/>
      <c r="Y18446" s="601"/>
      <c r="Z18446" s="601"/>
      <c r="AA18446" s="601"/>
      <c r="AB18446" s="601"/>
    </row>
    <row r="18447" spans="21:28" x14ac:dyDescent="0.25">
      <c r="U18447" s="601"/>
      <c r="V18447" s="611"/>
      <c r="X18447" s="613"/>
      <c r="Y18447" s="601"/>
      <c r="Z18447" s="601"/>
      <c r="AA18447" s="601"/>
      <c r="AB18447" s="601"/>
    </row>
    <row r="18448" spans="21:28" x14ac:dyDescent="0.25">
      <c r="U18448" s="601"/>
      <c r="V18448" s="611"/>
      <c r="X18448" s="613"/>
      <c r="Y18448" s="601"/>
      <c r="Z18448" s="601"/>
      <c r="AA18448" s="601"/>
      <c r="AB18448" s="601"/>
    </row>
    <row r="18449" spans="21:28" x14ac:dyDescent="0.25">
      <c r="U18449" s="601"/>
      <c r="V18449" s="611"/>
      <c r="X18449" s="613"/>
      <c r="Y18449" s="601"/>
      <c r="Z18449" s="601"/>
      <c r="AA18449" s="601"/>
      <c r="AB18449" s="601"/>
    </row>
    <row r="18450" spans="21:28" x14ac:dyDescent="0.25">
      <c r="U18450" s="601"/>
      <c r="V18450" s="611"/>
      <c r="X18450" s="613"/>
      <c r="Y18450" s="601"/>
      <c r="Z18450" s="601"/>
      <c r="AA18450" s="601"/>
      <c r="AB18450" s="601"/>
    </row>
    <row r="18451" spans="21:28" x14ac:dyDescent="0.25">
      <c r="U18451" s="601"/>
      <c r="V18451" s="611"/>
      <c r="X18451" s="613"/>
      <c r="Y18451" s="601"/>
      <c r="Z18451" s="601"/>
      <c r="AA18451" s="601"/>
      <c r="AB18451" s="601"/>
    </row>
    <row r="18452" spans="21:28" x14ac:dyDescent="0.25">
      <c r="U18452" s="601"/>
      <c r="V18452" s="611"/>
      <c r="X18452" s="613"/>
      <c r="Y18452" s="601"/>
      <c r="Z18452" s="601"/>
      <c r="AA18452" s="601"/>
      <c r="AB18452" s="601"/>
    </row>
    <row r="18453" spans="21:28" x14ac:dyDescent="0.25">
      <c r="U18453" s="601"/>
      <c r="V18453" s="611"/>
      <c r="X18453" s="613"/>
      <c r="Y18453" s="601"/>
      <c r="Z18453" s="601"/>
      <c r="AA18453" s="601"/>
      <c r="AB18453" s="601"/>
    </row>
    <row r="18454" spans="21:28" x14ac:dyDescent="0.25">
      <c r="U18454" s="601"/>
      <c r="V18454" s="611"/>
      <c r="X18454" s="613"/>
      <c r="Y18454" s="601"/>
      <c r="Z18454" s="601"/>
      <c r="AA18454" s="601"/>
      <c r="AB18454" s="601"/>
    </row>
    <row r="18455" spans="21:28" x14ac:dyDescent="0.25">
      <c r="U18455" s="601"/>
      <c r="V18455" s="611"/>
      <c r="X18455" s="613"/>
      <c r="Y18455" s="601"/>
      <c r="Z18455" s="601"/>
      <c r="AA18455" s="601"/>
      <c r="AB18455" s="601"/>
    </row>
    <row r="18456" spans="21:28" x14ac:dyDescent="0.25">
      <c r="U18456" s="601"/>
      <c r="V18456" s="611"/>
      <c r="X18456" s="613"/>
      <c r="Y18456" s="601"/>
      <c r="Z18456" s="601"/>
      <c r="AA18456" s="601"/>
      <c r="AB18456" s="601"/>
    </row>
    <row r="18457" spans="21:28" x14ac:dyDescent="0.25">
      <c r="U18457" s="601"/>
      <c r="V18457" s="611"/>
      <c r="X18457" s="613"/>
      <c r="Y18457" s="601"/>
      <c r="Z18457" s="601"/>
      <c r="AA18457" s="601"/>
      <c r="AB18457" s="601"/>
    </row>
    <row r="18458" spans="21:28" x14ac:dyDescent="0.25">
      <c r="U18458" s="601"/>
      <c r="V18458" s="611"/>
      <c r="X18458" s="613"/>
      <c r="Y18458" s="601"/>
      <c r="Z18458" s="601"/>
      <c r="AA18458" s="601"/>
      <c r="AB18458" s="601"/>
    </row>
    <row r="18459" spans="21:28" x14ac:dyDescent="0.25">
      <c r="U18459" s="601"/>
      <c r="V18459" s="611"/>
      <c r="X18459" s="613"/>
      <c r="Y18459" s="601"/>
      <c r="Z18459" s="601"/>
      <c r="AA18459" s="601"/>
      <c r="AB18459" s="601"/>
    </row>
    <row r="18460" spans="21:28" x14ac:dyDescent="0.25">
      <c r="U18460" s="601"/>
      <c r="V18460" s="611"/>
      <c r="X18460" s="613"/>
      <c r="Y18460" s="601"/>
      <c r="Z18460" s="601"/>
      <c r="AA18460" s="601"/>
      <c r="AB18460" s="601"/>
    </row>
    <row r="18461" spans="21:28" x14ac:dyDescent="0.25">
      <c r="U18461" s="601"/>
      <c r="V18461" s="611"/>
      <c r="X18461" s="613"/>
      <c r="Y18461" s="601"/>
      <c r="Z18461" s="601"/>
      <c r="AA18461" s="601"/>
      <c r="AB18461" s="601"/>
    </row>
    <row r="18462" spans="21:28" x14ac:dyDescent="0.25">
      <c r="U18462" s="601"/>
      <c r="V18462" s="611"/>
      <c r="X18462" s="613"/>
      <c r="Y18462" s="601"/>
      <c r="Z18462" s="601"/>
      <c r="AA18462" s="601"/>
      <c r="AB18462" s="601"/>
    </row>
    <row r="18463" spans="21:28" x14ac:dyDescent="0.25">
      <c r="U18463" s="601"/>
      <c r="V18463" s="611"/>
      <c r="X18463" s="613"/>
      <c r="Y18463" s="601"/>
      <c r="Z18463" s="601"/>
      <c r="AA18463" s="601"/>
      <c r="AB18463" s="601"/>
    </row>
    <row r="18464" spans="21:28" x14ac:dyDescent="0.25">
      <c r="U18464" s="601"/>
      <c r="V18464" s="611"/>
      <c r="X18464" s="613"/>
      <c r="Y18464" s="601"/>
      <c r="Z18464" s="601"/>
      <c r="AA18464" s="601"/>
      <c r="AB18464" s="601"/>
    </row>
    <row r="18465" spans="21:28" x14ac:dyDescent="0.25">
      <c r="U18465" s="601"/>
      <c r="V18465" s="611"/>
      <c r="X18465" s="613"/>
      <c r="Y18465" s="601"/>
      <c r="Z18465" s="601"/>
      <c r="AA18465" s="601"/>
      <c r="AB18465" s="601"/>
    </row>
    <row r="18466" spans="21:28" x14ac:dyDescent="0.25">
      <c r="U18466" s="601"/>
      <c r="V18466" s="611"/>
      <c r="X18466" s="613"/>
      <c r="Y18466" s="601"/>
      <c r="Z18466" s="601"/>
      <c r="AA18466" s="601"/>
      <c r="AB18466" s="601"/>
    </row>
    <row r="18467" spans="21:28" x14ac:dyDescent="0.25">
      <c r="U18467" s="601"/>
      <c r="V18467" s="611"/>
      <c r="X18467" s="613"/>
      <c r="Y18467" s="601"/>
      <c r="Z18467" s="601"/>
      <c r="AA18467" s="601"/>
      <c r="AB18467" s="601"/>
    </row>
    <row r="18468" spans="21:28" x14ac:dyDescent="0.25">
      <c r="U18468" s="601"/>
      <c r="V18468" s="611"/>
      <c r="X18468" s="613"/>
      <c r="Y18468" s="601"/>
      <c r="Z18468" s="601"/>
      <c r="AA18468" s="601"/>
      <c r="AB18468" s="601"/>
    </row>
    <row r="18469" spans="21:28" x14ac:dyDescent="0.25">
      <c r="U18469" s="601"/>
      <c r="V18469" s="611"/>
      <c r="X18469" s="613"/>
      <c r="Y18469" s="601"/>
      <c r="Z18469" s="601"/>
      <c r="AA18469" s="601"/>
      <c r="AB18469" s="601"/>
    </row>
    <row r="18470" spans="21:28" x14ac:dyDescent="0.25">
      <c r="U18470" s="601"/>
      <c r="V18470" s="611"/>
      <c r="X18470" s="613"/>
      <c r="Y18470" s="601"/>
      <c r="Z18470" s="601"/>
      <c r="AA18470" s="601"/>
      <c r="AB18470" s="601"/>
    </row>
    <row r="18471" spans="21:28" x14ac:dyDescent="0.25">
      <c r="U18471" s="601"/>
      <c r="V18471" s="611"/>
      <c r="X18471" s="613"/>
      <c r="Y18471" s="601"/>
      <c r="Z18471" s="601"/>
      <c r="AA18471" s="601"/>
      <c r="AB18471" s="601"/>
    </row>
    <row r="18472" spans="21:28" x14ac:dyDescent="0.25">
      <c r="U18472" s="601"/>
      <c r="V18472" s="611"/>
      <c r="X18472" s="613"/>
      <c r="Y18472" s="601"/>
      <c r="Z18472" s="601"/>
      <c r="AA18472" s="601"/>
      <c r="AB18472" s="601"/>
    </row>
    <row r="18473" spans="21:28" x14ac:dyDescent="0.25">
      <c r="U18473" s="601"/>
      <c r="V18473" s="611"/>
      <c r="X18473" s="613"/>
      <c r="Y18473" s="601"/>
      <c r="Z18473" s="601"/>
      <c r="AA18473" s="601"/>
      <c r="AB18473" s="601"/>
    </row>
    <row r="18474" spans="21:28" x14ac:dyDescent="0.25">
      <c r="U18474" s="601"/>
      <c r="V18474" s="611"/>
      <c r="X18474" s="613"/>
      <c r="Y18474" s="601"/>
      <c r="Z18474" s="601"/>
      <c r="AA18474" s="601"/>
      <c r="AB18474" s="601"/>
    </row>
    <row r="18475" spans="21:28" x14ac:dyDescent="0.25">
      <c r="U18475" s="601"/>
      <c r="V18475" s="611"/>
      <c r="X18475" s="613"/>
      <c r="Y18475" s="601"/>
      <c r="Z18475" s="601"/>
      <c r="AA18475" s="601"/>
      <c r="AB18475" s="601"/>
    </row>
    <row r="18476" spans="21:28" x14ac:dyDescent="0.25">
      <c r="U18476" s="601"/>
      <c r="V18476" s="611"/>
      <c r="X18476" s="613"/>
      <c r="Y18476" s="601"/>
      <c r="Z18476" s="601"/>
      <c r="AA18476" s="601"/>
      <c r="AB18476" s="601"/>
    </row>
    <row r="18477" spans="21:28" x14ac:dyDescent="0.25">
      <c r="U18477" s="601"/>
      <c r="V18477" s="611"/>
      <c r="X18477" s="613"/>
      <c r="Y18477" s="601"/>
      <c r="Z18477" s="601"/>
      <c r="AA18477" s="601"/>
      <c r="AB18477" s="601"/>
    </row>
    <row r="18478" spans="21:28" x14ac:dyDescent="0.25">
      <c r="U18478" s="601"/>
      <c r="V18478" s="611"/>
      <c r="X18478" s="613"/>
      <c r="Y18478" s="601"/>
      <c r="Z18478" s="601"/>
      <c r="AA18478" s="601"/>
      <c r="AB18478" s="601"/>
    </row>
    <row r="18479" spans="21:28" x14ac:dyDescent="0.25">
      <c r="U18479" s="601"/>
      <c r="V18479" s="611"/>
      <c r="X18479" s="613"/>
      <c r="Y18479" s="601"/>
      <c r="Z18479" s="601"/>
      <c r="AA18479" s="601"/>
      <c r="AB18479" s="601"/>
    </row>
    <row r="18480" spans="21:28" x14ac:dyDescent="0.25">
      <c r="U18480" s="601"/>
      <c r="V18480" s="611"/>
      <c r="X18480" s="613"/>
      <c r="Y18480" s="601"/>
      <c r="Z18480" s="601"/>
      <c r="AA18480" s="601"/>
      <c r="AB18480" s="601"/>
    </row>
    <row r="18481" spans="21:28" x14ac:dyDescent="0.25">
      <c r="U18481" s="601"/>
      <c r="V18481" s="611"/>
      <c r="X18481" s="613"/>
      <c r="Y18481" s="601"/>
      <c r="Z18481" s="601"/>
      <c r="AA18481" s="601"/>
      <c r="AB18481" s="601"/>
    </row>
    <row r="18482" spans="21:28" x14ac:dyDescent="0.25">
      <c r="U18482" s="601"/>
      <c r="V18482" s="611"/>
      <c r="X18482" s="613"/>
      <c r="Y18482" s="601"/>
      <c r="Z18482" s="601"/>
      <c r="AA18482" s="601"/>
      <c r="AB18482" s="601"/>
    </row>
    <row r="18483" spans="21:28" x14ac:dyDescent="0.25">
      <c r="U18483" s="601"/>
      <c r="V18483" s="611"/>
      <c r="X18483" s="613"/>
      <c r="Y18483" s="601"/>
      <c r="Z18483" s="601"/>
      <c r="AA18483" s="601"/>
      <c r="AB18483" s="601"/>
    </row>
    <row r="18484" spans="21:28" x14ac:dyDescent="0.25">
      <c r="U18484" s="601"/>
      <c r="V18484" s="611"/>
      <c r="X18484" s="613"/>
      <c r="Y18484" s="601"/>
      <c r="Z18484" s="601"/>
      <c r="AA18484" s="601"/>
      <c r="AB18484" s="601"/>
    </row>
    <row r="18485" spans="21:28" x14ac:dyDescent="0.25">
      <c r="U18485" s="601"/>
      <c r="V18485" s="611"/>
      <c r="X18485" s="613"/>
      <c r="Y18485" s="601"/>
      <c r="Z18485" s="601"/>
      <c r="AA18485" s="601"/>
      <c r="AB18485" s="601"/>
    </row>
    <row r="18486" spans="21:28" x14ac:dyDescent="0.25">
      <c r="U18486" s="601"/>
      <c r="V18486" s="611"/>
      <c r="X18486" s="613"/>
      <c r="Y18486" s="601"/>
      <c r="Z18486" s="601"/>
      <c r="AA18486" s="601"/>
      <c r="AB18486" s="601"/>
    </row>
    <row r="18487" spans="21:28" x14ac:dyDescent="0.25">
      <c r="U18487" s="601"/>
      <c r="V18487" s="611"/>
      <c r="X18487" s="613"/>
      <c r="Y18487" s="601"/>
      <c r="Z18487" s="601"/>
      <c r="AA18487" s="601"/>
      <c r="AB18487" s="601"/>
    </row>
    <row r="18488" spans="21:28" x14ac:dyDescent="0.25">
      <c r="U18488" s="601"/>
      <c r="V18488" s="611"/>
      <c r="X18488" s="613"/>
      <c r="Y18488" s="601"/>
      <c r="Z18488" s="601"/>
      <c r="AA18488" s="601"/>
      <c r="AB18488" s="601"/>
    </row>
    <row r="18489" spans="21:28" x14ac:dyDescent="0.25">
      <c r="U18489" s="601"/>
      <c r="V18489" s="611"/>
      <c r="X18489" s="613"/>
      <c r="Y18489" s="601"/>
      <c r="Z18489" s="601"/>
      <c r="AA18489" s="601"/>
      <c r="AB18489" s="601"/>
    </row>
    <row r="18490" spans="21:28" x14ac:dyDescent="0.25">
      <c r="U18490" s="601"/>
      <c r="V18490" s="611"/>
      <c r="X18490" s="613"/>
      <c r="Y18490" s="601"/>
      <c r="Z18490" s="601"/>
      <c r="AA18490" s="601"/>
      <c r="AB18490" s="601"/>
    </row>
    <row r="18491" spans="21:28" x14ac:dyDescent="0.25">
      <c r="U18491" s="601"/>
      <c r="V18491" s="611"/>
      <c r="X18491" s="613"/>
      <c r="Y18491" s="601"/>
      <c r="Z18491" s="601"/>
      <c r="AA18491" s="601"/>
      <c r="AB18491" s="601"/>
    </row>
    <row r="18492" spans="21:28" x14ac:dyDescent="0.25">
      <c r="U18492" s="601"/>
      <c r="V18492" s="611"/>
      <c r="X18492" s="613"/>
      <c r="Y18492" s="601"/>
      <c r="Z18492" s="601"/>
      <c r="AA18492" s="601"/>
      <c r="AB18492" s="601"/>
    </row>
    <row r="18493" spans="21:28" x14ac:dyDescent="0.25">
      <c r="U18493" s="601"/>
      <c r="V18493" s="611"/>
      <c r="X18493" s="613"/>
      <c r="Y18493" s="601"/>
      <c r="Z18493" s="601"/>
      <c r="AA18493" s="601"/>
      <c r="AB18493" s="601"/>
    </row>
    <row r="18494" spans="21:28" x14ac:dyDescent="0.25">
      <c r="U18494" s="601"/>
      <c r="V18494" s="611"/>
      <c r="X18494" s="613"/>
      <c r="Y18494" s="601"/>
      <c r="Z18494" s="601"/>
      <c r="AA18494" s="601"/>
      <c r="AB18494" s="601"/>
    </row>
    <row r="18495" spans="21:28" x14ac:dyDescent="0.25">
      <c r="U18495" s="601"/>
      <c r="V18495" s="611"/>
      <c r="X18495" s="613"/>
      <c r="Y18495" s="601"/>
      <c r="Z18495" s="601"/>
      <c r="AA18495" s="601"/>
      <c r="AB18495" s="601"/>
    </row>
    <row r="18496" spans="21:28" x14ac:dyDescent="0.25">
      <c r="U18496" s="601"/>
      <c r="V18496" s="611"/>
      <c r="X18496" s="613"/>
      <c r="Y18496" s="601"/>
      <c r="Z18496" s="601"/>
      <c r="AA18496" s="601"/>
      <c r="AB18496" s="601"/>
    </row>
    <row r="18497" spans="21:28" x14ac:dyDescent="0.25">
      <c r="U18497" s="601"/>
      <c r="V18497" s="611"/>
      <c r="X18497" s="613"/>
      <c r="Y18497" s="601"/>
      <c r="Z18497" s="601"/>
      <c r="AA18497" s="601"/>
      <c r="AB18497" s="601"/>
    </row>
    <row r="18498" spans="21:28" x14ac:dyDescent="0.25">
      <c r="U18498" s="601"/>
      <c r="V18498" s="611"/>
      <c r="X18498" s="613"/>
      <c r="Y18498" s="601"/>
      <c r="Z18498" s="601"/>
      <c r="AA18498" s="601"/>
      <c r="AB18498" s="601"/>
    </row>
    <row r="18499" spans="21:28" x14ac:dyDescent="0.25">
      <c r="U18499" s="601"/>
      <c r="V18499" s="611"/>
      <c r="X18499" s="613"/>
      <c r="Y18499" s="601"/>
      <c r="Z18499" s="601"/>
      <c r="AA18499" s="601"/>
      <c r="AB18499" s="601"/>
    </row>
    <row r="18500" spans="21:28" x14ac:dyDescent="0.25">
      <c r="U18500" s="601"/>
      <c r="V18500" s="611"/>
      <c r="X18500" s="613"/>
      <c r="Y18500" s="601"/>
      <c r="Z18500" s="601"/>
      <c r="AA18500" s="601"/>
      <c r="AB18500" s="601"/>
    </row>
    <row r="18501" spans="21:28" x14ac:dyDescent="0.25">
      <c r="U18501" s="601"/>
      <c r="V18501" s="611"/>
      <c r="X18501" s="613"/>
      <c r="Y18501" s="601"/>
      <c r="Z18501" s="601"/>
      <c r="AA18501" s="601"/>
      <c r="AB18501" s="601"/>
    </row>
    <row r="18502" spans="21:28" x14ac:dyDescent="0.25">
      <c r="U18502" s="601"/>
      <c r="V18502" s="611"/>
      <c r="X18502" s="613"/>
      <c r="Y18502" s="601"/>
      <c r="Z18502" s="601"/>
      <c r="AA18502" s="601"/>
      <c r="AB18502" s="601"/>
    </row>
    <row r="18503" spans="21:28" x14ac:dyDescent="0.25">
      <c r="U18503" s="601"/>
      <c r="V18503" s="611"/>
      <c r="X18503" s="613"/>
      <c r="Y18503" s="601"/>
      <c r="Z18503" s="601"/>
      <c r="AA18503" s="601"/>
      <c r="AB18503" s="601"/>
    </row>
    <row r="18504" spans="21:28" x14ac:dyDescent="0.25">
      <c r="U18504" s="601"/>
      <c r="V18504" s="611"/>
      <c r="X18504" s="613"/>
      <c r="Y18504" s="601"/>
      <c r="Z18504" s="601"/>
      <c r="AA18504" s="601"/>
      <c r="AB18504" s="601"/>
    </row>
    <row r="18505" spans="21:28" x14ac:dyDescent="0.25">
      <c r="U18505" s="601"/>
      <c r="V18505" s="611"/>
      <c r="X18505" s="613"/>
      <c r="Y18505" s="601"/>
      <c r="Z18505" s="601"/>
      <c r="AA18505" s="601"/>
      <c r="AB18505" s="601"/>
    </row>
    <row r="18506" spans="21:28" x14ac:dyDescent="0.25">
      <c r="U18506" s="601"/>
      <c r="V18506" s="611"/>
      <c r="X18506" s="613"/>
      <c r="Y18506" s="601"/>
      <c r="Z18506" s="601"/>
      <c r="AA18506" s="601"/>
      <c r="AB18506" s="601"/>
    </row>
    <row r="18507" spans="21:28" x14ac:dyDescent="0.25">
      <c r="U18507" s="601"/>
      <c r="V18507" s="611"/>
      <c r="X18507" s="613"/>
      <c r="Y18507" s="601"/>
      <c r="Z18507" s="601"/>
      <c r="AA18507" s="601"/>
      <c r="AB18507" s="601"/>
    </row>
    <row r="18508" spans="21:28" x14ac:dyDescent="0.25">
      <c r="U18508" s="601"/>
      <c r="V18508" s="611"/>
      <c r="X18508" s="613"/>
      <c r="Y18508" s="601"/>
      <c r="Z18508" s="601"/>
      <c r="AA18508" s="601"/>
      <c r="AB18508" s="601"/>
    </row>
    <row r="18509" spans="21:28" x14ac:dyDescent="0.25">
      <c r="U18509" s="601"/>
      <c r="V18509" s="611"/>
      <c r="X18509" s="613"/>
      <c r="Y18509" s="601"/>
      <c r="Z18509" s="601"/>
      <c r="AA18509" s="601"/>
      <c r="AB18509" s="601"/>
    </row>
    <row r="18510" spans="21:28" x14ac:dyDescent="0.25">
      <c r="U18510" s="601"/>
      <c r="V18510" s="611"/>
      <c r="X18510" s="613"/>
      <c r="Y18510" s="601"/>
      <c r="Z18510" s="601"/>
      <c r="AA18510" s="601"/>
      <c r="AB18510" s="601"/>
    </row>
    <row r="18511" spans="21:28" x14ac:dyDescent="0.25">
      <c r="U18511" s="601"/>
      <c r="V18511" s="611"/>
      <c r="X18511" s="613"/>
      <c r="Y18511" s="601"/>
      <c r="Z18511" s="601"/>
      <c r="AA18511" s="601"/>
      <c r="AB18511" s="601"/>
    </row>
    <row r="18512" spans="21:28" x14ac:dyDescent="0.25">
      <c r="U18512" s="601"/>
      <c r="V18512" s="611"/>
      <c r="X18512" s="613"/>
      <c r="Y18512" s="601"/>
      <c r="Z18512" s="601"/>
      <c r="AA18512" s="601"/>
      <c r="AB18512" s="601"/>
    </row>
    <row r="18513" spans="21:28" x14ac:dyDescent="0.25">
      <c r="U18513" s="601"/>
      <c r="V18513" s="611"/>
      <c r="X18513" s="613"/>
      <c r="Y18513" s="601"/>
      <c r="Z18513" s="601"/>
      <c r="AA18513" s="601"/>
      <c r="AB18513" s="601"/>
    </row>
    <row r="18514" spans="21:28" x14ac:dyDescent="0.25">
      <c r="U18514" s="601"/>
      <c r="V18514" s="611"/>
      <c r="X18514" s="613"/>
      <c r="Y18514" s="601"/>
      <c r="Z18514" s="601"/>
      <c r="AA18514" s="601"/>
      <c r="AB18514" s="601"/>
    </row>
    <row r="18515" spans="21:28" x14ac:dyDescent="0.25">
      <c r="U18515" s="601"/>
      <c r="V18515" s="611"/>
      <c r="X18515" s="613"/>
      <c r="Y18515" s="601"/>
      <c r="Z18515" s="601"/>
      <c r="AA18515" s="601"/>
      <c r="AB18515" s="601"/>
    </row>
    <row r="18516" spans="21:28" x14ac:dyDescent="0.25">
      <c r="U18516" s="601"/>
      <c r="V18516" s="611"/>
      <c r="X18516" s="613"/>
      <c r="Y18516" s="601"/>
      <c r="Z18516" s="601"/>
      <c r="AA18516" s="601"/>
      <c r="AB18516" s="601"/>
    </row>
    <row r="18517" spans="21:28" x14ac:dyDescent="0.25">
      <c r="U18517" s="601"/>
      <c r="V18517" s="611"/>
      <c r="X18517" s="613"/>
      <c r="Y18517" s="601"/>
      <c r="Z18517" s="601"/>
      <c r="AA18517" s="601"/>
      <c r="AB18517" s="601"/>
    </row>
    <row r="18518" spans="21:28" x14ac:dyDescent="0.25">
      <c r="U18518" s="601"/>
      <c r="V18518" s="611"/>
      <c r="X18518" s="613"/>
      <c r="Y18518" s="601"/>
      <c r="Z18518" s="601"/>
      <c r="AA18518" s="601"/>
      <c r="AB18518" s="601"/>
    </row>
    <row r="18519" spans="21:28" x14ac:dyDescent="0.25">
      <c r="U18519" s="601"/>
      <c r="V18519" s="611"/>
      <c r="X18519" s="613"/>
      <c r="Y18519" s="601"/>
      <c r="Z18519" s="601"/>
      <c r="AA18519" s="601"/>
      <c r="AB18519" s="601"/>
    </row>
    <row r="18520" spans="21:28" x14ac:dyDescent="0.25">
      <c r="U18520" s="601"/>
      <c r="V18520" s="611"/>
      <c r="X18520" s="613"/>
      <c r="Y18520" s="601"/>
      <c r="Z18520" s="601"/>
      <c r="AA18520" s="601"/>
      <c r="AB18520" s="601"/>
    </row>
    <row r="18521" spans="21:28" x14ac:dyDescent="0.25">
      <c r="U18521" s="601"/>
      <c r="V18521" s="611"/>
      <c r="X18521" s="613"/>
      <c r="Y18521" s="601"/>
      <c r="Z18521" s="601"/>
      <c r="AA18521" s="601"/>
      <c r="AB18521" s="601"/>
    </row>
    <row r="18522" spans="21:28" x14ac:dyDescent="0.25">
      <c r="U18522" s="601"/>
      <c r="V18522" s="611"/>
      <c r="X18522" s="613"/>
      <c r="Y18522" s="601"/>
      <c r="Z18522" s="601"/>
      <c r="AA18522" s="601"/>
      <c r="AB18522" s="601"/>
    </row>
    <row r="18523" spans="21:28" x14ac:dyDescent="0.25">
      <c r="U18523" s="601"/>
      <c r="V18523" s="611"/>
      <c r="X18523" s="613"/>
      <c r="Y18523" s="601"/>
      <c r="Z18523" s="601"/>
      <c r="AA18523" s="601"/>
      <c r="AB18523" s="601"/>
    </row>
    <row r="18524" spans="21:28" x14ac:dyDescent="0.25">
      <c r="U18524" s="601"/>
      <c r="V18524" s="611"/>
      <c r="X18524" s="613"/>
      <c r="Y18524" s="601"/>
      <c r="Z18524" s="601"/>
      <c r="AA18524" s="601"/>
      <c r="AB18524" s="601"/>
    </row>
    <row r="18525" spans="21:28" x14ac:dyDescent="0.25">
      <c r="U18525" s="601"/>
      <c r="V18525" s="611"/>
      <c r="X18525" s="613"/>
      <c r="Y18525" s="601"/>
      <c r="Z18525" s="601"/>
      <c r="AA18525" s="601"/>
      <c r="AB18525" s="601"/>
    </row>
    <row r="18526" spans="21:28" x14ac:dyDescent="0.25">
      <c r="U18526" s="601"/>
      <c r="V18526" s="611"/>
      <c r="X18526" s="613"/>
      <c r="Y18526" s="601"/>
      <c r="Z18526" s="601"/>
      <c r="AA18526" s="601"/>
      <c r="AB18526" s="601"/>
    </row>
    <row r="18527" spans="21:28" x14ac:dyDescent="0.25">
      <c r="U18527" s="601"/>
      <c r="V18527" s="611"/>
      <c r="X18527" s="613"/>
      <c r="Y18527" s="601"/>
      <c r="Z18527" s="601"/>
      <c r="AA18527" s="601"/>
      <c r="AB18527" s="601"/>
    </row>
    <row r="18528" spans="21:28" x14ac:dyDescent="0.25">
      <c r="U18528" s="601"/>
      <c r="V18528" s="611"/>
      <c r="X18528" s="613"/>
      <c r="Y18528" s="601"/>
      <c r="Z18528" s="601"/>
      <c r="AA18528" s="601"/>
      <c r="AB18528" s="601"/>
    </row>
    <row r="18529" spans="21:28" x14ac:dyDescent="0.25">
      <c r="U18529" s="601"/>
      <c r="V18529" s="611"/>
      <c r="X18529" s="613"/>
      <c r="Y18529" s="601"/>
      <c r="Z18529" s="601"/>
      <c r="AA18529" s="601"/>
      <c r="AB18529" s="601"/>
    </row>
    <row r="18530" spans="21:28" x14ac:dyDescent="0.25">
      <c r="U18530" s="601"/>
      <c r="V18530" s="611"/>
      <c r="X18530" s="613"/>
      <c r="Y18530" s="601"/>
      <c r="Z18530" s="601"/>
      <c r="AA18530" s="601"/>
      <c r="AB18530" s="601"/>
    </row>
    <row r="18531" spans="21:28" x14ac:dyDescent="0.25">
      <c r="U18531" s="601"/>
      <c r="V18531" s="611"/>
      <c r="X18531" s="613"/>
      <c r="Y18531" s="601"/>
      <c r="Z18531" s="601"/>
      <c r="AA18531" s="601"/>
      <c r="AB18531" s="601"/>
    </row>
    <row r="18532" spans="21:28" x14ac:dyDescent="0.25">
      <c r="U18532" s="601"/>
      <c r="V18532" s="611"/>
      <c r="X18532" s="613"/>
      <c r="Y18532" s="601"/>
      <c r="Z18532" s="601"/>
      <c r="AA18532" s="601"/>
      <c r="AB18532" s="601"/>
    </row>
    <row r="18533" spans="21:28" x14ac:dyDescent="0.25">
      <c r="U18533" s="601"/>
      <c r="V18533" s="611"/>
      <c r="X18533" s="613"/>
      <c r="Y18533" s="601"/>
      <c r="Z18533" s="601"/>
      <c r="AA18533" s="601"/>
      <c r="AB18533" s="601"/>
    </row>
    <row r="18534" spans="21:28" x14ac:dyDescent="0.25">
      <c r="U18534" s="601"/>
      <c r="V18534" s="611"/>
      <c r="X18534" s="613"/>
      <c r="Y18534" s="601"/>
      <c r="Z18534" s="601"/>
      <c r="AA18534" s="601"/>
      <c r="AB18534" s="601"/>
    </row>
    <row r="18535" spans="21:28" x14ac:dyDescent="0.25">
      <c r="U18535" s="601"/>
      <c r="V18535" s="611"/>
      <c r="X18535" s="613"/>
      <c r="Y18535" s="601"/>
      <c r="Z18535" s="601"/>
      <c r="AA18535" s="601"/>
      <c r="AB18535" s="601"/>
    </row>
    <row r="18536" spans="21:28" x14ac:dyDescent="0.25">
      <c r="U18536" s="601"/>
      <c r="V18536" s="611"/>
      <c r="X18536" s="613"/>
      <c r="Y18536" s="601"/>
      <c r="Z18536" s="601"/>
      <c r="AA18536" s="601"/>
      <c r="AB18536" s="601"/>
    </row>
    <row r="18537" spans="21:28" x14ac:dyDescent="0.25">
      <c r="U18537" s="601"/>
      <c r="V18537" s="611"/>
      <c r="X18537" s="613"/>
      <c r="Y18537" s="601"/>
      <c r="Z18537" s="601"/>
      <c r="AA18537" s="601"/>
      <c r="AB18537" s="601"/>
    </row>
    <row r="18538" spans="21:28" x14ac:dyDescent="0.25">
      <c r="U18538" s="601"/>
      <c r="V18538" s="611"/>
      <c r="X18538" s="613"/>
      <c r="Y18538" s="601"/>
      <c r="Z18538" s="601"/>
      <c r="AA18538" s="601"/>
      <c r="AB18538" s="601"/>
    </row>
    <row r="18539" spans="21:28" x14ac:dyDescent="0.25">
      <c r="U18539" s="601"/>
      <c r="V18539" s="611"/>
      <c r="X18539" s="613"/>
      <c r="Y18539" s="601"/>
      <c r="Z18539" s="601"/>
      <c r="AA18539" s="601"/>
      <c r="AB18539" s="601"/>
    </row>
    <row r="18540" spans="21:28" x14ac:dyDescent="0.25">
      <c r="U18540" s="601"/>
      <c r="V18540" s="611"/>
      <c r="X18540" s="613"/>
      <c r="Y18540" s="601"/>
      <c r="Z18540" s="601"/>
      <c r="AA18540" s="601"/>
      <c r="AB18540" s="601"/>
    </row>
    <row r="18541" spans="21:28" x14ac:dyDescent="0.25">
      <c r="U18541" s="601"/>
      <c r="V18541" s="611"/>
      <c r="X18541" s="613"/>
      <c r="Y18541" s="601"/>
      <c r="Z18541" s="601"/>
      <c r="AA18541" s="601"/>
      <c r="AB18541" s="601"/>
    </row>
    <row r="18542" spans="21:28" x14ac:dyDescent="0.25">
      <c r="U18542" s="601"/>
      <c r="V18542" s="611"/>
      <c r="X18542" s="613"/>
      <c r="Y18542" s="601"/>
      <c r="Z18542" s="601"/>
      <c r="AA18542" s="601"/>
      <c r="AB18542" s="601"/>
    </row>
    <row r="18543" spans="21:28" x14ac:dyDescent="0.25">
      <c r="U18543" s="601"/>
      <c r="V18543" s="611"/>
      <c r="X18543" s="613"/>
      <c r="Y18543" s="601"/>
      <c r="Z18543" s="601"/>
      <c r="AA18543" s="601"/>
      <c r="AB18543" s="601"/>
    </row>
    <row r="18544" spans="21:28" x14ac:dyDescent="0.25">
      <c r="U18544" s="601"/>
      <c r="V18544" s="611"/>
      <c r="X18544" s="613"/>
      <c r="Y18544" s="601"/>
      <c r="Z18544" s="601"/>
      <c r="AA18544" s="601"/>
      <c r="AB18544" s="601"/>
    </row>
    <row r="18545" spans="21:28" x14ac:dyDescent="0.25">
      <c r="U18545" s="601"/>
      <c r="V18545" s="611"/>
      <c r="X18545" s="613"/>
      <c r="Y18545" s="601"/>
      <c r="Z18545" s="601"/>
      <c r="AA18545" s="601"/>
      <c r="AB18545" s="601"/>
    </row>
    <row r="18546" spans="21:28" x14ac:dyDescent="0.25">
      <c r="U18546" s="601"/>
      <c r="V18546" s="611"/>
      <c r="X18546" s="613"/>
      <c r="Y18546" s="601"/>
      <c r="Z18546" s="601"/>
      <c r="AA18546" s="601"/>
      <c r="AB18546" s="601"/>
    </row>
    <row r="18547" spans="21:28" x14ac:dyDescent="0.25">
      <c r="U18547" s="601"/>
      <c r="V18547" s="611"/>
      <c r="X18547" s="613"/>
      <c r="Y18547" s="601"/>
      <c r="Z18547" s="601"/>
      <c r="AA18547" s="601"/>
      <c r="AB18547" s="601"/>
    </row>
    <row r="18548" spans="21:28" x14ac:dyDescent="0.25">
      <c r="U18548" s="601"/>
      <c r="V18548" s="611"/>
      <c r="X18548" s="613"/>
      <c r="Y18548" s="601"/>
      <c r="Z18548" s="601"/>
      <c r="AA18548" s="601"/>
      <c r="AB18548" s="601"/>
    </row>
    <row r="18549" spans="21:28" x14ac:dyDescent="0.25">
      <c r="U18549" s="601"/>
      <c r="V18549" s="611"/>
      <c r="X18549" s="613"/>
      <c r="Y18549" s="601"/>
      <c r="Z18549" s="601"/>
      <c r="AA18549" s="601"/>
      <c r="AB18549" s="601"/>
    </row>
    <row r="18550" spans="21:28" x14ac:dyDescent="0.25">
      <c r="U18550" s="601"/>
      <c r="V18550" s="611"/>
      <c r="X18550" s="613"/>
      <c r="Y18550" s="601"/>
      <c r="Z18550" s="601"/>
      <c r="AA18550" s="601"/>
      <c r="AB18550" s="601"/>
    </row>
    <row r="18551" spans="21:28" x14ac:dyDescent="0.25">
      <c r="U18551" s="601"/>
      <c r="V18551" s="611"/>
      <c r="X18551" s="613"/>
      <c r="Y18551" s="601"/>
      <c r="Z18551" s="601"/>
      <c r="AA18551" s="601"/>
      <c r="AB18551" s="601"/>
    </row>
    <row r="18552" spans="21:28" x14ac:dyDescent="0.25">
      <c r="U18552" s="601"/>
      <c r="V18552" s="611"/>
      <c r="X18552" s="613"/>
      <c r="Y18552" s="601"/>
      <c r="Z18552" s="601"/>
      <c r="AA18552" s="601"/>
      <c r="AB18552" s="601"/>
    </row>
    <row r="18553" spans="21:28" x14ac:dyDescent="0.25">
      <c r="U18553" s="601"/>
      <c r="V18553" s="611"/>
      <c r="X18553" s="613"/>
      <c r="Y18553" s="601"/>
      <c r="Z18553" s="601"/>
      <c r="AA18553" s="601"/>
      <c r="AB18553" s="601"/>
    </row>
    <row r="18554" spans="21:28" x14ac:dyDescent="0.25">
      <c r="U18554" s="601"/>
      <c r="V18554" s="611"/>
      <c r="X18554" s="613"/>
      <c r="Y18554" s="601"/>
      <c r="Z18554" s="601"/>
      <c r="AA18554" s="601"/>
      <c r="AB18554" s="601"/>
    </row>
    <row r="18555" spans="21:28" x14ac:dyDescent="0.25">
      <c r="U18555" s="601"/>
      <c r="V18555" s="611"/>
      <c r="X18555" s="613"/>
      <c r="Y18555" s="601"/>
      <c r="Z18555" s="601"/>
      <c r="AA18555" s="601"/>
      <c r="AB18555" s="601"/>
    </row>
    <row r="18556" spans="21:28" x14ac:dyDescent="0.25">
      <c r="U18556" s="601"/>
      <c r="V18556" s="611"/>
      <c r="X18556" s="613"/>
      <c r="Y18556" s="601"/>
      <c r="Z18556" s="601"/>
      <c r="AA18556" s="601"/>
      <c r="AB18556" s="601"/>
    </row>
    <row r="18557" spans="21:28" x14ac:dyDescent="0.25">
      <c r="U18557" s="601"/>
      <c r="V18557" s="611"/>
      <c r="X18557" s="613"/>
      <c r="Y18557" s="601"/>
      <c r="Z18557" s="601"/>
      <c r="AA18557" s="601"/>
      <c r="AB18557" s="601"/>
    </row>
    <row r="18558" spans="21:28" x14ac:dyDescent="0.25">
      <c r="U18558" s="601"/>
      <c r="V18558" s="611"/>
      <c r="X18558" s="613"/>
      <c r="Y18558" s="601"/>
      <c r="Z18558" s="601"/>
      <c r="AA18558" s="601"/>
      <c r="AB18558" s="601"/>
    </row>
    <row r="18559" spans="21:28" x14ac:dyDescent="0.25">
      <c r="U18559" s="601"/>
      <c r="V18559" s="611"/>
      <c r="X18559" s="613"/>
      <c r="Y18559" s="601"/>
      <c r="Z18559" s="601"/>
      <c r="AA18559" s="601"/>
      <c r="AB18559" s="601"/>
    </row>
    <row r="18560" spans="21:28" x14ac:dyDescent="0.25">
      <c r="U18560" s="601"/>
      <c r="V18560" s="611"/>
      <c r="X18560" s="613"/>
      <c r="Y18560" s="601"/>
      <c r="Z18560" s="601"/>
      <c r="AA18560" s="601"/>
      <c r="AB18560" s="601"/>
    </row>
    <row r="18561" spans="21:28" x14ac:dyDescent="0.25">
      <c r="U18561" s="601"/>
      <c r="V18561" s="611"/>
      <c r="X18561" s="613"/>
      <c r="Y18561" s="601"/>
      <c r="Z18561" s="601"/>
      <c r="AA18561" s="601"/>
      <c r="AB18561" s="601"/>
    </row>
    <row r="18562" spans="21:28" x14ac:dyDescent="0.25">
      <c r="U18562" s="601"/>
      <c r="V18562" s="611"/>
      <c r="X18562" s="613"/>
      <c r="Y18562" s="601"/>
      <c r="Z18562" s="601"/>
      <c r="AA18562" s="601"/>
      <c r="AB18562" s="601"/>
    </row>
    <row r="18563" spans="21:28" x14ac:dyDescent="0.25">
      <c r="U18563" s="601"/>
      <c r="V18563" s="611"/>
      <c r="X18563" s="613"/>
      <c r="Y18563" s="601"/>
      <c r="Z18563" s="601"/>
      <c r="AA18563" s="601"/>
      <c r="AB18563" s="601"/>
    </row>
    <row r="18564" spans="21:28" x14ac:dyDescent="0.25">
      <c r="U18564" s="601"/>
      <c r="V18564" s="611"/>
      <c r="X18564" s="613"/>
      <c r="Y18564" s="601"/>
      <c r="Z18564" s="601"/>
      <c r="AA18564" s="601"/>
      <c r="AB18564" s="601"/>
    </row>
    <row r="18565" spans="21:28" x14ac:dyDescent="0.25">
      <c r="U18565" s="601"/>
      <c r="V18565" s="611"/>
      <c r="X18565" s="613"/>
      <c r="Y18565" s="601"/>
      <c r="Z18565" s="601"/>
      <c r="AA18565" s="601"/>
      <c r="AB18565" s="601"/>
    </row>
    <row r="18566" spans="21:28" x14ac:dyDescent="0.25">
      <c r="U18566" s="601"/>
      <c r="V18566" s="611"/>
      <c r="X18566" s="613"/>
      <c r="Y18566" s="601"/>
      <c r="Z18566" s="601"/>
      <c r="AA18566" s="601"/>
      <c r="AB18566" s="601"/>
    </row>
    <row r="18567" spans="21:28" x14ac:dyDescent="0.25">
      <c r="U18567" s="601"/>
      <c r="V18567" s="611"/>
      <c r="X18567" s="613"/>
      <c r="Y18567" s="601"/>
      <c r="Z18567" s="601"/>
      <c r="AA18567" s="601"/>
      <c r="AB18567" s="601"/>
    </row>
    <row r="18568" spans="21:28" x14ac:dyDescent="0.25">
      <c r="U18568" s="601"/>
      <c r="V18568" s="611"/>
      <c r="X18568" s="613"/>
      <c r="Y18568" s="601"/>
      <c r="Z18568" s="601"/>
      <c r="AA18568" s="601"/>
      <c r="AB18568" s="601"/>
    </row>
    <row r="18569" spans="21:28" x14ac:dyDescent="0.25">
      <c r="U18569" s="601"/>
      <c r="V18569" s="611"/>
      <c r="X18569" s="613"/>
      <c r="Y18569" s="601"/>
      <c r="Z18569" s="601"/>
      <c r="AA18569" s="601"/>
      <c r="AB18569" s="601"/>
    </row>
    <row r="18570" spans="21:28" x14ac:dyDescent="0.25">
      <c r="U18570" s="601"/>
      <c r="V18570" s="611"/>
      <c r="X18570" s="613"/>
      <c r="Y18570" s="601"/>
      <c r="Z18570" s="601"/>
      <c r="AA18570" s="601"/>
      <c r="AB18570" s="601"/>
    </row>
    <row r="18571" spans="21:28" x14ac:dyDescent="0.25">
      <c r="U18571" s="601"/>
      <c r="V18571" s="611"/>
      <c r="X18571" s="613"/>
      <c r="Y18571" s="601"/>
      <c r="Z18571" s="601"/>
      <c r="AA18571" s="601"/>
      <c r="AB18571" s="601"/>
    </row>
    <row r="18572" spans="21:28" x14ac:dyDescent="0.25">
      <c r="U18572" s="601"/>
      <c r="V18572" s="611"/>
      <c r="X18572" s="613"/>
      <c r="Y18572" s="601"/>
      <c r="Z18572" s="601"/>
      <c r="AA18572" s="601"/>
      <c r="AB18572" s="601"/>
    </row>
    <row r="18573" spans="21:28" x14ac:dyDescent="0.25">
      <c r="U18573" s="601"/>
      <c r="V18573" s="611"/>
      <c r="X18573" s="613"/>
      <c r="Y18573" s="601"/>
      <c r="Z18573" s="601"/>
      <c r="AA18573" s="601"/>
      <c r="AB18573" s="601"/>
    </row>
    <row r="18574" spans="21:28" x14ac:dyDescent="0.25">
      <c r="U18574" s="601"/>
      <c r="V18574" s="611"/>
      <c r="X18574" s="613"/>
      <c r="Y18574" s="601"/>
      <c r="Z18574" s="601"/>
      <c r="AA18574" s="601"/>
      <c r="AB18574" s="601"/>
    </row>
    <row r="18575" spans="21:28" x14ac:dyDescent="0.25">
      <c r="U18575" s="601"/>
      <c r="V18575" s="611"/>
      <c r="X18575" s="613"/>
      <c r="Y18575" s="601"/>
      <c r="Z18575" s="601"/>
      <c r="AA18575" s="601"/>
      <c r="AB18575" s="601"/>
    </row>
    <row r="18576" spans="21:28" x14ac:dyDescent="0.25">
      <c r="U18576" s="601"/>
      <c r="V18576" s="611"/>
      <c r="X18576" s="613"/>
      <c r="Y18576" s="601"/>
      <c r="Z18576" s="601"/>
      <c r="AA18576" s="601"/>
      <c r="AB18576" s="601"/>
    </row>
    <row r="18577" spans="21:28" x14ac:dyDescent="0.25">
      <c r="U18577" s="601"/>
      <c r="V18577" s="611"/>
      <c r="X18577" s="613"/>
      <c r="Y18577" s="601"/>
      <c r="Z18577" s="601"/>
      <c r="AA18577" s="601"/>
      <c r="AB18577" s="601"/>
    </row>
    <row r="18578" spans="21:28" x14ac:dyDescent="0.25">
      <c r="U18578" s="601"/>
      <c r="V18578" s="611"/>
      <c r="X18578" s="613"/>
      <c r="Y18578" s="601"/>
      <c r="Z18578" s="601"/>
      <c r="AA18578" s="601"/>
      <c r="AB18578" s="601"/>
    </row>
    <row r="18579" spans="21:28" x14ac:dyDescent="0.25">
      <c r="U18579" s="601"/>
      <c r="V18579" s="611"/>
      <c r="X18579" s="613"/>
      <c r="Y18579" s="601"/>
      <c r="Z18579" s="601"/>
      <c r="AA18579" s="601"/>
      <c r="AB18579" s="601"/>
    </row>
    <row r="18580" spans="21:28" x14ac:dyDescent="0.25">
      <c r="U18580" s="601"/>
      <c r="V18580" s="611"/>
      <c r="X18580" s="613"/>
      <c r="Y18580" s="601"/>
      <c r="Z18580" s="601"/>
      <c r="AA18580" s="601"/>
      <c r="AB18580" s="601"/>
    </row>
    <row r="18581" spans="21:28" x14ac:dyDescent="0.25">
      <c r="U18581" s="601"/>
      <c r="V18581" s="611"/>
      <c r="X18581" s="613"/>
      <c r="Y18581" s="601"/>
      <c r="Z18581" s="601"/>
      <c r="AA18581" s="601"/>
      <c r="AB18581" s="601"/>
    </row>
    <row r="18582" spans="21:28" x14ac:dyDescent="0.25">
      <c r="U18582" s="601"/>
      <c r="V18582" s="611"/>
      <c r="X18582" s="613"/>
      <c r="Y18582" s="601"/>
      <c r="Z18582" s="601"/>
      <c r="AA18582" s="601"/>
      <c r="AB18582" s="601"/>
    </row>
    <row r="18583" spans="21:28" x14ac:dyDescent="0.25">
      <c r="U18583" s="601"/>
      <c r="V18583" s="611"/>
      <c r="X18583" s="613"/>
      <c r="Y18583" s="601"/>
      <c r="Z18583" s="601"/>
      <c r="AA18583" s="601"/>
      <c r="AB18583" s="601"/>
    </row>
    <row r="18584" spans="21:28" x14ac:dyDescent="0.25">
      <c r="U18584" s="601"/>
      <c r="V18584" s="611"/>
      <c r="X18584" s="613"/>
      <c r="Y18584" s="601"/>
      <c r="Z18584" s="601"/>
      <c r="AA18584" s="601"/>
      <c r="AB18584" s="601"/>
    </row>
    <row r="18585" spans="21:28" x14ac:dyDescent="0.25">
      <c r="U18585" s="601"/>
      <c r="V18585" s="611"/>
      <c r="X18585" s="613"/>
      <c r="Y18585" s="601"/>
      <c r="Z18585" s="601"/>
      <c r="AA18585" s="601"/>
      <c r="AB18585" s="601"/>
    </row>
    <row r="18586" spans="21:28" x14ac:dyDescent="0.25">
      <c r="U18586" s="601"/>
      <c r="V18586" s="611"/>
      <c r="X18586" s="613"/>
      <c r="Y18586" s="601"/>
      <c r="Z18586" s="601"/>
      <c r="AA18586" s="601"/>
      <c r="AB18586" s="601"/>
    </row>
    <row r="18587" spans="21:28" x14ac:dyDescent="0.25">
      <c r="U18587" s="601"/>
      <c r="V18587" s="611"/>
      <c r="X18587" s="613"/>
      <c r="Y18587" s="601"/>
      <c r="Z18587" s="601"/>
      <c r="AA18587" s="601"/>
      <c r="AB18587" s="601"/>
    </row>
    <row r="18588" spans="21:28" x14ac:dyDescent="0.25">
      <c r="U18588" s="601"/>
      <c r="V18588" s="611"/>
      <c r="X18588" s="613"/>
      <c r="Y18588" s="601"/>
      <c r="Z18588" s="601"/>
      <c r="AA18588" s="601"/>
      <c r="AB18588" s="601"/>
    </row>
    <row r="18589" spans="21:28" x14ac:dyDescent="0.25">
      <c r="U18589" s="601"/>
      <c r="V18589" s="611"/>
      <c r="X18589" s="613"/>
      <c r="Y18589" s="601"/>
      <c r="Z18589" s="601"/>
      <c r="AA18589" s="601"/>
      <c r="AB18589" s="601"/>
    </row>
    <row r="18590" spans="21:28" x14ac:dyDescent="0.25">
      <c r="U18590" s="601"/>
      <c r="V18590" s="611"/>
      <c r="X18590" s="613"/>
      <c r="Y18590" s="601"/>
      <c r="Z18590" s="601"/>
      <c r="AA18590" s="601"/>
      <c r="AB18590" s="601"/>
    </row>
    <row r="18591" spans="21:28" x14ac:dyDescent="0.25">
      <c r="U18591" s="601"/>
      <c r="V18591" s="611"/>
      <c r="X18591" s="613"/>
      <c r="Y18591" s="601"/>
      <c r="Z18591" s="601"/>
      <c r="AA18591" s="601"/>
      <c r="AB18591" s="601"/>
    </row>
    <row r="18592" spans="21:28" x14ac:dyDescent="0.25">
      <c r="U18592" s="601"/>
      <c r="V18592" s="611"/>
      <c r="X18592" s="613"/>
      <c r="Y18592" s="601"/>
      <c r="Z18592" s="601"/>
      <c r="AA18592" s="601"/>
      <c r="AB18592" s="601"/>
    </row>
    <row r="18593" spans="21:28" x14ac:dyDescent="0.25">
      <c r="U18593" s="601"/>
      <c r="V18593" s="611"/>
      <c r="X18593" s="613"/>
      <c r="Y18593" s="601"/>
      <c r="Z18593" s="601"/>
      <c r="AA18593" s="601"/>
      <c r="AB18593" s="601"/>
    </row>
    <row r="18594" spans="21:28" x14ac:dyDescent="0.25">
      <c r="U18594" s="601"/>
      <c r="V18594" s="611"/>
      <c r="X18594" s="613"/>
      <c r="Y18594" s="601"/>
      <c r="Z18594" s="601"/>
      <c r="AA18594" s="601"/>
      <c r="AB18594" s="601"/>
    </row>
    <row r="18595" spans="21:28" x14ac:dyDescent="0.25">
      <c r="U18595" s="601"/>
      <c r="V18595" s="611"/>
      <c r="X18595" s="613"/>
      <c r="Y18595" s="601"/>
      <c r="Z18595" s="601"/>
      <c r="AA18595" s="601"/>
      <c r="AB18595" s="601"/>
    </row>
    <row r="18596" spans="21:28" x14ac:dyDescent="0.25">
      <c r="U18596" s="601"/>
      <c r="V18596" s="611"/>
      <c r="X18596" s="613"/>
      <c r="Y18596" s="601"/>
      <c r="Z18596" s="601"/>
      <c r="AA18596" s="601"/>
      <c r="AB18596" s="601"/>
    </row>
    <row r="18597" spans="21:28" x14ac:dyDescent="0.25">
      <c r="U18597" s="601"/>
      <c r="V18597" s="611"/>
      <c r="X18597" s="613"/>
      <c r="Y18597" s="601"/>
      <c r="Z18597" s="601"/>
      <c r="AA18597" s="601"/>
      <c r="AB18597" s="601"/>
    </row>
    <row r="18598" spans="21:28" x14ac:dyDescent="0.25">
      <c r="U18598" s="601"/>
      <c r="V18598" s="611"/>
      <c r="X18598" s="613"/>
      <c r="Y18598" s="601"/>
      <c r="Z18598" s="601"/>
      <c r="AA18598" s="601"/>
      <c r="AB18598" s="601"/>
    </row>
    <row r="18599" spans="21:28" x14ac:dyDescent="0.25">
      <c r="U18599" s="601"/>
      <c r="V18599" s="611"/>
      <c r="X18599" s="613"/>
      <c r="Y18599" s="601"/>
      <c r="Z18599" s="601"/>
      <c r="AA18599" s="601"/>
      <c r="AB18599" s="601"/>
    </row>
    <row r="18600" spans="21:28" x14ac:dyDescent="0.25">
      <c r="U18600" s="601"/>
      <c r="V18600" s="611"/>
      <c r="X18600" s="613"/>
      <c r="Y18600" s="601"/>
      <c r="Z18600" s="601"/>
      <c r="AA18600" s="601"/>
      <c r="AB18600" s="601"/>
    </row>
    <row r="18601" spans="21:28" x14ac:dyDescent="0.25">
      <c r="U18601" s="601"/>
      <c r="V18601" s="611"/>
      <c r="X18601" s="613"/>
      <c r="Y18601" s="601"/>
      <c r="Z18601" s="601"/>
      <c r="AA18601" s="601"/>
      <c r="AB18601" s="601"/>
    </row>
    <row r="18602" spans="21:28" x14ac:dyDescent="0.25">
      <c r="U18602" s="601"/>
      <c r="V18602" s="611"/>
      <c r="X18602" s="613"/>
      <c r="Y18602" s="601"/>
      <c r="Z18602" s="601"/>
      <c r="AA18602" s="601"/>
      <c r="AB18602" s="601"/>
    </row>
    <row r="18603" spans="21:28" x14ac:dyDescent="0.25">
      <c r="U18603" s="601"/>
      <c r="V18603" s="611"/>
      <c r="X18603" s="613"/>
      <c r="Y18603" s="601"/>
      <c r="Z18603" s="601"/>
      <c r="AA18603" s="601"/>
      <c r="AB18603" s="601"/>
    </row>
    <row r="18604" spans="21:28" x14ac:dyDescent="0.25">
      <c r="U18604" s="601"/>
      <c r="V18604" s="611"/>
      <c r="X18604" s="613"/>
      <c r="Y18604" s="601"/>
      <c r="Z18604" s="601"/>
      <c r="AA18604" s="601"/>
      <c r="AB18604" s="601"/>
    </row>
    <row r="18605" spans="21:28" x14ac:dyDescent="0.25">
      <c r="U18605" s="601"/>
      <c r="V18605" s="611"/>
      <c r="X18605" s="613"/>
      <c r="Y18605" s="601"/>
      <c r="Z18605" s="601"/>
      <c r="AA18605" s="601"/>
      <c r="AB18605" s="601"/>
    </row>
    <row r="18606" spans="21:28" x14ac:dyDescent="0.25">
      <c r="U18606" s="601"/>
      <c r="V18606" s="611"/>
      <c r="X18606" s="613"/>
      <c r="Y18606" s="601"/>
      <c r="Z18606" s="601"/>
      <c r="AA18606" s="601"/>
      <c r="AB18606" s="601"/>
    </row>
    <row r="18607" spans="21:28" x14ac:dyDescent="0.25">
      <c r="U18607" s="601"/>
      <c r="V18607" s="611"/>
      <c r="X18607" s="613"/>
      <c r="Y18607" s="601"/>
      <c r="Z18607" s="601"/>
      <c r="AA18607" s="601"/>
      <c r="AB18607" s="601"/>
    </row>
    <row r="18608" spans="21:28" x14ac:dyDescent="0.25">
      <c r="U18608" s="601"/>
      <c r="V18608" s="611"/>
      <c r="X18608" s="613"/>
      <c r="Y18608" s="601"/>
      <c r="Z18608" s="601"/>
      <c r="AA18608" s="601"/>
      <c r="AB18608" s="601"/>
    </row>
    <row r="18609" spans="21:28" x14ac:dyDescent="0.25">
      <c r="U18609" s="601"/>
      <c r="V18609" s="611"/>
      <c r="X18609" s="613"/>
      <c r="Y18609" s="601"/>
      <c r="Z18609" s="601"/>
      <c r="AA18609" s="601"/>
      <c r="AB18609" s="601"/>
    </row>
    <row r="18610" spans="21:28" x14ac:dyDescent="0.25">
      <c r="U18610" s="601"/>
      <c r="V18610" s="611"/>
      <c r="X18610" s="613"/>
      <c r="Y18610" s="601"/>
      <c r="Z18610" s="601"/>
      <c r="AA18610" s="601"/>
      <c r="AB18610" s="601"/>
    </row>
    <row r="18611" spans="21:28" x14ac:dyDescent="0.25">
      <c r="U18611" s="601"/>
      <c r="V18611" s="611"/>
      <c r="X18611" s="613"/>
      <c r="Y18611" s="601"/>
      <c r="Z18611" s="601"/>
      <c r="AA18611" s="601"/>
      <c r="AB18611" s="601"/>
    </row>
    <row r="18612" spans="21:28" x14ac:dyDescent="0.25">
      <c r="U18612" s="601"/>
      <c r="V18612" s="611"/>
      <c r="X18612" s="613"/>
      <c r="Y18612" s="601"/>
      <c r="Z18612" s="601"/>
      <c r="AA18612" s="601"/>
      <c r="AB18612" s="601"/>
    </row>
    <row r="18613" spans="21:28" x14ac:dyDescent="0.25">
      <c r="U18613" s="601"/>
      <c r="V18613" s="611"/>
      <c r="X18613" s="613"/>
      <c r="Y18613" s="601"/>
      <c r="Z18613" s="601"/>
      <c r="AA18613" s="601"/>
      <c r="AB18613" s="601"/>
    </row>
    <row r="18614" spans="21:28" x14ac:dyDescent="0.25">
      <c r="U18614" s="601"/>
      <c r="V18614" s="611"/>
      <c r="X18614" s="613"/>
      <c r="Y18614" s="601"/>
      <c r="Z18614" s="601"/>
      <c r="AA18614" s="601"/>
      <c r="AB18614" s="601"/>
    </row>
    <row r="18615" spans="21:28" x14ac:dyDescent="0.25">
      <c r="U18615" s="601"/>
      <c r="V18615" s="611"/>
      <c r="X18615" s="613"/>
      <c r="Y18615" s="601"/>
      <c r="Z18615" s="601"/>
      <c r="AA18615" s="601"/>
      <c r="AB18615" s="601"/>
    </row>
    <row r="18616" spans="21:28" x14ac:dyDescent="0.25">
      <c r="U18616" s="601"/>
      <c r="V18616" s="611"/>
      <c r="X18616" s="613"/>
      <c r="Y18616" s="601"/>
      <c r="Z18616" s="601"/>
      <c r="AA18616" s="601"/>
      <c r="AB18616" s="601"/>
    </row>
    <row r="18617" spans="21:28" x14ac:dyDescent="0.25">
      <c r="U18617" s="601"/>
      <c r="V18617" s="611"/>
      <c r="X18617" s="613"/>
      <c r="Y18617" s="601"/>
      <c r="Z18617" s="601"/>
      <c r="AA18617" s="601"/>
      <c r="AB18617" s="601"/>
    </row>
    <row r="18618" spans="21:28" x14ac:dyDescent="0.25">
      <c r="U18618" s="601"/>
      <c r="V18618" s="611"/>
      <c r="X18618" s="613"/>
      <c r="Y18618" s="601"/>
      <c r="Z18618" s="601"/>
      <c r="AA18618" s="601"/>
      <c r="AB18618" s="601"/>
    </row>
    <row r="18619" spans="21:28" x14ac:dyDescent="0.25">
      <c r="U18619" s="601"/>
      <c r="V18619" s="611"/>
      <c r="X18619" s="613"/>
      <c r="Y18619" s="601"/>
      <c r="Z18619" s="601"/>
      <c r="AA18619" s="601"/>
      <c r="AB18619" s="601"/>
    </row>
    <row r="18620" spans="21:28" x14ac:dyDescent="0.25">
      <c r="U18620" s="601"/>
      <c r="V18620" s="611"/>
      <c r="X18620" s="613"/>
      <c r="Y18620" s="601"/>
      <c r="Z18620" s="601"/>
      <c r="AA18620" s="601"/>
      <c r="AB18620" s="601"/>
    </row>
    <row r="18621" spans="21:28" x14ac:dyDescent="0.25">
      <c r="U18621" s="601"/>
      <c r="V18621" s="611"/>
      <c r="X18621" s="613"/>
      <c r="Y18621" s="601"/>
      <c r="Z18621" s="601"/>
      <c r="AA18621" s="601"/>
      <c r="AB18621" s="601"/>
    </row>
    <row r="18622" spans="21:28" x14ac:dyDescent="0.25">
      <c r="U18622" s="601"/>
      <c r="V18622" s="611"/>
      <c r="X18622" s="613"/>
      <c r="Y18622" s="601"/>
      <c r="Z18622" s="601"/>
      <c r="AA18622" s="601"/>
      <c r="AB18622" s="601"/>
    </row>
    <row r="18623" spans="21:28" x14ac:dyDescent="0.25">
      <c r="U18623" s="601"/>
      <c r="V18623" s="611"/>
      <c r="X18623" s="613"/>
      <c r="Y18623" s="601"/>
      <c r="Z18623" s="601"/>
      <c r="AA18623" s="601"/>
      <c r="AB18623" s="601"/>
    </row>
    <row r="18624" spans="21:28" x14ac:dyDescent="0.25">
      <c r="U18624" s="601"/>
      <c r="V18624" s="611"/>
      <c r="X18624" s="613"/>
      <c r="Y18624" s="601"/>
      <c r="Z18624" s="601"/>
      <c r="AA18624" s="601"/>
      <c r="AB18624" s="601"/>
    </row>
    <row r="18625" spans="21:28" x14ac:dyDescent="0.25">
      <c r="U18625" s="601"/>
      <c r="V18625" s="611"/>
      <c r="X18625" s="613"/>
      <c r="Y18625" s="601"/>
      <c r="Z18625" s="601"/>
      <c r="AA18625" s="601"/>
      <c r="AB18625" s="601"/>
    </row>
    <row r="18626" spans="21:28" x14ac:dyDescent="0.25">
      <c r="U18626" s="601"/>
      <c r="V18626" s="611"/>
      <c r="X18626" s="613"/>
      <c r="Y18626" s="601"/>
      <c r="Z18626" s="601"/>
      <c r="AA18626" s="601"/>
      <c r="AB18626" s="601"/>
    </row>
    <row r="18627" spans="21:28" x14ac:dyDescent="0.25">
      <c r="U18627" s="601"/>
      <c r="V18627" s="611"/>
      <c r="X18627" s="613"/>
      <c r="Y18627" s="601"/>
      <c r="Z18627" s="601"/>
      <c r="AA18627" s="601"/>
      <c r="AB18627" s="601"/>
    </row>
    <row r="18628" spans="21:28" x14ac:dyDescent="0.25">
      <c r="U18628" s="601"/>
      <c r="V18628" s="611"/>
      <c r="X18628" s="613"/>
      <c r="Y18628" s="601"/>
      <c r="Z18628" s="601"/>
      <c r="AA18628" s="601"/>
      <c r="AB18628" s="601"/>
    </row>
    <row r="18629" spans="21:28" x14ac:dyDescent="0.25">
      <c r="U18629" s="601"/>
      <c r="V18629" s="611"/>
      <c r="X18629" s="613"/>
      <c r="Y18629" s="601"/>
      <c r="Z18629" s="601"/>
      <c r="AA18629" s="601"/>
      <c r="AB18629" s="601"/>
    </row>
    <row r="18630" spans="21:28" x14ac:dyDescent="0.25">
      <c r="U18630" s="601"/>
      <c r="V18630" s="611"/>
      <c r="X18630" s="613"/>
      <c r="Y18630" s="601"/>
      <c r="Z18630" s="601"/>
      <c r="AA18630" s="601"/>
      <c r="AB18630" s="601"/>
    </row>
    <row r="18631" spans="21:28" x14ac:dyDescent="0.25">
      <c r="U18631" s="601"/>
      <c r="V18631" s="611"/>
      <c r="X18631" s="613"/>
      <c r="Y18631" s="601"/>
      <c r="Z18631" s="601"/>
      <c r="AA18631" s="601"/>
      <c r="AB18631" s="601"/>
    </row>
    <row r="18632" spans="21:28" x14ac:dyDescent="0.25">
      <c r="U18632" s="601"/>
      <c r="V18632" s="611"/>
      <c r="X18632" s="613"/>
      <c r="Y18632" s="601"/>
      <c r="Z18632" s="601"/>
      <c r="AA18632" s="601"/>
      <c r="AB18632" s="601"/>
    </row>
    <row r="18633" spans="21:28" x14ac:dyDescent="0.25">
      <c r="U18633" s="601"/>
      <c r="V18633" s="611"/>
      <c r="X18633" s="613"/>
      <c r="Y18633" s="601"/>
      <c r="Z18633" s="601"/>
      <c r="AA18633" s="601"/>
      <c r="AB18633" s="601"/>
    </row>
    <row r="18634" spans="21:28" x14ac:dyDescent="0.25">
      <c r="U18634" s="601"/>
      <c r="V18634" s="611"/>
      <c r="X18634" s="613"/>
      <c r="Y18634" s="601"/>
      <c r="Z18634" s="601"/>
      <c r="AA18634" s="601"/>
      <c r="AB18634" s="601"/>
    </row>
    <row r="18635" spans="21:28" x14ac:dyDescent="0.25">
      <c r="U18635" s="601"/>
      <c r="V18635" s="611"/>
      <c r="X18635" s="613"/>
      <c r="Y18635" s="601"/>
      <c r="Z18635" s="601"/>
      <c r="AA18635" s="601"/>
      <c r="AB18635" s="601"/>
    </row>
    <row r="18636" spans="21:28" x14ac:dyDescent="0.25">
      <c r="U18636" s="601"/>
      <c r="V18636" s="611"/>
      <c r="X18636" s="613"/>
      <c r="Y18636" s="601"/>
      <c r="Z18636" s="601"/>
      <c r="AA18636" s="601"/>
      <c r="AB18636" s="601"/>
    </row>
    <row r="18637" spans="21:28" x14ac:dyDescent="0.25">
      <c r="U18637" s="601"/>
      <c r="V18637" s="611"/>
      <c r="X18637" s="613"/>
      <c r="Y18637" s="601"/>
      <c r="Z18637" s="601"/>
      <c r="AA18637" s="601"/>
      <c r="AB18637" s="601"/>
    </row>
    <row r="18638" spans="21:28" x14ac:dyDescent="0.25">
      <c r="U18638" s="601"/>
      <c r="V18638" s="611"/>
      <c r="X18638" s="613"/>
      <c r="Y18638" s="601"/>
      <c r="Z18638" s="601"/>
      <c r="AA18638" s="601"/>
      <c r="AB18638" s="601"/>
    </row>
    <row r="18639" spans="21:28" x14ac:dyDescent="0.25">
      <c r="U18639" s="601"/>
      <c r="V18639" s="611"/>
      <c r="X18639" s="613"/>
      <c r="Y18639" s="601"/>
      <c r="Z18639" s="601"/>
      <c r="AA18639" s="601"/>
      <c r="AB18639" s="601"/>
    </row>
    <row r="18640" spans="21:28" x14ac:dyDescent="0.25">
      <c r="U18640" s="601"/>
      <c r="V18640" s="611"/>
      <c r="X18640" s="613"/>
      <c r="Y18640" s="601"/>
      <c r="Z18640" s="601"/>
      <c r="AA18640" s="601"/>
      <c r="AB18640" s="601"/>
    </row>
    <row r="18641" spans="21:28" x14ac:dyDescent="0.25">
      <c r="U18641" s="601"/>
      <c r="V18641" s="611"/>
      <c r="X18641" s="613"/>
      <c r="Y18641" s="601"/>
      <c r="Z18641" s="601"/>
      <c r="AA18641" s="601"/>
      <c r="AB18641" s="601"/>
    </row>
    <row r="18642" spans="21:28" x14ac:dyDescent="0.25">
      <c r="U18642" s="601"/>
      <c r="V18642" s="611"/>
      <c r="X18642" s="613"/>
      <c r="Y18642" s="601"/>
      <c r="Z18642" s="601"/>
      <c r="AA18642" s="601"/>
      <c r="AB18642" s="601"/>
    </row>
    <row r="18643" spans="21:28" x14ac:dyDescent="0.25">
      <c r="U18643" s="601"/>
      <c r="V18643" s="611"/>
      <c r="X18643" s="613"/>
      <c r="Y18643" s="601"/>
      <c r="Z18643" s="601"/>
      <c r="AA18643" s="601"/>
      <c r="AB18643" s="601"/>
    </row>
    <row r="18644" spans="21:28" x14ac:dyDescent="0.25">
      <c r="U18644" s="601"/>
      <c r="V18644" s="611"/>
      <c r="X18644" s="613"/>
      <c r="Y18644" s="601"/>
      <c r="Z18644" s="601"/>
      <c r="AA18644" s="601"/>
      <c r="AB18644" s="601"/>
    </row>
    <row r="18645" spans="21:28" x14ac:dyDescent="0.25">
      <c r="U18645" s="601"/>
      <c r="V18645" s="611"/>
      <c r="X18645" s="613"/>
      <c r="Y18645" s="601"/>
      <c r="Z18645" s="601"/>
      <c r="AA18645" s="601"/>
      <c r="AB18645" s="601"/>
    </row>
    <row r="18646" spans="21:28" x14ac:dyDescent="0.25">
      <c r="U18646" s="601"/>
      <c r="V18646" s="611"/>
      <c r="X18646" s="613"/>
      <c r="Y18646" s="601"/>
      <c r="Z18646" s="601"/>
      <c r="AA18646" s="601"/>
      <c r="AB18646" s="601"/>
    </row>
    <row r="18647" spans="21:28" x14ac:dyDescent="0.25">
      <c r="U18647" s="601"/>
      <c r="V18647" s="611"/>
      <c r="X18647" s="613"/>
      <c r="Y18647" s="601"/>
      <c r="Z18647" s="601"/>
      <c r="AA18647" s="601"/>
      <c r="AB18647" s="601"/>
    </row>
    <row r="18648" spans="21:28" x14ac:dyDescent="0.25">
      <c r="U18648" s="601"/>
      <c r="V18648" s="611"/>
      <c r="X18648" s="613"/>
      <c r="Y18648" s="601"/>
      <c r="Z18648" s="601"/>
      <c r="AA18648" s="601"/>
      <c r="AB18648" s="601"/>
    </row>
    <row r="18649" spans="21:28" x14ac:dyDescent="0.25">
      <c r="U18649" s="601"/>
      <c r="V18649" s="611"/>
      <c r="X18649" s="613"/>
      <c r="Y18649" s="601"/>
      <c r="Z18649" s="601"/>
      <c r="AA18649" s="601"/>
      <c r="AB18649" s="601"/>
    </row>
    <row r="18650" spans="21:28" x14ac:dyDescent="0.25">
      <c r="U18650" s="601"/>
      <c r="V18650" s="611"/>
      <c r="X18650" s="613"/>
      <c r="Y18650" s="601"/>
      <c r="Z18650" s="601"/>
      <c r="AA18650" s="601"/>
      <c r="AB18650" s="601"/>
    </row>
    <row r="18651" spans="21:28" x14ac:dyDescent="0.25">
      <c r="U18651" s="601"/>
      <c r="V18651" s="611"/>
      <c r="X18651" s="613"/>
      <c r="Y18651" s="601"/>
      <c r="Z18651" s="601"/>
      <c r="AA18651" s="601"/>
      <c r="AB18651" s="601"/>
    </row>
    <row r="18652" spans="21:28" x14ac:dyDescent="0.25">
      <c r="U18652" s="601"/>
      <c r="V18652" s="611"/>
      <c r="X18652" s="613"/>
      <c r="Y18652" s="601"/>
      <c r="Z18652" s="601"/>
      <c r="AA18652" s="601"/>
      <c r="AB18652" s="601"/>
    </row>
    <row r="18653" spans="21:28" x14ac:dyDescent="0.25">
      <c r="U18653" s="601"/>
      <c r="V18653" s="611"/>
      <c r="X18653" s="613"/>
      <c r="Y18653" s="601"/>
      <c r="Z18653" s="601"/>
      <c r="AA18653" s="601"/>
      <c r="AB18653" s="601"/>
    </row>
    <row r="18654" spans="21:28" x14ac:dyDescent="0.25">
      <c r="U18654" s="601"/>
      <c r="V18654" s="611"/>
      <c r="X18654" s="613"/>
      <c r="Y18654" s="601"/>
      <c r="Z18654" s="601"/>
      <c r="AA18654" s="601"/>
      <c r="AB18654" s="601"/>
    </row>
    <row r="18655" spans="21:28" x14ac:dyDescent="0.25">
      <c r="U18655" s="601"/>
      <c r="V18655" s="611"/>
      <c r="X18655" s="613"/>
      <c r="Y18655" s="601"/>
      <c r="Z18655" s="601"/>
      <c r="AA18655" s="601"/>
      <c r="AB18655" s="601"/>
    </row>
    <row r="18656" spans="21:28" x14ac:dyDescent="0.25">
      <c r="U18656" s="601"/>
      <c r="V18656" s="611"/>
      <c r="X18656" s="613"/>
      <c r="Y18656" s="601"/>
      <c r="Z18656" s="601"/>
      <c r="AA18656" s="601"/>
      <c r="AB18656" s="601"/>
    </row>
    <row r="18657" spans="21:28" x14ac:dyDescent="0.25">
      <c r="U18657" s="601"/>
      <c r="V18657" s="611"/>
      <c r="X18657" s="613"/>
      <c r="Y18657" s="601"/>
      <c r="Z18657" s="601"/>
      <c r="AA18657" s="601"/>
      <c r="AB18657" s="601"/>
    </row>
    <row r="18658" spans="21:28" x14ac:dyDescent="0.25">
      <c r="U18658" s="601"/>
      <c r="V18658" s="611"/>
      <c r="X18658" s="613"/>
      <c r="Y18658" s="601"/>
      <c r="Z18658" s="601"/>
      <c r="AA18658" s="601"/>
      <c r="AB18658" s="601"/>
    </row>
    <row r="18659" spans="21:28" x14ac:dyDescent="0.25">
      <c r="U18659" s="601"/>
      <c r="V18659" s="611"/>
      <c r="X18659" s="613"/>
      <c r="Y18659" s="601"/>
      <c r="Z18659" s="601"/>
      <c r="AA18659" s="601"/>
      <c r="AB18659" s="601"/>
    </row>
    <row r="18660" spans="21:28" x14ac:dyDescent="0.25">
      <c r="U18660" s="601"/>
      <c r="V18660" s="611"/>
      <c r="X18660" s="613"/>
      <c r="Y18660" s="601"/>
      <c r="Z18660" s="601"/>
      <c r="AA18660" s="601"/>
      <c r="AB18660" s="601"/>
    </row>
    <row r="18661" spans="21:28" x14ac:dyDescent="0.25">
      <c r="U18661" s="601"/>
      <c r="V18661" s="611"/>
      <c r="X18661" s="613"/>
      <c r="Y18661" s="601"/>
      <c r="Z18661" s="601"/>
      <c r="AA18661" s="601"/>
      <c r="AB18661" s="601"/>
    </row>
    <row r="18662" spans="21:28" x14ac:dyDescent="0.25">
      <c r="U18662" s="601"/>
      <c r="V18662" s="611"/>
      <c r="X18662" s="613"/>
      <c r="Y18662" s="601"/>
      <c r="Z18662" s="601"/>
      <c r="AA18662" s="601"/>
      <c r="AB18662" s="601"/>
    </row>
    <row r="18663" spans="21:28" x14ac:dyDescent="0.25">
      <c r="U18663" s="601"/>
      <c r="V18663" s="611"/>
      <c r="X18663" s="613"/>
      <c r="Y18663" s="601"/>
      <c r="Z18663" s="601"/>
      <c r="AA18663" s="601"/>
      <c r="AB18663" s="601"/>
    </row>
    <row r="18664" spans="21:28" x14ac:dyDescent="0.25">
      <c r="U18664" s="601"/>
      <c r="V18664" s="611"/>
      <c r="X18664" s="613"/>
      <c r="Y18664" s="601"/>
      <c r="Z18664" s="601"/>
      <c r="AA18664" s="601"/>
      <c r="AB18664" s="601"/>
    </row>
    <row r="18665" spans="21:28" x14ac:dyDescent="0.25">
      <c r="U18665" s="601"/>
      <c r="V18665" s="611"/>
      <c r="X18665" s="613"/>
      <c r="Y18665" s="601"/>
      <c r="Z18665" s="601"/>
      <c r="AA18665" s="601"/>
      <c r="AB18665" s="601"/>
    </row>
    <row r="18666" spans="21:28" x14ac:dyDescent="0.25">
      <c r="U18666" s="601"/>
      <c r="V18666" s="611"/>
      <c r="X18666" s="613"/>
      <c r="Y18666" s="601"/>
      <c r="Z18666" s="601"/>
      <c r="AA18666" s="601"/>
      <c r="AB18666" s="601"/>
    </row>
    <row r="18667" spans="21:28" x14ac:dyDescent="0.25">
      <c r="U18667" s="601"/>
      <c r="V18667" s="611"/>
      <c r="X18667" s="613"/>
      <c r="Y18667" s="601"/>
      <c r="Z18667" s="601"/>
      <c r="AA18667" s="601"/>
      <c r="AB18667" s="601"/>
    </row>
    <row r="18668" spans="21:28" x14ac:dyDescent="0.25">
      <c r="U18668" s="601"/>
      <c r="V18668" s="611"/>
      <c r="X18668" s="613"/>
      <c r="Y18668" s="601"/>
      <c r="Z18668" s="601"/>
      <c r="AA18668" s="601"/>
      <c r="AB18668" s="601"/>
    </row>
    <row r="18669" spans="21:28" x14ac:dyDescent="0.25">
      <c r="U18669" s="601"/>
      <c r="V18669" s="611"/>
      <c r="X18669" s="613"/>
      <c r="Y18669" s="601"/>
      <c r="Z18669" s="601"/>
      <c r="AA18669" s="601"/>
      <c r="AB18669" s="601"/>
    </row>
    <row r="18670" spans="21:28" x14ac:dyDescent="0.25">
      <c r="U18670" s="601"/>
      <c r="V18670" s="611"/>
      <c r="X18670" s="613"/>
      <c r="Y18670" s="601"/>
      <c r="Z18670" s="601"/>
      <c r="AA18670" s="601"/>
      <c r="AB18670" s="601"/>
    </row>
    <row r="18671" spans="21:28" x14ac:dyDescent="0.25">
      <c r="U18671" s="601"/>
      <c r="V18671" s="611"/>
      <c r="X18671" s="613"/>
      <c r="Y18671" s="601"/>
      <c r="Z18671" s="601"/>
      <c r="AA18671" s="601"/>
      <c r="AB18671" s="601"/>
    </row>
    <row r="18672" spans="21:28" x14ac:dyDescent="0.25">
      <c r="U18672" s="601"/>
      <c r="V18672" s="611"/>
      <c r="X18672" s="613"/>
      <c r="Y18672" s="601"/>
      <c r="Z18672" s="601"/>
      <c r="AA18672" s="601"/>
      <c r="AB18672" s="601"/>
    </row>
    <row r="18673" spans="21:28" x14ac:dyDescent="0.25">
      <c r="U18673" s="601"/>
      <c r="V18673" s="611"/>
      <c r="X18673" s="613"/>
      <c r="Y18673" s="601"/>
      <c r="Z18673" s="601"/>
      <c r="AA18673" s="601"/>
      <c r="AB18673" s="601"/>
    </row>
    <row r="18674" spans="21:28" x14ac:dyDescent="0.25">
      <c r="U18674" s="601"/>
      <c r="V18674" s="611"/>
      <c r="X18674" s="613"/>
      <c r="Y18674" s="601"/>
      <c r="Z18674" s="601"/>
      <c r="AA18674" s="601"/>
      <c r="AB18674" s="601"/>
    </row>
    <row r="18675" spans="21:28" x14ac:dyDescent="0.25">
      <c r="U18675" s="601"/>
      <c r="V18675" s="611"/>
      <c r="X18675" s="613"/>
      <c r="Y18675" s="601"/>
      <c r="Z18675" s="601"/>
      <c r="AA18675" s="601"/>
      <c r="AB18675" s="601"/>
    </row>
    <row r="18676" spans="21:28" x14ac:dyDescent="0.25">
      <c r="U18676" s="601"/>
      <c r="V18676" s="611"/>
      <c r="X18676" s="613"/>
      <c r="Y18676" s="601"/>
      <c r="Z18676" s="601"/>
      <c r="AA18676" s="601"/>
      <c r="AB18676" s="601"/>
    </row>
    <row r="18677" spans="21:28" x14ac:dyDescent="0.25">
      <c r="U18677" s="601"/>
      <c r="V18677" s="611"/>
      <c r="X18677" s="613"/>
      <c r="Y18677" s="601"/>
      <c r="Z18677" s="601"/>
      <c r="AA18677" s="601"/>
      <c r="AB18677" s="601"/>
    </row>
    <row r="18678" spans="21:28" x14ac:dyDescent="0.25">
      <c r="U18678" s="601"/>
      <c r="V18678" s="611"/>
      <c r="X18678" s="613"/>
      <c r="Y18678" s="601"/>
      <c r="Z18678" s="601"/>
      <c r="AA18678" s="601"/>
      <c r="AB18678" s="601"/>
    </row>
    <row r="18679" spans="21:28" x14ac:dyDescent="0.25">
      <c r="U18679" s="601"/>
      <c r="V18679" s="611"/>
      <c r="X18679" s="613"/>
      <c r="Y18679" s="601"/>
      <c r="Z18679" s="601"/>
      <c r="AA18679" s="601"/>
      <c r="AB18679" s="601"/>
    </row>
    <row r="18680" spans="21:28" x14ac:dyDescent="0.25">
      <c r="U18680" s="601"/>
      <c r="V18680" s="611"/>
      <c r="X18680" s="613"/>
      <c r="Y18680" s="601"/>
      <c r="Z18680" s="601"/>
      <c r="AA18680" s="601"/>
      <c r="AB18680" s="601"/>
    </row>
    <row r="18681" spans="21:28" x14ac:dyDescent="0.25">
      <c r="U18681" s="601"/>
      <c r="V18681" s="611"/>
      <c r="X18681" s="613"/>
      <c r="Y18681" s="601"/>
      <c r="Z18681" s="601"/>
      <c r="AA18681" s="601"/>
      <c r="AB18681" s="601"/>
    </row>
    <row r="18682" spans="21:28" x14ac:dyDescent="0.25">
      <c r="U18682" s="601"/>
      <c r="V18682" s="611"/>
      <c r="X18682" s="613"/>
      <c r="Y18682" s="601"/>
      <c r="Z18682" s="601"/>
      <c r="AA18682" s="601"/>
      <c r="AB18682" s="601"/>
    </row>
    <row r="18683" spans="21:28" x14ac:dyDescent="0.25">
      <c r="U18683" s="601"/>
      <c r="V18683" s="611"/>
      <c r="X18683" s="613"/>
      <c r="Y18683" s="601"/>
      <c r="Z18683" s="601"/>
      <c r="AA18683" s="601"/>
      <c r="AB18683" s="601"/>
    </row>
    <row r="18684" spans="21:28" x14ac:dyDescent="0.25">
      <c r="U18684" s="601"/>
      <c r="V18684" s="611"/>
      <c r="X18684" s="613"/>
      <c r="Y18684" s="601"/>
      <c r="Z18684" s="601"/>
      <c r="AA18684" s="601"/>
      <c r="AB18684" s="601"/>
    </row>
    <row r="18685" spans="21:28" x14ac:dyDescent="0.25">
      <c r="U18685" s="601"/>
      <c r="V18685" s="611"/>
      <c r="X18685" s="613"/>
      <c r="Y18685" s="601"/>
      <c r="Z18685" s="601"/>
      <c r="AA18685" s="601"/>
      <c r="AB18685" s="601"/>
    </row>
    <row r="18686" spans="21:28" x14ac:dyDescent="0.25">
      <c r="U18686" s="601"/>
      <c r="V18686" s="611"/>
      <c r="X18686" s="613"/>
      <c r="Y18686" s="601"/>
      <c r="Z18686" s="601"/>
      <c r="AA18686" s="601"/>
      <c r="AB18686" s="601"/>
    </row>
    <row r="18687" spans="21:28" x14ac:dyDescent="0.25">
      <c r="U18687" s="601"/>
      <c r="V18687" s="611"/>
      <c r="X18687" s="613"/>
      <c r="Y18687" s="601"/>
      <c r="Z18687" s="601"/>
      <c r="AA18687" s="601"/>
      <c r="AB18687" s="601"/>
    </row>
    <row r="18688" spans="21:28" x14ac:dyDescent="0.25">
      <c r="U18688" s="601"/>
      <c r="V18688" s="611"/>
      <c r="X18688" s="613"/>
      <c r="Y18688" s="601"/>
      <c r="Z18688" s="601"/>
      <c r="AA18688" s="601"/>
      <c r="AB18688" s="601"/>
    </row>
    <row r="18689" spans="21:28" x14ac:dyDescent="0.25">
      <c r="U18689" s="601"/>
      <c r="V18689" s="611"/>
      <c r="X18689" s="613"/>
      <c r="Y18689" s="601"/>
      <c r="Z18689" s="601"/>
      <c r="AA18689" s="601"/>
      <c r="AB18689" s="601"/>
    </row>
    <row r="18690" spans="21:28" x14ac:dyDescent="0.25">
      <c r="U18690" s="601"/>
      <c r="V18690" s="611"/>
      <c r="X18690" s="613"/>
      <c r="Y18690" s="601"/>
      <c r="Z18690" s="601"/>
      <c r="AA18690" s="601"/>
      <c r="AB18690" s="601"/>
    </row>
    <row r="18691" spans="21:28" x14ac:dyDescent="0.25">
      <c r="U18691" s="601"/>
      <c r="V18691" s="611"/>
      <c r="X18691" s="613"/>
      <c r="Y18691" s="601"/>
      <c r="Z18691" s="601"/>
      <c r="AA18691" s="601"/>
      <c r="AB18691" s="601"/>
    </row>
    <row r="18692" spans="21:28" x14ac:dyDescent="0.25">
      <c r="U18692" s="601"/>
      <c r="V18692" s="611"/>
      <c r="X18692" s="613"/>
      <c r="Y18692" s="601"/>
      <c r="Z18692" s="601"/>
      <c r="AA18692" s="601"/>
      <c r="AB18692" s="601"/>
    </row>
    <row r="18693" spans="21:28" x14ac:dyDescent="0.25">
      <c r="U18693" s="601"/>
      <c r="V18693" s="611"/>
      <c r="X18693" s="613"/>
      <c r="Y18693" s="601"/>
      <c r="Z18693" s="601"/>
      <c r="AA18693" s="601"/>
      <c r="AB18693" s="601"/>
    </row>
    <row r="18694" spans="21:28" x14ac:dyDescent="0.25">
      <c r="U18694" s="601"/>
      <c r="V18694" s="611"/>
      <c r="X18694" s="613"/>
      <c r="Y18694" s="601"/>
      <c r="Z18694" s="601"/>
      <c r="AA18694" s="601"/>
      <c r="AB18694" s="601"/>
    </row>
    <row r="18695" spans="21:28" x14ac:dyDescent="0.25">
      <c r="U18695" s="601"/>
      <c r="V18695" s="611"/>
      <c r="X18695" s="613"/>
      <c r="Y18695" s="601"/>
      <c r="Z18695" s="601"/>
      <c r="AA18695" s="601"/>
      <c r="AB18695" s="601"/>
    </row>
    <row r="18696" spans="21:28" x14ac:dyDescent="0.25">
      <c r="U18696" s="601"/>
      <c r="V18696" s="611"/>
      <c r="X18696" s="613"/>
      <c r="Y18696" s="601"/>
      <c r="Z18696" s="601"/>
      <c r="AA18696" s="601"/>
      <c r="AB18696" s="601"/>
    </row>
    <row r="18697" spans="21:28" x14ac:dyDescent="0.25">
      <c r="U18697" s="601"/>
      <c r="V18697" s="611"/>
      <c r="X18697" s="613"/>
      <c r="Y18697" s="601"/>
      <c r="Z18697" s="601"/>
      <c r="AA18697" s="601"/>
      <c r="AB18697" s="601"/>
    </row>
    <row r="18698" spans="21:28" x14ac:dyDescent="0.25">
      <c r="U18698" s="601"/>
      <c r="V18698" s="611"/>
      <c r="X18698" s="613"/>
      <c r="Y18698" s="601"/>
      <c r="Z18698" s="601"/>
      <c r="AA18698" s="601"/>
      <c r="AB18698" s="601"/>
    </row>
    <row r="18699" spans="21:28" x14ac:dyDescent="0.25">
      <c r="U18699" s="601"/>
      <c r="V18699" s="611"/>
      <c r="X18699" s="613"/>
      <c r="Y18699" s="601"/>
      <c r="Z18699" s="601"/>
      <c r="AA18699" s="601"/>
      <c r="AB18699" s="601"/>
    </row>
    <row r="18700" spans="21:28" x14ac:dyDescent="0.25">
      <c r="U18700" s="601"/>
      <c r="V18700" s="611"/>
      <c r="X18700" s="613"/>
      <c r="Y18700" s="601"/>
      <c r="Z18700" s="601"/>
      <c r="AA18700" s="601"/>
      <c r="AB18700" s="601"/>
    </row>
    <row r="18701" spans="21:28" x14ac:dyDescent="0.25">
      <c r="U18701" s="601"/>
      <c r="V18701" s="611"/>
      <c r="X18701" s="613"/>
      <c r="Y18701" s="601"/>
      <c r="Z18701" s="601"/>
      <c r="AA18701" s="601"/>
      <c r="AB18701" s="601"/>
    </row>
    <row r="18702" spans="21:28" x14ac:dyDescent="0.25">
      <c r="U18702" s="601"/>
      <c r="V18702" s="611"/>
      <c r="X18702" s="613"/>
      <c r="Y18702" s="601"/>
      <c r="Z18702" s="601"/>
      <c r="AA18702" s="601"/>
      <c r="AB18702" s="601"/>
    </row>
    <row r="18703" spans="21:28" x14ac:dyDescent="0.25">
      <c r="U18703" s="601"/>
      <c r="V18703" s="611"/>
      <c r="X18703" s="613"/>
      <c r="Y18703" s="601"/>
      <c r="Z18703" s="601"/>
      <c r="AA18703" s="601"/>
      <c r="AB18703" s="601"/>
    </row>
    <row r="18704" spans="21:28" x14ac:dyDescent="0.25">
      <c r="U18704" s="601"/>
      <c r="V18704" s="611"/>
      <c r="X18704" s="613"/>
      <c r="Y18704" s="601"/>
      <c r="Z18704" s="601"/>
      <c r="AA18704" s="601"/>
      <c r="AB18704" s="601"/>
    </row>
    <row r="18705" spans="21:28" x14ac:dyDescent="0.25">
      <c r="U18705" s="601"/>
      <c r="V18705" s="611"/>
      <c r="X18705" s="613"/>
      <c r="Y18705" s="601"/>
      <c r="Z18705" s="601"/>
      <c r="AA18705" s="601"/>
      <c r="AB18705" s="601"/>
    </row>
    <row r="18706" spans="21:28" x14ac:dyDescent="0.25">
      <c r="U18706" s="601"/>
      <c r="V18706" s="611"/>
      <c r="X18706" s="613"/>
      <c r="Y18706" s="601"/>
      <c r="Z18706" s="601"/>
      <c r="AA18706" s="601"/>
      <c r="AB18706" s="601"/>
    </row>
    <row r="18707" spans="21:28" x14ac:dyDescent="0.25">
      <c r="U18707" s="601"/>
      <c r="V18707" s="611"/>
      <c r="X18707" s="613"/>
      <c r="Y18707" s="601"/>
      <c r="Z18707" s="601"/>
      <c r="AA18707" s="601"/>
      <c r="AB18707" s="601"/>
    </row>
    <row r="18708" spans="21:28" x14ac:dyDescent="0.25">
      <c r="U18708" s="601"/>
      <c r="V18708" s="611"/>
      <c r="X18708" s="613"/>
      <c r="Y18708" s="601"/>
      <c r="Z18708" s="601"/>
      <c r="AA18708" s="601"/>
      <c r="AB18708" s="601"/>
    </row>
    <row r="18709" spans="21:28" x14ac:dyDescent="0.25">
      <c r="U18709" s="601"/>
      <c r="V18709" s="611"/>
      <c r="X18709" s="613"/>
      <c r="Y18709" s="601"/>
      <c r="Z18709" s="601"/>
      <c r="AA18709" s="601"/>
      <c r="AB18709" s="601"/>
    </row>
    <row r="18710" spans="21:28" x14ac:dyDescent="0.25">
      <c r="U18710" s="601"/>
      <c r="V18710" s="611"/>
      <c r="X18710" s="613"/>
      <c r="Y18710" s="601"/>
      <c r="Z18710" s="601"/>
      <c r="AA18710" s="601"/>
      <c r="AB18710" s="601"/>
    </row>
    <row r="18711" spans="21:28" x14ac:dyDescent="0.25">
      <c r="U18711" s="601"/>
      <c r="V18711" s="611"/>
      <c r="X18711" s="613"/>
      <c r="Y18711" s="601"/>
      <c r="Z18711" s="601"/>
      <c r="AA18711" s="601"/>
      <c r="AB18711" s="601"/>
    </row>
    <row r="18712" spans="21:28" x14ac:dyDescent="0.25">
      <c r="U18712" s="601"/>
      <c r="V18712" s="611"/>
      <c r="X18712" s="613"/>
      <c r="Y18712" s="601"/>
      <c r="Z18712" s="601"/>
      <c r="AA18712" s="601"/>
      <c r="AB18712" s="601"/>
    </row>
    <row r="18713" spans="21:28" x14ac:dyDescent="0.25">
      <c r="U18713" s="601"/>
      <c r="V18713" s="611"/>
      <c r="X18713" s="613"/>
      <c r="Y18713" s="601"/>
      <c r="Z18713" s="601"/>
      <c r="AA18713" s="601"/>
      <c r="AB18713" s="601"/>
    </row>
    <row r="18714" spans="21:28" x14ac:dyDescent="0.25">
      <c r="U18714" s="601"/>
      <c r="V18714" s="611"/>
      <c r="X18714" s="613"/>
      <c r="Y18714" s="601"/>
      <c r="Z18714" s="601"/>
      <c r="AA18714" s="601"/>
      <c r="AB18714" s="601"/>
    </row>
    <row r="18715" spans="21:28" x14ac:dyDescent="0.25">
      <c r="U18715" s="601"/>
      <c r="V18715" s="611"/>
      <c r="X18715" s="613"/>
      <c r="Y18715" s="601"/>
      <c r="Z18715" s="601"/>
      <c r="AA18715" s="601"/>
      <c r="AB18715" s="601"/>
    </row>
    <row r="18716" spans="21:28" x14ac:dyDescent="0.25">
      <c r="U18716" s="601"/>
      <c r="V18716" s="611"/>
      <c r="X18716" s="613"/>
      <c r="Y18716" s="601"/>
      <c r="Z18716" s="601"/>
      <c r="AA18716" s="601"/>
      <c r="AB18716" s="601"/>
    </row>
    <row r="18717" spans="21:28" x14ac:dyDescent="0.25">
      <c r="U18717" s="601"/>
      <c r="V18717" s="611"/>
      <c r="X18717" s="613"/>
      <c r="Y18717" s="601"/>
      <c r="Z18717" s="601"/>
      <c r="AA18717" s="601"/>
      <c r="AB18717" s="601"/>
    </row>
    <row r="18718" spans="21:28" x14ac:dyDescent="0.25">
      <c r="U18718" s="601"/>
      <c r="V18718" s="611"/>
      <c r="X18718" s="613"/>
      <c r="Y18718" s="601"/>
      <c r="Z18718" s="601"/>
      <c r="AA18718" s="601"/>
      <c r="AB18718" s="601"/>
    </row>
    <row r="18719" spans="21:28" x14ac:dyDescent="0.25">
      <c r="U18719" s="601"/>
      <c r="V18719" s="611"/>
      <c r="X18719" s="613"/>
      <c r="Y18719" s="601"/>
      <c r="Z18719" s="601"/>
      <c r="AA18719" s="601"/>
      <c r="AB18719" s="601"/>
    </row>
    <row r="18720" spans="21:28" x14ac:dyDescent="0.25">
      <c r="U18720" s="601"/>
      <c r="V18720" s="611"/>
      <c r="X18720" s="613"/>
      <c r="Y18720" s="601"/>
      <c r="Z18720" s="601"/>
      <c r="AA18720" s="601"/>
      <c r="AB18720" s="601"/>
    </row>
    <row r="18721" spans="21:28" x14ac:dyDescent="0.25">
      <c r="U18721" s="601"/>
      <c r="V18721" s="611"/>
      <c r="X18721" s="613"/>
      <c r="Y18721" s="601"/>
      <c r="Z18721" s="601"/>
      <c r="AA18721" s="601"/>
      <c r="AB18721" s="601"/>
    </row>
    <row r="18722" spans="21:28" x14ac:dyDescent="0.25">
      <c r="U18722" s="601"/>
      <c r="V18722" s="611"/>
      <c r="X18722" s="613"/>
      <c r="Y18722" s="601"/>
      <c r="Z18722" s="601"/>
      <c r="AA18722" s="601"/>
      <c r="AB18722" s="601"/>
    </row>
    <row r="18723" spans="21:28" x14ac:dyDescent="0.25">
      <c r="U18723" s="601"/>
      <c r="V18723" s="611"/>
      <c r="X18723" s="613"/>
      <c r="Y18723" s="601"/>
      <c r="Z18723" s="601"/>
      <c r="AA18723" s="601"/>
      <c r="AB18723" s="601"/>
    </row>
    <row r="18724" spans="21:28" x14ac:dyDescent="0.25">
      <c r="U18724" s="601"/>
      <c r="V18724" s="611"/>
      <c r="X18724" s="613"/>
      <c r="Y18724" s="601"/>
      <c r="Z18724" s="601"/>
      <c r="AA18724" s="601"/>
      <c r="AB18724" s="601"/>
    </row>
    <row r="18725" spans="21:28" x14ac:dyDescent="0.25">
      <c r="U18725" s="601"/>
      <c r="V18725" s="611"/>
      <c r="X18725" s="613"/>
      <c r="Y18725" s="601"/>
      <c r="Z18725" s="601"/>
      <c r="AA18725" s="601"/>
      <c r="AB18725" s="601"/>
    </row>
    <row r="18726" spans="21:28" x14ac:dyDescent="0.25">
      <c r="U18726" s="601"/>
      <c r="V18726" s="611"/>
      <c r="X18726" s="613"/>
      <c r="Y18726" s="601"/>
      <c r="Z18726" s="601"/>
      <c r="AA18726" s="601"/>
      <c r="AB18726" s="601"/>
    </row>
    <row r="18727" spans="21:28" x14ac:dyDescent="0.25">
      <c r="U18727" s="601"/>
      <c r="V18727" s="611"/>
      <c r="X18727" s="613"/>
      <c r="Y18727" s="601"/>
      <c r="Z18727" s="601"/>
      <c r="AA18727" s="601"/>
      <c r="AB18727" s="601"/>
    </row>
    <row r="18728" spans="21:28" x14ac:dyDescent="0.25">
      <c r="U18728" s="601"/>
      <c r="V18728" s="611"/>
      <c r="X18728" s="613"/>
      <c r="Y18728" s="601"/>
      <c r="Z18728" s="601"/>
      <c r="AA18728" s="601"/>
      <c r="AB18728" s="601"/>
    </row>
    <row r="18729" spans="21:28" x14ac:dyDescent="0.25">
      <c r="U18729" s="601"/>
      <c r="V18729" s="611"/>
      <c r="X18729" s="613"/>
      <c r="Y18729" s="601"/>
      <c r="Z18729" s="601"/>
      <c r="AA18729" s="601"/>
      <c r="AB18729" s="601"/>
    </row>
    <row r="18730" spans="21:28" x14ac:dyDescent="0.25">
      <c r="U18730" s="601"/>
      <c r="V18730" s="611"/>
      <c r="X18730" s="613"/>
      <c r="Y18730" s="601"/>
      <c r="Z18730" s="601"/>
      <c r="AA18730" s="601"/>
      <c r="AB18730" s="601"/>
    </row>
    <row r="18731" spans="21:28" x14ac:dyDescent="0.25">
      <c r="U18731" s="601"/>
      <c r="V18731" s="611"/>
      <c r="X18731" s="613"/>
      <c r="Y18731" s="601"/>
      <c r="Z18731" s="601"/>
      <c r="AA18731" s="601"/>
      <c r="AB18731" s="601"/>
    </row>
    <row r="18732" spans="21:28" x14ac:dyDescent="0.25">
      <c r="U18732" s="601"/>
      <c r="V18732" s="611"/>
      <c r="X18732" s="613"/>
      <c r="Y18732" s="601"/>
      <c r="Z18732" s="601"/>
      <c r="AA18732" s="601"/>
      <c r="AB18732" s="601"/>
    </row>
    <row r="18733" spans="21:28" x14ac:dyDescent="0.25">
      <c r="U18733" s="601"/>
      <c r="V18733" s="611"/>
      <c r="X18733" s="613"/>
      <c r="Y18733" s="601"/>
      <c r="Z18733" s="601"/>
      <c r="AA18733" s="601"/>
      <c r="AB18733" s="601"/>
    </row>
    <row r="18734" spans="21:28" x14ac:dyDescent="0.25">
      <c r="U18734" s="601"/>
      <c r="V18734" s="611"/>
      <c r="X18734" s="613"/>
      <c r="Y18734" s="601"/>
      <c r="Z18734" s="601"/>
      <c r="AA18734" s="601"/>
      <c r="AB18734" s="601"/>
    </row>
    <row r="18735" spans="21:28" x14ac:dyDescent="0.25">
      <c r="U18735" s="601"/>
      <c r="V18735" s="611"/>
      <c r="X18735" s="613"/>
      <c r="Y18735" s="601"/>
      <c r="Z18735" s="601"/>
      <c r="AA18735" s="601"/>
      <c r="AB18735" s="601"/>
    </row>
    <row r="18736" spans="21:28" x14ac:dyDescent="0.25">
      <c r="U18736" s="601"/>
      <c r="V18736" s="611"/>
      <c r="X18736" s="613"/>
      <c r="Y18736" s="601"/>
      <c r="Z18736" s="601"/>
      <c r="AA18736" s="601"/>
      <c r="AB18736" s="601"/>
    </row>
    <row r="18737" spans="21:28" x14ac:dyDescent="0.25">
      <c r="U18737" s="601"/>
      <c r="V18737" s="611"/>
      <c r="X18737" s="613"/>
      <c r="Y18737" s="601"/>
      <c r="Z18737" s="601"/>
      <c r="AA18737" s="601"/>
      <c r="AB18737" s="601"/>
    </row>
    <row r="18738" spans="21:28" x14ac:dyDescent="0.25">
      <c r="U18738" s="601"/>
      <c r="V18738" s="611"/>
      <c r="X18738" s="613"/>
      <c r="Y18738" s="601"/>
      <c r="Z18738" s="601"/>
      <c r="AA18738" s="601"/>
      <c r="AB18738" s="601"/>
    </row>
    <row r="18739" spans="21:28" x14ac:dyDescent="0.25">
      <c r="U18739" s="601"/>
      <c r="V18739" s="611"/>
      <c r="X18739" s="613"/>
      <c r="Y18739" s="601"/>
      <c r="Z18739" s="601"/>
      <c r="AA18739" s="601"/>
      <c r="AB18739" s="601"/>
    </row>
    <row r="18740" spans="21:28" x14ac:dyDescent="0.25">
      <c r="U18740" s="601"/>
      <c r="V18740" s="611"/>
      <c r="X18740" s="613"/>
      <c r="Y18740" s="601"/>
      <c r="Z18740" s="601"/>
      <c r="AA18740" s="601"/>
      <c r="AB18740" s="601"/>
    </row>
    <row r="18741" spans="21:28" x14ac:dyDescent="0.25">
      <c r="U18741" s="601"/>
      <c r="V18741" s="611"/>
      <c r="X18741" s="613"/>
      <c r="Y18741" s="601"/>
      <c r="Z18741" s="601"/>
      <c r="AA18741" s="601"/>
      <c r="AB18741" s="601"/>
    </row>
    <row r="18742" spans="21:28" x14ac:dyDescent="0.25">
      <c r="U18742" s="601"/>
      <c r="V18742" s="611"/>
      <c r="X18742" s="613"/>
      <c r="Y18742" s="601"/>
      <c r="Z18742" s="601"/>
      <c r="AA18742" s="601"/>
      <c r="AB18742" s="601"/>
    </row>
    <row r="18743" spans="21:28" x14ac:dyDescent="0.25">
      <c r="U18743" s="601"/>
      <c r="V18743" s="611"/>
      <c r="X18743" s="613"/>
      <c r="Y18743" s="601"/>
      <c r="Z18743" s="601"/>
      <c r="AA18743" s="601"/>
      <c r="AB18743" s="601"/>
    </row>
    <row r="18744" spans="21:28" x14ac:dyDescent="0.25">
      <c r="U18744" s="601"/>
      <c r="V18744" s="611"/>
      <c r="X18744" s="613"/>
      <c r="Y18744" s="601"/>
      <c r="Z18744" s="601"/>
      <c r="AA18744" s="601"/>
      <c r="AB18744" s="601"/>
    </row>
    <row r="18745" spans="21:28" x14ac:dyDescent="0.25">
      <c r="U18745" s="601"/>
      <c r="V18745" s="611"/>
      <c r="X18745" s="613"/>
      <c r="Y18745" s="601"/>
      <c r="Z18745" s="601"/>
      <c r="AA18745" s="601"/>
      <c r="AB18745" s="601"/>
    </row>
    <row r="18746" spans="21:28" x14ac:dyDescent="0.25">
      <c r="U18746" s="601"/>
      <c r="V18746" s="611"/>
      <c r="X18746" s="613"/>
      <c r="Y18746" s="601"/>
      <c r="Z18746" s="601"/>
      <c r="AA18746" s="601"/>
      <c r="AB18746" s="601"/>
    </row>
    <row r="18747" spans="21:28" x14ac:dyDescent="0.25">
      <c r="U18747" s="601"/>
      <c r="V18747" s="611"/>
      <c r="X18747" s="613"/>
      <c r="Y18747" s="601"/>
      <c r="Z18747" s="601"/>
      <c r="AA18747" s="601"/>
      <c r="AB18747" s="601"/>
    </row>
    <row r="18748" spans="21:28" x14ac:dyDescent="0.25">
      <c r="U18748" s="601"/>
      <c r="V18748" s="611"/>
      <c r="X18748" s="613"/>
      <c r="Y18748" s="601"/>
      <c r="Z18748" s="601"/>
      <c r="AA18748" s="601"/>
      <c r="AB18748" s="601"/>
    </row>
    <row r="18749" spans="21:28" x14ac:dyDescent="0.25">
      <c r="U18749" s="601"/>
      <c r="V18749" s="611"/>
      <c r="X18749" s="613"/>
      <c r="Y18749" s="601"/>
      <c r="Z18749" s="601"/>
      <c r="AA18749" s="601"/>
      <c r="AB18749" s="601"/>
    </row>
    <row r="18750" spans="21:28" x14ac:dyDescent="0.25">
      <c r="U18750" s="601"/>
      <c r="V18750" s="611"/>
      <c r="X18750" s="613"/>
      <c r="Y18750" s="601"/>
      <c r="Z18750" s="601"/>
      <c r="AA18750" s="601"/>
      <c r="AB18750" s="601"/>
    </row>
    <row r="18751" spans="21:28" x14ac:dyDescent="0.25">
      <c r="U18751" s="601"/>
      <c r="V18751" s="611"/>
      <c r="X18751" s="613"/>
      <c r="Y18751" s="601"/>
      <c r="Z18751" s="601"/>
      <c r="AA18751" s="601"/>
      <c r="AB18751" s="601"/>
    </row>
    <row r="18752" spans="21:28" x14ac:dyDescent="0.25">
      <c r="U18752" s="601"/>
      <c r="V18752" s="611"/>
      <c r="X18752" s="613"/>
      <c r="Y18752" s="601"/>
      <c r="Z18752" s="601"/>
      <c r="AA18752" s="601"/>
      <c r="AB18752" s="601"/>
    </row>
    <row r="18753" spans="21:28" x14ac:dyDescent="0.25">
      <c r="U18753" s="601"/>
      <c r="V18753" s="611"/>
      <c r="X18753" s="613"/>
      <c r="Y18753" s="601"/>
      <c r="Z18753" s="601"/>
      <c r="AA18753" s="601"/>
      <c r="AB18753" s="601"/>
    </row>
    <row r="18754" spans="21:28" x14ac:dyDescent="0.25">
      <c r="U18754" s="601"/>
      <c r="V18754" s="611"/>
      <c r="X18754" s="613"/>
      <c r="Y18754" s="601"/>
      <c r="Z18754" s="601"/>
      <c r="AA18754" s="601"/>
      <c r="AB18754" s="601"/>
    </row>
    <row r="18755" spans="21:28" x14ac:dyDescent="0.25">
      <c r="U18755" s="601"/>
      <c r="V18755" s="611"/>
      <c r="X18755" s="613"/>
      <c r="Y18755" s="601"/>
      <c r="Z18755" s="601"/>
      <c r="AA18755" s="601"/>
      <c r="AB18755" s="601"/>
    </row>
    <row r="18756" spans="21:28" x14ac:dyDescent="0.25">
      <c r="U18756" s="601"/>
      <c r="V18756" s="611"/>
      <c r="X18756" s="613"/>
      <c r="Y18756" s="601"/>
      <c r="Z18756" s="601"/>
      <c r="AA18756" s="601"/>
      <c r="AB18756" s="601"/>
    </row>
    <row r="18757" spans="21:28" x14ac:dyDescent="0.25">
      <c r="U18757" s="601"/>
      <c r="V18757" s="611"/>
      <c r="X18757" s="613"/>
      <c r="Y18757" s="601"/>
      <c r="Z18757" s="601"/>
      <c r="AA18757" s="601"/>
      <c r="AB18757" s="601"/>
    </row>
    <row r="18758" spans="21:28" x14ac:dyDescent="0.25">
      <c r="U18758" s="601"/>
      <c r="V18758" s="611"/>
      <c r="X18758" s="613"/>
      <c r="Y18758" s="601"/>
      <c r="Z18758" s="601"/>
      <c r="AA18758" s="601"/>
      <c r="AB18758" s="601"/>
    </row>
    <row r="18759" spans="21:28" x14ac:dyDescent="0.25">
      <c r="U18759" s="601"/>
      <c r="V18759" s="611"/>
      <c r="X18759" s="613"/>
      <c r="Y18759" s="601"/>
      <c r="Z18759" s="601"/>
      <c r="AA18759" s="601"/>
      <c r="AB18759" s="601"/>
    </row>
    <row r="18760" spans="21:28" x14ac:dyDescent="0.25">
      <c r="U18760" s="601"/>
      <c r="V18760" s="611"/>
      <c r="X18760" s="613"/>
      <c r="Y18760" s="601"/>
      <c r="Z18760" s="601"/>
      <c r="AA18760" s="601"/>
      <c r="AB18760" s="601"/>
    </row>
    <row r="18761" spans="21:28" x14ac:dyDescent="0.25">
      <c r="U18761" s="601"/>
      <c r="V18761" s="611"/>
      <c r="X18761" s="613"/>
      <c r="Y18761" s="601"/>
      <c r="Z18761" s="601"/>
      <c r="AA18761" s="601"/>
      <c r="AB18761" s="601"/>
    </row>
    <row r="18762" spans="21:28" x14ac:dyDescent="0.25">
      <c r="U18762" s="601"/>
      <c r="V18762" s="611"/>
      <c r="X18762" s="613"/>
      <c r="Y18762" s="601"/>
      <c r="Z18762" s="601"/>
      <c r="AA18762" s="601"/>
      <c r="AB18762" s="601"/>
    </row>
    <row r="18763" spans="21:28" x14ac:dyDescent="0.25">
      <c r="U18763" s="601"/>
      <c r="V18763" s="611"/>
      <c r="X18763" s="613"/>
      <c r="Y18763" s="601"/>
      <c r="Z18763" s="601"/>
      <c r="AA18763" s="601"/>
      <c r="AB18763" s="601"/>
    </row>
    <row r="18764" spans="21:28" x14ac:dyDescent="0.25">
      <c r="U18764" s="601"/>
      <c r="V18764" s="611"/>
      <c r="X18764" s="613"/>
      <c r="Y18764" s="601"/>
      <c r="Z18764" s="601"/>
      <c r="AA18764" s="601"/>
      <c r="AB18764" s="601"/>
    </row>
    <row r="18765" spans="21:28" x14ac:dyDescent="0.25">
      <c r="U18765" s="601"/>
      <c r="V18765" s="611"/>
      <c r="X18765" s="613"/>
      <c r="Y18765" s="601"/>
      <c r="Z18765" s="601"/>
      <c r="AA18765" s="601"/>
      <c r="AB18765" s="601"/>
    </row>
    <row r="18766" spans="21:28" x14ac:dyDescent="0.25">
      <c r="U18766" s="601"/>
      <c r="V18766" s="611"/>
      <c r="X18766" s="613"/>
      <c r="Y18766" s="601"/>
      <c r="Z18766" s="601"/>
      <c r="AA18766" s="601"/>
      <c r="AB18766" s="601"/>
    </row>
    <row r="18767" spans="21:28" x14ac:dyDescent="0.25">
      <c r="U18767" s="601"/>
      <c r="V18767" s="611"/>
      <c r="X18767" s="613"/>
      <c r="Y18767" s="601"/>
      <c r="Z18767" s="601"/>
      <c r="AA18767" s="601"/>
      <c r="AB18767" s="601"/>
    </row>
    <row r="18768" spans="21:28" x14ac:dyDescent="0.25">
      <c r="U18768" s="601"/>
      <c r="V18768" s="611"/>
      <c r="X18768" s="613"/>
      <c r="Y18768" s="601"/>
      <c r="Z18768" s="601"/>
      <c r="AA18768" s="601"/>
      <c r="AB18768" s="601"/>
    </row>
    <row r="18769" spans="21:28" x14ac:dyDescent="0.25">
      <c r="U18769" s="601"/>
      <c r="V18769" s="611"/>
      <c r="X18769" s="613"/>
      <c r="Y18769" s="601"/>
      <c r="Z18769" s="601"/>
      <c r="AA18769" s="601"/>
      <c r="AB18769" s="601"/>
    </row>
    <row r="18770" spans="21:28" x14ac:dyDescent="0.25">
      <c r="U18770" s="601"/>
      <c r="V18770" s="611"/>
      <c r="X18770" s="613"/>
      <c r="Y18770" s="601"/>
      <c r="Z18770" s="601"/>
      <c r="AA18770" s="601"/>
      <c r="AB18770" s="601"/>
    </row>
    <row r="18771" spans="21:28" x14ac:dyDescent="0.25">
      <c r="U18771" s="601"/>
      <c r="V18771" s="611"/>
      <c r="X18771" s="613"/>
      <c r="Y18771" s="601"/>
      <c r="Z18771" s="601"/>
      <c r="AA18771" s="601"/>
      <c r="AB18771" s="601"/>
    </row>
    <row r="18772" spans="21:28" x14ac:dyDescent="0.25">
      <c r="U18772" s="601"/>
      <c r="V18772" s="611"/>
      <c r="X18772" s="613"/>
      <c r="Y18772" s="601"/>
      <c r="Z18772" s="601"/>
      <c r="AA18772" s="601"/>
      <c r="AB18772" s="601"/>
    </row>
    <row r="18773" spans="21:28" x14ac:dyDescent="0.25">
      <c r="U18773" s="601"/>
      <c r="V18773" s="611"/>
      <c r="X18773" s="613"/>
      <c r="Y18773" s="601"/>
      <c r="Z18773" s="601"/>
      <c r="AA18773" s="601"/>
      <c r="AB18773" s="601"/>
    </row>
    <row r="18774" spans="21:28" x14ac:dyDescent="0.25">
      <c r="U18774" s="601"/>
      <c r="V18774" s="611"/>
      <c r="X18774" s="613"/>
      <c r="Y18774" s="601"/>
      <c r="Z18774" s="601"/>
      <c r="AA18774" s="601"/>
      <c r="AB18774" s="601"/>
    </row>
    <row r="18775" spans="21:28" x14ac:dyDescent="0.25">
      <c r="U18775" s="601"/>
      <c r="V18775" s="611"/>
      <c r="X18775" s="613"/>
      <c r="Y18775" s="601"/>
      <c r="Z18775" s="601"/>
      <c r="AA18775" s="601"/>
      <c r="AB18775" s="601"/>
    </row>
    <row r="18776" spans="21:28" x14ac:dyDescent="0.25">
      <c r="U18776" s="601"/>
      <c r="V18776" s="611"/>
      <c r="X18776" s="613"/>
      <c r="Y18776" s="601"/>
      <c r="Z18776" s="601"/>
      <c r="AA18776" s="601"/>
      <c r="AB18776" s="601"/>
    </row>
    <row r="18777" spans="21:28" x14ac:dyDescent="0.25">
      <c r="U18777" s="601"/>
      <c r="V18777" s="611"/>
      <c r="X18777" s="613"/>
      <c r="Y18777" s="601"/>
      <c r="Z18777" s="601"/>
      <c r="AA18777" s="601"/>
      <c r="AB18777" s="601"/>
    </row>
    <row r="18778" spans="21:28" x14ac:dyDescent="0.25">
      <c r="U18778" s="601"/>
      <c r="V18778" s="611"/>
      <c r="X18778" s="613"/>
      <c r="Y18778" s="601"/>
      <c r="Z18778" s="601"/>
      <c r="AA18778" s="601"/>
      <c r="AB18778" s="601"/>
    </row>
    <row r="18779" spans="21:28" x14ac:dyDescent="0.25">
      <c r="U18779" s="601"/>
      <c r="V18779" s="611"/>
      <c r="X18779" s="613"/>
      <c r="Y18779" s="601"/>
      <c r="Z18779" s="601"/>
      <c r="AA18779" s="601"/>
      <c r="AB18779" s="601"/>
    </row>
    <row r="18780" spans="21:28" x14ac:dyDescent="0.25">
      <c r="U18780" s="601"/>
      <c r="V18780" s="611"/>
      <c r="X18780" s="613"/>
      <c r="Y18780" s="601"/>
      <c r="Z18780" s="601"/>
      <c r="AA18780" s="601"/>
      <c r="AB18780" s="601"/>
    </row>
    <row r="18781" spans="21:28" x14ac:dyDescent="0.25">
      <c r="U18781" s="601"/>
      <c r="V18781" s="611"/>
      <c r="X18781" s="613"/>
      <c r="Y18781" s="601"/>
      <c r="Z18781" s="601"/>
      <c r="AA18781" s="601"/>
      <c r="AB18781" s="601"/>
    </row>
    <row r="18782" spans="21:28" x14ac:dyDescent="0.25">
      <c r="U18782" s="601"/>
      <c r="V18782" s="611"/>
      <c r="X18782" s="613"/>
      <c r="Y18782" s="601"/>
      <c r="Z18782" s="601"/>
      <c r="AA18782" s="601"/>
      <c r="AB18782" s="601"/>
    </row>
    <row r="18783" spans="21:28" x14ac:dyDescent="0.25">
      <c r="U18783" s="601"/>
      <c r="V18783" s="611"/>
      <c r="X18783" s="613"/>
      <c r="Y18783" s="601"/>
      <c r="Z18783" s="601"/>
      <c r="AA18783" s="601"/>
      <c r="AB18783" s="601"/>
    </row>
    <row r="18784" spans="21:28" x14ac:dyDescent="0.25">
      <c r="U18784" s="601"/>
      <c r="V18784" s="611"/>
      <c r="X18784" s="613"/>
      <c r="Y18784" s="601"/>
      <c r="Z18784" s="601"/>
      <c r="AA18784" s="601"/>
      <c r="AB18784" s="601"/>
    </row>
    <row r="18785" spans="21:28" x14ac:dyDescent="0.25">
      <c r="U18785" s="601"/>
      <c r="V18785" s="611"/>
      <c r="X18785" s="613"/>
      <c r="Y18785" s="601"/>
      <c r="Z18785" s="601"/>
      <c r="AA18785" s="601"/>
      <c r="AB18785" s="601"/>
    </row>
    <row r="18786" spans="21:28" x14ac:dyDescent="0.25">
      <c r="U18786" s="601"/>
      <c r="V18786" s="611"/>
      <c r="X18786" s="613"/>
      <c r="Y18786" s="601"/>
      <c r="Z18786" s="601"/>
      <c r="AA18786" s="601"/>
      <c r="AB18786" s="601"/>
    </row>
    <row r="18787" spans="21:28" x14ac:dyDescent="0.25">
      <c r="U18787" s="601"/>
      <c r="V18787" s="611"/>
      <c r="X18787" s="613"/>
      <c r="Y18787" s="601"/>
      <c r="Z18787" s="601"/>
      <c r="AA18787" s="601"/>
      <c r="AB18787" s="601"/>
    </row>
    <row r="18788" spans="21:28" x14ac:dyDescent="0.25">
      <c r="U18788" s="601"/>
      <c r="V18788" s="611"/>
      <c r="X18788" s="613"/>
      <c r="Y18788" s="601"/>
      <c r="Z18788" s="601"/>
      <c r="AA18788" s="601"/>
      <c r="AB18788" s="601"/>
    </row>
    <row r="18789" spans="21:28" x14ac:dyDescent="0.25">
      <c r="U18789" s="601"/>
      <c r="V18789" s="611"/>
      <c r="X18789" s="613"/>
      <c r="Y18789" s="601"/>
      <c r="Z18789" s="601"/>
      <c r="AA18789" s="601"/>
      <c r="AB18789" s="601"/>
    </row>
    <row r="18790" spans="21:28" x14ac:dyDescent="0.25">
      <c r="U18790" s="601"/>
      <c r="V18790" s="611"/>
      <c r="X18790" s="613"/>
      <c r="Y18790" s="601"/>
      <c r="Z18790" s="601"/>
      <c r="AA18790" s="601"/>
      <c r="AB18790" s="601"/>
    </row>
    <row r="18791" spans="21:28" x14ac:dyDescent="0.25">
      <c r="U18791" s="601"/>
      <c r="V18791" s="611"/>
      <c r="X18791" s="613"/>
      <c r="Y18791" s="601"/>
      <c r="Z18791" s="601"/>
      <c r="AA18791" s="601"/>
      <c r="AB18791" s="601"/>
    </row>
    <row r="18792" spans="21:28" x14ac:dyDescent="0.25">
      <c r="U18792" s="601"/>
      <c r="V18792" s="611"/>
      <c r="X18792" s="613"/>
      <c r="Y18792" s="601"/>
      <c r="Z18792" s="601"/>
      <c r="AA18792" s="601"/>
      <c r="AB18792" s="601"/>
    </row>
    <row r="18793" spans="21:28" x14ac:dyDescent="0.25">
      <c r="U18793" s="601"/>
      <c r="V18793" s="611"/>
      <c r="X18793" s="613"/>
      <c r="Y18793" s="601"/>
      <c r="Z18793" s="601"/>
      <c r="AA18793" s="601"/>
      <c r="AB18793" s="601"/>
    </row>
    <row r="18794" spans="21:28" x14ac:dyDescent="0.25">
      <c r="U18794" s="601"/>
      <c r="V18794" s="611"/>
      <c r="X18794" s="613"/>
      <c r="Y18794" s="601"/>
      <c r="Z18794" s="601"/>
      <c r="AA18794" s="601"/>
      <c r="AB18794" s="601"/>
    </row>
    <row r="18795" spans="21:28" x14ac:dyDescent="0.25">
      <c r="U18795" s="601"/>
      <c r="V18795" s="611"/>
      <c r="X18795" s="613"/>
      <c r="Y18795" s="601"/>
      <c r="Z18795" s="601"/>
      <c r="AA18795" s="601"/>
      <c r="AB18795" s="601"/>
    </row>
    <row r="18796" spans="21:28" x14ac:dyDescent="0.25">
      <c r="U18796" s="601"/>
      <c r="V18796" s="611"/>
      <c r="X18796" s="613"/>
      <c r="Y18796" s="601"/>
      <c r="Z18796" s="601"/>
      <c r="AA18796" s="601"/>
      <c r="AB18796" s="601"/>
    </row>
    <row r="18797" spans="21:28" x14ac:dyDescent="0.25">
      <c r="U18797" s="601"/>
      <c r="V18797" s="611"/>
      <c r="X18797" s="613"/>
      <c r="Y18797" s="601"/>
      <c r="Z18797" s="601"/>
      <c r="AA18797" s="601"/>
      <c r="AB18797" s="601"/>
    </row>
    <row r="18798" spans="21:28" x14ac:dyDescent="0.25">
      <c r="U18798" s="601"/>
      <c r="V18798" s="611"/>
      <c r="X18798" s="613"/>
      <c r="Y18798" s="601"/>
      <c r="Z18798" s="601"/>
      <c r="AA18798" s="601"/>
      <c r="AB18798" s="601"/>
    </row>
    <row r="18799" spans="21:28" x14ac:dyDescent="0.25">
      <c r="U18799" s="601"/>
      <c r="V18799" s="611"/>
      <c r="X18799" s="613"/>
      <c r="Y18799" s="601"/>
      <c r="Z18799" s="601"/>
      <c r="AA18799" s="601"/>
      <c r="AB18799" s="601"/>
    </row>
    <row r="18800" spans="21:28" x14ac:dyDescent="0.25">
      <c r="U18800" s="601"/>
      <c r="V18800" s="611"/>
      <c r="X18800" s="613"/>
      <c r="Y18800" s="601"/>
      <c r="Z18800" s="601"/>
      <c r="AA18800" s="601"/>
      <c r="AB18800" s="601"/>
    </row>
    <row r="18801" spans="21:28" x14ac:dyDescent="0.25">
      <c r="U18801" s="601"/>
      <c r="V18801" s="611"/>
      <c r="X18801" s="613"/>
      <c r="Y18801" s="601"/>
      <c r="Z18801" s="601"/>
      <c r="AA18801" s="601"/>
      <c r="AB18801" s="601"/>
    </row>
    <row r="18802" spans="21:28" x14ac:dyDescent="0.25">
      <c r="U18802" s="601"/>
      <c r="V18802" s="611"/>
      <c r="X18802" s="613"/>
      <c r="Y18802" s="601"/>
      <c r="Z18802" s="601"/>
      <c r="AA18802" s="601"/>
      <c r="AB18802" s="601"/>
    </row>
    <row r="18803" spans="21:28" x14ac:dyDescent="0.25">
      <c r="U18803" s="601"/>
      <c r="V18803" s="611"/>
      <c r="X18803" s="613"/>
      <c r="Y18803" s="601"/>
      <c r="Z18803" s="601"/>
      <c r="AA18803" s="601"/>
      <c r="AB18803" s="601"/>
    </row>
    <row r="18804" spans="21:28" x14ac:dyDescent="0.25">
      <c r="U18804" s="601"/>
      <c r="V18804" s="611"/>
      <c r="X18804" s="613"/>
      <c r="Y18804" s="601"/>
      <c r="Z18804" s="601"/>
      <c r="AA18804" s="601"/>
      <c r="AB18804" s="601"/>
    </row>
    <row r="18805" spans="21:28" x14ac:dyDescent="0.25">
      <c r="U18805" s="601"/>
      <c r="V18805" s="611"/>
      <c r="X18805" s="613"/>
      <c r="Y18805" s="601"/>
      <c r="Z18805" s="601"/>
      <c r="AA18805" s="601"/>
      <c r="AB18805" s="601"/>
    </row>
    <row r="18806" spans="21:28" x14ac:dyDescent="0.25">
      <c r="U18806" s="601"/>
      <c r="V18806" s="611"/>
      <c r="X18806" s="613"/>
      <c r="Y18806" s="601"/>
      <c r="Z18806" s="601"/>
      <c r="AA18806" s="601"/>
      <c r="AB18806" s="601"/>
    </row>
    <row r="18807" spans="21:28" x14ac:dyDescent="0.25">
      <c r="U18807" s="601"/>
      <c r="V18807" s="611"/>
      <c r="X18807" s="613"/>
      <c r="Y18807" s="601"/>
      <c r="Z18807" s="601"/>
      <c r="AA18807" s="601"/>
      <c r="AB18807" s="601"/>
    </row>
    <row r="18808" spans="21:28" x14ac:dyDescent="0.25">
      <c r="U18808" s="601"/>
      <c r="V18808" s="611"/>
      <c r="X18808" s="613"/>
      <c r="Y18808" s="601"/>
      <c r="Z18808" s="601"/>
      <c r="AA18808" s="601"/>
      <c r="AB18808" s="601"/>
    </row>
    <row r="18809" spans="21:28" x14ac:dyDescent="0.25">
      <c r="U18809" s="601"/>
      <c r="V18809" s="611"/>
      <c r="X18809" s="613"/>
      <c r="Y18809" s="601"/>
      <c r="Z18809" s="601"/>
      <c r="AA18809" s="601"/>
      <c r="AB18809" s="601"/>
    </row>
    <row r="18810" spans="21:28" x14ac:dyDescent="0.25">
      <c r="U18810" s="601"/>
      <c r="V18810" s="611"/>
      <c r="X18810" s="613"/>
      <c r="Y18810" s="601"/>
      <c r="Z18810" s="601"/>
      <c r="AA18810" s="601"/>
      <c r="AB18810" s="601"/>
    </row>
    <row r="18811" spans="21:28" x14ac:dyDescent="0.25">
      <c r="U18811" s="601"/>
      <c r="V18811" s="611"/>
      <c r="X18811" s="613"/>
      <c r="Y18811" s="601"/>
      <c r="Z18811" s="601"/>
      <c r="AA18811" s="601"/>
      <c r="AB18811" s="601"/>
    </row>
    <row r="18812" spans="21:28" x14ac:dyDescent="0.25">
      <c r="U18812" s="601"/>
      <c r="V18812" s="611"/>
      <c r="X18812" s="613"/>
      <c r="Y18812" s="601"/>
      <c r="Z18812" s="601"/>
      <c r="AA18812" s="601"/>
      <c r="AB18812" s="601"/>
    </row>
    <row r="18813" spans="21:28" x14ac:dyDescent="0.25">
      <c r="U18813" s="601"/>
      <c r="V18813" s="611"/>
      <c r="X18813" s="613"/>
      <c r="Y18813" s="601"/>
      <c r="Z18813" s="601"/>
      <c r="AA18813" s="601"/>
      <c r="AB18813" s="601"/>
    </row>
    <row r="18814" spans="21:28" x14ac:dyDescent="0.25">
      <c r="U18814" s="601"/>
      <c r="V18814" s="611"/>
      <c r="X18814" s="613"/>
      <c r="Y18814" s="601"/>
      <c r="Z18814" s="601"/>
      <c r="AA18814" s="601"/>
      <c r="AB18814" s="601"/>
    </row>
    <row r="18815" spans="21:28" x14ac:dyDescent="0.25">
      <c r="U18815" s="601"/>
      <c r="V18815" s="611"/>
      <c r="X18815" s="613"/>
      <c r="Y18815" s="601"/>
      <c r="Z18815" s="601"/>
      <c r="AA18815" s="601"/>
      <c r="AB18815" s="601"/>
    </row>
    <row r="18816" spans="21:28" x14ac:dyDescent="0.25">
      <c r="U18816" s="601"/>
      <c r="V18816" s="611"/>
      <c r="X18816" s="613"/>
      <c r="Y18816" s="601"/>
      <c r="Z18816" s="601"/>
      <c r="AA18816" s="601"/>
      <c r="AB18816" s="601"/>
    </row>
    <row r="18817" spans="21:28" x14ac:dyDescent="0.25">
      <c r="U18817" s="601"/>
      <c r="V18817" s="611"/>
      <c r="X18817" s="613"/>
      <c r="Y18817" s="601"/>
      <c r="Z18817" s="601"/>
      <c r="AA18817" s="601"/>
      <c r="AB18817" s="601"/>
    </row>
    <row r="18818" spans="21:28" x14ac:dyDescent="0.25">
      <c r="U18818" s="601"/>
      <c r="V18818" s="611"/>
      <c r="X18818" s="613"/>
      <c r="Y18818" s="601"/>
      <c r="Z18818" s="601"/>
      <c r="AA18818" s="601"/>
      <c r="AB18818" s="601"/>
    </row>
    <row r="18819" spans="21:28" x14ac:dyDescent="0.25">
      <c r="U18819" s="601"/>
      <c r="V18819" s="611"/>
      <c r="X18819" s="613"/>
      <c r="Y18819" s="601"/>
      <c r="Z18819" s="601"/>
      <c r="AA18819" s="601"/>
      <c r="AB18819" s="601"/>
    </row>
    <row r="18820" spans="21:28" x14ac:dyDescent="0.25">
      <c r="U18820" s="601"/>
      <c r="V18820" s="611"/>
      <c r="X18820" s="613"/>
      <c r="Y18820" s="601"/>
      <c r="Z18820" s="601"/>
      <c r="AA18820" s="601"/>
      <c r="AB18820" s="601"/>
    </row>
    <row r="18821" spans="21:28" x14ac:dyDescent="0.25">
      <c r="U18821" s="601"/>
      <c r="V18821" s="611"/>
      <c r="X18821" s="613"/>
      <c r="Y18821" s="601"/>
      <c r="Z18821" s="601"/>
      <c r="AA18821" s="601"/>
      <c r="AB18821" s="601"/>
    </row>
    <row r="18822" spans="21:28" x14ac:dyDescent="0.25">
      <c r="U18822" s="601"/>
      <c r="V18822" s="611"/>
      <c r="X18822" s="613"/>
      <c r="Y18822" s="601"/>
      <c r="Z18822" s="601"/>
      <c r="AA18822" s="601"/>
      <c r="AB18822" s="601"/>
    </row>
    <row r="18823" spans="21:28" x14ac:dyDescent="0.25">
      <c r="U18823" s="601"/>
      <c r="V18823" s="611"/>
      <c r="X18823" s="613"/>
      <c r="Y18823" s="601"/>
      <c r="Z18823" s="601"/>
      <c r="AA18823" s="601"/>
      <c r="AB18823" s="601"/>
    </row>
    <row r="18824" spans="21:28" x14ac:dyDescent="0.25">
      <c r="U18824" s="601"/>
      <c r="V18824" s="611"/>
      <c r="X18824" s="613"/>
      <c r="Y18824" s="601"/>
      <c r="Z18824" s="601"/>
      <c r="AA18824" s="601"/>
      <c r="AB18824" s="601"/>
    </row>
    <row r="18825" spans="21:28" x14ac:dyDescent="0.25">
      <c r="U18825" s="601"/>
      <c r="V18825" s="611"/>
      <c r="X18825" s="613"/>
      <c r="Y18825" s="601"/>
      <c r="Z18825" s="601"/>
      <c r="AA18825" s="601"/>
      <c r="AB18825" s="601"/>
    </row>
    <row r="18826" spans="21:28" x14ac:dyDescent="0.25">
      <c r="U18826" s="601"/>
      <c r="V18826" s="611"/>
      <c r="X18826" s="613"/>
      <c r="Y18826" s="601"/>
      <c r="Z18826" s="601"/>
      <c r="AA18826" s="601"/>
      <c r="AB18826" s="601"/>
    </row>
    <row r="18827" spans="21:28" x14ac:dyDescent="0.25">
      <c r="U18827" s="601"/>
      <c r="V18827" s="611"/>
      <c r="X18827" s="613"/>
      <c r="Y18827" s="601"/>
      <c r="Z18827" s="601"/>
      <c r="AA18827" s="601"/>
      <c r="AB18827" s="601"/>
    </row>
    <row r="18828" spans="21:28" x14ac:dyDescent="0.25">
      <c r="U18828" s="601"/>
      <c r="V18828" s="611"/>
      <c r="X18828" s="613"/>
      <c r="Y18828" s="601"/>
      <c r="Z18828" s="601"/>
      <c r="AA18828" s="601"/>
      <c r="AB18828" s="601"/>
    </row>
    <row r="18829" spans="21:28" x14ac:dyDescent="0.25">
      <c r="U18829" s="601"/>
      <c r="V18829" s="611"/>
      <c r="X18829" s="613"/>
      <c r="Y18829" s="601"/>
      <c r="Z18829" s="601"/>
      <c r="AA18829" s="601"/>
      <c r="AB18829" s="601"/>
    </row>
    <row r="18830" spans="21:28" x14ac:dyDescent="0.25">
      <c r="U18830" s="601"/>
      <c r="V18830" s="611"/>
      <c r="X18830" s="613"/>
      <c r="Y18830" s="601"/>
      <c r="Z18830" s="601"/>
      <c r="AA18830" s="601"/>
      <c r="AB18830" s="601"/>
    </row>
    <row r="18831" spans="21:28" x14ac:dyDescent="0.25">
      <c r="U18831" s="601"/>
      <c r="V18831" s="611"/>
      <c r="X18831" s="613"/>
      <c r="Y18831" s="601"/>
      <c r="Z18831" s="601"/>
      <c r="AA18831" s="601"/>
      <c r="AB18831" s="601"/>
    </row>
    <row r="18832" spans="21:28" x14ac:dyDescent="0.25">
      <c r="U18832" s="601"/>
      <c r="V18832" s="611"/>
      <c r="X18832" s="613"/>
      <c r="Y18832" s="601"/>
      <c r="Z18832" s="601"/>
      <c r="AA18832" s="601"/>
      <c r="AB18832" s="601"/>
    </row>
    <row r="18833" spans="21:28" x14ac:dyDescent="0.25">
      <c r="U18833" s="601"/>
      <c r="V18833" s="611"/>
      <c r="X18833" s="613"/>
      <c r="Y18833" s="601"/>
      <c r="Z18833" s="601"/>
      <c r="AA18833" s="601"/>
      <c r="AB18833" s="601"/>
    </row>
    <row r="18834" spans="21:28" x14ac:dyDescent="0.25">
      <c r="U18834" s="601"/>
      <c r="V18834" s="611"/>
      <c r="X18834" s="613"/>
      <c r="Y18834" s="601"/>
      <c r="Z18834" s="601"/>
      <c r="AA18834" s="601"/>
      <c r="AB18834" s="601"/>
    </row>
    <row r="18835" spans="21:28" x14ac:dyDescent="0.25">
      <c r="U18835" s="601"/>
      <c r="V18835" s="611"/>
      <c r="X18835" s="613"/>
      <c r="Y18835" s="601"/>
      <c r="Z18835" s="601"/>
      <c r="AA18835" s="601"/>
      <c r="AB18835" s="601"/>
    </row>
    <row r="18836" spans="21:28" x14ac:dyDescent="0.25">
      <c r="U18836" s="601"/>
      <c r="V18836" s="611"/>
      <c r="X18836" s="613"/>
      <c r="Y18836" s="601"/>
      <c r="Z18836" s="601"/>
      <c r="AA18836" s="601"/>
      <c r="AB18836" s="601"/>
    </row>
    <row r="18837" spans="21:28" x14ac:dyDescent="0.25">
      <c r="U18837" s="601"/>
      <c r="V18837" s="611"/>
      <c r="X18837" s="613"/>
      <c r="Y18837" s="601"/>
      <c r="Z18837" s="601"/>
      <c r="AA18837" s="601"/>
      <c r="AB18837" s="601"/>
    </row>
    <row r="18838" spans="21:28" x14ac:dyDescent="0.25">
      <c r="U18838" s="601"/>
      <c r="V18838" s="611"/>
      <c r="X18838" s="613"/>
      <c r="Y18838" s="601"/>
      <c r="Z18838" s="601"/>
      <c r="AA18838" s="601"/>
      <c r="AB18838" s="601"/>
    </row>
    <row r="18839" spans="21:28" x14ac:dyDescent="0.25">
      <c r="U18839" s="601"/>
      <c r="V18839" s="611"/>
      <c r="X18839" s="613"/>
      <c r="Y18839" s="601"/>
      <c r="Z18839" s="601"/>
      <c r="AA18839" s="601"/>
      <c r="AB18839" s="601"/>
    </row>
    <row r="18840" spans="21:28" x14ac:dyDescent="0.25">
      <c r="U18840" s="601"/>
      <c r="V18840" s="611"/>
      <c r="X18840" s="613"/>
      <c r="Y18840" s="601"/>
      <c r="Z18840" s="601"/>
      <c r="AA18840" s="601"/>
      <c r="AB18840" s="601"/>
    </row>
    <row r="18841" spans="21:28" x14ac:dyDescent="0.25">
      <c r="U18841" s="601"/>
      <c r="V18841" s="611"/>
      <c r="X18841" s="613"/>
      <c r="Y18841" s="601"/>
      <c r="Z18841" s="601"/>
      <c r="AA18841" s="601"/>
      <c r="AB18841" s="601"/>
    </row>
    <row r="18842" spans="21:28" x14ac:dyDescent="0.25">
      <c r="U18842" s="601"/>
      <c r="V18842" s="611"/>
      <c r="X18842" s="613"/>
      <c r="Y18842" s="601"/>
      <c r="Z18842" s="601"/>
      <c r="AA18842" s="601"/>
      <c r="AB18842" s="601"/>
    </row>
    <row r="18843" spans="21:28" x14ac:dyDescent="0.25">
      <c r="U18843" s="601"/>
      <c r="V18843" s="611"/>
      <c r="X18843" s="613"/>
      <c r="Y18843" s="601"/>
      <c r="Z18843" s="601"/>
      <c r="AA18843" s="601"/>
      <c r="AB18843" s="601"/>
    </row>
    <row r="18844" spans="21:28" x14ac:dyDescent="0.25">
      <c r="U18844" s="601"/>
      <c r="V18844" s="611"/>
      <c r="X18844" s="613"/>
      <c r="Y18844" s="601"/>
      <c r="Z18844" s="601"/>
      <c r="AA18844" s="601"/>
      <c r="AB18844" s="601"/>
    </row>
    <row r="18845" spans="21:28" x14ac:dyDescent="0.25">
      <c r="U18845" s="601"/>
      <c r="V18845" s="611"/>
      <c r="X18845" s="613"/>
      <c r="Y18845" s="601"/>
      <c r="Z18845" s="601"/>
      <c r="AA18845" s="601"/>
      <c r="AB18845" s="601"/>
    </row>
    <row r="18846" spans="21:28" x14ac:dyDescent="0.25">
      <c r="U18846" s="601"/>
      <c r="V18846" s="611"/>
      <c r="X18846" s="613"/>
      <c r="Y18846" s="601"/>
      <c r="Z18846" s="601"/>
      <c r="AA18846" s="601"/>
      <c r="AB18846" s="601"/>
    </row>
    <row r="18847" spans="21:28" x14ac:dyDescent="0.25">
      <c r="U18847" s="601"/>
      <c r="V18847" s="611"/>
      <c r="X18847" s="613"/>
      <c r="Y18847" s="601"/>
      <c r="Z18847" s="601"/>
      <c r="AA18847" s="601"/>
      <c r="AB18847" s="601"/>
    </row>
    <row r="18848" spans="21:28" x14ac:dyDescent="0.25">
      <c r="U18848" s="601"/>
      <c r="V18848" s="611"/>
      <c r="X18848" s="613"/>
      <c r="Y18848" s="601"/>
      <c r="Z18848" s="601"/>
      <c r="AA18848" s="601"/>
      <c r="AB18848" s="601"/>
    </row>
    <row r="18849" spans="21:28" x14ac:dyDescent="0.25">
      <c r="U18849" s="601"/>
      <c r="V18849" s="611"/>
      <c r="X18849" s="613"/>
      <c r="Y18849" s="601"/>
      <c r="Z18849" s="601"/>
      <c r="AA18849" s="601"/>
      <c r="AB18849" s="601"/>
    </row>
    <row r="18850" spans="21:28" x14ac:dyDescent="0.25">
      <c r="U18850" s="601"/>
      <c r="V18850" s="611"/>
      <c r="X18850" s="613"/>
      <c r="Y18850" s="601"/>
      <c r="Z18850" s="601"/>
      <c r="AA18850" s="601"/>
      <c r="AB18850" s="601"/>
    </row>
    <row r="18851" spans="21:28" x14ac:dyDescent="0.25">
      <c r="U18851" s="601"/>
      <c r="V18851" s="611"/>
      <c r="X18851" s="613"/>
      <c r="Y18851" s="601"/>
      <c r="Z18851" s="601"/>
      <c r="AA18851" s="601"/>
      <c r="AB18851" s="601"/>
    </row>
    <row r="18852" spans="21:28" x14ac:dyDescent="0.25">
      <c r="U18852" s="601"/>
      <c r="V18852" s="611"/>
      <c r="X18852" s="613"/>
      <c r="Y18852" s="601"/>
      <c r="Z18852" s="601"/>
      <c r="AA18852" s="601"/>
      <c r="AB18852" s="601"/>
    </row>
    <row r="18853" spans="21:28" x14ac:dyDescent="0.25">
      <c r="U18853" s="601"/>
      <c r="V18853" s="611"/>
      <c r="X18853" s="613"/>
      <c r="Y18853" s="601"/>
      <c r="Z18853" s="601"/>
      <c r="AA18853" s="601"/>
      <c r="AB18853" s="601"/>
    </row>
    <row r="18854" spans="21:28" x14ac:dyDescent="0.25">
      <c r="U18854" s="601"/>
      <c r="V18854" s="611"/>
      <c r="X18854" s="613"/>
      <c r="Y18854" s="601"/>
      <c r="Z18854" s="601"/>
      <c r="AA18854" s="601"/>
      <c r="AB18854" s="601"/>
    </row>
    <row r="18855" spans="21:28" x14ac:dyDescent="0.25">
      <c r="U18855" s="601"/>
      <c r="V18855" s="611"/>
      <c r="X18855" s="613"/>
      <c r="Y18855" s="601"/>
      <c r="Z18855" s="601"/>
      <c r="AA18855" s="601"/>
      <c r="AB18855" s="601"/>
    </row>
    <row r="18856" spans="21:28" x14ac:dyDescent="0.25">
      <c r="U18856" s="601"/>
      <c r="V18856" s="611"/>
      <c r="X18856" s="613"/>
      <c r="Y18856" s="601"/>
      <c r="Z18856" s="601"/>
      <c r="AA18856" s="601"/>
      <c r="AB18856" s="601"/>
    </row>
    <row r="18857" spans="21:28" x14ac:dyDescent="0.25">
      <c r="U18857" s="601"/>
      <c r="V18857" s="611"/>
      <c r="X18857" s="613"/>
      <c r="Y18857" s="601"/>
      <c r="Z18857" s="601"/>
      <c r="AA18857" s="601"/>
      <c r="AB18857" s="601"/>
    </row>
    <row r="18858" spans="21:28" x14ac:dyDescent="0.25">
      <c r="U18858" s="601"/>
      <c r="V18858" s="611"/>
      <c r="X18858" s="613"/>
      <c r="Y18858" s="601"/>
      <c r="Z18858" s="601"/>
      <c r="AA18858" s="601"/>
      <c r="AB18858" s="601"/>
    </row>
    <row r="18859" spans="21:28" x14ac:dyDescent="0.25">
      <c r="U18859" s="601"/>
      <c r="V18859" s="611"/>
      <c r="X18859" s="613"/>
      <c r="Y18859" s="601"/>
      <c r="Z18859" s="601"/>
      <c r="AA18859" s="601"/>
      <c r="AB18859" s="601"/>
    </row>
    <row r="18860" spans="21:28" x14ac:dyDescent="0.25">
      <c r="U18860" s="601"/>
      <c r="V18860" s="611"/>
      <c r="X18860" s="613"/>
      <c r="Y18860" s="601"/>
      <c r="Z18860" s="601"/>
      <c r="AA18860" s="601"/>
      <c r="AB18860" s="601"/>
    </row>
    <row r="18861" spans="21:28" x14ac:dyDescent="0.25">
      <c r="U18861" s="601"/>
      <c r="V18861" s="611"/>
      <c r="X18861" s="613"/>
      <c r="Y18861" s="601"/>
      <c r="Z18861" s="601"/>
      <c r="AA18861" s="601"/>
      <c r="AB18861" s="601"/>
    </row>
    <row r="18862" spans="21:28" x14ac:dyDescent="0.25">
      <c r="U18862" s="601"/>
      <c r="V18862" s="611"/>
      <c r="X18862" s="613"/>
      <c r="Y18862" s="601"/>
      <c r="Z18862" s="601"/>
      <c r="AA18862" s="601"/>
      <c r="AB18862" s="601"/>
    </row>
    <row r="18863" spans="21:28" x14ac:dyDescent="0.25">
      <c r="U18863" s="601"/>
      <c r="V18863" s="611"/>
      <c r="X18863" s="613"/>
      <c r="Y18863" s="601"/>
      <c r="Z18863" s="601"/>
      <c r="AA18863" s="601"/>
      <c r="AB18863" s="601"/>
    </row>
    <row r="18864" spans="21:28" x14ac:dyDescent="0.25">
      <c r="U18864" s="601"/>
      <c r="V18864" s="611"/>
      <c r="X18864" s="613"/>
      <c r="Y18864" s="601"/>
      <c r="Z18864" s="601"/>
      <c r="AA18864" s="601"/>
      <c r="AB18864" s="601"/>
    </row>
    <row r="18865" spans="21:28" x14ac:dyDescent="0.25">
      <c r="U18865" s="601"/>
      <c r="V18865" s="611"/>
      <c r="X18865" s="613"/>
      <c r="Y18865" s="601"/>
      <c r="Z18865" s="601"/>
      <c r="AA18865" s="601"/>
      <c r="AB18865" s="601"/>
    </row>
    <row r="18866" spans="21:28" x14ac:dyDescent="0.25">
      <c r="U18866" s="601"/>
      <c r="V18866" s="611"/>
      <c r="X18866" s="613"/>
      <c r="Y18866" s="601"/>
      <c r="Z18866" s="601"/>
      <c r="AA18866" s="601"/>
      <c r="AB18866" s="601"/>
    </row>
    <row r="18867" spans="21:28" x14ac:dyDescent="0.25">
      <c r="U18867" s="601"/>
      <c r="V18867" s="611"/>
      <c r="X18867" s="613"/>
      <c r="Y18867" s="601"/>
      <c r="Z18867" s="601"/>
      <c r="AA18867" s="601"/>
      <c r="AB18867" s="601"/>
    </row>
    <row r="18868" spans="21:28" x14ac:dyDescent="0.25">
      <c r="U18868" s="601"/>
      <c r="V18868" s="611"/>
      <c r="X18868" s="613"/>
      <c r="Y18868" s="601"/>
      <c r="Z18868" s="601"/>
      <c r="AA18868" s="601"/>
      <c r="AB18868" s="601"/>
    </row>
    <row r="18869" spans="21:28" x14ac:dyDescent="0.25">
      <c r="U18869" s="601"/>
      <c r="V18869" s="611"/>
      <c r="X18869" s="613"/>
      <c r="Y18869" s="601"/>
      <c r="Z18869" s="601"/>
      <c r="AA18869" s="601"/>
      <c r="AB18869" s="601"/>
    </row>
    <row r="18870" spans="21:28" x14ac:dyDescent="0.25">
      <c r="U18870" s="601"/>
      <c r="V18870" s="611"/>
      <c r="X18870" s="613"/>
      <c r="Y18870" s="601"/>
      <c r="Z18870" s="601"/>
      <c r="AA18870" s="601"/>
      <c r="AB18870" s="601"/>
    </row>
    <row r="18871" spans="21:28" x14ac:dyDescent="0.25">
      <c r="U18871" s="601"/>
      <c r="V18871" s="611"/>
      <c r="X18871" s="613"/>
      <c r="Y18871" s="601"/>
      <c r="Z18871" s="601"/>
      <c r="AA18871" s="601"/>
      <c r="AB18871" s="601"/>
    </row>
    <row r="18872" spans="21:28" x14ac:dyDescent="0.25">
      <c r="U18872" s="601"/>
      <c r="V18872" s="611"/>
      <c r="X18872" s="613"/>
      <c r="Y18872" s="601"/>
      <c r="Z18872" s="601"/>
      <c r="AA18872" s="601"/>
      <c r="AB18872" s="601"/>
    </row>
    <row r="18873" spans="21:28" x14ac:dyDescent="0.25">
      <c r="U18873" s="601"/>
      <c r="V18873" s="611"/>
      <c r="X18873" s="613"/>
      <c r="Y18873" s="601"/>
      <c r="Z18873" s="601"/>
      <c r="AA18873" s="601"/>
      <c r="AB18873" s="601"/>
    </row>
    <row r="18874" spans="21:28" x14ac:dyDescent="0.25">
      <c r="U18874" s="601"/>
      <c r="V18874" s="611"/>
      <c r="X18874" s="613"/>
      <c r="Y18874" s="601"/>
      <c r="Z18874" s="601"/>
      <c r="AA18874" s="601"/>
      <c r="AB18874" s="601"/>
    </row>
    <row r="18875" spans="21:28" x14ac:dyDescent="0.25">
      <c r="U18875" s="601"/>
      <c r="V18875" s="611"/>
      <c r="X18875" s="613"/>
      <c r="Y18875" s="601"/>
      <c r="Z18875" s="601"/>
      <c r="AA18875" s="601"/>
      <c r="AB18875" s="601"/>
    </row>
    <row r="18876" spans="21:28" x14ac:dyDescent="0.25">
      <c r="U18876" s="601"/>
      <c r="V18876" s="611"/>
      <c r="X18876" s="613"/>
      <c r="Y18876" s="601"/>
      <c r="Z18876" s="601"/>
      <c r="AA18876" s="601"/>
      <c r="AB18876" s="601"/>
    </row>
    <row r="18877" spans="21:28" x14ac:dyDescent="0.25">
      <c r="U18877" s="601"/>
      <c r="V18877" s="611"/>
      <c r="X18877" s="613"/>
      <c r="Y18877" s="601"/>
      <c r="Z18877" s="601"/>
      <c r="AA18877" s="601"/>
      <c r="AB18877" s="601"/>
    </row>
    <row r="18878" spans="21:28" x14ac:dyDescent="0.25">
      <c r="U18878" s="601"/>
      <c r="V18878" s="611"/>
      <c r="X18878" s="613"/>
      <c r="Y18878" s="601"/>
      <c r="Z18878" s="601"/>
      <c r="AA18878" s="601"/>
      <c r="AB18878" s="601"/>
    </row>
    <row r="18879" spans="21:28" x14ac:dyDescent="0.25">
      <c r="U18879" s="601"/>
      <c r="V18879" s="611"/>
      <c r="X18879" s="613"/>
      <c r="Y18879" s="601"/>
      <c r="Z18879" s="601"/>
      <c r="AA18879" s="601"/>
      <c r="AB18879" s="601"/>
    </row>
    <row r="18880" spans="21:28" x14ac:dyDescent="0.25">
      <c r="U18880" s="601"/>
      <c r="V18880" s="611"/>
      <c r="X18880" s="613"/>
      <c r="Y18880" s="601"/>
      <c r="Z18880" s="601"/>
      <c r="AA18880" s="601"/>
      <c r="AB18880" s="601"/>
    </row>
    <row r="18881" spans="21:28" x14ac:dyDescent="0.25">
      <c r="U18881" s="601"/>
      <c r="V18881" s="611"/>
      <c r="X18881" s="613"/>
      <c r="Y18881" s="601"/>
      <c r="Z18881" s="601"/>
      <c r="AA18881" s="601"/>
      <c r="AB18881" s="601"/>
    </row>
    <row r="18882" spans="21:28" x14ac:dyDescent="0.25">
      <c r="U18882" s="601"/>
      <c r="V18882" s="611"/>
      <c r="X18882" s="613"/>
      <c r="Y18882" s="601"/>
      <c r="Z18882" s="601"/>
      <c r="AA18882" s="601"/>
      <c r="AB18882" s="601"/>
    </row>
    <row r="18883" spans="21:28" x14ac:dyDescent="0.25">
      <c r="U18883" s="601"/>
      <c r="V18883" s="611"/>
      <c r="X18883" s="613"/>
      <c r="Y18883" s="601"/>
      <c r="Z18883" s="601"/>
      <c r="AA18883" s="601"/>
      <c r="AB18883" s="601"/>
    </row>
    <row r="18884" spans="21:28" x14ac:dyDescent="0.25">
      <c r="U18884" s="601"/>
      <c r="V18884" s="611"/>
      <c r="X18884" s="613"/>
      <c r="Y18884" s="601"/>
      <c r="Z18884" s="601"/>
      <c r="AA18884" s="601"/>
      <c r="AB18884" s="601"/>
    </row>
    <row r="18885" spans="21:28" x14ac:dyDescent="0.25">
      <c r="U18885" s="601"/>
      <c r="V18885" s="611"/>
      <c r="X18885" s="613"/>
      <c r="Y18885" s="601"/>
      <c r="Z18885" s="601"/>
      <c r="AA18885" s="601"/>
      <c r="AB18885" s="601"/>
    </row>
    <row r="18886" spans="21:28" x14ac:dyDescent="0.25">
      <c r="U18886" s="601"/>
      <c r="V18886" s="611"/>
      <c r="X18886" s="613"/>
      <c r="Y18886" s="601"/>
      <c r="Z18886" s="601"/>
      <c r="AA18886" s="601"/>
      <c r="AB18886" s="601"/>
    </row>
    <row r="18887" spans="21:28" x14ac:dyDescent="0.25">
      <c r="U18887" s="601"/>
      <c r="V18887" s="611"/>
      <c r="X18887" s="613"/>
      <c r="Y18887" s="601"/>
      <c r="Z18887" s="601"/>
      <c r="AA18887" s="601"/>
      <c r="AB18887" s="601"/>
    </row>
    <row r="18888" spans="21:28" x14ac:dyDescent="0.25">
      <c r="U18888" s="601"/>
      <c r="V18888" s="611"/>
      <c r="X18888" s="613"/>
      <c r="Y18888" s="601"/>
      <c r="Z18888" s="601"/>
      <c r="AA18888" s="601"/>
      <c r="AB18888" s="601"/>
    </row>
    <row r="18889" spans="21:28" x14ac:dyDescent="0.25">
      <c r="U18889" s="601"/>
      <c r="V18889" s="611"/>
      <c r="X18889" s="613"/>
      <c r="Y18889" s="601"/>
      <c r="Z18889" s="601"/>
      <c r="AA18889" s="601"/>
      <c r="AB18889" s="601"/>
    </row>
    <row r="18890" spans="21:28" x14ac:dyDescent="0.25">
      <c r="U18890" s="601"/>
      <c r="V18890" s="611"/>
      <c r="X18890" s="613"/>
      <c r="Y18890" s="601"/>
      <c r="Z18890" s="601"/>
      <c r="AA18890" s="601"/>
      <c r="AB18890" s="601"/>
    </row>
    <row r="18891" spans="21:28" x14ac:dyDescent="0.25">
      <c r="U18891" s="601"/>
      <c r="V18891" s="611"/>
      <c r="X18891" s="613"/>
      <c r="Y18891" s="601"/>
      <c r="Z18891" s="601"/>
      <c r="AA18891" s="601"/>
      <c r="AB18891" s="601"/>
    </row>
    <row r="18892" spans="21:28" x14ac:dyDescent="0.25">
      <c r="U18892" s="601"/>
      <c r="V18892" s="611"/>
      <c r="X18892" s="613"/>
      <c r="Y18892" s="601"/>
      <c r="Z18892" s="601"/>
      <c r="AA18892" s="601"/>
      <c r="AB18892" s="601"/>
    </row>
    <row r="18893" spans="21:28" x14ac:dyDescent="0.25">
      <c r="U18893" s="601"/>
      <c r="V18893" s="611"/>
      <c r="X18893" s="613"/>
      <c r="Y18893" s="601"/>
      <c r="Z18893" s="601"/>
      <c r="AA18893" s="601"/>
      <c r="AB18893" s="601"/>
    </row>
    <row r="18894" spans="21:28" x14ac:dyDescent="0.25">
      <c r="U18894" s="601"/>
      <c r="V18894" s="611"/>
      <c r="X18894" s="613"/>
      <c r="Y18894" s="601"/>
      <c r="Z18894" s="601"/>
      <c r="AA18894" s="601"/>
      <c r="AB18894" s="601"/>
    </row>
    <row r="18895" spans="21:28" x14ac:dyDescent="0.25">
      <c r="U18895" s="601"/>
      <c r="V18895" s="611"/>
      <c r="X18895" s="613"/>
      <c r="Y18895" s="601"/>
      <c r="Z18895" s="601"/>
      <c r="AA18895" s="601"/>
      <c r="AB18895" s="601"/>
    </row>
    <row r="18896" spans="21:28" x14ac:dyDescent="0.25">
      <c r="U18896" s="601"/>
      <c r="V18896" s="611"/>
      <c r="X18896" s="613"/>
      <c r="Y18896" s="601"/>
      <c r="Z18896" s="601"/>
      <c r="AA18896" s="601"/>
      <c r="AB18896" s="601"/>
    </row>
    <row r="18897" spans="21:28" x14ac:dyDescent="0.25">
      <c r="U18897" s="601"/>
      <c r="V18897" s="611"/>
      <c r="X18897" s="613"/>
      <c r="Y18897" s="601"/>
      <c r="Z18897" s="601"/>
      <c r="AA18897" s="601"/>
      <c r="AB18897" s="601"/>
    </row>
    <row r="18898" spans="21:28" x14ac:dyDescent="0.25">
      <c r="U18898" s="601"/>
      <c r="V18898" s="611"/>
      <c r="X18898" s="613"/>
      <c r="Y18898" s="601"/>
      <c r="Z18898" s="601"/>
      <c r="AA18898" s="601"/>
      <c r="AB18898" s="601"/>
    </row>
    <row r="18899" spans="21:28" x14ac:dyDescent="0.25">
      <c r="U18899" s="601"/>
      <c r="V18899" s="611"/>
      <c r="X18899" s="613"/>
      <c r="Y18899" s="601"/>
      <c r="Z18899" s="601"/>
      <c r="AA18899" s="601"/>
      <c r="AB18899" s="601"/>
    </row>
    <row r="18900" spans="21:28" x14ac:dyDescent="0.25">
      <c r="U18900" s="601"/>
      <c r="V18900" s="611"/>
      <c r="X18900" s="613"/>
      <c r="Y18900" s="601"/>
      <c r="Z18900" s="601"/>
      <c r="AA18900" s="601"/>
      <c r="AB18900" s="601"/>
    </row>
    <row r="18901" spans="21:28" x14ac:dyDescent="0.25">
      <c r="U18901" s="601"/>
      <c r="V18901" s="611"/>
      <c r="X18901" s="613"/>
      <c r="Y18901" s="601"/>
      <c r="Z18901" s="601"/>
      <c r="AA18901" s="601"/>
      <c r="AB18901" s="601"/>
    </row>
    <row r="18902" spans="21:28" x14ac:dyDescent="0.25">
      <c r="U18902" s="601"/>
      <c r="V18902" s="611"/>
      <c r="X18902" s="613"/>
      <c r="Y18902" s="601"/>
      <c r="Z18902" s="601"/>
      <c r="AA18902" s="601"/>
      <c r="AB18902" s="601"/>
    </row>
    <row r="18903" spans="21:28" x14ac:dyDescent="0.25">
      <c r="U18903" s="601"/>
      <c r="V18903" s="611"/>
      <c r="X18903" s="613"/>
      <c r="Y18903" s="601"/>
      <c r="Z18903" s="601"/>
      <c r="AA18903" s="601"/>
      <c r="AB18903" s="601"/>
    </row>
    <row r="18904" spans="21:28" x14ac:dyDescent="0.25">
      <c r="U18904" s="601"/>
      <c r="V18904" s="611"/>
      <c r="X18904" s="613"/>
      <c r="Y18904" s="601"/>
      <c r="Z18904" s="601"/>
      <c r="AA18904" s="601"/>
      <c r="AB18904" s="601"/>
    </row>
    <row r="18905" spans="21:28" x14ac:dyDescent="0.25">
      <c r="U18905" s="601"/>
      <c r="V18905" s="611"/>
      <c r="X18905" s="613"/>
      <c r="Y18905" s="601"/>
      <c r="Z18905" s="601"/>
      <c r="AA18905" s="601"/>
      <c r="AB18905" s="601"/>
    </row>
    <row r="18906" spans="21:28" x14ac:dyDescent="0.25">
      <c r="U18906" s="601"/>
      <c r="V18906" s="611"/>
      <c r="X18906" s="613"/>
      <c r="Y18906" s="601"/>
      <c r="Z18906" s="601"/>
      <c r="AA18906" s="601"/>
      <c r="AB18906" s="601"/>
    </row>
    <row r="18907" spans="21:28" x14ac:dyDescent="0.25">
      <c r="U18907" s="601"/>
      <c r="V18907" s="611"/>
      <c r="X18907" s="613"/>
      <c r="Y18907" s="601"/>
      <c r="Z18907" s="601"/>
      <c r="AA18907" s="601"/>
      <c r="AB18907" s="601"/>
    </row>
    <row r="18908" spans="21:28" x14ac:dyDescent="0.25">
      <c r="U18908" s="601"/>
      <c r="V18908" s="611"/>
      <c r="X18908" s="613"/>
      <c r="Y18908" s="601"/>
      <c r="Z18908" s="601"/>
      <c r="AA18908" s="601"/>
      <c r="AB18908" s="601"/>
    </row>
    <row r="18909" spans="21:28" x14ac:dyDescent="0.25">
      <c r="U18909" s="601"/>
      <c r="V18909" s="611"/>
      <c r="X18909" s="613"/>
      <c r="Y18909" s="601"/>
      <c r="Z18909" s="601"/>
      <c r="AA18909" s="601"/>
      <c r="AB18909" s="601"/>
    </row>
    <row r="18910" spans="21:28" x14ac:dyDescent="0.25">
      <c r="U18910" s="601"/>
      <c r="V18910" s="611"/>
      <c r="X18910" s="613"/>
      <c r="Y18910" s="601"/>
      <c r="Z18910" s="601"/>
      <c r="AA18910" s="601"/>
      <c r="AB18910" s="601"/>
    </row>
    <row r="18911" spans="21:28" x14ac:dyDescent="0.25">
      <c r="U18911" s="601"/>
      <c r="V18911" s="611"/>
      <c r="X18911" s="613"/>
      <c r="Y18911" s="601"/>
      <c r="Z18911" s="601"/>
      <c r="AA18911" s="601"/>
      <c r="AB18911" s="601"/>
    </row>
    <row r="18912" spans="21:28" x14ac:dyDescent="0.25">
      <c r="U18912" s="601"/>
      <c r="V18912" s="611"/>
      <c r="X18912" s="613"/>
      <c r="Y18912" s="601"/>
      <c r="Z18912" s="601"/>
      <c r="AA18912" s="601"/>
      <c r="AB18912" s="601"/>
    </row>
    <row r="18913" spans="21:28" x14ac:dyDescent="0.25">
      <c r="U18913" s="601"/>
      <c r="V18913" s="611"/>
      <c r="X18913" s="613"/>
      <c r="Y18913" s="601"/>
      <c r="Z18913" s="601"/>
      <c r="AA18913" s="601"/>
      <c r="AB18913" s="601"/>
    </row>
    <row r="18914" spans="21:28" x14ac:dyDescent="0.25">
      <c r="U18914" s="601"/>
      <c r="V18914" s="611"/>
      <c r="X18914" s="613"/>
      <c r="Y18914" s="601"/>
      <c r="Z18914" s="601"/>
      <c r="AA18914" s="601"/>
      <c r="AB18914" s="601"/>
    </row>
    <row r="18915" spans="21:28" x14ac:dyDescent="0.25">
      <c r="U18915" s="601"/>
      <c r="V18915" s="611"/>
      <c r="X18915" s="613"/>
      <c r="Y18915" s="601"/>
      <c r="Z18915" s="601"/>
      <c r="AA18915" s="601"/>
      <c r="AB18915" s="601"/>
    </row>
    <row r="18916" spans="21:28" x14ac:dyDescent="0.25">
      <c r="U18916" s="601"/>
      <c r="V18916" s="611"/>
      <c r="X18916" s="613"/>
      <c r="Y18916" s="601"/>
      <c r="Z18916" s="601"/>
      <c r="AA18916" s="601"/>
      <c r="AB18916" s="601"/>
    </row>
    <row r="18917" spans="21:28" x14ac:dyDescent="0.25">
      <c r="U18917" s="601"/>
      <c r="V18917" s="611"/>
      <c r="X18917" s="613"/>
      <c r="Y18917" s="601"/>
      <c r="Z18917" s="601"/>
      <c r="AA18917" s="601"/>
      <c r="AB18917" s="601"/>
    </row>
    <row r="18918" spans="21:28" x14ac:dyDescent="0.25">
      <c r="U18918" s="601"/>
      <c r="V18918" s="611"/>
      <c r="X18918" s="613"/>
      <c r="Y18918" s="601"/>
      <c r="Z18918" s="601"/>
      <c r="AA18918" s="601"/>
      <c r="AB18918" s="601"/>
    </row>
    <row r="18919" spans="21:28" x14ac:dyDescent="0.25">
      <c r="U18919" s="601"/>
      <c r="V18919" s="611"/>
      <c r="X18919" s="613"/>
      <c r="Y18919" s="601"/>
      <c r="Z18919" s="601"/>
      <c r="AA18919" s="601"/>
      <c r="AB18919" s="601"/>
    </row>
    <row r="18920" spans="21:28" x14ac:dyDescent="0.25">
      <c r="U18920" s="601"/>
      <c r="V18920" s="611"/>
      <c r="X18920" s="613"/>
      <c r="Y18920" s="601"/>
      <c r="Z18920" s="601"/>
      <c r="AA18920" s="601"/>
      <c r="AB18920" s="601"/>
    </row>
    <row r="18921" spans="21:28" x14ac:dyDescent="0.25">
      <c r="U18921" s="601"/>
      <c r="V18921" s="611"/>
      <c r="X18921" s="613"/>
      <c r="Y18921" s="601"/>
      <c r="Z18921" s="601"/>
      <c r="AA18921" s="601"/>
      <c r="AB18921" s="601"/>
    </row>
    <row r="18922" spans="21:28" x14ac:dyDescent="0.25">
      <c r="U18922" s="601"/>
      <c r="V18922" s="611"/>
      <c r="X18922" s="613"/>
      <c r="Y18922" s="601"/>
      <c r="Z18922" s="601"/>
      <c r="AA18922" s="601"/>
      <c r="AB18922" s="601"/>
    </row>
    <row r="18923" spans="21:28" x14ac:dyDescent="0.25">
      <c r="U18923" s="601"/>
      <c r="V18923" s="611"/>
      <c r="X18923" s="613"/>
      <c r="Y18923" s="601"/>
      <c r="Z18923" s="601"/>
      <c r="AA18923" s="601"/>
      <c r="AB18923" s="601"/>
    </row>
    <row r="18924" spans="21:28" x14ac:dyDescent="0.25">
      <c r="U18924" s="601"/>
      <c r="V18924" s="611"/>
      <c r="X18924" s="613"/>
      <c r="Y18924" s="601"/>
      <c r="Z18924" s="601"/>
      <c r="AA18924" s="601"/>
      <c r="AB18924" s="601"/>
    </row>
    <row r="18925" spans="21:28" x14ac:dyDescent="0.25">
      <c r="U18925" s="601"/>
      <c r="V18925" s="611"/>
      <c r="X18925" s="613"/>
      <c r="Y18925" s="601"/>
      <c r="Z18925" s="601"/>
      <c r="AA18925" s="601"/>
      <c r="AB18925" s="601"/>
    </row>
    <row r="18926" spans="21:28" x14ac:dyDescent="0.25">
      <c r="U18926" s="601"/>
      <c r="V18926" s="611"/>
      <c r="X18926" s="613"/>
      <c r="Y18926" s="601"/>
      <c r="Z18926" s="601"/>
      <c r="AA18926" s="601"/>
      <c r="AB18926" s="601"/>
    </row>
    <row r="18927" spans="21:28" x14ac:dyDescent="0.25">
      <c r="U18927" s="601"/>
      <c r="V18927" s="611"/>
      <c r="X18927" s="613"/>
      <c r="Y18927" s="601"/>
      <c r="Z18927" s="601"/>
      <c r="AA18927" s="601"/>
      <c r="AB18927" s="601"/>
    </row>
    <row r="18928" spans="21:28" x14ac:dyDescent="0.25">
      <c r="U18928" s="601"/>
      <c r="V18928" s="611"/>
      <c r="X18928" s="613"/>
      <c r="Y18928" s="601"/>
      <c r="Z18928" s="601"/>
      <c r="AA18928" s="601"/>
      <c r="AB18928" s="601"/>
    </row>
    <row r="18929" spans="21:28" x14ac:dyDescent="0.25">
      <c r="U18929" s="601"/>
      <c r="V18929" s="611"/>
      <c r="X18929" s="613"/>
      <c r="Y18929" s="601"/>
      <c r="Z18929" s="601"/>
      <c r="AA18929" s="601"/>
      <c r="AB18929" s="601"/>
    </row>
    <row r="18930" spans="21:28" x14ac:dyDescent="0.25">
      <c r="U18930" s="601"/>
      <c r="V18930" s="611"/>
      <c r="X18930" s="613"/>
      <c r="Y18930" s="601"/>
      <c r="Z18930" s="601"/>
      <c r="AA18930" s="601"/>
      <c r="AB18930" s="601"/>
    </row>
    <row r="18931" spans="21:28" x14ac:dyDescent="0.25">
      <c r="U18931" s="601"/>
      <c r="V18931" s="611"/>
      <c r="X18931" s="613"/>
      <c r="Y18931" s="601"/>
      <c r="Z18931" s="601"/>
      <c r="AA18931" s="601"/>
      <c r="AB18931" s="601"/>
    </row>
    <row r="18932" spans="21:28" x14ac:dyDescent="0.25">
      <c r="U18932" s="601"/>
      <c r="V18932" s="611"/>
      <c r="X18932" s="613"/>
      <c r="Y18932" s="601"/>
      <c r="Z18932" s="601"/>
      <c r="AA18932" s="601"/>
      <c r="AB18932" s="601"/>
    </row>
    <row r="18933" spans="21:28" x14ac:dyDescent="0.25">
      <c r="U18933" s="601"/>
      <c r="V18933" s="611"/>
      <c r="X18933" s="613"/>
      <c r="Y18933" s="601"/>
      <c r="Z18933" s="601"/>
      <c r="AA18933" s="601"/>
      <c r="AB18933" s="601"/>
    </row>
    <row r="18934" spans="21:28" x14ac:dyDescent="0.25">
      <c r="U18934" s="601"/>
      <c r="V18934" s="611"/>
      <c r="X18934" s="613"/>
      <c r="Y18934" s="601"/>
      <c r="Z18934" s="601"/>
      <c r="AA18934" s="601"/>
      <c r="AB18934" s="601"/>
    </row>
    <row r="18935" spans="21:28" x14ac:dyDescent="0.25">
      <c r="U18935" s="601"/>
      <c r="V18935" s="611"/>
      <c r="X18935" s="613"/>
      <c r="Y18935" s="601"/>
      <c r="Z18935" s="601"/>
      <c r="AA18935" s="601"/>
      <c r="AB18935" s="601"/>
    </row>
    <row r="18936" spans="21:28" x14ac:dyDescent="0.25">
      <c r="U18936" s="601"/>
      <c r="V18936" s="611"/>
      <c r="X18936" s="613"/>
      <c r="Y18936" s="601"/>
      <c r="Z18936" s="601"/>
      <c r="AA18936" s="601"/>
      <c r="AB18936" s="601"/>
    </row>
    <row r="18937" spans="21:28" x14ac:dyDescent="0.25">
      <c r="U18937" s="601"/>
      <c r="V18937" s="611"/>
      <c r="X18937" s="613"/>
      <c r="Y18937" s="601"/>
      <c r="Z18937" s="601"/>
      <c r="AA18937" s="601"/>
      <c r="AB18937" s="601"/>
    </row>
    <row r="18938" spans="21:28" x14ac:dyDescent="0.25">
      <c r="U18938" s="601"/>
      <c r="V18938" s="611"/>
      <c r="X18938" s="613"/>
      <c r="Y18938" s="601"/>
      <c r="Z18938" s="601"/>
      <c r="AA18938" s="601"/>
      <c r="AB18938" s="601"/>
    </row>
    <row r="18939" spans="21:28" x14ac:dyDescent="0.25">
      <c r="U18939" s="601"/>
      <c r="V18939" s="611"/>
      <c r="X18939" s="613"/>
      <c r="Y18939" s="601"/>
      <c r="Z18939" s="601"/>
      <c r="AA18939" s="601"/>
      <c r="AB18939" s="601"/>
    </row>
    <row r="18940" spans="21:28" x14ac:dyDescent="0.25">
      <c r="U18940" s="601"/>
      <c r="V18940" s="611"/>
      <c r="X18940" s="613"/>
      <c r="Y18940" s="601"/>
      <c r="Z18940" s="601"/>
      <c r="AA18940" s="601"/>
      <c r="AB18940" s="601"/>
    </row>
    <row r="18941" spans="21:28" x14ac:dyDescent="0.25">
      <c r="U18941" s="601"/>
      <c r="V18941" s="611"/>
      <c r="X18941" s="613"/>
      <c r="Y18941" s="601"/>
      <c r="Z18941" s="601"/>
      <c r="AA18941" s="601"/>
      <c r="AB18941" s="601"/>
    </row>
    <row r="18942" spans="21:28" x14ac:dyDescent="0.25">
      <c r="U18942" s="601"/>
      <c r="V18942" s="611"/>
      <c r="X18942" s="613"/>
      <c r="Y18942" s="601"/>
      <c r="Z18942" s="601"/>
      <c r="AA18942" s="601"/>
      <c r="AB18942" s="601"/>
    </row>
    <row r="18943" spans="21:28" x14ac:dyDescent="0.25">
      <c r="U18943" s="601"/>
      <c r="V18943" s="611"/>
      <c r="X18943" s="613"/>
      <c r="Y18943" s="601"/>
      <c r="Z18943" s="601"/>
      <c r="AA18943" s="601"/>
      <c r="AB18943" s="601"/>
    </row>
    <row r="18944" spans="21:28" x14ac:dyDescent="0.25">
      <c r="U18944" s="601"/>
      <c r="V18944" s="611"/>
      <c r="X18944" s="613"/>
      <c r="Y18944" s="601"/>
      <c r="Z18944" s="601"/>
      <c r="AA18944" s="601"/>
      <c r="AB18944" s="601"/>
    </row>
    <row r="18945" spans="21:28" x14ac:dyDescent="0.25">
      <c r="U18945" s="601"/>
      <c r="V18945" s="611"/>
      <c r="X18945" s="613"/>
      <c r="Y18945" s="601"/>
      <c r="Z18945" s="601"/>
      <c r="AA18945" s="601"/>
      <c r="AB18945" s="601"/>
    </row>
    <row r="18946" spans="21:28" x14ac:dyDescent="0.25">
      <c r="U18946" s="601"/>
      <c r="V18946" s="611"/>
      <c r="X18946" s="613"/>
      <c r="Y18946" s="601"/>
      <c r="Z18946" s="601"/>
      <c r="AA18946" s="601"/>
      <c r="AB18946" s="601"/>
    </row>
    <row r="18947" spans="21:28" x14ac:dyDescent="0.25">
      <c r="U18947" s="601"/>
      <c r="V18947" s="611"/>
      <c r="X18947" s="613"/>
      <c r="Y18947" s="601"/>
      <c r="Z18947" s="601"/>
      <c r="AA18947" s="601"/>
      <c r="AB18947" s="601"/>
    </row>
    <row r="18948" spans="21:28" x14ac:dyDescent="0.25">
      <c r="U18948" s="601"/>
      <c r="V18948" s="611"/>
      <c r="X18948" s="613"/>
      <c r="Y18948" s="601"/>
      <c r="Z18948" s="601"/>
      <c r="AA18948" s="601"/>
      <c r="AB18948" s="601"/>
    </row>
    <row r="18949" spans="21:28" x14ac:dyDescent="0.25">
      <c r="U18949" s="601"/>
      <c r="V18949" s="611"/>
      <c r="X18949" s="613"/>
      <c r="Y18949" s="601"/>
      <c r="Z18949" s="601"/>
      <c r="AA18949" s="601"/>
      <c r="AB18949" s="601"/>
    </row>
    <row r="18950" spans="21:28" x14ac:dyDescent="0.25">
      <c r="U18950" s="601"/>
      <c r="V18950" s="611"/>
      <c r="X18950" s="613"/>
      <c r="Y18950" s="601"/>
      <c r="Z18950" s="601"/>
      <c r="AA18950" s="601"/>
      <c r="AB18950" s="601"/>
    </row>
    <row r="18951" spans="21:28" x14ac:dyDescent="0.25">
      <c r="U18951" s="601"/>
      <c r="V18951" s="611"/>
      <c r="X18951" s="613"/>
      <c r="Y18951" s="601"/>
      <c r="Z18951" s="601"/>
      <c r="AA18951" s="601"/>
      <c r="AB18951" s="601"/>
    </row>
    <row r="18952" spans="21:28" x14ac:dyDescent="0.25">
      <c r="U18952" s="601"/>
      <c r="V18952" s="611"/>
      <c r="X18952" s="613"/>
      <c r="Y18952" s="601"/>
      <c r="Z18952" s="601"/>
      <c r="AA18952" s="601"/>
      <c r="AB18952" s="601"/>
    </row>
    <row r="18953" spans="21:28" x14ac:dyDescent="0.25">
      <c r="U18953" s="601"/>
      <c r="V18953" s="611"/>
      <c r="X18953" s="613"/>
      <c r="Y18953" s="601"/>
      <c r="Z18953" s="601"/>
      <c r="AA18953" s="601"/>
      <c r="AB18953" s="601"/>
    </row>
    <row r="18954" spans="21:28" x14ac:dyDescent="0.25">
      <c r="U18954" s="601"/>
      <c r="V18954" s="611"/>
      <c r="X18954" s="613"/>
      <c r="Y18954" s="601"/>
      <c r="Z18954" s="601"/>
      <c r="AA18954" s="601"/>
      <c r="AB18954" s="601"/>
    </row>
    <row r="18955" spans="21:28" x14ac:dyDescent="0.25">
      <c r="U18955" s="601"/>
      <c r="V18955" s="611"/>
      <c r="X18955" s="613"/>
      <c r="Y18955" s="601"/>
      <c r="Z18955" s="601"/>
      <c r="AA18955" s="601"/>
      <c r="AB18955" s="601"/>
    </row>
    <row r="18956" spans="21:28" x14ac:dyDescent="0.25">
      <c r="U18956" s="601"/>
      <c r="V18956" s="611"/>
      <c r="X18956" s="613"/>
      <c r="Y18956" s="601"/>
      <c r="Z18956" s="601"/>
      <c r="AA18956" s="601"/>
      <c r="AB18956" s="601"/>
    </row>
    <row r="18957" spans="21:28" x14ac:dyDescent="0.25">
      <c r="U18957" s="601"/>
      <c r="V18957" s="611"/>
      <c r="X18957" s="613"/>
      <c r="Y18957" s="601"/>
      <c r="Z18957" s="601"/>
      <c r="AA18957" s="601"/>
      <c r="AB18957" s="601"/>
    </row>
    <row r="18958" spans="21:28" x14ac:dyDescent="0.25">
      <c r="U18958" s="601"/>
      <c r="V18958" s="611"/>
      <c r="X18958" s="613"/>
      <c r="Y18958" s="601"/>
      <c r="Z18958" s="601"/>
      <c r="AA18958" s="601"/>
      <c r="AB18958" s="601"/>
    </row>
    <row r="18959" spans="21:28" x14ac:dyDescent="0.25">
      <c r="U18959" s="601"/>
      <c r="V18959" s="611"/>
      <c r="X18959" s="613"/>
      <c r="Y18959" s="601"/>
      <c r="Z18959" s="601"/>
      <c r="AA18959" s="601"/>
      <c r="AB18959" s="601"/>
    </row>
    <row r="18960" spans="21:28" x14ac:dyDescent="0.25">
      <c r="U18960" s="601"/>
      <c r="V18960" s="611"/>
      <c r="X18960" s="613"/>
      <c r="Y18960" s="601"/>
      <c r="Z18960" s="601"/>
      <c r="AA18960" s="601"/>
      <c r="AB18960" s="601"/>
    </row>
    <row r="18961" spans="21:28" x14ac:dyDescent="0.25">
      <c r="U18961" s="601"/>
      <c r="V18961" s="611"/>
      <c r="X18961" s="613"/>
      <c r="Y18961" s="601"/>
      <c r="Z18961" s="601"/>
      <c r="AA18961" s="601"/>
      <c r="AB18961" s="601"/>
    </row>
    <row r="18962" spans="21:28" x14ac:dyDescent="0.25">
      <c r="U18962" s="601"/>
      <c r="V18962" s="611"/>
      <c r="X18962" s="613"/>
      <c r="Y18962" s="601"/>
      <c r="Z18962" s="601"/>
      <c r="AA18962" s="601"/>
      <c r="AB18962" s="601"/>
    </row>
    <row r="18963" spans="21:28" x14ac:dyDescent="0.25">
      <c r="U18963" s="601"/>
      <c r="V18963" s="611"/>
      <c r="X18963" s="613"/>
      <c r="Y18963" s="601"/>
      <c r="Z18963" s="601"/>
      <c r="AA18963" s="601"/>
      <c r="AB18963" s="601"/>
    </row>
    <row r="18964" spans="21:28" x14ac:dyDescent="0.25">
      <c r="U18964" s="601"/>
      <c r="V18964" s="611"/>
      <c r="X18964" s="613"/>
      <c r="Y18964" s="601"/>
      <c r="Z18964" s="601"/>
      <c r="AA18964" s="601"/>
      <c r="AB18964" s="601"/>
    </row>
    <row r="18965" spans="21:28" x14ac:dyDescent="0.25">
      <c r="U18965" s="601"/>
      <c r="V18965" s="611"/>
      <c r="X18965" s="613"/>
      <c r="Y18965" s="601"/>
      <c r="Z18965" s="601"/>
      <c r="AA18965" s="601"/>
      <c r="AB18965" s="601"/>
    </row>
    <row r="18966" spans="21:28" x14ac:dyDescent="0.25">
      <c r="U18966" s="601"/>
      <c r="V18966" s="611"/>
      <c r="X18966" s="613"/>
      <c r="Y18966" s="601"/>
      <c r="Z18966" s="601"/>
      <c r="AA18966" s="601"/>
      <c r="AB18966" s="601"/>
    </row>
    <row r="18967" spans="21:28" x14ac:dyDescent="0.25">
      <c r="U18967" s="601"/>
      <c r="V18967" s="611"/>
      <c r="X18967" s="613"/>
      <c r="Y18967" s="601"/>
      <c r="Z18967" s="601"/>
      <c r="AA18967" s="601"/>
      <c r="AB18967" s="601"/>
    </row>
    <row r="18968" spans="21:28" x14ac:dyDescent="0.25">
      <c r="U18968" s="601"/>
      <c r="V18968" s="611"/>
      <c r="X18968" s="613"/>
      <c r="Y18968" s="601"/>
      <c r="Z18968" s="601"/>
      <c r="AA18968" s="601"/>
      <c r="AB18968" s="601"/>
    </row>
    <row r="18969" spans="21:28" x14ac:dyDescent="0.25">
      <c r="U18969" s="601"/>
      <c r="V18969" s="611"/>
      <c r="X18969" s="613"/>
      <c r="Y18969" s="601"/>
      <c r="Z18969" s="601"/>
      <c r="AA18969" s="601"/>
      <c r="AB18969" s="601"/>
    </row>
    <row r="18970" spans="21:28" x14ac:dyDescent="0.25">
      <c r="U18970" s="601"/>
      <c r="V18970" s="611"/>
      <c r="X18970" s="613"/>
      <c r="Y18970" s="601"/>
      <c r="Z18970" s="601"/>
      <c r="AA18970" s="601"/>
      <c r="AB18970" s="601"/>
    </row>
    <row r="18971" spans="21:28" x14ac:dyDescent="0.25">
      <c r="U18971" s="601"/>
      <c r="V18971" s="611"/>
      <c r="X18971" s="613"/>
      <c r="Y18971" s="601"/>
      <c r="Z18971" s="601"/>
      <c r="AA18971" s="601"/>
      <c r="AB18971" s="601"/>
    </row>
    <row r="18972" spans="21:28" x14ac:dyDescent="0.25">
      <c r="U18972" s="601"/>
      <c r="V18972" s="611"/>
      <c r="X18972" s="613"/>
      <c r="Y18972" s="601"/>
      <c r="Z18972" s="601"/>
      <c r="AA18972" s="601"/>
      <c r="AB18972" s="601"/>
    </row>
    <row r="18973" spans="21:28" x14ac:dyDescent="0.25">
      <c r="U18973" s="601"/>
      <c r="V18973" s="611"/>
      <c r="X18973" s="613"/>
      <c r="Y18973" s="601"/>
      <c r="Z18973" s="601"/>
      <c r="AA18973" s="601"/>
      <c r="AB18973" s="601"/>
    </row>
    <row r="18974" spans="21:28" x14ac:dyDescent="0.25">
      <c r="U18974" s="601"/>
      <c r="V18974" s="611"/>
      <c r="X18974" s="613"/>
      <c r="Y18974" s="601"/>
      <c r="Z18974" s="601"/>
      <c r="AA18974" s="601"/>
      <c r="AB18974" s="601"/>
    </row>
    <row r="18975" spans="21:28" x14ac:dyDescent="0.25">
      <c r="U18975" s="601"/>
      <c r="V18975" s="611"/>
      <c r="X18975" s="613"/>
      <c r="Y18975" s="601"/>
      <c r="Z18975" s="601"/>
      <c r="AA18975" s="601"/>
      <c r="AB18975" s="601"/>
    </row>
    <row r="18976" spans="21:28" x14ac:dyDescent="0.25">
      <c r="U18976" s="601"/>
      <c r="V18976" s="611"/>
      <c r="X18976" s="613"/>
      <c r="Y18976" s="601"/>
      <c r="Z18976" s="601"/>
      <c r="AA18976" s="601"/>
      <c r="AB18976" s="601"/>
    </row>
    <row r="18977" spans="21:28" x14ac:dyDescent="0.25">
      <c r="U18977" s="601"/>
      <c r="V18977" s="611"/>
      <c r="X18977" s="613"/>
      <c r="Y18977" s="601"/>
      <c r="Z18977" s="601"/>
      <c r="AA18977" s="601"/>
      <c r="AB18977" s="601"/>
    </row>
    <row r="18978" spans="21:28" x14ac:dyDescent="0.25">
      <c r="U18978" s="601"/>
      <c r="V18978" s="611"/>
      <c r="X18978" s="613"/>
      <c r="Y18978" s="601"/>
      <c r="Z18978" s="601"/>
      <c r="AA18978" s="601"/>
      <c r="AB18978" s="601"/>
    </row>
    <row r="18979" spans="21:28" x14ac:dyDescent="0.25">
      <c r="U18979" s="601"/>
      <c r="V18979" s="611"/>
      <c r="X18979" s="613"/>
      <c r="Y18979" s="601"/>
      <c r="Z18979" s="601"/>
      <c r="AA18979" s="601"/>
      <c r="AB18979" s="601"/>
    </row>
    <row r="18980" spans="21:28" x14ac:dyDescent="0.25">
      <c r="U18980" s="601"/>
      <c r="V18980" s="611"/>
      <c r="X18980" s="613"/>
      <c r="Y18980" s="601"/>
      <c r="Z18980" s="601"/>
      <c r="AA18980" s="601"/>
      <c r="AB18980" s="601"/>
    </row>
    <row r="18981" spans="21:28" x14ac:dyDescent="0.25">
      <c r="U18981" s="601"/>
      <c r="V18981" s="611"/>
      <c r="X18981" s="613"/>
      <c r="Y18981" s="601"/>
      <c r="Z18981" s="601"/>
      <c r="AA18981" s="601"/>
      <c r="AB18981" s="601"/>
    </row>
    <row r="18982" spans="21:28" x14ac:dyDescent="0.25">
      <c r="U18982" s="601"/>
      <c r="V18982" s="611"/>
      <c r="X18982" s="613"/>
      <c r="Y18982" s="601"/>
      <c r="Z18982" s="601"/>
      <c r="AA18982" s="601"/>
      <c r="AB18982" s="601"/>
    </row>
    <row r="18983" spans="21:28" x14ac:dyDescent="0.25">
      <c r="U18983" s="601"/>
      <c r="V18983" s="611"/>
      <c r="X18983" s="613"/>
      <c r="Y18983" s="601"/>
      <c r="Z18983" s="601"/>
      <c r="AA18983" s="601"/>
      <c r="AB18983" s="601"/>
    </row>
    <row r="18984" spans="21:28" x14ac:dyDescent="0.25">
      <c r="U18984" s="601"/>
      <c r="V18984" s="611"/>
      <c r="X18984" s="613"/>
      <c r="Y18984" s="601"/>
      <c r="Z18984" s="601"/>
      <c r="AA18984" s="601"/>
      <c r="AB18984" s="601"/>
    </row>
    <row r="18985" spans="21:28" x14ac:dyDescent="0.25">
      <c r="U18985" s="601"/>
      <c r="V18985" s="611"/>
      <c r="X18985" s="613"/>
      <c r="Y18985" s="601"/>
      <c r="Z18985" s="601"/>
      <c r="AA18985" s="601"/>
      <c r="AB18985" s="601"/>
    </row>
    <row r="18986" spans="21:28" x14ac:dyDescent="0.25">
      <c r="U18986" s="601"/>
      <c r="V18986" s="611"/>
      <c r="X18986" s="613"/>
      <c r="Y18986" s="601"/>
      <c r="Z18986" s="601"/>
      <c r="AA18986" s="601"/>
      <c r="AB18986" s="601"/>
    </row>
    <row r="18987" spans="21:28" x14ac:dyDescent="0.25">
      <c r="U18987" s="601"/>
      <c r="V18987" s="611"/>
      <c r="X18987" s="613"/>
      <c r="Y18987" s="601"/>
      <c r="Z18987" s="601"/>
      <c r="AA18987" s="601"/>
      <c r="AB18987" s="601"/>
    </row>
    <row r="18988" spans="21:28" x14ac:dyDescent="0.25">
      <c r="U18988" s="601"/>
      <c r="V18988" s="611"/>
      <c r="X18988" s="613"/>
      <c r="Y18988" s="601"/>
      <c r="Z18988" s="601"/>
      <c r="AA18988" s="601"/>
      <c r="AB18988" s="601"/>
    </row>
    <row r="18989" spans="21:28" x14ac:dyDescent="0.25">
      <c r="U18989" s="601"/>
      <c r="V18989" s="611"/>
      <c r="X18989" s="613"/>
      <c r="Y18989" s="601"/>
      <c r="Z18989" s="601"/>
      <c r="AA18989" s="601"/>
      <c r="AB18989" s="601"/>
    </row>
    <row r="18990" spans="21:28" x14ac:dyDescent="0.25">
      <c r="U18990" s="601"/>
      <c r="V18990" s="611"/>
      <c r="X18990" s="613"/>
      <c r="Y18990" s="601"/>
      <c r="Z18990" s="601"/>
      <c r="AA18990" s="601"/>
      <c r="AB18990" s="601"/>
    </row>
    <row r="18991" spans="21:28" x14ac:dyDescent="0.25">
      <c r="U18991" s="601"/>
      <c r="V18991" s="611"/>
      <c r="X18991" s="613"/>
      <c r="Y18991" s="601"/>
      <c r="Z18991" s="601"/>
      <c r="AA18991" s="601"/>
      <c r="AB18991" s="601"/>
    </row>
    <row r="18992" spans="21:28" x14ac:dyDescent="0.25">
      <c r="U18992" s="601"/>
      <c r="V18992" s="611"/>
      <c r="X18992" s="613"/>
      <c r="Y18992" s="601"/>
      <c r="Z18992" s="601"/>
      <c r="AA18992" s="601"/>
      <c r="AB18992" s="601"/>
    </row>
    <row r="18993" spans="21:28" x14ac:dyDescent="0.25">
      <c r="U18993" s="601"/>
      <c r="V18993" s="611"/>
      <c r="X18993" s="613"/>
      <c r="Y18993" s="601"/>
      <c r="Z18993" s="601"/>
      <c r="AA18993" s="601"/>
      <c r="AB18993" s="601"/>
    </row>
    <row r="18994" spans="21:28" x14ac:dyDescent="0.25">
      <c r="U18994" s="601"/>
      <c r="V18994" s="611"/>
      <c r="X18994" s="613"/>
      <c r="Y18994" s="601"/>
      <c r="Z18994" s="601"/>
      <c r="AA18994" s="601"/>
      <c r="AB18994" s="601"/>
    </row>
    <row r="18995" spans="21:28" x14ac:dyDescent="0.25">
      <c r="U18995" s="601"/>
      <c r="V18995" s="611"/>
      <c r="X18995" s="613"/>
      <c r="Y18995" s="601"/>
      <c r="Z18995" s="601"/>
      <c r="AA18995" s="601"/>
      <c r="AB18995" s="601"/>
    </row>
    <row r="18996" spans="21:28" x14ac:dyDescent="0.25">
      <c r="U18996" s="601"/>
      <c r="V18996" s="611"/>
      <c r="X18996" s="613"/>
      <c r="Y18996" s="601"/>
      <c r="Z18996" s="601"/>
      <c r="AA18996" s="601"/>
      <c r="AB18996" s="601"/>
    </row>
    <row r="18997" spans="21:28" x14ac:dyDescent="0.25">
      <c r="U18997" s="601"/>
      <c r="V18997" s="611"/>
      <c r="X18997" s="613"/>
      <c r="Y18997" s="601"/>
      <c r="Z18997" s="601"/>
      <c r="AA18997" s="601"/>
      <c r="AB18997" s="601"/>
    </row>
    <row r="18998" spans="21:28" x14ac:dyDescent="0.25">
      <c r="U18998" s="601"/>
      <c r="V18998" s="611"/>
      <c r="X18998" s="613"/>
      <c r="Y18998" s="601"/>
      <c r="Z18998" s="601"/>
      <c r="AA18998" s="601"/>
      <c r="AB18998" s="601"/>
    </row>
    <row r="18999" spans="21:28" x14ac:dyDescent="0.25">
      <c r="U18999" s="601"/>
      <c r="V18999" s="611"/>
      <c r="X18999" s="613"/>
      <c r="Y18999" s="601"/>
      <c r="Z18999" s="601"/>
      <c r="AA18999" s="601"/>
      <c r="AB18999" s="601"/>
    </row>
    <row r="19000" spans="21:28" x14ac:dyDescent="0.25">
      <c r="U19000" s="601"/>
      <c r="V19000" s="611"/>
      <c r="X19000" s="613"/>
      <c r="Y19000" s="601"/>
      <c r="Z19000" s="601"/>
      <c r="AA19000" s="601"/>
      <c r="AB19000" s="601"/>
    </row>
    <row r="19001" spans="21:28" x14ac:dyDescent="0.25">
      <c r="U19001" s="601"/>
      <c r="V19001" s="611"/>
      <c r="X19001" s="613"/>
      <c r="Y19001" s="601"/>
      <c r="Z19001" s="601"/>
      <c r="AA19001" s="601"/>
      <c r="AB19001" s="601"/>
    </row>
    <row r="19002" spans="21:28" x14ac:dyDescent="0.25">
      <c r="U19002" s="601"/>
      <c r="V19002" s="611"/>
      <c r="X19002" s="613"/>
      <c r="Y19002" s="601"/>
      <c r="Z19002" s="601"/>
      <c r="AA19002" s="601"/>
      <c r="AB19002" s="601"/>
    </row>
    <row r="19003" spans="21:28" x14ac:dyDescent="0.25">
      <c r="U19003" s="601"/>
      <c r="V19003" s="611"/>
      <c r="X19003" s="613"/>
      <c r="Y19003" s="601"/>
      <c r="Z19003" s="601"/>
      <c r="AA19003" s="601"/>
      <c r="AB19003" s="601"/>
    </row>
    <row r="19004" spans="21:28" x14ac:dyDescent="0.25">
      <c r="U19004" s="601"/>
      <c r="V19004" s="611"/>
      <c r="X19004" s="613"/>
      <c r="Y19004" s="601"/>
      <c r="Z19004" s="601"/>
      <c r="AA19004" s="601"/>
      <c r="AB19004" s="601"/>
    </row>
    <row r="19005" spans="21:28" x14ac:dyDescent="0.25">
      <c r="U19005" s="601"/>
      <c r="V19005" s="611"/>
      <c r="X19005" s="613"/>
      <c r="Y19005" s="601"/>
      <c r="Z19005" s="601"/>
      <c r="AA19005" s="601"/>
      <c r="AB19005" s="601"/>
    </row>
    <row r="19006" spans="21:28" x14ac:dyDescent="0.25">
      <c r="U19006" s="601"/>
      <c r="V19006" s="611"/>
      <c r="X19006" s="613"/>
      <c r="Y19006" s="601"/>
      <c r="Z19006" s="601"/>
      <c r="AA19006" s="601"/>
      <c r="AB19006" s="601"/>
    </row>
    <row r="19007" spans="21:28" x14ac:dyDescent="0.25">
      <c r="U19007" s="601"/>
      <c r="V19007" s="611"/>
      <c r="X19007" s="613"/>
      <c r="Y19007" s="601"/>
      <c r="Z19007" s="601"/>
      <c r="AA19007" s="601"/>
      <c r="AB19007" s="601"/>
    </row>
    <row r="19008" spans="21:28" x14ac:dyDescent="0.25">
      <c r="U19008" s="601"/>
      <c r="V19008" s="611"/>
      <c r="X19008" s="613"/>
      <c r="Y19008" s="601"/>
      <c r="Z19008" s="601"/>
      <c r="AA19008" s="601"/>
      <c r="AB19008" s="601"/>
    </row>
    <row r="19009" spans="21:28" x14ac:dyDescent="0.25">
      <c r="U19009" s="601"/>
      <c r="V19009" s="611"/>
      <c r="X19009" s="613"/>
      <c r="Y19009" s="601"/>
      <c r="Z19009" s="601"/>
      <c r="AA19009" s="601"/>
      <c r="AB19009" s="601"/>
    </row>
    <row r="19010" spans="21:28" x14ac:dyDescent="0.25">
      <c r="U19010" s="601"/>
      <c r="V19010" s="611"/>
      <c r="X19010" s="613"/>
      <c r="Y19010" s="601"/>
      <c r="Z19010" s="601"/>
      <c r="AA19010" s="601"/>
      <c r="AB19010" s="601"/>
    </row>
    <row r="19011" spans="21:28" x14ac:dyDescent="0.25">
      <c r="U19011" s="601"/>
      <c r="V19011" s="611"/>
      <c r="X19011" s="613"/>
      <c r="Y19011" s="601"/>
      <c r="Z19011" s="601"/>
      <c r="AA19011" s="601"/>
      <c r="AB19011" s="601"/>
    </row>
    <row r="19012" spans="21:28" x14ac:dyDescent="0.25">
      <c r="U19012" s="601"/>
      <c r="V19012" s="611"/>
      <c r="X19012" s="613"/>
      <c r="Y19012" s="601"/>
      <c r="Z19012" s="601"/>
      <c r="AA19012" s="601"/>
      <c r="AB19012" s="601"/>
    </row>
    <row r="19013" spans="21:28" x14ac:dyDescent="0.25">
      <c r="U19013" s="601"/>
      <c r="V19013" s="611"/>
      <c r="X19013" s="613"/>
      <c r="Y19013" s="601"/>
      <c r="Z19013" s="601"/>
      <c r="AA19013" s="601"/>
      <c r="AB19013" s="601"/>
    </row>
    <row r="19014" spans="21:28" x14ac:dyDescent="0.25">
      <c r="U19014" s="601"/>
      <c r="V19014" s="611"/>
      <c r="X19014" s="613"/>
      <c r="Y19014" s="601"/>
      <c r="Z19014" s="601"/>
      <c r="AA19014" s="601"/>
      <c r="AB19014" s="601"/>
    </row>
    <row r="19015" spans="21:28" x14ac:dyDescent="0.25">
      <c r="U19015" s="601"/>
      <c r="V19015" s="611"/>
      <c r="X19015" s="613"/>
      <c r="Y19015" s="601"/>
      <c r="Z19015" s="601"/>
      <c r="AA19015" s="601"/>
      <c r="AB19015" s="601"/>
    </row>
    <row r="19016" spans="21:28" x14ac:dyDescent="0.25">
      <c r="U19016" s="601"/>
      <c r="V19016" s="611"/>
      <c r="X19016" s="613"/>
      <c r="Y19016" s="601"/>
      <c r="Z19016" s="601"/>
      <c r="AA19016" s="601"/>
      <c r="AB19016" s="601"/>
    </row>
    <row r="19017" spans="21:28" x14ac:dyDescent="0.25">
      <c r="U19017" s="601"/>
      <c r="V19017" s="611"/>
      <c r="X19017" s="613"/>
      <c r="Y19017" s="601"/>
      <c r="Z19017" s="601"/>
      <c r="AA19017" s="601"/>
      <c r="AB19017" s="601"/>
    </row>
    <row r="19018" spans="21:28" x14ac:dyDescent="0.25">
      <c r="U19018" s="601"/>
      <c r="V19018" s="611"/>
      <c r="X19018" s="613"/>
      <c r="Y19018" s="601"/>
      <c r="Z19018" s="601"/>
      <c r="AA19018" s="601"/>
      <c r="AB19018" s="601"/>
    </row>
    <row r="19019" spans="21:28" x14ac:dyDescent="0.25">
      <c r="U19019" s="601"/>
      <c r="V19019" s="611"/>
      <c r="X19019" s="613"/>
      <c r="Y19019" s="601"/>
      <c r="Z19019" s="601"/>
      <c r="AA19019" s="601"/>
      <c r="AB19019" s="601"/>
    </row>
    <row r="19020" spans="21:28" x14ac:dyDescent="0.25">
      <c r="U19020" s="601"/>
      <c r="V19020" s="611"/>
      <c r="X19020" s="613"/>
      <c r="Y19020" s="601"/>
      <c r="Z19020" s="601"/>
      <c r="AA19020" s="601"/>
      <c r="AB19020" s="601"/>
    </row>
    <row r="19021" spans="21:28" x14ac:dyDescent="0.25">
      <c r="U19021" s="601"/>
      <c r="V19021" s="611"/>
      <c r="X19021" s="613"/>
      <c r="Y19021" s="601"/>
      <c r="Z19021" s="601"/>
      <c r="AA19021" s="601"/>
      <c r="AB19021" s="601"/>
    </row>
    <row r="19022" spans="21:28" x14ac:dyDescent="0.25">
      <c r="U19022" s="601"/>
      <c r="V19022" s="611"/>
      <c r="X19022" s="613"/>
      <c r="Y19022" s="601"/>
      <c r="Z19022" s="601"/>
      <c r="AA19022" s="601"/>
      <c r="AB19022" s="601"/>
    </row>
    <row r="19023" spans="21:28" x14ac:dyDescent="0.25">
      <c r="U19023" s="601"/>
      <c r="V19023" s="611"/>
      <c r="X19023" s="613"/>
      <c r="Y19023" s="601"/>
      <c r="Z19023" s="601"/>
      <c r="AA19023" s="601"/>
      <c r="AB19023" s="601"/>
    </row>
    <row r="19024" spans="21:28" x14ac:dyDescent="0.25">
      <c r="U19024" s="601"/>
      <c r="V19024" s="611"/>
      <c r="X19024" s="613"/>
      <c r="Y19024" s="601"/>
      <c r="Z19024" s="601"/>
      <c r="AA19024" s="601"/>
      <c r="AB19024" s="601"/>
    </row>
    <row r="19025" spans="21:28" x14ac:dyDescent="0.25">
      <c r="U19025" s="601"/>
      <c r="V19025" s="611"/>
      <c r="X19025" s="613"/>
      <c r="Y19025" s="601"/>
      <c r="Z19025" s="601"/>
      <c r="AA19025" s="601"/>
      <c r="AB19025" s="601"/>
    </row>
    <row r="19026" spans="21:28" x14ac:dyDescent="0.25">
      <c r="U19026" s="601"/>
      <c r="V19026" s="611"/>
      <c r="X19026" s="613"/>
      <c r="Y19026" s="601"/>
      <c r="Z19026" s="601"/>
      <c r="AA19026" s="601"/>
      <c r="AB19026" s="601"/>
    </row>
    <row r="19027" spans="21:28" x14ac:dyDescent="0.25">
      <c r="U19027" s="601"/>
      <c r="V19027" s="611"/>
      <c r="X19027" s="613"/>
      <c r="Y19027" s="601"/>
      <c r="Z19027" s="601"/>
      <c r="AA19027" s="601"/>
      <c r="AB19027" s="601"/>
    </row>
    <row r="19028" spans="21:28" x14ac:dyDescent="0.25">
      <c r="U19028" s="601"/>
      <c r="V19028" s="611"/>
      <c r="X19028" s="613"/>
      <c r="Y19028" s="601"/>
      <c r="Z19028" s="601"/>
      <c r="AA19028" s="601"/>
      <c r="AB19028" s="601"/>
    </row>
    <row r="19029" spans="21:28" x14ac:dyDescent="0.25">
      <c r="U19029" s="601"/>
      <c r="V19029" s="611"/>
      <c r="X19029" s="613"/>
      <c r="Y19029" s="601"/>
      <c r="Z19029" s="601"/>
      <c r="AA19029" s="601"/>
      <c r="AB19029" s="601"/>
    </row>
    <row r="19030" spans="21:28" x14ac:dyDescent="0.25">
      <c r="U19030" s="601"/>
      <c r="V19030" s="611"/>
      <c r="X19030" s="613"/>
      <c r="Y19030" s="601"/>
      <c r="Z19030" s="601"/>
      <c r="AA19030" s="601"/>
      <c r="AB19030" s="601"/>
    </row>
    <row r="19031" spans="21:28" x14ac:dyDescent="0.25">
      <c r="U19031" s="601"/>
      <c r="V19031" s="611"/>
      <c r="X19031" s="613"/>
      <c r="Y19031" s="601"/>
      <c r="Z19031" s="601"/>
      <c r="AA19031" s="601"/>
      <c r="AB19031" s="601"/>
    </row>
    <row r="19032" spans="21:28" x14ac:dyDescent="0.25">
      <c r="U19032" s="601"/>
      <c r="V19032" s="611"/>
      <c r="X19032" s="613"/>
      <c r="Y19032" s="601"/>
      <c r="Z19032" s="601"/>
      <c r="AA19032" s="601"/>
      <c r="AB19032" s="601"/>
    </row>
    <row r="19033" spans="21:28" x14ac:dyDescent="0.25">
      <c r="U19033" s="601"/>
      <c r="V19033" s="611"/>
      <c r="X19033" s="613"/>
      <c r="Y19033" s="601"/>
      <c r="Z19033" s="601"/>
      <c r="AA19033" s="601"/>
      <c r="AB19033" s="601"/>
    </row>
    <row r="19034" spans="21:28" x14ac:dyDescent="0.25">
      <c r="U19034" s="601"/>
      <c r="V19034" s="611"/>
      <c r="X19034" s="613"/>
      <c r="Y19034" s="601"/>
      <c r="Z19034" s="601"/>
      <c r="AA19034" s="601"/>
      <c r="AB19034" s="601"/>
    </row>
    <row r="19035" spans="21:28" x14ac:dyDescent="0.25">
      <c r="U19035" s="601"/>
      <c r="V19035" s="611"/>
      <c r="X19035" s="613"/>
      <c r="Y19035" s="601"/>
      <c r="Z19035" s="601"/>
      <c r="AA19035" s="601"/>
      <c r="AB19035" s="601"/>
    </row>
    <row r="19036" spans="21:28" x14ac:dyDescent="0.25">
      <c r="U19036" s="601"/>
      <c r="V19036" s="611"/>
      <c r="X19036" s="613"/>
      <c r="Y19036" s="601"/>
      <c r="Z19036" s="601"/>
      <c r="AA19036" s="601"/>
      <c r="AB19036" s="601"/>
    </row>
    <row r="19037" spans="21:28" x14ac:dyDescent="0.25">
      <c r="U19037" s="601"/>
      <c r="V19037" s="611"/>
      <c r="X19037" s="613"/>
      <c r="Y19037" s="601"/>
      <c r="Z19037" s="601"/>
      <c r="AA19037" s="601"/>
      <c r="AB19037" s="601"/>
    </row>
    <row r="19038" spans="21:28" x14ac:dyDescent="0.25">
      <c r="U19038" s="601"/>
      <c r="V19038" s="611"/>
      <c r="X19038" s="613"/>
      <c r="Y19038" s="601"/>
      <c r="Z19038" s="601"/>
      <c r="AA19038" s="601"/>
      <c r="AB19038" s="601"/>
    </row>
    <row r="19039" spans="21:28" x14ac:dyDescent="0.25">
      <c r="U19039" s="601"/>
      <c r="V19039" s="611"/>
      <c r="X19039" s="613"/>
      <c r="Y19039" s="601"/>
      <c r="Z19039" s="601"/>
      <c r="AA19039" s="601"/>
      <c r="AB19039" s="601"/>
    </row>
    <row r="19040" spans="21:28" x14ac:dyDescent="0.25">
      <c r="U19040" s="601"/>
      <c r="V19040" s="611"/>
      <c r="X19040" s="613"/>
      <c r="Y19040" s="601"/>
      <c r="Z19040" s="601"/>
      <c r="AA19040" s="601"/>
      <c r="AB19040" s="601"/>
    </row>
    <row r="19041" spans="21:28" x14ac:dyDescent="0.25">
      <c r="U19041" s="601"/>
      <c r="V19041" s="611"/>
      <c r="X19041" s="613"/>
      <c r="Y19041" s="601"/>
      <c r="Z19041" s="601"/>
      <c r="AA19041" s="601"/>
      <c r="AB19041" s="601"/>
    </row>
    <row r="19042" spans="21:28" x14ac:dyDescent="0.25">
      <c r="U19042" s="601"/>
      <c r="V19042" s="611"/>
      <c r="X19042" s="613"/>
      <c r="Y19042" s="601"/>
      <c r="Z19042" s="601"/>
      <c r="AA19042" s="601"/>
      <c r="AB19042" s="601"/>
    </row>
    <row r="19043" spans="21:28" x14ac:dyDescent="0.25">
      <c r="U19043" s="601"/>
      <c r="V19043" s="611"/>
      <c r="X19043" s="613"/>
      <c r="Y19043" s="601"/>
      <c r="Z19043" s="601"/>
      <c r="AA19043" s="601"/>
      <c r="AB19043" s="601"/>
    </row>
    <row r="19044" spans="21:28" x14ac:dyDescent="0.25">
      <c r="U19044" s="601"/>
      <c r="V19044" s="611"/>
      <c r="X19044" s="613"/>
      <c r="Y19044" s="601"/>
      <c r="Z19044" s="601"/>
      <c r="AA19044" s="601"/>
      <c r="AB19044" s="601"/>
    </row>
    <row r="19045" spans="21:28" x14ac:dyDescent="0.25">
      <c r="U19045" s="601"/>
      <c r="V19045" s="611"/>
      <c r="X19045" s="613"/>
      <c r="Y19045" s="601"/>
      <c r="Z19045" s="601"/>
      <c r="AA19045" s="601"/>
      <c r="AB19045" s="601"/>
    </row>
    <row r="19046" spans="21:28" x14ac:dyDescent="0.25">
      <c r="U19046" s="601"/>
      <c r="V19046" s="611"/>
      <c r="X19046" s="613"/>
      <c r="Y19046" s="601"/>
      <c r="Z19046" s="601"/>
      <c r="AA19046" s="601"/>
      <c r="AB19046" s="601"/>
    </row>
    <row r="19047" spans="21:28" x14ac:dyDescent="0.25">
      <c r="U19047" s="601"/>
      <c r="V19047" s="611"/>
      <c r="X19047" s="613"/>
      <c r="Y19047" s="601"/>
      <c r="Z19047" s="601"/>
      <c r="AA19047" s="601"/>
      <c r="AB19047" s="601"/>
    </row>
    <row r="19048" spans="21:28" x14ac:dyDescent="0.25">
      <c r="U19048" s="601"/>
      <c r="V19048" s="611"/>
      <c r="X19048" s="613"/>
      <c r="Y19048" s="601"/>
      <c r="Z19048" s="601"/>
      <c r="AA19048" s="601"/>
      <c r="AB19048" s="601"/>
    </row>
    <row r="19049" spans="21:28" x14ac:dyDescent="0.25">
      <c r="U19049" s="601"/>
      <c r="V19049" s="611"/>
      <c r="X19049" s="613"/>
      <c r="Y19049" s="601"/>
      <c r="Z19049" s="601"/>
      <c r="AA19049" s="601"/>
      <c r="AB19049" s="601"/>
    </row>
    <row r="19050" spans="21:28" x14ac:dyDescent="0.25">
      <c r="U19050" s="601"/>
      <c r="V19050" s="611"/>
      <c r="X19050" s="613"/>
      <c r="Y19050" s="601"/>
      <c r="Z19050" s="601"/>
      <c r="AA19050" s="601"/>
      <c r="AB19050" s="601"/>
    </row>
    <row r="19051" spans="21:28" x14ac:dyDescent="0.25">
      <c r="U19051" s="601"/>
      <c r="V19051" s="611"/>
      <c r="X19051" s="613"/>
      <c r="Y19051" s="601"/>
      <c r="Z19051" s="601"/>
      <c r="AA19051" s="601"/>
      <c r="AB19051" s="601"/>
    </row>
    <row r="19052" spans="21:28" x14ac:dyDescent="0.25">
      <c r="U19052" s="601"/>
      <c r="V19052" s="611"/>
      <c r="X19052" s="613"/>
      <c r="Y19052" s="601"/>
      <c r="Z19052" s="601"/>
      <c r="AA19052" s="601"/>
      <c r="AB19052" s="601"/>
    </row>
    <row r="19053" spans="21:28" x14ac:dyDescent="0.25">
      <c r="U19053" s="601"/>
      <c r="V19053" s="611"/>
      <c r="X19053" s="613"/>
      <c r="Y19053" s="601"/>
      <c r="Z19053" s="601"/>
      <c r="AA19053" s="601"/>
      <c r="AB19053" s="601"/>
    </row>
    <row r="19054" spans="21:28" x14ac:dyDescent="0.25">
      <c r="U19054" s="601"/>
      <c r="V19054" s="611"/>
      <c r="X19054" s="613"/>
      <c r="Y19054" s="601"/>
      <c r="Z19054" s="601"/>
      <c r="AA19054" s="601"/>
      <c r="AB19054" s="601"/>
    </row>
    <row r="19055" spans="21:28" x14ac:dyDescent="0.25">
      <c r="U19055" s="601"/>
      <c r="V19055" s="611"/>
      <c r="X19055" s="613"/>
      <c r="Y19055" s="601"/>
      <c r="Z19055" s="601"/>
      <c r="AA19055" s="601"/>
      <c r="AB19055" s="601"/>
    </row>
    <row r="19056" spans="21:28" x14ac:dyDescent="0.25">
      <c r="U19056" s="601"/>
      <c r="V19056" s="611"/>
      <c r="X19056" s="613"/>
      <c r="Y19056" s="601"/>
      <c r="Z19056" s="601"/>
      <c r="AA19056" s="601"/>
      <c r="AB19056" s="601"/>
    </row>
    <row r="19057" spans="21:28" x14ac:dyDescent="0.25">
      <c r="U19057" s="601"/>
      <c r="V19057" s="611"/>
      <c r="X19057" s="613"/>
      <c r="Y19057" s="601"/>
      <c r="Z19057" s="601"/>
      <c r="AA19057" s="601"/>
      <c r="AB19057" s="601"/>
    </row>
    <row r="19058" spans="21:28" x14ac:dyDescent="0.25">
      <c r="U19058" s="601"/>
      <c r="V19058" s="611"/>
      <c r="X19058" s="613"/>
      <c r="Y19058" s="601"/>
      <c r="Z19058" s="601"/>
      <c r="AA19058" s="601"/>
      <c r="AB19058" s="601"/>
    </row>
    <row r="19059" spans="21:28" x14ac:dyDescent="0.25">
      <c r="U19059" s="601"/>
      <c r="V19059" s="611"/>
      <c r="X19059" s="613"/>
      <c r="Y19059" s="601"/>
      <c r="Z19059" s="601"/>
      <c r="AA19059" s="601"/>
      <c r="AB19059" s="601"/>
    </row>
    <row r="19060" spans="21:28" x14ac:dyDescent="0.25">
      <c r="U19060" s="601"/>
      <c r="V19060" s="611"/>
      <c r="X19060" s="613"/>
      <c r="Y19060" s="601"/>
      <c r="Z19060" s="601"/>
      <c r="AA19060" s="601"/>
      <c r="AB19060" s="601"/>
    </row>
    <row r="19061" spans="21:28" x14ac:dyDescent="0.25">
      <c r="U19061" s="601"/>
      <c r="V19061" s="611"/>
      <c r="X19061" s="613"/>
      <c r="Y19061" s="601"/>
      <c r="Z19061" s="601"/>
      <c r="AA19061" s="601"/>
      <c r="AB19061" s="601"/>
    </row>
    <row r="19062" spans="21:28" x14ac:dyDescent="0.25">
      <c r="U19062" s="601"/>
      <c r="V19062" s="611"/>
      <c r="X19062" s="613"/>
      <c r="Y19062" s="601"/>
      <c r="Z19062" s="601"/>
      <c r="AA19062" s="601"/>
      <c r="AB19062" s="601"/>
    </row>
    <row r="19063" spans="21:28" x14ac:dyDescent="0.25">
      <c r="U19063" s="601"/>
      <c r="V19063" s="611"/>
      <c r="X19063" s="613"/>
      <c r="Y19063" s="601"/>
      <c r="Z19063" s="601"/>
      <c r="AA19063" s="601"/>
      <c r="AB19063" s="601"/>
    </row>
    <row r="19064" spans="21:28" x14ac:dyDescent="0.25">
      <c r="U19064" s="601"/>
      <c r="V19064" s="611"/>
      <c r="X19064" s="613"/>
      <c r="Y19064" s="601"/>
      <c r="Z19064" s="601"/>
      <c r="AA19064" s="601"/>
      <c r="AB19064" s="601"/>
    </row>
    <row r="19065" spans="21:28" x14ac:dyDescent="0.25">
      <c r="U19065" s="601"/>
      <c r="V19065" s="611"/>
      <c r="X19065" s="613"/>
      <c r="Y19065" s="601"/>
      <c r="Z19065" s="601"/>
      <c r="AA19065" s="601"/>
      <c r="AB19065" s="601"/>
    </row>
    <row r="19066" spans="21:28" x14ac:dyDescent="0.25">
      <c r="U19066" s="601"/>
      <c r="V19066" s="611"/>
      <c r="X19066" s="613"/>
      <c r="Y19066" s="601"/>
      <c r="Z19066" s="601"/>
      <c r="AA19066" s="601"/>
      <c r="AB19066" s="601"/>
    </row>
    <row r="19067" spans="21:28" x14ac:dyDescent="0.25">
      <c r="U19067" s="601"/>
      <c r="V19067" s="611"/>
      <c r="X19067" s="613"/>
      <c r="Y19067" s="601"/>
      <c r="Z19067" s="601"/>
      <c r="AA19067" s="601"/>
      <c r="AB19067" s="601"/>
    </row>
    <row r="19068" spans="21:28" x14ac:dyDescent="0.25">
      <c r="U19068" s="601"/>
      <c r="V19068" s="611"/>
      <c r="X19068" s="613"/>
      <c r="Y19068" s="601"/>
      <c r="Z19068" s="601"/>
      <c r="AA19068" s="601"/>
      <c r="AB19068" s="601"/>
    </row>
    <row r="19069" spans="21:28" x14ac:dyDescent="0.25">
      <c r="U19069" s="601"/>
      <c r="V19069" s="611"/>
      <c r="X19069" s="613"/>
      <c r="Y19069" s="601"/>
      <c r="Z19069" s="601"/>
      <c r="AA19069" s="601"/>
      <c r="AB19069" s="601"/>
    </row>
    <row r="19070" spans="21:28" x14ac:dyDescent="0.25">
      <c r="U19070" s="601"/>
      <c r="V19070" s="611"/>
      <c r="X19070" s="613"/>
      <c r="Y19070" s="601"/>
      <c r="Z19070" s="601"/>
      <c r="AA19070" s="601"/>
      <c r="AB19070" s="601"/>
    </row>
    <row r="19071" spans="21:28" x14ac:dyDescent="0.25">
      <c r="U19071" s="601"/>
      <c r="V19071" s="611"/>
      <c r="X19071" s="613"/>
      <c r="Y19071" s="601"/>
      <c r="Z19071" s="601"/>
      <c r="AA19071" s="601"/>
      <c r="AB19071" s="601"/>
    </row>
    <row r="19072" spans="21:28" x14ac:dyDescent="0.25">
      <c r="U19072" s="601"/>
      <c r="V19072" s="611"/>
      <c r="X19072" s="613"/>
      <c r="Y19072" s="601"/>
      <c r="Z19072" s="601"/>
      <c r="AA19072" s="601"/>
      <c r="AB19072" s="601"/>
    </row>
    <row r="19073" spans="21:28" x14ac:dyDescent="0.25">
      <c r="U19073" s="601"/>
      <c r="V19073" s="611"/>
      <c r="X19073" s="613"/>
      <c r="Y19073" s="601"/>
      <c r="Z19073" s="601"/>
      <c r="AA19073" s="601"/>
      <c r="AB19073" s="601"/>
    </row>
    <row r="19074" spans="21:28" x14ac:dyDescent="0.25">
      <c r="U19074" s="601"/>
      <c r="V19074" s="611"/>
      <c r="X19074" s="613"/>
      <c r="Y19074" s="601"/>
      <c r="Z19074" s="601"/>
      <c r="AA19074" s="601"/>
      <c r="AB19074" s="601"/>
    </row>
    <row r="19075" spans="21:28" x14ac:dyDescent="0.25">
      <c r="U19075" s="601"/>
      <c r="V19075" s="611"/>
      <c r="X19075" s="613"/>
      <c r="Y19075" s="601"/>
      <c r="Z19075" s="601"/>
      <c r="AA19075" s="601"/>
      <c r="AB19075" s="601"/>
    </row>
    <row r="19076" spans="21:28" x14ac:dyDescent="0.25">
      <c r="U19076" s="601"/>
      <c r="V19076" s="611"/>
      <c r="X19076" s="613"/>
      <c r="Y19076" s="601"/>
      <c r="Z19076" s="601"/>
      <c r="AA19076" s="601"/>
      <c r="AB19076" s="601"/>
    </row>
    <row r="19077" spans="21:28" x14ac:dyDescent="0.25">
      <c r="U19077" s="601"/>
      <c r="V19077" s="611"/>
      <c r="X19077" s="613"/>
      <c r="Y19077" s="601"/>
      <c r="Z19077" s="601"/>
      <c r="AA19077" s="601"/>
      <c r="AB19077" s="601"/>
    </row>
    <row r="19078" spans="21:28" x14ac:dyDescent="0.25">
      <c r="U19078" s="601"/>
      <c r="V19078" s="611"/>
      <c r="X19078" s="613"/>
      <c r="Y19078" s="601"/>
      <c r="Z19078" s="601"/>
      <c r="AA19078" s="601"/>
      <c r="AB19078" s="601"/>
    </row>
    <row r="19079" spans="21:28" x14ac:dyDescent="0.25">
      <c r="U19079" s="601"/>
      <c r="V19079" s="611"/>
      <c r="X19079" s="613"/>
      <c r="Y19079" s="601"/>
      <c r="Z19079" s="601"/>
      <c r="AA19079" s="601"/>
      <c r="AB19079" s="601"/>
    </row>
    <row r="19080" spans="21:28" x14ac:dyDescent="0.25">
      <c r="U19080" s="601"/>
      <c r="V19080" s="611"/>
      <c r="X19080" s="613"/>
      <c r="Y19080" s="601"/>
      <c r="Z19080" s="601"/>
      <c r="AA19080" s="601"/>
      <c r="AB19080" s="601"/>
    </row>
    <row r="19081" spans="21:28" x14ac:dyDescent="0.25">
      <c r="U19081" s="601"/>
      <c r="V19081" s="611"/>
      <c r="X19081" s="613"/>
      <c r="Y19081" s="601"/>
      <c r="Z19081" s="601"/>
      <c r="AA19081" s="601"/>
      <c r="AB19081" s="601"/>
    </row>
    <row r="19082" spans="21:28" x14ac:dyDescent="0.25">
      <c r="U19082" s="601"/>
      <c r="V19082" s="611"/>
      <c r="X19082" s="613"/>
      <c r="Y19082" s="601"/>
      <c r="Z19082" s="601"/>
      <c r="AA19082" s="601"/>
      <c r="AB19082" s="601"/>
    </row>
    <row r="19083" spans="21:28" x14ac:dyDescent="0.25">
      <c r="U19083" s="601"/>
      <c r="V19083" s="611"/>
      <c r="X19083" s="613"/>
      <c r="Y19083" s="601"/>
      <c r="Z19083" s="601"/>
      <c r="AA19083" s="601"/>
      <c r="AB19083" s="601"/>
    </row>
    <row r="19084" spans="21:28" x14ac:dyDescent="0.25">
      <c r="U19084" s="601"/>
      <c r="V19084" s="611"/>
      <c r="X19084" s="613"/>
      <c r="Y19084" s="601"/>
      <c r="Z19084" s="601"/>
      <c r="AA19084" s="601"/>
      <c r="AB19084" s="601"/>
    </row>
    <row r="19085" spans="21:28" x14ac:dyDescent="0.25">
      <c r="U19085" s="601"/>
      <c r="V19085" s="611"/>
      <c r="X19085" s="613"/>
      <c r="Y19085" s="601"/>
      <c r="Z19085" s="601"/>
      <c r="AA19085" s="601"/>
      <c r="AB19085" s="601"/>
    </row>
    <row r="19086" spans="21:28" x14ac:dyDescent="0.25">
      <c r="U19086" s="601"/>
      <c r="V19086" s="611"/>
      <c r="X19086" s="613"/>
      <c r="Y19086" s="601"/>
      <c r="Z19086" s="601"/>
      <c r="AA19086" s="601"/>
      <c r="AB19086" s="601"/>
    </row>
    <row r="19087" spans="21:28" x14ac:dyDescent="0.25">
      <c r="U19087" s="601"/>
      <c r="V19087" s="611"/>
      <c r="X19087" s="613"/>
      <c r="Y19087" s="601"/>
      <c r="Z19087" s="601"/>
      <c r="AA19087" s="601"/>
      <c r="AB19087" s="601"/>
    </row>
    <row r="19088" spans="21:28" x14ac:dyDescent="0.25">
      <c r="U19088" s="601"/>
      <c r="V19088" s="611"/>
      <c r="X19088" s="613"/>
      <c r="Y19088" s="601"/>
      <c r="Z19088" s="601"/>
      <c r="AA19088" s="601"/>
      <c r="AB19088" s="601"/>
    </row>
    <row r="19089" spans="21:28" x14ac:dyDescent="0.25">
      <c r="U19089" s="601"/>
      <c r="V19089" s="611"/>
      <c r="X19089" s="613"/>
      <c r="Y19089" s="601"/>
      <c r="Z19089" s="601"/>
      <c r="AA19089" s="601"/>
      <c r="AB19089" s="601"/>
    </row>
    <row r="19090" spans="21:28" x14ac:dyDescent="0.25">
      <c r="U19090" s="601"/>
      <c r="V19090" s="611"/>
      <c r="X19090" s="613"/>
      <c r="Y19090" s="601"/>
      <c r="Z19090" s="601"/>
      <c r="AA19090" s="601"/>
      <c r="AB19090" s="601"/>
    </row>
    <row r="19091" spans="21:28" x14ac:dyDescent="0.25">
      <c r="U19091" s="601"/>
      <c r="V19091" s="611"/>
      <c r="X19091" s="613"/>
      <c r="Y19091" s="601"/>
      <c r="Z19091" s="601"/>
      <c r="AA19091" s="601"/>
      <c r="AB19091" s="601"/>
    </row>
    <row r="19092" spans="21:28" x14ac:dyDescent="0.25">
      <c r="U19092" s="601"/>
      <c r="V19092" s="611"/>
      <c r="X19092" s="613"/>
      <c r="Y19092" s="601"/>
      <c r="Z19092" s="601"/>
      <c r="AA19092" s="601"/>
      <c r="AB19092" s="601"/>
    </row>
    <row r="19093" spans="21:28" x14ac:dyDescent="0.25">
      <c r="U19093" s="601"/>
      <c r="V19093" s="611"/>
      <c r="X19093" s="613"/>
      <c r="Y19093" s="601"/>
      <c r="Z19093" s="601"/>
      <c r="AA19093" s="601"/>
      <c r="AB19093" s="601"/>
    </row>
    <row r="19094" spans="21:28" x14ac:dyDescent="0.25">
      <c r="U19094" s="601"/>
      <c r="V19094" s="611"/>
      <c r="X19094" s="613"/>
      <c r="Y19094" s="601"/>
      <c r="Z19094" s="601"/>
      <c r="AA19094" s="601"/>
      <c r="AB19094" s="601"/>
    </row>
    <row r="19095" spans="21:28" x14ac:dyDescent="0.25">
      <c r="U19095" s="601"/>
      <c r="V19095" s="611"/>
      <c r="X19095" s="613"/>
      <c r="Y19095" s="601"/>
      <c r="Z19095" s="601"/>
      <c r="AA19095" s="601"/>
      <c r="AB19095" s="601"/>
    </row>
    <row r="19096" spans="21:28" x14ac:dyDescent="0.25">
      <c r="U19096" s="601"/>
      <c r="V19096" s="611"/>
      <c r="X19096" s="613"/>
      <c r="Y19096" s="601"/>
      <c r="Z19096" s="601"/>
      <c r="AA19096" s="601"/>
      <c r="AB19096" s="601"/>
    </row>
    <row r="19097" spans="21:28" x14ac:dyDescent="0.25">
      <c r="U19097" s="601"/>
      <c r="V19097" s="611"/>
      <c r="X19097" s="613"/>
      <c r="Y19097" s="601"/>
      <c r="Z19097" s="601"/>
      <c r="AA19097" s="601"/>
      <c r="AB19097" s="601"/>
    </row>
    <row r="19098" spans="21:28" x14ac:dyDescent="0.25">
      <c r="U19098" s="601"/>
      <c r="V19098" s="611"/>
      <c r="X19098" s="613"/>
      <c r="Y19098" s="601"/>
      <c r="Z19098" s="601"/>
      <c r="AA19098" s="601"/>
      <c r="AB19098" s="601"/>
    </row>
    <row r="19099" spans="21:28" x14ac:dyDescent="0.25">
      <c r="U19099" s="601"/>
      <c r="V19099" s="611"/>
      <c r="X19099" s="613"/>
      <c r="Y19099" s="601"/>
      <c r="Z19099" s="601"/>
      <c r="AA19099" s="601"/>
      <c r="AB19099" s="601"/>
    </row>
    <row r="19100" spans="21:28" x14ac:dyDescent="0.25">
      <c r="U19100" s="601"/>
      <c r="V19100" s="611"/>
      <c r="X19100" s="613"/>
      <c r="Y19100" s="601"/>
      <c r="Z19100" s="601"/>
      <c r="AA19100" s="601"/>
      <c r="AB19100" s="601"/>
    </row>
    <row r="19101" spans="21:28" x14ac:dyDescent="0.25">
      <c r="U19101" s="601"/>
      <c r="V19101" s="611"/>
      <c r="X19101" s="613"/>
      <c r="Y19101" s="601"/>
      <c r="Z19101" s="601"/>
      <c r="AA19101" s="601"/>
      <c r="AB19101" s="601"/>
    </row>
    <row r="19102" spans="21:28" x14ac:dyDescent="0.25">
      <c r="U19102" s="601"/>
      <c r="V19102" s="611"/>
      <c r="X19102" s="613"/>
      <c r="Y19102" s="601"/>
      <c r="Z19102" s="601"/>
      <c r="AA19102" s="601"/>
      <c r="AB19102" s="601"/>
    </row>
    <row r="19103" spans="21:28" x14ac:dyDescent="0.25">
      <c r="U19103" s="601"/>
      <c r="V19103" s="611"/>
      <c r="X19103" s="613"/>
      <c r="Y19103" s="601"/>
      <c r="Z19103" s="601"/>
      <c r="AA19103" s="601"/>
      <c r="AB19103" s="601"/>
    </row>
    <row r="19104" spans="21:28" x14ac:dyDescent="0.25">
      <c r="U19104" s="601"/>
      <c r="V19104" s="611"/>
      <c r="X19104" s="613"/>
      <c r="Y19104" s="601"/>
      <c r="Z19104" s="601"/>
      <c r="AA19104" s="601"/>
      <c r="AB19104" s="601"/>
    </row>
    <row r="19105" spans="21:28" x14ac:dyDescent="0.25">
      <c r="U19105" s="601"/>
      <c r="V19105" s="611"/>
      <c r="X19105" s="613"/>
      <c r="Y19105" s="601"/>
      <c r="Z19105" s="601"/>
      <c r="AA19105" s="601"/>
      <c r="AB19105" s="601"/>
    </row>
    <row r="19106" spans="21:28" x14ac:dyDescent="0.25">
      <c r="U19106" s="601"/>
      <c r="V19106" s="611"/>
      <c r="X19106" s="613"/>
      <c r="Y19106" s="601"/>
      <c r="Z19106" s="601"/>
      <c r="AA19106" s="601"/>
      <c r="AB19106" s="601"/>
    </row>
    <row r="19107" spans="21:28" x14ac:dyDescent="0.25">
      <c r="U19107" s="601"/>
      <c r="V19107" s="611"/>
      <c r="X19107" s="613"/>
      <c r="Y19107" s="601"/>
      <c r="Z19107" s="601"/>
      <c r="AA19107" s="601"/>
      <c r="AB19107" s="601"/>
    </row>
    <row r="19108" spans="21:28" x14ac:dyDescent="0.25">
      <c r="U19108" s="601"/>
      <c r="V19108" s="611"/>
      <c r="X19108" s="613"/>
      <c r="Y19108" s="601"/>
      <c r="Z19108" s="601"/>
      <c r="AA19108" s="601"/>
      <c r="AB19108" s="601"/>
    </row>
    <row r="19109" spans="21:28" x14ac:dyDescent="0.25">
      <c r="U19109" s="601"/>
      <c r="V19109" s="611"/>
      <c r="X19109" s="613"/>
      <c r="Y19109" s="601"/>
      <c r="Z19109" s="601"/>
      <c r="AA19109" s="601"/>
      <c r="AB19109" s="601"/>
    </row>
    <row r="19110" spans="21:28" x14ac:dyDescent="0.25">
      <c r="U19110" s="601"/>
      <c r="V19110" s="611"/>
      <c r="X19110" s="613"/>
      <c r="Y19110" s="601"/>
      <c r="Z19110" s="601"/>
      <c r="AA19110" s="601"/>
      <c r="AB19110" s="601"/>
    </row>
    <row r="19111" spans="21:28" x14ac:dyDescent="0.25">
      <c r="U19111" s="601"/>
      <c r="V19111" s="611"/>
      <c r="X19111" s="613"/>
      <c r="Y19111" s="601"/>
      <c r="Z19111" s="601"/>
      <c r="AA19111" s="601"/>
      <c r="AB19111" s="601"/>
    </row>
    <row r="19112" spans="21:28" x14ac:dyDescent="0.25">
      <c r="U19112" s="601"/>
      <c r="V19112" s="611"/>
      <c r="X19112" s="613"/>
      <c r="Y19112" s="601"/>
      <c r="Z19112" s="601"/>
      <c r="AA19112" s="601"/>
      <c r="AB19112" s="601"/>
    </row>
    <row r="19113" spans="21:28" x14ac:dyDescent="0.25">
      <c r="U19113" s="601"/>
      <c r="V19113" s="611"/>
      <c r="X19113" s="613"/>
      <c r="Y19113" s="601"/>
      <c r="Z19113" s="601"/>
      <c r="AA19113" s="601"/>
      <c r="AB19113" s="601"/>
    </row>
    <row r="19114" spans="21:28" x14ac:dyDescent="0.25">
      <c r="U19114" s="601"/>
      <c r="V19114" s="611"/>
      <c r="X19114" s="613"/>
      <c r="Y19114" s="601"/>
      <c r="Z19114" s="601"/>
      <c r="AA19114" s="601"/>
      <c r="AB19114" s="601"/>
    </row>
    <row r="19115" spans="21:28" x14ac:dyDescent="0.25">
      <c r="U19115" s="601"/>
      <c r="V19115" s="611"/>
      <c r="X19115" s="613"/>
      <c r="Y19115" s="601"/>
      <c r="Z19115" s="601"/>
      <c r="AA19115" s="601"/>
      <c r="AB19115" s="601"/>
    </row>
    <row r="19116" spans="21:28" x14ac:dyDescent="0.25">
      <c r="U19116" s="601"/>
      <c r="V19116" s="611"/>
      <c r="X19116" s="613"/>
      <c r="Y19116" s="601"/>
      <c r="Z19116" s="601"/>
      <c r="AA19116" s="601"/>
      <c r="AB19116" s="601"/>
    </row>
    <row r="19117" spans="21:28" x14ac:dyDescent="0.25">
      <c r="U19117" s="601"/>
      <c r="V19117" s="611"/>
      <c r="X19117" s="613"/>
      <c r="Y19117" s="601"/>
      <c r="Z19117" s="601"/>
      <c r="AA19117" s="601"/>
      <c r="AB19117" s="601"/>
    </row>
    <row r="19118" spans="21:28" x14ac:dyDescent="0.25">
      <c r="U19118" s="601"/>
      <c r="V19118" s="611"/>
      <c r="X19118" s="613"/>
      <c r="Y19118" s="601"/>
      <c r="Z19118" s="601"/>
      <c r="AA19118" s="601"/>
      <c r="AB19118" s="601"/>
    </row>
    <row r="19119" spans="21:28" x14ac:dyDescent="0.25">
      <c r="U19119" s="601"/>
      <c r="V19119" s="611"/>
      <c r="X19119" s="613"/>
      <c r="Y19119" s="601"/>
      <c r="Z19119" s="601"/>
      <c r="AA19119" s="601"/>
      <c r="AB19119" s="601"/>
    </row>
    <row r="19120" spans="21:28" x14ac:dyDescent="0.25">
      <c r="U19120" s="601"/>
      <c r="V19120" s="611"/>
      <c r="X19120" s="613"/>
      <c r="Y19120" s="601"/>
      <c r="Z19120" s="601"/>
      <c r="AA19120" s="601"/>
      <c r="AB19120" s="601"/>
    </row>
    <row r="19121" spans="21:28" x14ac:dyDescent="0.25">
      <c r="U19121" s="601"/>
      <c r="V19121" s="611"/>
      <c r="X19121" s="613"/>
      <c r="Y19121" s="601"/>
      <c r="Z19121" s="601"/>
      <c r="AA19121" s="601"/>
      <c r="AB19121" s="601"/>
    </row>
    <row r="19122" spans="21:28" x14ac:dyDescent="0.25">
      <c r="U19122" s="601"/>
      <c r="V19122" s="611"/>
      <c r="X19122" s="613"/>
      <c r="Y19122" s="601"/>
      <c r="Z19122" s="601"/>
      <c r="AA19122" s="601"/>
      <c r="AB19122" s="601"/>
    </row>
    <row r="19123" spans="21:28" x14ac:dyDescent="0.25">
      <c r="U19123" s="601"/>
      <c r="V19123" s="611"/>
      <c r="X19123" s="613"/>
      <c r="Y19123" s="601"/>
      <c r="Z19123" s="601"/>
      <c r="AA19123" s="601"/>
      <c r="AB19123" s="601"/>
    </row>
    <row r="19124" spans="21:28" x14ac:dyDescent="0.25">
      <c r="U19124" s="601"/>
      <c r="V19124" s="611"/>
      <c r="X19124" s="613"/>
      <c r="Y19124" s="601"/>
      <c r="Z19124" s="601"/>
      <c r="AA19124" s="601"/>
      <c r="AB19124" s="601"/>
    </row>
    <row r="19125" spans="21:28" x14ac:dyDescent="0.25">
      <c r="U19125" s="601"/>
      <c r="V19125" s="611"/>
      <c r="X19125" s="613"/>
      <c r="Y19125" s="601"/>
      <c r="Z19125" s="601"/>
      <c r="AA19125" s="601"/>
      <c r="AB19125" s="601"/>
    </row>
    <row r="19126" spans="21:28" x14ac:dyDescent="0.25">
      <c r="U19126" s="601"/>
      <c r="V19126" s="611"/>
      <c r="X19126" s="613"/>
      <c r="Y19126" s="601"/>
      <c r="Z19126" s="601"/>
      <c r="AA19126" s="601"/>
      <c r="AB19126" s="601"/>
    </row>
    <row r="19127" spans="21:28" x14ac:dyDescent="0.25">
      <c r="U19127" s="601"/>
      <c r="V19127" s="611"/>
      <c r="X19127" s="613"/>
      <c r="Y19127" s="601"/>
      <c r="Z19127" s="601"/>
      <c r="AA19127" s="601"/>
      <c r="AB19127" s="601"/>
    </row>
    <row r="19128" spans="21:28" x14ac:dyDescent="0.25">
      <c r="U19128" s="601"/>
      <c r="V19128" s="611"/>
      <c r="X19128" s="613"/>
      <c r="Y19128" s="601"/>
      <c r="Z19128" s="601"/>
      <c r="AA19128" s="601"/>
      <c r="AB19128" s="601"/>
    </row>
    <row r="19129" spans="21:28" x14ac:dyDescent="0.25">
      <c r="U19129" s="601"/>
      <c r="V19129" s="611"/>
      <c r="X19129" s="613"/>
      <c r="Y19129" s="601"/>
      <c r="Z19129" s="601"/>
      <c r="AA19129" s="601"/>
      <c r="AB19129" s="601"/>
    </row>
    <row r="19130" spans="21:28" x14ac:dyDescent="0.25">
      <c r="U19130" s="601"/>
      <c r="V19130" s="611"/>
      <c r="X19130" s="613"/>
      <c r="Y19130" s="601"/>
      <c r="Z19130" s="601"/>
      <c r="AA19130" s="601"/>
      <c r="AB19130" s="601"/>
    </row>
    <row r="19131" spans="21:28" x14ac:dyDescent="0.25">
      <c r="U19131" s="601"/>
      <c r="V19131" s="611"/>
      <c r="X19131" s="613"/>
      <c r="Y19131" s="601"/>
      <c r="Z19131" s="601"/>
      <c r="AA19131" s="601"/>
      <c r="AB19131" s="601"/>
    </row>
    <row r="19132" spans="21:28" x14ac:dyDescent="0.25">
      <c r="U19132" s="601"/>
      <c r="V19132" s="611"/>
      <c r="X19132" s="613"/>
      <c r="Y19132" s="601"/>
      <c r="Z19132" s="601"/>
      <c r="AA19132" s="601"/>
      <c r="AB19132" s="601"/>
    </row>
    <row r="19133" spans="21:28" x14ac:dyDescent="0.25">
      <c r="U19133" s="601"/>
      <c r="V19133" s="611"/>
      <c r="X19133" s="613"/>
      <c r="Y19133" s="601"/>
      <c r="Z19133" s="601"/>
      <c r="AA19133" s="601"/>
      <c r="AB19133" s="601"/>
    </row>
    <row r="19134" spans="21:28" x14ac:dyDescent="0.25">
      <c r="U19134" s="601"/>
      <c r="V19134" s="611"/>
      <c r="X19134" s="613"/>
      <c r="Y19134" s="601"/>
      <c r="Z19134" s="601"/>
      <c r="AA19134" s="601"/>
      <c r="AB19134" s="601"/>
    </row>
    <row r="19135" spans="21:28" x14ac:dyDescent="0.25">
      <c r="U19135" s="601"/>
      <c r="V19135" s="611"/>
      <c r="X19135" s="613"/>
      <c r="Y19135" s="601"/>
      <c r="Z19135" s="601"/>
      <c r="AA19135" s="601"/>
      <c r="AB19135" s="601"/>
    </row>
    <row r="19136" spans="21:28" x14ac:dyDescent="0.25">
      <c r="U19136" s="601"/>
      <c r="V19136" s="611"/>
      <c r="X19136" s="613"/>
      <c r="Y19136" s="601"/>
      <c r="Z19136" s="601"/>
      <c r="AA19136" s="601"/>
      <c r="AB19136" s="601"/>
    </row>
    <row r="19137" spans="21:28" x14ac:dyDescent="0.25">
      <c r="U19137" s="601"/>
      <c r="V19137" s="611"/>
      <c r="X19137" s="613"/>
      <c r="Y19137" s="601"/>
      <c r="Z19137" s="601"/>
      <c r="AA19137" s="601"/>
      <c r="AB19137" s="601"/>
    </row>
    <row r="19138" spans="21:28" x14ac:dyDescent="0.25">
      <c r="U19138" s="601"/>
      <c r="V19138" s="611"/>
      <c r="X19138" s="613"/>
      <c r="Y19138" s="601"/>
      <c r="Z19138" s="601"/>
      <c r="AA19138" s="601"/>
      <c r="AB19138" s="601"/>
    </row>
    <row r="19139" spans="21:28" x14ac:dyDescent="0.25">
      <c r="U19139" s="601"/>
      <c r="V19139" s="611"/>
      <c r="X19139" s="613"/>
      <c r="Y19139" s="601"/>
      <c r="Z19139" s="601"/>
      <c r="AA19139" s="601"/>
      <c r="AB19139" s="601"/>
    </row>
    <row r="19140" spans="21:28" x14ac:dyDescent="0.25">
      <c r="U19140" s="601"/>
      <c r="V19140" s="611"/>
      <c r="X19140" s="613"/>
      <c r="Y19140" s="601"/>
      <c r="Z19140" s="601"/>
      <c r="AA19140" s="601"/>
      <c r="AB19140" s="601"/>
    </row>
    <row r="19141" spans="21:28" x14ac:dyDescent="0.25">
      <c r="U19141" s="601"/>
      <c r="V19141" s="611"/>
      <c r="X19141" s="613"/>
      <c r="Y19141" s="601"/>
      <c r="Z19141" s="601"/>
      <c r="AA19141" s="601"/>
      <c r="AB19141" s="601"/>
    </row>
    <row r="19142" spans="21:28" x14ac:dyDescent="0.25">
      <c r="U19142" s="601"/>
      <c r="V19142" s="611"/>
      <c r="X19142" s="613"/>
      <c r="Y19142" s="601"/>
      <c r="Z19142" s="601"/>
      <c r="AA19142" s="601"/>
      <c r="AB19142" s="601"/>
    </row>
    <row r="19143" spans="21:28" x14ac:dyDescent="0.25">
      <c r="U19143" s="601"/>
      <c r="V19143" s="611"/>
      <c r="X19143" s="613"/>
      <c r="Y19143" s="601"/>
      <c r="Z19143" s="601"/>
      <c r="AA19143" s="601"/>
      <c r="AB19143" s="601"/>
    </row>
    <row r="19144" spans="21:28" x14ac:dyDescent="0.25">
      <c r="U19144" s="601"/>
      <c r="V19144" s="611"/>
      <c r="X19144" s="613"/>
      <c r="Y19144" s="601"/>
      <c r="Z19144" s="601"/>
      <c r="AA19144" s="601"/>
      <c r="AB19144" s="601"/>
    </row>
    <row r="19145" spans="21:28" x14ac:dyDescent="0.25">
      <c r="U19145" s="601"/>
      <c r="V19145" s="611"/>
      <c r="X19145" s="613"/>
      <c r="Y19145" s="601"/>
      <c r="Z19145" s="601"/>
      <c r="AA19145" s="601"/>
      <c r="AB19145" s="601"/>
    </row>
    <row r="19146" spans="21:28" x14ac:dyDescent="0.25">
      <c r="U19146" s="601"/>
      <c r="V19146" s="611"/>
      <c r="X19146" s="613"/>
      <c r="Y19146" s="601"/>
      <c r="Z19146" s="601"/>
      <c r="AA19146" s="601"/>
      <c r="AB19146" s="601"/>
    </row>
    <row r="19147" spans="21:28" x14ac:dyDescent="0.25">
      <c r="U19147" s="601"/>
      <c r="V19147" s="611"/>
      <c r="X19147" s="613"/>
      <c r="Y19147" s="601"/>
      <c r="Z19147" s="601"/>
      <c r="AA19147" s="601"/>
      <c r="AB19147" s="601"/>
    </row>
    <row r="19148" spans="21:28" x14ac:dyDescent="0.25">
      <c r="U19148" s="601"/>
      <c r="V19148" s="611"/>
      <c r="X19148" s="613"/>
      <c r="Y19148" s="601"/>
      <c r="Z19148" s="601"/>
      <c r="AA19148" s="601"/>
      <c r="AB19148" s="601"/>
    </row>
    <row r="19149" spans="21:28" x14ac:dyDescent="0.25">
      <c r="U19149" s="601"/>
      <c r="V19149" s="611"/>
      <c r="X19149" s="613"/>
      <c r="Y19149" s="601"/>
      <c r="Z19149" s="601"/>
      <c r="AA19149" s="601"/>
      <c r="AB19149" s="601"/>
    </row>
    <row r="19150" spans="21:28" x14ac:dyDescent="0.25">
      <c r="U19150" s="601"/>
      <c r="V19150" s="611"/>
      <c r="X19150" s="613"/>
      <c r="Y19150" s="601"/>
      <c r="Z19150" s="601"/>
      <c r="AA19150" s="601"/>
      <c r="AB19150" s="601"/>
    </row>
    <row r="19151" spans="21:28" x14ac:dyDescent="0.25">
      <c r="U19151" s="601"/>
      <c r="V19151" s="611"/>
      <c r="X19151" s="613"/>
      <c r="Y19151" s="601"/>
      <c r="Z19151" s="601"/>
      <c r="AA19151" s="601"/>
      <c r="AB19151" s="601"/>
    </row>
    <row r="19152" spans="21:28" x14ac:dyDescent="0.25">
      <c r="U19152" s="601"/>
      <c r="V19152" s="611"/>
      <c r="X19152" s="613"/>
      <c r="Y19152" s="601"/>
      <c r="Z19152" s="601"/>
      <c r="AA19152" s="601"/>
      <c r="AB19152" s="601"/>
    </row>
    <row r="19153" spans="21:28" x14ac:dyDescent="0.25">
      <c r="U19153" s="601"/>
      <c r="V19153" s="611"/>
      <c r="X19153" s="613"/>
      <c r="Y19153" s="601"/>
      <c r="Z19153" s="601"/>
      <c r="AA19153" s="601"/>
      <c r="AB19153" s="601"/>
    </row>
    <row r="19154" spans="21:28" x14ac:dyDescent="0.25">
      <c r="U19154" s="601"/>
      <c r="V19154" s="611"/>
      <c r="X19154" s="613"/>
      <c r="Y19154" s="601"/>
      <c r="Z19154" s="601"/>
      <c r="AA19154" s="601"/>
      <c r="AB19154" s="601"/>
    </row>
    <row r="19155" spans="21:28" x14ac:dyDescent="0.25">
      <c r="U19155" s="601"/>
      <c r="V19155" s="611"/>
      <c r="X19155" s="613"/>
      <c r="Y19155" s="601"/>
      <c r="Z19155" s="601"/>
      <c r="AA19155" s="601"/>
      <c r="AB19155" s="601"/>
    </row>
    <row r="19156" spans="21:28" x14ac:dyDescent="0.25">
      <c r="U19156" s="601"/>
      <c r="V19156" s="611"/>
      <c r="X19156" s="613"/>
      <c r="Y19156" s="601"/>
      <c r="Z19156" s="601"/>
      <c r="AA19156" s="601"/>
      <c r="AB19156" s="601"/>
    </row>
    <row r="19157" spans="21:28" x14ac:dyDescent="0.25">
      <c r="U19157" s="601"/>
      <c r="V19157" s="611"/>
      <c r="X19157" s="613"/>
      <c r="Y19157" s="601"/>
      <c r="Z19157" s="601"/>
      <c r="AA19157" s="601"/>
      <c r="AB19157" s="601"/>
    </row>
    <row r="19158" spans="21:28" x14ac:dyDescent="0.25">
      <c r="U19158" s="601"/>
      <c r="V19158" s="611"/>
      <c r="X19158" s="613"/>
      <c r="Y19158" s="601"/>
      <c r="Z19158" s="601"/>
      <c r="AA19158" s="601"/>
      <c r="AB19158" s="601"/>
    </row>
    <row r="19159" spans="21:28" x14ac:dyDescent="0.25">
      <c r="U19159" s="601"/>
      <c r="V19159" s="611"/>
      <c r="X19159" s="613"/>
      <c r="Y19159" s="601"/>
      <c r="Z19159" s="601"/>
      <c r="AA19159" s="601"/>
      <c r="AB19159" s="601"/>
    </row>
    <row r="19160" spans="21:28" x14ac:dyDescent="0.25">
      <c r="U19160" s="601"/>
      <c r="V19160" s="611"/>
      <c r="X19160" s="613"/>
      <c r="Y19160" s="601"/>
      <c r="Z19160" s="601"/>
      <c r="AA19160" s="601"/>
      <c r="AB19160" s="601"/>
    </row>
    <row r="19161" spans="21:28" x14ac:dyDescent="0.25">
      <c r="U19161" s="601"/>
      <c r="V19161" s="611"/>
      <c r="X19161" s="613"/>
      <c r="Y19161" s="601"/>
      <c r="Z19161" s="601"/>
      <c r="AA19161" s="601"/>
      <c r="AB19161" s="601"/>
    </row>
    <row r="19162" spans="21:28" x14ac:dyDescent="0.25">
      <c r="U19162" s="601"/>
      <c r="V19162" s="611"/>
      <c r="X19162" s="613"/>
      <c r="Y19162" s="601"/>
      <c r="Z19162" s="601"/>
      <c r="AA19162" s="601"/>
      <c r="AB19162" s="601"/>
    </row>
    <row r="19163" spans="21:28" x14ac:dyDescent="0.25">
      <c r="U19163" s="601"/>
      <c r="V19163" s="611"/>
      <c r="X19163" s="613"/>
      <c r="Y19163" s="601"/>
      <c r="Z19163" s="601"/>
      <c r="AA19163" s="601"/>
      <c r="AB19163" s="601"/>
    </row>
    <row r="19164" spans="21:28" x14ac:dyDescent="0.25">
      <c r="U19164" s="601"/>
      <c r="V19164" s="611"/>
      <c r="X19164" s="613"/>
      <c r="Y19164" s="601"/>
      <c r="Z19164" s="601"/>
      <c r="AA19164" s="601"/>
      <c r="AB19164" s="601"/>
    </row>
    <row r="19165" spans="21:28" x14ac:dyDescent="0.25">
      <c r="U19165" s="601"/>
      <c r="V19165" s="611"/>
      <c r="X19165" s="613"/>
      <c r="Y19165" s="601"/>
      <c r="Z19165" s="601"/>
      <c r="AA19165" s="601"/>
      <c r="AB19165" s="601"/>
    </row>
    <row r="19166" spans="21:28" x14ac:dyDescent="0.25">
      <c r="U19166" s="601"/>
      <c r="V19166" s="611"/>
      <c r="X19166" s="613"/>
      <c r="Y19166" s="601"/>
      <c r="Z19166" s="601"/>
      <c r="AA19166" s="601"/>
      <c r="AB19166" s="601"/>
    </row>
    <row r="19167" spans="21:28" x14ac:dyDescent="0.25">
      <c r="U19167" s="601"/>
      <c r="V19167" s="611"/>
      <c r="X19167" s="613"/>
      <c r="Y19167" s="601"/>
      <c r="Z19167" s="601"/>
      <c r="AA19167" s="601"/>
      <c r="AB19167" s="601"/>
    </row>
    <row r="19168" spans="21:28" x14ac:dyDescent="0.25">
      <c r="U19168" s="601"/>
      <c r="V19168" s="611"/>
      <c r="X19168" s="613"/>
      <c r="Y19168" s="601"/>
      <c r="Z19168" s="601"/>
      <c r="AA19168" s="601"/>
      <c r="AB19168" s="601"/>
    </row>
    <row r="19169" spans="21:28" x14ac:dyDescent="0.25">
      <c r="U19169" s="601"/>
      <c r="V19169" s="611"/>
      <c r="X19169" s="613"/>
      <c r="Y19169" s="601"/>
      <c r="Z19169" s="601"/>
      <c r="AA19169" s="601"/>
      <c r="AB19169" s="601"/>
    </row>
    <row r="19170" spans="21:28" x14ac:dyDescent="0.25">
      <c r="U19170" s="601"/>
      <c r="V19170" s="611"/>
      <c r="X19170" s="613"/>
      <c r="Y19170" s="601"/>
      <c r="Z19170" s="601"/>
      <c r="AA19170" s="601"/>
      <c r="AB19170" s="601"/>
    </row>
    <row r="19171" spans="21:28" x14ac:dyDescent="0.25">
      <c r="U19171" s="601"/>
      <c r="V19171" s="611"/>
      <c r="X19171" s="613"/>
      <c r="Y19171" s="601"/>
      <c r="Z19171" s="601"/>
      <c r="AA19171" s="601"/>
      <c r="AB19171" s="601"/>
    </row>
    <row r="19172" spans="21:28" x14ac:dyDescent="0.25">
      <c r="U19172" s="601"/>
      <c r="V19172" s="611"/>
      <c r="X19172" s="613"/>
      <c r="Y19172" s="601"/>
      <c r="Z19172" s="601"/>
      <c r="AA19172" s="601"/>
      <c r="AB19172" s="601"/>
    </row>
    <row r="19173" spans="21:28" x14ac:dyDescent="0.25">
      <c r="U19173" s="601"/>
      <c r="V19173" s="611"/>
      <c r="X19173" s="613"/>
      <c r="Y19173" s="601"/>
      <c r="Z19173" s="601"/>
      <c r="AA19173" s="601"/>
      <c r="AB19173" s="601"/>
    </row>
    <row r="19174" spans="21:28" x14ac:dyDescent="0.25">
      <c r="U19174" s="601"/>
      <c r="V19174" s="611"/>
      <c r="X19174" s="613"/>
      <c r="Y19174" s="601"/>
      <c r="Z19174" s="601"/>
      <c r="AA19174" s="601"/>
      <c r="AB19174" s="601"/>
    </row>
    <row r="19175" spans="21:28" x14ac:dyDescent="0.25">
      <c r="U19175" s="601"/>
      <c r="V19175" s="611"/>
      <c r="X19175" s="613"/>
      <c r="Y19175" s="601"/>
      <c r="Z19175" s="601"/>
      <c r="AA19175" s="601"/>
      <c r="AB19175" s="601"/>
    </row>
    <row r="19176" spans="21:28" x14ac:dyDescent="0.25">
      <c r="U19176" s="601"/>
      <c r="V19176" s="611"/>
      <c r="X19176" s="613"/>
      <c r="Y19176" s="601"/>
      <c r="Z19176" s="601"/>
      <c r="AA19176" s="601"/>
      <c r="AB19176" s="601"/>
    </row>
    <row r="19177" spans="21:28" x14ac:dyDescent="0.25">
      <c r="U19177" s="601"/>
      <c r="V19177" s="611"/>
      <c r="X19177" s="613"/>
      <c r="Y19177" s="601"/>
      <c r="Z19177" s="601"/>
      <c r="AA19177" s="601"/>
      <c r="AB19177" s="601"/>
    </row>
    <row r="19178" spans="21:28" x14ac:dyDescent="0.25">
      <c r="U19178" s="601"/>
      <c r="V19178" s="611"/>
      <c r="X19178" s="613"/>
      <c r="Y19178" s="601"/>
      <c r="Z19178" s="601"/>
      <c r="AA19178" s="601"/>
      <c r="AB19178" s="601"/>
    </row>
    <row r="19179" spans="21:28" x14ac:dyDescent="0.25">
      <c r="U19179" s="601"/>
      <c r="V19179" s="611"/>
      <c r="X19179" s="613"/>
      <c r="Y19179" s="601"/>
      <c r="Z19179" s="601"/>
      <c r="AA19179" s="601"/>
      <c r="AB19179" s="601"/>
    </row>
    <row r="19180" spans="21:28" x14ac:dyDescent="0.25">
      <c r="U19180" s="601"/>
      <c r="V19180" s="611"/>
      <c r="X19180" s="613"/>
      <c r="Y19180" s="601"/>
      <c r="Z19180" s="601"/>
      <c r="AA19180" s="601"/>
      <c r="AB19180" s="601"/>
    </row>
    <row r="19181" spans="21:28" x14ac:dyDescent="0.25">
      <c r="U19181" s="601"/>
      <c r="V19181" s="611"/>
      <c r="X19181" s="613"/>
      <c r="Y19181" s="601"/>
      <c r="Z19181" s="601"/>
      <c r="AA19181" s="601"/>
      <c r="AB19181" s="601"/>
    </row>
    <row r="19182" spans="21:28" x14ac:dyDescent="0.25">
      <c r="U19182" s="601"/>
      <c r="V19182" s="611"/>
      <c r="X19182" s="613"/>
      <c r="Y19182" s="601"/>
      <c r="Z19182" s="601"/>
      <c r="AA19182" s="601"/>
      <c r="AB19182" s="601"/>
    </row>
    <row r="19183" spans="21:28" x14ac:dyDescent="0.25">
      <c r="U19183" s="601"/>
      <c r="V19183" s="611"/>
      <c r="X19183" s="613"/>
      <c r="Y19183" s="601"/>
      <c r="Z19183" s="601"/>
      <c r="AA19183" s="601"/>
      <c r="AB19183" s="601"/>
    </row>
    <row r="19184" spans="21:28" x14ac:dyDescent="0.25">
      <c r="U19184" s="601"/>
      <c r="V19184" s="611"/>
      <c r="X19184" s="613"/>
      <c r="Y19184" s="601"/>
      <c r="Z19184" s="601"/>
      <c r="AA19184" s="601"/>
      <c r="AB19184" s="601"/>
    </row>
    <row r="19185" spans="21:28" x14ac:dyDescent="0.25">
      <c r="U19185" s="601"/>
      <c r="V19185" s="611"/>
      <c r="X19185" s="613"/>
      <c r="Y19185" s="601"/>
      <c r="Z19185" s="601"/>
      <c r="AA19185" s="601"/>
      <c r="AB19185" s="601"/>
    </row>
    <row r="19186" spans="21:28" x14ac:dyDescent="0.25">
      <c r="U19186" s="601"/>
      <c r="V19186" s="611"/>
      <c r="X19186" s="613"/>
      <c r="Y19186" s="601"/>
      <c r="Z19186" s="601"/>
      <c r="AA19186" s="601"/>
      <c r="AB19186" s="601"/>
    </row>
    <row r="19187" spans="21:28" x14ac:dyDescent="0.25">
      <c r="U19187" s="601"/>
      <c r="V19187" s="611"/>
      <c r="X19187" s="613"/>
      <c r="Y19187" s="601"/>
      <c r="Z19187" s="601"/>
      <c r="AA19187" s="601"/>
      <c r="AB19187" s="601"/>
    </row>
    <row r="19188" spans="21:28" x14ac:dyDescent="0.25">
      <c r="U19188" s="601"/>
      <c r="V19188" s="611"/>
      <c r="X19188" s="613"/>
      <c r="Y19188" s="601"/>
      <c r="Z19188" s="601"/>
      <c r="AA19188" s="601"/>
      <c r="AB19188" s="601"/>
    </row>
    <row r="19189" spans="21:28" x14ac:dyDescent="0.25">
      <c r="U19189" s="601"/>
      <c r="V19189" s="611"/>
      <c r="X19189" s="613"/>
      <c r="Y19189" s="601"/>
      <c r="Z19189" s="601"/>
      <c r="AA19189" s="601"/>
      <c r="AB19189" s="601"/>
    </row>
    <row r="19190" spans="21:28" x14ac:dyDescent="0.25">
      <c r="U19190" s="601"/>
      <c r="V19190" s="611"/>
      <c r="X19190" s="613"/>
      <c r="Y19190" s="601"/>
      <c r="Z19190" s="601"/>
      <c r="AA19190" s="601"/>
      <c r="AB19190" s="601"/>
    </row>
    <row r="19191" spans="21:28" x14ac:dyDescent="0.25">
      <c r="U19191" s="601"/>
      <c r="V19191" s="611"/>
      <c r="X19191" s="613"/>
      <c r="Y19191" s="601"/>
      <c r="Z19191" s="601"/>
      <c r="AA19191" s="601"/>
      <c r="AB19191" s="601"/>
    </row>
    <row r="19192" spans="21:28" x14ac:dyDescent="0.25">
      <c r="U19192" s="601"/>
      <c r="V19192" s="611"/>
      <c r="X19192" s="613"/>
      <c r="Y19192" s="601"/>
      <c r="Z19192" s="601"/>
      <c r="AA19192" s="601"/>
      <c r="AB19192" s="601"/>
    </row>
    <row r="19193" spans="21:28" x14ac:dyDescent="0.25">
      <c r="U19193" s="601"/>
      <c r="V19193" s="611"/>
      <c r="X19193" s="613"/>
      <c r="Y19193" s="601"/>
      <c r="Z19193" s="601"/>
      <c r="AA19193" s="601"/>
      <c r="AB19193" s="601"/>
    </row>
    <row r="19194" spans="21:28" x14ac:dyDescent="0.25">
      <c r="U19194" s="601"/>
      <c r="V19194" s="611"/>
      <c r="X19194" s="613"/>
      <c r="Y19194" s="601"/>
      <c r="Z19194" s="601"/>
      <c r="AA19194" s="601"/>
      <c r="AB19194" s="601"/>
    </row>
    <row r="19195" spans="21:28" x14ac:dyDescent="0.25">
      <c r="U19195" s="601"/>
      <c r="V19195" s="611"/>
      <c r="X19195" s="613"/>
      <c r="Y19195" s="601"/>
      <c r="Z19195" s="601"/>
      <c r="AA19195" s="601"/>
      <c r="AB19195" s="601"/>
    </row>
    <row r="19196" spans="21:28" x14ac:dyDescent="0.25">
      <c r="U19196" s="601"/>
      <c r="V19196" s="611"/>
      <c r="X19196" s="613"/>
      <c r="Y19196" s="601"/>
      <c r="Z19196" s="601"/>
      <c r="AA19196" s="601"/>
      <c r="AB19196" s="601"/>
    </row>
    <row r="19197" spans="21:28" x14ac:dyDescent="0.25">
      <c r="U19197" s="601"/>
      <c r="V19197" s="611"/>
      <c r="X19197" s="613"/>
      <c r="Y19197" s="601"/>
      <c r="Z19197" s="601"/>
      <c r="AA19197" s="601"/>
      <c r="AB19197" s="601"/>
    </row>
    <row r="19198" spans="21:28" x14ac:dyDescent="0.25">
      <c r="U19198" s="601"/>
      <c r="V19198" s="611"/>
      <c r="X19198" s="613"/>
      <c r="Y19198" s="601"/>
      <c r="Z19198" s="601"/>
      <c r="AA19198" s="601"/>
      <c r="AB19198" s="601"/>
    </row>
    <row r="19199" spans="21:28" x14ac:dyDescent="0.25">
      <c r="U19199" s="601"/>
      <c r="V19199" s="611"/>
      <c r="X19199" s="613"/>
      <c r="Y19199" s="601"/>
      <c r="Z19199" s="601"/>
      <c r="AA19199" s="601"/>
      <c r="AB19199" s="601"/>
    </row>
    <row r="19200" spans="21:28" x14ac:dyDescent="0.25">
      <c r="U19200" s="601"/>
      <c r="V19200" s="611"/>
      <c r="X19200" s="613"/>
      <c r="Y19200" s="601"/>
      <c r="Z19200" s="601"/>
      <c r="AA19200" s="601"/>
      <c r="AB19200" s="601"/>
    </row>
    <row r="19201" spans="21:28" x14ac:dyDescent="0.25">
      <c r="U19201" s="601"/>
      <c r="V19201" s="611"/>
      <c r="X19201" s="613"/>
      <c r="Y19201" s="601"/>
      <c r="Z19201" s="601"/>
      <c r="AA19201" s="601"/>
      <c r="AB19201" s="601"/>
    </row>
    <row r="19202" spans="21:28" x14ac:dyDescent="0.25">
      <c r="U19202" s="601"/>
      <c r="V19202" s="611"/>
      <c r="X19202" s="613"/>
      <c r="Y19202" s="601"/>
      <c r="Z19202" s="601"/>
      <c r="AA19202" s="601"/>
      <c r="AB19202" s="601"/>
    </row>
    <row r="19203" spans="21:28" x14ac:dyDescent="0.25">
      <c r="U19203" s="601"/>
      <c r="V19203" s="611"/>
      <c r="X19203" s="613"/>
      <c r="Y19203" s="601"/>
      <c r="Z19203" s="601"/>
      <c r="AA19203" s="601"/>
      <c r="AB19203" s="601"/>
    </row>
    <row r="19204" spans="21:28" x14ac:dyDescent="0.25">
      <c r="U19204" s="601"/>
      <c r="V19204" s="611"/>
      <c r="X19204" s="613"/>
      <c r="Y19204" s="601"/>
      <c r="Z19204" s="601"/>
      <c r="AA19204" s="601"/>
      <c r="AB19204" s="601"/>
    </row>
    <row r="19205" spans="21:28" x14ac:dyDescent="0.25">
      <c r="U19205" s="601"/>
      <c r="V19205" s="611"/>
      <c r="X19205" s="613"/>
      <c r="Y19205" s="601"/>
      <c r="Z19205" s="601"/>
      <c r="AA19205" s="601"/>
      <c r="AB19205" s="601"/>
    </row>
    <row r="19206" spans="21:28" x14ac:dyDescent="0.25">
      <c r="U19206" s="601"/>
      <c r="V19206" s="611"/>
      <c r="X19206" s="613"/>
      <c r="Y19206" s="601"/>
      <c r="Z19206" s="601"/>
      <c r="AA19206" s="601"/>
      <c r="AB19206" s="601"/>
    </row>
    <row r="19207" spans="21:28" x14ac:dyDescent="0.25">
      <c r="U19207" s="601"/>
      <c r="V19207" s="611"/>
      <c r="X19207" s="613"/>
      <c r="Y19207" s="601"/>
      <c r="Z19207" s="601"/>
      <c r="AA19207" s="601"/>
      <c r="AB19207" s="601"/>
    </row>
    <row r="19208" spans="21:28" x14ac:dyDescent="0.25">
      <c r="U19208" s="601"/>
      <c r="V19208" s="611"/>
      <c r="X19208" s="613"/>
      <c r="Y19208" s="601"/>
      <c r="Z19208" s="601"/>
      <c r="AA19208" s="601"/>
      <c r="AB19208" s="601"/>
    </row>
    <row r="19209" spans="21:28" x14ac:dyDescent="0.25">
      <c r="U19209" s="601"/>
      <c r="V19209" s="611"/>
      <c r="X19209" s="613"/>
      <c r="Y19209" s="601"/>
      <c r="Z19209" s="601"/>
      <c r="AA19209" s="601"/>
      <c r="AB19209" s="601"/>
    </row>
    <row r="19210" spans="21:28" x14ac:dyDescent="0.25">
      <c r="U19210" s="601"/>
      <c r="V19210" s="611"/>
      <c r="X19210" s="613"/>
      <c r="Y19210" s="601"/>
      <c r="Z19210" s="601"/>
      <c r="AA19210" s="601"/>
      <c r="AB19210" s="601"/>
    </row>
    <row r="19211" spans="21:28" x14ac:dyDescent="0.25">
      <c r="U19211" s="601"/>
      <c r="V19211" s="611"/>
      <c r="X19211" s="613"/>
      <c r="Y19211" s="601"/>
      <c r="Z19211" s="601"/>
      <c r="AA19211" s="601"/>
      <c r="AB19211" s="601"/>
    </row>
    <row r="19212" spans="21:28" x14ac:dyDescent="0.25">
      <c r="U19212" s="601"/>
      <c r="V19212" s="611"/>
      <c r="X19212" s="613"/>
      <c r="Y19212" s="601"/>
      <c r="Z19212" s="601"/>
      <c r="AA19212" s="601"/>
      <c r="AB19212" s="601"/>
    </row>
    <row r="19213" spans="21:28" x14ac:dyDescent="0.25">
      <c r="U19213" s="601"/>
      <c r="V19213" s="611"/>
      <c r="X19213" s="613"/>
      <c r="Y19213" s="601"/>
      <c r="Z19213" s="601"/>
      <c r="AA19213" s="601"/>
      <c r="AB19213" s="601"/>
    </row>
    <row r="19214" spans="21:28" x14ac:dyDescent="0.25">
      <c r="U19214" s="601"/>
      <c r="V19214" s="611"/>
      <c r="X19214" s="613"/>
      <c r="Y19214" s="601"/>
      <c r="Z19214" s="601"/>
      <c r="AA19214" s="601"/>
      <c r="AB19214" s="601"/>
    </row>
    <row r="19215" spans="21:28" x14ac:dyDescent="0.25">
      <c r="U19215" s="601"/>
      <c r="V19215" s="611"/>
      <c r="X19215" s="613"/>
      <c r="Y19215" s="601"/>
      <c r="Z19215" s="601"/>
      <c r="AA19215" s="601"/>
      <c r="AB19215" s="601"/>
    </row>
    <row r="19216" spans="21:28" x14ac:dyDescent="0.25">
      <c r="U19216" s="601"/>
      <c r="V19216" s="611"/>
      <c r="X19216" s="613"/>
      <c r="Y19216" s="601"/>
      <c r="Z19216" s="601"/>
      <c r="AA19216" s="601"/>
      <c r="AB19216" s="601"/>
    </row>
    <row r="19217" spans="21:28" x14ac:dyDescent="0.25">
      <c r="U19217" s="601"/>
      <c r="V19217" s="611"/>
      <c r="X19217" s="613"/>
      <c r="Y19217" s="601"/>
      <c r="Z19217" s="601"/>
      <c r="AA19217" s="601"/>
      <c r="AB19217" s="601"/>
    </row>
    <row r="19218" spans="21:28" x14ac:dyDescent="0.25">
      <c r="U19218" s="601"/>
      <c r="V19218" s="611"/>
      <c r="X19218" s="613"/>
      <c r="Y19218" s="601"/>
      <c r="Z19218" s="601"/>
      <c r="AA19218" s="601"/>
      <c r="AB19218" s="601"/>
    </row>
    <row r="19219" spans="21:28" x14ac:dyDescent="0.25">
      <c r="U19219" s="601"/>
      <c r="V19219" s="611"/>
      <c r="X19219" s="613"/>
      <c r="Y19219" s="601"/>
      <c r="Z19219" s="601"/>
      <c r="AA19219" s="601"/>
      <c r="AB19219" s="601"/>
    </row>
    <row r="19220" spans="21:28" x14ac:dyDescent="0.25">
      <c r="U19220" s="601"/>
      <c r="V19220" s="611"/>
      <c r="X19220" s="613"/>
      <c r="Y19220" s="601"/>
      <c r="Z19220" s="601"/>
      <c r="AA19220" s="601"/>
      <c r="AB19220" s="601"/>
    </row>
    <row r="19221" spans="21:28" x14ac:dyDescent="0.25">
      <c r="U19221" s="601"/>
      <c r="V19221" s="611"/>
      <c r="X19221" s="613"/>
      <c r="Y19221" s="601"/>
      <c r="Z19221" s="601"/>
      <c r="AA19221" s="601"/>
      <c r="AB19221" s="601"/>
    </row>
    <row r="19222" spans="21:28" x14ac:dyDescent="0.25">
      <c r="U19222" s="601"/>
      <c r="V19222" s="611"/>
      <c r="X19222" s="613"/>
      <c r="Y19222" s="601"/>
      <c r="Z19222" s="601"/>
      <c r="AA19222" s="601"/>
      <c r="AB19222" s="601"/>
    </row>
    <row r="19223" spans="21:28" x14ac:dyDescent="0.25">
      <c r="U19223" s="601"/>
      <c r="V19223" s="611"/>
      <c r="X19223" s="613"/>
      <c r="Y19223" s="601"/>
      <c r="Z19223" s="601"/>
      <c r="AA19223" s="601"/>
      <c r="AB19223" s="601"/>
    </row>
    <row r="19224" spans="21:28" x14ac:dyDescent="0.25">
      <c r="U19224" s="601"/>
      <c r="V19224" s="611"/>
      <c r="X19224" s="613"/>
      <c r="Y19224" s="601"/>
      <c r="Z19224" s="601"/>
      <c r="AA19224" s="601"/>
      <c r="AB19224" s="601"/>
    </row>
    <row r="19225" spans="21:28" x14ac:dyDescent="0.25">
      <c r="U19225" s="601"/>
      <c r="V19225" s="611"/>
      <c r="X19225" s="613"/>
      <c r="Y19225" s="601"/>
      <c r="Z19225" s="601"/>
      <c r="AA19225" s="601"/>
      <c r="AB19225" s="601"/>
    </row>
    <row r="19226" spans="21:28" x14ac:dyDescent="0.25">
      <c r="U19226" s="601"/>
      <c r="V19226" s="611"/>
      <c r="X19226" s="613"/>
      <c r="Y19226" s="601"/>
      <c r="Z19226" s="601"/>
      <c r="AA19226" s="601"/>
      <c r="AB19226" s="601"/>
    </row>
    <row r="19227" spans="21:28" x14ac:dyDescent="0.25">
      <c r="U19227" s="601"/>
      <c r="V19227" s="611"/>
      <c r="X19227" s="613"/>
      <c r="Y19227" s="601"/>
      <c r="Z19227" s="601"/>
      <c r="AA19227" s="601"/>
      <c r="AB19227" s="601"/>
    </row>
    <row r="19228" spans="21:28" x14ac:dyDescent="0.25">
      <c r="U19228" s="601"/>
      <c r="V19228" s="611"/>
      <c r="X19228" s="613"/>
      <c r="Y19228" s="601"/>
      <c r="Z19228" s="601"/>
      <c r="AA19228" s="601"/>
      <c r="AB19228" s="601"/>
    </row>
    <row r="19229" spans="21:28" x14ac:dyDescent="0.25">
      <c r="U19229" s="601"/>
      <c r="V19229" s="611"/>
      <c r="X19229" s="613"/>
      <c r="Y19229" s="601"/>
      <c r="Z19229" s="601"/>
      <c r="AA19229" s="601"/>
      <c r="AB19229" s="601"/>
    </row>
    <row r="19230" spans="21:28" x14ac:dyDescent="0.25">
      <c r="U19230" s="601"/>
      <c r="V19230" s="611"/>
      <c r="X19230" s="613"/>
      <c r="Y19230" s="601"/>
      <c r="Z19230" s="601"/>
      <c r="AA19230" s="601"/>
      <c r="AB19230" s="601"/>
    </row>
    <row r="19231" spans="21:28" x14ac:dyDescent="0.25">
      <c r="U19231" s="601"/>
      <c r="V19231" s="611"/>
      <c r="X19231" s="613"/>
      <c r="Y19231" s="601"/>
      <c r="Z19231" s="601"/>
      <c r="AA19231" s="601"/>
      <c r="AB19231" s="601"/>
    </row>
    <row r="19232" spans="21:28" x14ac:dyDescent="0.25">
      <c r="U19232" s="601"/>
      <c r="V19232" s="611"/>
      <c r="X19232" s="613"/>
      <c r="Y19232" s="601"/>
      <c r="Z19232" s="601"/>
      <c r="AA19232" s="601"/>
      <c r="AB19232" s="601"/>
    </row>
    <row r="19233" spans="21:28" x14ac:dyDescent="0.25">
      <c r="U19233" s="601"/>
      <c r="V19233" s="611"/>
      <c r="X19233" s="613"/>
      <c r="Y19233" s="601"/>
      <c r="Z19233" s="601"/>
      <c r="AA19233" s="601"/>
      <c r="AB19233" s="601"/>
    </row>
    <row r="19234" spans="21:28" x14ac:dyDescent="0.25">
      <c r="U19234" s="601"/>
      <c r="V19234" s="611"/>
      <c r="X19234" s="613"/>
      <c r="Y19234" s="601"/>
      <c r="Z19234" s="601"/>
      <c r="AA19234" s="601"/>
      <c r="AB19234" s="601"/>
    </row>
    <row r="19235" spans="21:28" x14ac:dyDescent="0.25">
      <c r="U19235" s="601"/>
      <c r="V19235" s="611"/>
      <c r="X19235" s="613"/>
      <c r="Y19235" s="601"/>
      <c r="Z19235" s="601"/>
      <c r="AA19235" s="601"/>
      <c r="AB19235" s="601"/>
    </row>
    <row r="19236" spans="21:28" x14ac:dyDescent="0.25">
      <c r="U19236" s="601"/>
      <c r="V19236" s="611"/>
      <c r="X19236" s="613"/>
      <c r="Y19236" s="601"/>
      <c r="Z19236" s="601"/>
      <c r="AA19236" s="601"/>
      <c r="AB19236" s="601"/>
    </row>
    <row r="19237" spans="21:28" x14ac:dyDescent="0.25">
      <c r="U19237" s="601"/>
      <c r="V19237" s="611"/>
      <c r="X19237" s="613"/>
      <c r="Y19237" s="601"/>
      <c r="Z19237" s="601"/>
      <c r="AA19237" s="601"/>
      <c r="AB19237" s="601"/>
    </row>
    <row r="19238" spans="21:28" x14ac:dyDescent="0.25">
      <c r="U19238" s="601"/>
      <c r="V19238" s="611"/>
      <c r="X19238" s="613"/>
      <c r="Y19238" s="601"/>
      <c r="Z19238" s="601"/>
      <c r="AA19238" s="601"/>
      <c r="AB19238" s="601"/>
    </row>
    <row r="19239" spans="21:28" x14ac:dyDescent="0.25">
      <c r="U19239" s="601"/>
      <c r="V19239" s="611"/>
      <c r="X19239" s="613"/>
      <c r="Y19239" s="601"/>
      <c r="Z19239" s="601"/>
      <c r="AA19239" s="601"/>
      <c r="AB19239" s="601"/>
    </row>
    <row r="19240" spans="21:28" x14ac:dyDescent="0.25">
      <c r="U19240" s="601"/>
      <c r="V19240" s="611"/>
      <c r="X19240" s="613"/>
      <c r="Y19240" s="601"/>
      <c r="Z19240" s="601"/>
      <c r="AA19240" s="601"/>
      <c r="AB19240" s="601"/>
    </row>
    <row r="19241" spans="21:28" x14ac:dyDescent="0.25">
      <c r="U19241" s="601"/>
      <c r="V19241" s="611"/>
      <c r="X19241" s="613"/>
      <c r="Y19241" s="601"/>
      <c r="Z19241" s="601"/>
      <c r="AA19241" s="601"/>
      <c r="AB19241" s="601"/>
    </row>
    <row r="19242" spans="21:28" x14ac:dyDescent="0.25">
      <c r="U19242" s="601"/>
      <c r="V19242" s="611"/>
      <c r="X19242" s="613"/>
      <c r="Y19242" s="601"/>
      <c r="Z19242" s="601"/>
      <c r="AA19242" s="601"/>
      <c r="AB19242" s="601"/>
    </row>
    <row r="19243" spans="21:28" x14ac:dyDescent="0.25">
      <c r="U19243" s="601"/>
      <c r="V19243" s="611"/>
      <c r="X19243" s="613"/>
      <c r="Y19243" s="601"/>
      <c r="Z19243" s="601"/>
      <c r="AA19243" s="601"/>
      <c r="AB19243" s="601"/>
    </row>
    <row r="19244" spans="21:28" x14ac:dyDescent="0.25">
      <c r="U19244" s="601"/>
      <c r="V19244" s="611"/>
      <c r="X19244" s="613"/>
      <c r="Y19244" s="601"/>
      <c r="Z19244" s="601"/>
      <c r="AA19244" s="601"/>
      <c r="AB19244" s="601"/>
    </row>
    <row r="19245" spans="21:28" x14ac:dyDescent="0.25">
      <c r="U19245" s="601"/>
      <c r="V19245" s="611"/>
      <c r="X19245" s="613"/>
      <c r="Y19245" s="601"/>
      <c r="Z19245" s="601"/>
      <c r="AA19245" s="601"/>
      <c r="AB19245" s="601"/>
    </row>
    <row r="19246" spans="21:28" x14ac:dyDescent="0.25">
      <c r="U19246" s="601"/>
      <c r="V19246" s="611"/>
      <c r="X19246" s="613"/>
      <c r="Y19246" s="601"/>
      <c r="Z19246" s="601"/>
      <c r="AA19246" s="601"/>
      <c r="AB19246" s="601"/>
    </row>
    <row r="19247" spans="21:28" x14ac:dyDescent="0.25">
      <c r="U19247" s="601"/>
      <c r="V19247" s="611"/>
      <c r="X19247" s="613"/>
      <c r="Y19247" s="601"/>
      <c r="Z19247" s="601"/>
      <c r="AA19247" s="601"/>
      <c r="AB19247" s="601"/>
    </row>
    <row r="19248" spans="21:28" x14ac:dyDescent="0.25">
      <c r="U19248" s="601"/>
      <c r="V19248" s="611"/>
      <c r="X19248" s="613"/>
      <c r="Y19248" s="601"/>
      <c r="Z19248" s="601"/>
      <c r="AA19248" s="601"/>
      <c r="AB19248" s="601"/>
    </row>
    <row r="19249" spans="21:28" x14ac:dyDescent="0.25">
      <c r="U19249" s="601"/>
      <c r="V19249" s="611"/>
      <c r="X19249" s="613"/>
      <c r="Y19249" s="601"/>
      <c r="Z19249" s="601"/>
      <c r="AA19249" s="601"/>
      <c r="AB19249" s="601"/>
    </row>
    <row r="19250" spans="21:28" x14ac:dyDescent="0.25">
      <c r="U19250" s="601"/>
      <c r="V19250" s="611"/>
      <c r="X19250" s="613"/>
      <c r="Y19250" s="601"/>
      <c r="Z19250" s="601"/>
      <c r="AA19250" s="601"/>
      <c r="AB19250" s="601"/>
    </row>
    <row r="19251" spans="21:28" x14ac:dyDescent="0.25">
      <c r="U19251" s="601"/>
      <c r="V19251" s="611"/>
      <c r="X19251" s="613"/>
      <c r="Y19251" s="601"/>
      <c r="Z19251" s="601"/>
      <c r="AA19251" s="601"/>
      <c r="AB19251" s="601"/>
    </row>
    <row r="19252" spans="21:28" x14ac:dyDescent="0.25">
      <c r="U19252" s="601"/>
      <c r="V19252" s="611"/>
      <c r="X19252" s="613"/>
      <c r="Y19252" s="601"/>
      <c r="Z19252" s="601"/>
      <c r="AA19252" s="601"/>
      <c r="AB19252" s="601"/>
    </row>
    <row r="19253" spans="21:28" x14ac:dyDescent="0.25">
      <c r="U19253" s="601"/>
      <c r="V19253" s="611"/>
      <c r="X19253" s="613"/>
      <c r="Y19253" s="601"/>
      <c r="Z19253" s="601"/>
      <c r="AA19253" s="601"/>
      <c r="AB19253" s="601"/>
    </row>
    <row r="19254" spans="21:28" x14ac:dyDescent="0.25">
      <c r="U19254" s="601"/>
      <c r="V19254" s="611"/>
      <c r="X19254" s="613"/>
      <c r="Y19254" s="601"/>
      <c r="Z19254" s="601"/>
      <c r="AA19254" s="601"/>
      <c r="AB19254" s="601"/>
    </row>
    <row r="19255" spans="21:28" x14ac:dyDescent="0.25">
      <c r="U19255" s="601"/>
      <c r="V19255" s="611"/>
      <c r="X19255" s="613"/>
      <c r="Y19255" s="601"/>
      <c r="Z19255" s="601"/>
      <c r="AA19255" s="601"/>
      <c r="AB19255" s="601"/>
    </row>
    <row r="19256" spans="21:28" x14ac:dyDescent="0.25">
      <c r="U19256" s="601"/>
      <c r="V19256" s="611"/>
      <c r="X19256" s="613"/>
      <c r="Y19256" s="601"/>
      <c r="Z19256" s="601"/>
      <c r="AA19256" s="601"/>
      <c r="AB19256" s="601"/>
    </row>
    <row r="19257" spans="21:28" x14ac:dyDescent="0.25">
      <c r="U19257" s="601"/>
      <c r="V19257" s="611"/>
      <c r="X19257" s="613"/>
      <c r="Y19257" s="601"/>
      <c r="Z19257" s="601"/>
      <c r="AA19257" s="601"/>
      <c r="AB19257" s="601"/>
    </row>
    <row r="19258" spans="21:28" x14ac:dyDescent="0.25">
      <c r="U19258" s="601"/>
      <c r="V19258" s="611"/>
      <c r="X19258" s="613"/>
      <c r="Y19258" s="601"/>
      <c r="Z19258" s="601"/>
      <c r="AA19258" s="601"/>
      <c r="AB19258" s="601"/>
    </row>
    <row r="19259" spans="21:28" x14ac:dyDescent="0.25">
      <c r="U19259" s="601"/>
      <c r="V19259" s="611"/>
      <c r="X19259" s="613"/>
      <c r="Y19259" s="601"/>
      <c r="Z19259" s="601"/>
      <c r="AA19259" s="601"/>
      <c r="AB19259" s="601"/>
    </row>
    <row r="19260" spans="21:28" x14ac:dyDescent="0.25">
      <c r="U19260" s="601"/>
      <c r="V19260" s="611"/>
      <c r="X19260" s="613"/>
      <c r="Y19260" s="601"/>
      <c r="Z19260" s="601"/>
      <c r="AA19260" s="601"/>
      <c r="AB19260" s="601"/>
    </row>
    <row r="19261" spans="21:28" x14ac:dyDescent="0.25">
      <c r="U19261" s="601"/>
      <c r="V19261" s="611"/>
      <c r="X19261" s="613"/>
      <c r="Y19261" s="601"/>
      <c r="Z19261" s="601"/>
      <c r="AA19261" s="601"/>
      <c r="AB19261" s="601"/>
    </row>
    <row r="19262" spans="21:28" x14ac:dyDescent="0.25">
      <c r="U19262" s="601"/>
      <c r="V19262" s="611"/>
      <c r="X19262" s="613"/>
      <c r="Y19262" s="601"/>
      <c r="Z19262" s="601"/>
      <c r="AA19262" s="601"/>
      <c r="AB19262" s="601"/>
    </row>
    <row r="19263" spans="21:28" x14ac:dyDescent="0.25">
      <c r="U19263" s="601"/>
      <c r="V19263" s="611"/>
      <c r="X19263" s="613"/>
      <c r="Y19263" s="601"/>
      <c r="Z19263" s="601"/>
      <c r="AA19263" s="601"/>
      <c r="AB19263" s="601"/>
    </row>
    <row r="19264" spans="21:28" x14ac:dyDescent="0.25">
      <c r="U19264" s="601"/>
      <c r="V19264" s="611"/>
      <c r="X19264" s="613"/>
      <c r="Y19264" s="601"/>
      <c r="Z19264" s="601"/>
      <c r="AA19264" s="601"/>
      <c r="AB19264" s="601"/>
    </row>
    <row r="19265" spans="21:28" x14ac:dyDescent="0.25">
      <c r="U19265" s="601"/>
      <c r="V19265" s="611"/>
      <c r="X19265" s="613"/>
      <c r="Y19265" s="601"/>
      <c r="Z19265" s="601"/>
      <c r="AA19265" s="601"/>
      <c r="AB19265" s="601"/>
    </row>
    <row r="19266" spans="21:28" x14ac:dyDescent="0.25">
      <c r="U19266" s="601"/>
      <c r="V19266" s="611"/>
      <c r="X19266" s="613"/>
      <c r="Y19266" s="601"/>
      <c r="Z19266" s="601"/>
      <c r="AA19266" s="601"/>
      <c r="AB19266" s="601"/>
    </row>
    <row r="19267" spans="21:28" x14ac:dyDescent="0.25">
      <c r="U19267" s="601"/>
      <c r="V19267" s="611"/>
      <c r="X19267" s="613"/>
      <c r="Y19267" s="601"/>
      <c r="Z19267" s="601"/>
      <c r="AA19267" s="601"/>
      <c r="AB19267" s="601"/>
    </row>
    <row r="19268" spans="21:28" x14ac:dyDescent="0.25">
      <c r="U19268" s="601"/>
      <c r="V19268" s="611"/>
      <c r="X19268" s="613"/>
      <c r="Y19268" s="601"/>
      <c r="Z19268" s="601"/>
      <c r="AA19268" s="601"/>
      <c r="AB19268" s="601"/>
    </row>
    <row r="19269" spans="21:28" x14ac:dyDescent="0.25">
      <c r="U19269" s="601"/>
      <c r="V19269" s="611"/>
      <c r="X19269" s="613"/>
      <c r="Y19269" s="601"/>
      <c r="Z19269" s="601"/>
      <c r="AA19269" s="601"/>
      <c r="AB19269" s="601"/>
    </row>
    <row r="19270" spans="21:28" x14ac:dyDescent="0.25">
      <c r="U19270" s="601"/>
      <c r="V19270" s="611"/>
      <c r="X19270" s="613"/>
      <c r="Y19270" s="601"/>
      <c r="Z19270" s="601"/>
      <c r="AA19270" s="601"/>
      <c r="AB19270" s="601"/>
    </row>
    <row r="19271" spans="21:28" x14ac:dyDescent="0.25">
      <c r="U19271" s="601"/>
      <c r="V19271" s="611"/>
      <c r="X19271" s="613"/>
      <c r="Y19271" s="601"/>
      <c r="Z19271" s="601"/>
      <c r="AA19271" s="601"/>
      <c r="AB19271" s="601"/>
    </row>
    <row r="19272" spans="21:28" x14ac:dyDescent="0.25">
      <c r="U19272" s="601"/>
      <c r="V19272" s="611"/>
      <c r="X19272" s="613"/>
      <c r="Y19272" s="601"/>
      <c r="Z19272" s="601"/>
      <c r="AA19272" s="601"/>
      <c r="AB19272" s="601"/>
    </row>
    <row r="19273" spans="21:28" x14ac:dyDescent="0.25">
      <c r="U19273" s="601"/>
      <c r="V19273" s="611"/>
      <c r="X19273" s="613"/>
      <c r="Y19273" s="601"/>
      <c r="Z19273" s="601"/>
      <c r="AA19273" s="601"/>
      <c r="AB19273" s="601"/>
    </row>
    <row r="19274" spans="21:28" x14ac:dyDescent="0.25">
      <c r="U19274" s="601"/>
      <c r="V19274" s="611"/>
      <c r="X19274" s="613"/>
      <c r="Y19274" s="601"/>
      <c r="Z19274" s="601"/>
      <c r="AA19274" s="601"/>
      <c r="AB19274" s="601"/>
    </row>
    <row r="19275" spans="21:28" x14ac:dyDescent="0.25">
      <c r="U19275" s="601"/>
      <c r="V19275" s="611"/>
      <c r="X19275" s="613"/>
      <c r="Y19275" s="601"/>
      <c r="Z19275" s="601"/>
      <c r="AA19275" s="601"/>
      <c r="AB19275" s="601"/>
    </row>
    <row r="19276" spans="21:28" x14ac:dyDescent="0.25">
      <c r="U19276" s="601"/>
      <c r="V19276" s="611"/>
      <c r="X19276" s="613"/>
      <c r="Y19276" s="601"/>
      <c r="Z19276" s="601"/>
      <c r="AA19276" s="601"/>
      <c r="AB19276" s="601"/>
    </row>
    <row r="19277" spans="21:28" x14ac:dyDescent="0.25">
      <c r="U19277" s="601"/>
      <c r="V19277" s="611"/>
      <c r="X19277" s="613"/>
      <c r="Y19277" s="601"/>
      <c r="Z19277" s="601"/>
      <c r="AA19277" s="601"/>
      <c r="AB19277" s="601"/>
    </row>
    <row r="19278" spans="21:28" x14ac:dyDescent="0.25">
      <c r="U19278" s="601"/>
      <c r="V19278" s="611"/>
      <c r="X19278" s="613"/>
      <c r="Y19278" s="601"/>
      <c r="Z19278" s="601"/>
      <c r="AA19278" s="601"/>
      <c r="AB19278" s="601"/>
    </row>
    <row r="19279" spans="21:28" x14ac:dyDescent="0.25">
      <c r="U19279" s="601"/>
      <c r="V19279" s="611"/>
      <c r="X19279" s="613"/>
      <c r="Y19279" s="601"/>
      <c r="Z19279" s="601"/>
      <c r="AA19279" s="601"/>
      <c r="AB19279" s="601"/>
    </row>
    <row r="19280" spans="21:28" x14ac:dyDescent="0.25">
      <c r="U19280" s="601"/>
      <c r="V19280" s="611"/>
      <c r="X19280" s="613"/>
      <c r="Y19280" s="601"/>
      <c r="Z19280" s="601"/>
      <c r="AA19280" s="601"/>
      <c r="AB19280" s="601"/>
    </row>
    <row r="19281" spans="21:28" x14ac:dyDescent="0.25">
      <c r="U19281" s="601"/>
      <c r="V19281" s="611"/>
      <c r="X19281" s="613"/>
      <c r="Y19281" s="601"/>
      <c r="Z19281" s="601"/>
      <c r="AA19281" s="601"/>
      <c r="AB19281" s="601"/>
    </row>
    <row r="19282" spans="21:28" x14ac:dyDescent="0.25">
      <c r="U19282" s="601"/>
      <c r="V19282" s="611"/>
      <c r="X19282" s="613"/>
      <c r="Y19282" s="601"/>
      <c r="Z19282" s="601"/>
      <c r="AA19282" s="601"/>
      <c r="AB19282" s="601"/>
    </row>
    <row r="19283" spans="21:28" x14ac:dyDescent="0.25">
      <c r="U19283" s="601"/>
      <c r="V19283" s="611"/>
      <c r="X19283" s="613"/>
      <c r="Y19283" s="601"/>
      <c r="Z19283" s="601"/>
      <c r="AA19283" s="601"/>
      <c r="AB19283" s="601"/>
    </row>
    <row r="19284" spans="21:28" x14ac:dyDescent="0.25">
      <c r="U19284" s="601"/>
      <c r="V19284" s="611"/>
      <c r="X19284" s="613"/>
      <c r="Y19284" s="601"/>
      <c r="Z19284" s="601"/>
      <c r="AA19284" s="601"/>
      <c r="AB19284" s="601"/>
    </row>
    <row r="19285" spans="21:28" x14ac:dyDescent="0.25">
      <c r="U19285" s="601"/>
      <c r="V19285" s="611"/>
      <c r="X19285" s="613"/>
      <c r="Y19285" s="601"/>
      <c r="Z19285" s="601"/>
      <c r="AA19285" s="601"/>
      <c r="AB19285" s="601"/>
    </row>
    <row r="19286" spans="21:28" x14ac:dyDescent="0.25">
      <c r="U19286" s="601"/>
      <c r="V19286" s="611"/>
      <c r="X19286" s="613"/>
      <c r="Y19286" s="601"/>
      <c r="Z19286" s="601"/>
      <c r="AA19286" s="601"/>
      <c r="AB19286" s="601"/>
    </row>
    <row r="19287" spans="21:28" x14ac:dyDescent="0.25">
      <c r="U19287" s="601"/>
      <c r="V19287" s="611"/>
      <c r="X19287" s="613"/>
      <c r="Y19287" s="601"/>
      <c r="Z19287" s="601"/>
      <c r="AA19287" s="601"/>
      <c r="AB19287" s="601"/>
    </row>
    <row r="19288" spans="21:28" x14ac:dyDescent="0.25">
      <c r="U19288" s="601"/>
      <c r="V19288" s="611"/>
      <c r="X19288" s="613"/>
      <c r="Y19288" s="601"/>
      <c r="Z19288" s="601"/>
      <c r="AA19288" s="601"/>
      <c r="AB19288" s="601"/>
    </row>
    <row r="19289" spans="21:28" x14ac:dyDescent="0.25">
      <c r="U19289" s="601"/>
      <c r="V19289" s="611"/>
      <c r="X19289" s="613"/>
      <c r="Y19289" s="601"/>
      <c r="Z19289" s="601"/>
      <c r="AA19289" s="601"/>
      <c r="AB19289" s="601"/>
    </row>
    <row r="19290" spans="21:28" x14ac:dyDescent="0.25">
      <c r="U19290" s="601"/>
      <c r="V19290" s="611"/>
      <c r="X19290" s="613"/>
      <c r="Y19290" s="601"/>
      <c r="Z19290" s="601"/>
      <c r="AA19290" s="601"/>
      <c r="AB19290" s="601"/>
    </row>
    <row r="19291" spans="21:28" x14ac:dyDescent="0.25">
      <c r="U19291" s="601"/>
      <c r="V19291" s="611"/>
      <c r="X19291" s="613"/>
      <c r="Y19291" s="601"/>
      <c r="Z19291" s="601"/>
      <c r="AA19291" s="601"/>
      <c r="AB19291" s="601"/>
    </row>
    <row r="19292" spans="21:28" x14ac:dyDescent="0.25">
      <c r="U19292" s="601"/>
      <c r="V19292" s="611"/>
      <c r="X19292" s="613"/>
      <c r="Y19292" s="601"/>
      <c r="Z19292" s="601"/>
      <c r="AA19292" s="601"/>
      <c r="AB19292" s="601"/>
    </row>
    <row r="19293" spans="21:28" x14ac:dyDescent="0.25">
      <c r="U19293" s="601"/>
      <c r="V19293" s="611"/>
      <c r="X19293" s="613"/>
      <c r="Y19293" s="601"/>
      <c r="Z19293" s="601"/>
      <c r="AA19293" s="601"/>
      <c r="AB19293" s="601"/>
    </row>
    <row r="19294" spans="21:28" x14ac:dyDescent="0.25">
      <c r="U19294" s="601"/>
      <c r="V19294" s="611"/>
      <c r="X19294" s="613"/>
      <c r="Y19294" s="601"/>
      <c r="Z19294" s="601"/>
      <c r="AA19294" s="601"/>
      <c r="AB19294" s="601"/>
    </row>
    <row r="19295" spans="21:28" x14ac:dyDescent="0.25">
      <c r="U19295" s="601"/>
      <c r="V19295" s="611"/>
      <c r="X19295" s="613"/>
      <c r="Y19295" s="601"/>
      <c r="Z19295" s="601"/>
      <c r="AA19295" s="601"/>
      <c r="AB19295" s="601"/>
    </row>
    <row r="19296" spans="21:28" x14ac:dyDescent="0.25">
      <c r="U19296" s="601"/>
      <c r="V19296" s="611"/>
      <c r="X19296" s="613"/>
      <c r="Y19296" s="601"/>
      <c r="Z19296" s="601"/>
      <c r="AA19296" s="601"/>
      <c r="AB19296" s="601"/>
    </row>
    <row r="19297" spans="21:28" x14ac:dyDescent="0.25">
      <c r="U19297" s="601"/>
      <c r="V19297" s="611"/>
      <c r="X19297" s="613"/>
      <c r="Y19297" s="601"/>
      <c r="Z19297" s="601"/>
      <c r="AA19297" s="601"/>
      <c r="AB19297" s="601"/>
    </row>
    <row r="19298" spans="21:28" x14ac:dyDescent="0.25">
      <c r="U19298" s="601"/>
      <c r="V19298" s="611"/>
      <c r="X19298" s="613"/>
      <c r="Y19298" s="601"/>
      <c r="Z19298" s="601"/>
      <c r="AA19298" s="601"/>
      <c r="AB19298" s="601"/>
    </row>
    <row r="19299" spans="21:28" x14ac:dyDescent="0.25">
      <c r="U19299" s="601"/>
      <c r="V19299" s="611"/>
      <c r="X19299" s="613"/>
      <c r="Y19299" s="601"/>
      <c r="Z19299" s="601"/>
      <c r="AA19299" s="601"/>
      <c r="AB19299" s="601"/>
    </row>
    <row r="19300" spans="21:28" x14ac:dyDescent="0.25">
      <c r="U19300" s="601"/>
      <c r="V19300" s="611"/>
      <c r="X19300" s="613"/>
      <c r="Y19300" s="601"/>
      <c r="Z19300" s="601"/>
      <c r="AA19300" s="601"/>
      <c r="AB19300" s="601"/>
    </row>
    <row r="19301" spans="21:28" x14ac:dyDescent="0.25">
      <c r="U19301" s="601"/>
      <c r="V19301" s="611"/>
      <c r="X19301" s="613"/>
      <c r="Y19301" s="601"/>
      <c r="Z19301" s="601"/>
      <c r="AA19301" s="601"/>
      <c r="AB19301" s="601"/>
    </row>
    <row r="19302" spans="21:28" x14ac:dyDescent="0.25">
      <c r="U19302" s="601"/>
      <c r="V19302" s="611"/>
      <c r="X19302" s="613"/>
      <c r="Y19302" s="601"/>
      <c r="Z19302" s="601"/>
      <c r="AA19302" s="601"/>
      <c r="AB19302" s="601"/>
    </row>
    <row r="19303" spans="21:28" x14ac:dyDescent="0.25">
      <c r="U19303" s="601"/>
      <c r="V19303" s="611"/>
      <c r="X19303" s="613"/>
      <c r="Y19303" s="601"/>
      <c r="Z19303" s="601"/>
      <c r="AA19303" s="601"/>
      <c r="AB19303" s="601"/>
    </row>
    <row r="19304" spans="21:28" x14ac:dyDescent="0.25">
      <c r="U19304" s="601"/>
      <c r="V19304" s="611"/>
      <c r="X19304" s="613"/>
      <c r="Y19304" s="601"/>
      <c r="Z19304" s="601"/>
      <c r="AA19304" s="601"/>
      <c r="AB19304" s="601"/>
    </row>
    <row r="19305" spans="21:28" x14ac:dyDescent="0.25">
      <c r="U19305" s="601"/>
      <c r="V19305" s="611"/>
      <c r="X19305" s="613"/>
      <c r="Y19305" s="601"/>
      <c r="Z19305" s="601"/>
      <c r="AA19305" s="601"/>
      <c r="AB19305" s="601"/>
    </row>
    <row r="19306" spans="21:28" x14ac:dyDescent="0.25">
      <c r="U19306" s="601"/>
      <c r="V19306" s="611"/>
      <c r="X19306" s="613"/>
      <c r="Y19306" s="601"/>
      <c r="Z19306" s="601"/>
      <c r="AA19306" s="601"/>
      <c r="AB19306" s="601"/>
    </row>
    <row r="19307" spans="21:28" x14ac:dyDescent="0.25">
      <c r="U19307" s="601"/>
      <c r="V19307" s="611"/>
      <c r="X19307" s="613"/>
      <c r="Y19307" s="601"/>
      <c r="Z19307" s="601"/>
      <c r="AA19307" s="601"/>
      <c r="AB19307" s="601"/>
    </row>
    <row r="19308" spans="21:28" x14ac:dyDescent="0.25">
      <c r="U19308" s="601"/>
      <c r="V19308" s="611"/>
      <c r="X19308" s="613"/>
      <c r="Y19308" s="601"/>
      <c r="Z19308" s="601"/>
      <c r="AA19308" s="601"/>
      <c r="AB19308" s="601"/>
    </row>
    <row r="19309" spans="21:28" x14ac:dyDescent="0.25">
      <c r="U19309" s="601"/>
      <c r="V19309" s="611"/>
      <c r="X19309" s="613"/>
      <c r="Y19309" s="601"/>
      <c r="Z19309" s="601"/>
      <c r="AA19309" s="601"/>
      <c r="AB19309" s="601"/>
    </row>
    <row r="19310" spans="21:28" x14ac:dyDescent="0.25">
      <c r="U19310" s="601"/>
      <c r="V19310" s="611"/>
      <c r="X19310" s="613"/>
      <c r="Y19310" s="601"/>
      <c r="Z19310" s="601"/>
      <c r="AA19310" s="601"/>
      <c r="AB19310" s="601"/>
    </row>
    <row r="19311" spans="21:28" x14ac:dyDescent="0.25">
      <c r="U19311" s="601"/>
      <c r="V19311" s="611"/>
      <c r="X19311" s="613"/>
      <c r="Y19311" s="601"/>
      <c r="Z19311" s="601"/>
      <c r="AA19311" s="601"/>
      <c r="AB19311" s="601"/>
    </row>
    <row r="19312" spans="21:28" x14ac:dyDescent="0.25">
      <c r="U19312" s="601"/>
      <c r="V19312" s="611"/>
      <c r="X19312" s="613"/>
      <c r="Y19312" s="601"/>
      <c r="Z19312" s="601"/>
      <c r="AA19312" s="601"/>
      <c r="AB19312" s="601"/>
    </row>
    <row r="19313" spans="21:28" x14ac:dyDescent="0.25">
      <c r="U19313" s="601"/>
      <c r="V19313" s="611"/>
      <c r="X19313" s="613"/>
      <c r="Y19313" s="601"/>
      <c r="Z19313" s="601"/>
      <c r="AA19313" s="601"/>
      <c r="AB19313" s="601"/>
    </row>
    <row r="19314" spans="21:28" x14ac:dyDescent="0.25">
      <c r="U19314" s="601"/>
      <c r="V19314" s="611"/>
      <c r="X19314" s="613"/>
      <c r="Y19314" s="601"/>
      <c r="Z19314" s="601"/>
      <c r="AA19314" s="601"/>
      <c r="AB19314" s="601"/>
    </row>
    <row r="19315" spans="21:28" x14ac:dyDescent="0.25">
      <c r="U19315" s="601"/>
      <c r="V19315" s="611"/>
      <c r="X19315" s="613"/>
      <c r="Y19315" s="601"/>
      <c r="Z19315" s="601"/>
      <c r="AA19315" s="601"/>
      <c r="AB19315" s="601"/>
    </row>
    <row r="19316" spans="21:28" x14ac:dyDescent="0.25">
      <c r="U19316" s="601"/>
      <c r="V19316" s="611"/>
      <c r="X19316" s="613"/>
      <c r="Y19316" s="601"/>
      <c r="Z19316" s="601"/>
      <c r="AA19316" s="601"/>
      <c r="AB19316" s="601"/>
    </row>
    <row r="19317" spans="21:28" x14ac:dyDescent="0.25">
      <c r="U19317" s="601"/>
      <c r="V19317" s="611"/>
      <c r="X19317" s="613"/>
      <c r="Y19317" s="601"/>
      <c r="Z19317" s="601"/>
      <c r="AA19317" s="601"/>
      <c r="AB19317" s="601"/>
    </row>
    <row r="19318" spans="21:28" x14ac:dyDescent="0.25">
      <c r="U19318" s="601"/>
      <c r="V19318" s="611"/>
      <c r="X19318" s="613"/>
      <c r="Y19318" s="601"/>
      <c r="Z19318" s="601"/>
      <c r="AA19318" s="601"/>
      <c r="AB19318" s="601"/>
    </row>
    <row r="19319" spans="21:28" x14ac:dyDescent="0.25">
      <c r="U19319" s="601"/>
      <c r="V19319" s="611"/>
      <c r="X19319" s="613"/>
      <c r="Y19319" s="601"/>
      <c r="Z19319" s="601"/>
      <c r="AA19319" s="601"/>
      <c r="AB19319" s="601"/>
    </row>
    <row r="19320" spans="21:28" x14ac:dyDescent="0.25">
      <c r="U19320" s="601"/>
      <c r="V19320" s="611"/>
      <c r="X19320" s="613"/>
      <c r="Y19320" s="601"/>
      <c r="Z19320" s="601"/>
      <c r="AA19320" s="601"/>
      <c r="AB19320" s="601"/>
    </row>
    <row r="19321" spans="21:28" x14ac:dyDescent="0.25">
      <c r="U19321" s="601"/>
      <c r="V19321" s="611"/>
      <c r="X19321" s="613"/>
      <c r="Y19321" s="601"/>
      <c r="Z19321" s="601"/>
      <c r="AA19321" s="601"/>
      <c r="AB19321" s="601"/>
    </row>
    <row r="19322" spans="21:28" x14ac:dyDescent="0.25">
      <c r="U19322" s="601"/>
      <c r="V19322" s="611"/>
      <c r="X19322" s="613"/>
      <c r="Y19322" s="601"/>
      <c r="Z19322" s="601"/>
      <c r="AA19322" s="601"/>
      <c r="AB19322" s="601"/>
    </row>
    <row r="19323" spans="21:28" x14ac:dyDescent="0.25">
      <c r="U19323" s="601"/>
      <c r="V19323" s="611"/>
      <c r="X19323" s="613"/>
      <c r="Y19323" s="601"/>
      <c r="Z19323" s="601"/>
      <c r="AA19323" s="601"/>
      <c r="AB19323" s="601"/>
    </row>
    <row r="19324" spans="21:28" x14ac:dyDescent="0.25">
      <c r="U19324" s="601"/>
      <c r="V19324" s="611"/>
      <c r="X19324" s="613"/>
      <c r="Y19324" s="601"/>
      <c r="Z19324" s="601"/>
      <c r="AA19324" s="601"/>
      <c r="AB19324" s="601"/>
    </row>
    <row r="19325" spans="21:28" x14ac:dyDescent="0.25">
      <c r="U19325" s="601"/>
      <c r="V19325" s="611"/>
      <c r="X19325" s="613"/>
      <c r="Y19325" s="601"/>
      <c r="Z19325" s="601"/>
      <c r="AA19325" s="601"/>
      <c r="AB19325" s="601"/>
    </row>
    <row r="19326" spans="21:28" x14ac:dyDescent="0.25">
      <c r="U19326" s="601"/>
      <c r="V19326" s="611"/>
      <c r="X19326" s="613"/>
      <c r="Y19326" s="601"/>
      <c r="Z19326" s="601"/>
      <c r="AA19326" s="601"/>
      <c r="AB19326" s="601"/>
    </row>
    <row r="19327" spans="21:28" x14ac:dyDescent="0.25">
      <c r="U19327" s="601"/>
      <c r="V19327" s="611"/>
      <c r="X19327" s="613"/>
      <c r="Y19327" s="601"/>
      <c r="Z19327" s="601"/>
      <c r="AA19327" s="601"/>
      <c r="AB19327" s="601"/>
    </row>
    <row r="19328" spans="21:28" x14ac:dyDescent="0.25">
      <c r="U19328" s="601"/>
      <c r="V19328" s="611"/>
      <c r="X19328" s="613"/>
      <c r="Y19328" s="601"/>
      <c r="Z19328" s="601"/>
      <c r="AA19328" s="601"/>
      <c r="AB19328" s="601"/>
    </row>
    <row r="19329" spans="21:28" x14ac:dyDescent="0.25">
      <c r="U19329" s="601"/>
      <c r="V19329" s="611"/>
      <c r="X19329" s="613"/>
      <c r="Y19329" s="601"/>
      <c r="Z19329" s="601"/>
      <c r="AA19329" s="601"/>
      <c r="AB19329" s="601"/>
    </row>
    <row r="19330" spans="21:28" x14ac:dyDescent="0.25">
      <c r="U19330" s="601"/>
      <c r="V19330" s="611"/>
      <c r="X19330" s="613"/>
      <c r="Y19330" s="601"/>
      <c r="Z19330" s="601"/>
      <c r="AA19330" s="601"/>
      <c r="AB19330" s="601"/>
    </row>
    <row r="19331" spans="21:28" x14ac:dyDescent="0.25">
      <c r="U19331" s="601"/>
      <c r="V19331" s="611"/>
      <c r="X19331" s="613"/>
      <c r="Y19331" s="601"/>
      <c r="Z19331" s="601"/>
      <c r="AA19331" s="601"/>
      <c r="AB19331" s="601"/>
    </row>
    <row r="19332" spans="21:28" x14ac:dyDescent="0.25">
      <c r="U19332" s="601"/>
      <c r="V19332" s="611"/>
      <c r="X19332" s="613"/>
      <c r="Y19332" s="601"/>
      <c r="Z19332" s="601"/>
      <c r="AA19332" s="601"/>
      <c r="AB19332" s="601"/>
    </row>
    <row r="19333" spans="21:28" x14ac:dyDescent="0.25">
      <c r="U19333" s="601"/>
      <c r="V19333" s="611"/>
      <c r="X19333" s="613"/>
      <c r="Y19333" s="601"/>
      <c r="Z19333" s="601"/>
      <c r="AA19333" s="601"/>
      <c r="AB19333" s="601"/>
    </row>
    <row r="19334" spans="21:28" x14ac:dyDescent="0.25">
      <c r="U19334" s="601"/>
      <c r="V19334" s="611"/>
      <c r="X19334" s="613"/>
      <c r="Y19334" s="601"/>
      <c r="Z19334" s="601"/>
      <c r="AA19334" s="601"/>
      <c r="AB19334" s="601"/>
    </row>
    <row r="19335" spans="21:28" x14ac:dyDescent="0.25">
      <c r="U19335" s="601"/>
      <c r="V19335" s="611"/>
      <c r="X19335" s="613"/>
      <c r="Y19335" s="601"/>
      <c r="Z19335" s="601"/>
      <c r="AA19335" s="601"/>
      <c r="AB19335" s="601"/>
    </row>
    <row r="19336" spans="21:28" x14ac:dyDescent="0.25">
      <c r="U19336" s="601"/>
      <c r="V19336" s="611"/>
      <c r="X19336" s="613"/>
      <c r="Y19336" s="601"/>
      <c r="Z19336" s="601"/>
      <c r="AA19336" s="601"/>
      <c r="AB19336" s="601"/>
    </row>
    <row r="19337" spans="21:28" x14ac:dyDescent="0.25">
      <c r="U19337" s="601"/>
      <c r="V19337" s="611"/>
      <c r="X19337" s="613"/>
      <c r="Y19337" s="601"/>
      <c r="Z19337" s="601"/>
      <c r="AA19337" s="601"/>
      <c r="AB19337" s="601"/>
    </row>
    <row r="19338" spans="21:28" x14ac:dyDescent="0.25">
      <c r="U19338" s="601"/>
      <c r="V19338" s="611"/>
      <c r="X19338" s="613"/>
      <c r="Y19338" s="601"/>
      <c r="Z19338" s="601"/>
      <c r="AA19338" s="601"/>
      <c r="AB19338" s="601"/>
    </row>
    <row r="19339" spans="21:28" x14ac:dyDescent="0.25">
      <c r="U19339" s="601"/>
      <c r="V19339" s="611"/>
      <c r="X19339" s="613"/>
      <c r="Y19339" s="601"/>
      <c r="Z19339" s="601"/>
      <c r="AA19339" s="601"/>
      <c r="AB19339" s="601"/>
    </row>
    <row r="19340" spans="21:28" x14ac:dyDescent="0.25">
      <c r="U19340" s="601"/>
      <c r="V19340" s="611"/>
      <c r="X19340" s="613"/>
      <c r="Y19340" s="601"/>
      <c r="Z19340" s="601"/>
      <c r="AA19340" s="601"/>
      <c r="AB19340" s="601"/>
    </row>
    <row r="19341" spans="21:28" x14ac:dyDescent="0.25">
      <c r="U19341" s="601"/>
      <c r="V19341" s="611"/>
      <c r="X19341" s="613"/>
      <c r="Y19341" s="601"/>
      <c r="Z19341" s="601"/>
      <c r="AA19341" s="601"/>
      <c r="AB19341" s="601"/>
    </row>
    <row r="19342" spans="21:28" x14ac:dyDescent="0.25">
      <c r="U19342" s="601"/>
      <c r="V19342" s="611"/>
      <c r="X19342" s="613"/>
      <c r="Y19342" s="601"/>
      <c r="Z19342" s="601"/>
      <c r="AA19342" s="601"/>
      <c r="AB19342" s="601"/>
    </row>
    <row r="19343" spans="21:28" x14ac:dyDescent="0.25">
      <c r="U19343" s="601"/>
      <c r="V19343" s="611"/>
      <c r="X19343" s="613"/>
      <c r="Y19343" s="601"/>
      <c r="Z19343" s="601"/>
      <c r="AA19343" s="601"/>
      <c r="AB19343" s="601"/>
    </row>
    <row r="19344" spans="21:28" x14ac:dyDescent="0.25">
      <c r="U19344" s="601"/>
      <c r="V19344" s="611"/>
      <c r="X19344" s="613"/>
      <c r="Y19344" s="601"/>
      <c r="Z19344" s="601"/>
      <c r="AA19344" s="601"/>
      <c r="AB19344" s="601"/>
    </row>
    <row r="19345" spans="21:28" x14ac:dyDescent="0.25">
      <c r="U19345" s="601"/>
      <c r="V19345" s="611"/>
      <c r="X19345" s="613"/>
      <c r="Y19345" s="601"/>
      <c r="Z19345" s="601"/>
      <c r="AA19345" s="601"/>
      <c r="AB19345" s="601"/>
    </row>
    <row r="19346" spans="21:28" x14ac:dyDescent="0.25">
      <c r="U19346" s="601"/>
      <c r="V19346" s="611"/>
      <c r="X19346" s="613"/>
      <c r="Y19346" s="601"/>
      <c r="Z19346" s="601"/>
      <c r="AA19346" s="601"/>
      <c r="AB19346" s="601"/>
    </row>
    <row r="19347" spans="21:28" x14ac:dyDescent="0.25">
      <c r="U19347" s="601"/>
      <c r="V19347" s="611"/>
      <c r="X19347" s="613"/>
      <c r="Y19347" s="601"/>
      <c r="Z19347" s="601"/>
      <c r="AA19347" s="601"/>
      <c r="AB19347" s="601"/>
    </row>
    <row r="19348" spans="21:28" x14ac:dyDescent="0.25">
      <c r="U19348" s="601"/>
      <c r="V19348" s="611"/>
      <c r="X19348" s="613"/>
      <c r="Y19348" s="601"/>
      <c r="Z19348" s="601"/>
      <c r="AA19348" s="601"/>
      <c r="AB19348" s="601"/>
    </row>
    <row r="19349" spans="21:28" x14ac:dyDescent="0.25">
      <c r="U19349" s="601"/>
      <c r="V19349" s="611"/>
      <c r="X19349" s="613"/>
      <c r="Y19349" s="601"/>
      <c r="Z19349" s="601"/>
      <c r="AA19349" s="601"/>
      <c r="AB19349" s="601"/>
    </row>
    <row r="19350" spans="21:28" x14ac:dyDescent="0.25">
      <c r="U19350" s="601"/>
      <c r="V19350" s="611"/>
      <c r="X19350" s="613"/>
      <c r="Y19350" s="601"/>
      <c r="Z19350" s="601"/>
      <c r="AA19350" s="601"/>
      <c r="AB19350" s="601"/>
    </row>
    <row r="19351" spans="21:28" x14ac:dyDescent="0.25">
      <c r="U19351" s="601"/>
      <c r="V19351" s="611"/>
      <c r="X19351" s="613"/>
      <c r="Y19351" s="601"/>
      <c r="Z19351" s="601"/>
      <c r="AA19351" s="601"/>
      <c r="AB19351" s="601"/>
    </row>
    <row r="19352" spans="21:28" x14ac:dyDescent="0.25">
      <c r="U19352" s="601"/>
      <c r="V19352" s="611"/>
      <c r="X19352" s="613"/>
      <c r="Y19352" s="601"/>
      <c r="Z19352" s="601"/>
      <c r="AA19352" s="601"/>
      <c r="AB19352" s="601"/>
    </row>
    <row r="19353" spans="21:28" x14ac:dyDescent="0.25">
      <c r="U19353" s="601"/>
      <c r="V19353" s="611"/>
      <c r="X19353" s="613"/>
      <c r="Y19353" s="601"/>
      <c r="Z19353" s="601"/>
      <c r="AA19353" s="601"/>
      <c r="AB19353" s="601"/>
    </row>
    <row r="19354" spans="21:28" x14ac:dyDescent="0.25">
      <c r="U19354" s="601"/>
      <c r="V19354" s="611"/>
      <c r="X19354" s="613"/>
      <c r="Y19354" s="601"/>
      <c r="Z19354" s="601"/>
      <c r="AA19354" s="601"/>
      <c r="AB19354" s="601"/>
    </row>
    <row r="19355" spans="21:28" x14ac:dyDescent="0.25">
      <c r="U19355" s="601"/>
      <c r="V19355" s="611"/>
      <c r="X19355" s="613"/>
      <c r="Y19355" s="601"/>
      <c r="Z19355" s="601"/>
      <c r="AA19355" s="601"/>
      <c r="AB19355" s="601"/>
    </row>
    <row r="19356" spans="21:28" x14ac:dyDescent="0.25">
      <c r="U19356" s="601"/>
      <c r="V19356" s="611"/>
      <c r="X19356" s="613"/>
      <c r="Y19356" s="601"/>
      <c r="Z19356" s="601"/>
      <c r="AA19356" s="601"/>
      <c r="AB19356" s="601"/>
    </row>
    <row r="19357" spans="21:28" x14ac:dyDescent="0.25">
      <c r="U19357" s="601"/>
      <c r="V19357" s="611"/>
      <c r="X19357" s="613"/>
      <c r="Y19357" s="601"/>
      <c r="Z19357" s="601"/>
      <c r="AA19357" s="601"/>
      <c r="AB19357" s="601"/>
    </row>
    <row r="19358" spans="21:28" x14ac:dyDescent="0.25">
      <c r="U19358" s="601"/>
      <c r="V19358" s="611"/>
      <c r="X19358" s="613"/>
      <c r="Y19358" s="601"/>
      <c r="Z19358" s="601"/>
      <c r="AA19358" s="601"/>
      <c r="AB19358" s="601"/>
    </row>
    <row r="19359" spans="21:28" x14ac:dyDescent="0.25">
      <c r="U19359" s="601"/>
      <c r="V19359" s="611"/>
      <c r="X19359" s="613"/>
      <c r="Y19359" s="601"/>
      <c r="Z19359" s="601"/>
      <c r="AA19359" s="601"/>
      <c r="AB19359" s="601"/>
    </row>
    <row r="19360" spans="21:28" x14ac:dyDescent="0.25">
      <c r="U19360" s="601"/>
      <c r="V19360" s="611"/>
      <c r="X19360" s="613"/>
      <c r="Y19360" s="601"/>
      <c r="Z19360" s="601"/>
      <c r="AA19360" s="601"/>
      <c r="AB19360" s="601"/>
    </row>
    <row r="19361" spans="21:28" x14ac:dyDescent="0.25">
      <c r="U19361" s="601"/>
      <c r="V19361" s="611"/>
      <c r="X19361" s="613"/>
      <c r="Y19361" s="601"/>
      <c r="Z19361" s="601"/>
      <c r="AA19361" s="601"/>
      <c r="AB19361" s="601"/>
    </row>
    <row r="19362" spans="21:28" x14ac:dyDescent="0.25">
      <c r="U19362" s="601"/>
      <c r="V19362" s="611"/>
      <c r="X19362" s="613"/>
      <c r="Y19362" s="601"/>
      <c r="Z19362" s="601"/>
      <c r="AA19362" s="601"/>
      <c r="AB19362" s="601"/>
    </row>
    <row r="19363" spans="21:28" x14ac:dyDescent="0.25">
      <c r="U19363" s="601"/>
      <c r="V19363" s="611"/>
      <c r="X19363" s="613"/>
      <c r="Y19363" s="601"/>
      <c r="Z19363" s="601"/>
      <c r="AA19363" s="601"/>
      <c r="AB19363" s="601"/>
    </row>
    <row r="19364" spans="21:28" x14ac:dyDescent="0.25">
      <c r="U19364" s="601"/>
      <c r="V19364" s="611"/>
      <c r="X19364" s="613"/>
      <c r="Y19364" s="601"/>
      <c r="Z19364" s="601"/>
      <c r="AA19364" s="601"/>
      <c r="AB19364" s="601"/>
    </row>
    <row r="19365" spans="21:28" x14ac:dyDescent="0.25">
      <c r="U19365" s="601"/>
      <c r="V19365" s="611"/>
      <c r="X19365" s="613"/>
      <c r="Y19365" s="601"/>
      <c r="Z19365" s="601"/>
      <c r="AA19365" s="601"/>
      <c r="AB19365" s="601"/>
    </row>
    <row r="19366" spans="21:28" x14ac:dyDescent="0.25">
      <c r="U19366" s="601"/>
      <c r="V19366" s="611"/>
      <c r="X19366" s="613"/>
      <c r="Y19366" s="601"/>
      <c r="Z19366" s="601"/>
      <c r="AA19366" s="601"/>
      <c r="AB19366" s="601"/>
    </row>
    <row r="19367" spans="21:28" x14ac:dyDescent="0.25">
      <c r="U19367" s="601"/>
      <c r="V19367" s="611"/>
      <c r="X19367" s="613"/>
      <c r="Y19367" s="601"/>
      <c r="Z19367" s="601"/>
      <c r="AA19367" s="601"/>
      <c r="AB19367" s="601"/>
    </row>
    <row r="19368" spans="21:28" x14ac:dyDescent="0.25">
      <c r="U19368" s="601"/>
      <c r="V19368" s="611"/>
      <c r="X19368" s="613"/>
      <c r="Y19368" s="601"/>
      <c r="Z19368" s="601"/>
      <c r="AA19368" s="601"/>
      <c r="AB19368" s="601"/>
    </row>
    <row r="19369" spans="21:28" x14ac:dyDescent="0.25">
      <c r="U19369" s="601"/>
      <c r="V19369" s="611"/>
      <c r="X19369" s="613"/>
      <c r="Y19369" s="601"/>
      <c r="Z19369" s="601"/>
      <c r="AA19369" s="601"/>
      <c r="AB19369" s="601"/>
    </row>
    <row r="19370" spans="21:28" x14ac:dyDescent="0.25">
      <c r="U19370" s="601"/>
      <c r="V19370" s="611"/>
      <c r="X19370" s="613"/>
      <c r="Y19370" s="601"/>
      <c r="Z19370" s="601"/>
      <c r="AA19370" s="601"/>
      <c r="AB19370" s="601"/>
    </row>
    <row r="19371" spans="21:28" x14ac:dyDescent="0.25">
      <c r="U19371" s="601"/>
      <c r="V19371" s="611"/>
      <c r="X19371" s="613"/>
      <c r="Y19371" s="601"/>
      <c r="Z19371" s="601"/>
      <c r="AA19371" s="601"/>
      <c r="AB19371" s="601"/>
    </row>
    <row r="19372" spans="21:28" x14ac:dyDescent="0.25">
      <c r="U19372" s="601"/>
      <c r="V19372" s="611"/>
      <c r="X19372" s="613"/>
      <c r="Y19372" s="601"/>
      <c r="Z19372" s="601"/>
      <c r="AA19372" s="601"/>
      <c r="AB19372" s="601"/>
    </row>
    <row r="19373" spans="21:28" x14ac:dyDescent="0.25">
      <c r="U19373" s="601"/>
      <c r="V19373" s="611"/>
      <c r="X19373" s="613"/>
      <c r="Y19373" s="601"/>
      <c r="Z19373" s="601"/>
      <c r="AA19373" s="601"/>
      <c r="AB19373" s="601"/>
    </row>
    <row r="19374" spans="21:28" x14ac:dyDescent="0.25">
      <c r="U19374" s="601"/>
      <c r="V19374" s="611"/>
      <c r="X19374" s="613"/>
      <c r="Y19374" s="601"/>
      <c r="Z19374" s="601"/>
      <c r="AA19374" s="601"/>
      <c r="AB19374" s="601"/>
    </row>
    <row r="19375" spans="21:28" x14ac:dyDescent="0.25">
      <c r="U19375" s="601"/>
      <c r="V19375" s="611"/>
      <c r="X19375" s="613"/>
      <c r="Y19375" s="601"/>
      <c r="Z19375" s="601"/>
      <c r="AA19375" s="601"/>
      <c r="AB19375" s="601"/>
    </row>
    <row r="19376" spans="21:28" x14ac:dyDescent="0.25">
      <c r="U19376" s="601"/>
      <c r="V19376" s="611"/>
      <c r="X19376" s="613"/>
      <c r="Y19376" s="601"/>
      <c r="Z19376" s="601"/>
      <c r="AA19376" s="601"/>
      <c r="AB19376" s="601"/>
    </row>
    <row r="19377" spans="21:28" x14ac:dyDescent="0.25">
      <c r="U19377" s="601"/>
      <c r="V19377" s="611"/>
      <c r="X19377" s="613"/>
      <c r="Y19377" s="601"/>
      <c r="Z19377" s="601"/>
      <c r="AA19377" s="601"/>
      <c r="AB19377" s="601"/>
    </row>
    <row r="19378" spans="21:28" x14ac:dyDescent="0.25">
      <c r="U19378" s="601"/>
      <c r="V19378" s="611"/>
      <c r="X19378" s="613"/>
      <c r="Y19378" s="601"/>
      <c r="Z19378" s="601"/>
      <c r="AA19378" s="601"/>
      <c r="AB19378" s="601"/>
    </row>
    <row r="19379" spans="21:28" x14ac:dyDescent="0.25">
      <c r="U19379" s="601"/>
      <c r="V19379" s="611"/>
      <c r="X19379" s="613"/>
      <c r="Y19379" s="601"/>
      <c r="Z19379" s="601"/>
      <c r="AA19379" s="601"/>
      <c r="AB19379" s="601"/>
    </row>
    <row r="19380" spans="21:28" x14ac:dyDescent="0.25">
      <c r="U19380" s="601"/>
      <c r="V19380" s="611"/>
      <c r="X19380" s="613"/>
      <c r="Y19380" s="601"/>
      <c r="Z19380" s="601"/>
      <c r="AA19380" s="601"/>
      <c r="AB19380" s="601"/>
    </row>
    <row r="19381" spans="21:28" x14ac:dyDescent="0.25">
      <c r="U19381" s="601"/>
      <c r="V19381" s="611"/>
      <c r="X19381" s="613"/>
      <c r="Y19381" s="601"/>
      <c r="Z19381" s="601"/>
      <c r="AA19381" s="601"/>
      <c r="AB19381" s="601"/>
    </row>
    <row r="19382" spans="21:28" x14ac:dyDescent="0.25">
      <c r="U19382" s="601"/>
      <c r="V19382" s="611"/>
      <c r="X19382" s="613"/>
      <c r="Y19382" s="601"/>
      <c r="Z19382" s="601"/>
      <c r="AA19382" s="601"/>
      <c r="AB19382" s="601"/>
    </row>
    <row r="19383" spans="21:28" x14ac:dyDescent="0.25">
      <c r="U19383" s="601"/>
      <c r="V19383" s="611"/>
      <c r="X19383" s="613"/>
      <c r="Y19383" s="601"/>
      <c r="Z19383" s="601"/>
      <c r="AA19383" s="601"/>
      <c r="AB19383" s="601"/>
    </row>
    <row r="19384" spans="21:28" x14ac:dyDescent="0.25">
      <c r="U19384" s="601"/>
      <c r="V19384" s="611"/>
      <c r="X19384" s="613"/>
      <c r="Y19384" s="601"/>
      <c r="Z19384" s="601"/>
      <c r="AA19384" s="601"/>
      <c r="AB19384" s="601"/>
    </row>
    <row r="19385" spans="21:28" x14ac:dyDescent="0.25">
      <c r="U19385" s="601"/>
      <c r="V19385" s="611"/>
      <c r="X19385" s="613"/>
      <c r="Y19385" s="601"/>
      <c r="Z19385" s="601"/>
      <c r="AA19385" s="601"/>
      <c r="AB19385" s="601"/>
    </row>
    <row r="19386" spans="21:28" x14ac:dyDescent="0.25">
      <c r="U19386" s="601"/>
      <c r="V19386" s="611"/>
      <c r="X19386" s="613"/>
      <c r="Y19386" s="601"/>
      <c r="Z19386" s="601"/>
      <c r="AA19386" s="601"/>
      <c r="AB19386" s="601"/>
    </row>
    <row r="19387" spans="21:28" x14ac:dyDescent="0.25">
      <c r="U19387" s="601"/>
      <c r="V19387" s="611"/>
      <c r="X19387" s="613"/>
      <c r="Y19387" s="601"/>
      <c r="Z19387" s="601"/>
      <c r="AA19387" s="601"/>
      <c r="AB19387" s="601"/>
    </row>
    <row r="19388" spans="21:28" x14ac:dyDescent="0.25">
      <c r="U19388" s="601"/>
      <c r="V19388" s="611"/>
      <c r="X19388" s="613"/>
      <c r="Y19388" s="601"/>
      <c r="Z19388" s="601"/>
      <c r="AA19388" s="601"/>
      <c r="AB19388" s="601"/>
    </row>
    <row r="19389" spans="21:28" x14ac:dyDescent="0.25">
      <c r="U19389" s="601"/>
      <c r="V19389" s="611"/>
      <c r="X19389" s="613"/>
      <c r="Y19389" s="601"/>
      <c r="Z19389" s="601"/>
      <c r="AA19389" s="601"/>
      <c r="AB19389" s="601"/>
    </row>
    <row r="19390" spans="21:28" x14ac:dyDescent="0.25">
      <c r="U19390" s="601"/>
      <c r="V19390" s="611"/>
      <c r="X19390" s="613"/>
      <c r="Y19390" s="601"/>
      <c r="Z19390" s="601"/>
      <c r="AA19390" s="601"/>
      <c r="AB19390" s="601"/>
    </row>
    <row r="19391" spans="21:28" x14ac:dyDescent="0.25">
      <c r="U19391" s="601"/>
      <c r="V19391" s="611"/>
      <c r="X19391" s="613"/>
      <c r="Y19391" s="601"/>
      <c r="Z19391" s="601"/>
      <c r="AA19391" s="601"/>
      <c r="AB19391" s="601"/>
    </row>
    <row r="19392" spans="21:28" x14ac:dyDescent="0.25">
      <c r="U19392" s="601"/>
      <c r="V19392" s="611"/>
      <c r="X19392" s="613"/>
      <c r="Y19392" s="601"/>
      <c r="Z19392" s="601"/>
      <c r="AA19392" s="601"/>
      <c r="AB19392" s="601"/>
    </row>
    <row r="19393" spans="21:28" x14ac:dyDescent="0.25">
      <c r="U19393" s="601"/>
      <c r="V19393" s="611"/>
      <c r="X19393" s="613"/>
      <c r="Y19393" s="601"/>
      <c r="Z19393" s="601"/>
      <c r="AA19393" s="601"/>
      <c r="AB19393" s="601"/>
    </row>
    <row r="19394" spans="21:28" x14ac:dyDescent="0.25">
      <c r="U19394" s="601"/>
      <c r="V19394" s="611"/>
      <c r="X19394" s="613"/>
      <c r="Y19394" s="601"/>
      <c r="Z19394" s="601"/>
      <c r="AA19394" s="601"/>
      <c r="AB19394" s="601"/>
    </row>
    <row r="19395" spans="21:28" x14ac:dyDescent="0.25">
      <c r="U19395" s="601"/>
      <c r="V19395" s="611"/>
      <c r="X19395" s="613"/>
      <c r="Y19395" s="601"/>
      <c r="Z19395" s="601"/>
      <c r="AA19395" s="601"/>
      <c r="AB19395" s="601"/>
    </row>
    <row r="19396" spans="21:28" x14ac:dyDescent="0.25">
      <c r="U19396" s="601"/>
      <c r="V19396" s="611"/>
      <c r="X19396" s="613"/>
      <c r="Y19396" s="601"/>
      <c r="Z19396" s="601"/>
      <c r="AA19396" s="601"/>
      <c r="AB19396" s="601"/>
    </row>
    <row r="19397" spans="21:28" x14ac:dyDescent="0.25">
      <c r="U19397" s="601"/>
      <c r="V19397" s="611"/>
      <c r="X19397" s="613"/>
      <c r="Y19397" s="601"/>
      <c r="Z19397" s="601"/>
      <c r="AA19397" s="601"/>
      <c r="AB19397" s="601"/>
    </row>
    <row r="19398" spans="21:28" x14ac:dyDescent="0.25">
      <c r="U19398" s="601"/>
      <c r="V19398" s="611"/>
      <c r="X19398" s="613"/>
      <c r="Y19398" s="601"/>
      <c r="Z19398" s="601"/>
      <c r="AA19398" s="601"/>
      <c r="AB19398" s="601"/>
    </row>
    <row r="19399" spans="21:28" x14ac:dyDescent="0.25">
      <c r="U19399" s="601"/>
      <c r="V19399" s="611"/>
      <c r="X19399" s="613"/>
      <c r="Y19399" s="601"/>
      <c r="Z19399" s="601"/>
      <c r="AA19399" s="601"/>
      <c r="AB19399" s="601"/>
    </row>
    <row r="19400" spans="21:28" x14ac:dyDescent="0.25">
      <c r="U19400" s="601"/>
      <c r="V19400" s="611"/>
      <c r="X19400" s="613"/>
      <c r="Y19400" s="601"/>
      <c r="Z19400" s="601"/>
      <c r="AA19400" s="601"/>
      <c r="AB19400" s="601"/>
    </row>
    <row r="19401" spans="21:28" x14ac:dyDescent="0.25">
      <c r="U19401" s="601"/>
      <c r="V19401" s="611"/>
      <c r="X19401" s="613"/>
      <c r="Y19401" s="601"/>
      <c r="Z19401" s="601"/>
      <c r="AA19401" s="601"/>
      <c r="AB19401" s="601"/>
    </row>
    <row r="19402" spans="21:28" x14ac:dyDescent="0.25">
      <c r="U19402" s="601"/>
      <c r="V19402" s="611"/>
      <c r="X19402" s="613"/>
      <c r="Y19402" s="601"/>
      <c r="Z19402" s="601"/>
      <c r="AA19402" s="601"/>
      <c r="AB19402" s="601"/>
    </row>
    <row r="19403" spans="21:28" x14ac:dyDescent="0.25">
      <c r="U19403" s="601"/>
      <c r="V19403" s="611"/>
      <c r="X19403" s="613"/>
      <c r="Y19403" s="601"/>
      <c r="Z19403" s="601"/>
      <c r="AA19403" s="601"/>
      <c r="AB19403" s="601"/>
    </row>
    <row r="19404" spans="21:28" x14ac:dyDescent="0.25">
      <c r="U19404" s="601"/>
      <c r="V19404" s="611"/>
      <c r="X19404" s="613"/>
      <c r="Y19404" s="601"/>
      <c r="Z19404" s="601"/>
      <c r="AA19404" s="601"/>
      <c r="AB19404" s="601"/>
    </row>
    <row r="19405" spans="21:28" x14ac:dyDescent="0.25">
      <c r="U19405" s="601"/>
      <c r="V19405" s="611"/>
      <c r="X19405" s="613"/>
      <c r="Y19405" s="601"/>
      <c r="Z19405" s="601"/>
      <c r="AA19405" s="601"/>
      <c r="AB19405" s="601"/>
    </row>
    <row r="19406" spans="21:28" x14ac:dyDescent="0.25">
      <c r="U19406" s="601"/>
      <c r="V19406" s="611"/>
      <c r="X19406" s="613"/>
      <c r="Y19406" s="601"/>
      <c r="Z19406" s="601"/>
      <c r="AA19406" s="601"/>
      <c r="AB19406" s="601"/>
    </row>
    <row r="19407" spans="21:28" x14ac:dyDescent="0.25">
      <c r="U19407" s="601"/>
      <c r="V19407" s="611"/>
      <c r="X19407" s="613"/>
      <c r="Y19407" s="601"/>
      <c r="Z19407" s="601"/>
      <c r="AA19407" s="601"/>
      <c r="AB19407" s="601"/>
    </row>
    <row r="19408" spans="21:28" x14ac:dyDescent="0.25">
      <c r="U19408" s="601"/>
      <c r="V19408" s="611"/>
      <c r="X19408" s="613"/>
      <c r="Y19408" s="601"/>
      <c r="Z19408" s="601"/>
      <c r="AA19408" s="601"/>
      <c r="AB19408" s="601"/>
    </row>
    <row r="19409" spans="21:28" x14ac:dyDescent="0.25">
      <c r="U19409" s="601"/>
      <c r="V19409" s="611"/>
      <c r="X19409" s="613"/>
      <c r="Y19409" s="601"/>
      <c r="Z19409" s="601"/>
      <c r="AA19409" s="601"/>
      <c r="AB19409" s="601"/>
    </row>
    <row r="19410" spans="21:28" x14ac:dyDescent="0.25">
      <c r="U19410" s="601"/>
      <c r="V19410" s="611"/>
      <c r="X19410" s="613"/>
      <c r="Y19410" s="601"/>
      <c r="Z19410" s="601"/>
      <c r="AA19410" s="601"/>
      <c r="AB19410" s="601"/>
    </row>
    <row r="19411" spans="21:28" x14ac:dyDescent="0.25">
      <c r="U19411" s="601"/>
      <c r="V19411" s="611"/>
      <c r="X19411" s="613"/>
      <c r="Y19411" s="601"/>
      <c r="Z19411" s="601"/>
      <c r="AA19411" s="601"/>
      <c r="AB19411" s="601"/>
    </row>
    <row r="19412" spans="21:28" x14ac:dyDescent="0.25">
      <c r="U19412" s="601"/>
      <c r="V19412" s="611"/>
      <c r="X19412" s="613"/>
      <c r="Y19412" s="601"/>
      <c r="Z19412" s="601"/>
      <c r="AA19412" s="601"/>
      <c r="AB19412" s="601"/>
    </row>
    <row r="19413" spans="21:28" x14ac:dyDescent="0.25">
      <c r="U19413" s="601"/>
      <c r="V19413" s="611"/>
      <c r="X19413" s="613"/>
      <c r="Y19413" s="601"/>
      <c r="Z19413" s="601"/>
      <c r="AA19413" s="601"/>
      <c r="AB19413" s="601"/>
    </row>
    <row r="19414" spans="21:28" x14ac:dyDescent="0.25">
      <c r="U19414" s="601"/>
      <c r="V19414" s="611"/>
      <c r="X19414" s="613"/>
      <c r="Y19414" s="601"/>
      <c r="Z19414" s="601"/>
      <c r="AA19414" s="601"/>
      <c r="AB19414" s="601"/>
    </row>
    <row r="19415" spans="21:28" x14ac:dyDescent="0.25">
      <c r="U19415" s="601"/>
      <c r="V19415" s="611"/>
      <c r="X19415" s="613"/>
      <c r="Y19415" s="601"/>
      <c r="Z19415" s="601"/>
      <c r="AA19415" s="601"/>
      <c r="AB19415" s="601"/>
    </row>
    <row r="19416" spans="21:28" x14ac:dyDescent="0.25">
      <c r="U19416" s="601"/>
      <c r="V19416" s="611"/>
      <c r="X19416" s="613"/>
      <c r="Y19416" s="601"/>
      <c r="Z19416" s="601"/>
      <c r="AA19416" s="601"/>
      <c r="AB19416" s="601"/>
    </row>
    <row r="19417" spans="21:28" x14ac:dyDescent="0.25">
      <c r="U19417" s="601"/>
      <c r="V19417" s="611"/>
      <c r="X19417" s="613"/>
      <c r="Y19417" s="601"/>
      <c r="Z19417" s="601"/>
      <c r="AA19417" s="601"/>
      <c r="AB19417" s="601"/>
    </row>
    <row r="19418" spans="21:28" x14ac:dyDescent="0.25">
      <c r="U19418" s="601"/>
      <c r="V19418" s="611"/>
      <c r="X19418" s="613"/>
      <c r="Y19418" s="601"/>
      <c r="Z19418" s="601"/>
      <c r="AA19418" s="601"/>
      <c r="AB19418" s="601"/>
    </row>
    <row r="19419" spans="21:28" x14ac:dyDescent="0.25">
      <c r="U19419" s="601"/>
      <c r="V19419" s="611"/>
      <c r="X19419" s="613"/>
      <c r="Y19419" s="601"/>
      <c r="Z19419" s="601"/>
      <c r="AA19419" s="601"/>
      <c r="AB19419" s="601"/>
    </row>
    <row r="19420" spans="21:28" x14ac:dyDescent="0.25">
      <c r="U19420" s="601"/>
      <c r="V19420" s="611"/>
      <c r="X19420" s="613"/>
      <c r="Y19420" s="601"/>
      <c r="Z19420" s="601"/>
      <c r="AA19420" s="601"/>
      <c r="AB19420" s="601"/>
    </row>
    <row r="19421" spans="21:28" x14ac:dyDescent="0.25">
      <c r="U19421" s="601"/>
      <c r="V19421" s="611"/>
      <c r="X19421" s="613"/>
      <c r="Y19421" s="601"/>
      <c r="Z19421" s="601"/>
      <c r="AA19421" s="601"/>
      <c r="AB19421" s="601"/>
    </row>
    <row r="19422" spans="21:28" x14ac:dyDescent="0.25">
      <c r="U19422" s="601"/>
      <c r="V19422" s="611"/>
      <c r="X19422" s="613"/>
      <c r="Y19422" s="601"/>
      <c r="Z19422" s="601"/>
      <c r="AA19422" s="601"/>
      <c r="AB19422" s="601"/>
    </row>
    <row r="19423" spans="21:28" x14ac:dyDescent="0.25">
      <c r="U19423" s="601"/>
      <c r="V19423" s="611"/>
      <c r="X19423" s="613"/>
      <c r="Y19423" s="601"/>
      <c r="Z19423" s="601"/>
      <c r="AA19423" s="601"/>
      <c r="AB19423" s="601"/>
    </row>
    <row r="19424" spans="21:28" x14ac:dyDescent="0.25">
      <c r="U19424" s="601"/>
      <c r="V19424" s="611"/>
      <c r="X19424" s="613"/>
      <c r="Y19424" s="601"/>
      <c r="Z19424" s="601"/>
      <c r="AA19424" s="601"/>
      <c r="AB19424" s="601"/>
    </row>
    <row r="19425" spans="21:28" x14ac:dyDescent="0.25">
      <c r="U19425" s="601"/>
      <c r="V19425" s="611"/>
      <c r="X19425" s="613"/>
      <c r="Y19425" s="601"/>
      <c r="Z19425" s="601"/>
      <c r="AA19425" s="601"/>
      <c r="AB19425" s="601"/>
    </row>
    <row r="19426" spans="21:28" x14ac:dyDescent="0.25">
      <c r="U19426" s="601"/>
      <c r="V19426" s="611"/>
      <c r="X19426" s="613"/>
      <c r="Y19426" s="601"/>
      <c r="Z19426" s="601"/>
      <c r="AA19426" s="601"/>
      <c r="AB19426" s="601"/>
    </row>
    <row r="19427" spans="21:28" x14ac:dyDescent="0.25">
      <c r="U19427" s="601"/>
      <c r="V19427" s="611"/>
      <c r="X19427" s="613"/>
      <c r="Y19427" s="601"/>
      <c r="Z19427" s="601"/>
      <c r="AA19427" s="601"/>
      <c r="AB19427" s="601"/>
    </row>
    <row r="19428" spans="21:28" x14ac:dyDescent="0.25">
      <c r="U19428" s="601"/>
      <c r="V19428" s="611"/>
      <c r="X19428" s="613"/>
      <c r="Y19428" s="601"/>
      <c r="Z19428" s="601"/>
      <c r="AA19428" s="601"/>
      <c r="AB19428" s="601"/>
    </row>
    <row r="19429" spans="21:28" x14ac:dyDescent="0.25">
      <c r="U19429" s="601"/>
      <c r="V19429" s="611"/>
      <c r="X19429" s="613"/>
      <c r="Y19429" s="601"/>
      <c r="Z19429" s="601"/>
      <c r="AA19429" s="601"/>
      <c r="AB19429" s="601"/>
    </row>
    <row r="19430" spans="21:28" x14ac:dyDescent="0.25">
      <c r="U19430" s="601"/>
      <c r="V19430" s="611"/>
      <c r="X19430" s="613"/>
      <c r="Y19430" s="601"/>
      <c r="Z19430" s="601"/>
      <c r="AA19430" s="601"/>
      <c r="AB19430" s="601"/>
    </row>
    <row r="19431" spans="21:28" x14ac:dyDescent="0.25">
      <c r="U19431" s="601"/>
      <c r="V19431" s="611"/>
      <c r="X19431" s="613"/>
      <c r="Y19431" s="601"/>
      <c r="Z19431" s="601"/>
      <c r="AA19431" s="601"/>
      <c r="AB19431" s="601"/>
    </row>
    <row r="19432" spans="21:28" x14ac:dyDescent="0.25">
      <c r="U19432" s="601"/>
      <c r="V19432" s="611"/>
      <c r="X19432" s="613"/>
      <c r="Y19432" s="601"/>
      <c r="Z19432" s="601"/>
      <c r="AA19432" s="601"/>
      <c r="AB19432" s="601"/>
    </row>
    <row r="19433" spans="21:28" x14ac:dyDescent="0.25">
      <c r="U19433" s="601"/>
      <c r="V19433" s="611"/>
      <c r="X19433" s="613"/>
      <c r="Y19433" s="601"/>
      <c r="Z19433" s="601"/>
      <c r="AA19433" s="601"/>
      <c r="AB19433" s="601"/>
    </row>
    <row r="19434" spans="21:28" x14ac:dyDescent="0.25">
      <c r="U19434" s="601"/>
      <c r="V19434" s="611"/>
      <c r="X19434" s="613"/>
      <c r="Y19434" s="601"/>
      <c r="Z19434" s="601"/>
      <c r="AA19434" s="601"/>
      <c r="AB19434" s="601"/>
    </row>
    <row r="19435" spans="21:28" x14ac:dyDescent="0.25">
      <c r="U19435" s="601"/>
      <c r="V19435" s="611"/>
      <c r="X19435" s="613"/>
      <c r="Y19435" s="601"/>
      <c r="Z19435" s="601"/>
      <c r="AA19435" s="601"/>
      <c r="AB19435" s="601"/>
    </row>
    <row r="19436" spans="21:28" x14ac:dyDescent="0.25">
      <c r="U19436" s="601"/>
      <c r="V19436" s="611"/>
      <c r="X19436" s="613"/>
      <c r="Y19436" s="601"/>
      <c r="Z19436" s="601"/>
      <c r="AA19436" s="601"/>
      <c r="AB19436" s="601"/>
    </row>
    <row r="19437" spans="21:28" x14ac:dyDescent="0.25">
      <c r="U19437" s="601"/>
      <c r="V19437" s="611"/>
      <c r="X19437" s="613"/>
      <c r="Y19437" s="601"/>
      <c r="Z19437" s="601"/>
      <c r="AA19437" s="601"/>
      <c r="AB19437" s="601"/>
    </row>
    <row r="19438" spans="21:28" x14ac:dyDescent="0.25">
      <c r="U19438" s="601"/>
      <c r="V19438" s="611"/>
      <c r="X19438" s="613"/>
      <c r="Y19438" s="601"/>
      <c r="Z19438" s="601"/>
      <c r="AA19438" s="601"/>
      <c r="AB19438" s="601"/>
    </row>
    <row r="19439" spans="21:28" x14ac:dyDescent="0.25">
      <c r="U19439" s="601"/>
      <c r="V19439" s="611"/>
      <c r="X19439" s="613"/>
      <c r="Y19439" s="601"/>
      <c r="Z19439" s="601"/>
      <c r="AA19439" s="601"/>
      <c r="AB19439" s="601"/>
    </row>
    <row r="19440" spans="21:28" x14ac:dyDescent="0.25">
      <c r="U19440" s="601"/>
      <c r="V19440" s="611"/>
      <c r="X19440" s="613"/>
      <c r="Y19440" s="601"/>
      <c r="Z19440" s="601"/>
      <c r="AA19440" s="601"/>
      <c r="AB19440" s="601"/>
    </row>
    <row r="19441" spans="21:28" x14ac:dyDescent="0.25">
      <c r="U19441" s="601"/>
      <c r="V19441" s="611"/>
      <c r="X19441" s="613"/>
      <c r="Y19441" s="601"/>
      <c r="Z19441" s="601"/>
      <c r="AA19441" s="601"/>
      <c r="AB19441" s="601"/>
    </row>
    <row r="19442" spans="21:28" x14ac:dyDescent="0.25">
      <c r="U19442" s="601"/>
      <c r="V19442" s="611"/>
      <c r="X19442" s="613"/>
      <c r="Y19442" s="601"/>
      <c r="Z19442" s="601"/>
      <c r="AA19442" s="601"/>
      <c r="AB19442" s="601"/>
    </row>
    <row r="19443" spans="21:28" x14ac:dyDescent="0.25">
      <c r="U19443" s="601"/>
      <c r="V19443" s="611"/>
      <c r="X19443" s="613"/>
      <c r="Y19443" s="601"/>
      <c r="Z19443" s="601"/>
      <c r="AA19443" s="601"/>
      <c r="AB19443" s="601"/>
    </row>
    <row r="19444" spans="21:28" x14ac:dyDescent="0.25">
      <c r="U19444" s="601"/>
      <c r="V19444" s="611"/>
      <c r="X19444" s="613"/>
      <c r="Y19444" s="601"/>
      <c r="Z19444" s="601"/>
      <c r="AA19444" s="601"/>
      <c r="AB19444" s="601"/>
    </row>
    <row r="19445" spans="21:28" x14ac:dyDescent="0.25">
      <c r="U19445" s="601"/>
      <c r="V19445" s="611"/>
      <c r="X19445" s="613"/>
      <c r="Y19445" s="601"/>
      <c r="Z19445" s="601"/>
      <c r="AA19445" s="601"/>
      <c r="AB19445" s="601"/>
    </row>
    <row r="19446" spans="21:28" x14ac:dyDescent="0.25">
      <c r="U19446" s="601"/>
      <c r="V19446" s="611"/>
      <c r="X19446" s="613"/>
      <c r="Y19446" s="601"/>
      <c r="Z19446" s="601"/>
      <c r="AA19446" s="601"/>
      <c r="AB19446" s="601"/>
    </row>
    <row r="19447" spans="21:28" x14ac:dyDescent="0.25">
      <c r="U19447" s="601"/>
      <c r="V19447" s="611"/>
      <c r="X19447" s="613"/>
      <c r="Y19447" s="601"/>
      <c r="Z19447" s="601"/>
      <c r="AA19447" s="601"/>
      <c r="AB19447" s="601"/>
    </row>
    <row r="19448" spans="21:28" x14ac:dyDescent="0.25">
      <c r="U19448" s="601"/>
      <c r="V19448" s="611"/>
      <c r="X19448" s="613"/>
      <c r="Y19448" s="601"/>
      <c r="Z19448" s="601"/>
      <c r="AA19448" s="601"/>
      <c r="AB19448" s="601"/>
    </row>
    <row r="19449" spans="21:28" x14ac:dyDescent="0.25">
      <c r="U19449" s="601"/>
      <c r="V19449" s="611"/>
      <c r="X19449" s="613"/>
      <c r="Y19449" s="601"/>
      <c r="Z19449" s="601"/>
      <c r="AA19449" s="601"/>
      <c r="AB19449" s="601"/>
    </row>
    <row r="19450" spans="21:28" x14ac:dyDescent="0.25">
      <c r="U19450" s="601"/>
      <c r="V19450" s="611"/>
      <c r="X19450" s="613"/>
      <c r="Y19450" s="601"/>
      <c r="Z19450" s="601"/>
      <c r="AA19450" s="601"/>
      <c r="AB19450" s="601"/>
    </row>
    <row r="19451" spans="21:28" x14ac:dyDescent="0.25">
      <c r="U19451" s="601"/>
      <c r="V19451" s="611"/>
      <c r="X19451" s="613"/>
      <c r="Y19451" s="601"/>
      <c r="Z19451" s="601"/>
      <c r="AA19451" s="601"/>
      <c r="AB19451" s="601"/>
    </row>
    <row r="19452" spans="21:28" x14ac:dyDescent="0.25">
      <c r="U19452" s="601"/>
      <c r="V19452" s="611"/>
      <c r="X19452" s="613"/>
      <c r="Y19452" s="601"/>
      <c r="Z19452" s="601"/>
      <c r="AA19452" s="601"/>
      <c r="AB19452" s="601"/>
    </row>
    <row r="19453" spans="21:28" x14ac:dyDescent="0.25">
      <c r="U19453" s="601"/>
      <c r="V19453" s="611"/>
      <c r="X19453" s="613"/>
      <c r="Y19453" s="601"/>
      <c r="Z19453" s="601"/>
      <c r="AA19453" s="601"/>
      <c r="AB19453" s="601"/>
    </row>
    <row r="19454" spans="21:28" x14ac:dyDescent="0.25">
      <c r="U19454" s="601"/>
      <c r="V19454" s="611"/>
      <c r="X19454" s="613"/>
      <c r="Y19454" s="601"/>
      <c r="Z19454" s="601"/>
      <c r="AA19454" s="601"/>
      <c r="AB19454" s="601"/>
    </row>
    <row r="19455" spans="21:28" x14ac:dyDescent="0.25">
      <c r="U19455" s="601"/>
      <c r="V19455" s="611"/>
      <c r="X19455" s="613"/>
      <c r="Y19455" s="601"/>
      <c r="Z19455" s="601"/>
      <c r="AA19455" s="601"/>
      <c r="AB19455" s="601"/>
    </row>
    <row r="19456" spans="21:28" x14ac:dyDescent="0.25">
      <c r="U19456" s="601"/>
      <c r="V19456" s="611"/>
      <c r="X19456" s="613"/>
      <c r="Y19456" s="601"/>
      <c r="Z19456" s="601"/>
      <c r="AA19456" s="601"/>
      <c r="AB19456" s="601"/>
    </row>
    <row r="19457" spans="21:28" x14ac:dyDescent="0.25">
      <c r="U19457" s="601"/>
      <c r="V19457" s="611"/>
      <c r="X19457" s="613"/>
      <c r="Y19457" s="601"/>
      <c r="Z19457" s="601"/>
      <c r="AA19457" s="601"/>
      <c r="AB19457" s="601"/>
    </row>
    <row r="19458" spans="21:28" x14ac:dyDescent="0.25">
      <c r="U19458" s="601"/>
      <c r="V19458" s="611"/>
      <c r="X19458" s="613"/>
      <c r="Y19458" s="601"/>
      <c r="Z19458" s="601"/>
      <c r="AA19458" s="601"/>
      <c r="AB19458" s="601"/>
    </row>
    <row r="19459" spans="21:28" x14ac:dyDescent="0.25">
      <c r="U19459" s="601"/>
      <c r="V19459" s="611"/>
      <c r="X19459" s="613"/>
      <c r="Y19459" s="601"/>
      <c r="Z19459" s="601"/>
      <c r="AA19459" s="601"/>
      <c r="AB19459" s="601"/>
    </row>
    <row r="19460" spans="21:28" x14ac:dyDescent="0.25">
      <c r="U19460" s="601"/>
      <c r="V19460" s="611"/>
      <c r="X19460" s="613"/>
      <c r="Y19460" s="601"/>
      <c r="Z19460" s="601"/>
      <c r="AA19460" s="601"/>
      <c r="AB19460" s="601"/>
    </row>
    <row r="19461" spans="21:28" x14ac:dyDescent="0.25">
      <c r="U19461" s="601"/>
      <c r="V19461" s="611"/>
      <c r="X19461" s="613"/>
      <c r="Y19461" s="601"/>
      <c r="Z19461" s="601"/>
      <c r="AA19461" s="601"/>
      <c r="AB19461" s="601"/>
    </row>
    <row r="19462" spans="21:28" x14ac:dyDescent="0.25">
      <c r="U19462" s="601"/>
      <c r="V19462" s="611"/>
      <c r="X19462" s="613"/>
      <c r="Y19462" s="601"/>
      <c r="Z19462" s="601"/>
      <c r="AA19462" s="601"/>
      <c r="AB19462" s="601"/>
    </row>
    <row r="19463" spans="21:28" x14ac:dyDescent="0.25">
      <c r="U19463" s="601"/>
      <c r="V19463" s="611"/>
      <c r="X19463" s="613"/>
      <c r="Y19463" s="601"/>
      <c r="Z19463" s="601"/>
      <c r="AA19463" s="601"/>
      <c r="AB19463" s="601"/>
    </row>
    <row r="19464" spans="21:28" x14ac:dyDescent="0.25">
      <c r="U19464" s="601"/>
      <c r="V19464" s="611"/>
      <c r="X19464" s="613"/>
      <c r="Y19464" s="601"/>
      <c r="Z19464" s="601"/>
      <c r="AA19464" s="601"/>
      <c r="AB19464" s="601"/>
    </row>
    <row r="19465" spans="21:28" x14ac:dyDescent="0.25">
      <c r="U19465" s="601"/>
      <c r="V19465" s="611"/>
      <c r="X19465" s="613"/>
      <c r="Y19465" s="601"/>
      <c r="Z19465" s="601"/>
      <c r="AA19465" s="601"/>
      <c r="AB19465" s="601"/>
    </row>
    <row r="19466" spans="21:28" x14ac:dyDescent="0.25">
      <c r="U19466" s="601"/>
      <c r="V19466" s="611"/>
      <c r="X19466" s="613"/>
      <c r="Y19466" s="601"/>
      <c r="Z19466" s="601"/>
      <c r="AA19466" s="601"/>
      <c r="AB19466" s="601"/>
    </row>
    <row r="19467" spans="21:28" x14ac:dyDescent="0.25">
      <c r="U19467" s="601"/>
      <c r="V19467" s="611"/>
      <c r="X19467" s="613"/>
      <c r="Y19467" s="601"/>
      <c r="Z19467" s="601"/>
      <c r="AA19467" s="601"/>
      <c r="AB19467" s="601"/>
    </row>
    <row r="19468" spans="21:28" x14ac:dyDescent="0.25">
      <c r="U19468" s="601"/>
      <c r="V19468" s="611"/>
      <c r="X19468" s="613"/>
      <c r="Y19468" s="601"/>
      <c r="Z19468" s="601"/>
      <c r="AA19468" s="601"/>
      <c r="AB19468" s="601"/>
    </row>
    <row r="19469" spans="21:28" x14ac:dyDescent="0.25">
      <c r="U19469" s="601"/>
      <c r="V19469" s="611"/>
      <c r="X19469" s="613"/>
      <c r="Y19469" s="601"/>
      <c r="Z19469" s="601"/>
      <c r="AA19469" s="601"/>
      <c r="AB19469" s="601"/>
    </row>
    <row r="19470" spans="21:28" x14ac:dyDescent="0.25">
      <c r="U19470" s="601"/>
      <c r="V19470" s="611"/>
      <c r="X19470" s="613"/>
      <c r="Y19470" s="601"/>
      <c r="Z19470" s="601"/>
      <c r="AA19470" s="601"/>
      <c r="AB19470" s="601"/>
    </row>
    <row r="19471" spans="21:28" x14ac:dyDescent="0.25">
      <c r="U19471" s="601"/>
      <c r="V19471" s="611"/>
      <c r="X19471" s="613"/>
      <c r="Y19471" s="601"/>
      <c r="Z19471" s="601"/>
      <c r="AA19471" s="601"/>
      <c r="AB19471" s="601"/>
    </row>
    <row r="19472" spans="21:28" x14ac:dyDescent="0.25">
      <c r="U19472" s="601"/>
      <c r="V19472" s="611"/>
      <c r="X19472" s="613"/>
      <c r="Y19472" s="601"/>
      <c r="Z19472" s="601"/>
      <c r="AA19472" s="601"/>
      <c r="AB19472" s="601"/>
    </row>
    <row r="19473" spans="21:28" x14ac:dyDescent="0.25">
      <c r="U19473" s="601"/>
      <c r="V19473" s="611"/>
      <c r="X19473" s="613"/>
      <c r="Y19473" s="601"/>
      <c r="Z19473" s="601"/>
      <c r="AA19473" s="601"/>
      <c r="AB19473" s="601"/>
    </row>
    <row r="19474" spans="21:28" x14ac:dyDescent="0.25">
      <c r="U19474" s="601"/>
      <c r="V19474" s="611"/>
      <c r="X19474" s="613"/>
      <c r="Y19474" s="601"/>
      <c r="Z19474" s="601"/>
      <c r="AA19474" s="601"/>
      <c r="AB19474" s="601"/>
    </row>
    <row r="19475" spans="21:28" x14ac:dyDescent="0.25">
      <c r="U19475" s="601"/>
      <c r="V19475" s="611"/>
      <c r="X19475" s="613"/>
      <c r="Y19475" s="601"/>
      <c r="Z19475" s="601"/>
      <c r="AA19475" s="601"/>
      <c r="AB19475" s="601"/>
    </row>
    <row r="19476" spans="21:28" x14ac:dyDescent="0.25">
      <c r="U19476" s="601"/>
      <c r="V19476" s="611"/>
      <c r="X19476" s="613"/>
      <c r="Y19476" s="601"/>
      <c r="Z19476" s="601"/>
      <c r="AA19476" s="601"/>
      <c r="AB19476" s="601"/>
    </row>
    <row r="19477" spans="21:28" x14ac:dyDescent="0.25">
      <c r="U19477" s="601"/>
      <c r="V19477" s="611"/>
      <c r="X19477" s="613"/>
      <c r="Y19477" s="601"/>
      <c r="Z19477" s="601"/>
      <c r="AA19477" s="601"/>
      <c r="AB19477" s="601"/>
    </row>
    <row r="19478" spans="21:28" x14ac:dyDescent="0.25">
      <c r="U19478" s="601"/>
      <c r="V19478" s="611"/>
      <c r="X19478" s="613"/>
      <c r="Y19478" s="601"/>
      <c r="Z19478" s="601"/>
      <c r="AA19478" s="601"/>
      <c r="AB19478" s="601"/>
    </row>
    <row r="19479" spans="21:28" x14ac:dyDescent="0.25">
      <c r="U19479" s="601"/>
      <c r="V19479" s="611"/>
      <c r="X19479" s="613"/>
      <c r="Y19479" s="601"/>
      <c r="Z19479" s="601"/>
      <c r="AA19479" s="601"/>
      <c r="AB19479" s="601"/>
    </row>
    <row r="19480" spans="21:28" x14ac:dyDescent="0.25">
      <c r="U19480" s="601"/>
      <c r="V19480" s="611"/>
      <c r="X19480" s="613"/>
      <c r="Y19480" s="601"/>
      <c r="Z19480" s="601"/>
      <c r="AA19480" s="601"/>
      <c r="AB19480" s="601"/>
    </row>
    <row r="19481" spans="21:28" x14ac:dyDescent="0.25">
      <c r="U19481" s="601"/>
      <c r="V19481" s="611"/>
      <c r="X19481" s="613"/>
      <c r="Y19481" s="601"/>
      <c r="Z19481" s="601"/>
      <c r="AA19481" s="601"/>
      <c r="AB19481" s="601"/>
    </row>
    <row r="19482" spans="21:28" x14ac:dyDescent="0.25">
      <c r="U19482" s="601"/>
      <c r="V19482" s="611"/>
      <c r="X19482" s="613"/>
      <c r="Y19482" s="601"/>
      <c r="Z19482" s="601"/>
      <c r="AA19482" s="601"/>
      <c r="AB19482" s="601"/>
    </row>
    <row r="19483" spans="21:28" x14ac:dyDescent="0.25">
      <c r="U19483" s="601"/>
      <c r="V19483" s="611"/>
      <c r="X19483" s="613"/>
      <c r="Y19483" s="601"/>
      <c r="Z19483" s="601"/>
      <c r="AA19483" s="601"/>
      <c r="AB19483" s="601"/>
    </row>
    <row r="19484" spans="21:28" x14ac:dyDescent="0.25">
      <c r="U19484" s="601"/>
      <c r="V19484" s="611"/>
      <c r="X19484" s="613"/>
      <c r="Y19484" s="601"/>
      <c r="Z19484" s="601"/>
      <c r="AA19484" s="601"/>
      <c r="AB19484" s="601"/>
    </row>
    <row r="19485" spans="21:28" x14ac:dyDescent="0.25">
      <c r="U19485" s="601"/>
      <c r="V19485" s="611"/>
      <c r="X19485" s="613"/>
      <c r="Y19485" s="601"/>
      <c r="Z19485" s="601"/>
      <c r="AA19485" s="601"/>
      <c r="AB19485" s="601"/>
    </row>
    <row r="19486" spans="21:28" x14ac:dyDescent="0.25">
      <c r="U19486" s="601"/>
      <c r="V19486" s="611"/>
      <c r="X19486" s="613"/>
      <c r="Y19486" s="601"/>
      <c r="Z19486" s="601"/>
      <c r="AA19486" s="601"/>
      <c r="AB19486" s="601"/>
    </row>
    <row r="19487" spans="21:28" x14ac:dyDescent="0.25">
      <c r="U19487" s="601"/>
      <c r="V19487" s="611"/>
      <c r="X19487" s="613"/>
      <c r="Y19487" s="601"/>
      <c r="Z19487" s="601"/>
      <c r="AA19487" s="601"/>
      <c r="AB19487" s="601"/>
    </row>
    <row r="19488" spans="21:28" x14ac:dyDescent="0.25">
      <c r="U19488" s="601"/>
      <c r="V19488" s="611"/>
      <c r="X19488" s="613"/>
      <c r="Y19488" s="601"/>
      <c r="Z19488" s="601"/>
      <c r="AA19488" s="601"/>
      <c r="AB19488" s="601"/>
    </row>
    <row r="19489" spans="21:28" x14ac:dyDescent="0.25">
      <c r="U19489" s="601"/>
      <c r="V19489" s="611"/>
      <c r="X19489" s="613"/>
      <c r="Y19489" s="601"/>
      <c r="Z19489" s="601"/>
      <c r="AA19489" s="601"/>
      <c r="AB19489" s="601"/>
    </row>
    <row r="19490" spans="21:28" x14ac:dyDescent="0.25">
      <c r="U19490" s="601"/>
      <c r="V19490" s="611"/>
      <c r="X19490" s="613"/>
      <c r="Y19490" s="601"/>
      <c r="Z19490" s="601"/>
      <c r="AA19490" s="601"/>
      <c r="AB19490" s="601"/>
    </row>
    <row r="19491" spans="21:28" x14ac:dyDescent="0.25">
      <c r="U19491" s="601"/>
      <c r="V19491" s="611"/>
      <c r="X19491" s="613"/>
      <c r="Y19491" s="601"/>
      <c r="Z19491" s="601"/>
      <c r="AA19491" s="601"/>
      <c r="AB19491" s="601"/>
    </row>
    <row r="19492" spans="21:28" x14ac:dyDescent="0.25">
      <c r="U19492" s="601"/>
      <c r="V19492" s="611"/>
      <c r="X19492" s="613"/>
      <c r="Y19492" s="601"/>
      <c r="Z19492" s="601"/>
      <c r="AA19492" s="601"/>
      <c r="AB19492" s="601"/>
    </row>
    <row r="19493" spans="21:28" x14ac:dyDescent="0.25">
      <c r="U19493" s="601"/>
      <c r="V19493" s="611"/>
      <c r="X19493" s="613"/>
      <c r="Y19493" s="601"/>
      <c r="Z19493" s="601"/>
      <c r="AA19493" s="601"/>
      <c r="AB19493" s="601"/>
    </row>
    <row r="19494" spans="21:28" x14ac:dyDescent="0.25">
      <c r="U19494" s="601"/>
      <c r="V19494" s="611"/>
      <c r="X19494" s="613"/>
      <c r="Y19494" s="601"/>
      <c r="Z19494" s="601"/>
      <c r="AA19494" s="601"/>
      <c r="AB19494" s="601"/>
    </row>
    <row r="19495" spans="21:28" x14ac:dyDescent="0.25">
      <c r="U19495" s="601"/>
      <c r="V19495" s="611"/>
      <c r="X19495" s="613"/>
      <c r="Y19495" s="601"/>
      <c r="Z19495" s="601"/>
      <c r="AA19495" s="601"/>
      <c r="AB19495" s="601"/>
    </row>
    <row r="19496" spans="21:28" x14ac:dyDescent="0.25">
      <c r="U19496" s="601"/>
      <c r="V19496" s="611"/>
      <c r="X19496" s="613"/>
      <c r="Y19496" s="601"/>
      <c r="Z19496" s="601"/>
      <c r="AA19496" s="601"/>
      <c r="AB19496" s="601"/>
    </row>
    <row r="19497" spans="21:28" x14ac:dyDescent="0.25">
      <c r="U19497" s="601"/>
      <c r="V19497" s="611"/>
      <c r="X19497" s="613"/>
      <c r="Y19497" s="601"/>
      <c r="Z19497" s="601"/>
      <c r="AA19497" s="601"/>
      <c r="AB19497" s="601"/>
    </row>
    <row r="19498" spans="21:28" x14ac:dyDescent="0.25">
      <c r="U19498" s="601"/>
      <c r="V19498" s="611"/>
      <c r="X19498" s="613"/>
      <c r="Y19498" s="601"/>
      <c r="Z19498" s="601"/>
      <c r="AA19498" s="601"/>
      <c r="AB19498" s="601"/>
    </row>
    <row r="19499" spans="21:28" x14ac:dyDescent="0.25">
      <c r="U19499" s="601"/>
      <c r="V19499" s="611"/>
      <c r="X19499" s="613"/>
      <c r="Y19499" s="601"/>
      <c r="Z19499" s="601"/>
      <c r="AA19499" s="601"/>
      <c r="AB19499" s="601"/>
    </row>
    <row r="19500" spans="21:28" x14ac:dyDescent="0.25">
      <c r="U19500" s="601"/>
      <c r="V19500" s="611"/>
      <c r="X19500" s="613"/>
      <c r="Y19500" s="601"/>
      <c r="Z19500" s="601"/>
      <c r="AA19500" s="601"/>
      <c r="AB19500" s="601"/>
    </row>
    <row r="19501" spans="21:28" x14ac:dyDescent="0.25">
      <c r="U19501" s="601"/>
      <c r="V19501" s="611"/>
      <c r="X19501" s="613"/>
      <c r="Y19501" s="601"/>
      <c r="Z19501" s="601"/>
      <c r="AA19501" s="601"/>
      <c r="AB19501" s="601"/>
    </row>
    <row r="19502" spans="21:28" x14ac:dyDescent="0.25">
      <c r="U19502" s="601"/>
      <c r="V19502" s="611"/>
      <c r="X19502" s="613"/>
      <c r="Y19502" s="601"/>
      <c r="Z19502" s="601"/>
      <c r="AA19502" s="601"/>
      <c r="AB19502" s="601"/>
    </row>
    <row r="19503" spans="21:28" x14ac:dyDescent="0.25">
      <c r="U19503" s="601"/>
      <c r="V19503" s="611"/>
      <c r="X19503" s="613"/>
      <c r="Y19503" s="601"/>
      <c r="Z19503" s="601"/>
      <c r="AA19503" s="601"/>
      <c r="AB19503" s="601"/>
    </row>
    <row r="19504" spans="21:28" x14ac:dyDescent="0.25">
      <c r="U19504" s="601"/>
      <c r="V19504" s="611"/>
      <c r="X19504" s="613"/>
      <c r="Y19504" s="601"/>
      <c r="Z19504" s="601"/>
      <c r="AA19504" s="601"/>
      <c r="AB19504" s="601"/>
    </row>
    <row r="19505" spans="21:28" x14ac:dyDescent="0.25">
      <c r="U19505" s="601"/>
      <c r="V19505" s="611"/>
      <c r="X19505" s="613"/>
      <c r="Y19505" s="601"/>
      <c r="Z19505" s="601"/>
      <c r="AA19505" s="601"/>
      <c r="AB19505" s="601"/>
    </row>
    <row r="19506" spans="21:28" x14ac:dyDescent="0.25">
      <c r="U19506" s="601"/>
      <c r="V19506" s="611"/>
      <c r="X19506" s="613"/>
      <c r="Y19506" s="601"/>
      <c r="Z19506" s="601"/>
      <c r="AA19506" s="601"/>
      <c r="AB19506" s="601"/>
    </row>
    <row r="19507" spans="21:28" x14ac:dyDescent="0.25">
      <c r="U19507" s="601"/>
      <c r="V19507" s="611"/>
      <c r="X19507" s="613"/>
      <c r="Y19507" s="601"/>
      <c r="Z19507" s="601"/>
      <c r="AA19507" s="601"/>
      <c r="AB19507" s="601"/>
    </row>
    <row r="19508" spans="21:28" x14ac:dyDescent="0.25">
      <c r="U19508" s="601"/>
      <c r="V19508" s="611"/>
      <c r="X19508" s="613"/>
      <c r="Y19508" s="601"/>
      <c r="Z19508" s="601"/>
      <c r="AA19508" s="601"/>
      <c r="AB19508" s="601"/>
    </row>
    <row r="19509" spans="21:28" x14ac:dyDescent="0.25">
      <c r="U19509" s="601"/>
      <c r="V19509" s="611"/>
      <c r="X19509" s="613"/>
      <c r="Y19509" s="601"/>
      <c r="Z19509" s="601"/>
      <c r="AA19509" s="601"/>
      <c r="AB19509" s="601"/>
    </row>
    <row r="19510" spans="21:28" x14ac:dyDescent="0.25">
      <c r="U19510" s="601"/>
      <c r="V19510" s="611"/>
      <c r="X19510" s="613"/>
      <c r="Y19510" s="601"/>
      <c r="Z19510" s="601"/>
      <c r="AA19510" s="601"/>
      <c r="AB19510" s="601"/>
    </row>
    <row r="19511" spans="21:28" x14ac:dyDescent="0.25">
      <c r="U19511" s="601"/>
      <c r="V19511" s="611"/>
      <c r="X19511" s="613"/>
      <c r="Y19511" s="601"/>
      <c r="Z19511" s="601"/>
      <c r="AA19511" s="601"/>
      <c r="AB19511" s="601"/>
    </row>
    <row r="19512" spans="21:28" x14ac:dyDescent="0.25">
      <c r="U19512" s="601"/>
      <c r="V19512" s="611"/>
      <c r="X19512" s="613"/>
      <c r="Y19512" s="601"/>
      <c r="Z19512" s="601"/>
      <c r="AA19512" s="601"/>
      <c r="AB19512" s="601"/>
    </row>
    <row r="19513" spans="21:28" x14ac:dyDescent="0.25">
      <c r="U19513" s="601"/>
      <c r="V19513" s="611"/>
      <c r="X19513" s="613"/>
      <c r="Y19513" s="601"/>
      <c r="Z19513" s="601"/>
      <c r="AA19513" s="601"/>
      <c r="AB19513" s="601"/>
    </row>
    <row r="19514" spans="21:28" x14ac:dyDescent="0.25">
      <c r="U19514" s="601"/>
      <c r="V19514" s="611"/>
      <c r="X19514" s="613"/>
      <c r="Y19514" s="601"/>
      <c r="Z19514" s="601"/>
      <c r="AA19514" s="601"/>
      <c r="AB19514" s="601"/>
    </row>
    <row r="19515" spans="21:28" x14ac:dyDescent="0.25">
      <c r="U19515" s="601"/>
      <c r="V19515" s="611"/>
      <c r="X19515" s="613"/>
      <c r="Y19515" s="601"/>
      <c r="Z19515" s="601"/>
      <c r="AA19515" s="601"/>
      <c r="AB19515" s="601"/>
    </row>
    <row r="19516" spans="21:28" x14ac:dyDescent="0.25">
      <c r="U19516" s="601"/>
      <c r="V19516" s="611"/>
      <c r="X19516" s="613"/>
      <c r="Y19516" s="601"/>
      <c r="Z19516" s="601"/>
      <c r="AA19516" s="601"/>
      <c r="AB19516" s="601"/>
    </row>
    <row r="19517" spans="21:28" x14ac:dyDescent="0.25">
      <c r="U19517" s="601"/>
      <c r="V19517" s="611"/>
      <c r="X19517" s="613"/>
      <c r="Y19517" s="601"/>
      <c r="Z19517" s="601"/>
      <c r="AA19517" s="601"/>
      <c r="AB19517" s="601"/>
    </row>
    <row r="19518" spans="21:28" x14ac:dyDescent="0.25">
      <c r="U19518" s="601"/>
      <c r="V19518" s="611"/>
      <c r="X19518" s="613"/>
      <c r="Y19518" s="601"/>
      <c r="Z19518" s="601"/>
      <c r="AA19518" s="601"/>
      <c r="AB19518" s="601"/>
    </row>
    <row r="19519" spans="21:28" x14ac:dyDescent="0.25">
      <c r="U19519" s="601"/>
      <c r="V19519" s="611"/>
      <c r="X19519" s="613"/>
      <c r="Y19519" s="601"/>
      <c r="Z19519" s="601"/>
      <c r="AA19519" s="601"/>
      <c r="AB19519" s="601"/>
    </row>
    <row r="19520" spans="21:28" x14ac:dyDescent="0.25">
      <c r="U19520" s="601"/>
      <c r="V19520" s="611"/>
      <c r="X19520" s="613"/>
      <c r="Y19520" s="601"/>
      <c r="Z19520" s="601"/>
      <c r="AA19520" s="601"/>
      <c r="AB19520" s="601"/>
    </row>
    <row r="19521" spans="21:28" x14ac:dyDescent="0.25">
      <c r="U19521" s="601"/>
      <c r="V19521" s="611"/>
      <c r="X19521" s="613"/>
      <c r="Y19521" s="601"/>
      <c r="Z19521" s="601"/>
      <c r="AA19521" s="601"/>
      <c r="AB19521" s="601"/>
    </row>
    <row r="19522" spans="21:28" x14ac:dyDescent="0.25">
      <c r="U19522" s="601"/>
      <c r="V19522" s="611"/>
      <c r="X19522" s="613"/>
      <c r="Y19522" s="601"/>
      <c r="Z19522" s="601"/>
      <c r="AA19522" s="601"/>
      <c r="AB19522" s="601"/>
    </row>
    <row r="19523" spans="21:28" x14ac:dyDescent="0.25">
      <c r="U19523" s="601"/>
      <c r="V19523" s="611"/>
      <c r="X19523" s="613"/>
      <c r="Y19523" s="601"/>
      <c r="Z19523" s="601"/>
      <c r="AA19523" s="601"/>
      <c r="AB19523" s="601"/>
    </row>
    <row r="19524" spans="21:28" x14ac:dyDescent="0.25">
      <c r="U19524" s="601"/>
      <c r="V19524" s="611"/>
      <c r="X19524" s="613"/>
      <c r="Y19524" s="601"/>
      <c r="Z19524" s="601"/>
      <c r="AA19524" s="601"/>
      <c r="AB19524" s="601"/>
    </row>
    <row r="19525" spans="21:28" x14ac:dyDescent="0.25">
      <c r="U19525" s="601"/>
      <c r="V19525" s="611"/>
      <c r="X19525" s="613"/>
      <c r="Y19525" s="601"/>
      <c r="Z19525" s="601"/>
      <c r="AA19525" s="601"/>
      <c r="AB19525" s="601"/>
    </row>
    <row r="19526" spans="21:28" x14ac:dyDescent="0.25">
      <c r="U19526" s="601"/>
      <c r="V19526" s="611"/>
      <c r="X19526" s="613"/>
      <c r="Y19526" s="601"/>
      <c r="Z19526" s="601"/>
      <c r="AA19526" s="601"/>
      <c r="AB19526" s="601"/>
    </row>
    <row r="19527" spans="21:28" x14ac:dyDescent="0.25">
      <c r="U19527" s="601"/>
      <c r="V19527" s="611"/>
      <c r="X19527" s="613"/>
      <c r="Y19527" s="601"/>
      <c r="Z19527" s="601"/>
      <c r="AA19527" s="601"/>
      <c r="AB19527" s="601"/>
    </row>
    <row r="19528" spans="21:28" x14ac:dyDescent="0.25">
      <c r="U19528" s="601"/>
      <c r="V19528" s="611"/>
      <c r="X19528" s="613"/>
      <c r="Y19528" s="601"/>
      <c r="Z19528" s="601"/>
      <c r="AA19528" s="601"/>
      <c r="AB19528" s="601"/>
    </row>
    <row r="19529" spans="21:28" x14ac:dyDescent="0.25">
      <c r="U19529" s="601"/>
      <c r="V19529" s="611"/>
      <c r="X19529" s="613"/>
      <c r="Y19529" s="601"/>
      <c r="Z19529" s="601"/>
      <c r="AA19529" s="601"/>
      <c r="AB19529" s="601"/>
    </row>
    <row r="19530" spans="21:28" x14ac:dyDescent="0.25">
      <c r="U19530" s="601"/>
      <c r="V19530" s="611"/>
      <c r="X19530" s="613"/>
      <c r="Y19530" s="601"/>
      <c r="Z19530" s="601"/>
      <c r="AA19530" s="601"/>
      <c r="AB19530" s="601"/>
    </row>
    <row r="19531" spans="21:28" x14ac:dyDescent="0.25">
      <c r="U19531" s="601"/>
      <c r="V19531" s="611"/>
      <c r="X19531" s="613"/>
      <c r="Y19531" s="601"/>
      <c r="Z19531" s="601"/>
      <c r="AA19531" s="601"/>
      <c r="AB19531" s="601"/>
    </row>
    <row r="19532" spans="21:28" x14ac:dyDescent="0.25">
      <c r="U19532" s="601"/>
      <c r="V19532" s="611"/>
      <c r="X19532" s="613"/>
      <c r="Y19532" s="601"/>
      <c r="Z19532" s="601"/>
      <c r="AA19532" s="601"/>
      <c r="AB19532" s="601"/>
    </row>
    <row r="19533" spans="21:28" x14ac:dyDescent="0.25">
      <c r="U19533" s="601"/>
      <c r="V19533" s="611"/>
      <c r="X19533" s="613"/>
      <c r="Y19533" s="601"/>
      <c r="Z19533" s="601"/>
      <c r="AA19533" s="601"/>
      <c r="AB19533" s="601"/>
    </row>
    <row r="19534" spans="21:28" x14ac:dyDescent="0.25">
      <c r="U19534" s="601"/>
      <c r="V19534" s="611"/>
      <c r="X19534" s="613"/>
      <c r="Y19534" s="601"/>
      <c r="Z19534" s="601"/>
      <c r="AA19534" s="601"/>
      <c r="AB19534" s="601"/>
    </row>
    <row r="19535" spans="21:28" x14ac:dyDescent="0.25">
      <c r="U19535" s="601"/>
      <c r="V19535" s="611"/>
      <c r="X19535" s="613"/>
      <c r="Y19535" s="601"/>
      <c r="Z19535" s="601"/>
      <c r="AA19535" s="601"/>
      <c r="AB19535" s="601"/>
    </row>
    <row r="19536" spans="21:28" x14ac:dyDescent="0.25">
      <c r="U19536" s="601"/>
      <c r="V19536" s="611"/>
      <c r="X19536" s="613"/>
      <c r="Y19536" s="601"/>
      <c r="Z19536" s="601"/>
      <c r="AA19536" s="601"/>
      <c r="AB19536" s="601"/>
    </row>
    <row r="19537" spans="21:28" x14ac:dyDescent="0.25">
      <c r="U19537" s="601"/>
      <c r="V19537" s="611"/>
      <c r="X19537" s="613"/>
      <c r="Y19537" s="601"/>
      <c r="Z19537" s="601"/>
      <c r="AA19537" s="601"/>
      <c r="AB19537" s="601"/>
    </row>
    <row r="19538" spans="21:28" x14ac:dyDescent="0.25">
      <c r="U19538" s="601"/>
      <c r="V19538" s="611"/>
      <c r="X19538" s="613"/>
      <c r="Y19538" s="601"/>
      <c r="Z19538" s="601"/>
      <c r="AA19538" s="601"/>
      <c r="AB19538" s="601"/>
    </row>
    <row r="19539" spans="21:28" x14ac:dyDescent="0.25">
      <c r="U19539" s="601"/>
      <c r="V19539" s="611"/>
      <c r="X19539" s="613"/>
      <c r="Y19539" s="601"/>
      <c r="Z19539" s="601"/>
      <c r="AA19539" s="601"/>
      <c r="AB19539" s="601"/>
    </row>
    <row r="19540" spans="21:28" x14ac:dyDescent="0.25">
      <c r="U19540" s="601"/>
      <c r="V19540" s="611"/>
      <c r="X19540" s="613"/>
      <c r="Y19540" s="601"/>
      <c r="Z19540" s="601"/>
      <c r="AA19540" s="601"/>
      <c r="AB19540" s="601"/>
    </row>
    <row r="19541" spans="21:28" x14ac:dyDescent="0.25">
      <c r="U19541" s="601"/>
      <c r="V19541" s="611"/>
      <c r="X19541" s="613"/>
      <c r="Y19541" s="601"/>
      <c r="Z19541" s="601"/>
      <c r="AA19541" s="601"/>
      <c r="AB19541" s="601"/>
    </row>
    <row r="19542" spans="21:28" x14ac:dyDescent="0.25">
      <c r="U19542" s="601"/>
      <c r="V19542" s="611"/>
      <c r="X19542" s="613"/>
      <c r="Y19542" s="601"/>
      <c r="Z19542" s="601"/>
      <c r="AA19542" s="601"/>
      <c r="AB19542" s="601"/>
    </row>
    <row r="19543" spans="21:28" x14ac:dyDescent="0.25">
      <c r="U19543" s="601"/>
      <c r="V19543" s="611"/>
      <c r="X19543" s="613"/>
      <c r="Y19543" s="601"/>
      <c r="Z19543" s="601"/>
      <c r="AA19543" s="601"/>
      <c r="AB19543" s="601"/>
    </row>
    <row r="19544" spans="21:28" x14ac:dyDescent="0.25">
      <c r="U19544" s="601"/>
      <c r="V19544" s="611"/>
      <c r="X19544" s="613"/>
      <c r="Y19544" s="601"/>
      <c r="Z19544" s="601"/>
      <c r="AA19544" s="601"/>
      <c r="AB19544" s="601"/>
    </row>
    <row r="19545" spans="21:28" x14ac:dyDescent="0.25">
      <c r="U19545" s="601"/>
      <c r="V19545" s="611"/>
      <c r="X19545" s="613"/>
      <c r="Y19545" s="601"/>
      <c r="Z19545" s="601"/>
      <c r="AA19545" s="601"/>
      <c r="AB19545" s="601"/>
    </row>
    <row r="19546" spans="21:28" x14ac:dyDescent="0.25">
      <c r="U19546" s="601"/>
      <c r="V19546" s="611"/>
      <c r="X19546" s="613"/>
      <c r="Y19546" s="601"/>
      <c r="Z19546" s="601"/>
      <c r="AA19546" s="601"/>
      <c r="AB19546" s="601"/>
    </row>
    <row r="19547" spans="21:28" x14ac:dyDescent="0.25">
      <c r="U19547" s="601"/>
      <c r="V19547" s="611"/>
      <c r="X19547" s="613"/>
      <c r="Y19547" s="601"/>
      <c r="Z19547" s="601"/>
      <c r="AA19547" s="601"/>
      <c r="AB19547" s="601"/>
    </row>
    <row r="19548" spans="21:28" x14ac:dyDescent="0.25">
      <c r="U19548" s="601"/>
      <c r="V19548" s="611"/>
      <c r="X19548" s="613"/>
      <c r="Y19548" s="601"/>
      <c r="Z19548" s="601"/>
      <c r="AA19548" s="601"/>
      <c r="AB19548" s="601"/>
    </row>
    <row r="19549" spans="21:28" x14ac:dyDescent="0.25">
      <c r="U19549" s="601"/>
      <c r="V19549" s="611"/>
      <c r="X19549" s="613"/>
      <c r="Y19549" s="601"/>
      <c r="Z19549" s="601"/>
      <c r="AA19549" s="601"/>
      <c r="AB19549" s="601"/>
    </row>
    <row r="19550" spans="21:28" x14ac:dyDescent="0.25">
      <c r="U19550" s="601"/>
      <c r="V19550" s="611"/>
      <c r="X19550" s="613"/>
      <c r="Y19550" s="601"/>
      <c r="Z19550" s="601"/>
      <c r="AA19550" s="601"/>
      <c r="AB19550" s="601"/>
    </row>
    <row r="19551" spans="21:28" x14ac:dyDescent="0.25">
      <c r="U19551" s="601"/>
      <c r="V19551" s="611"/>
      <c r="X19551" s="613"/>
      <c r="Y19551" s="601"/>
      <c r="Z19551" s="601"/>
      <c r="AA19551" s="601"/>
      <c r="AB19551" s="601"/>
    </row>
    <row r="19552" spans="21:28" x14ac:dyDescent="0.25">
      <c r="U19552" s="601"/>
      <c r="V19552" s="611"/>
      <c r="X19552" s="613"/>
      <c r="Y19552" s="601"/>
      <c r="Z19552" s="601"/>
      <c r="AA19552" s="601"/>
      <c r="AB19552" s="601"/>
    </row>
    <row r="19553" spans="21:28" x14ac:dyDescent="0.25">
      <c r="U19553" s="601"/>
      <c r="V19553" s="611"/>
      <c r="X19553" s="613"/>
      <c r="Y19553" s="601"/>
      <c r="Z19553" s="601"/>
      <c r="AA19553" s="601"/>
      <c r="AB19553" s="601"/>
    </row>
    <row r="19554" spans="21:28" x14ac:dyDescent="0.25">
      <c r="U19554" s="601"/>
      <c r="V19554" s="611"/>
      <c r="X19554" s="613"/>
      <c r="Y19554" s="601"/>
      <c r="Z19554" s="601"/>
      <c r="AA19554" s="601"/>
      <c r="AB19554" s="601"/>
    </row>
    <row r="19555" spans="21:28" x14ac:dyDescent="0.25">
      <c r="U19555" s="601"/>
      <c r="V19555" s="611"/>
      <c r="X19555" s="613"/>
      <c r="Y19555" s="601"/>
      <c r="Z19555" s="601"/>
      <c r="AA19555" s="601"/>
      <c r="AB19555" s="601"/>
    </row>
    <row r="19556" spans="21:28" x14ac:dyDescent="0.25">
      <c r="U19556" s="601"/>
      <c r="V19556" s="611"/>
      <c r="X19556" s="613"/>
      <c r="Y19556" s="601"/>
      <c r="Z19556" s="601"/>
      <c r="AA19556" s="601"/>
      <c r="AB19556" s="601"/>
    </row>
    <row r="19557" spans="21:28" x14ac:dyDescent="0.25">
      <c r="U19557" s="601"/>
      <c r="V19557" s="611"/>
      <c r="X19557" s="613"/>
      <c r="Y19557" s="601"/>
      <c r="Z19557" s="601"/>
      <c r="AA19557" s="601"/>
      <c r="AB19557" s="601"/>
    </row>
    <row r="19558" spans="21:28" x14ac:dyDescent="0.25">
      <c r="U19558" s="601"/>
      <c r="V19558" s="611"/>
      <c r="X19558" s="613"/>
      <c r="Y19558" s="601"/>
      <c r="Z19558" s="601"/>
      <c r="AA19558" s="601"/>
      <c r="AB19558" s="601"/>
    </row>
    <row r="19559" spans="21:28" x14ac:dyDescent="0.25">
      <c r="U19559" s="601"/>
      <c r="V19559" s="611"/>
      <c r="X19559" s="613"/>
      <c r="Y19559" s="601"/>
      <c r="Z19559" s="601"/>
      <c r="AA19559" s="601"/>
      <c r="AB19559" s="601"/>
    </row>
    <row r="19560" spans="21:28" x14ac:dyDescent="0.25">
      <c r="U19560" s="601"/>
      <c r="V19560" s="611"/>
      <c r="X19560" s="613"/>
      <c r="Y19560" s="601"/>
      <c r="Z19560" s="601"/>
      <c r="AA19560" s="601"/>
      <c r="AB19560" s="601"/>
    </row>
    <row r="19561" spans="21:28" x14ac:dyDescent="0.25">
      <c r="U19561" s="601"/>
      <c r="V19561" s="611"/>
      <c r="X19561" s="613"/>
      <c r="Y19561" s="601"/>
      <c r="Z19561" s="601"/>
      <c r="AA19561" s="601"/>
      <c r="AB19561" s="601"/>
    </row>
    <row r="19562" spans="21:28" x14ac:dyDescent="0.25">
      <c r="U19562" s="601"/>
      <c r="V19562" s="611"/>
      <c r="X19562" s="613"/>
      <c r="Y19562" s="601"/>
      <c r="Z19562" s="601"/>
      <c r="AA19562" s="601"/>
      <c r="AB19562" s="601"/>
    </row>
    <row r="19563" spans="21:28" x14ac:dyDescent="0.25">
      <c r="U19563" s="601"/>
      <c r="V19563" s="611"/>
      <c r="X19563" s="613"/>
      <c r="Y19563" s="601"/>
      <c r="Z19563" s="601"/>
      <c r="AA19563" s="601"/>
      <c r="AB19563" s="601"/>
    </row>
    <row r="19564" spans="21:28" x14ac:dyDescent="0.25">
      <c r="U19564" s="601"/>
      <c r="V19564" s="611"/>
      <c r="X19564" s="613"/>
      <c r="Y19564" s="601"/>
      <c r="Z19564" s="601"/>
      <c r="AA19564" s="601"/>
      <c r="AB19564" s="601"/>
    </row>
    <row r="19565" spans="21:28" x14ac:dyDescent="0.25">
      <c r="U19565" s="601"/>
      <c r="V19565" s="611"/>
      <c r="X19565" s="613"/>
      <c r="Y19565" s="601"/>
      <c r="Z19565" s="601"/>
      <c r="AA19565" s="601"/>
      <c r="AB19565" s="601"/>
    </row>
    <row r="19566" spans="21:28" x14ac:dyDescent="0.25">
      <c r="U19566" s="601"/>
      <c r="V19566" s="611"/>
      <c r="X19566" s="613"/>
      <c r="Y19566" s="601"/>
      <c r="Z19566" s="601"/>
      <c r="AA19566" s="601"/>
      <c r="AB19566" s="601"/>
    </row>
    <row r="19567" spans="21:28" x14ac:dyDescent="0.25">
      <c r="U19567" s="601"/>
      <c r="V19567" s="611"/>
      <c r="X19567" s="613"/>
      <c r="Y19567" s="601"/>
      <c r="Z19567" s="601"/>
      <c r="AA19567" s="601"/>
      <c r="AB19567" s="601"/>
    </row>
    <row r="19568" spans="21:28" x14ac:dyDescent="0.25">
      <c r="U19568" s="601"/>
      <c r="V19568" s="611"/>
      <c r="X19568" s="613"/>
      <c r="Y19568" s="601"/>
      <c r="Z19568" s="601"/>
      <c r="AA19568" s="601"/>
      <c r="AB19568" s="601"/>
    </row>
    <row r="19569" spans="21:28" x14ac:dyDescent="0.25">
      <c r="U19569" s="601"/>
      <c r="V19569" s="611"/>
      <c r="X19569" s="613"/>
      <c r="Y19569" s="601"/>
      <c r="Z19569" s="601"/>
      <c r="AA19569" s="601"/>
      <c r="AB19569" s="601"/>
    </row>
    <row r="19570" spans="21:28" x14ac:dyDescent="0.25">
      <c r="U19570" s="601"/>
      <c r="V19570" s="611"/>
      <c r="X19570" s="613"/>
      <c r="Y19570" s="601"/>
      <c r="Z19570" s="601"/>
      <c r="AA19570" s="601"/>
      <c r="AB19570" s="601"/>
    </row>
    <row r="19571" spans="21:28" x14ac:dyDescent="0.25">
      <c r="U19571" s="601"/>
      <c r="V19571" s="611"/>
      <c r="X19571" s="613"/>
      <c r="Y19571" s="601"/>
      <c r="Z19571" s="601"/>
      <c r="AA19571" s="601"/>
      <c r="AB19571" s="601"/>
    </row>
    <row r="19572" spans="21:28" x14ac:dyDescent="0.25">
      <c r="U19572" s="601"/>
      <c r="V19572" s="611"/>
      <c r="X19572" s="613"/>
      <c r="Y19572" s="601"/>
      <c r="Z19572" s="601"/>
      <c r="AA19572" s="601"/>
      <c r="AB19572" s="601"/>
    </row>
    <row r="19573" spans="21:28" x14ac:dyDescent="0.25">
      <c r="U19573" s="601"/>
      <c r="V19573" s="611"/>
      <c r="X19573" s="613"/>
      <c r="Y19573" s="601"/>
      <c r="Z19573" s="601"/>
      <c r="AA19573" s="601"/>
      <c r="AB19573" s="601"/>
    </row>
    <row r="19574" spans="21:28" x14ac:dyDescent="0.25">
      <c r="U19574" s="601"/>
      <c r="V19574" s="611"/>
      <c r="X19574" s="613"/>
      <c r="Y19574" s="601"/>
      <c r="Z19574" s="601"/>
      <c r="AA19574" s="601"/>
      <c r="AB19574" s="601"/>
    </row>
    <row r="19575" spans="21:28" x14ac:dyDescent="0.25">
      <c r="U19575" s="601"/>
      <c r="V19575" s="611"/>
      <c r="X19575" s="613"/>
      <c r="Y19575" s="601"/>
      <c r="Z19575" s="601"/>
      <c r="AA19575" s="601"/>
      <c r="AB19575" s="601"/>
    </row>
    <row r="19576" spans="21:28" x14ac:dyDescent="0.25">
      <c r="U19576" s="601"/>
      <c r="V19576" s="611"/>
      <c r="X19576" s="613"/>
      <c r="Y19576" s="601"/>
      <c r="Z19576" s="601"/>
      <c r="AA19576" s="601"/>
      <c r="AB19576" s="601"/>
    </row>
    <row r="19577" spans="21:28" x14ac:dyDescent="0.25">
      <c r="U19577" s="601"/>
      <c r="V19577" s="611"/>
      <c r="X19577" s="613"/>
      <c r="Y19577" s="601"/>
      <c r="Z19577" s="601"/>
      <c r="AA19577" s="601"/>
      <c r="AB19577" s="601"/>
    </row>
    <row r="19578" spans="21:28" x14ac:dyDescent="0.25">
      <c r="U19578" s="601"/>
      <c r="V19578" s="611"/>
      <c r="X19578" s="613"/>
      <c r="Y19578" s="601"/>
      <c r="Z19578" s="601"/>
      <c r="AA19578" s="601"/>
      <c r="AB19578" s="601"/>
    </row>
    <row r="19579" spans="21:28" x14ac:dyDescent="0.25">
      <c r="U19579" s="601"/>
      <c r="V19579" s="611"/>
      <c r="X19579" s="613"/>
      <c r="Y19579" s="601"/>
      <c r="Z19579" s="601"/>
      <c r="AA19579" s="601"/>
      <c r="AB19579" s="601"/>
    </row>
    <row r="19580" spans="21:28" x14ac:dyDescent="0.25">
      <c r="U19580" s="601"/>
      <c r="V19580" s="611"/>
      <c r="X19580" s="613"/>
      <c r="Y19580" s="601"/>
      <c r="Z19580" s="601"/>
      <c r="AA19580" s="601"/>
      <c r="AB19580" s="601"/>
    </row>
    <row r="19581" spans="21:28" x14ac:dyDescent="0.25">
      <c r="U19581" s="601"/>
      <c r="V19581" s="611"/>
      <c r="X19581" s="613"/>
      <c r="Y19581" s="601"/>
      <c r="Z19581" s="601"/>
      <c r="AA19581" s="601"/>
      <c r="AB19581" s="601"/>
    </row>
    <row r="19582" spans="21:28" x14ac:dyDescent="0.25">
      <c r="U19582" s="601"/>
      <c r="V19582" s="611"/>
      <c r="X19582" s="613"/>
      <c r="Y19582" s="601"/>
      <c r="Z19582" s="601"/>
      <c r="AA19582" s="601"/>
      <c r="AB19582" s="601"/>
    </row>
    <row r="19583" spans="21:28" x14ac:dyDescent="0.25">
      <c r="U19583" s="601"/>
      <c r="V19583" s="611"/>
      <c r="X19583" s="613"/>
      <c r="Y19583" s="601"/>
      <c r="Z19583" s="601"/>
      <c r="AA19583" s="601"/>
      <c r="AB19583" s="601"/>
    </row>
    <row r="19584" spans="21:28" x14ac:dyDescent="0.25">
      <c r="U19584" s="601"/>
      <c r="V19584" s="611"/>
      <c r="X19584" s="613"/>
      <c r="Y19584" s="601"/>
      <c r="Z19584" s="601"/>
      <c r="AA19584" s="601"/>
      <c r="AB19584" s="601"/>
    </row>
    <row r="19585" spans="21:28" x14ac:dyDescent="0.25">
      <c r="U19585" s="601"/>
      <c r="V19585" s="611"/>
      <c r="X19585" s="613"/>
      <c r="Y19585" s="601"/>
      <c r="Z19585" s="601"/>
      <c r="AA19585" s="601"/>
      <c r="AB19585" s="601"/>
    </row>
    <row r="19586" spans="21:28" x14ac:dyDescent="0.25">
      <c r="U19586" s="601"/>
      <c r="V19586" s="611"/>
      <c r="X19586" s="613"/>
      <c r="Y19586" s="601"/>
      <c r="Z19586" s="601"/>
      <c r="AA19586" s="601"/>
      <c r="AB19586" s="601"/>
    </row>
    <row r="19587" spans="21:28" x14ac:dyDescent="0.25">
      <c r="U19587" s="601"/>
      <c r="V19587" s="611"/>
      <c r="X19587" s="613"/>
      <c r="Y19587" s="601"/>
      <c r="Z19587" s="601"/>
      <c r="AA19587" s="601"/>
      <c r="AB19587" s="601"/>
    </row>
    <row r="19588" spans="21:28" x14ac:dyDescent="0.25">
      <c r="U19588" s="601"/>
      <c r="V19588" s="611"/>
      <c r="X19588" s="613"/>
      <c r="Y19588" s="601"/>
      <c r="Z19588" s="601"/>
      <c r="AA19588" s="601"/>
      <c r="AB19588" s="601"/>
    </row>
    <row r="19589" spans="21:28" x14ac:dyDescent="0.25">
      <c r="U19589" s="601"/>
      <c r="V19589" s="611"/>
      <c r="X19589" s="613"/>
      <c r="Y19589" s="601"/>
      <c r="Z19589" s="601"/>
      <c r="AA19589" s="601"/>
      <c r="AB19589" s="601"/>
    </row>
    <row r="19590" spans="21:28" x14ac:dyDescent="0.25">
      <c r="U19590" s="601"/>
      <c r="V19590" s="611"/>
      <c r="X19590" s="613"/>
      <c r="Y19590" s="601"/>
      <c r="Z19590" s="601"/>
      <c r="AA19590" s="601"/>
      <c r="AB19590" s="601"/>
    </row>
    <row r="19591" spans="21:28" x14ac:dyDescent="0.25">
      <c r="U19591" s="601"/>
      <c r="V19591" s="611"/>
      <c r="X19591" s="613"/>
      <c r="Y19591" s="601"/>
      <c r="Z19591" s="601"/>
      <c r="AA19591" s="601"/>
      <c r="AB19591" s="601"/>
    </row>
    <row r="19592" spans="21:28" x14ac:dyDescent="0.25">
      <c r="U19592" s="601"/>
      <c r="V19592" s="611"/>
      <c r="X19592" s="613"/>
      <c r="Y19592" s="601"/>
      <c r="Z19592" s="601"/>
      <c r="AA19592" s="601"/>
      <c r="AB19592" s="601"/>
    </row>
    <row r="19593" spans="21:28" x14ac:dyDescent="0.25">
      <c r="U19593" s="601"/>
      <c r="V19593" s="611"/>
      <c r="X19593" s="613"/>
      <c r="Y19593" s="601"/>
      <c r="Z19593" s="601"/>
      <c r="AA19593" s="601"/>
      <c r="AB19593" s="601"/>
    </row>
    <row r="19594" spans="21:28" x14ac:dyDescent="0.25">
      <c r="U19594" s="601"/>
      <c r="V19594" s="611"/>
      <c r="X19594" s="613"/>
      <c r="Y19594" s="601"/>
      <c r="Z19594" s="601"/>
      <c r="AA19594" s="601"/>
      <c r="AB19594" s="601"/>
    </row>
    <row r="19595" spans="21:28" x14ac:dyDescent="0.25">
      <c r="U19595" s="601"/>
      <c r="V19595" s="611"/>
      <c r="X19595" s="613"/>
      <c r="Y19595" s="601"/>
      <c r="Z19595" s="601"/>
      <c r="AA19595" s="601"/>
      <c r="AB19595" s="601"/>
    </row>
    <row r="19596" spans="21:28" x14ac:dyDescent="0.25">
      <c r="U19596" s="601"/>
      <c r="V19596" s="611"/>
      <c r="X19596" s="613"/>
      <c r="Y19596" s="601"/>
      <c r="Z19596" s="601"/>
      <c r="AA19596" s="601"/>
      <c r="AB19596" s="601"/>
    </row>
    <row r="19597" spans="21:28" x14ac:dyDescent="0.25">
      <c r="U19597" s="601"/>
      <c r="V19597" s="611"/>
      <c r="X19597" s="613"/>
      <c r="Y19597" s="601"/>
      <c r="Z19597" s="601"/>
      <c r="AA19597" s="601"/>
      <c r="AB19597" s="601"/>
    </row>
    <row r="19598" spans="21:28" x14ac:dyDescent="0.25">
      <c r="U19598" s="601"/>
      <c r="V19598" s="611"/>
      <c r="X19598" s="613"/>
      <c r="Y19598" s="601"/>
      <c r="Z19598" s="601"/>
      <c r="AA19598" s="601"/>
      <c r="AB19598" s="601"/>
    </row>
    <row r="19599" spans="21:28" x14ac:dyDescent="0.25">
      <c r="U19599" s="601"/>
      <c r="V19599" s="611"/>
      <c r="X19599" s="613"/>
      <c r="Y19599" s="601"/>
      <c r="Z19599" s="601"/>
      <c r="AA19599" s="601"/>
      <c r="AB19599" s="601"/>
    </row>
    <row r="19600" spans="21:28" x14ac:dyDescent="0.25">
      <c r="U19600" s="601"/>
      <c r="V19600" s="611"/>
      <c r="X19600" s="613"/>
      <c r="Y19600" s="601"/>
      <c r="Z19600" s="601"/>
      <c r="AA19600" s="601"/>
      <c r="AB19600" s="601"/>
    </row>
    <row r="19601" spans="21:28" x14ac:dyDescent="0.25">
      <c r="U19601" s="601"/>
      <c r="V19601" s="611"/>
      <c r="X19601" s="613"/>
      <c r="Y19601" s="601"/>
      <c r="Z19601" s="601"/>
      <c r="AA19601" s="601"/>
      <c r="AB19601" s="601"/>
    </row>
    <row r="19602" spans="21:28" x14ac:dyDescent="0.25">
      <c r="U19602" s="601"/>
      <c r="V19602" s="611"/>
      <c r="X19602" s="613"/>
      <c r="Y19602" s="601"/>
      <c r="Z19602" s="601"/>
      <c r="AA19602" s="601"/>
      <c r="AB19602" s="601"/>
    </row>
    <row r="19603" spans="21:28" x14ac:dyDescent="0.25">
      <c r="U19603" s="601"/>
      <c r="V19603" s="611"/>
      <c r="X19603" s="613"/>
      <c r="Y19603" s="601"/>
      <c r="Z19603" s="601"/>
      <c r="AA19603" s="601"/>
      <c r="AB19603" s="601"/>
    </row>
    <row r="19604" spans="21:28" x14ac:dyDescent="0.25">
      <c r="U19604" s="601"/>
      <c r="V19604" s="611"/>
      <c r="X19604" s="613"/>
      <c r="Y19604" s="601"/>
      <c r="Z19604" s="601"/>
      <c r="AA19604" s="601"/>
      <c r="AB19604" s="601"/>
    </row>
    <row r="19605" spans="21:28" x14ac:dyDescent="0.25">
      <c r="U19605" s="601"/>
      <c r="V19605" s="611"/>
      <c r="X19605" s="613"/>
      <c r="Y19605" s="601"/>
      <c r="Z19605" s="601"/>
      <c r="AA19605" s="601"/>
      <c r="AB19605" s="601"/>
    </row>
    <row r="19606" spans="21:28" x14ac:dyDescent="0.25">
      <c r="U19606" s="601"/>
      <c r="V19606" s="611"/>
      <c r="X19606" s="613"/>
      <c r="Y19606" s="601"/>
      <c r="Z19606" s="601"/>
      <c r="AA19606" s="601"/>
      <c r="AB19606" s="601"/>
    </row>
    <row r="19607" spans="21:28" x14ac:dyDescent="0.25">
      <c r="U19607" s="601"/>
      <c r="V19607" s="611"/>
      <c r="X19607" s="613"/>
      <c r="Y19607" s="601"/>
      <c r="Z19607" s="601"/>
      <c r="AA19607" s="601"/>
      <c r="AB19607" s="601"/>
    </row>
    <row r="19608" spans="21:28" x14ac:dyDescent="0.25">
      <c r="U19608" s="601"/>
      <c r="V19608" s="611"/>
      <c r="X19608" s="613"/>
      <c r="Y19608" s="601"/>
      <c r="Z19608" s="601"/>
      <c r="AA19608" s="601"/>
      <c r="AB19608" s="601"/>
    </row>
    <row r="19609" spans="21:28" x14ac:dyDescent="0.25">
      <c r="U19609" s="601"/>
      <c r="V19609" s="611"/>
      <c r="X19609" s="613"/>
      <c r="Y19609" s="601"/>
      <c r="Z19609" s="601"/>
      <c r="AA19609" s="601"/>
      <c r="AB19609" s="601"/>
    </row>
    <row r="19610" spans="21:28" x14ac:dyDescent="0.25">
      <c r="U19610" s="601"/>
      <c r="V19610" s="611"/>
      <c r="X19610" s="613"/>
      <c r="Y19610" s="601"/>
      <c r="Z19610" s="601"/>
      <c r="AA19610" s="601"/>
      <c r="AB19610" s="601"/>
    </row>
    <row r="19611" spans="21:28" x14ac:dyDescent="0.25">
      <c r="U19611" s="601"/>
      <c r="V19611" s="611"/>
      <c r="X19611" s="613"/>
      <c r="Y19611" s="601"/>
      <c r="Z19611" s="601"/>
      <c r="AA19611" s="601"/>
      <c r="AB19611" s="601"/>
    </row>
    <row r="19612" spans="21:28" x14ac:dyDescent="0.25">
      <c r="U19612" s="601"/>
      <c r="V19612" s="611"/>
      <c r="X19612" s="613"/>
      <c r="Y19612" s="601"/>
      <c r="Z19612" s="601"/>
      <c r="AA19612" s="601"/>
      <c r="AB19612" s="601"/>
    </row>
    <row r="19613" spans="21:28" x14ac:dyDescent="0.25">
      <c r="U19613" s="601"/>
      <c r="V19613" s="611"/>
      <c r="X19613" s="613"/>
      <c r="Y19613" s="601"/>
      <c r="Z19613" s="601"/>
      <c r="AA19613" s="601"/>
      <c r="AB19613" s="601"/>
    </row>
    <row r="19614" spans="21:28" x14ac:dyDescent="0.25">
      <c r="U19614" s="601"/>
      <c r="V19614" s="611"/>
      <c r="X19614" s="613"/>
      <c r="Y19614" s="601"/>
      <c r="Z19614" s="601"/>
      <c r="AA19614" s="601"/>
      <c r="AB19614" s="601"/>
    </row>
    <row r="19615" spans="21:28" x14ac:dyDescent="0.25">
      <c r="U19615" s="601"/>
      <c r="V19615" s="611"/>
      <c r="X19615" s="613"/>
      <c r="Y19615" s="601"/>
      <c r="Z19615" s="601"/>
      <c r="AA19615" s="601"/>
      <c r="AB19615" s="601"/>
    </row>
    <row r="19616" spans="21:28" x14ac:dyDescent="0.25">
      <c r="U19616" s="601"/>
      <c r="V19616" s="611"/>
      <c r="X19616" s="613"/>
      <c r="Y19616" s="601"/>
      <c r="Z19616" s="601"/>
      <c r="AA19616" s="601"/>
      <c r="AB19616" s="601"/>
    </row>
    <row r="19617" spans="21:28" x14ac:dyDescent="0.25">
      <c r="U19617" s="601"/>
      <c r="V19617" s="611"/>
      <c r="X19617" s="613"/>
      <c r="Y19617" s="601"/>
      <c r="Z19617" s="601"/>
      <c r="AA19617" s="601"/>
      <c r="AB19617" s="601"/>
    </row>
    <row r="19618" spans="21:28" x14ac:dyDescent="0.25">
      <c r="U19618" s="601"/>
      <c r="V19618" s="611"/>
      <c r="X19618" s="613"/>
      <c r="Y19618" s="601"/>
      <c r="Z19618" s="601"/>
      <c r="AA19618" s="601"/>
      <c r="AB19618" s="601"/>
    </row>
    <row r="19619" spans="21:28" x14ac:dyDescent="0.25">
      <c r="U19619" s="601"/>
      <c r="V19619" s="611"/>
      <c r="X19619" s="613"/>
      <c r="Y19619" s="601"/>
      <c r="Z19619" s="601"/>
      <c r="AA19619" s="601"/>
      <c r="AB19619" s="601"/>
    </row>
    <row r="19620" spans="21:28" x14ac:dyDescent="0.25">
      <c r="U19620" s="601"/>
      <c r="V19620" s="611"/>
      <c r="X19620" s="613"/>
      <c r="Y19620" s="601"/>
      <c r="Z19620" s="601"/>
      <c r="AA19620" s="601"/>
      <c r="AB19620" s="601"/>
    </row>
    <row r="19621" spans="21:28" x14ac:dyDescent="0.25">
      <c r="U19621" s="601"/>
      <c r="V19621" s="611"/>
      <c r="X19621" s="613"/>
      <c r="Y19621" s="601"/>
      <c r="Z19621" s="601"/>
      <c r="AA19621" s="601"/>
      <c r="AB19621" s="601"/>
    </row>
    <row r="19622" spans="21:28" x14ac:dyDescent="0.25">
      <c r="U19622" s="601"/>
      <c r="V19622" s="611"/>
      <c r="X19622" s="613"/>
      <c r="Y19622" s="601"/>
      <c r="Z19622" s="601"/>
      <c r="AA19622" s="601"/>
      <c r="AB19622" s="601"/>
    </row>
    <row r="19623" spans="21:28" x14ac:dyDescent="0.25">
      <c r="U19623" s="601"/>
      <c r="V19623" s="611"/>
      <c r="X19623" s="613"/>
      <c r="Y19623" s="601"/>
      <c r="Z19623" s="601"/>
      <c r="AA19623" s="601"/>
      <c r="AB19623" s="601"/>
    </row>
    <row r="19624" spans="21:28" x14ac:dyDescent="0.25">
      <c r="U19624" s="601"/>
      <c r="V19624" s="611"/>
      <c r="X19624" s="613"/>
      <c r="Y19624" s="601"/>
      <c r="Z19624" s="601"/>
      <c r="AA19624" s="601"/>
      <c r="AB19624" s="601"/>
    </row>
    <row r="19625" spans="21:28" x14ac:dyDescent="0.25">
      <c r="U19625" s="601"/>
      <c r="V19625" s="611"/>
      <c r="X19625" s="613"/>
      <c r="Y19625" s="601"/>
      <c r="Z19625" s="601"/>
      <c r="AA19625" s="601"/>
      <c r="AB19625" s="601"/>
    </row>
    <row r="19626" spans="21:28" x14ac:dyDescent="0.25">
      <c r="U19626" s="601"/>
      <c r="V19626" s="611"/>
      <c r="X19626" s="613"/>
      <c r="Y19626" s="601"/>
      <c r="Z19626" s="601"/>
      <c r="AA19626" s="601"/>
      <c r="AB19626" s="601"/>
    </row>
    <row r="19627" spans="21:28" x14ac:dyDescent="0.25">
      <c r="U19627" s="601"/>
      <c r="V19627" s="611"/>
      <c r="X19627" s="613"/>
      <c r="Y19627" s="601"/>
      <c r="Z19627" s="601"/>
      <c r="AA19627" s="601"/>
      <c r="AB19627" s="601"/>
    </row>
    <row r="19628" spans="21:28" x14ac:dyDescent="0.25">
      <c r="U19628" s="601"/>
      <c r="V19628" s="611"/>
      <c r="X19628" s="613"/>
      <c r="Y19628" s="601"/>
      <c r="Z19628" s="601"/>
      <c r="AA19628" s="601"/>
      <c r="AB19628" s="601"/>
    </row>
    <row r="19629" spans="21:28" x14ac:dyDescent="0.25">
      <c r="U19629" s="601"/>
      <c r="V19629" s="611"/>
      <c r="X19629" s="613"/>
      <c r="Y19629" s="601"/>
      <c r="Z19629" s="601"/>
      <c r="AA19629" s="601"/>
      <c r="AB19629" s="601"/>
    </row>
    <row r="19630" spans="21:28" x14ac:dyDescent="0.25">
      <c r="U19630" s="601"/>
      <c r="V19630" s="611"/>
      <c r="X19630" s="613"/>
      <c r="Y19630" s="601"/>
      <c r="Z19630" s="601"/>
      <c r="AA19630" s="601"/>
      <c r="AB19630" s="601"/>
    </row>
    <row r="19631" spans="21:28" x14ac:dyDescent="0.25">
      <c r="U19631" s="601"/>
      <c r="V19631" s="611"/>
      <c r="X19631" s="613"/>
      <c r="Y19631" s="601"/>
      <c r="Z19631" s="601"/>
      <c r="AA19631" s="601"/>
      <c r="AB19631" s="601"/>
    </row>
    <row r="19632" spans="21:28" x14ac:dyDescent="0.25">
      <c r="U19632" s="601"/>
      <c r="V19632" s="611"/>
      <c r="X19632" s="613"/>
      <c r="Y19632" s="601"/>
      <c r="Z19632" s="601"/>
      <c r="AA19632" s="601"/>
      <c r="AB19632" s="601"/>
    </row>
    <row r="19633" spans="21:28" x14ac:dyDescent="0.25">
      <c r="U19633" s="601"/>
      <c r="V19633" s="611"/>
      <c r="X19633" s="613"/>
      <c r="Y19633" s="601"/>
      <c r="Z19633" s="601"/>
      <c r="AA19633" s="601"/>
      <c r="AB19633" s="601"/>
    </row>
    <row r="19634" spans="21:28" x14ac:dyDescent="0.25">
      <c r="U19634" s="601"/>
      <c r="V19634" s="611"/>
      <c r="X19634" s="613"/>
      <c r="Y19634" s="601"/>
      <c r="Z19634" s="601"/>
      <c r="AA19634" s="601"/>
      <c r="AB19634" s="601"/>
    </row>
    <row r="19635" spans="21:28" x14ac:dyDescent="0.25">
      <c r="U19635" s="601"/>
      <c r="V19635" s="611"/>
      <c r="X19635" s="613"/>
      <c r="Y19635" s="601"/>
      <c r="Z19635" s="601"/>
      <c r="AA19635" s="601"/>
      <c r="AB19635" s="601"/>
    </row>
    <row r="19636" spans="21:28" x14ac:dyDescent="0.25">
      <c r="U19636" s="601"/>
      <c r="V19636" s="611"/>
      <c r="X19636" s="613"/>
      <c r="Y19636" s="601"/>
      <c r="Z19636" s="601"/>
      <c r="AA19636" s="601"/>
      <c r="AB19636" s="601"/>
    </row>
    <row r="19637" spans="21:28" x14ac:dyDescent="0.25">
      <c r="U19637" s="601"/>
      <c r="V19637" s="611"/>
      <c r="X19637" s="613"/>
      <c r="Y19637" s="601"/>
      <c r="Z19637" s="601"/>
      <c r="AA19637" s="601"/>
      <c r="AB19637" s="601"/>
    </row>
    <row r="19638" spans="21:28" x14ac:dyDescent="0.25">
      <c r="U19638" s="601"/>
      <c r="V19638" s="611"/>
      <c r="X19638" s="613"/>
      <c r="Y19638" s="601"/>
      <c r="Z19638" s="601"/>
      <c r="AA19638" s="601"/>
      <c r="AB19638" s="601"/>
    </row>
    <row r="19639" spans="21:28" x14ac:dyDescent="0.25">
      <c r="U19639" s="601"/>
      <c r="V19639" s="611"/>
      <c r="X19639" s="613"/>
      <c r="Y19639" s="601"/>
      <c r="Z19639" s="601"/>
      <c r="AA19639" s="601"/>
      <c r="AB19639" s="601"/>
    </row>
    <row r="19640" spans="21:28" x14ac:dyDescent="0.25">
      <c r="U19640" s="601"/>
      <c r="V19640" s="611"/>
      <c r="X19640" s="613"/>
      <c r="Y19640" s="601"/>
      <c r="Z19640" s="601"/>
      <c r="AA19640" s="601"/>
      <c r="AB19640" s="601"/>
    </row>
    <row r="19641" spans="21:28" x14ac:dyDescent="0.25">
      <c r="U19641" s="601"/>
      <c r="V19641" s="611"/>
      <c r="X19641" s="613"/>
      <c r="Y19641" s="601"/>
      <c r="Z19641" s="601"/>
      <c r="AA19641" s="601"/>
      <c r="AB19641" s="601"/>
    </row>
    <row r="19642" spans="21:28" x14ac:dyDescent="0.25">
      <c r="U19642" s="601"/>
      <c r="V19642" s="611"/>
      <c r="X19642" s="613"/>
      <c r="Y19642" s="601"/>
      <c r="Z19642" s="601"/>
      <c r="AA19642" s="601"/>
      <c r="AB19642" s="601"/>
    </row>
    <row r="19643" spans="21:28" x14ac:dyDescent="0.25">
      <c r="U19643" s="601"/>
      <c r="V19643" s="611"/>
      <c r="X19643" s="613"/>
      <c r="Y19643" s="601"/>
      <c r="Z19643" s="601"/>
      <c r="AA19643" s="601"/>
      <c r="AB19643" s="601"/>
    </row>
    <row r="19644" spans="21:28" x14ac:dyDescent="0.25">
      <c r="U19644" s="601"/>
      <c r="V19644" s="611"/>
      <c r="X19644" s="613"/>
      <c r="Y19644" s="601"/>
      <c r="Z19644" s="601"/>
      <c r="AA19644" s="601"/>
      <c r="AB19644" s="601"/>
    </row>
    <row r="19645" spans="21:28" x14ac:dyDescent="0.25">
      <c r="U19645" s="601"/>
      <c r="V19645" s="611"/>
      <c r="X19645" s="613"/>
      <c r="Y19645" s="601"/>
      <c r="Z19645" s="601"/>
      <c r="AA19645" s="601"/>
      <c r="AB19645" s="601"/>
    </row>
    <row r="19646" spans="21:28" x14ac:dyDescent="0.25">
      <c r="U19646" s="601"/>
      <c r="V19646" s="611"/>
      <c r="X19646" s="613"/>
      <c r="Y19646" s="601"/>
      <c r="Z19646" s="601"/>
      <c r="AA19646" s="601"/>
      <c r="AB19646" s="601"/>
    </row>
    <row r="19647" spans="21:28" x14ac:dyDescent="0.25">
      <c r="U19647" s="601"/>
      <c r="V19647" s="611"/>
      <c r="X19647" s="613"/>
      <c r="Y19647" s="601"/>
      <c r="Z19647" s="601"/>
      <c r="AA19647" s="601"/>
      <c r="AB19647" s="601"/>
    </row>
    <row r="19648" spans="21:28" x14ac:dyDescent="0.25">
      <c r="U19648" s="601"/>
      <c r="V19648" s="611"/>
      <c r="X19648" s="613"/>
      <c r="Y19648" s="601"/>
      <c r="Z19648" s="601"/>
      <c r="AA19648" s="601"/>
      <c r="AB19648" s="601"/>
    </row>
    <row r="19649" spans="21:28" x14ac:dyDescent="0.25">
      <c r="U19649" s="601"/>
      <c r="V19649" s="611"/>
      <c r="X19649" s="613"/>
      <c r="Y19649" s="601"/>
      <c r="Z19649" s="601"/>
      <c r="AA19649" s="601"/>
      <c r="AB19649" s="601"/>
    </row>
    <row r="19650" spans="21:28" x14ac:dyDescent="0.25">
      <c r="U19650" s="601"/>
      <c r="V19650" s="611"/>
      <c r="X19650" s="613"/>
      <c r="Y19650" s="601"/>
      <c r="Z19650" s="601"/>
      <c r="AA19650" s="601"/>
      <c r="AB19650" s="601"/>
    </row>
    <row r="19651" spans="21:28" x14ac:dyDescent="0.25">
      <c r="U19651" s="601"/>
      <c r="V19651" s="611"/>
      <c r="X19651" s="613"/>
      <c r="Y19651" s="601"/>
      <c r="Z19651" s="601"/>
      <c r="AA19651" s="601"/>
      <c r="AB19651" s="601"/>
    </row>
    <row r="19652" spans="21:28" x14ac:dyDescent="0.25">
      <c r="U19652" s="601"/>
      <c r="V19652" s="611"/>
      <c r="X19652" s="613"/>
      <c r="Y19652" s="601"/>
      <c r="Z19652" s="601"/>
      <c r="AA19652" s="601"/>
      <c r="AB19652" s="601"/>
    </row>
    <row r="19653" spans="21:28" x14ac:dyDescent="0.25">
      <c r="U19653" s="601"/>
      <c r="V19653" s="611"/>
      <c r="X19653" s="613"/>
      <c r="Y19653" s="601"/>
      <c r="Z19653" s="601"/>
      <c r="AA19653" s="601"/>
      <c r="AB19653" s="601"/>
    </row>
    <row r="19654" spans="21:28" x14ac:dyDescent="0.25">
      <c r="U19654" s="601"/>
      <c r="V19654" s="611"/>
      <c r="X19654" s="613"/>
      <c r="Y19654" s="601"/>
      <c r="Z19654" s="601"/>
      <c r="AA19654" s="601"/>
      <c r="AB19654" s="601"/>
    </row>
    <row r="19655" spans="21:28" x14ac:dyDescent="0.25">
      <c r="U19655" s="601"/>
      <c r="V19655" s="611"/>
      <c r="X19655" s="613"/>
      <c r="Y19655" s="601"/>
      <c r="Z19655" s="601"/>
      <c r="AA19655" s="601"/>
      <c r="AB19655" s="601"/>
    </row>
    <row r="19656" spans="21:28" x14ac:dyDescent="0.25">
      <c r="U19656" s="601"/>
      <c r="V19656" s="611"/>
      <c r="X19656" s="613"/>
      <c r="Y19656" s="601"/>
      <c r="Z19656" s="601"/>
      <c r="AA19656" s="601"/>
      <c r="AB19656" s="601"/>
    </row>
    <row r="19657" spans="21:28" x14ac:dyDescent="0.25">
      <c r="U19657" s="601"/>
      <c r="V19657" s="611"/>
      <c r="X19657" s="613"/>
      <c r="Y19657" s="601"/>
      <c r="Z19657" s="601"/>
      <c r="AA19657" s="601"/>
      <c r="AB19657" s="601"/>
    </row>
    <row r="19658" spans="21:28" x14ac:dyDescent="0.25">
      <c r="U19658" s="601"/>
      <c r="V19658" s="611"/>
      <c r="X19658" s="613"/>
      <c r="Y19658" s="601"/>
      <c r="Z19658" s="601"/>
      <c r="AA19658" s="601"/>
      <c r="AB19658" s="601"/>
    </row>
    <row r="19659" spans="21:28" x14ac:dyDescent="0.25">
      <c r="U19659" s="601"/>
      <c r="V19659" s="611"/>
      <c r="X19659" s="613"/>
      <c r="Y19659" s="601"/>
      <c r="Z19659" s="601"/>
      <c r="AA19659" s="601"/>
      <c r="AB19659" s="601"/>
    </row>
    <row r="19660" spans="21:28" x14ac:dyDescent="0.25">
      <c r="U19660" s="601"/>
      <c r="V19660" s="611"/>
      <c r="X19660" s="613"/>
      <c r="Y19660" s="601"/>
      <c r="Z19660" s="601"/>
      <c r="AA19660" s="601"/>
      <c r="AB19660" s="601"/>
    </row>
    <row r="19661" spans="21:28" x14ac:dyDescent="0.25">
      <c r="U19661" s="601"/>
      <c r="V19661" s="611"/>
      <c r="X19661" s="613"/>
      <c r="Y19661" s="601"/>
      <c r="Z19661" s="601"/>
      <c r="AA19661" s="601"/>
      <c r="AB19661" s="601"/>
    </row>
    <row r="19662" spans="21:28" x14ac:dyDescent="0.25">
      <c r="U19662" s="601"/>
      <c r="V19662" s="611"/>
      <c r="X19662" s="613"/>
      <c r="Y19662" s="601"/>
      <c r="Z19662" s="601"/>
      <c r="AA19662" s="601"/>
      <c r="AB19662" s="601"/>
    </row>
    <row r="19663" spans="21:28" x14ac:dyDescent="0.25">
      <c r="U19663" s="601"/>
      <c r="V19663" s="611"/>
      <c r="X19663" s="613"/>
      <c r="Y19663" s="601"/>
      <c r="Z19663" s="601"/>
      <c r="AA19663" s="601"/>
      <c r="AB19663" s="601"/>
    </row>
    <row r="19664" spans="21:28" x14ac:dyDescent="0.25">
      <c r="U19664" s="601"/>
      <c r="V19664" s="611"/>
      <c r="X19664" s="613"/>
      <c r="Y19664" s="601"/>
      <c r="Z19664" s="601"/>
      <c r="AA19664" s="601"/>
      <c r="AB19664" s="601"/>
    </row>
    <row r="19665" spans="21:28" x14ac:dyDescent="0.25">
      <c r="U19665" s="601"/>
      <c r="V19665" s="611"/>
      <c r="X19665" s="613"/>
      <c r="Y19665" s="601"/>
      <c r="Z19665" s="601"/>
      <c r="AA19665" s="601"/>
      <c r="AB19665" s="601"/>
    </row>
    <row r="19666" spans="21:28" x14ac:dyDescent="0.25">
      <c r="U19666" s="601"/>
      <c r="V19666" s="611"/>
      <c r="X19666" s="613"/>
      <c r="Y19666" s="601"/>
      <c r="Z19666" s="601"/>
      <c r="AA19666" s="601"/>
      <c r="AB19666" s="601"/>
    </row>
    <row r="19667" spans="21:28" x14ac:dyDescent="0.25">
      <c r="U19667" s="601"/>
      <c r="V19667" s="611"/>
      <c r="X19667" s="613"/>
      <c r="Y19667" s="601"/>
      <c r="Z19667" s="601"/>
      <c r="AA19667" s="601"/>
      <c r="AB19667" s="601"/>
    </row>
    <row r="19668" spans="21:28" x14ac:dyDescent="0.25">
      <c r="U19668" s="601"/>
      <c r="V19668" s="611"/>
      <c r="X19668" s="613"/>
      <c r="Y19668" s="601"/>
      <c r="Z19668" s="601"/>
      <c r="AA19668" s="601"/>
      <c r="AB19668" s="601"/>
    </row>
    <row r="19669" spans="21:28" x14ac:dyDescent="0.25">
      <c r="U19669" s="601"/>
      <c r="V19669" s="611"/>
      <c r="X19669" s="613"/>
      <c r="Y19669" s="601"/>
      <c r="Z19669" s="601"/>
      <c r="AA19669" s="601"/>
      <c r="AB19669" s="601"/>
    </row>
    <row r="19670" spans="21:28" x14ac:dyDescent="0.25">
      <c r="U19670" s="601"/>
      <c r="V19670" s="611"/>
      <c r="X19670" s="613"/>
      <c r="Y19670" s="601"/>
      <c r="Z19670" s="601"/>
      <c r="AA19670" s="601"/>
      <c r="AB19670" s="601"/>
    </row>
    <row r="19671" spans="21:28" x14ac:dyDescent="0.25">
      <c r="U19671" s="601"/>
      <c r="V19671" s="611"/>
      <c r="X19671" s="613"/>
      <c r="Y19671" s="601"/>
      <c r="Z19671" s="601"/>
      <c r="AA19671" s="601"/>
      <c r="AB19671" s="601"/>
    </row>
    <row r="19672" spans="21:28" x14ac:dyDescent="0.25">
      <c r="U19672" s="601"/>
      <c r="V19672" s="611"/>
      <c r="X19672" s="613"/>
      <c r="Y19672" s="601"/>
      <c r="Z19672" s="601"/>
      <c r="AA19672" s="601"/>
      <c r="AB19672" s="601"/>
    </row>
    <row r="19673" spans="21:28" x14ac:dyDescent="0.25">
      <c r="U19673" s="601"/>
      <c r="V19673" s="611"/>
      <c r="X19673" s="613"/>
      <c r="Y19673" s="601"/>
      <c r="Z19673" s="601"/>
      <c r="AA19673" s="601"/>
      <c r="AB19673" s="601"/>
    </row>
    <row r="19674" spans="21:28" x14ac:dyDescent="0.25">
      <c r="U19674" s="601"/>
      <c r="V19674" s="611"/>
      <c r="X19674" s="613"/>
      <c r="Y19674" s="601"/>
      <c r="Z19674" s="601"/>
      <c r="AA19674" s="601"/>
      <c r="AB19674" s="601"/>
    </row>
    <row r="19675" spans="21:28" x14ac:dyDescent="0.25">
      <c r="U19675" s="601"/>
      <c r="V19675" s="611"/>
      <c r="X19675" s="613"/>
      <c r="Y19675" s="601"/>
      <c r="Z19675" s="601"/>
      <c r="AA19675" s="601"/>
      <c r="AB19675" s="601"/>
    </row>
    <row r="19676" spans="21:28" x14ac:dyDescent="0.25">
      <c r="U19676" s="601"/>
      <c r="V19676" s="611"/>
      <c r="X19676" s="613"/>
      <c r="Y19676" s="601"/>
      <c r="Z19676" s="601"/>
      <c r="AA19676" s="601"/>
      <c r="AB19676" s="601"/>
    </row>
    <row r="19677" spans="21:28" x14ac:dyDescent="0.25">
      <c r="U19677" s="601"/>
      <c r="V19677" s="611"/>
      <c r="X19677" s="613"/>
      <c r="Y19677" s="601"/>
      <c r="Z19677" s="601"/>
      <c r="AA19677" s="601"/>
      <c r="AB19677" s="601"/>
    </row>
    <row r="19678" spans="21:28" x14ac:dyDescent="0.25">
      <c r="U19678" s="601"/>
      <c r="V19678" s="611"/>
      <c r="X19678" s="613"/>
      <c r="Y19678" s="601"/>
      <c r="Z19678" s="601"/>
      <c r="AA19678" s="601"/>
      <c r="AB19678" s="601"/>
    </row>
    <row r="19679" spans="21:28" x14ac:dyDescent="0.25">
      <c r="U19679" s="601"/>
      <c r="V19679" s="611"/>
      <c r="X19679" s="613"/>
      <c r="Y19679" s="601"/>
      <c r="Z19679" s="601"/>
      <c r="AA19679" s="601"/>
      <c r="AB19679" s="601"/>
    </row>
    <row r="19680" spans="21:28" x14ac:dyDescent="0.25">
      <c r="U19680" s="601"/>
      <c r="V19680" s="611"/>
      <c r="X19680" s="613"/>
      <c r="Y19680" s="601"/>
      <c r="Z19680" s="601"/>
      <c r="AA19680" s="601"/>
      <c r="AB19680" s="601"/>
    </row>
    <row r="19681" spans="21:28" x14ac:dyDescent="0.25">
      <c r="U19681" s="601"/>
      <c r="V19681" s="611"/>
      <c r="X19681" s="613"/>
      <c r="Y19681" s="601"/>
      <c r="Z19681" s="601"/>
      <c r="AA19681" s="601"/>
      <c r="AB19681" s="601"/>
    </row>
    <row r="19682" spans="21:28" x14ac:dyDescent="0.25">
      <c r="U19682" s="601"/>
      <c r="V19682" s="611"/>
      <c r="X19682" s="613"/>
      <c r="Y19682" s="601"/>
      <c r="Z19682" s="601"/>
      <c r="AA19682" s="601"/>
      <c r="AB19682" s="601"/>
    </row>
    <row r="19683" spans="21:28" x14ac:dyDescent="0.25">
      <c r="U19683" s="601"/>
      <c r="V19683" s="611"/>
      <c r="X19683" s="613"/>
      <c r="Y19683" s="601"/>
      <c r="Z19683" s="601"/>
      <c r="AA19683" s="601"/>
      <c r="AB19683" s="601"/>
    </row>
    <row r="19684" spans="21:28" x14ac:dyDescent="0.25">
      <c r="U19684" s="601"/>
      <c r="V19684" s="611"/>
      <c r="X19684" s="613"/>
      <c r="Y19684" s="601"/>
      <c r="Z19684" s="601"/>
      <c r="AA19684" s="601"/>
      <c r="AB19684" s="601"/>
    </row>
    <row r="19685" spans="21:28" x14ac:dyDescent="0.25">
      <c r="U19685" s="601"/>
      <c r="V19685" s="611"/>
      <c r="X19685" s="613"/>
      <c r="Y19685" s="601"/>
      <c r="Z19685" s="601"/>
      <c r="AA19685" s="601"/>
      <c r="AB19685" s="601"/>
    </row>
    <row r="19686" spans="21:28" x14ac:dyDescent="0.25">
      <c r="U19686" s="601"/>
      <c r="V19686" s="611"/>
      <c r="X19686" s="613"/>
      <c r="Y19686" s="601"/>
      <c r="Z19686" s="601"/>
      <c r="AA19686" s="601"/>
      <c r="AB19686" s="601"/>
    </row>
    <row r="19687" spans="21:28" x14ac:dyDescent="0.25">
      <c r="U19687" s="601"/>
      <c r="V19687" s="611"/>
      <c r="X19687" s="613"/>
      <c r="Y19687" s="601"/>
      <c r="Z19687" s="601"/>
      <c r="AA19687" s="601"/>
      <c r="AB19687" s="601"/>
    </row>
    <row r="19688" spans="21:28" x14ac:dyDescent="0.25">
      <c r="U19688" s="601"/>
      <c r="V19688" s="611"/>
      <c r="X19688" s="613"/>
      <c r="Y19688" s="601"/>
      <c r="Z19688" s="601"/>
      <c r="AA19688" s="601"/>
      <c r="AB19688" s="601"/>
    </row>
    <row r="19689" spans="21:28" x14ac:dyDescent="0.25">
      <c r="U19689" s="601"/>
      <c r="V19689" s="611"/>
      <c r="X19689" s="613"/>
      <c r="Y19689" s="601"/>
      <c r="Z19689" s="601"/>
      <c r="AA19689" s="601"/>
      <c r="AB19689" s="601"/>
    </row>
    <row r="19690" spans="21:28" x14ac:dyDescent="0.25">
      <c r="U19690" s="601"/>
      <c r="V19690" s="611"/>
      <c r="X19690" s="613"/>
      <c r="Y19690" s="601"/>
      <c r="Z19690" s="601"/>
      <c r="AA19690" s="601"/>
      <c r="AB19690" s="601"/>
    </row>
    <row r="19691" spans="21:28" x14ac:dyDescent="0.25">
      <c r="U19691" s="601"/>
      <c r="V19691" s="611"/>
      <c r="X19691" s="613"/>
      <c r="Y19691" s="601"/>
      <c r="Z19691" s="601"/>
      <c r="AA19691" s="601"/>
      <c r="AB19691" s="601"/>
    </row>
    <row r="19692" spans="21:28" x14ac:dyDescent="0.25">
      <c r="U19692" s="601"/>
      <c r="V19692" s="611"/>
      <c r="X19692" s="613"/>
      <c r="Y19692" s="601"/>
      <c r="Z19692" s="601"/>
      <c r="AA19692" s="601"/>
      <c r="AB19692" s="601"/>
    </row>
    <row r="19693" spans="21:28" x14ac:dyDescent="0.25">
      <c r="U19693" s="601"/>
      <c r="V19693" s="611"/>
      <c r="X19693" s="613"/>
      <c r="Y19693" s="601"/>
      <c r="Z19693" s="601"/>
      <c r="AA19693" s="601"/>
      <c r="AB19693" s="601"/>
    </row>
    <row r="19694" spans="21:28" x14ac:dyDescent="0.25">
      <c r="U19694" s="601"/>
      <c r="V19694" s="611"/>
      <c r="X19694" s="613"/>
      <c r="Y19694" s="601"/>
      <c r="Z19694" s="601"/>
      <c r="AA19694" s="601"/>
      <c r="AB19694" s="601"/>
    </row>
    <row r="19695" spans="21:28" x14ac:dyDescent="0.25">
      <c r="U19695" s="601"/>
      <c r="V19695" s="611"/>
      <c r="X19695" s="613"/>
      <c r="Y19695" s="601"/>
      <c r="Z19695" s="601"/>
      <c r="AA19695" s="601"/>
      <c r="AB19695" s="601"/>
    </row>
    <row r="19696" spans="21:28" x14ac:dyDescent="0.25">
      <c r="U19696" s="601"/>
      <c r="V19696" s="611"/>
      <c r="X19696" s="613"/>
      <c r="Y19696" s="601"/>
      <c r="Z19696" s="601"/>
      <c r="AA19696" s="601"/>
      <c r="AB19696" s="601"/>
    </row>
    <row r="19697" spans="21:28" x14ac:dyDescent="0.25">
      <c r="U19697" s="601"/>
      <c r="V19697" s="611"/>
      <c r="X19697" s="613"/>
      <c r="Y19697" s="601"/>
      <c r="Z19697" s="601"/>
      <c r="AA19697" s="601"/>
      <c r="AB19697" s="601"/>
    </row>
    <row r="19698" spans="21:28" x14ac:dyDescent="0.25">
      <c r="U19698" s="601"/>
      <c r="V19698" s="611"/>
      <c r="X19698" s="613"/>
      <c r="Y19698" s="601"/>
      <c r="Z19698" s="601"/>
      <c r="AA19698" s="601"/>
      <c r="AB19698" s="601"/>
    </row>
    <row r="19699" spans="21:28" x14ac:dyDescent="0.25">
      <c r="U19699" s="601"/>
      <c r="V19699" s="611"/>
      <c r="X19699" s="613"/>
      <c r="Y19699" s="601"/>
      <c r="Z19699" s="601"/>
      <c r="AA19699" s="601"/>
      <c r="AB19699" s="601"/>
    </row>
    <row r="19700" spans="21:28" x14ac:dyDescent="0.25">
      <c r="U19700" s="601"/>
      <c r="V19700" s="611"/>
      <c r="X19700" s="613"/>
      <c r="Y19700" s="601"/>
      <c r="Z19700" s="601"/>
      <c r="AA19700" s="601"/>
      <c r="AB19700" s="601"/>
    </row>
    <row r="19701" spans="21:28" x14ac:dyDescent="0.25">
      <c r="U19701" s="601"/>
      <c r="V19701" s="611"/>
      <c r="X19701" s="613"/>
      <c r="Y19701" s="601"/>
      <c r="Z19701" s="601"/>
      <c r="AA19701" s="601"/>
      <c r="AB19701" s="601"/>
    </row>
    <row r="19702" spans="21:28" x14ac:dyDescent="0.25">
      <c r="U19702" s="601"/>
      <c r="V19702" s="611"/>
      <c r="X19702" s="613"/>
      <c r="Y19702" s="601"/>
      <c r="Z19702" s="601"/>
      <c r="AA19702" s="601"/>
      <c r="AB19702" s="601"/>
    </row>
    <row r="19703" spans="21:28" x14ac:dyDescent="0.25">
      <c r="U19703" s="601"/>
      <c r="V19703" s="611"/>
      <c r="X19703" s="613"/>
      <c r="Y19703" s="601"/>
      <c r="Z19703" s="601"/>
      <c r="AA19703" s="601"/>
      <c r="AB19703" s="601"/>
    </row>
    <row r="19704" spans="21:28" x14ac:dyDescent="0.25">
      <c r="U19704" s="601"/>
      <c r="V19704" s="611"/>
      <c r="X19704" s="613"/>
      <c r="Y19704" s="601"/>
      <c r="Z19704" s="601"/>
      <c r="AA19704" s="601"/>
      <c r="AB19704" s="601"/>
    </row>
    <row r="19705" spans="21:28" x14ac:dyDescent="0.25">
      <c r="U19705" s="601"/>
      <c r="V19705" s="611"/>
      <c r="X19705" s="613"/>
      <c r="Y19705" s="601"/>
      <c r="Z19705" s="601"/>
      <c r="AA19705" s="601"/>
      <c r="AB19705" s="601"/>
    </row>
    <row r="19706" spans="21:28" x14ac:dyDescent="0.25">
      <c r="U19706" s="601"/>
      <c r="V19706" s="611"/>
      <c r="X19706" s="613"/>
      <c r="Y19706" s="601"/>
      <c r="Z19706" s="601"/>
      <c r="AA19706" s="601"/>
      <c r="AB19706" s="601"/>
    </row>
    <row r="19707" spans="21:28" x14ac:dyDescent="0.25">
      <c r="U19707" s="601"/>
      <c r="V19707" s="611"/>
      <c r="X19707" s="613"/>
      <c r="Y19707" s="601"/>
      <c r="Z19707" s="601"/>
      <c r="AA19707" s="601"/>
      <c r="AB19707" s="601"/>
    </row>
    <row r="19708" spans="21:28" x14ac:dyDescent="0.25">
      <c r="U19708" s="601"/>
      <c r="V19708" s="611"/>
      <c r="X19708" s="613"/>
      <c r="Y19708" s="601"/>
      <c r="Z19708" s="601"/>
      <c r="AA19708" s="601"/>
      <c r="AB19708" s="601"/>
    </row>
    <row r="19709" spans="21:28" x14ac:dyDescent="0.25">
      <c r="U19709" s="601"/>
      <c r="V19709" s="611"/>
      <c r="X19709" s="613"/>
      <c r="Y19709" s="601"/>
      <c r="Z19709" s="601"/>
      <c r="AA19709" s="601"/>
      <c r="AB19709" s="601"/>
    </row>
    <row r="19710" spans="21:28" x14ac:dyDescent="0.25">
      <c r="U19710" s="601"/>
      <c r="V19710" s="611"/>
      <c r="X19710" s="613"/>
      <c r="Y19710" s="601"/>
      <c r="Z19710" s="601"/>
      <c r="AA19710" s="601"/>
      <c r="AB19710" s="601"/>
    </row>
    <row r="19711" spans="21:28" x14ac:dyDescent="0.25">
      <c r="U19711" s="601"/>
      <c r="V19711" s="611"/>
      <c r="X19711" s="613"/>
      <c r="Y19711" s="601"/>
      <c r="Z19711" s="601"/>
      <c r="AA19711" s="601"/>
      <c r="AB19711" s="601"/>
    </row>
    <row r="19712" spans="21:28" x14ac:dyDescent="0.25">
      <c r="U19712" s="601"/>
      <c r="V19712" s="611"/>
      <c r="X19712" s="613"/>
      <c r="Y19712" s="601"/>
      <c r="Z19712" s="601"/>
      <c r="AA19712" s="601"/>
      <c r="AB19712" s="601"/>
    </row>
    <row r="19713" spans="21:28" x14ac:dyDescent="0.25">
      <c r="U19713" s="601"/>
      <c r="V19713" s="611"/>
      <c r="X19713" s="613"/>
      <c r="Y19713" s="601"/>
      <c r="Z19713" s="601"/>
      <c r="AA19713" s="601"/>
      <c r="AB19713" s="601"/>
    </row>
    <row r="19714" spans="21:28" x14ac:dyDescent="0.25">
      <c r="U19714" s="601"/>
      <c r="V19714" s="611"/>
      <c r="X19714" s="613"/>
      <c r="Y19714" s="601"/>
      <c r="Z19714" s="601"/>
      <c r="AA19714" s="601"/>
      <c r="AB19714" s="601"/>
    </row>
    <row r="19715" spans="21:28" x14ac:dyDescent="0.25">
      <c r="U19715" s="601"/>
      <c r="V19715" s="611"/>
      <c r="X19715" s="613"/>
      <c r="Y19715" s="601"/>
      <c r="Z19715" s="601"/>
      <c r="AA19715" s="601"/>
      <c r="AB19715" s="601"/>
    </row>
    <row r="19716" spans="21:28" x14ac:dyDescent="0.25">
      <c r="U19716" s="601"/>
      <c r="V19716" s="611"/>
      <c r="X19716" s="613"/>
      <c r="Y19716" s="601"/>
      <c r="Z19716" s="601"/>
      <c r="AA19716" s="601"/>
      <c r="AB19716" s="601"/>
    </row>
    <row r="19717" spans="21:28" x14ac:dyDescent="0.25">
      <c r="U19717" s="601"/>
      <c r="V19717" s="611"/>
      <c r="X19717" s="613"/>
      <c r="Y19717" s="601"/>
      <c r="Z19717" s="601"/>
      <c r="AA19717" s="601"/>
      <c r="AB19717" s="601"/>
    </row>
    <row r="19718" spans="21:28" x14ac:dyDescent="0.25">
      <c r="U19718" s="601"/>
      <c r="V19718" s="611"/>
      <c r="X19718" s="613"/>
      <c r="Y19718" s="601"/>
      <c r="Z19718" s="601"/>
      <c r="AA19718" s="601"/>
      <c r="AB19718" s="601"/>
    </row>
    <row r="19719" spans="21:28" x14ac:dyDescent="0.25">
      <c r="U19719" s="601"/>
      <c r="V19719" s="611"/>
      <c r="X19719" s="613"/>
      <c r="Y19719" s="601"/>
      <c r="Z19719" s="601"/>
      <c r="AA19719" s="601"/>
      <c r="AB19719" s="601"/>
    </row>
    <row r="19720" spans="21:28" x14ac:dyDescent="0.25">
      <c r="U19720" s="601"/>
      <c r="V19720" s="611"/>
      <c r="X19720" s="613"/>
      <c r="Y19720" s="601"/>
      <c r="Z19720" s="601"/>
      <c r="AA19720" s="601"/>
      <c r="AB19720" s="601"/>
    </row>
    <row r="19721" spans="21:28" x14ac:dyDescent="0.25">
      <c r="U19721" s="601"/>
      <c r="V19721" s="611"/>
      <c r="X19721" s="613"/>
      <c r="Y19721" s="601"/>
      <c r="Z19721" s="601"/>
      <c r="AA19721" s="601"/>
      <c r="AB19721" s="601"/>
    </row>
    <row r="19722" spans="21:28" x14ac:dyDescent="0.25">
      <c r="U19722" s="601"/>
      <c r="V19722" s="611"/>
      <c r="X19722" s="613"/>
      <c r="Y19722" s="601"/>
      <c r="Z19722" s="601"/>
      <c r="AA19722" s="601"/>
      <c r="AB19722" s="601"/>
    </row>
    <row r="19723" spans="21:28" x14ac:dyDescent="0.25">
      <c r="U19723" s="601"/>
      <c r="V19723" s="611"/>
      <c r="X19723" s="613"/>
      <c r="Y19723" s="601"/>
      <c r="Z19723" s="601"/>
      <c r="AA19723" s="601"/>
      <c r="AB19723" s="601"/>
    </row>
    <row r="19724" spans="21:28" x14ac:dyDescent="0.25">
      <c r="U19724" s="601"/>
      <c r="V19724" s="611"/>
      <c r="X19724" s="613"/>
      <c r="Y19724" s="601"/>
      <c r="Z19724" s="601"/>
      <c r="AA19724" s="601"/>
      <c r="AB19724" s="601"/>
    </row>
    <row r="19725" spans="21:28" x14ac:dyDescent="0.25">
      <c r="U19725" s="601"/>
      <c r="V19725" s="611"/>
      <c r="X19725" s="613"/>
      <c r="Y19725" s="601"/>
      <c r="Z19725" s="601"/>
      <c r="AA19725" s="601"/>
      <c r="AB19725" s="601"/>
    </row>
    <row r="19726" spans="21:28" x14ac:dyDescent="0.25">
      <c r="U19726" s="601"/>
      <c r="V19726" s="611"/>
      <c r="X19726" s="613"/>
      <c r="Y19726" s="601"/>
      <c r="Z19726" s="601"/>
      <c r="AA19726" s="601"/>
      <c r="AB19726" s="601"/>
    </row>
    <row r="19727" spans="21:28" x14ac:dyDescent="0.25">
      <c r="U19727" s="601"/>
      <c r="V19727" s="611"/>
      <c r="X19727" s="613"/>
      <c r="Y19727" s="601"/>
      <c r="Z19727" s="601"/>
      <c r="AA19727" s="601"/>
      <c r="AB19727" s="601"/>
    </row>
    <row r="19728" spans="21:28" x14ac:dyDescent="0.25">
      <c r="U19728" s="601"/>
      <c r="V19728" s="611"/>
      <c r="X19728" s="613"/>
      <c r="Y19728" s="601"/>
      <c r="Z19728" s="601"/>
      <c r="AA19728" s="601"/>
      <c r="AB19728" s="601"/>
    </row>
    <row r="19729" spans="21:28" x14ac:dyDescent="0.25">
      <c r="U19729" s="601"/>
      <c r="V19729" s="611"/>
      <c r="X19729" s="613"/>
      <c r="Y19729" s="601"/>
      <c r="Z19729" s="601"/>
      <c r="AA19729" s="601"/>
      <c r="AB19729" s="601"/>
    </row>
    <row r="19730" spans="21:28" x14ac:dyDescent="0.25">
      <c r="U19730" s="601"/>
      <c r="V19730" s="611"/>
      <c r="X19730" s="613"/>
      <c r="Y19730" s="601"/>
      <c r="Z19730" s="601"/>
      <c r="AA19730" s="601"/>
      <c r="AB19730" s="601"/>
    </row>
    <row r="19731" spans="21:28" x14ac:dyDescent="0.25">
      <c r="U19731" s="601"/>
      <c r="V19731" s="611"/>
      <c r="X19731" s="613"/>
      <c r="Y19731" s="601"/>
      <c r="Z19731" s="601"/>
      <c r="AA19731" s="601"/>
      <c r="AB19731" s="601"/>
    </row>
    <row r="19732" spans="21:28" x14ac:dyDescent="0.25">
      <c r="U19732" s="601"/>
      <c r="V19732" s="611"/>
      <c r="X19732" s="613"/>
      <c r="Y19732" s="601"/>
      <c r="Z19732" s="601"/>
      <c r="AA19732" s="601"/>
      <c r="AB19732" s="601"/>
    </row>
    <row r="19733" spans="21:28" x14ac:dyDescent="0.25">
      <c r="U19733" s="601"/>
      <c r="V19733" s="611"/>
      <c r="X19733" s="613"/>
      <c r="Y19733" s="601"/>
      <c r="Z19733" s="601"/>
      <c r="AA19733" s="601"/>
      <c r="AB19733" s="601"/>
    </row>
    <row r="19734" spans="21:28" x14ac:dyDescent="0.25">
      <c r="U19734" s="601"/>
      <c r="V19734" s="611"/>
      <c r="X19734" s="613"/>
      <c r="Y19734" s="601"/>
      <c r="Z19734" s="601"/>
      <c r="AA19734" s="601"/>
      <c r="AB19734" s="601"/>
    </row>
    <row r="19735" spans="21:28" x14ac:dyDescent="0.25">
      <c r="U19735" s="601"/>
      <c r="V19735" s="611"/>
      <c r="X19735" s="613"/>
      <c r="Y19735" s="601"/>
      <c r="Z19735" s="601"/>
      <c r="AA19735" s="601"/>
      <c r="AB19735" s="601"/>
    </row>
    <row r="19736" spans="21:28" x14ac:dyDescent="0.25">
      <c r="U19736" s="601"/>
      <c r="V19736" s="611"/>
      <c r="X19736" s="613"/>
      <c r="Y19736" s="601"/>
      <c r="Z19736" s="601"/>
      <c r="AA19736" s="601"/>
      <c r="AB19736" s="601"/>
    </row>
    <row r="19737" spans="21:28" x14ac:dyDescent="0.25">
      <c r="U19737" s="601"/>
      <c r="V19737" s="611"/>
      <c r="X19737" s="613"/>
      <c r="Y19737" s="601"/>
      <c r="Z19737" s="601"/>
      <c r="AA19737" s="601"/>
      <c r="AB19737" s="601"/>
    </row>
    <row r="19738" spans="21:28" x14ac:dyDescent="0.25">
      <c r="U19738" s="601"/>
      <c r="V19738" s="611"/>
      <c r="X19738" s="613"/>
      <c r="Y19738" s="601"/>
      <c r="Z19738" s="601"/>
      <c r="AA19738" s="601"/>
      <c r="AB19738" s="601"/>
    </row>
    <row r="19739" spans="21:28" x14ac:dyDescent="0.25">
      <c r="U19739" s="601"/>
      <c r="V19739" s="611"/>
      <c r="X19739" s="613"/>
      <c r="Y19739" s="601"/>
      <c r="Z19739" s="601"/>
      <c r="AA19739" s="601"/>
      <c r="AB19739" s="601"/>
    </row>
    <row r="19740" spans="21:28" x14ac:dyDescent="0.25">
      <c r="U19740" s="601"/>
      <c r="V19740" s="611"/>
      <c r="X19740" s="613"/>
      <c r="Y19740" s="601"/>
      <c r="Z19740" s="601"/>
      <c r="AA19740" s="601"/>
      <c r="AB19740" s="601"/>
    </row>
    <row r="19741" spans="21:28" x14ac:dyDescent="0.25">
      <c r="U19741" s="601"/>
      <c r="V19741" s="611"/>
      <c r="X19741" s="613"/>
      <c r="Y19741" s="601"/>
      <c r="Z19741" s="601"/>
      <c r="AA19741" s="601"/>
      <c r="AB19741" s="601"/>
    </row>
    <row r="19742" spans="21:28" x14ac:dyDescent="0.25">
      <c r="U19742" s="601"/>
      <c r="V19742" s="611"/>
      <c r="X19742" s="613"/>
      <c r="Y19742" s="601"/>
      <c r="Z19742" s="601"/>
      <c r="AA19742" s="601"/>
      <c r="AB19742" s="601"/>
    </row>
    <row r="19743" spans="21:28" x14ac:dyDescent="0.25">
      <c r="U19743" s="601"/>
      <c r="V19743" s="611"/>
      <c r="X19743" s="613"/>
      <c r="Y19743" s="601"/>
      <c r="Z19743" s="601"/>
      <c r="AA19743" s="601"/>
      <c r="AB19743" s="601"/>
    </row>
    <row r="19744" spans="21:28" x14ac:dyDescent="0.25">
      <c r="U19744" s="601"/>
      <c r="V19744" s="611"/>
      <c r="X19744" s="613"/>
      <c r="Y19744" s="601"/>
      <c r="Z19744" s="601"/>
      <c r="AA19744" s="601"/>
      <c r="AB19744" s="601"/>
    </row>
    <row r="19745" spans="21:28" x14ac:dyDescent="0.25">
      <c r="U19745" s="601"/>
      <c r="V19745" s="611"/>
      <c r="X19745" s="613"/>
      <c r="Y19745" s="601"/>
      <c r="Z19745" s="601"/>
      <c r="AA19745" s="601"/>
      <c r="AB19745" s="601"/>
    </row>
    <row r="19746" spans="21:28" x14ac:dyDescent="0.25">
      <c r="U19746" s="601"/>
      <c r="V19746" s="611"/>
      <c r="X19746" s="613"/>
      <c r="Y19746" s="601"/>
      <c r="Z19746" s="601"/>
      <c r="AA19746" s="601"/>
      <c r="AB19746" s="601"/>
    </row>
    <row r="19747" spans="21:28" x14ac:dyDescent="0.25">
      <c r="U19747" s="601"/>
      <c r="V19747" s="611"/>
      <c r="X19747" s="613"/>
      <c r="Y19747" s="601"/>
      <c r="Z19747" s="601"/>
      <c r="AA19747" s="601"/>
      <c r="AB19747" s="601"/>
    </row>
    <row r="19748" spans="21:28" x14ac:dyDescent="0.25">
      <c r="U19748" s="601"/>
      <c r="V19748" s="611"/>
      <c r="X19748" s="613"/>
      <c r="Y19748" s="601"/>
      <c r="Z19748" s="601"/>
      <c r="AA19748" s="601"/>
      <c r="AB19748" s="601"/>
    </row>
    <row r="19749" spans="21:28" x14ac:dyDescent="0.25">
      <c r="U19749" s="601"/>
      <c r="V19749" s="611"/>
      <c r="X19749" s="613"/>
      <c r="Y19749" s="601"/>
      <c r="Z19749" s="601"/>
      <c r="AA19749" s="601"/>
      <c r="AB19749" s="601"/>
    </row>
    <row r="19750" spans="21:28" x14ac:dyDescent="0.25">
      <c r="U19750" s="601"/>
      <c r="V19750" s="611"/>
      <c r="X19750" s="613"/>
      <c r="Y19750" s="601"/>
      <c r="Z19750" s="601"/>
      <c r="AA19750" s="601"/>
      <c r="AB19750" s="601"/>
    </row>
    <row r="19751" spans="21:28" x14ac:dyDescent="0.25">
      <c r="U19751" s="601"/>
      <c r="V19751" s="611"/>
      <c r="X19751" s="613"/>
      <c r="Y19751" s="601"/>
      <c r="Z19751" s="601"/>
      <c r="AA19751" s="601"/>
      <c r="AB19751" s="601"/>
    </row>
    <row r="19752" spans="21:28" x14ac:dyDescent="0.25">
      <c r="U19752" s="601"/>
      <c r="V19752" s="611"/>
      <c r="X19752" s="613"/>
      <c r="Y19752" s="601"/>
      <c r="Z19752" s="601"/>
      <c r="AA19752" s="601"/>
      <c r="AB19752" s="601"/>
    </row>
    <row r="19753" spans="21:28" x14ac:dyDescent="0.25">
      <c r="U19753" s="601"/>
      <c r="V19753" s="611"/>
      <c r="X19753" s="613"/>
      <c r="Y19753" s="601"/>
      <c r="Z19753" s="601"/>
      <c r="AA19753" s="601"/>
      <c r="AB19753" s="601"/>
    </row>
    <row r="19754" spans="21:28" x14ac:dyDescent="0.25">
      <c r="U19754" s="601"/>
      <c r="V19754" s="611"/>
      <c r="X19754" s="613"/>
      <c r="Y19754" s="601"/>
      <c r="Z19754" s="601"/>
      <c r="AA19754" s="601"/>
      <c r="AB19754" s="601"/>
    </row>
    <row r="19755" spans="21:28" x14ac:dyDescent="0.25">
      <c r="U19755" s="601"/>
      <c r="V19755" s="611"/>
      <c r="X19755" s="613"/>
      <c r="Y19755" s="601"/>
      <c r="Z19755" s="601"/>
      <c r="AA19755" s="601"/>
      <c r="AB19755" s="601"/>
    </row>
    <row r="19756" spans="21:28" x14ac:dyDescent="0.25">
      <c r="U19756" s="601"/>
      <c r="V19756" s="611"/>
      <c r="X19756" s="613"/>
      <c r="Y19756" s="601"/>
      <c r="Z19756" s="601"/>
      <c r="AA19756" s="601"/>
      <c r="AB19756" s="601"/>
    </row>
    <row r="19757" spans="21:28" x14ac:dyDescent="0.25">
      <c r="U19757" s="601"/>
      <c r="V19757" s="611"/>
      <c r="X19757" s="613"/>
      <c r="Y19757" s="601"/>
      <c r="Z19757" s="601"/>
      <c r="AA19757" s="601"/>
      <c r="AB19757" s="601"/>
    </row>
    <row r="19758" spans="21:28" x14ac:dyDescent="0.25">
      <c r="U19758" s="601"/>
      <c r="V19758" s="611"/>
      <c r="X19758" s="613"/>
      <c r="Y19758" s="601"/>
      <c r="Z19758" s="601"/>
      <c r="AA19758" s="601"/>
      <c r="AB19758" s="601"/>
    </row>
    <row r="19759" spans="21:28" x14ac:dyDescent="0.25">
      <c r="U19759" s="601"/>
      <c r="V19759" s="611"/>
      <c r="X19759" s="613"/>
      <c r="Y19759" s="601"/>
      <c r="Z19759" s="601"/>
      <c r="AA19759" s="601"/>
      <c r="AB19759" s="601"/>
    </row>
    <row r="19760" spans="21:28" x14ac:dyDescent="0.25">
      <c r="U19760" s="601"/>
      <c r="V19760" s="611"/>
      <c r="X19760" s="613"/>
      <c r="Y19760" s="601"/>
      <c r="Z19760" s="601"/>
      <c r="AA19760" s="601"/>
      <c r="AB19760" s="601"/>
    </row>
    <row r="19761" spans="21:28" x14ac:dyDescent="0.25">
      <c r="U19761" s="601"/>
      <c r="V19761" s="611"/>
      <c r="X19761" s="613"/>
      <c r="Y19761" s="601"/>
      <c r="Z19761" s="601"/>
      <c r="AA19761" s="601"/>
      <c r="AB19761" s="601"/>
    </row>
    <row r="19762" spans="21:28" x14ac:dyDescent="0.25">
      <c r="U19762" s="601"/>
      <c r="V19762" s="611"/>
      <c r="X19762" s="613"/>
      <c r="Y19762" s="601"/>
      <c r="Z19762" s="601"/>
      <c r="AA19762" s="601"/>
      <c r="AB19762" s="601"/>
    </row>
    <row r="19763" spans="21:28" x14ac:dyDescent="0.25">
      <c r="U19763" s="601"/>
      <c r="V19763" s="611"/>
      <c r="X19763" s="613"/>
      <c r="Y19763" s="601"/>
      <c r="Z19763" s="601"/>
      <c r="AA19763" s="601"/>
      <c r="AB19763" s="601"/>
    </row>
    <row r="19764" spans="21:28" x14ac:dyDescent="0.25">
      <c r="U19764" s="601"/>
      <c r="V19764" s="611"/>
      <c r="X19764" s="613"/>
      <c r="Y19764" s="601"/>
      <c r="Z19764" s="601"/>
      <c r="AA19764" s="601"/>
      <c r="AB19764" s="601"/>
    </row>
    <row r="19765" spans="21:28" x14ac:dyDescent="0.25">
      <c r="U19765" s="601"/>
      <c r="V19765" s="611"/>
      <c r="X19765" s="613"/>
      <c r="Y19765" s="601"/>
      <c r="Z19765" s="601"/>
      <c r="AA19765" s="601"/>
      <c r="AB19765" s="601"/>
    </row>
    <row r="19766" spans="21:28" x14ac:dyDescent="0.25">
      <c r="U19766" s="601"/>
      <c r="V19766" s="611"/>
      <c r="X19766" s="613"/>
      <c r="Y19766" s="601"/>
      <c r="Z19766" s="601"/>
      <c r="AA19766" s="601"/>
      <c r="AB19766" s="601"/>
    </row>
    <row r="19767" spans="21:28" x14ac:dyDescent="0.25">
      <c r="U19767" s="601"/>
      <c r="V19767" s="611"/>
      <c r="X19767" s="613"/>
      <c r="Y19767" s="601"/>
      <c r="Z19767" s="601"/>
      <c r="AA19767" s="601"/>
      <c r="AB19767" s="601"/>
    </row>
    <row r="19768" spans="21:28" x14ac:dyDescent="0.25">
      <c r="U19768" s="601"/>
      <c r="V19768" s="611"/>
      <c r="X19768" s="613"/>
      <c r="Y19768" s="601"/>
      <c r="Z19768" s="601"/>
      <c r="AA19768" s="601"/>
      <c r="AB19768" s="601"/>
    </row>
    <row r="19769" spans="21:28" x14ac:dyDescent="0.25">
      <c r="U19769" s="601"/>
      <c r="V19769" s="611"/>
      <c r="X19769" s="613"/>
      <c r="Y19769" s="601"/>
      <c r="Z19769" s="601"/>
      <c r="AA19769" s="601"/>
      <c r="AB19769" s="601"/>
    </row>
    <row r="19770" spans="21:28" x14ac:dyDescent="0.25">
      <c r="U19770" s="601"/>
      <c r="V19770" s="611"/>
      <c r="X19770" s="613"/>
      <c r="Y19770" s="601"/>
      <c r="Z19770" s="601"/>
      <c r="AA19770" s="601"/>
      <c r="AB19770" s="601"/>
    </row>
    <row r="19771" spans="21:28" x14ac:dyDescent="0.25">
      <c r="U19771" s="601"/>
      <c r="V19771" s="611"/>
      <c r="X19771" s="613"/>
      <c r="Y19771" s="601"/>
      <c r="Z19771" s="601"/>
      <c r="AA19771" s="601"/>
      <c r="AB19771" s="601"/>
    </row>
    <row r="19772" spans="21:28" x14ac:dyDescent="0.25">
      <c r="U19772" s="601"/>
      <c r="V19772" s="611"/>
      <c r="X19772" s="613"/>
      <c r="Y19772" s="601"/>
      <c r="Z19772" s="601"/>
      <c r="AA19772" s="601"/>
      <c r="AB19772" s="601"/>
    </row>
    <row r="19773" spans="21:28" x14ac:dyDescent="0.25">
      <c r="U19773" s="601"/>
      <c r="V19773" s="611"/>
      <c r="X19773" s="613"/>
      <c r="Y19773" s="601"/>
      <c r="Z19773" s="601"/>
      <c r="AA19773" s="601"/>
      <c r="AB19773" s="601"/>
    </row>
    <row r="19774" spans="21:28" x14ac:dyDescent="0.25">
      <c r="U19774" s="601"/>
      <c r="V19774" s="611"/>
      <c r="X19774" s="613"/>
      <c r="Y19774" s="601"/>
      <c r="Z19774" s="601"/>
      <c r="AA19774" s="601"/>
      <c r="AB19774" s="601"/>
    </row>
    <row r="19775" spans="21:28" x14ac:dyDescent="0.25">
      <c r="U19775" s="601"/>
      <c r="V19775" s="611"/>
      <c r="X19775" s="613"/>
      <c r="Y19775" s="601"/>
      <c r="Z19775" s="601"/>
      <c r="AA19775" s="601"/>
      <c r="AB19775" s="601"/>
    </row>
    <row r="19776" spans="21:28" x14ac:dyDescent="0.25">
      <c r="U19776" s="601"/>
      <c r="V19776" s="611"/>
      <c r="X19776" s="613"/>
      <c r="Y19776" s="601"/>
      <c r="Z19776" s="601"/>
      <c r="AA19776" s="601"/>
      <c r="AB19776" s="601"/>
    </row>
    <row r="19777" spans="21:28" x14ac:dyDescent="0.25">
      <c r="U19777" s="601"/>
      <c r="V19777" s="611"/>
      <c r="X19777" s="613"/>
      <c r="Y19777" s="601"/>
      <c r="Z19777" s="601"/>
      <c r="AA19777" s="601"/>
      <c r="AB19777" s="601"/>
    </row>
    <row r="19778" spans="21:28" x14ac:dyDescent="0.25">
      <c r="U19778" s="601"/>
      <c r="V19778" s="611"/>
      <c r="X19778" s="613"/>
      <c r="Y19778" s="601"/>
      <c r="Z19778" s="601"/>
      <c r="AA19778" s="601"/>
      <c r="AB19778" s="601"/>
    </row>
    <row r="19779" spans="21:28" x14ac:dyDescent="0.25">
      <c r="U19779" s="601"/>
      <c r="V19779" s="611"/>
      <c r="X19779" s="613"/>
      <c r="Y19779" s="601"/>
      <c r="Z19779" s="601"/>
      <c r="AA19779" s="601"/>
      <c r="AB19779" s="601"/>
    </row>
    <row r="19780" spans="21:28" x14ac:dyDescent="0.25">
      <c r="U19780" s="601"/>
      <c r="V19780" s="611"/>
      <c r="X19780" s="613"/>
      <c r="Y19780" s="601"/>
      <c r="Z19780" s="601"/>
      <c r="AA19780" s="601"/>
      <c r="AB19780" s="601"/>
    </row>
    <row r="19781" spans="21:28" x14ac:dyDescent="0.25">
      <c r="U19781" s="601"/>
      <c r="V19781" s="611"/>
      <c r="X19781" s="613"/>
      <c r="Y19781" s="601"/>
      <c r="Z19781" s="601"/>
      <c r="AA19781" s="601"/>
      <c r="AB19781" s="601"/>
    </row>
    <row r="19782" spans="21:28" x14ac:dyDescent="0.25">
      <c r="U19782" s="601"/>
      <c r="V19782" s="611"/>
      <c r="X19782" s="613"/>
      <c r="Y19782" s="601"/>
      <c r="Z19782" s="601"/>
      <c r="AA19782" s="601"/>
      <c r="AB19782" s="601"/>
    </row>
    <row r="19783" spans="21:28" x14ac:dyDescent="0.25">
      <c r="U19783" s="601"/>
      <c r="V19783" s="611"/>
      <c r="X19783" s="613"/>
      <c r="Y19783" s="601"/>
      <c r="Z19783" s="601"/>
      <c r="AA19783" s="601"/>
      <c r="AB19783" s="601"/>
    </row>
    <row r="19784" spans="21:28" x14ac:dyDescent="0.25">
      <c r="U19784" s="601"/>
      <c r="V19784" s="611"/>
      <c r="X19784" s="613"/>
      <c r="Y19784" s="601"/>
      <c r="Z19784" s="601"/>
      <c r="AA19784" s="601"/>
      <c r="AB19784" s="601"/>
    </row>
    <row r="19785" spans="21:28" x14ac:dyDescent="0.25">
      <c r="U19785" s="601"/>
      <c r="V19785" s="611"/>
      <c r="X19785" s="613"/>
      <c r="Y19785" s="601"/>
      <c r="Z19785" s="601"/>
      <c r="AA19785" s="601"/>
      <c r="AB19785" s="601"/>
    </row>
    <row r="19786" spans="21:28" x14ac:dyDescent="0.25">
      <c r="U19786" s="601"/>
      <c r="V19786" s="611"/>
      <c r="X19786" s="613"/>
      <c r="Y19786" s="601"/>
      <c r="Z19786" s="601"/>
      <c r="AA19786" s="601"/>
      <c r="AB19786" s="601"/>
    </row>
    <row r="19787" spans="21:28" x14ac:dyDescent="0.25">
      <c r="U19787" s="601"/>
      <c r="V19787" s="611"/>
      <c r="X19787" s="613"/>
      <c r="Y19787" s="601"/>
      <c r="Z19787" s="601"/>
      <c r="AA19787" s="601"/>
      <c r="AB19787" s="601"/>
    </row>
    <row r="19788" spans="21:28" x14ac:dyDescent="0.25">
      <c r="U19788" s="601"/>
      <c r="V19788" s="611"/>
      <c r="X19788" s="613"/>
      <c r="Y19788" s="601"/>
      <c r="Z19788" s="601"/>
      <c r="AA19788" s="601"/>
      <c r="AB19788" s="601"/>
    </row>
    <row r="19789" spans="21:28" x14ac:dyDescent="0.25">
      <c r="U19789" s="601"/>
      <c r="V19789" s="611"/>
      <c r="X19789" s="613"/>
      <c r="Y19789" s="601"/>
      <c r="Z19789" s="601"/>
      <c r="AA19789" s="601"/>
      <c r="AB19789" s="601"/>
    </row>
    <row r="19790" spans="21:28" x14ac:dyDescent="0.25">
      <c r="U19790" s="601"/>
      <c r="V19790" s="611"/>
      <c r="X19790" s="613"/>
      <c r="Y19790" s="601"/>
      <c r="Z19790" s="601"/>
      <c r="AA19790" s="601"/>
      <c r="AB19790" s="601"/>
    </row>
    <row r="19791" spans="21:28" x14ac:dyDescent="0.25">
      <c r="U19791" s="601"/>
      <c r="V19791" s="611"/>
      <c r="X19791" s="613"/>
      <c r="Y19791" s="601"/>
      <c r="Z19791" s="601"/>
      <c r="AA19791" s="601"/>
      <c r="AB19791" s="601"/>
    </row>
    <row r="19792" spans="21:28" x14ac:dyDescent="0.25">
      <c r="U19792" s="601"/>
      <c r="V19792" s="611"/>
      <c r="X19792" s="613"/>
      <c r="Y19792" s="601"/>
      <c r="Z19792" s="601"/>
      <c r="AA19792" s="601"/>
      <c r="AB19792" s="601"/>
    </row>
    <row r="19793" spans="21:28" x14ac:dyDescent="0.25">
      <c r="U19793" s="601"/>
      <c r="V19793" s="611"/>
      <c r="X19793" s="613"/>
      <c r="Y19793" s="601"/>
      <c r="Z19793" s="601"/>
      <c r="AA19793" s="601"/>
      <c r="AB19793" s="601"/>
    </row>
    <row r="19794" spans="21:28" x14ac:dyDescent="0.25">
      <c r="U19794" s="601"/>
      <c r="V19794" s="611"/>
      <c r="X19794" s="613"/>
      <c r="Y19794" s="601"/>
      <c r="Z19794" s="601"/>
      <c r="AA19794" s="601"/>
      <c r="AB19794" s="601"/>
    </row>
    <row r="19795" spans="21:28" x14ac:dyDescent="0.25">
      <c r="U19795" s="601"/>
      <c r="V19795" s="611"/>
      <c r="X19795" s="613"/>
      <c r="Y19795" s="601"/>
      <c r="Z19795" s="601"/>
      <c r="AA19795" s="601"/>
      <c r="AB19795" s="601"/>
    </row>
    <row r="19796" spans="21:28" x14ac:dyDescent="0.25">
      <c r="U19796" s="601"/>
      <c r="V19796" s="611"/>
      <c r="X19796" s="613"/>
      <c r="Y19796" s="601"/>
      <c r="Z19796" s="601"/>
      <c r="AA19796" s="601"/>
      <c r="AB19796" s="601"/>
    </row>
    <row r="19797" spans="21:28" x14ac:dyDescent="0.25">
      <c r="U19797" s="601"/>
      <c r="V19797" s="611"/>
      <c r="X19797" s="613"/>
      <c r="Y19797" s="601"/>
      <c r="Z19797" s="601"/>
      <c r="AA19797" s="601"/>
      <c r="AB19797" s="601"/>
    </row>
    <row r="19798" spans="21:28" x14ac:dyDescent="0.25">
      <c r="U19798" s="601"/>
      <c r="V19798" s="611"/>
      <c r="X19798" s="613"/>
      <c r="Y19798" s="601"/>
      <c r="Z19798" s="601"/>
      <c r="AA19798" s="601"/>
      <c r="AB19798" s="601"/>
    </row>
    <row r="19799" spans="21:28" x14ac:dyDescent="0.25">
      <c r="U19799" s="601"/>
      <c r="V19799" s="611"/>
      <c r="X19799" s="613"/>
      <c r="Y19799" s="601"/>
      <c r="Z19799" s="601"/>
      <c r="AA19799" s="601"/>
      <c r="AB19799" s="601"/>
    </row>
    <row r="19800" spans="21:28" x14ac:dyDescent="0.25">
      <c r="U19800" s="601"/>
      <c r="V19800" s="611"/>
      <c r="X19800" s="613"/>
      <c r="Y19800" s="601"/>
      <c r="Z19800" s="601"/>
      <c r="AA19800" s="601"/>
      <c r="AB19800" s="601"/>
    </row>
    <row r="19801" spans="21:28" x14ac:dyDescent="0.25">
      <c r="U19801" s="601"/>
      <c r="V19801" s="611"/>
      <c r="X19801" s="613"/>
      <c r="Y19801" s="601"/>
      <c r="Z19801" s="601"/>
      <c r="AA19801" s="601"/>
      <c r="AB19801" s="601"/>
    </row>
    <row r="19802" spans="21:28" x14ac:dyDescent="0.25">
      <c r="U19802" s="601"/>
      <c r="V19802" s="611"/>
      <c r="X19802" s="613"/>
      <c r="Y19802" s="601"/>
      <c r="Z19802" s="601"/>
      <c r="AA19802" s="601"/>
      <c r="AB19802" s="601"/>
    </row>
    <row r="19803" spans="21:28" x14ac:dyDescent="0.25">
      <c r="U19803" s="601"/>
      <c r="V19803" s="611"/>
      <c r="X19803" s="613"/>
      <c r="Y19803" s="601"/>
      <c r="Z19803" s="601"/>
      <c r="AA19803" s="601"/>
      <c r="AB19803" s="601"/>
    </row>
    <row r="19804" spans="21:28" x14ac:dyDescent="0.25">
      <c r="U19804" s="601"/>
      <c r="V19804" s="611"/>
      <c r="X19804" s="613"/>
      <c r="Y19804" s="601"/>
      <c r="Z19804" s="601"/>
      <c r="AA19804" s="601"/>
      <c r="AB19804" s="601"/>
    </row>
    <row r="19805" spans="21:28" x14ac:dyDescent="0.25">
      <c r="U19805" s="601"/>
      <c r="V19805" s="611"/>
      <c r="X19805" s="613"/>
      <c r="Y19805" s="601"/>
      <c r="Z19805" s="601"/>
      <c r="AA19805" s="601"/>
      <c r="AB19805" s="601"/>
    </row>
    <row r="19806" spans="21:28" x14ac:dyDescent="0.25">
      <c r="U19806" s="601"/>
      <c r="V19806" s="611"/>
      <c r="X19806" s="613"/>
      <c r="Y19806" s="601"/>
      <c r="Z19806" s="601"/>
      <c r="AA19806" s="601"/>
      <c r="AB19806" s="601"/>
    </row>
    <row r="19807" spans="21:28" x14ac:dyDescent="0.25">
      <c r="U19807" s="601"/>
      <c r="V19807" s="611"/>
      <c r="X19807" s="613"/>
      <c r="Y19807" s="601"/>
      <c r="Z19807" s="601"/>
      <c r="AA19807" s="601"/>
      <c r="AB19807" s="601"/>
    </row>
    <row r="19808" spans="21:28" x14ac:dyDescent="0.25">
      <c r="U19808" s="601"/>
      <c r="V19808" s="611"/>
      <c r="X19808" s="613"/>
      <c r="Y19808" s="601"/>
      <c r="Z19808" s="601"/>
      <c r="AA19808" s="601"/>
      <c r="AB19808" s="601"/>
    </row>
    <row r="19809" spans="21:28" x14ac:dyDescent="0.25">
      <c r="U19809" s="601"/>
      <c r="V19809" s="611"/>
      <c r="X19809" s="613"/>
      <c r="Y19809" s="601"/>
      <c r="Z19809" s="601"/>
      <c r="AA19809" s="601"/>
      <c r="AB19809" s="601"/>
    </row>
    <row r="19810" spans="21:28" x14ac:dyDescent="0.25">
      <c r="U19810" s="601"/>
      <c r="V19810" s="611"/>
      <c r="X19810" s="613"/>
      <c r="Y19810" s="601"/>
      <c r="Z19810" s="601"/>
      <c r="AA19810" s="601"/>
      <c r="AB19810" s="601"/>
    </row>
    <row r="19811" spans="21:28" x14ac:dyDescent="0.25">
      <c r="U19811" s="601"/>
      <c r="V19811" s="611"/>
      <c r="X19811" s="613"/>
      <c r="Y19811" s="601"/>
      <c r="Z19811" s="601"/>
      <c r="AA19811" s="601"/>
      <c r="AB19811" s="601"/>
    </row>
    <row r="19812" spans="21:28" x14ac:dyDescent="0.25">
      <c r="U19812" s="601"/>
      <c r="V19812" s="611"/>
      <c r="X19812" s="613"/>
      <c r="Y19812" s="601"/>
      <c r="Z19812" s="601"/>
      <c r="AA19812" s="601"/>
      <c r="AB19812" s="601"/>
    </row>
    <row r="19813" spans="21:28" x14ac:dyDescent="0.25">
      <c r="U19813" s="601"/>
      <c r="V19813" s="611"/>
      <c r="X19813" s="613"/>
      <c r="Y19813" s="601"/>
      <c r="Z19813" s="601"/>
      <c r="AA19813" s="601"/>
      <c r="AB19813" s="601"/>
    </row>
    <row r="19814" spans="21:28" x14ac:dyDescent="0.25">
      <c r="U19814" s="601"/>
      <c r="V19814" s="611"/>
      <c r="X19814" s="613"/>
      <c r="Y19814" s="601"/>
      <c r="Z19814" s="601"/>
      <c r="AA19814" s="601"/>
      <c r="AB19814" s="601"/>
    </row>
    <row r="19815" spans="21:28" x14ac:dyDescent="0.25">
      <c r="U19815" s="601"/>
      <c r="V19815" s="611"/>
      <c r="X19815" s="613"/>
      <c r="Y19815" s="601"/>
      <c r="Z19815" s="601"/>
      <c r="AA19815" s="601"/>
      <c r="AB19815" s="601"/>
    </row>
    <row r="19816" spans="21:28" x14ac:dyDescent="0.25">
      <c r="U19816" s="601"/>
      <c r="V19816" s="611"/>
      <c r="X19816" s="613"/>
      <c r="Y19816" s="601"/>
      <c r="Z19816" s="601"/>
      <c r="AA19816" s="601"/>
      <c r="AB19816" s="601"/>
    </row>
    <row r="19817" spans="21:28" x14ac:dyDescent="0.25">
      <c r="U19817" s="601"/>
      <c r="V19817" s="611"/>
      <c r="X19817" s="613"/>
      <c r="Y19817" s="601"/>
      <c r="Z19817" s="601"/>
      <c r="AA19817" s="601"/>
      <c r="AB19817" s="601"/>
    </row>
    <row r="19818" spans="21:28" x14ac:dyDescent="0.25">
      <c r="U19818" s="601"/>
      <c r="V19818" s="611"/>
      <c r="X19818" s="613"/>
      <c r="Y19818" s="601"/>
      <c r="Z19818" s="601"/>
      <c r="AA19818" s="601"/>
      <c r="AB19818" s="601"/>
    </row>
    <row r="19819" spans="21:28" x14ac:dyDescent="0.25">
      <c r="U19819" s="601"/>
      <c r="V19819" s="611"/>
      <c r="X19819" s="613"/>
      <c r="Y19819" s="601"/>
      <c r="Z19819" s="601"/>
      <c r="AA19819" s="601"/>
      <c r="AB19819" s="601"/>
    </row>
    <row r="19820" spans="21:28" x14ac:dyDescent="0.25">
      <c r="U19820" s="601"/>
      <c r="V19820" s="611"/>
      <c r="X19820" s="613"/>
      <c r="Y19820" s="601"/>
      <c r="Z19820" s="601"/>
      <c r="AA19820" s="601"/>
      <c r="AB19820" s="601"/>
    </row>
    <row r="19821" spans="21:28" x14ac:dyDescent="0.25">
      <c r="U19821" s="601"/>
      <c r="V19821" s="611"/>
      <c r="X19821" s="613"/>
      <c r="Y19821" s="601"/>
      <c r="Z19821" s="601"/>
      <c r="AA19821" s="601"/>
      <c r="AB19821" s="601"/>
    </row>
    <row r="19822" spans="21:28" x14ac:dyDescent="0.25">
      <c r="U19822" s="601"/>
      <c r="V19822" s="611"/>
      <c r="X19822" s="613"/>
      <c r="Y19822" s="601"/>
      <c r="Z19822" s="601"/>
      <c r="AA19822" s="601"/>
      <c r="AB19822" s="601"/>
    </row>
    <row r="19823" spans="21:28" x14ac:dyDescent="0.25">
      <c r="U19823" s="601"/>
      <c r="V19823" s="611"/>
      <c r="X19823" s="613"/>
      <c r="Y19823" s="601"/>
      <c r="Z19823" s="601"/>
      <c r="AA19823" s="601"/>
      <c r="AB19823" s="601"/>
    </row>
    <row r="19824" spans="21:28" x14ac:dyDescent="0.25">
      <c r="U19824" s="601"/>
      <c r="V19824" s="611"/>
      <c r="X19824" s="613"/>
      <c r="Y19824" s="601"/>
      <c r="Z19824" s="601"/>
      <c r="AA19824" s="601"/>
      <c r="AB19824" s="601"/>
    </row>
    <row r="19825" spans="21:28" x14ac:dyDescent="0.25">
      <c r="U19825" s="601"/>
      <c r="V19825" s="611"/>
      <c r="X19825" s="613"/>
      <c r="Y19825" s="601"/>
      <c r="Z19825" s="601"/>
      <c r="AA19825" s="601"/>
      <c r="AB19825" s="601"/>
    </row>
    <row r="19826" spans="21:28" x14ac:dyDescent="0.25">
      <c r="U19826" s="601"/>
      <c r="V19826" s="611"/>
      <c r="X19826" s="613"/>
      <c r="Y19826" s="601"/>
      <c r="Z19826" s="601"/>
      <c r="AA19826" s="601"/>
      <c r="AB19826" s="601"/>
    </row>
    <row r="19827" spans="21:28" x14ac:dyDescent="0.25">
      <c r="U19827" s="601"/>
      <c r="V19827" s="611"/>
      <c r="X19827" s="613"/>
      <c r="Y19827" s="601"/>
      <c r="Z19827" s="601"/>
      <c r="AA19827" s="601"/>
      <c r="AB19827" s="601"/>
    </row>
    <row r="19828" spans="21:28" x14ac:dyDescent="0.25">
      <c r="U19828" s="601"/>
      <c r="V19828" s="611"/>
      <c r="X19828" s="613"/>
      <c r="Y19828" s="601"/>
      <c r="Z19828" s="601"/>
      <c r="AA19828" s="601"/>
      <c r="AB19828" s="601"/>
    </row>
    <row r="19829" spans="21:28" x14ac:dyDescent="0.25">
      <c r="U19829" s="601"/>
      <c r="V19829" s="611"/>
      <c r="X19829" s="613"/>
      <c r="Y19829" s="601"/>
      <c r="Z19829" s="601"/>
      <c r="AA19829" s="601"/>
      <c r="AB19829" s="601"/>
    </row>
    <row r="19830" spans="21:28" x14ac:dyDescent="0.25">
      <c r="U19830" s="601"/>
      <c r="V19830" s="611"/>
      <c r="X19830" s="613"/>
      <c r="Y19830" s="601"/>
      <c r="Z19830" s="601"/>
      <c r="AA19830" s="601"/>
      <c r="AB19830" s="601"/>
    </row>
    <row r="19831" spans="21:28" x14ac:dyDescent="0.25">
      <c r="U19831" s="601"/>
      <c r="V19831" s="611"/>
      <c r="X19831" s="613"/>
      <c r="Y19831" s="601"/>
      <c r="Z19831" s="601"/>
      <c r="AA19831" s="601"/>
      <c r="AB19831" s="601"/>
    </row>
    <row r="19832" spans="21:28" x14ac:dyDescent="0.25">
      <c r="U19832" s="601"/>
      <c r="V19832" s="611"/>
      <c r="X19832" s="613"/>
      <c r="Y19832" s="601"/>
      <c r="Z19832" s="601"/>
      <c r="AA19832" s="601"/>
      <c r="AB19832" s="601"/>
    </row>
    <row r="19833" spans="21:28" x14ac:dyDescent="0.25">
      <c r="U19833" s="601"/>
      <c r="V19833" s="611"/>
      <c r="X19833" s="613"/>
      <c r="Y19833" s="601"/>
      <c r="Z19833" s="601"/>
      <c r="AA19833" s="601"/>
      <c r="AB19833" s="601"/>
    </row>
    <row r="19834" spans="21:28" x14ac:dyDescent="0.25">
      <c r="U19834" s="601"/>
      <c r="V19834" s="611"/>
      <c r="X19834" s="613"/>
      <c r="Y19834" s="601"/>
      <c r="Z19834" s="601"/>
      <c r="AA19834" s="601"/>
      <c r="AB19834" s="601"/>
    </row>
    <row r="19835" spans="21:28" x14ac:dyDescent="0.25">
      <c r="U19835" s="601"/>
      <c r="V19835" s="611"/>
      <c r="X19835" s="613"/>
      <c r="Y19835" s="601"/>
      <c r="Z19835" s="601"/>
      <c r="AA19835" s="601"/>
      <c r="AB19835" s="601"/>
    </row>
    <row r="19836" spans="21:28" x14ac:dyDescent="0.25">
      <c r="U19836" s="601"/>
      <c r="V19836" s="611"/>
      <c r="X19836" s="613"/>
      <c r="Y19836" s="601"/>
      <c r="Z19836" s="601"/>
      <c r="AA19836" s="601"/>
      <c r="AB19836" s="601"/>
    </row>
    <row r="19837" spans="21:28" x14ac:dyDescent="0.25">
      <c r="U19837" s="601"/>
      <c r="V19837" s="611"/>
      <c r="X19837" s="613"/>
      <c r="Y19837" s="601"/>
      <c r="Z19837" s="601"/>
      <c r="AA19837" s="601"/>
      <c r="AB19837" s="601"/>
    </row>
    <row r="19838" spans="21:28" x14ac:dyDescent="0.25">
      <c r="U19838" s="601"/>
      <c r="V19838" s="611"/>
      <c r="X19838" s="613"/>
      <c r="Y19838" s="601"/>
      <c r="Z19838" s="601"/>
      <c r="AA19838" s="601"/>
      <c r="AB19838" s="601"/>
    </row>
    <row r="19839" spans="21:28" x14ac:dyDescent="0.25">
      <c r="U19839" s="601"/>
      <c r="V19839" s="611"/>
      <c r="X19839" s="613"/>
      <c r="Y19839" s="601"/>
      <c r="Z19839" s="601"/>
      <c r="AA19839" s="601"/>
      <c r="AB19839" s="601"/>
    </row>
    <row r="19840" spans="21:28" x14ac:dyDescent="0.25">
      <c r="U19840" s="601"/>
      <c r="V19840" s="611"/>
      <c r="X19840" s="613"/>
      <c r="Y19840" s="601"/>
      <c r="Z19840" s="601"/>
      <c r="AA19840" s="601"/>
      <c r="AB19840" s="601"/>
    </row>
    <row r="19841" spans="21:28" x14ac:dyDescent="0.25">
      <c r="U19841" s="601"/>
      <c r="V19841" s="611"/>
      <c r="X19841" s="613"/>
      <c r="Y19841" s="601"/>
      <c r="Z19841" s="601"/>
      <c r="AA19841" s="601"/>
      <c r="AB19841" s="601"/>
    </row>
    <row r="19842" spans="21:28" x14ac:dyDescent="0.25">
      <c r="U19842" s="601"/>
      <c r="V19842" s="611"/>
      <c r="X19842" s="613"/>
      <c r="Y19842" s="601"/>
      <c r="Z19842" s="601"/>
      <c r="AA19842" s="601"/>
      <c r="AB19842" s="601"/>
    </row>
    <row r="19843" spans="21:28" x14ac:dyDescent="0.25">
      <c r="U19843" s="601"/>
      <c r="V19843" s="611"/>
      <c r="X19843" s="613"/>
      <c r="Y19843" s="601"/>
      <c r="Z19843" s="601"/>
      <c r="AA19843" s="601"/>
      <c r="AB19843" s="601"/>
    </row>
    <row r="19844" spans="21:28" x14ac:dyDescent="0.25">
      <c r="U19844" s="601"/>
      <c r="V19844" s="611"/>
      <c r="X19844" s="613"/>
      <c r="Y19844" s="601"/>
      <c r="Z19844" s="601"/>
      <c r="AA19844" s="601"/>
      <c r="AB19844" s="601"/>
    </row>
    <row r="19845" spans="21:28" x14ac:dyDescent="0.25">
      <c r="U19845" s="601"/>
      <c r="V19845" s="611"/>
      <c r="X19845" s="613"/>
      <c r="Y19845" s="601"/>
      <c r="Z19845" s="601"/>
      <c r="AA19845" s="601"/>
      <c r="AB19845" s="601"/>
    </row>
    <row r="19846" spans="21:28" x14ac:dyDescent="0.25">
      <c r="U19846" s="601"/>
      <c r="V19846" s="611"/>
      <c r="X19846" s="613"/>
      <c r="Y19846" s="601"/>
      <c r="Z19846" s="601"/>
      <c r="AA19846" s="601"/>
      <c r="AB19846" s="601"/>
    </row>
    <row r="19847" spans="21:28" x14ac:dyDescent="0.25">
      <c r="U19847" s="601"/>
      <c r="V19847" s="611"/>
      <c r="X19847" s="613"/>
      <c r="Y19847" s="601"/>
      <c r="Z19847" s="601"/>
      <c r="AA19847" s="601"/>
      <c r="AB19847" s="601"/>
    </row>
    <row r="19848" spans="21:28" x14ac:dyDescent="0.25">
      <c r="U19848" s="601"/>
      <c r="V19848" s="611"/>
      <c r="X19848" s="613"/>
      <c r="Y19848" s="601"/>
      <c r="Z19848" s="601"/>
      <c r="AA19848" s="601"/>
      <c r="AB19848" s="601"/>
    </row>
    <row r="19849" spans="21:28" x14ac:dyDescent="0.25">
      <c r="U19849" s="601"/>
      <c r="V19849" s="611"/>
      <c r="X19849" s="613"/>
      <c r="Y19849" s="601"/>
      <c r="Z19849" s="601"/>
      <c r="AA19849" s="601"/>
      <c r="AB19849" s="601"/>
    </row>
    <row r="19850" spans="21:28" x14ac:dyDescent="0.25">
      <c r="U19850" s="601"/>
      <c r="V19850" s="611"/>
      <c r="X19850" s="613"/>
      <c r="Y19850" s="601"/>
      <c r="Z19850" s="601"/>
      <c r="AA19850" s="601"/>
      <c r="AB19850" s="601"/>
    </row>
    <row r="19851" spans="21:28" x14ac:dyDescent="0.25">
      <c r="U19851" s="601"/>
      <c r="V19851" s="611"/>
      <c r="X19851" s="613"/>
      <c r="Y19851" s="601"/>
      <c r="Z19851" s="601"/>
      <c r="AA19851" s="601"/>
      <c r="AB19851" s="601"/>
    </row>
    <row r="19852" spans="21:28" x14ac:dyDescent="0.25">
      <c r="U19852" s="601"/>
      <c r="V19852" s="611"/>
      <c r="X19852" s="613"/>
      <c r="Y19852" s="601"/>
      <c r="Z19852" s="601"/>
      <c r="AA19852" s="601"/>
      <c r="AB19852" s="601"/>
    </row>
    <row r="19853" spans="21:28" x14ac:dyDescent="0.25">
      <c r="U19853" s="601"/>
      <c r="V19853" s="611"/>
      <c r="X19853" s="613"/>
      <c r="Y19853" s="601"/>
      <c r="Z19853" s="601"/>
      <c r="AA19853" s="601"/>
      <c r="AB19853" s="601"/>
    </row>
    <row r="19854" spans="21:28" x14ac:dyDescent="0.25">
      <c r="U19854" s="601"/>
      <c r="V19854" s="611"/>
      <c r="X19854" s="613"/>
      <c r="Y19854" s="601"/>
      <c r="Z19854" s="601"/>
      <c r="AA19854" s="601"/>
      <c r="AB19854" s="601"/>
    </row>
    <row r="19855" spans="21:28" x14ac:dyDescent="0.25">
      <c r="U19855" s="601"/>
      <c r="V19855" s="611"/>
      <c r="X19855" s="613"/>
      <c r="Y19855" s="601"/>
      <c r="Z19855" s="601"/>
      <c r="AA19855" s="601"/>
      <c r="AB19855" s="601"/>
    </row>
    <row r="19856" spans="21:28" x14ac:dyDescent="0.25">
      <c r="U19856" s="601"/>
      <c r="V19856" s="611"/>
      <c r="X19856" s="613"/>
      <c r="Y19856" s="601"/>
      <c r="Z19856" s="601"/>
      <c r="AA19856" s="601"/>
      <c r="AB19856" s="601"/>
    </row>
    <row r="19857" spans="21:28" x14ac:dyDescent="0.25">
      <c r="U19857" s="601"/>
      <c r="V19857" s="611"/>
      <c r="X19857" s="613"/>
      <c r="Y19857" s="601"/>
      <c r="Z19857" s="601"/>
      <c r="AA19857" s="601"/>
      <c r="AB19857" s="601"/>
    </row>
    <row r="19858" spans="21:28" x14ac:dyDescent="0.25">
      <c r="U19858" s="601"/>
      <c r="V19858" s="611"/>
      <c r="X19858" s="613"/>
      <c r="Y19858" s="601"/>
      <c r="Z19858" s="601"/>
      <c r="AA19858" s="601"/>
      <c r="AB19858" s="601"/>
    </row>
    <row r="19859" spans="21:28" x14ac:dyDescent="0.25">
      <c r="U19859" s="601"/>
      <c r="V19859" s="611"/>
      <c r="X19859" s="613"/>
      <c r="Y19859" s="601"/>
      <c r="Z19859" s="601"/>
      <c r="AA19859" s="601"/>
      <c r="AB19859" s="601"/>
    </row>
    <row r="19860" spans="21:28" x14ac:dyDescent="0.25">
      <c r="U19860" s="601"/>
      <c r="V19860" s="611"/>
      <c r="X19860" s="613"/>
      <c r="Y19860" s="601"/>
      <c r="Z19860" s="601"/>
      <c r="AA19860" s="601"/>
      <c r="AB19860" s="601"/>
    </row>
    <row r="19861" spans="21:28" x14ac:dyDescent="0.25">
      <c r="U19861" s="601"/>
      <c r="V19861" s="611"/>
      <c r="X19861" s="613"/>
      <c r="Y19861" s="601"/>
      <c r="Z19861" s="601"/>
      <c r="AA19861" s="601"/>
      <c r="AB19861" s="601"/>
    </row>
    <row r="19862" spans="21:28" x14ac:dyDescent="0.25">
      <c r="U19862" s="601"/>
      <c r="V19862" s="611"/>
      <c r="X19862" s="613"/>
      <c r="Y19862" s="601"/>
      <c r="Z19862" s="601"/>
      <c r="AA19862" s="601"/>
      <c r="AB19862" s="601"/>
    </row>
    <row r="19863" spans="21:28" x14ac:dyDescent="0.25">
      <c r="U19863" s="601"/>
      <c r="V19863" s="611"/>
      <c r="X19863" s="613"/>
      <c r="Y19863" s="601"/>
      <c r="Z19863" s="601"/>
      <c r="AA19863" s="601"/>
      <c r="AB19863" s="601"/>
    </row>
    <row r="19864" spans="21:28" x14ac:dyDescent="0.25">
      <c r="U19864" s="601"/>
      <c r="V19864" s="611"/>
      <c r="X19864" s="613"/>
      <c r="Y19864" s="601"/>
      <c r="Z19864" s="601"/>
      <c r="AA19864" s="601"/>
      <c r="AB19864" s="601"/>
    </row>
    <row r="19865" spans="21:28" x14ac:dyDescent="0.25">
      <c r="U19865" s="601"/>
      <c r="V19865" s="611"/>
      <c r="X19865" s="613"/>
      <c r="Y19865" s="601"/>
      <c r="Z19865" s="601"/>
      <c r="AA19865" s="601"/>
      <c r="AB19865" s="601"/>
    </row>
    <row r="19866" spans="21:28" x14ac:dyDescent="0.25">
      <c r="U19866" s="601"/>
      <c r="V19866" s="611"/>
      <c r="X19866" s="613"/>
      <c r="Y19866" s="601"/>
      <c r="Z19866" s="601"/>
      <c r="AA19866" s="601"/>
      <c r="AB19866" s="601"/>
    </row>
    <row r="19867" spans="21:28" x14ac:dyDescent="0.25">
      <c r="U19867" s="601"/>
      <c r="V19867" s="611"/>
      <c r="X19867" s="613"/>
      <c r="Y19867" s="601"/>
      <c r="Z19867" s="601"/>
      <c r="AA19867" s="601"/>
      <c r="AB19867" s="601"/>
    </row>
    <row r="19868" spans="21:28" x14ac:dyDescent="0.25">
      <c r="U19868" s="601"/>
      <c r="V19868" s="611"/>
      <c r="X19868" s="613"/>
      <c r="Y19868" s="601"/>
      <c r="Z19868" s="601"/>
      <c r="AA19868" s="601"/>
      <c r="AB19868" s="601"/>
    </row>
    <row r="19869" spans="21:28" x14ac:dyDescent="0.25">
      <c r="U19869" s="601"/>
      <c r="V19869" s="611"/>
      <c r="X19869" s="613"/>
      <c r="Y19869" s="601"/>
      <c r="Z19869" s="601"/>
      <c r="AA19869" s="601"/>
      <c r="AB19869" s="601"/>
    </row>
    <row r="19870" spans="21:28" x14ac:dyDescent="0.25">
      <c r="U19870" s="601"/>
      <c r="V19870" s="611"/>
      <c r="X19870" s="613"/>
      <c r="Y19870" s="601"/>
      <c r="Z19870" s="601"/>
      <c r="AA19870" s="601"/>
      <c r="AB19870" s="601"/>
    </row>
    <row r="19871" spans="21:28" x14ac:dyDescent="0.25">
      <c r="U19871" s="601"/>
      <c r="V19871" s="611"/>
      <c r="X19871" s="613"/>
      <c r="Y19871" s="601"/>
      <c r="Z19871" s="601"/>
      <c r="AA19871" s="601"/>
      <c r="AB19871" s="601"/>
    </row>
    <row r="19872" spans="21:28" x14ac:dyDescent="0.25">
      <c r="U19872" s="601"/>
      <c r="V19872" s="611"/>
      <c r="X19872" s="613"/>
      <c r="Y19872" s="601"/>
      <c r="Z19872" s="601"/>
      <c r="AA19872" s="601"/>
      <c r="AB19872" s="601"/>
    </row>
    <row r="19873" spans="21:28" x14ac:dyDescent="0.25">
      <c r="U19873" s="601"/>
      <c r="V19873" s="611"/>
      <c r="X19873" s="613"/>
      <c r="Y19873" s="601"/>
      <c r="Z19873" s="601"/>
      <c r="AA19873" s="601"/>
      <c r="AB19873" s="601"/>
    </row>
    <row r="19874" spans="21:28" x14ac:dyDescent="0.25">
      <c r="U19874" s="601"/>
      <c r="V19874" s="611"/>
      <c r="X19874" s="613"/>
      <c r="Y19874" s="601"/>
      <c r="Z19874" s="601"/>
      <c r="AA19874" s="601"/>
      <c r="AB19874" s="601"/>
    </row>
    <row r="19875" spans="21:28" x14ac:dyDescent="0.25">
      <c r="U19875" s="601"/>
      <c r="V19875" s="611"/>
      <c r="X19875" s="613"/>
      <c r="Y19875" s="601"/>
      <c r="Z19875" s="601"/>
      <c r="AA19875" s="601"/>
      <c r="AB19875" s="601"/>
    </row>
    <row r="19876" spans="21:28" x14ac:dyDescent="0.25">
      <c r="U19876" s="601"/>
      <c r="V19876" s="611"/>
      <c r="X19876" s="613"/>
      <c r="Y19876" s="601"/>
      <c r="Z19876" s="601"/>
      <c r="AA19876" s="601"/>
      <c r="AB19876" s="601"/>
    </row>
    <row r="19877" spans="21:28" x14ac:dyDescent="0.25">
      <c r="U19877" s="601"/>
      <c r="V19877" s="611"/>
      <c r="X19877" s="613"/>
      <c r="Y19877" s="601"/>
      <c r="Z19877" s="601"/>
      <c r="AA19877" s="601"/>
      <c r="AB19877" s="601"/>
    </row>
    <row r="19878" spans="21:28" x14ac:dyDescent="0.25">
      <c r="U19878" s="601"/>
      <c r="V19878" s="611"/>
      <c r="X19878" s="613"/>
      <c r="Y19878" s="601"/>
      <c r="Z19878" s="601"/>
      <c r="AA19878" s="601"/>
      <c r="AB19878" s="601"/>
    </row>
    <row r="19879" spans="21:28" x14ac:dyDescent="0.25">
      <c r="U19879" s="601"/>
      <c r="V19879" s="611"/>
      <c r="X19879" s="613"/>
      <c r="Y19879" s="601"/>
      <c r="Z19879" s="601"/>
      <c r="AA19879" s="601"/>
      <c r="AB19879" s="601"/>
    </row>
    <row r="19880" spans="21:28" x14ac:dyDescent="0.25">
      <c r="U19880" s="601"/>
      <c r="V19880" s="611"/>
      <c r="X19880" s="613"/>
      <c r="Y19880" s="601"/>
      <c r="Z19880" s="601"/>
      <c r="AA19880" s="601"/>
      <c r="AB19880" s="601"/>
    </row>
    <row r="19881" spans="21:28" x14ac:dyDescent="0.25">
      <c r="U19881" s="601"/>
      <c r="V19881" s="611"/>
      <c r="X19881" s="613"/>
      <c r="Y19881" s="601"/>
      <c r="Z19881" s="601"/>
      <c r="AA19881" s="601"/>
      <c r="AB19881" s="601"/>
    </row>
    <row r="19882" spans="21:28" x14ac:dyDescent="0.25">
      <c r="U19882" s="601"/>
      <c r="V19882" s="611"/>
      <c r="X19882" s="613"/>
      <c r="Y19882" s="601"/>
      <c r="Z19882" s="601"/>
      <c r="AA19882" s="601"/>
      <c r="AB19882" s="601"/>
    </row>
    <row r="19883" spans="21:28" x14ac:dyDescent="0.25">
      <c r="U19883" s="601"/>
      <c r="V19883" s="611"/>
      <c r="X19883" s="613"/>
      <c r="Y19883" s="601"/>
      <c r="Z19883" s="601"/>
      <c r="AA19883" s="601"/>
      <c r="AB19883" s="601"/>
    </row>
    <row r="19884" spans="21:28" x14ac:dyDescent="0.25">
      <c r="U19884" s="601"/>
      <c r="V19884" s="611"/>
      <c r="X19884" s="613"/>
      <c r="Y19884" s="601"/>
      <c r="Z19884" s="601"/>
      <c r="AA19884" s="601"/>
      <c r="AB19884" s="601"/>
    </row>
    <row r="19885" spans="21:28" x14ac:dyDescent="0.25">
      <c r="U19885" s="601"/>
      <c r="V19885" s="611"/>
      <c r="X19885" s="613"/>
      <c r="Y19885" s="601"/>
      <c r="Z19885" s="601"/>
      <c r="AA19885" s="601"/>
      <c r="AB19885" s="601"/>
    </row>
    <row r="19886" spans="21:28" x14ac:dyDescent="0.25">
      <c r="U19886" s="601"/>
      <c r="V19886" s="611"/>
      <c r="X19886" s="613"/>
      <c r="Y19886" s="601"/>
      <c r="Z19886" s="601"/>
      <c r="AA19886" s="601"/>
      <c r="AB19886" s="601"/>
    </row>
    <row r="19887" spans="21:28" x14ac:dyDescent="0.25">
      <c r="U19887" s="601"/>
      <c r="V19887" s="611"/>
      <c r="X19887" s="613"/>
      <c r="Y19887" s="601"/>
      <c r="Z19887" s="601"/>
      <c r="AA19887" s="601"/>
      <c r="AB19887" s="601"/>
    </row>
    <row r="19888" spans="21:28" x14ac:dyDescent="0.25">
      <c r="U19888" s="601"/>
      <c r="V19888" s="611"/>
      <c r="X19888" s="613"/>
      <c r="Y19888" s="601"/>
      <c r="Z19888" s="601"/>
      <c r="AA19888" s="601"/>
      <c r="AB19888" s="601"/>
    </row>
    <row r="19889" spans="21:28" x14ac:dyDescent="0.25">
      <c r="U19889" s="601"/>
      <c r="V19889" s="611"/>
      <c r="X19889" s="613"/>
      <c r="Y19889" s="601"/>
      <c r="Z19889" s="601"/>
      <c r="AA19889" s="601"/>
      <c r="AB19889" s="601"/>
    </row>
    <row r="19890" spans="21:28" x14ac:dyDescent="0.25">
      <c r="U19890" s="601"/>
      <c r="V19890" s="611"/>
      <c r="X19890" s="613"/>
      <c r="Y19890" s="601"/>
      <c r="Z19890" s="601"/>
      <c r="AA19890" s="601"/>
      <c r="AB19890" s="601"/>
    </row>
    <row r="19891" spans="21:28" x14ac:dyDescent="0.25">
      <c r="U19891" s="601"/>
      <c r="V19891" s="611"/>
      <c r="X19891" s="613"/>
      <c r="Y19891" s="601"/>
      <c r="Z19891" s="601"/>
      <c r="AA19891" s="601"/>
      <c r="AB19891" s="601"/>
    </row>
    <row r="19892" spans="21:28" x14ac:dyDescent="0.25">
      <c r="U19892" s="601"/>
      <c r="V19892" s="611"/>
      <c r="X19892" s="613"/>
      <c r="Y19892" s="601"/>
      <c r="Z19892" s="601"/>
      <c r="AA19892" s="601"/>
      <c r="AB19892" s="601"/>
    </row>
    <row r="19893" spans="21:28" x14ac:dyDescent="0.25">
      <c r="U19893" s="601"/>
      <c r="V19893" s="611"/>
      <c r="X19893" s="613"/>
      <c r="Y19893" s="601"/>
      <c r="Z19893" s="601"/>
      <c r="AA19893" s="601"/>
      <c r="AB19893" s="601"/>
    </row>
    <row r="19894" spans="21:28" x14ac:dyDescent="0.25">
      <c r="U19894" s="601"/>
      <c r="V19894" s="611"/>
      <c r="X19894" s="613"/>
      <c r="Y19894" s="601"/>
      <c r="Z19894" s="601"/>
      <c r="AA19894" s="601"/>
      <c r="AB19894" s="601"/>
    </row>
    <row r="19895" spans="21:28" x14ac:dyDescent="0.25">
      <c r="U19895" s="601"/>
      <c r="V19895" s="611"/>
      <c r="X19895" s="613"/>
      <c r="Y19895" s="601"/>
      <c r="Z19895" s="601"/>
      <c r="AA19895" s="601"/>
      <c r="AB19895" s="601"/>
    </row>
    <row r="19896" spans="21:28" x14ac:dyDescent="0.25">
      <c r="U19896" s="601"/>
      <c r="V19896" s="611"/>
      <c r="X19896" s="613"/>
      <c r="Y19896" s="601"/>
      <c r="Z19896" s="601"/>
      <c r="AA19896" s="601"/>
      <c r="AB19896" s="601"/>
    </row>
    <row r="19897" spans="21:28" x14ac:dyDescent="0.25">
      <c r="U19897" s="601"/>
      <c r="V19897" s="611"/>
      <c r="X19897" s="613"/>
      <c r="Y19897" s="601"/>
      <c r="Z19897" s="601"/>
      <c r="AA19897" s="601"/>
      <c r="AB19897" s="601"/>
    </row>
    <row r="19898" spans="21:28" x14ac:dyDescent="0.25">
      <c r="U19898" s="601"/>
      <c r="V19898" s="611"/>
      <c r="X19898" s="613"/>
      <c r="Y19898" s="601"/>
      <c r="Z19898" s="601"/>
      <c r="AA19898" s="601"/>
      <c r="AB19898" s="601"/>
    </row>
    <row r="19899" spans="21:28" x14ac:dyDescent="0.25">
      <c r="U19899" s="601"/>
      <c r="V19899" s="611"/>
      <c r="X19899" s="613"/>
      <c r="Y19899" s="601"/>
      <c r="Z19899" s="601"/>
      <c r="AA19899" s="601"/>
      <c r="AB19899" s="601"/>
    </row>
    <row r="19900" spans="21:28" x14ac:dyDescent="0.25">
      <c r="U19900" s="601"/>
      <c r="V19900" s="611"/>
      <c r="X19900" s="613"/>
      <c r="Y19900" s="601"/>
      <c r="Z19900" s="601"/>
      <c r="AA19900" s="601"/>
      <c r="AB19900" s="601"/>
    </row>
    <row r="19901" spans="21:28" x14ac:dyDescent="0.25">
      <c r="U19901" s="601"/>
      <c r="V19901" s="611"/>
      <c r="X19901" s="613"/>
      <c r="Y19901" s="601"/>
      <c r="Z19901" s="601"/>
      <c r="AA19901" s="601"/>
      <c r="AB19901" s="601"/>
    </row>
    <row r="19902" spans="21:28" x14ac:dyDescent="0.25">
      <c r="U19902" s="601"/>
      <c r="V19902" s="611"/>
      <c r="X19902" s="613"/>
      <c r="Y19902" s="601"/>
      <c r="Z19902" s="601"/>
      <c r="AA19902" s="601"/>
      <c r="AB19902" s="601"/>
    </row>
    <row r="19903" spans="21:28" x14ac:dyDescent="0.25">
      <c r="U19903" s="601"/>
      <c r="V19903" s="611"/>
      <c r="X19903" s="613"/>
      <c r="Y19903" s="601"/>
      <c r="Z19903" s="601"/>
      <c r="AA19903" s="601"/>
      <c r="AB19903" s="601"/>
    </row>
    <row r="19904" spans="21:28" x14ac:dyDescent="0.25">
      <c r="U19904" s="601"/>
      <c r="V19904" s="611"/>
      <c r="X19904" s="613"/>
      <c r="Y19904" s="601"/>
      <c r="Z19904" s="601"/>
      <c r="AA19904" s="601"/>
      <c r="AB19904" s="601"/>
    </row>
    <row r="19905" spans="21:28" x14ac:dyDescent="0.25">
      <c r="U19905" s="601"/>
      <c r="V19905" s="611"/>
      <c r="X19905" s="613"/>
      <c r="Y19905" s="601"/>
      <c r="Z19905" s="601"/>
      <c r="AA19905" s="601"/>
      <c r="AB19905" s="601"/>
    </row>
    <row r="19906" spans="21:28" x14ac:dyDescent="0.25">
      <c r="U19906" s="601"/>
      <c r="V19906" s="611"/>
      <c r="X19906" s="613"/>
      <c r="Y19906" s="601"/>
      <c r="Z19906" s="601"/>
      <c r="AA19906" s="601"/>
      <c r="AB19906" s="601"/>
    </row>
    <row r="19907" spans="21:28" x14ac:dyDescent="0.25">
      <c r="U19907" s="601"/>
      <c r="V19907" s="611"/>
      <c r="X19907" s="613"/>
      <c r="Y19907" s="601"/>
      <c r="Z19907" s="601"/>
      <c r="AA19907" s="601"/>
      <c r="AB19907" s="601"/>
    </row>
    <row r="19908" spans="21:28" x14ac:dyDescent="0.25">
      <c r="U19908" s="601"/>
      <c r="V19908" s="611"/>
      <c r="X19908" s="613"/>
      <c r="Y19908" s="601"/>
      <c r="Z19908" s="601"/>
      <c r="AA19908" s="601"/>
      <c r="AB19908" s="601"/>
    </row>
    <row r="19909" spans="21:28" x14ac:dyDescent="0.25">
      <c r="U19909" s="601"/>
      <c r="V19909" s="611"/>
      <c r="X19909" s="613"/>
      <c r="Y19909" s="601"/>
      <c r="Z19909" s="601"/>
      <c r="AA19909" s="601"/>
      <c r="AB19909" s="601"/>
    </row>
    <row r="19910" spans="21:28" x14ac:dyDescent="0.25">
      <c r="U19910" s="601"/>
      <c r="V19910" s="611"/>
      <c r="X19910" s="613"/>
      <c r="Y19910" s="601"/>
      <c r="Z19910" s="601"/>
      <c r="AA19910" s="601"/>
      <c r="AB19910" s="601"/>
    </row>
    <row r="19911" spans="21:28" x14ac:dyDescent="0.25">
      <c r="U19911" s="601"/>
      <c r="V19911" s="611"/>
      <c r="X19911" s="613"/>
      <c r="Y19911" s="601"/>
      <c r="Z19911" s="601"/>
      <c r="AA19911" s="601"/>
      <c r="AB19911" s="601"/>
    </row>
    <row r="19912" spans="21:28" x14ac:dyDescent="0.25">
      <c r="U19912" s="601"/>
      <c r="V19912" s="611"/>
      <c r="X19912" s="613"/>
      <c r="Y19912" s="601"/>
      <c r="Z19912" s="601"/>
      <c r="AA19912" s="601"/>
      <c r="AB19912" s="601"/>
    </row>
    <row r="19913" spans="21:28" x14ac:dyDescent="0.25">
      <c r="U19913" s="601"/>
      <c r="V19913" s="611"/>
      <c r="X19913" s="613"/>
      <c r="Y19913" s="601"/>
      <c r="Z19913" s="601"/>
      <c r="AA19913" s="601"/>
      <c r="AB19913" s="601"/>
    </row>
    <row r="19914" spans="21:28" x14ac:dyDescent="0.25">
      <c r="U19914" s="601"/>
      <c r="V19914" s="611"/>
      <c r="X19914" s="613"/>
      <c r="Y19914" s="601"/>
      <c r="Z19914" s="601"/>
      <c r="AA19914" s="601"/>
      <c r="AB19914" s="601"/>
    </row>
    <row r="19915" spans="21:28" x14ac:dyDescent="0.25">
      <c r="U19915" s="601"/>
      <c r="V19915" s="611"/>
      <c r="X19915" s="613"/>
      <c r="Y19915" s="601"/>
      <c r="Z19915" s="601"/>
      <c r="AA19915" s="601"/>
      <c r="AB19915" s="601"/>
    </row>
    <row r="19916" spans="21:28" x14ac:dyDescent="0.25">
      <c r="U19916" s="601"/>
      <c r="V19916" s="611"/>
      <c r="X19916" s="613"/>
      <c r="Y19916" s="601"/>
      <c r="Z19916" s="601"/>
      <c r="AA19916" s="601"/>
      <c r="AB19916" s="601"/>
    </row>
    <row r="19917" spans="21:28" x14ac:dyDescent="0.25">
      <c r="U19917" s="601"/>
      <c r="V19917" s="611"/>
      <c r="X19917" s="613"/>
      <c r="Y19917" s="601"/>
      <c r="Z19917" s="601"/>
      <c r="AA19917" s="601"/>
      <c r="AB19917" s="601"/>
    </row>
    <row r="19918" spans="21:28" x14ac:dyDescent="0.25">
      <c r="U19918" s="601"/>
      <c r="V19918" s="611"/>
      <c r="X19918" s="613"/>
      <c r="Y19918" s="601"/>
      <c r="Z19918" s="601"/>
      <c r="AA19918" s="601"/>
      <c r="AB19918" s="601"/>
    </row>
    <row r="19919" spans="21:28" x14ac:dyDescent="0.25">
      <c r="U19919" s="601"/>
      <c r="V19919" s="611"/>
      <c r="X19919" s="613"/>
      <c r="Y19919" s="601"/>
      <c r="Z19919" s="601"/>
      <c r="AA19919" s="601"/>
      <c r="AB19919" s="601"/>
    </row>
    <row r="19920" spans="21:28" x14ac:dyDescent="0.25">
      <c r="U19920" s="601"/>
      <c r="V19920" s="611"/>
      <c r="X19920" s="613"/>
      <c r="Y19920" s="601"/>
      <c r="Z19920" s="601"/>
      <c r="AA19920" s="601"/>
      <c r="AB19920" s="601"/>
    </row>
    <row r="19921" spans="21:28" x14ac:dyDescent="0.25">
      <c r="U19921" s="601"/>
      <c r="V19921" s="611"/>
      <c r="X19921" s="613"/>
      <c r="Y19921" s="601"/>
      <c r="Z19921" s="601"/>
      <c r="AA19921" s="601"/>
      <c r="AB19921" s="601"/>
    </row>
    <row r="19922" spans="21:28" x14ac:dyDescent="0.25">
      <c r="U19922" s="601"/>
      <c r="V19922" s="611"/>
      <c r="X19922" s="613"/>
      <c r="Y19922" s="601"/>
      <c r="Z19922" s="601"/>
      <c r="AA19922" s="601"/>
      <c r="AB19922" s="601"/>
    </row>
    <row r="19923" spans="21:28" x14ac:dyDescent="0.25">
      <c r="U19923" s="601"/>
      <c r="V19923" s="611"/>
      <c r="X19923" s="613"/>
      <c r="Y19923" s="601"/>
      <c r="Z19923" s="601"/>
      <c r="AA19923" s="601"/>
      <c r="AB19923" s="601"/>
    </row>
    <row r="19924" spans="21:28" x14ac:dyDescent="0.25">
      <c r="U19924" s="601"/>
      <c r="V19924" s="611"/>
      <c r="X19924" s="613"/>
      <c r="Y19924" s="601"/>
      <c r="Z19924" s="601"/>
      <c r="AA19924" s="601"/>
      <c r="AB19924" s="601"/>
    </row>
    <row r="19925" spans="21:28" x14ac:dyDescent="0.25">
      <c r="U19925" s="601"/>
      <c r="V19925" s="611"/>
      <c r="X19925" s="613"/>
      <c r="Y19925" s="601"/>
      <c r="Z19925" s="601"/>
      <c r="AA19925" s="601"/>
      <c r="AB19925" s="601"/>
    </row>
    <row r="19926" spans="21:28" x14ac:dyDescent="0.25">
      <c r="U19926" s="601"/>
      <c r="V19926" s="611"/>
      <c r="X19926" s="613"/>
      <c r="Y19926" s="601"/>
      <c r="Z19926" s="601"/>
      <c r="AA19926" s="601"/>
      <c r="AB19926" s="601"/>
    </row>
    <row r="19927" spans="21:28" x14ac:dyDescent="0.25">
      <c r="U19927" s="601"/>
      <c r="V19927" s="611"/>
      <c r="X19927" s="613"/>
      <c r="Y19927" s="601"/>
      <c r="Z19927" s="601"/>
      <c r="AA19927" s="601"/>
      <c r="AB19927" s="601"/>
    </row>
    <row r="19928" spans="21:28" x14ac:dyDescent="0.25">
      <c r="U19928" s="601"/>
      <c r="V19928" s="611"/>
      <c r="X19928" s="613"/>
      <c r="Y19928" s="601"/>
      <c r="Z19928" s="601"/>
      <c r="AA19928" s="601"/>
      <c r="AB19928" s="601"/>
    </row>
    <row r="19929" spans="21:28" x14ac:dyDescent="0.25">
      <c r="U19929" s="601"/>
      <c r="V19929" s="611"/>
      <c r="X19929" s="613"/>
      <c r="Y19929" s="601"/>
      <c r="Z19929" s="601"/>
      <c r="AA19929" s="601"/>
      <c r="AB19929" s="601"/>
    </row>
    <row r="19930" spans="21:28" x14ac:dyDescent="0.25">
      <c r="U19930" s="601"/>
      <c r="V19930" s="611"/>
      <c r="X19930" s="613"/>
      <c r="Y19930" s="601"/>
      <c r="Z19930" s="601"/>
      <c r="AA19930" s="601"/>
      <c r="AB19930" s="601"/>
    </row>
    <row r="19931" spans="21:28" x14ac:dyDescent="0.25">
      <c r="U19931" s="601"/>
      <c r="V19931" s="611"/>
      <c r="X19931" s="613"/>
      <c r="Y19931" s="601"/>
      <c r="Z19931" s="601"/>
      <c r="AA19931" s="601"/>
      <c r="AB19931" s="601"/>
    </row>
    <row r="19932" spans="21:28" x14ac:dyDescent="0.25">
      <c r="U19932" s="601"/>
      <c r="V19932" s="611"/>
      <c r="X19932" s="613"/>
      <c r="Y19932" s="601"/>
      <c r="Z19932" s="601"/>
      <c r="AA19932" s="601"/>
      <c r="AB19932" s="601"/>
    </row>
    <row r="19933" spans="21:28" x14ac:dyDescent="0.25">
      <c r="U19933" s="601"/>
      <c r="V19933" s="611"/>
      <c r="X19933" s="613"/>
      <c r="Y19933" s="601"/>
      <c r="Z19933" s="601"/>
      <c r="AA19933" s="601"/>
      <c r="AB19933" s="601"/>
    </row>
    <row r="19934" spans="21:28" x14ac:dyDescent="0.25">
      <c r="U19934" s="601"/>
      <c r="V19934" s="611"/>
      <c r="X19934" s="613"/>
      <c r="Y19934" s="601"/>
      <c r="Z19934" s="601"/>
      <c r="AA19934" s="601"/>
      <c r="AB19934" s="601"/>
    </row>
    <row r="19935" spans="21:28" x14ac:dyDescent="0.25">
      <c r="U19935" s="601"/>
      <c r="V19935" s="611"/>
      <c r="X19935" s="613"/>
      <c r="Y19935" s="601"/>
      <c r="Z19935" s="601"/>
      <c r="AA19935" s="601"/>
      <c r="AB19935" s="601"/>
    </row>
    <row r="19936" spans="21:28" x14ac:dyDescent="0.25">
      <c r="U19936" s="601"/>
      <c r="V19936" s="611"/>
      <c r="X19936" s="613"/>
      <c r="Y19936" s="601"/>
      <c r="Z19936" s="601"/>
      <c r="AA19936" s="601"/>
      <c r="AB19936" s="601"/>
    </row>
    <row r="19937" spans="21:28" x14ac:dyDescent="0.25">
      <c r="U19937" s="601"/>
      <c r="V19937" s="611"/>
      <c r="X19937" s="613"/>
      <c r="Y19937" s="601"/>
      <c r="Z19937" s="601"/>
      <c r="AA19937" s="601"/>
      <c r="AB19937" s="601"/>
    </row>
    <row r="19938" spans="21:28" x14ac:dyDescent="0.25">
      <c r="U19938" s="601"/>
      <c r="V19938" s="611"/>
      <c r="X19938" s="613"/>
      <c r="Y19938" s="601"/>
      <c r="Z19938" s="601"/>
      <c r="AA19938" s="601"/>
      <c r="AB19938" s="601"/>
    </row>
    <row r="19939" spans="21:28" x14ac:dyDescent="0.25">
      <c r="U19939" s="601"/>
      <c r="V19939" s="611"/>
      <c r="X19939" s="613"/>
      <c r="Y19939" s="601"/>
      <c r="Z19939" s="601"/>
      <c r="AA19939" s="601"/>
      <c r="AB19939" s="601"/>
    </row>
    <row r="19940" spans="21:28" x14ac:dyDescent="0.25">
      <c r="U19940" s="601"/>
      <c r="V19940" s="611"/>
      <c r="X19940" s="613"/>
      <c r="Y19940" s="601"/>
      <c r="Z19940" s="601"/>
      <c r="AA19940" s="601"/>
      <c r="AB19940" s="601"/>
    </row>
    <row r="19941" spans="21:28" x14ac:dyDescent="0.25">
      <c r="U19941" s="601"/>
      <c r="V19941" s="611"/>
      <c r="X19941" s="613"/>
      <c r="Y19941" s="601"/>
      <c r="Z19941" s="601"/>
      <c r="AA19941" s="601"/>
      <c r="AB19941" s="601"/>
    </row>
    <row r="19942" spans="21:28" x14ac:dyDescent="0.25">
      <c r="U19942" s="601"/>
      <c r="V19942" s="611"/>
      <c r="X19942" s="613"/>
      <c r="Y19942" s="601"/>
      <c r="Z19942" s="601"/>
      <c r="AA19942" s="601"/>
      <c r="AB19942" s="601"/>
    </row>
    <row r="19943" spans="21:28" x14ac:dyDescent="0.25">
      <c r="U19943" s="601"/>
      <c r="V19943" s="611"/>
      <c r="X19943" s="613"/>
      <c r="Y19943" s="601"/>
      <c r="Z19943" s="601"/>
      <c r="AA19943" s="601"/>
      <c r="AB19943" s="601"/>
    </row>
    <row r="19944" spans="21:28" x14ac:dyDescent="0.25">
      <c r="U19944" s="601"/>
      <c r="V19944" s="611"/>
      <c r="X19944" s="613"/>
      <c r="Y19944" s="601"/>
      <c r="Z19944" s="601"/>
      <c r="AA19944" s="601"/>
      <c r="AB19944" s="601"/>
    </row>
    <row r="19945" spans="21:28" x14ac:dyDescent="0.25">
      <c r="U19945" s="601"/>
      <c r="V19945" s="611"/>
      <c r="X19945" s="613"/>
      <c r="Y19945" s="601"/>
      <c r="Z19945" s="601"/>
      <c r="AA19945" s="601"/>
      <c r="AB19945" s="601"/>
    </row>
    <row r="19946" spans="21:28" x14ac:dyDescent="0.25">
      <c r="U19946" s="601"/>
      <c r="V19946" s="611"/>
      <c r="X19946" s="613"/>
      <c r="Y19946" s="601"/>
      <c r="Z19946" s="601"/>
      <c r="AA19946" s="601"/>
      <c r="AB19946" s="601"/>
    </row>
    <row r="19947" spans="21:28" x14ac:dyDescent="0.25">
      <c r="U19947" s="601"/>
      <c r="V19947" s="611"/>
      <c r="X19947" s="613"/>
      <c r="Y19947" s="601"/>
      <c r="Z19947" s="601"/>
      <c r="AA19947" s="601"/>
      <c r="AB19947" s="601"/>
    </row>
    <row r="19948" spans="21:28" x14ac:dyDescent="0.25">
      <c r="U19948" s="601"/>
      <c r="V19948" s="611"/>
      <c r="X19948" s="613"/>
      <c r="Y19948" s="601"/>
      <c r="Z19948" s="601"/>
      <c r="AA19948" s="601"/>
      <c r="AB19948" s="601"/>
    </row>
    <row r="19949" spans="21:28" x14ac:dyDescent="0.25">
      <c r="U19949" s="601"/>
      <c r="V19949" s="611"/>
      <c r="X19949" s="613"/>
      <c r="Y19949" s="601"/>
      <c r="Z19949" s="601"/>
      <c r="AA19949" s="601"/>
      <c r="AB19949" s="601"/>
    </row>
    <row r="19950" spans="21:28" x14ac:dyDescent="0.25">
      <c r="U19950" s="601"/>
      <c r="V19950" s="611"/>
      <c r="X19950" s="613"/>
      <c r="Y19950" s="601"/>
      <c r="Z19950" s="601"/>
      <c r="AA19950" s="601"/>
      <c r="AB19950" s="601"/>
    </row>
    <row r="19951" spans="21:28" x14ac:dyDescent="0.25">
      <c r="U19951" s="601"/>
      <c r="V19951" s="611"/>
      <c r="X19951" s="613"/>
      <c r="Y19951" s="601"/>
      <c r="Z19951" s="601"/>
      <c r="AA19951" s="601"/>
      <c r="AB19951" s="601"/>
    </row>
    <row r="19952" spans="21:28" x14ac:dyDescent="0.25">
      <c r="U19952" s="601"/>
      <c r="V19952" s="611"/>
      <c r="X19952" s="613"/>
      <c r="Y19952" s="601"/>
      <c r="Z19952" s="601"/>
      <c r="AA19952" s="601"/>
      <c r="AB19952" s="601"/>
    </row>
    <row r="19953" spans="21:28" x14ac:dyDescent="0.25">
      <c r="U19953" s="601"/>
      <c r="V19953" s="611"/>
      <c r="X19953" s="613"/>
      <c r="Y19953" s="601"/>
      <c r="Z19953" s="601"/>
      <c r="AA19953" s="601"/>
      <c r="AB19953" s="601"/>
    </row>
    <row r="19954" spans="21:28" x14ac:dyDescent="0.25">
      <c r="U19954" s="601"/>
      <c r="V19954" s="611"/>
      <c r="X19954" s="613"/>
      <c r="Y19954" s="601"/>
      <c r="Z19954" s="601"/>
      <c r="AA19954" s="601"/>
      <c r="AB19954" s="601"/>
    </row>
    <row r="19955" spans="21:28" x14ac:dyDescent="0.25">
      <c r="U19955" s="601"/>
      <c r="V19955" s="611"/>
      <c r="X19955" s="613"/>
      <c r="Y19955" s="601"/>
      <c r="Z19955" s="601"/>
      <c r="AA19955" s="601"/>
      <c r="AB19955" s="601"/>
    </row>
    <row r="19956" spans="21:28" x14ac:dyDescent="0.25">
      <c r="U19956" s="601"/>
      <c r="V19956" s="611"/>
      <c r="X19956" s="613"/>
      <c r="Y19956" s="601"/>
      <c r="Z19956" s="601"/>
      <c r="AA19956" s="601"/>
      <c r="AB19956" s="601"/>
    </row>
    <row r="19957" spans="21:28" x14ac:dyDescent="0.25">
      <c r="U19957" s="601"/>
      <c r="V19957" s="611"/>
      <c r="X19957" s="613"/>
      <c r="Y19957" s="601"/>
      <c r="Z19957" s="601"/>
      <c r="AA19957" s="601"/>
      <c r="AB19957" s="601"/>
    </row>
    <row r="19958" spans="21:28" x14ac:dyDescent="0.25">
      <c r="U19958" s="601"/>
      <c r="V19958" s="611"/>
      <c r="X19958" s="613"/>
      <c r="Y19958" s="601"/>
      <c r="Z19958" s="601"/>
      <c r="AA19958" s="601"/>
      <c r="AB19958" s="601"/>
    </row>
    <row r="19959" spans="21:28" x14ac:dyDescent="0.25">
      <c r="U19959" s="601"/>
      <c r="V19959" s="611"/>
      <c r="X19959" s="613"/>
      <c r="Y19959" s="601"/>
      <c r="Z19959" s="601"/>
      <c r="AA19959" s="601"/>
      <c r="AB19959" s="601"/>
    </row>
    <row r="19960" spans="21:28" x14ac:dyDescent="0.25">
      <c r="U19960" s="601"/>
      <c r="V19960" s="611"/>
      <c r="X19960" s="613"/>
      <c r="Y19960" s="601"/>
      <c r="Z19960" s="601"/>
      <c r="AA19960" s="601"/>
      <c r="AB19960" s="601"/>
    </row>
    <row r="19961" spans="21:28" x14ac:dyDescent="0.25">
      <c r="U19961" s="601"/>
      <c r="V19961" s="611"/>
      <c r="X19961" s="613"/>
      <c r="Y19961" s="601"/>
      <c r="Z19961" s="601"/>
      <c r="AA19961" s="601"/>
      <c r="AB19961" s="601"/>
    </row>
    <row r="19962" spans="21:28" x14ac:dyDescent="0.25">
      <c r="U19962" s="601"/>
      <c r="V19962" s="611"/>
      <c r="X19962" s="613"/>
      <c r="Y19962" s="601"/>
      <c r="Z19962" s="601"/>
      <c r="AA19962" s="601"/>
      <c r="AB19962" s="601"/>
    </row>
    <row r="19963" spans="21:28" x14ac:dyDescent="0.25">
      <c r="U19963" s="601"/>
      <c r="V19963" s="611"/>
      <c r="X19963" s="613"/>
      <c r="Y19963" s="601"/>
      <c r="Z19963" s="601"/>
      <c r="AA19963" s="601"/>
      <c r="AB19963" s="601"/>
    </row>
    <row r="19964" spans="21:28" x14ac:dyDescent="0.25">
      <c r="U19964" s="601"/>
      <c r="V19964" s="611"/>
      <c r="X19964" s="613"/>
      <c r="Y19964" s="601"/>
      <c r="Z19964" s="601"/>
      <c r="AA19964" s="601"/>
      <c r="AB19964" s="601"/>
    </row>
    <row r="19965" spans="21:28" x14ac:dyDescent="0.25">
      <c r="U19965" s="601"/>
      <c r="V19965" s="611"/>
      <c r="X19965" s="613"/>
      <c r="Y19965" s="601"/>
      <c r="Z19965" s="601"/>
      <c r="AA19965" s="601"/>
      <c r="AB19965" s="601"/>
    </row>
    <row r="19966" spans="21:28" x14ac:dyDescent="0.25">
      <c r="U19966" s="601"/>
      <c r="V19966" s="611"/>
      <c r="X19966" s="613"/>
      <c r="Y19966" s="601"/>
      <c r="Z19966" s="601"/>
      <c r="AA19966" s="601"/>
      <c r="AB19966" s="601"/>
    </row>
    <row r="19967" spans="21:28" x14ac:dyDescent="0.25">
      <c r="U19967" s="601"/>
      <c r="V19967" s="611"/>
      <c r="X19967" s="613"/>
      <c r="Y19967" s="601"/>
      <c r="Z19967" s="601"/>
      <c r="AA19967" s="601"/>
      <c r="AB19967" s="601"/>
    </row>
    <row r="19968" spans="21:28" x14ac:dyDescent="0.25">
      <c r="U19968" s="601"/>
      <c r="V19968" s="611"/>
      <c r="X19968" s="613"/>
      <c r="Y19968" s="601"/>
      <c r="Z19968" s="601"/>
      <c r="AA19968" s="601"/>
      <c r="AB19968" s="601"/>
    </row>
    <row r="19969" spans="21:28" x14ac:dyDescent="0.25">
      <c r="U19969" s="601"/>
      <c r="V19969" s="611"/>
      <c r="X19969" s="613"/>
      <c r="Y19969" s="601"/>
      <c r="Z19969" s="601"/>
      <c r="AA19969" s="601"/>
      <c r="AB19969" s="601"/>
    </row>
    <row r="19970" spans="21:28" x14ac:dyDescent="0.25">
      <c r="U19970" s="601"/>
      <c r="V19970" s="611"/>
      <c r="X19970" s="613"/>
      <c r="Y19970" s="601"/>
      <c r="Z19970" s="601"/>
      <c r="AA19970" s="601"/>
      <c r="AB19970" s="601"/>
    </row>
    <row r="19971" spans="21:28" x14ac:dyDescent="0.25">
      <c r="U19971" s="601"/>
      <c r="V19971" s="611"/>
      <c r="X19971" s="613"/>
      <c r="Y19971" s="601"/>
      <c r="Z19971" s="601"/>
      <c r="AA19971" s="601"/>
      <c r="AB19971" s="601"/>
    </row>
    <row r="19972" spans="21:28" x14ac:dyDescent="0.25">
      <c r="U19972" s="601"/>
      <c r="V19972" s="611"/>
      <c r="X19972" s="613"/>
      <c r="Y19972" s="601"/>
      <c r="Z19972" s="601"/>
      <c r="AA19972" s="601"/>
      <c r="AB19972" s="601"/>
    </row>
    <row r="19973" spans="21:28" x14ac:dyDescent="0.25">
      <c r="U19973" s="601"/>
      <c r="V19973" s="611"/>
      <c r="X19973" s="613"/>
      <c r="Y19973" s="601"/>
      <c r="Z19973" s="601"/>
      <c r="AA19973" s="601"/>
      <c r="AB19973" s="601"/>
    </row>
    <row r="19974" spans="21:28" x14ac:dyDescent="0.25">
      <c r="U19974" s="601"/>
      <c r="V19974" s="611"/>
      <c r="X19974" s="613"/>
      <c r="Y19974" s="601"/>
      <c r="Z19974" s="601"/>
      <c r="AA19974" s="601"/>
      <c r="AB19974" s="601"/>
    </row>
    <row r="19975" spans="21:28" x14ac:dyDescent="0.25">
      <c r="U19975" s="601"/>
      <c r="V19975" s="611"/>
      <c r="X19975" s="613"/>
      <c r="Y19975" s="601"/>
      <c r="Z19975" s="601"/>
      <c r="AA19975" s="601"/>
      <c r="AB19975" s="601"/>
    </row>
    <row r="19976" spans="21:28" x14ac:dyDescent="0.25">
      <c r="U19976" s="601"/>
      <c r="V19976" s="611"/>
      <c r="X19976" s="613"/>
      <c r="Y19976" s="601"/>
      <c r="Z19976" s="601"/>
      <c r="AA19976" s="601"/>
      <c r="AB19976" s="601"/>
    </row>
    <row r="19977" spans="21:28" x14ac:dyDescent="0.25">
      <c r="U19977" s="601"/>
      <c r="V19977" s="611"/>
      <c r="X19977" s="613"/>
      <c r="Y19977" s="601"/>
      <c r="Z19977" s="601"/>
      <c r="AA19977" s="601"/>
      <c r="AB19977" s="601"/>
    </row>
    <row r="19978" spans="21:28" x14ac:dyDescent="0.25">
      <c r="U19978" s="601"/>
      <c r="V19978" s="611"/>
      <c r="X19978" s="613"/>
      <c r="Y19978" s="601"/>
      <c r="Z19978" s="601"/>
      <c r="AA19978" s="601"/>
      <c r="AB19978" s="601"/>
    </row>
    <row r="19979" spans="21:28" x14ac:dyDescent="0.25">
      <c r="U19979" s="601"/>
      <c r="V19979" s="611"/>
      <c r="X19979" s="613"/>
      <c r="Y19979" s="601"/>
      <c r="Z19979" s="601"/>
      <c r="AA19979" s="601"/>
      <c r="AB19979" s="601"/>
    </row>
    <row r="19980" spans="21:28" x14ac:dyDescent="0.25">
      <c r="U19980" s="601"/>
      <c r="V19980" s="611"/>
      <c r="X19980" s="613"/>
      <c r="Y19980" s="601"/>
      <c r="Z19980" s="601"/>
      <c r="AA19980" s="601"/>
      <c r="AB19980" s="601"/>
    </row>
    <row r="19981" spans="21:28" x14ac:dyDescent="0.25">
      <c r="U19981" s="601"/>
      <c r="V19981" s="611"/>
      <c r="X19981" s="613"/>
      <c r="Y19981" s="601"/>
      <c r="Z19981" s="601"/>
      <c r="AA19981" s="601"/>
      <c r="AB19981" s="601"/>
    </row>
    <row r="19982" spans="21:28" x14ac:dyDescent="0.25">
      <c r="U19982" s="601"/>
      <c r="V19982" s="611"/>
      <c r="X19982" s="613"/>
      <c r="Y19982" s="601"/>
      <c r="Z19982" s="601"/>
      <c r="AA19982" s="601"/>
      <c r="AB19982" s="601"/>
    </row>
    <row r="19983" spans="21:28" x14ac:dyDescent="0.25">
      <c r="U19983" s="601"/>
      <c r="V19983" s="611"/>
      <c r="X19983" s="613"/>
      <c r="Y19983" s="601"/>
      <c r="Z19983" s="601"/>
      <c r="AA19983" s="601"/>
      <c r="AB19983" s="601"/>
    </row>
    <row r="19984" spans="21:28" x14ac:dyDescent="0.25">
      <c r="U19984" s="601"/>
      <c r="V19984" s="611"/>
      <c r="X19984" s="613"/>
      <c r="Y19984" s="601"/>
      <c r="Z19984" s="601"/>
      <c r="AA19984" s="601"/>
      <c r="AB19984" s="601"/>
    </row>
    <row r="19985" spans="21:28" x14ac:dyDescent="0.25">
      <c r="U19985" s="601"/>
      <c r="V19985" s="611"/>
      <c r="X19985" s="613"/>
      <c r="Y19985" s="601"/>
      <c r="Z19985" s="601"/>
      <c r="AA19985" s="601"/>
      <c r="AB19985" s="601"/>
    </row>
    <row r="19986" spans="21:28" x14ac:dyDescent="0.25">
      <c r="U19986" s="601"/>
      <c r="V19986" s="611"/>
      <c r="X19986" s="613"/>
      <c r="Y19986" s="601"/>
      <c r="Z19986" s="601"/>
      <c r="AA19986" s="601"/>
      <c r="AB19986" s="601"/>
    </row>
    <row r="19987" spans="21:28" x14ac:dyDescent="0.25">
      <c r="U19987" s="601"/>
      <c r="V19987" s="611"/>
      <c r="X19987" s="613"/>
      <c r="Y19987" s="601"/>
      <c r="Z19987" s="601"/>
      <c r="AA19987" s="601"/>
      <c r="AB19987" s="601"/>
    </row>
    <row r="19988" spans="21:28" x14ac:dyDescent="0.25">
      <c r="U19988" s="601"/>
      <c r="V19988" s="611"/>
      <c r="X19988" s="613"/>
      <c r="Y19988" s="601"/>
      <c r="Z19988" s="601"/>
      <c r="AA19988" s="601"/>
      <c r="AB19988" s="601"/>
    </row>
    <row r="19989" spans="21:28" x14ac:dyDescent="0.25">
      <c r="U19989" s="601"/>
      <c r="V19989" s="611"/>
      <c r="X19989" s="613"/>
      <c r="Y19989" s="601"/>
      <c r="Z19989" s="601"/>
      <c r="AA19989" s="601"/>
      <c r="AB19989" s="601"/>
    </row>
    <row r="19990" spans="21:28" x14ac:dyDescent="0.25">
      <c r="U19990" s="601"/>
      <c r="V19990" s="611"/>
      <c r="X19990" s="613"/>
      <c r="Y19990" s="601"/>
      <c r="Z19990" s="601"/>
      <c r="AA19990" s="601"/>
      <c r="AB19990" s="601"/>
    </row>
    <row r="19991" spans="21:28" x14ac:dyDescent="0.25">
      <c r="U19991" s="601"/>
      <c r="V19991" s="611"/>
      <c r="X19991" s="613"/>
      <c r="Y19991" s="601"/>
      <c r="Z19991" s="601"/>
      <c r="AA19991" s="601"/>
      <c r="AB19991" s="601"/>
    </row>
    <row r="19992" spans="21:28" x14ac:dyDescent="0.25">
      <c r="U19992" s="601"/>
      <c r="V19992" s="611"/>
      <c r="X19992" s="613"/>
      <c r="Y19992" s="601"/>
      <c r="Z19992" s="601"/>
      <c r="AA19992" s="601"/>
      <c r="AB19992" s="601"/>
    </row>
    <row r="19993" spans="21:28" x14ac:dyDescent="0.25">
      <c r="U19993" s="601"/>
      <c r="V19993" s="611"/>
      <c r="X19993" s="613"/>
      <c r="Y19993" s="601"/>
      <c r="Z19993" s="601"/>
      <c r="AA19993" s="601"/>
      <c r="AB19993" s="601"/>
    </row>
    <row r="19994" spans="21:28" x14ac:dyDescent="0.25">
      <c r="U19994" s="601"/>
      <c r="V19994" s="611"/>
      <c r="X19994" s="613"/>
      <c r="Y19994" s="601"/>
      <c r="Z19994" s="601"/>
      <c r="AA19994" s="601"/>
      <c r="AB19994" s="601"/>
    </row>
    <row r="19995" spans="21:28" x14ac:dyDescent="0.25">
      <c r="U19995" s="601"/>
      <c r="V19995" s="611"/>
      <c r="X19995" s="613"/>
      <c r="Y19995" s="601"/>
      <c r="Z19995" s="601"/>
      <c r="AA19995" s="601"/>
      <c r="AB19995" s="601"/>
    </row>
    <row r="19996" spans="21:28" x14ac:dyDescent="0.25">
      <c r="U19996" s="601"/>
      <c r="V19996" s="611"/>
      <c r="X19996" s="613"/>
      <c r="Y19996" s="601"/>
      <c r="Z19996" s="601"/>
      <c r="AA19996" s="601"/>
      <c r="AB19996" s="601"/>
    </row>
    <row r="19997" spans="21:28" x14ac:dyDescent="0.25">
      <c r="U19997" s="601"/>
      <c r="V19997" s="611"/>
      <c r="X19997" s="613"/>
      <c r="Y19997" s="601"/>
      <c r="Z19997" s="601"/>
      <c r="AA19997" s="601"/>
      <c r="AB19997" s="601"/>
    </row>
    <row r="19998" spans="21:28" x14ac:dyDescent="0.25">
      <c r="U19998" s="601"/>
      <c r="V19998" s="611"/>
      <c r="X19998" s="613"/>
      <c r="Y19998" s="601"/>
      <c r="Z19998" s="601"/>
      <c r="AA19998" s="601"/>
      <c r="AB19998" s="601"/>
    </row>
    <row r="19999" spans="21:28" x14ac:dyDescent="0.25">
      <c r="U19999" s="601"/>
      <c r="V19999" s="611"/>
      <c r="X19999" s="613"/>
      <c r="Y19999" s="601"/>
      <c r="Z19999" s="601"/>
      <c r="AA19999" s="601"/>
      <c r="AB19999" s="601"/>
    </row>
    <row r="20000" spans="21:28" x14ac:dyDescent="0.25">
      <c r="U20000" s="601"/>
      <c r="V20000" s="611"/>
      <c r="X20000" s="613"/>
      <c r="Y20000" s="601"/>
      <c r="Z20000" s="601"/>
      <c r="AA20000" s="601"/>
      <c r="AB20000" s="601"/>
    </row>
    <row r="20001" spans="21:28" x14ac:dyDescent="0.25">
      <c r="U20001" s="601"/>
      <c r="V20001" s="611"/>
      <c r="X20001" s="613"/>
      <c r="Y20001" s="601"/>
      <c r="Z20001" s="601"/>
      <c r="AA20001" s="601"/>
      <c r="AB20001" s="601"/>
    </row>
    <row r="20002" spans="21:28" x14ac:dyDescent="0.25">
      <c r="U20002" s="601"/>
      <c r="V20002" s="611"/>
      <c r="X20002" s="613"/>
      <c r="Y20002" s="601"/>
      <c r="Z20002" s="601"/>
      <c r="AA20002" s="601"/>
      <c r="AB20002" s="601"/>
    </row>
    <row r="20003" spans="21:28" x14ac:dyDescent="0.25">
      <c r="U20003" s="601"/>
      <c r="V20003" s="611"/>
      <c r="X20003" s="613"/>
      <c r="Y20003" s="601"/>
      <c r="Z20003" s="601"/>
      <c r="AA20003" s="601"/>
      <c r="AB20003" s="601"/>
    </row>
    <row r="20004" spans="21:28" x14ac:dyDescent="0.25">
      <c r="U20004" s="601"/>
      <c r="V20004" s="611"/>
      <c r="X20004" s="613"/>
      <c r="Y20004" s="601"/>
      <c r="Z20004" s="601"/>
      <c r="AA20004" s="601"/>
      <c r="AB20004" s="601"/>
    </row>
    <row r="20005" spans="21:28" x14ac:dyDescent="0.25">
      <c r="U20005" s="601"/>
      <c r="V20005" s="611"/>
      <c r="X20005" s="613"/>
      <c r="Y20005" s="601"/>
      <c r="Z20005" s="601"/>
      <c r="AA20005" s="601"/>
      <c r="AB20005" s="601"/>
    </row>
    <row r="20006" spans="21:28" x14ac:dyDescent="0.25">
      <c r="U20006" s="601"/>
      <c r="V20006" s="611"/>
      <c r="X20006" s="613"/>
      <c r="Y20006" s="601"/>
      <c r="Z20006" s="601"/>
      <c r="AA20006" s="601"/>
      <c r="AB20006" s="601"/>
    </row>
    <row r="20007" spans="21:28" x14ac:dyDescent="0.25">
      <c r="U20007" s="601"/>
      <c r="V20007" s="611"/>
      <c r="X20007" s="613"/>
      <c r="Y20007" s="601"/>
      <c r="Z20007" s="601"/>
      <c r="AA20007" s="601"/>
      <c r="AB20007" s="601"/>
    </row>
    <row r="20008" spans="21:28" x14ac:dyDescent="0.25">
      <c r="U20008" s="601"/>
      <c r="V20008" s="611"/>
      <c r="X20008" s="613"/>
      <c r="Y20008" s="601"/>
      <c r="Z20008" s="601"/>
      <c r="AA20008" s="601"/>
      <c r="AB20008" s="601"/>
    </row>
    <row r="20009" spans="21:28" x14ac:dyDescent="0.25">
      <c r="U20009" s="601"/>
      <c r="V20009" s="611"/>
      <c r="X20009" s="613"/>
      <c r="Y20009" s="601"/>
      <c r="Z20009" s="601"/>
      <c r="AA20009" s="601"/>
      <c r="AB20009" s="601"/>
    </row>
    <row r="20010" spans="21:28" x14ac:dyDescent="0.25">
      <c r="U20010" s="601"/>
      <c r="V20010" s="611"/>
      <c r="X20010" s="613"/>
      <c r="Y20010" s="601"/>
      <c r="Z20010" s="601"/>
      <c r="AA20010" s="601"/>
      <c r="AB20010" s="601"/>
    </row>
    <row r="20011" spans="21:28" x14ac:dyDescent="0.25">
      <c r="U20011" s="601"/>
      <c r="V20011" s="611"/>
      <c r="X20011" s="613"/>
      <c r="Y20011" s="601"/>
      <c r="Z20011" s="601"/>
      <c r="AA20011" s="601"/>
      <c r="AB20011" s="601"/>
    </row>
    <row r="20012" spans="21:28" x14ac:dyDescent="0.25">
      <c r="U20012" s="601"/>
      <c r="V20012" s="611"/>
      <c r="X20012" s="613"/>
      <c r="Y20012" s="601"/>
      <c r="Z20012" s="601"/>
      <c r="AA20012" s="601"/>
      <c r="AB20012" s="601"/>
    </row>
    <row r="20013" spans="21:28" x14ac:dyDescent="0.25">
      <c r="U20013" s="601"/>
      <c r="V20013" s="611"/>
      <c r="X20013" s="613"/>
      <c r="Y20013" s="601"/>
      <c r="Z20013" s="601"/>
      <c r="AA20013" s="601"/>
      <c r="AB20013" s="601"/>
    </row>
    <row r="20014" spans="21:28" x14ac:dyDescent="0.25">
      <c r="U20014" s="601"/>
      <c r="V20014" s="611"/>
      <c r="X20014" s="613"/>
      <c r="Y20014" s="601"/>
      <c r="Z20014" s="601"/>
      <c r="AA20014" s="601"/>
      <c r="AB20014" s="601"/>
    </row>
    <row r="20015" spans="21:28" x14ac:dyDescent="0.25">
      <c r="U20015" s="601"/>
      <c r="V20015" s="611"/>
      <c r="X20015" s="613"/>
      <c r="Y20015" s="601"/>
      <c r="Z20015" s="601"/>
      <c r="AA20015" s="601"/>
      <c r="AB20015" s="601"/>
    </row>
    <row r="20016" spans="21:28" x14ac:dyDescent="0.25">
      <c r="U20016" s="601"/>
      <c r="V20016" s="611"/>
      <c r="X20016" s="613"/>
      <c r="Y20016" s="601"/>
      <c r="Z20016" s="601"/>
      <c r="AA20016" s="601"/>
      <c r="AB20016" s="601"/>
    </row>
    <row r="20017" spans="21:28" x14ac:dyDescent="0.25">
      <c r="U20017" s="601"/>
      <c r="V20017" s="611"/>
      <c r="X20017" s="613"/>
      <c r="Y20017" s="601"/>
      <c r="Z20017" s="601"/>
      <c r="AA20017" s="601"/>
      <c r="AB20017" s="601"/>
    </row>
    <row r="20018" spans="21:28" x14ac:dyDescent="0.25">
      <c r="U20018" s="601"/>
      <c r="V20018" s="611"/>
      <c r="X20018" s="613"/>
      <c r="Y20018" s="601"/>
      <c r="Z20018" s="601"/>
      <c r="AA20018" s="601"/>
      <c r="AB20018" s="601"/>
    </row>
    <row r="20019" spans="21:28" x14ac:dyDescent="0.25">
      <c r="U20019" s="601"/>
      <c r="V20019" s="611"/>
      <c r="X20019" s="613"/>
      <c r="Y20019" s="601"/>
      <c r="Z20019" s="601"/>
      <c r="AA20019" s="601"/>
      <c r="AB20019" s="601"/>
    </row>
    <row r="20020" spans="21:28" x14ac:dyDescent="0.25">
      <c r="U20020" s="601"/>
      <c r="V20020" s="611"/>
      <c r="X20020" s="613"/>
      <c r="Y20020" s="601"/>
      <c r="Z20020" s="601"/>
      <c r="AA20020" s="601"/>
      <c r="AB20020" s="601"/>
    </row>
    <row r="20021" spans="21:28" x14ac:dyDescent="0.25">
      <c r="U20021" s="601"/>
      <c r="V20021" s="611"/>
      <c r="X20021" s="613"/>
      <c r="Y20021" s="601"/>
      <c r="Z20021" s="601"/>
      <c r="AA20021" s="601"/>
      <c r="AB20021" s="601"/>
    </row>
    <row r="20022" spans="21:28" x14ac:dyDescent="0.25">
      <c r="U20022" s="601"/>
      <c r="V20022" s="611"/>
      <c r="X20022" s="613"/>
      <c r="Y20022" s="601"/>
      <c r="Z20022" s="601"/>
      <c r="AA20022" s="601"/>
      <c r="AB20022" s="601"/>
    </row>
    <row r="20023" spans="21:28" x14ac:dyDescent="0.25">
      <c r="U20023" s="601"/>
      <c r="V20023" s="611"/>
      <c r="X20023" s="613"/>
      <c r="Y20023" s="601"/>
      <c r="Z20023" s="601"/>
      <c r="AA20023" s="601"/>
      <c r="AB20023" s="601"/>
    </row>
    <row r="20024" spans="21:28" x14ac:dyDescent="0.25">
      <c r="U20024" s="601"/>
      <c r="V20024" s="611"/>
      <c r="X20024" s="613"/>
      <c r="Y20024" s="601"/>
      <c r="Z20024" s="601"/>
      <c r="AA20024" s="601"/>
      <c r="AB20024" s="601"/>
    </row>
    <row r="20025" spans="21:28" x14ac:dyDescent="0.25">
      <c r="U20025" s="601"/>
      <c r="V20025" s="611"/>
      <c r="X20025" s="613"/>
      <c r="Y20025" s="601"/>
      <c r="Z20025" s="601"/>
      <c r="AA20025" s="601"/>
      <c r="AB20025" s="601"/>
    </row>
    <row r="20026" spans="21:28" x14ac:dyDescent="0.25">
      <c r="U20026" s="601"/>
      <c r="V20026" s="611"/>
      <c r="X20026" s="613"/>
      <c r="Y20026" s="601"/>
      <c r="Z20026" s="601"/>
      <c r="AA20026" s="601"/>
      <c r="AB20026" s="601"/>
    </row>
    <row r="20027" spans="21:28" x14ac:dyDescent="0.25">
      <c r="U20027" s="601"/>
      <c r="V20027" s="611"/>
      <c r="X20027" s="613"/>
      <c r="Y20027" s="601"/>
      <c r="Z20027" s="601"/>
      <c r="AA20027" s="601"/>
      <c r="AB20027" s="601"/>
    </row>
    <row r="20028" spans="21:28" x14ac:dyDescent="0.25">
      <c r="U20028" s="601"/>
      <c r="V20028" s="611"/>
      <c r="X20028" s="613"/>
      <c r="Y20028" s="601"/>
      <c r="Z20028" s="601"/>
      <c r="AA20028" s="601"/>
      <c r="AB20028" s="601"/>
    </row>
    <row r="20029" spans="21:28" x14ac:dyDescent="0.25">
      <c r="U20029" s="601"/>
      <c r="V20029" s="611"/>
      <c r="X20029" s="613"/>
      <c r="Y20029" s="601"/>
      <c r="Z20029" s="601"/>
      <c r="AA20029" s="601"/>
      <c r="AB20029" s="601"/>
    </row>
    <row r="20030" spans="21:28" x14ac:dyDescent="0.25">
      <c r="U20030" s="601"/>
      <c r="V20030" s="611"/>
      <c r="X20030" s="613"/>
      <c r="Y20030" s="601"/>
      <c r="Z20030" s="601"/>
      <c r="AA20030" s="601"/>
      <c r="AB20030" s="601"/>
    </row>
    <row r="20031" spans="21:28" x14ac:dyDescent="0.25">
      <c r="U20031" s="601"/>
      <c r="V20031" s="611"/>
      <c r="X20031" s="613"/>
      <c r="Y20031" s="601"/>
      <c r="Z20031" s="601"/>
      <c r="AA20031" s="601"/>
      <c r="AB20031" s="601"/>
    </row>
    <row r="20032" spans="21:28" x14ac:dyDescent="0.25">
      <c r="U20032" s="601"/>
      <c r="V20032" s="611"/>
      <c r="X20032" s="613"/>
      <c r="Y20032" s="601"/>
      <c r="Z20032" s="601"/>
      <c r="AA20032" s="601"/>
      <c r="AB20032" s="601"/>
    </row>
    <row r="20033" spans="21:28" x14ac:dyDescent="0.25">
      <c r="U20033" s="601"/>
      <c r="V20033" s="611"/>
      <c r="X20033" s="613"/>
      <c r="Y20033" s="601"/>
      <c r="Z20033" s="601"/>
      <c r="AA20033" s="601"/>
      <c r="AB20033" s="601"/>
    </row>
    <row r="20034" spans="21:28" x14ac:dyDescent="0.25">
      <c r="U20034" s="601"/>
      <c r="V20034" s="611"/>
      <c r="X20034" s="613"/>
      <c r="Y20034" s="601"/>
      <c r="Z20034" s="601"/>
      <c r="AA20034" s="601"/>
      <c r="AB20034" s="601"/>
    </row>
    <row r="20035" spans="21:28" x14ac:dyDescent="0.25">
      <c r="U20035" s="601"/>
      <c r="V20035" s="611"/>
      <c r="X20035" s="613"/>
      <c r="Y20035" s="601"/>
      <c r="Z20035" s="601"/>
      <c r="AA20035" s="601"/>
      <c r="AB20035" s="601"/>
    </row>
    <row r="20036" spans="21:28" x14ac:dyDescent="0.25">
      <c r="U20036" s="601"/>
      <c r="V20036" s="611"/>
      <c r="X20036" s="613"/>
      <c r="Y20036" s="601"/>
      <c r="Z20036" s="601"/>
      <c r="AA20036" s="601"/>
      <c r="AB20036" s="601"/>
    </row>
    <row r="20037" spans="21:28" x14ac:dyDescent="0.25">
      <c r="U20037" s="601"/>
      <c r="V20037" s="611"/>
      <c r="X20037" s="613"/>
      <c r="Y20037" s="601"/>
      <c r="Z20037" s="601"/>
      <c r="AA20037" s="601"/>
      <c r="AB20037" s="601"/>
    </row>
    <row r="20038" spans="21:28" x14ac:dyDescent="0.25">
      <c r="U20038" s="601"/>
      <c r="V20038" s="611"/>
      <c r="X20038" s="613"/>
      <c r="Y20038" s="601"/>
      <c r="Z20038" s="601"/>
      <c r="AA20038" s="601"/>
      <c r="AB20038" s="601"/>
    </row>
    <row r="20039" spans="21:28" x14ac:dyDescent="0.25">
      <c r="U20039" s="601"/>
      <c r="V20039" s="611"/>
      <c r="X20039" s="613"/>
      <c r="Y20039" s="601"/>
      <c r="Z20039" s="601"/>
      <c r="AA20039" s="601"/>
      <c r="AB20039" s="601"/>
    </row>
    <row r="20040" spans="21:28" x14ac:dyDescent="0.25">
      <c r="U20040" s="601"/>
      <c r="V20040" s="611"/>
      <c r="X20040" s="613"/>
      <c r="Y20040" s="601"/>
      <c r="Z20040" s="601"/>
      <c r="AA20040" s="601"/>
      <c r="AB20040" s="601"/>
    </row>
    <row r="20041" spans="21:28" x14ac:dyDescent="0.25">
      <c r="U20041" s="601"/>
      <c r="V20041" s="611"/>
      <c r="X20041" s="613"/>
      <c r="Y20041" s="601"/>
      <c r="Z20041" s="601"/>
      <c r="AA20041" s="601"/>
      <c r="AB20041" s="601"/>
    </row>
    <row r="20042" spans="21:28" x14ac:dyDescent="0.25">
      <c r="U20042" s="601"/>
      <c r="V20042" s="611"/>
      <c r="X20042" s="613"/>
      <c r="Y20042" s="601"/>
      <c r="Z20042" s="601"/>
      <c r="AA20042" s="601"/>
      <c r="AB20042" s="601"/>
    </row>
    <row r="20043" spans="21:28" x14ac:dyDescent="0.25">
      <c r="U20043" s="601"/>
      <c r="V20043" s="611"/>
      <c r="X20043" s="613"/>
      <c r="Y20043" s="601"/>
      <c r="Z20043" s="601"/>
      <c r="AA20043" s="601"/>
      <c r="AB20043" s="601"/>
    </row>
    <row r="20044" spans="21:28" x14ac:dyDescent="0.25">
      <c r="U20044" s="601"/>
      <c r="V20044" s="611"/>
      <c r="X20044" s="613"/>
      <c r="Y20044" s="601"/>
      <c r="Z20044" s="601"/>
      <c r="AA20044" s="601"/>
      <c r="AB20044" s="601"/>
    </row>
    <row r="20045" spans="21:28" x14ac:dyDescent="0.25">
      <c r="U20045" s="601"/>
      <c r="V20045" s="611"/>
      <c r="X20045" s="613"/>
      <c r="Y20045" s="601"/>
      <c r="Z20045" s="601"/>
      <c r="AA20045" s="601"/>
      <c r="AB20045" s="601"/>
    </row>
    <row r="20046" spans="21:28" x14ac:dyDescent="0.25">
      <c r="U20046" s="601"/>
      <c r="V20046" s="611"/>
      <c r="X20046" s="613"/>
      <c r="Y20046" s="601"/>
      <c r="Z20046" s="601"/>
      <c r="AA20046" s="601"/>
      <c r="AB20046" s="601"/>
    </row>
    <row r="20047" spans="21:28" x14ac:dyDescent="0.25">
      <c r="U20047" s="601"/>
      <c r="V20047" s="611"/>
      <c r="X20047" s="613"/>
      <c r="Y20047" s="601"/>
      <c r="Z20047" s="601"/>
      <c r="AA20047" s="601"/>
      <c r="AB20047" s="601"/>
    </row>
    <row r="20048" spans="21:28" x14ac:dyDescent="0.25">
      <c r="U20048" s="601"/>
      <c r="V20048" s="611"/>
      <c r="X20048" s="613"/>
      <c r="Y20048" s="601"/>
      <c r="Z20048" s="601"/>
      <c r="AA20048" s="601"/>
      <c r="AB20048" s="601"/>
    </row>
    <row r="20049" spans="21:28" x14ac:dyDescent="0.25">
      <c r="U20049" s="601"/>
      <c r="V20049" s="611"/>
      <c r="X20049" s="613"/>
      <c r="Y20049" s="601"/>
      <c r="Z20049" s="601"/>
      <c r="AA20049" s="601"/>
      <c r="AB20049" s="601"/>
    </row>
    <row r="20050" spans="21:28" x14ac:dyDescent="0.25">
      <c r="U20050" s="601"/>
      <c r="V20050" s="611"/>
      <c r="X20050" s="613"/>
      <c r="Y20050" s="601"/>
      <c r="Z20050" s="601"/>
      <c r="AA20050" s="601"/>
      <c r="AB20050" s="601"/>
    </row>
    <row r="20051" spans="21:28" x14ac:dyDescent="0.25">
      <c r="U20051" s="601"/>
      <c r="V20051" s="611"/>
      <c r="X20051" s="613"/>
      <c r="Y20051" s="601"/>
      <c r="Z20051" s="601"/>
      <c r="AA20051" s="601"/>
      <c r="AB20051" s="601"/>
    </row>
    <row r="20052" spans="21:28" x14ac:dyDescent="0.25">
      <c r="U20052" s="601"/>
      <c r="V20052" s="611"/>
      <c r="X20052" s="613"/>
      <c r="Y20052" s="601"/>
      <c r="Z20052" s="601"/>
      <c r="AA20052" s="601"/>
      <c r="AB20052" s="601"/>
    </row>
    <row r="20053" spans="21:28" x14ac:dyDescent="0.25">
      <c r="U20053" s="601"/>
      <c r="V20053" s="611"/>
      <c r="X20053" s="613"/>
      <c r="Y20053" s="601"/>
      <c r="Z20053" s="601"/>
      <c r="AA20053" s="601"/>
      <c r="AB20053" s="601"/>
    </row>
    <row r="20054" spans="21:28" x14ac:dyDescent="0.25">
      <c r="U20054" s="601"/>
      <c r="V20054" s="611"/>
      <c r="X20054" s="613"/>
      <c r="Y20054" s="601"/>
      <c r="Z20054" s="601"/>
      <c r="AA20054" s="601"/>
      <c r="AB20054" s="601"/>
    </row>
    <row r="20055" spans="21:28" x14ac:dyDescent="0.25">
      <c r="U20055" s="601"/>
      <c r="V20055" s="611"/>
      <c r="X20055" s="613"/>
      <c r="Y20055" s="601"/>
      <c r="Z20055" s="601"/>
      <c r="AA20055" s="601"/>
      <c r="AB20055" s="601"/>
    </row>
    <row r="20056" spans="21:28" x14ac:dyDescent="0.25">
      <c r="U20056" s="601"/>
      <c r="V20056" s="611"/>
      <c r="X20056" s="613"/>
      <c r="Y20056" s="601"/>
      <c r="Z20056" s="601"/>
      <c r="AA20056" s="601"/>
      <c r="AB20056" s="601"/>
    </row>
    <row r="20057" spans="21:28" x14ac:dyDescent="0.25">
      <c r="U20057" s="601"/>
      <c r="V20057" s="611"/>
      <c r="X20057" s="613"/>
      <c r="Y20057" s="601"/>
      <c r="Z20057" s="601"/>
      <c r="AA20057" s="601"/>
      <c r="AB20057" s="601"/>
    </row>
    <row r="20058" spans="21:28" x14ac:dyDescent="0.25">
      <c r="U20058" s="601"/>
      <c r="V20058" s="611"/>
      <c r="X20058" s="613"/>
      <c r="Y20058" s="601"/>
      <c r="Z20058" s="601"/>
      <c r="AA20058" s="601"/>
      <c r="AB20058" s="601"/>
    </row>
    <row r="20059" spans="21:28" x14ac:dyDescent="0.25">
      <c r="U20059" s="601"/>
      <c r="V20059" s="611"/>
      <c r="X20059" s="613"/>
      <c r="Y20059" s="601"/>
      <c r="Z20059" s="601"/>
      <c r="AA20059" s="601"/>
      <c r="AB20059" s="601"/>
    </row>
    <row r="20060" spans="21:28" x14ac:dyDescent="0.25">
      <c r="U20060" s="601"/>
      <c r="V20060" s="611"/>
      <c r="X20060" s="613"/>
      <c r="Y20060" s="601"/>
      <c r="Z20060" s="601"/>
      <c r="AA20060" s="601"/>
      <c r="AB20060" s="601"/>
    </row>
    <row r="20061" spans="21:28" x14ac:dyDescent="0.25">
      <c r="U20061" s="601"/>
      <c r="V20061" s="611"/>
      <c r="X20061" s="613"/>
      <c r="Y20061" s="601"/>
      <c r="Z20061" s="601"/>
      <c r="AA20061" s="601"/>
      <c r="AB20061" s="601"/>
    </row>
    <row r="20062" spans="21:28" x14ac:dyDescent="0.25">
      <c r="U20062" s="601"/>
      <c r="V20062" s="611"/>
      <c r="X20062" s="613"/>
      <c r="Y20062" s="601"/>
      <c r="Z20062" s="601"/>
      <c r="AA20062" s="601"/>
      <c r="AB20062" s="601"/>
    </row>
    <row r="20063" spans="21:28" x14ac:dyDescent="0.25">
      <c r="U20063" s="601"/>
      <c r="V20063" s="611"/>
      <c r="X20063" s="613"/>
      <c r="Y20063" s="601"/>
      <c r="Z20063" s="601"/>
      <c r="AA20063" s="601"/>
      <c r="AB20063" s="601"/>
    </row>
    <row r="20064" spans="21:28" x14ac:dyDescent="0.25">
      <c r="U20064" s="601"/>
      <c r="V20064" s="611"/>
      <c r="X20064" s="613"/>
      <c r="Y20064" s="601"/>
      <c r="Z20064" s="601"/>
      <c r="AA20064" s="601"/>
      <c r="AB20064" s="601"/>
    </row>
    <row r="20065" spans="21:28" x14ac:dyDescent="0.25">
      <c r="U20065" s="601"/>
      <c r="V20065" s="611"/>
      <c r="X20065" s="613"/>
      <c r="Y20065" s="601"/>
      <c r="Z20065" s="601"/>
      <c r="AA20065" s="601"/>
      <c r="AB20065" s="601"/>
    </row>
    <row r="20066" spans="21:28" x14ac:dyDescent="0.25">
      <c r="U20066" s="601"/>
      <c r="V20066" s="611"/>
      <c r="X20066" s="613"/>
      <c r="Y20066" s="601"/>
      <c r="Z20066" s="601"/>
      <c r="AA20066" s="601"/>
      <c r="AB20066" s="601"/>
    </row>
    <row r="20067" spans="21:28" x14ac:dyDescent="0.25">
      <c r="U20067" s="601"/>
      <c r="V20067" s="611"/>
      <c r="X20067" s="613"/>
      <c r="Y20067" s="601"/>
      <c r="Z20067" s="601"/>
      <c r="AA20067" s="601"/>
      <c r="AB20067" s="601"/>
    </row>
    <row r="20068" spans="21:28" x14ac:dyDescent="0.25">
      <c r="U20068" s="601"/>
      <c r="V20068" s="611"/>
      <c r="X20068" s="613"/>
      <c r="Y20068" s="601"/>
      <c r="Z20068" s="601"/>
      <c r="AA20068" s="601"/>
      <c r="AB20068" s="601"/>
    </row>
    <row r="20069" spans="21:28" x14ac:dyDescent="0.25">
      <c r="U20069" s="601"/>
      <c r="V20069" s="611"/>
      <c r="X20069" s="613"/>
      <c r="Y20069" s="601"/>
      <c r="Z20069" s="601"/>
      <c r="AA20069" s="601"/>
      <c r="AB20069" s="601"/>
    </row>
    <row r="20070" spans="21:28" x14ac:dyDescent="0.25">
      <c r="U20070" s="601"/>
      <c r="V20070" s="611"/>
      <c r="X20070" s="613"/>
      <c r="Y20070" s="601"/>
      <c r="Z20070" s="601"/>
      <c r="AA20070" s="601"/>
      <c r="AB20070" s="601"/>
    </row>
    <row r="20071" spans="21:28" x14ac:dyDescent="0.25">
      <c r="U20071" s="601"/>
      <c r="V20071" s="611"/>
      <c r="X20071" s="613"/>
      <c r="Y20071" s="601"/>
      <c r="Z20071" s="601"/>
      <c r="AA20071" s="601"/>
      <c r="AB20071" s="601"/>
    </row>
    <row r="20072" spans="21:28" x14ac:dyDescent="0.25">
      <c r="U20072" s="601"/>
      <c r="V20072" s="611"/>
      <c r="X20072" s="613"/>
      <c r="Y20072" s="601"/>
      <c r="Z20072" s="601"/>
      <c r="AA20072" s="601"/>
      <c r="AB20072" s="601"/>
    </row>
    <row r="20073" spans="21:28" x14ac:dyDescent="0.25">
      <c r="U20073" s="601"/>
      <c r="V20073" s="611"/>
      <c r="X20073" s="613"/>
      <c r="Y20073" s="601"/>
      <c r="Z20073" s="601"/>
      <c r="AA20073" s="601"/>
      <c r="AB20073" s="601"/>
    </row>
    <row r="20074" spans="21:28" x14ac:dyDescent="0.25">
      <c r="U20074" s="601"/>
      <c r="V20074" s="611"/>
      <c r="X20074" s="613"/>
      <c r="Y20074" s="601"/>
      <c r="Z20074" s="601"/>
      <c r="AA20074" s="601"/>
      <c r="AB20074" s="601"/>
    </row>
    <row r="20075" spans="21:28" x14ac:dyDescent="0.25">
      <c r="U20075" s="601"/>
      <c r="V20075" s="611"/>
      <c r="X20075" s="613"/>
      <c r="Y20075" s="601"/>
      <c r="Z20075" s="601"/>
      <c r="AA20075" s="601"/>
      <c r="AB20075" s="601"/>
    </row>
    <row r="20076" spans="21:28" x14ac:dyDescent="0.25">
      <c r="U20076" s="601"/>
      <c r="V20076" s="611"/>
      <c r="X20076" s="613"/>
      <c r="Y20076" s="601"/>
      <c r="Z20076" s="601"/>
      <c r="AA20076" s="601"/>
      <c r="AB20076" s="601"/>
    </row>
    <row r="20077" spans="21:28" x14ac:dyDescent="0.25">
      <c r="U20077" s="601"/>
      <c r="V20077" s="611"/>
      <c r="X20077" s="613"/>
      <c r="Y20077" s="601"/>
      <c r="Z20077" s="601"/>
      <c r="AA20077" s="601"/>
      <c r="AB20077" s="601"/>
    </row>
    <row r="20078" spans="21:28" x14ac:dyDescent="0.25">
      <c r="U20078" s="601"/>
      <c r="V20078" s="611"/>
      <c r="X20078" s="613"/>
      <c r="Y20078" s="601"/>
      <c r="Z20078" s="601"/>
      <c r="AA20078" s="601"/>
      <c r="AB20078" s="601"/>
    </row>
    <row r="20079" spans="21:28" x14ac:dyDescent="0.25">
      <c r="U20079" s="601"/>
      <c r="V20079" s="611"/>
      <c r="X20079" s="613"/>
      <c r="Y20079" s="601"/>
      <c r="Z20079" s="601"/>
      <c r="AA20079" s="601"/>
      <c r="AB20079" s="601"/>
    </row>
    <row r="20080" spans="21:28" x14ac:dyDescent="0.25">
      <c r="U20080" s="601"/>
      <c r="V20080" s="611"/>
      <c r="X20080" s="613"/>
      <c r="Y20080" s="601"/>
      <c r="Z20080" s="601"/>
      <c r="AA20080" s="601"/>
      <c r="AB20080" s="601"/>
    </row>
    <row r="20081" spans="21:28" x14ac:dyDescent="0.25">
      <c r="U20081" s="601"/>
      <c r="V20081" s="611"/>
      <c r="X20081" s="613"/>
      <c r="Y20081" s="601"/>
      <c r="Z20081" s="601"/>
      <c r="AA20081" s="601"/>
      <c r="AB20081" s="601"/>
    </row>
    <row r="20082" spans="21:28" x14ac:dyDescent="0.25">
      <c r="U20082" s="601"/>
      <c r="V20082" s="611"/>
      <c r="X20082" s="613"/>
      <c r="Y20082" s="601"/>
      <c r="Z20082" s="601"/>
      <c r="AA20082" s="601"/>
      <c r="AB20082" s="601"/>
    </row>
    <row r="20083" spans="21:28" x14ac:dyDescent="0.25">
      <c r="U20083" s="601"/>
      <c r="V20083" s="611"/>
      <c r="X20083" s="613"/>
      <c r="Y20083" s="601"/>
      <c r="Z20083" s="601"/>
      <c r="AA20083" s="601"/>
      <c r="AB20083" s="601"/>
    </row>
    <row r="20084" spans="21:28" x14ac:dyDescent="0.25">
      <c r="U20084" s="601"/>
      <c r="V20084" s="611"/>
      <c r="X20084" s="613"/>
      <c r="Y20084" s="601"/>
      <c r="Z20084" s="601"/>
      <c r="AA20084" s="601"/>
      <c r="AB20084" s="601"/>
    </row>
    <row r="20085" spans="21:28" x14ac:dyDescent="0.25">
      <c r="U20085" s="601"/>
      <c r="V20085" s="611"/>
      <c r="X20085" s="613"/>
      <c r="Y20085" s="601"/>
      <c r="Z20085" s="601"/>
      <c r="AA20085" s="601"/>
      <c r="AB20085" s="601"/>
    </row>
    <row r="20086" spans="21:28" x14ac:dyDescent="0.25">
      <c r="U20086" s="601"/>
      <c r="V20086" s="611"/>
      <c r="X20086" s="613"/>
      <c r="Y20086" s="601"/>
      <c r="Z20086" s="601"/>
      <c r="AA20086" s="601"/>
      <c r="AB20086" s="601"/>
    </row>
    <row r="20087" spans="21:28" x14ac:dyDescent="0.25">
      <c r="U20087" s="601"/>
      <c r="V20087" s="611"/>
      <c r="X20087" s="613"/>
      <c r="Y20087" s="601"/>
      <c r="Z20087" s="601"/>
      <c r="AA20087" s="601"/>
      <c r="AB20087" s="601"/>
    </row>
    <row r="20088" spans="21:28" x14ac:dyDescent="0.25">
      <c r="U20088" s="601"/>
      <c r="V20088" s="611"/>
      <c r="X20088" s="613"/>
      <c r="Y20088" s="601"/>
      <c r="Z20088" s="601"/>
      <c r="AA20088" s="601"/>
      <c r="AB20088" s="601"/>
    </row>
    <row r="20089" spans="21:28" x14ac:dyDescent="0.25">
      <c r="U20089" s="601"/>
      <c r="V20089" s="611"/>
      <c r="X20089" s="613"/>
      <c r="Y20089" s="601"/>
      <c r="Z20089" s="601"/>
      <c r="AA20089" s="601"/>
      <c r="AB20089" s="601"/>
    </row>
    <row r="20090" spans="21:28" x14ac:dyDescent="0.25">
      <c r="U20090" s="601"/>
      <c r="V20090" s="611"/>
      <c r="X20090" s="613"/>
      <c r="Y20090" s="601"/>
      <c r="Z20090" s="601"/>
      <c r="AA20090" s="601"/>
      <c r="AB20090" s="601"/>
    </row>
    <row r="20091" spans="21:28" x14ac:dyDescent="0.25">
      <c r="U20091" s="601"/>
      <c r="V20091" s="611"/>
      <c r="X20091" s="613"/>
      <c r="Y20091" s="601"/>
      <c r="Z20091" s="601"/>
      <c r="AA20091" s="601"/>
      <c r="AB20091" s="601"/>
    </row>
    <row r="20092" spans="21:28" x14ac:dyDescent="0.25">
      <c r="U20092" s="601"/>
      <c r="V20092" s="611"/>
      <c r="X20092" s="613"/>
      <c r="Y20092" s="601"/>
      <c r="Z20092" s="601"/>
      <c r="AA20092" s="601"/>
      <c r="AB20092" s="601"/>
    </row>
    <row r="20093" spans="21:28" x14ac:dyDescent="0.25">
      <c r="U20093" s="601"/>
      <c r="V20093" s="611"/>
      <c r="X20093" s="613"/>
      <c r="Y20093" s="601"/>
      <c r="Z20093" s="601"/>
      <c r="AA20093" s="601"/>
      <c r="AB20093" s="601"/>
    </row>
    <row r="20094" spans="21:28" x14ac:dyDescent="0.25">
      <c r="U20094" s="601"/>
      <c r="V20094" s="611"/>
      <c r="X20094" s="613"/>
      <c r="Y20094" s="601"/>
      <c r="Z20094" s="601"/>
      <c r="AA20094" s="601"/>
      <c r="AB20094" s="601"/>
    </row>
    <row r="20095" spans="21:28" x14ac:dyDescent="0.25">
      <c r="U20095" s="601"/>
      <c r="V20095" s="611"/>
      <c r="X20095" s="613"/>
      <c r="Y20095" s="601"/>
      <c r="Z20095" s="601"/>
      <c r="AA20095" s="601"/>
      <c r="AB20095" s="601"/>
    </row>
    <row r="20096" spans="21:28" x14ac:dyDescent="0.25">
      <c r="U20096" s="601"/>
      <c r="V20096" s="611"/>
      <c r="X20096" s="613"/>
      <c r="Y20096" s="601"/>
      <c r="Z20096" s="601"/>
      <c r="AA20096" s="601"/>
      <c r="AB20096" s="601"/>
    </row>
    <row r="20097" spans="21:28" x14ac:dyDescent="0.25">
      <c r="U20097" s="601"/>
      <c r="V20097" s="611"/>
      <c r="X20097" s="613"/>
      <c r="Y20097" s="601"/>
      <c r="Z20097" s="601"/>
      <c r="AA20097" s="601"/>
      <c r="AB20097" s="601"/>
    </row>
    <row r="20098" spans="21:28" x14ac:dyDescent="0.25">
      <c r="U20098" s="601"/>
      <c r="V20098" s="611"/>
      <c r="X20098" s="613"/>
      <c r="Y20098" s="601"/>
      <c r="Z20098" s="601"/>
      <c r="AA20098" s="601"/>
      <c r="AB20098" s="601"/>
    </row>
    <row r="20099" spans="21:28" x14ac:dyDescent="0.25">
      <c r="U20099" s="601"/>
      <c r="V20099" s="611"/>
      <c r="X20099" s="613"/>
      <c r="Y20099" s="601"/>
      <c r="Z20099" s="601"/>
      <c r="AA20099" s="601"/>
      <c r="AB20099" s="601"/>
    </row>
    <row r="20100" spans="21:28" x14ac:dyDescent="0.25">
      <c r="U20100" s="601"/>
      <c r="V20100" s="611"/>
      <c r="X20100" s="613"/>
      <c r="Y20100" s="601"/>
      <c r="Z20100" s="601"/>
      <c r="AA20100" s="601"/>
      <c r="AB20100" s="601"/>
    </row>
    <row r="20101" spans="21:28" x14ac:dyDescent="0.25">
      <c r="U20101" s="601"/>
      <c r="V20101" s="611"/>
      <c r="X20101" s="613"/>
      <c r="Y20101" s="601"/>
      <c r="Z20101" s="601"/>
      <c r="AA20101" s="601"/>
      <c r="AB20101" s="601"/>
    </row>
    <row r="20102" spans="21:28" x14ac:dyDescent="0.25">
      <c r="U20102" s="601"/>
      <c r="V20102" s="611"/>
      <c r="X20102" s="613"/>
      <c r="Y20102" s="601"/>
      <c r="Z20102" s="601"/>
      <c r="AA20102" s="601"/>
      <c r="AB20102" s="601"/>
    </row>
    <row r="20103" spans="21:28" x14ac:dyDescent="0.25">
      <c r="U20103" s="601"/>
      <c r="V20103" s="611"/>
      <c r="X20103" s="613"/>
      <c r="Y20103" s="601"/>
      <c r="Z20103" s="601"/>
      <c r="AA20103" s="601"/>
      <c r="AB20103" s="601"/>
    </row>
    <row r="20104" spans="21:28" x14ac:dyDescent="0.25">
      <c r="U20104" s="601"/>
      <c r="V20104" s="611"/>
      <c r="X20104" s="613"/>
      <c r="Y20104" s="601"/>
      <c r="Z20104" s="601"/>
      <c r="AA20104" s="601"/>
      <c r="AB20104" s="601"/>
    </row>
    <row r="20105" spans="21:28" x14ac:dyDescent="0.25">
      <c r="U20105" s="601"/>
      <c r="V20105" s="611"/>
      <c r="X20105" s="613"/>
      <c r="Y20105" s="601"/>
      <c r="Z20105" s="601"/>
      <c r="AA20105" s="601"/>
      <c r="AB20105" s="601"/>
    </row>
    <row r="20106" spans="21:28" x14ac:dyDescent="0.25">
      <c r="U20106" s="601"/>
      <c r="V20106" s="611"/>
      <c r="X20106" s="613"/>
      <c r="Y20106" s="601"/>
      <c r="Z20106" s="601"/>
      <c r="AA20106" s="601"/>
      <c r="AB20106" s="601"/>
    </row>
    <row r="20107" spans="21:28" x14ac:dyDescent="0.25">
      <c r="U20107" s="601"/>
      <c r="V20107" s="611"/>
      <c r="X20107" s="613"/>
      <c r="Y20107" s="601"/>
      <c r="Z20107" s="601"/>
      <c r="AA20107" s="601"/>
      <c r="AB20107" s="601"/>
    </row>
    <row r="20108" spans="21:28" x14ac:dyDescent="0.25">
      <c r="U20108" s="601"/>
      <c r="V20108" s="611"/>
      <c r="X20108" s="613"/>
      <c r="Y20108" s="601"/>
      <c r="Z20108" s="601"/>
      <c r="AA20108" s="601"/>
      <c r="AB20108" s="601"/>
    </row>
    <row r="20109" spans="21:28" x14ac:dyDescent="0.25">
      <c r="U20109" s="601"/>
      <c r="V20109" s="611"/>
      <c r="X20109" s="613"/>
      <c r="Y20109" s="601"/>
      <c r="Z20109" s="601"/>
      <c r="AA20109" s="601"/>
      <c r="AB20109" s="601"/>
    </row>
    <row r="20110" spans="21:28" x14ac:dyDescent="0.25">
      <c r="U20110" s="601"/>
      <c r="V20110" s="611"/>
      <c r="X20110" s="613"/>
      <c r="Y20110" s="601"/>
      <c r="Z20110" s="601"/>
      <c r="AA20110" s="601"/>
      <c r="AB20110" s="601"/>
    </row>
    <row r="20111" spans="21:28" x14ac:dyDescent="0.25">
      <c r="U20111" s="601"/>
      <c r="V20111" s="611"/>
      <c r="X20111" s="613"/>
      <c r="Y20111" s="601"/>
      <c r="Z20111" s="601"/>
      <c r="AA20111" s="601"/>
      <c r="AB20111" s="601"/>
    </row>
    <row r="20112" spans="21:28" x14ac:dyDescent="0.25">
      <c r="U20112" s="601"/>
      <c r="V20112" s="611"/>
      <c r="X20112" s="613"/>
      <c r="Y20112" s="601"/>
      <c r="Z20112" s="601"/>
      <c r="AA20112" s="601"/>
      <c r="AB20112" s="601"/>
    </row>
    <row r="20113" spans="21:28" x14ac:dyDescent="0.25">
      <c r="U20113" s="601"/>
      <c r="V20113" s="611"/>
      <c r="X20113" s="613"/>
      <c r="Y20113" s="601"/>
      <c r="Z20113" s="601"/>
      <c r="AA20113" s="601"/>
      <c r="AB20113" s="601"/>
    </row>
    <row r="20114" spans="21:28" x14ac:dyDescent="0.25">
      <c r="U20114" s="601"/>
      <c r="V20114" s="611"/>
      <c r="X20114" s="613"/>
      <c r="Y20114" s="601"/>
      <c r="Z20114" s="601"/>
      <c r="AA20114" s="601"/>
      <c r="AB20114" s="601"/>
    </row>
    <row r="20115" spans="21:28" x14ac:dyDescent="0.25">
      <c r="U20115" s="601"/>
      <c r="V20115" s="611"/>
      <c r="X20115" s="613"/>
      <c r="Y20115" s="601"/>
      <c r="Z20115" s="601"/>
      <c r="AA20115" s="601"/>
      <c r="AB20115" s="601"/>
    </row>
    <row r="20116" spans="21:28" x14ac:dyDescent="0.25">
      <c r="U20116" s="601"/>
      <c r="V20116" s="611"/>
      <c r="X20116" s="613"/>
      <c r="Y20116" s="601"/>
      <c r="Z20116" s="601"/>
      <c r="AA20116" s="601"/>
      <c r="AB20116" s="601"/>
    </row>
    <row r="20117" spans="21:28" x14ac:dyDescent="0.25">
      <c r="U20117" s="601"/>
      <c r="V20117" s="611"/>
      <c r="X20117" s="613"/>
      <c r="Y20117" s="601"/>
      <c r="Z20117" s="601"/>
      <c r="AA20117" s="601"/>
      <c r="AB20117" s="601"/>
    </row>
    <row r="20118" spans="21:28" x14ac:dyDescent="0.25">
      <c r="U20118" s="601"/>
      <c r="V20118" s="611"/>
      <c r="X20118" s="613"/>
      <c r="Y20118" s="601"/>
      <c r="Z20118" s="601"/>
      <c r="AA20118" s="601"/>
      <c r="AB20118" s="601"/>
    </row>
    <row r="20119" spans="21:28" x14ac:dyDescent="0.25">
      <c r="U20119" s="601"/>
      <c r="V20119" s="611"/>
      <c r="X20119" s="613"/>
      <c r="Y20119" s="601"/>
      <c r="Z20119" s="601"/>
      <c r="AA20119" s="601"/>
      <c r="AB20119" s="601"/>
    </row>
    <row r="20120" spans="21:28" x14ac:dyDescent="0.25">
      <c r="U20120" s="601"/>
      <c r="V20120" s="611"/>
      <c r="X20120" s="613"/>
      <c r="Y20120" s="601"/>
      <c r="Z20120" s="601"/>
      <c r="AA20120" s="601"/>
      <c r="AB20120" s="601"/>
    </row>
    <row r="20121" spans="21:28" x14ac:dyDescent="0.25">
      <c r="U20121" s="601"/>
      <c r="V20121" s="611"/>
      <c r="X20121" s="613"/>
      <c r="Y20121" s="601"/>
      <c r="Z20121" s="601"/>
      <c r="AA20121" s="601"/>
      <c r="AB20121" s="601"/>
    </row>
    <row r="20122" spans="21:28" x14ac:dyDescent="0.25">
      <c r="U20122" s="601"/>
      <c r="V20122" s="611"/>
      <c r="X20122" s="613"/>
      <c r="Y20122" s="601"/>
      <c r="Z20122" s="601"/>
      <c r="AA20122" s="601"/>
      <c r="AB20122" s="601"/>
    </row>
    <row r="20123" spans="21:28" x14ac:dyDescent="0.25">
      <c r="U20123" s="601"/>
      <c r="V20123" s="611"/>
      <c r="X20123" s="613"/>
      <c r="Y20123" s="601"/>
      <c r="Z20123" s="601"/>
      <c r="AA20123" s="601"/>
      <c r="AB20123" s="601"/>
    </row>
    <row r="20124" spans="21:28" x14ac:dyDescent="0.25">
      <c r="U20124" s="601"/>
      <c r="V20124" s="611"/>
      <c r="X20124" s="613"/>
      <c r="Y20124" s="601"/>
      <c r="Z20124" s="601"/>
      <c r="AA20124" s="601"/>
      <c r="AB20124" s="601"/>
    </row>
    <row r="20125" spans="21:28" x14ac:dyDescent="0.25">
      <c r="U20125" s="601"/>
      <c r="V20125" s="611"/>
      <c r="X20125" s="613"/>
      <c r="Y20125" s="601"/>
      <c r="Z20125" s="601"/>
      <c r="AA20125" s="601"/>
      <c r="AB20125" s="601"/>
    </row>
    <row r="20126" spans="21:28" x14ac:dyDescent="0.25">
      <c r="U20126" s="601"/>
      <c r="V20126" s="611"/>
      <c r="X20126" s="613"/>
      <c r="Y20126" s="601"/>
      <c r="Z20126" s="601"/>
      <c r="AA20126" s="601"/>
      <c r="AB20126" s="601"/>
    </row>
    <row r="20127" spans="21:28" x14ac:dyDescent="0.25">
      <c r="U20127" s="601"/>
      <c r="V20127" s="611"/>
      <c r="X20127" s="613"/>
      <c r="Y20127" s="601"/>
      <c r="Z20127" s="601"/>
      <c r="AA20127" s="601"/>
      <c r="AB20127" s="601"/>
    </row>
    <row r="20128" spans="21:28" x14ac:dyDescent="0.25">
      <c r="U20128" s="601"/>
      <c r="V20128" s="611"/>
      <c r="X20128" s="613"/>
      <c r="Y20128" s="601"/>
      <c r="Z20128" s="601"/>
      <c r="AA20128" s="601"/>
      <c r="AB20128" s="601"/>
    </row>
    <row r="20129" spans="21:28" x14ac:dyDescent="0.25">
      <c r="U20129" s="601"/>
      <c r="V20129" s="611"/>
      <c r="X20129" s="613"/>
      <c r="Y20129" s="601"/>
      <c r="Z20129" s="601"/>
      <c r="AA20129" s="601"/>
      <c r="AB20129" s="601"/>
    </row>
    <row r="20130" spans="21:28" x14ac:dyDescent="0.25">
      <c r="U20130" s="601"/>
      <c r="V20130" s="611"/>
      <c r="X20130" s="613"/>
      <c r="Y20130" s="601"/>
      <c r="Z20130" s="601"/>
      <c r="AA20130" s="601"/>
      <c r="AB20130" s="601"/>
    </row>
    <row r="20131" spans="21:28" x14ac:dyDescent="0.25">
      <c r="U20131" s="601"/>
      <c r="V20131" s="611"/>
      <c r="X20131" s="613"/>
      <c r="Y20131" s="601"/>
      <c r="Z20131" s="601"/>
      <c r="AA20131" s="601"/>
      <c r="AB20131" s="601"/>
    </row>
    <row r="20132" spans="21:28" x14ac:dyDescent="0.25">
      <c r="U20132" s="601"/>
      <c r="V20132" s="611"/>
      <c r="X20132" s="613"/>
      <c r="Y20132" s="601"/>
      <c r="Z20132" s="601"/>
      <c r="AA20132" s="601"/>
      <c r="AB20132" s="601"/>
    </row>
    <row r="20133" spans="21:28" x14ac:dyDescent="0.25">
      <c r="U20133" s="601"/>
      <c r="V20133" s="611"/>
      <c r="X20133" s="613"/>
      <c r="Y20133" s="601"/>
      <c r="Z20133" s="601"/>
      <c r="AA20133" s="601"/>
      <c r="AB20133" s="601"/>
    </row>
    <row r="20134" spans="21:28" x14ac:dyDescent="0.25">
      <c r="U20134" s="601"/>
      <c r="V20134" s="611"/>
      <c r="X20134" s="613"/>
      <c r="Y20134" s="601"/>
      <c r="Z20134" s="601"/>
      <c r="AA20134" s="601"/>
      <c r="AB20134" s="601"/>
    </row>
    <row r="20135" spans="21:28" x14ac:dyDescent="0.25">
      <c r="U20135" s="601"/>
      <c r="V20135" s="611"/>
      <c r="X20135" s="613"/>
      <c r="Y20135" s="601"/>
      <c r="Z20135" s="601"/>
      <c r="AA20135" s="601"/>
      <c r="AB20135" s="601"/>
    </row>
    <row r="20136" spans="21:28" x14ac:dyDescent="0.25">
      <c r="U20136" s="601"/>
      <c r="V20136" s="611"/>
      <c r="X20136" s="613"/>
      <c r="Y20136" s="601"/>
      <c r="Z20136" s="601"/>
      <c r="AA20136" s="601"/>
      <c r="AB20136" s="601"/>
    </row>
    <row r="20137" spans="21:28" x14ac:dyDescent="0.25">
      <c r="U20137" s="601"/>
      <c r="V20137" s="611"/>
      <c r="X20137" s="613"/>
      <c r="Y20137" s="601"/>
      <c r="Z20137" s="601"/>
      <c r="AA20137" s="601"/>
      <c r="AB20137" s="601"/>
    </row>
    <row r="20138" spans="21:28" x14ac:dyDescent="0.25">
      <c r="U20138" s="601"/>
      <c r="V20138" s="611"/>
      <c r="X20138" s="613"/>
      <c r="Y20138" s="601"/>
      <c r="Z20138" s="601"/>
      <c r="AA20138" s="601"/>
      <c r="AB20138" s="601"/>
    </row>
    <row r="20139" spans="21:28" x14ac:dyDescent="0.25">
      <c r="U20139" s="601"/>
      <c r="V20139" s="611"/>
      <c r="X20139" s="613"/>
      <c r="Y20139" s="601"/>
      <c r="Z20139" s="601"/>
      <c r="AA20139" s="601"/>
      <c r="AB20139" s="601"/>
    </row>
    <row r="20140" spans="21:28" x14ac:dyDescent="0.25">
      <c r="U20140" s="601"/>
      <c r="V20140" s="611"/>
      <c r="X20140" s="613"/>
      <c r="Y20140" s="601"/>
      <c r="Z20140" s="601"/>
      <c r="AA20140" s="601"/>
      <c r="AB20140" s="601"/>
    </row>
    <row r="20141" spans="21:28" x14ac:dyDescent="0.25">
      <c r="U20141" s="601"/>
      <c r="V20141" s="611"/>
      <c r="X20141" s="613"/>
      <c r="Y20141" s="601"/>
      <c r="Z20141" s="601"/>
      <c r="AA20141" s="601"/>
      <c r="AB20141" s="601"/>
    </row>
    <row r="20142" spans="21:28" x14ac:dyDescent="0.25">
      <c r="U20142" s="601"/>
      <c r="V20142" s="611"/>
      <c r="X20142" s="613"/>
      <c r="Y20142" s="601"/>
      <c r="Z20142" s="601"/>
      <c r="AA20142" s="601"/>
      <c r="AB20142" s="601"/>
    </row>
    <row r="20143" spans="21:28" x14ac:dyDescent="0.25">
      <c r="U20143" s="601"/>
      <c r="V20143" s="611"/>
      <c r="X20143" s="613"/>
      <c r="Y20143" s="601"/>
      <c r="Z20143" s="601"/>
      <c r="AA20143" s="601"/>
      <c r="AB20143" s="601"/>
    </row>
    <row r="20144" spans="21:28" x14ac:dyDescent="0.25">
      <c r="U20144" s="601"/>
      <c r="V20144" s="611"/>
      <c r="X20144" s="613"/>
      <c r="Y20144" s="601"/>
      <c r="Z20144" s="601"/>
      <c r="AA20144" s="601"/>
      <c r="AB20144" s="601"/>
    </row>
    <row r="20145" spans="21:28" x14ac:dyDescent="0.25">
      <c r="U20145" s="601"/>
      <c r="V20145" s="611"/>
      <c r="X20145" s="613"/>
      <c r="Y20145" s="601"/>
      <c r="Z20145" s="601"/>
      <c r="AA20145" s="601"/>
      <c r="AB20145" s="601"/>
    </row>
    <row r="20146" spans="21:28" x14ac:dyDescent="0.25">
      <c r="U20146" s="601"/>
      <c r="V20146" s="611"/>
      <c r="X20146" s="613"/>
      <c r="Y20146" s="601"/>
      <c r="Z20146" s="601"/>
      <c r="AA20146" s="601"/>
      <c r="AB20146" s="601"/>
    </row>
    <row r="20147" spans="21:28" x14ac:dyDescent="0.25">
      <c r="U20147" s="601"/>
      <c r="V20147" s="611"/>
      <c r="X20147" s="613"/>
      <c r="Y20147" s="601"/>
      <c r="Z20147" s="601"/>
      <c r="AA20147" s="601"/>
      <c r="AB20147" s="601"/>
    </row>
    <row r="20148" spans="21:28" x14ac:dyDescent="0.25">
      <c r="U20148" s="601"/>
      <c r="V20148" s="611"/>
      <c r="X20148" s="613"/>
      <c r="Y20148" s="601"/>
      <c r="Z20148" s="601"/>
      <c r="AA20148" s="601"/>
      <c r="AB20148" s="601"/>
    </row>
    <row r="20149" spans="21:28" x14ac:dyDescent="0.25">
      <c r="U20149" s="601"/>
      <c r="V20149" s="611"/>
      <c r="X20149" s="613"/>
      <c r="Y20149" s="601"/>
      <c r="Z20149" s="601"/>
      <c r="AA20149" s="601"/>
      <c r="AB20149" s="601"/>
    </row>
    <row r="20150" spans="21:28" x14ac:dyDescent="0.25">
      <c r="U20150" s="601"/>
      <c r="V20150" s="611"/>
      <c r="X20150" s="613"/>
      <c r="Y20150" s="601"/>
      <c r="Z20150" s="601"/>
      <c r="AA20150" s="601"/>
      <c r="AB20150" s="601"/>
    </row>
    <row r="20151" spans="21:28" x14ac:dyDescent="0.25">
      <c r="U20151" s="601"/>
      <c r="V20151" s="611"/>
      <c r="X20151" s="613"/>
      <c r="Y20151" s="601"/>
      <c r="Z20151" s="601"/>
      <c r="AA20151" s="601"/>
      <c r="AB20151" s="601"/>
    </row>
    <row r="20152" spans="21:28" x14ac:dyDescent="0.25">
      <c r="U20152" s="601"/>
      <c r="V20152" s="611"/>
      <c r="X20152" s="613"/>
      <c r="Y20152" s="601"/>
      <c r="Z20152" s="601"/>
      <c r="AA20152" s="601"/>
      <c r="AB20152" s="601"/>
    </row>
    <row r="20153" spans="21:28" x14ac:dyDescent="0.25">
      <c r="U20153" s="601"/>
      <c r="V20153" s="611"/>
      <c r="X20153" s="613"/>
      <c r="Y20153" s="601"/>
      <c r="Z20153" s="601"/>
      <c r="AA20153" s="601"/>
      <c r="AB20153" s="601"/>
    </row>
    <row r="20154" spans="21:28" x14ac:dyDescent="0.25">
      <c r="U20154" s="601"/>
      <c r="V20154" s="611"/>
      <c r="X20154" s="613"/>
      <c r="Y20154" s="601"/>
      <c r="Z20154" s="601"/>
      <c r="AA20154" s="601"/>
      <c r="AB20154" s="601"/>
    </row>
    <row r="20155" spans="21:28" x14ac:dyDescent="0.25">
      <c r="U20155" s="601"/>
      <c r="V20155" s="611"/>
      <c r="X20155" s="613"/>
      <c r="Y20155" s="601"/>
      <c r="Z20155" s="601"/>
      <c r="AA20155" s="601"/>
      <c r="AB20155" s="601"/>
    </row>
    <row r="20156" spans="21:28" x14ac:dyDescent="0.25">
      <c r="U20156" s="601"/>
      <c r="V20156" s="611"/>
      <c r="X20156" s="613"/>
      <c r="Y20156" s="601"/>
      <c r="Z20156" s="601"/>
      <c r="AA20156" s="601"/>
      <c r="AB20156" s="601"/>
    </row>
    <row r="20157" spans="21:28" x14ac:dyDescent="0.25">
      <c r="U20157" s="601"/>
      <c r="V20157" s="611"/>
      <c r="X20157" s="613"/>
      <c r="Y20157" s="601"/>
      <c r="Z20157" s="601"/>
      <c r="AA20157" s="601"/>
      <c r="AB20157" s="601"/>
    </row>
    <row r="20158" spans="21:28" x14ac:dyDescent="0.25">
      <c r="U20158" s="601"/>
      <c r="V20158" s="611"/>
      <c r="X20158" s="613"/>
      <c r="Y20158" s="601"/>
      <c r="Z20158" s="601"/>
      <c r="AA20158" s="601"/>
      <c r="AB20158" s="601"/>
    </row>
    <row r="20159" spans="21:28" x14ac:dyDescent="0.25">
      <c r="U20159" s="601"/>
      <c r="V20159" s="611"/>
      <c r="X20159" s="613"/>
      <c r="Y20159" s="601"/>
      <c r="Z20159" s="601"/>
      <c r="AA20159" s="601"/>
      <c r="AB20159" s="601"/>
    </row>
    <row r="20160" spans="21:28" x14ac:dyDescent="0.25">
      <c r="U20160" s="601"/>
      <c r="V20160" s="611"/>
      <c r="X20160" s="613"/>
      <c r="Y20160" s="601"/>
      <c r="Z20160" s="601"/>
      <c r="AA20160" s="601"/>
      <c r="AB20160" s="601"/>
    </row>
    <row r="20161" spans="21:28" x14ac:dyDescent="0.25">
      <c r="U20161" s="601"/>
      <c r="V20161" s="611"/>
      <c r="X20161" s="613"/>
      <c r="Y20161" s="601"/>
      <c r="Z20161" s="601"/>
      <c r="AA20161" s="601"/>
      <c r="AB20161" s="601"/>
    </row>
    <row r="20162" spans="21:28" x14ac:dyDescent="0.25">
      <c r="U20162" s="601"/>
      <c r="V20162" s="611"/>
      <c r="X20162" s="613"/>
      <c r="Y20162" s="601"/>
      <c r="Z20162" s="601"/>
      <c r="AA20162" s="601"/>
      <c r="AB20162" s="601"/>
    </row>
    <row r="20163" spans="21:28" x14ac:dyDescent="0.25">
      <c r="U20163" s="601"/>
      <c r="V20163" s="611"/>
      <c r="X20163" s="613"/>
      <c r="Y20163" s="601"/>
      <c r="Z20163" s="601"/>
      <c r="AA20163" s="601"/>
      <c r="AB20163" s="601"/>
    </row>
    <row r="20164" spans="21:28" x14ac:dyDescent="0.25">
      <c r="U20164" s="601"/>
      <c r="V20164" s="611"/>
      <c r="X20164" s="613"/>
      <c r="Y20164" s="601"/>
      <c r="Z20164" s="601"/>
      <c r="AA20164" s="601"/>
      <c r="AB20164" s="601"/>
    </row>
    <row r="20165" spans="21:28" x14ac:dyDescent="0.25">
      <c r="U20165" s="601"/>
      <c r="V20165" s="611"/>
      <c r="X20165" s="613"/>
      <c r="Y20165" s="601"/>
      <c r="Z20165" s="601"/>
      <c r="AA20165" s="601"/>
      <c r="AB20165" s="601"/>
    </row>
    <row r="20166" spans="21:28" x14ac:dyDescent="0.25">
      <c r="U20166" s="601"/>
      <c r="V20166" s="611"/>
      <c r="X20166" s="613"/>
      <c r="Y20166" s="601"/>
      <c r="Z20166" s="601"/>
      <c r="AA20166" s="601"/>
      <c r="AB20166" s="601"/>
    </row>
    <row r="20167" spans="21:28" x14ac:dyDescent="0.25">
      <c r="U20167" s="601"/>
      <c r="V20167" s="611"/>
      <c r="X20167" s="613"/>
      <c r="Y20167" s="601"/>
      <c r="Z20167" s="601"/>
      <c r="AA20167" s="601"/>
      <c r="AB20167" s="601"/>
    </row>
    <row r="20168" spans="21:28" x14ac:dyDescent="0.25">
      <c r="U20168" s="601"/>
      <c r="V20168" s="611"/>
      <c r="X20168" s="613"/>
      <c r="Y20168" s="601"/>
      <c r="Z20168" s="601"/>
      <c r="AA20168" s="601"/>
      <c r="AB20168" s="601"/>
    </row>
    <row r="20169" spans="21:28" x14ac:dyDescent="0.25">
      <c r="U20169" s="601"/>
      <c r="V20169" s="611"/>
      <c r="X20169" s="613"/>
      <c r="Y20169" s="601"/>
      <c r="Z20169" s="601"/>
      <c r="AA20169" s="601"/>
      <c r="AB20169" s="601"/>
    </row>
    <row r="20170" spans="21:28" x14ac:dyDescent="0.25">
      <c r="U20170" s="601"/>
      <c r="V20170" s="611"/>
      <c r="X20170" s="613"/>
      <c r="Y20170" s="601"/>
      <c r="Z20170" s="601"/>
      <c r="AA20170" s="601"/>
      <c r="AB20170" s="601"/>
    </row>
    <row r="20171" spans="21:28" x14ac:dyDescent="0.25">
      <c r="U20171" s="601"/>
      <c r="V20171" s="611"/>
      <c r="X20171" s="613"/>
      <c r="Y20171" s="601"/>
      <c r="Z20171" s="601"/>
      <c r="AA20171" s="601"/>
      <c r="AB20171" s="601"/>
    </row>
    <row r="20172" spans="21:28" x14ac:dyDescent="0.25">
      <c r="U20172" s="601"/>
      <c r="V20172" s="611"/>
      <c r="X20172" s="613"/>
      <c r="Y20172" s="601"/>
      <c r="Z20172" s="601"/>
      <c r="AA20172" s="601"/>
      <c r="AB20172" s="601"/>
    </row>
    <row r="20173" spans="21:28" x14ac:dyDescent="0.25">
      <c r="U20173" s="601"/>
      <c r="V20173" s="611"/>
      <c r="X20173" s="613"/>
      <c r="Y20173" s="601"/>
      <c r="Z20173" s="601"/>
      <c r="AA20173" s="601"/>
      <c r="AB20173" s="601"/>
    </row>
    <row r="20174" spans="21:28" x14ac:dyDescent="0.25">
      <c r="U20174" s="601"/>
      <c r="V20174" s="611"/>
      <c r="X20174" s="613"/>
      <c r="Y20174" s="601"/>
      <c r="Z20174" s="601"/>
      <c r="AA20174" s="601"/>
      <c r="AB20174" s="601"/>
    </row>
    <row r="20175" spans="21:28" x14ac:dyDescent="0.25">
      <c r="U20175" s="601"/>
      <c r="V20175" s="611"/>
      <c r="X20175" s="613"/>
      <c r="Y20175" s="601"/>
      <c r="Z20175" s="601"/>
      <c r="AA20175" s="601"/>
      <c r="AB20175" s="601"/>
    </row>
    <row r="20176" spans="21:28" x14ac:dyDescent="0.25">
      <c r="U20176" s="601"/>
      <c r="V20176" s="611"/>
      <c r="X20176" s="613"/>
      <c r="Y20176" s="601"/>
      <c r="Z20176" s="601"/>
      <c r="AA20176" s="601"/>
      <c r="AB20176" s="601"/>
    </row>
    <row r="20177" spans="21:28" x14ac:dyDescent="0.25">
      <c r="U20177" s="601"/>
      <c r="V20177" s="611"/>
      <c r="X20177" s="613"/>
      <c r="Y20177" s="601"/>
      <c r="Z20177" s="601"/>
      <c r="AA20177" s="601"/>
      <c r="AB20177" s="601"/>
    </row>
    <row r="20178" spans="21:28" x14ac:dyDescent="0.25">
      <c r="U20178" s="601"/>
      <c r="V20178" s="611"/>
      <c r="X20178" s="613"/>
      <c r="Y20178" s="601"/>
      <c r="Z20178" s="601"/>
      <c r="AA20178" s="601"/>
      <c r="AB20178" s="601"/>
    </row>
    <row r="20179" spans="21:28" x14ac:dyDescent="0.25">
      <c r="U20179" s="601"/>
      <c r="V20179" s="611"/>
      <c r="X20179" s="613"/>
      <c r="Y20179" s="601"/>
      <c r="Z20179" s="601"/>
      <c r="AA20179" s="601"/>
      <c r="AB20179" s="601"/>
    </row>
    <row r="20180" spans="21:28" x14ac:dyDescent="0.25">
      <c r="U20180" s="601"/>
      <c r="V20180" s="611"/>
      <c r="X20180" s="613"/>
      <c r="Y20180" s="601"/>
      <c r="Z20180" s="601"/>
      <c r="AA20180" s="601"/>
      <c r="AB20180" s="601"/>
    </row>
    <row r="20181" spans="21:28" x14ac:dyDescent="0.25">
      <c r="U20181" s="601"/>
      <c r="V20181" s="611"/>
      <c r="X20181" s="613"/>
      <c r="Y20181" s="601"/>
      <c r="Z20181" s="601"/>
      <c r="AA20181" s="601"/>
      <c r="AB20181" s="601"/>
    </row>
    <row r="20182" spans="21:28" x14ac:dyDescent="0.25">
      <c r="U20182" s="601"/>
      <c r="V20182" s="611"/>
      <c r="X20182" s="613"/>
      <c r="Y20182" s="601"/>
      <c r="Z20182" s="601"/>
      <c r="AA20182" s="601"/>
      <c r="AB20182" s="601"/>
    </row>
    <row r="20183" spans="21:28" x14ac:dyDescent="0.25">
      <c r="U20183" s="601"/>
      <c r="V20183" s="611"/>
      <c r="X20183" s="613"/>
      <c r="Y20183" s="601"/>
      <c r="Z20183" s="601"/>
      <c r="AA20183" s="601"/>
      <c r="AB20183" s="601"/>
    </row>
    <row r="20184" spans="21:28" x14ac:dyDescent="0.25">
      <c r="U20184" s="601"/>
      <c r="V20184" s="611"/>
      <c r="X20184" s="613"/>
      <c r="Y20184" s="601"/>
      <c r="Z20184" s="601"/>
      <c r="AA20184" s="601"/>
      <c r="AB20184" s="601"/>
    </row>
    <row r="20185" spans="21:28" x14ac:dyDescent="0.25">
      <c r="U20185" s="601"/>
      <c r="V20185" s="611"/>
      <c r="X20185" s="613"/>
      <c r="Y20185" s="601"/>
      <c r="Z20185" s="601"/>
      <c r="AA20185" s="601"/>
      <c r="AB20185" s="601"/>
    </row>
    <row r="20186" spans="21:28" x14ac:dyDescent="0.25">
      <c r="U20186" s="601"/>
      <c r="V20186" s="611"/>
      <c r="X20186" s="613"/>
      <c r="Y20186" s="601"/>
      <c r="Z20186" s="601"/>
      <c r="AA20186" s="601"/>
      <c r="AB20186" s="601"/>
    </row>
    <row r="20187" spans="21:28" x14ac:dyDescent="0.25">
      <c r="U20187" s="601"/>
      <c r="V20187" s="611"/>
      <c r="X20187" s="613"/>
      <c r="Y20187" s="601"/>
      <c r="Z20187" s="601"/>
      <c r="AA20187" s="601"/>
      <c r="AB20187" s="601"/>
    </row>
    <row r="20188" spans="21:28" x14ac:dyDescent="0.25">
      <c r="U20188" s="601"/>
      <c r="V20188" s="611"/>
      <c r="X20188" s="613"/>
      <c r="Y20188" s="601"/>
      <c r="Z20188" s="601"/>
      <c r="AA20188" s="601"/>
      <c r="AB20188" s="601"/>
    </row>
    <row r="20189" spans="21:28" x14ac:dyDescent="0.25">
      <c r="U20189" s="601"/>
      <c r="V20189" s="611"/>
      <c r="X20189" s="613"/>
      <c r="Y20189" s="601"/>
      <c r="Z20189" s="601"/>
      <c r="AA20189" s="601"/>
      <c r="AB20189" s="601"/>
    </row>
    <row r="20190" spans="21:28" x14ac:dyDescent="0.25">
      <c r="U20190" s="601"/>
      <c r="V20190" s="611"/>
      <c r="X20190" s="613"/>
      <c r="Y20190" s="601"/>
      <c r="Z20190" s="601"/>
      <c r="AA20190" s="601"/>
      <c r="AB20190" s="601"/>
    </row>
    <row r="20191" spans="21:28" x14ac:dyDescent="0.25">
      <c r="U20191" s="601"/>
      <c r="V20191" s="611"/>
      <c r="X20191" s="613"/>
      <c r="Y20191" s="601"/>
      <c r="Z20191" s="601"/>
      <c r="AA20191" s="601"/>
      <c r="AB20191" s="601"/>
    </row>
    <row r="20192" spans="21:28" x14ac:dyDescent="0.25">
      <c r="U20192" s="601"/>
      <c r="V20192" s="611"/>
      <c r="X20192" s="613"/>
      <c r="Y20192" s="601"/>
      <c r="Z20192" s="601"/>
      <c r="AA20192" s="601"/>
      <c r="AB20192" s="601"/>
    </row>
    <row r="20193" spans="21:28" x14ac:dyDescent="0.25">
      <c r="U20193" s="601"/>
      <c r="V20193" s="611"/>
      <c r="X20193" s="613"/>
      <c r="Y20193" s="601"/>
      <c r="Z20193" s="601"/>
      <c r="AA20193" s="601"/>
      <c r="AB20193" s="601"/>
    </row>
    <row r="20194" spans="21:28" x14ac:dyDescent="0.25">
      <c r="U20194" s="601"/>
      <c r="V20194" s="611"/>
      <c r="X20194" s="613"/>
      <c r="Y20194" s="601"/>
      <c r="Z20194" s="601"/>
      <c r="AA20194" s="601"/>
      <c r="AB20194" s="601"/>
    </row>
    <row r="20195" spans="21:28" x14ac:dyDescent="0.25">
      <c r="U20195" s="601"/>
      <c r="V20195" s="611"/>
      <c r="X20195" s="613"/>
      <c r="Y20195" s="601"/>
      <c r="Z20195" s="601"/>
      <c r="AA20195" s="601"/>
      <c r="AB20195" s="601"/>
    </row>
    <row r="20196" spans="21:28" x14ac:dyDescent="0.25">
      <c r="U20196" s="601"/>
      <c r="V20196" s="611"/>
      <c r="X20196" s="613"/>
      <c r="Y20196" s="601"/>
      <c r="Z20196" s="601"/>
      <c r="AA20196" s="601"/>
      <c r="AB20196" s="601"/>
    </row>
    <row r="20197" spans="21:28" x14ac:dyDescent="0.25">
      <c r="U20197" s="601"/>
      <c r="V20197" s="611"/>
      <c r="X20197" s="613"/>
      <c r="Y20197" s="601"/>
      <c r="Z20197" s="601"/>
      <c r="AA20197" s="601"/>
      <c r="AB20197" s="601"/>
    </row>
    <row r="20198" spans="21:28" x14ac:dyDescent="0.25">
      <c r="U20198" s="601"/>
      <c r="V20198" s="611"/>
      <c r="X20198" s="613"/>
      <c r="Y20198" s="601"/>
      <c r="Z20198" s="601"/>
      <c r="AA20198" s="601"/>
      <c r="AB20198" s="601"/>
    </row>
    <row r="20199" spans="21:28" x14ac:dyDescent="0.25">
      <c r="U20199" s="601"/>
      <c r="V20199" s="611"/>
      <c r="X20199" s="613"/>
      <c r="Y20199" s="601"/>
      <c r="Z20199" s="601"/>
      <c r="AA20199" s="601"/>
      <c r="AB20199" s="601"/>
    </row>
    <row r="20200" spans="21:28" x14ac:dyDescent="0.25">
      <c r="U20200" s="601"/>
      <c r="V20200" s="611"/>
      <c r="X20200" s="613"/>
      <c r="Y20200" s="601"/>
      <c r="Z20200" s="601"/>
      <c r="AA20200" s="601"/>
      <c r="AB20200" s="601"/>
    </row>
    <row r="20201" spans="21:28" x14ac:dyDescent="0.25">
      <c r="U20201" s="601"/>
      <c r="V20201" s="611"/>
      <c r="X20201" s="613"/>
      <c r="Y20201" s="601"/>
      <c r="Z20201" s="601"/>
      <c r="AA20201" s="601"/>
      <c r="AB20201" s="601"/>
    </row>
    <row r="20202" spans="21:28" x14ac:dyDescent="0.25">
      <c r="U20202" s="601"/>
      <c r="V20202" s="611"/>
      <c r="X20202" s="613"/>
      <c r="Y20202" s="601"/>
      <c r="Z20202" s="601"/>
      <c r="AA20202" s="601"/>
      <c r="AB20202" s="601"/>
    </row>
    <row r="20203" spans="21:28" x14ac:dyDescent="0.25">
      <c r="U20203" s="601"/>
      <c r="V20203" s="611"/>
      <c r="X20203" s="613"/>
      <c r="Y20203" s="601"/>
      <c r="Z20203" s="601"/>
      <c r="AA20203" s="601"/>
      <c r="AB20203" s="601"/>
    </row>
    <row r="20204" spans="21:28" x14ac:dyDescent="0.25">
      <c r="U20204" s="601"/>
      <c r="V20204" s="611"/>
      <c r="X20204" s="613"/>
      <c r="Y20204" s="601"/>
      <c r="Z20204" s="601"/>
      <c r="AA20204" s="601"/>
      <c r="AB20204" s="601"/>
    </row>
    <row r="20205" spans="21:28" x14ac:dyDescent="0.25">
      <c r="U20205" s="601"/>
      <c r="V20205" s="611"/>
      <c r="X20205" s="613"/>
      <c r="Y20205" s="601"/>
      <c r="Z20205" s="601"/>
      <c r="AA20205" s="601"/>
      <c r="AB20205" s="601"/>
    </row>
    <row r="20206" spans="21:28" x14ac:dyDescent="0.25">
      <c r="U20206" s="601"/>
      <c r="V20206" s="611"/>
      <c r="X20206" s="613"/>
      <c r="Y20206" s="601"/>
      <c r="Z20206" s="601"/>
      <c r="AA20206" s="601"/>
      <c r="AB20206" s="601"/>
    </row>
    <row r="20207" spans="21:28" x14ac:dyDescent="0.25">
      <c r="U20207" s="601"/>
      <c r="V20207" s="611"/>
      <c r="X20207" s="613"/>
      <c r="Y20207" s="601"/>
      <c r="Z20207" s="601"/>
      <c r="AA20207" s="601"/>
      <c r="AB20207" s="601"/>
    </row>
    <row r="20208" spans="21:28" x14ac:dyDescent="0.25">
      <c r="U20208" s="601"/>
      <c r="V20208" s="611"/>
      <c r="X20208" s="613"/>
      <c r="Y20208" s="601"/>
      <c r="Z20208" s="601"/>
      <c r="AA20208" s="601"/>
      <c r="AB20208" s="601"/>
    </row>
    <row r="20209" spans="21:28" x14ac:dyDescent="0.25">
      <c r="U20209" s="601"/>
      <c r="V20209" s="611"/>
      <c r="X20209" s="613"/>
      <c r="Y20209" s="601"/>
      <c r="Z20209" s="601"/>
      <c r="AA20209" s="601"/>
      <c r="AB20209" s="601"/>
    </row>
    <row r="20210" spans="21:28" x14ac:dyDescent="0.25">
      <c r="U20210" s="601"/>
      <c r="V20210" s="611"/>
      <c r="X20210" s="613"/>
      <c r="Y20210" s="601"/>
      <c r="Z20210" s="601"/>
      <c r="AA20210" s="601"/>
      <c r="AB20210" s="601"/>
    </row>
    <row r="20211" spans="21:28" x14ac:dyDescent="0.25">
      <c r="U20211" s="601"/>
      <c r="V20211" s="611"/>
      <c r="X20211" s="613"/>
      <c r="Y20211" s="601"/>
      <c r="Z20211" s="601"/>
      <c r="AA20211" s="601"/>
      <c r="AB20211" s="601"/>
    </row>
    <row r="20212" spans="21:28" x14ac:dyDescent="0.25">
      <c r="U20212" s="601"/>
      <c r="V20212" s="611"/>
      <c r="X20212" s="613"/>
      <c r="Y20212" s="601"/>
      <c r="Z20212" s="601"/>
      <c r="AA20212" s="601"/>
      <c r="AB20212" s="601"/>
    </row>
    <row r="20213" spans="21:28" x14ac:dyDescent="0.25">
      <c r="U20213" s="601"/>
      <c r="V20213" s="611"/>
      <c r="X20213" s="613"/>
      <c r="Y20213" s="601"/>
      <c r="Z20213" s="601"/>
      <c r="AA20213" s="601"/>
      <c r="AB20213" s="601"/>
    </row>
    <row r="20214" spans="21:28" x14ac:dyDescent="0.25">
      <c r="U20214" s="601"/>
      <c r="V20214" s="611"/>
      <c r="X20214" s="613"/>
      <c r="Y20214" s="601"/>
      <c r="Z20214" s="601"/>
      <c r="AA20214" s="601"/>
      <c r="AB20214" s="601"/>
    </row>
    <row r="20215" spans="21:28" x14ac:dyDescent="0.25">
      <c r="U20215" s="601"/>
      <c r="V20215" s="611"/>
      <c r="X20215" s="613"/>
      <c r="Y20215" s="601"/>
      <c r="Z20215" s="601"/>
      <c r="AA20215" s="601"/>
      <c r="AB20215" s="601"/>
    </row>
    <row r="20216" spans="21:28" x14ac:dyDescent="0.25">
      <c r="U20216" s="601"/>
      <c r="V20216" s="611"/>
      <c r="X20216" s="613"/>
      <c r="Y20216" s="601"/>
      <c r="Z20216" s="601"/>
      <c r="AA20216" s="601"/>
      <c r="AB20216" s="601"/>
    </row>
    <row r="20217" spans="21:28" x14ac:dyDescent="0.25">
      <c r="U20217" s="601"/>
      <c r="V20217" s="611"/>
      <c r="X20217" s="613"/>
      <c r="Y20217" s="601"/>
      <c r="Z20217" s="601"/>
      <c r="AA20217" s="601"/>
      <c r="AB20217" s="601"/>
    </row>
    <row r="20218" spans="21:28" x14ac:dyDescent="0.25">
      <c r="U20218" s="601"/>
      <c r="V20218" s="611"/>
      <c r="X20218" s="613"/>
      <c r="Y20218" s="601"/>
      <c r="Z20218" s="601"/>
      <c r="AA20218" s="601"/>
      <c r="AB20218" s="601"/>
    </row>
    <row r="20219" spans="21:28" x14ac:dyDescent="0.25">
      <c r="U20219" s="601"/>
      <c r="V20219" s="611"/>
      <c r="X20219" s="613"/>
      <c r="Y20219" s="601"/>
      <c r="Z20219" s="601"/>
      <c r="AA20219" s="601"/>
      <c r="AB20219" s="601"/>
    </row>
    <row r="20220" spans="21:28" x14ac:dyDescent="0.25">
      <c r="U20220" s="601"/>
      <c r="V20220" s="611"/>
      <c r="X20220" s="613"/>
      <c r="Y20220" s="601"/>
      <c r="Z20220" s="601"/>
      <c r="AA20220" s="601"/>
      <c r="AB20220" s="601"/>
    </row>
    <row r="20221" spans="21:28" x14ac:dyDescent="0.25">
      <c r="U20221" s="601"/>
      <c r="V20221" s="611"/>
      <c r="X20221" s="613"/>
      <c r="Y20221" s="601"/>
      <c r="Z20221" s="601"/>
      <c r="AA20221" s="601"/>
      <c r="AB20221" s="601"/>
    </row>
    <row r="20222" spans="21:28" x14ac:dyDescent="0.25">
      <c r="U20222" s="601"/>
      <c r="V20222" s="611"/>
      <c r="X20222" s="613"/>
      <c r="Y20222" s="601"/>
      <c r="Z20222" s="601"/>
      <c r="AA20222" s="601"/>
      <c r="AB20222" s="601"/>
    </row>
    <row r="20223" spans="21:28" x14ac:dyDescent="0.25">
      <c r="U20223" s="601"/>
      <c r="V20223" s="611"/>
      <c r="X20223" s="613"/>
      <c r="Y20223" s="601"/>
      <c r="Z20223" s="601"/>
      <c r="AA20223" s="601"/>
      <c r="AB20223" s="601"/>
    </row>
    <row r="20224" spans="21:28" x14ac:dyDescent="0.25">
      <c r="U20224" s="601"/>
      <c r="V20224" s="611"/>
      <c r="X20224" s="613"/>
      <c r="Y20224" s="601"/>
      <c r="Z20224" s="601"/>
      <c r="AA20224" s="601"/>
      <c r="AB20224" s="601"/>
    </row>
    <row r="20225" spans="21:28" x14ac:dyDescent="0.25">
      <c r="U20225" s="601"/>
      <c r="V20225" s="611"/>
      <c r="X20225" s="613"/>
      <c r="Y20225" s="601"/>
      <c r="Z20225" s="601"/>
      <c r="AA20225" s="601"/>
      <c r="AB20225" s="601"/>
    </row>
    <row r="20226" spans="21:28" x14ac:dyDescent="0.25">
      <c r="U20226" s="601"/>
      <c r="V20226" s="611"/>
      <c r="X20226" s="613"/>
      <c r="Y20226" s="601"/>
      <c r="Z20226" s="601"/>
      <c r="AA20226" s="601"/>
      <c r="AB20226" s="601"/>
    </row>
    <row r="20227" spans="21:28" x14ac:dyDescent="0.25">
      <c r="U20227" s="601"/>
      <c r="V20227" s="611"/>
      <c r="X20227" s="613"/>
      <c r="Y20227" s="601"/>
      <c r="Z20227" s="601"/>
      <c r="AA20227" s="601"/>
      <c r="AB20227" s="601"/>
    </row>
    <row r="20228" spans="21:28" x14ac:dyDescent="0.25">
      <c r="U20228" s="601"/>
      <c r="V20228" s="611"/>
      <c r="X20228" s="613"/>
      <c r="Y20228" s="601"/>
      <c r="Z20228" s="601"/>
      <c r="AA20228" s="601"/>
      <c r="AB20228" s="601"/>
    </row>
    <row r="20229" spans="21:28" x14ac:dyDescent="0.25">
      <c r="U20229" s="601"/>
      <c r="V20229" s="611"/>
      <c r="X20229" s="613"/>
      <c r="Y20229" s="601"/>
      <c r="Z20229" s="601"/>
      <c r="AA20229" s="601"/>
      <c r="AB20229" s="601"/>
    </row>
    <row r="20230" spans="21:28" x14ac:dyDescent="0.25">
      <c r="U20230" s="601"/>
      <c r="V20230" s="611"/>
      <c r="X20230" s="613"/>
      <c r="Y20230" s="601"/>
      <c r="Z20230" s="601"/>
      <c r="AA20230" s="601"/>
      <c r="AB20230" s="601"/>
    </row>
    <row r="20231" spans="21:28" x14ac:dyDescent="0.25">
      <c r="U20231" s="601"/>
      <c r="V20231" s="611"/>
      <c r="X20231" s="613"/>
      <c r="Y20231" s="601"/>
      <c r="Z20231" s="601"/>
      <c r="AA20231" s="601"/>
      <c r="AB20231" s="601"/>
    </row>
    <row r="20232" spans="21:28" x14ac:dyDescent="0.25">
      <c r="U20232" s="601"/>
      <c r="V20232" s="611"/>
      <c r="X20232" s="613"/>
      <c r="Y20232" s="601"/>
      <c r="Z20232" s="601"/>
      <c r="AA20232" s="601"/>
      <c r="AB20232" s="601"/>
    </row>
    <row r="20233" spans="21:28" x14ac:dyDescent="0.25">
      <c r="U20233" s="601"/>
      <c r="V20233" s="611"/>
      <c r="X20233" s="613"/>
      <c r="Y20233" s="601"/>
      <c r="Z20233" s="601"/>
      <c r="AA20233" s="601"/>
      <c r="AB20233" s="601"/>
    </row>
    <row r="20234" spans="21:28" x14ac:dyDescent="0.25">
      <c r="U20234" s="601"/>
      <c r="V20234" s="611"/>
      <c r="X20234" s="613"/>
      <c r="Y20234" s="601"/>
      <c r="Z20234" s="601"/>
      <c r="AA20234" s="601"/>
      <c r="AB20234" s="601"/>
    </row>
    <row r="20235" spans="21:28" x14ac:dyDescent="0.25">
      <c r="U20235" s="601"/>
      <c r="V20235" s="611"/>
      <c r="X20235" s="613"/>
      <c r="Y20235" s="601"/>
      <c r="Z20235" s="601"/>
      <c r="AA20235" s="601"/>
      <c r="AB20235" s="601"/>
    </row>
    <row r="20236" spans="21:28" x14ac:dyDescent="0.25">
      <c r="U20236" s="601"/>
      <c r="V20236" s="611"/>
      <c r="X20236" s="613"/>
      <c r="Y20236" s="601"/>
      <c r="Z20236" s="601"/>
      <c r="AA20236" s="601"/>
      <c r="AB20236" s="601"/>
    </row>
    <row r="20237" spans="21:28" x14ac:dyDescent="0.25">
      <c r="U20237" s="601"/>
      <c r="V20237" s="611"/>
      <c r="X20237" s="613"/>
      <c r="Y20237" s="601"/>
      <c r="Z20237" s="601"/>
      <c r="AA20237" s="601"/>
      <c r="AB20237" s="601"/>
    </row>
    <row r="20238" spans="21:28" x14ac:dyDescent="0.25">
      <c r="U20238" s="601"/>
      <c r="V20238" s="611"/>
      <c r="X20238" s="613"/>
      <c r="Y20238" s="601"/>
      <c r="Z20238" s="601"/>
      <c r="AA20238" s="601"/>
      <c r="AB20238" s="601"/>
    </row>
    <row r="20239" spans="21:28" x14ac:dyDescent="0.25">
      <c r="U20239" s="601"/>
      <c r="V20239" s="611"/>
      <c r="X20239" s="613"/>
      <c r="Y20239" s="601"/>
      <c r="Z20239" s="601"/>
      <c r="AA20239" s="601"/>
      <c r="AB20239" s="601"/>
    </row>
    <row r="20240" spans="21:28" x14ac:dyDescent="0.25">
      <c r="U20240" s="601"/>
      <c r="V20240" s="611"/>
      <c r="X20240" s="613"/>
      <c r="Y20240" s="601"/>
      <c r="Z20240" s="601"/>
      <c r="AA20240" s="601"/>
      <c r="AB20240" s="601"/>
    </row>
    <row r="20241" spans="21:28" x14ac:dyDescent="0.25">
      <c r="U20241" s="601"/>
      <c r="V20241" s="611"/>
      <c r="X20241" s="613"/>
      <c r="Y20241" s="601"/>
      <c r="Z20241" s="601"/>
      <c r="AA20241" s="601"/>
      <c r="AB20241" s="601"/>
    </row>
    <row r="20242" spans="21:28" x14ac:dyDescent="0.25">
      <c r="U20242" s="601"/>
      <c r="V20242" s="611"/>
      <c r="X20242" s="613"/>
      <c r="Y20242" s="601"/>
      <c r="Z20242" s="601"/>
      <c r="AA20242" s="601"/>
      <c r="AB20242" s="601"/>
    </row>
    <row r="20243" spans="21:28" x14ac:dyDescent="0.25">
      <c r="U20243" s="601"/>
      <c r="V20243" s="611"/>
      <c r="X20243" s="613"/>
      <c r="Y20243" s="601"/>
      <c r="Z20243" s="601"/>
      <c r="AA20243" s="601"/>
      <c r="AB20243" s="601"/>
    </row>
    <row r="20244" spans="21:28" x14ac:dyDescent="0.25">
      <c r="U20244" s="601"/>
      <c r="V20244" s="611"/>
      <c r="X20244" s="613"/>
      <c r="Y20244" s="601"/>
      <c r="Z20244" s="601"/>
      <c r="AA20244" s="601"/>
      <c r="AB20244" s="601"/>
    </row>
    <row r="20245" spans="21:28" x14ac:dyDescent="0.25">
      <c r="U20245" s="601"/>
      <c r="V20245" s="611"/>
      <c r="X20245" s="613"/>
      <c r="Y20245" s="601"/>
      <c r="Z20245" s="601"/>
      <c r="AA20245" s="601"/>
      <c r="AB20245" s="601"/>
    </row>
    <row r="20246" spans="21:28" x14ac:dyDescent="0.25">
      <c r="U20246" s="601"/>
      <c r="V20246" s="611"/>
      <c r="X20246" s="613"/>
      <c r="Y20246" s="601"/>
      <c r="Z20246" s="601"/>
      <c r="AA20246" s="601"/>
      <c r="AB20246" s="601"/>
    </row>
    <row r="20247" spans="21:28" x14ac:dyDescent="0.25">
      <c r="U20247" s="601"/>
      <c r="V20247" s="611"/>
      <c r="X20247" s="613"/>
      <c r="Y20247" s="601"/>
      <c r="Z20247" s="601"/>
      <c r="AA20247" s="601"/>
      <c r="AB20247" s="601"/>
    </row>
    <row r="20248" spans="21:28" x14ac:dyDescent="0.25">
      <c r="U20248" s="601"/>
      <c r="V20248" s="611"/>
      <c r="X20248" s="613"/>
      <c r="Y20248" s="601"/>
      <c r="Z20248" s="601"/>
      <c r="AA20248" s="601"/>
      <c r="AB20248" s="601"/>
    </row>
    <row r="20249" spans="21:28" x14ac:dyDescent="0.25">
      <c r="U20249" s="601"/>
      <c r="V20249" s="611"/>
      <c r="X20249" s="613"/>
      <c r="Y20249" s="601"/>
      <c r="Z20249" s="601"/>
      <c r="AA20249" s="601"/>
      <c r="AB20249" s="601"/>
    </row>
    <row r="20250" spans="21:28" x14ac:dyDescent="0.25">
      <c r="U20250" s="601"/>
      <c r="V20250" s="611"/>
      <c r="X20250" s="613"/>
      <c r="Y20250" s="601"/>
      <c r="Z20250" s="601"/>
      <c r="AA20250" s="601"/>
      <c r="AB20250" s="601"/>
    </row>
    <row r="20251" spans="21:28" x14ac:dyDescent="0.25">
      <c r="U20251" s="601"/>
      <c r="V20251" s="611"/>
      <c r="X20251" s="613"/>
      <c r="Y20251" s="601"/>
      <c r="Z20251" s="601"/>
      <c r="AA20251" s="601"/>
      <c r="AB20251" s="601"/>
    </row>
    <row r="20252" spans="21:28" x14ac:dyDescent="0.25">
      <c r="U20252" s="601"/>
      <c r="V20252" s="611"/>
      <c r="X20252" s="613"/>
      <c r="Y20252" s="601"/>
      <c r="Z20252" s="601"/>
      <c r="AA20252" s="601"/>
      <c r="AB20252" s="601"/>
    </row>
    <row r="20253" spans="21:28" x14ac:dyDescent="0.25">
      <c r="U20253" s="601"/>
      <c r="V20253" s="611"/>
      <c r="X20253" s="613"/>
      <c r="Y20253" s="601"/>
      <c r="Z20253" s="601"/>
      <c r="AA20253" s="601"/>
      <c r="AB20253" s="601"/>
    </row>
    <row r="20254" spans="21:28" x14ac:dyDescent="0.25">
      <c r="U20254" s="601"/>
      <c r="V20254" s="611"/>
      <c r="X20254" s="613"/>
      <c r="Y20254" s="601"/>
      <c r="Z20254" s="601"/>
      <c r="AA20254" s="601"/>
      <c r="AB20254" s="601"/>
    </row>
    <row r="20255" spans="21:28" x14ac:dyDescent="0.25">
      <c r="U20255" s="601"/>
      <c r="V20255" s="611"/>
      <c r="X20255" s="613"/>
      <c r="Y20255" s="601"/>
      <c r="Z20255" s="601"/>
      <c r="AA20255" s="601"/>
      <c r="AB20255" s="601"/>
    </row>
    <row r="20256" spans="21:28" x14ac:dyDescent="0.25">
      <c r="U20256" s="601"/>
      <c r="V20256" s="611"/>
      <c r="X20256" s="613"/>
      <c r="Y20256" s="601"/>
      <c r="Z20256" s="601"/>
      <c r="AA20256" s="601"/>
      <c r="AB20256" s="601"/>
    </row>
    <row r="20257" spans="21:28" x14ac:dyDescent="0.25">
      <c r="U20257" s="601"/>
      <c r="V20257" s="611"/>
      <c r="X20257" s="613"/>
      <c r="Y20257" s="601"/>
      <c r="Z20257" s="601"/>
      <c r="AA20257" s="601"/>
      <c r="AB20257" s="601"/>
    </row>
    <row r="20258" spans="21:28" x14ac:dyDescent="0.25">
      <c r="U20258" s="601"/>
      <c r="V20258" s="611"/>
      <c r="X20258" s="613"/>
      <c r="Y20258" s="601"/>
      <c r="Z20258" s="601"/>
      <c r="AA20258" s="601"/>
      <c r="AB20258" s="601"/>
    </row>
    <row r="20259" spans="21:28" x14ac:dyDescent="0.25">
      <c r="U20259" s="601"/>
      <c r="V20259" s="611"/>
      <c r="X20259" s="613"/>
      <c r="Y20259" s="601"/>
      <c r="Z20259" s="601"/>
      <c r="AA20259" s="601"/>
      <c r="AB20259" s="601"/>
    </row>
    <row r="20260" spans="21:28" x14ac:dyDescent="0.25">
      <c r="U20260" s="601"/>
      <c r="V20260" s="611"/>
      <c r="X20260" s="613"/>
      <c r="Y20260" s="601"/>
      <c r="Z20260" s="601"/>
      <c r="AA20260" s="601"/>
      <c r="AB20260" s="601"/>
    </row>
    <row r="20261" spans="21:28" x14ac:dyDescent="0.25">
      <c r="U20261" s="601"/>
      <c r="V20261" s="611"/>
      <c r="X20261" s="613"/>
      <c r="Y20261" s="601"/>
      <c r="Z20261" s="601"/>
      <c r="AA20261" s="601"/>
      <c r="AB20261" s="601"/>
    </row>
    <row r="20262" spans="21:28" x14ac:dyDescent="0.25">
      <c r="U20262" s="601"/>
      <c r="V20262" s="611"/>
      <c r="X20262" s="613"/>
      <c r="Y20262" s="601"/>
      <c r="Z20262" s="601"/>
      <c r="AA20262" s="601"/>
      <c r="AB20262" s="601"/>
    </row>
    <row r="20263" spans="21:28" x14ac:dyDescent="0.25">
      <c r="U20263" s="601"/>
      <c r="V20263" s="611"/>
      <c r="X20263" s="613"/>
      <c r="Y20263" s="601"/>
      <c r="Z20263" s="601"/>
      <c r="AA20263" s="601"/>
      <c r="AB20263" s="601"/>
    </row>
    <row r="20264" spans="21:28" x14ac:dyDescent="0.25">
      <c r="U20264" s="601"/>
      <c r="V20264" s="611"/>
      <c r="X20264" s="613"/>
      <c r="Y20264" s="601"/>
      <c r="Z20264" s="601"/>
      <c r="AA20264" s="601"/>
      <c r="AB20264" s="601"/>
    </row>
    <row r="20265" spans="21:28" x14ac:dyDescent="0.25">
      <c r="U20265" s="601"/>
      <c r="V20265" s="611"/>
      <c r="X20265" s="613"/>
      <c r="Y20265" s="601"/>
      <c r="Z20265" s="601"/>
      <c r="AA20265" s="601"/>
      <c r="AB20265" s="601"/>
    </row>
    <row r="20266" spans="21:28" x14ac:dyDescent="0.25">
      <c r="U20266" s="601"/>
      <c r="V20266" s="611"/>
      <c r="X20266" s="613"/>
      <c r="Y20266" s="601"/>
      <c r="Z20266" s="601"/>
      <c r="AA20266" s="601"/>
      <c r="AB20266" s="601"/>
    </row>
    <row r="20267" spans="21:28" x14ac:dyDescent="0.25">
      <c r="U20267" s="601"/>
      <c r="V20267" s="611"/>
      <c r="X20267" s="613"/>
      <c r="Y20267" s="601"/>
      <c r="Z20267" s="601"/>
      <c r="AA20267" s="601"/>
      <c r="AB20267" s="601"/>
    </row>
    <row r="20268" spans="21:28" x14ac:dyDescent="0.25">
      <c r="U20268" s="601"/>
      <c r="V20268" s="611"/>
      <c r="X20268" s="613"/>
      <c r="Y20268" s="601"/>
      <c r="Z20268" s="601"/>
      <c r="AA20268" s="601"/>
      <c r="AB20268" s="601"/>
    </row>
    <row r="20269" spans="21:28" x14ac:dyDescent="0.25">
      <c r="U20269" s="601"/>
      <c r="V20269" s="611"/>
      <c r="X20269" s="613"/>
      <c r="Y20269" s="601"/>
      <c r="Z20269" s="601"/>
      <c r="AA20269" s="601"/>
      <c r="AB20269" s="601"/>
    </row>
    <row r="20270" spans="21:28" x14ac:dyDescent="0.25">
      <c r="U20270" s="601"/>
      <c r="V20270" s="611"/>
      <c r="X20270" s="613"/>
      <c r="Y20270" s="601"/>
      <c r="Z20270" s="601"/>
      <c r="AA20270" s="601"/>
      <c r="AB20270" s="601"/>
    </row>
    <row r="20271" spans="21:28" x14ac:dyDescent="0.25">
      <c r="U20271" s="601"/>
      <c r="V20271" s="611"/>
      <c r="X20271" s="613"/>
      <c r="Y20271" s="601"/>
      <c r="Z20271" s="601"/>
      <c r="AA20271" s="601"/>
      <c r="AB20271" s="601"/>
    </row>
    <row r="20272" spans="21:28" x14ac:dyDescent="0.25">
      <c r="U20272" s="601"/>
      <c r="V20272" s="611"/>
      <c r="X20272" s="613"/>
      <c r="Y20272" s="601"/>
      <c r="Z20272" s="601"/>
      <c r="AA20272" s="601"/>
      <c r="AB20272" s="601"/>
    </row>
    <row r="20273" spans="21:28" x14ac:dyDescent="0.25">
      <c r="U20273" s="601"/>
      <c r="V20273" s="611"/>
      <c r="X20273" s="613"/>
      <c r="Y20273" s="601"/>
      <c r="Z20273" s="601"/>
      <c r="AA20273" s="601"/>
      <c r="AB20273" s="601"/>
    </row>
    <row r="20274" spans="21:28" x14ac:dyDescent="0.25">
      <c r="U20274" s="601"/>
      <c r="V20274" s="611"/>
      <c r="X20274" s="613"/>
      <c r="Y20274" s="601"/>
      <c r="Z20274" s="601"/>
      <c r="AA20274" s="601"/>
      <c r="AB20274" s="601"/>
    </row>
    <row r="20275" spans="21:28" x14ac:dyDescent="0.25">
      <c r="U20275" s="601"/>
      <c r="V20275" s="611"/>
      <c r="X20275" s="613"/>
      <c r="Y20275" s="601"/>
      <c r="Z20275" s="601"/>
      <c r="AA20275" s="601"/>
      <c r="AB20275" s="601"/>
    </row>
    <row r="20276" spans="21:28" x14ac:dyDescent="0.25">
      <c r="U20276" s="601"/>
      <c r="V20276" s="611"/>
      <c r="X20276" s="613"/>
      <c r="Y20276" s="601"/>
      <c r="Z20276" s="601"/>
      <c r="AA20276" s="601"/>
      <c r="AB20276" s="601"/>
    </row>
    <row r="20277" spans="21:28" x14ac:dyDescent="0.25">
      <c r="U20277" s="601"/>
      <c r="V20277" s="611"/>
      <c r="X20277" s="613"/>
      <c r="Y20277" s="601"/>
      <c r="Z20277" s="601"/>
      <c r="AA20277" s="601"/>
      <c r="AB20277" s="601"/>
    </row>
    <row r="20278" spans="21:28" x14ac:dyDescent="0.25">
      <c r="U20278" s="601"/>
      <c r="V20278" s="611"/>
      <c r="X20278" s="613"/>
      <c r="Y20278" s="601"/>
      <c r="Z20278" s="601"/>
      <c r="AA20278" s="601"/>
      <c r="AB20278" s="601"/>
    </row>
    <row r="20279" spans="21:28" x14ac:dyDescent="0.25">
      <c r="U20279" s="601"/>
      <c r="V20279" s="611"/>
      <c r="X20279" s="613"/>
      <c r="Y20279" s="601"/>
      <c r="Z20279" s="601"/>
      <c r="AA20279" s="601"/>
      <c r="AB20279" s="601"/>
    </row>
    <row r="20280" spans="21:28" x14ac:dyDescent="0.25">
      <c r="U20280" s="601"/>
      <c r="V20280" s="611"/>
      <c r="X20280" s="613"/>
      <c r="Y20280" s="601"/>
      <c r="Z20280" s="601"/>
      <c r="AA20280" s="601"/>
      <c r="AB20280" s="601"/>
    </row>
    <row r="20281" spans="21:28" x14ac:dyDescent="0.25">
      <c r="U20281" s="601"/>
      <c r="V20281" s="611"/>
      <c r="X20281" s="613"/>
      <c r="Y20281" s="601"/>
      <c r="Z20281" s="601"/>
      <c r="AA20281" s="601"/>
      <c r="AB20281" s="601"/>
    </row>
    <row r="20282" spans="21:28" x14ac:dyDescent="0.25">
      <c r="U20282" s="601"/>
      <c r="V20282" s="611"/>
      <c r="X20282" s="613"/>
      <c r="Y20282" s="601"/>
      <c r="Z20282" s="601"/>
      <c r="AA20282" s="601"/>
      <c r="AB20282" s="601"/>
    </row>
    <row r="20283" spans="21:28" x14ac:dyDescent="0.25">
      <c r="U20283" s="601"/>
      <c r="V20283" s="611"/>
      <c r="X20283" s="613"/>
      <c r="Y20283" s="601"/>
      <c r="Z20283" s="601"/>
      <c r="AA20283" s="601"/>
      <c r="AB20283" s="601"/>
    </row>
    <row r="20284" spans="21:28" x14ac:dyDescent="0.25">
      <c r="U20284" s="601"/>
      <c r="V20284" s="611"/>
      <c r="X20284" s="613"/>
      <c r="Y20284" s="601"/>
      <c r="Z20284" s="601"/>
      <c r="AA20284" s="601"/>
      <c r="AB20284" s="601"/>
    </row>
    <row r="20285" spans="21:28" x14ac:dyDescent="0.25">
      <c r="U20285" s="601"/>
      <c r="V20285" s="611"/>
      <c r="X20285" s="613"/>
      <c r="Y20285" s="601"/>
      <c r="Z20285" s="601"/>
      <c r="AA20285" s="601"/>
      <c r="AB20285" s="601"/>
    </row>
    <row r="20286" spans="21:28" x14ac:dyDescent="0.25">
      <c r="U20286" s="601"/>
      <c r="V20286" s="611"/>
      <c r="X20286" s="613"/>
      <c r="Y20286" s="601"/>
      <c r="Z20286" s="601"/>
      <c r="AA20286" s="601"/>
      <c r="AB20286" s="601"/>
    </row>
    <row r="20287" spans="21:28" x14ac:dyDescent="0.25">
      <c r="U20287" s="601"/>
      <c r="V20287" s="611"/>
      <c r="X20287" s="613"/>
      <c r="Y20287" s="601"/>
      <c r="Z20287" s="601"/>
      <c r="AA20287" s="601"/>
      <c r="AB20287" s="601"/>
    </row>
    <row r="20288" spans="21:28" x14ac:dyDescent="0.25">
      <c r="U20288" s="601"/>
      <c r="V20288" s="611"/>
      <c r="X20288" s="613"/>
      <c r="Y20288" s="601"/>
      <c r="Z20288" s="601"/>
      <c r="AA20288" s="601"/>
      <c r="AB20288" s="601"/>
    </row>
    <row r="20289" spans="21:28" x14ac:dyDescent="0.25">
      <c r="U20289" s="601"/>
      <c r="V20289" s="611"/>
      <c r="X20289" s="613"/>
      <c r="Y20289" s="601"/>
      <c r="Z20289" s="601"/>
      <c r="AA20289" s="601"/>
      <c r="AB20289" s="601"/>
    </row>
    <row r="20290" spans="21:28" x14ac:dyDescent="0.25">
      <c r="U20290" s="601"/>
      <c r="V20290" s="611"/>
      <c r="X20290" s="613"/>
      <c r="Y20290" s="601"/>
      <c r="Z20290" s="601"/>
      <c r="AA20290" s="601"/>
      <c r="AB20290" s="601"/>
    </row>
    <row r="20291" spans="21:28" x14ac:dyDescent="0.25">
      <c r="U20291" s="601"/>
      <c r="V20291" s="611"/>
      <c r="X20291" s="613"/>
      <c r="Y20291" s="601"/>
      <c r="Z20291" s="601"/>
      <c r="AA20291" s="601"/>
      <c r="AB20291" s="601"/>
    </row>
    <row r="20292" spans="21:28" x14ac:dyDescent="0.25">
      <c r="U20292" s="601"/>
      <c r="V20292" s="611"/>
      <c r="X20292" s="613"/>
      <c r="Y20292" s="601"/>
      <c r="Z20292" s="601"/>
      <c r="AA20292" s="601"/>
      <c r="AB20292" s="601"/>
    </row>
    <row r="20293" spans="21:28" x14ac:dyDescent="0.25">
      <c r="U20293" s="601"/>
      <c r="V20293" s="611"/>
      <c r="X20293" s="613"/>
      <c r="Y20293" s="601"/>
      <c r="Z20293" s="601"/>
      <c r="AA20293" s="601"/>
      <c r="AB20293" s="601"/>
    </row>
    <row r="20294" spans="21:28" x14ac:dyDescent="0.25">
      <c r="U20294" s="601"/>
      <c r="V20294" s="611"/>
      <c r="X20294" s="613"/>
      <c r="Y20294" s="601"/>
      <c r="Z20294" s="601"/>
      <c r="AA20294" s="601"/>
      <c r="AB20294" s="601"/>
    </row>
    <row r="20295" spans="21:28" x14ac:dyDescent="0.25">
      <c r="U20295" s="601"/>
      <c r="V20295" s="611"/>
      <c r="X20295" s="613"/>
      <c r="Y20295" s="601"/>
      <c r="Z20295" s="601"/>
      <c r="AA20295" s="601"/>
      <c r="AB20295" s="601"/>
    </row>
    <row r="20296" spans="21:28" x14ac:dyDescent="0.25">
      <c r="U20296" s="601"/>
      <c r="V20296" s="611"/>
      <c r="X20296" s="613"/>
      <c r="Y20296" s="601"/>
      <c r="Z20296" s="601"/>
      <c r="AA20296" s="601"/>
      <c r="AB20296" s="601"/>
    </row>
    <row r="20297" spans="21:28" x14ac:dyDescent="0.25">
      <c r="U20297" s="601"/>
      <c r="V20297" s="611"/>
      <c r="X20297" s="613"/>
      <c r="Y20297" s="601"/>
      <c r="Z20297" s="601"/>
      <c r="AA20297" s="601"/>
      <c r="AB20297" s="601"/>
    </row>
    <row r="20298" spans="21:28" x14ac:dyDescent="0.25">
      <c r="U20298" s="601"/>
      <c r="V20298" s="611"/>
      <c r="X20298" s="613"/>
      <c r="Y20298" s="601"/>
      <c r="Z20298" s="601"/>
      <c r="AA20298" s="601"/>
      <c r="AB20298" s="601"/>
    </row>
    <row r="20299" spans="21:28" x14ac:dyDescent="0.25">
      <c r="U20299" s="601"/>
      <c r="V20299" s="611"/>
      <c r="X20299" s="613"/>
      <c r="Y20299" s="601"/>
      <c r="Z20299" s="601"/>
      <c r="AA20299" s="601"/>
      <c r="AB20299" s="601"/>
    </row>
    <row r="20300" spans="21:28" x14ac:dyDescent="0.25">
      <c r="U20300" s="601"/>
      <c r="V20300" s="611"/>
      <c r="X20300" s="613"/>
      <c r="Y20300" s="601"/>
      <c r="Z20300" s="601"/>
      <c r="AA20300" s="601"/>
      <c r="AB20300" s="601"/>
    </row>
    <row r="20301" spans="21:28" x14ac:dyDescent="0.25">
      <c r="U20301" s="601"/>
      <c r="V20301" s="611"/>
      <c r="X20301" s="613"/>
      <c r="Y20301" s="601"/>
      <c r="Z20301" s="601"/>
      <c r="AA20301" s="601"/>
      <c r="AB20301" s="601"/>
    </row>
    <row r="20302" spans="21:28" x14ac:dyDescent="0.25">
      <c r="U20302" s="601"/>
      <c r="V20302" s="611"/>
      <c r="X20302" s="613"/>
      <c r="Y20302" s="601"/>
      <c r="Z20302" s="601"/>
      <c r="AA20302" s="601"/>
      <c r="AB20302" s="601"/>
    </row>
    <row r="20303" spans="21:28" x14ac:dyDescent="0.25">
      <c r="U20303" s="601"/>
      <c r="V20303" s="611"/>
      <c r="X20303" s="613"/>
      <c r="Y20303" s="601"/>
      <c r="Z20303" s="601"/>
      <c r="AA20303" s="601"/>
      <c r="AB20303" s="601"/>
    </row>
    <row r="20304" spans="21:28" x14ac:dyDescent="0.25">
      <c r="U20304" s="601"/>
      <c r="V20304" s="611"/>
      <c r="X20304" s="613"/>
      <c r="Y20304" s="601"/>
      <c r="Z20304" s="601"/>
      <c r="AA20304" s="601"/>
      <c r="AB20304" s="601"/>
    </row>
    <row r="20305" spans="21:28" x14ac:dyDescent="0.25">
      <c r="U20305" s="601"/>
      <c r="V20305" s="611"/>
      <c r="X20305" s="613"/>
      <c r="Y20305" s="601"/>
      <c r="Z20305" s="601"/>
      <c r="AA20305" s="601"/>
      <c r="AB20305" s="601"/>
    </row>
    <row r="20306" spans="21:28" x14ac:dyDescent="0.25">
      <c r="U20306" s="601"/>
      <c r="V20306" s="611"/>
      <c r="X20306" s="613"/>
      <c r="Y20306" s="601"/>
      <c r="Z20306" s="601"/>
      <c r="AA20306" s="601"/>
      <c r="AB20306" s="601"/>
    </row>
    <row r="20307" spans="21:28" x14ac:dyDescent="0.25">
      <c r="U20307" s="601"/>
      <c r="V20307" s="611"/>
      <c r="X20307" s="613"/>
      <c r="Y20307" s="601"/>
      <c r="Z20307" s="601"/>
      <c r="AA20307" s="601"/>
      <c r="AB20307" s="601"/>
    </row>
    <row r="20308" spans="21:28" x14ac:dyDescent="0.25">
      <c r="U20308" s="601"/>
      <c r="V20308" s="611"/>
      <c r="X20308" s="613"/>
      <c r="Y20308" s="601"/>
      <c r="Z20308" s="601"/>
      <c r="AA20308" s="601"/>
      <c r="AB20308" s="601"/>
    </row>
    <row r="20309" spans="21:28" x14ac:dyDescent="0.25">
      <c r="U20309" s="601"/>
      <c r="V20309" s="611"/>
      <c r="X20309" s="613"/>
      <c r="Y20309" s="601"/>
      <c r="Z20309" s="601"/>
      <c r="AA20309" s="601"/>
      <c r="AB20309" s="601"/>
    </row>
    <row r="20310" spans="21:28" x14ac:dyDescent="0.25">
      <c r="U20310" s="601"/>
      <c r="V20310" s="611"/>
      <c r="X20310" s="613"/>
      <c r="Y20310" s="601"/>
      <c r="Z20310" s="601"/>
      <c r="AA20310" s="601"/>
      <c r="AB20310" s="601"/>
    </row>
    <row r="20311" spans="21:28" x14ac:dyDescent="0.25">
      <c r="U20311" s="601"/>
      <c r="V20311" s="611"/>
      <c r="X20311" s="613"/>
      <c r="Y20311" s="601"/>
      <c r="Z20311" s="601"/>
      <c r="AA20311" s="601"/>
      <c r="AB20311" s="601"/>
    </row>
    <row r="20312" spans="21:28" x14ac:dyDescent="0.25">
      <c r="U20312" s="601"/>
      <c r="V20312" s="611"/>
      <c r="X20312" s="613"/>
      <c r="Y20312" s="601"/>
      <c r="Z20312" s="601"/>
      <c r="AA20312" s="601"/>
      <c r="AB20312" s="601"/>
    </row>
    <row r="20313" spans="21:28" x14ac:dyDescent="0.25">
      <c r="U20313" s="601"/>
      <c r="V20313" s="611"/>
      <c r="X20313" s="613"/>
      <c r="Y20313" s="601"/>
      <c r="Z20313" s="601"/>
      <c r="AA20313" s="601"/>
      <c r="AB20313" s="601"/>
    </row>
    <row r="20314" spans="21:28" x14ac:dyDescent="0.25">
      <c r="U20314" s="601"/>
      <c r="V20314" s="611"/>
      <c r="X20314" s="613"/>
      <c r="Y20314" s="601"/>
      <c r="Z20314" s="601"/>
      <c r="AA20314" s="601"/>
      <c r="AB20314" s="601"/>
    </row>
    <row r="20315" spans="21:28" x14ac:dyDescent="0.25">
      <c r="U20315" s="601"/>
      <c r="V20315" s="611"/>
      <c r="X20315" s="613"/>
      <c r="Y20315" s="601"/>
      <c r="Z20315" s="601"/>
      <c r="AA20315" s="601"/>
      <c r="AB20315" s="601"/>
    </row>
    <row r="20316" spans="21:28" x14ac:dyDescent="0.25">
      <c r="U20316" s="601"/>
      <c r="V20316" s="611"/>
      <c r="X20316" s="613"/>
      <c r="Y20316" s="601"/>
      <c r="Z20316" s="601"/>
      <c r="AA20316" s="601"/>
      <c r="AB20316" s="601"/>
    </row>
    <row r="20317" spans="21:28" x14ac:dyDescent="0.25">
      <c r="U20317" s="601"/>
      <c r="V20317" s="611"/>
      <c r="X20317" s="613"/>
      <c r="Y20317" s="601"/>
      <c r="Z20317" s="601"/>
      <c r="AA20317" s="601"/>
      <c r="AB20317" s="601"/>
    </row>
    <row r="20318" spans="21:28" x14ac:dyDescent="0.25">
      <c r="U20318" s="601"/>
      <c r="V20318" s="611"/>
      <c r="X20318" s="613"/>
      <c r="Y20318" s="601"/>
      <c r="Z20318" s="601"/>
      <c r="AA20318" s="601"/>
      <c r="AB20318" s="601"/>
    </row>
    <row r="20319" spans="21:28" x14ac:dyDescent="0.25">
      <c r="U20319" s="601"/>
      <c r="V20319" s="611"/>
      <c r="X20319" s="613"/>
      <c r="Y20319" s="601"/>
      <c r="Z20319" s="601"/>
      <c r="AA20319" s="601"/>
      <c r="AB20319" s="601"/>
    </row>
    <row r="20320" spans="21:28" x14ac:dyDescent="0.25">
      <c r="U20320" s="601"/>
      <c r="V20320" s="611"/>
      <c r="X20320" s="613"/>
      <c r="Y20320" s="601"/>
      <c r="Z20320" s="601"/>
      <c r="AA20320" s="601"/>
      <c r="AB20320" s="601"/>
    </row>
    <row r="20321" spans="21:28" x14ac:dyDescent="0.25">
      <c r="U20321" s="601"/>
      <c r="V20321" s="611"/>
      <c r="X20321" s="613"/>
      <c r="Y20321" s="601"/>
      <c r="Z20321" s="601"/>
      <c r="AA20321" s="601"/>
      <c r="AB20321" s="601"/>
    </row>
    <row r="20322" spans="21:28" x14ac:dyDescent="0.25">
      <c r="U20322" s="601"/>
      <c r="V20322" s="611"/>
      <c r="X20322" s="613"/>
      <c r="Y20322" s="601"/>
      <c r="Z20322" s="601"/>
      <c r="AA20322" s="601"/>
      <c r="AB20322" s="601"/>
    </row>
    <row r="20323" spans="21:28" x14ac:dyDescent="0.25">
      <c r="U20323" s="601"/>
      <c r="V20323" s="611"/>
      <c r="X20323" s="613"/>
      <c r="Y20323" s="601"/>
      <c r="Z20323" s="601"/>
      <c r="AA20323" s="601"/>
      <c r="AB20323" s="601"/>
    </row>
    <row r="20324" spans="21:28" x14ac:dyDescent="0.25">
      <c r="U20324" s="601"/>
      <c r="V20324" s="611"/>
      <c r="X20324" s="613"/>
      <c r="Y20324" s="601"/>
      <c r="Z20324" s="601"/>
      <c r="AA20324" s="601"/>
      <c r="AB20324" s="601"/>
    </row>
    <row r="20325" spans="21:28" x14ac:dyDescent="0.25">
      <c r="U20325" s="601"/>
      <c r="V20325" s="611"/>
      <c r="X20325" s="613"/>
      <c r="Y20325" s="601"/>
      <c r="Z20325" s="601"/>
      <c r="AA20325" s="601"/>
      <c r="AB20325" s="601"/>
    </row>
    <row r="20326" spans="21:28" x14ac:dyDescent="0.25">
      <c r="U20326" s="601"/>
      <c r="V20326" s="611"/>
      <c r="X20326" s="613"/>
      <c r="Y20326" s="601"/>
      <c r="Z20326" s="601"/>
      <c r="AA20326" s="601"/>
      <c r="AB20326" s="601"/>
    </row>
    <row r="20327" spans="21:28" x14ac:dyDescent="0.25">
      <c r="U20327" s="601"/>
      <c r="V20327" s="611"/>
      <c r="X20327" s="613"/>
      <c r="Y20327" s="601"/>
      <c r="Z20327" s="601"/>
      <c r="AA20327" s="601"/>
      <c r="AB20327" s="601"/>
    </row>
    <row r="20328" spans="21:28" x14ac:dyDescent="0.25">
      <c r="U20328" s="601"/>
      <c r="V20328" s="611"/>
      <c r="X20328" s="613"/>
      <c r="Y20328" s="601"/>
      <c r="Z20328" s="601"/>
      <c r="AA20328" s="601"/>
      <c r="AB20328" s="601"/>
    </row>
    <row r="20329" spans="21:28" x14ac:dyDescent="0.25">
      <c r="U20329" s="601"/>
      <c r="V20329" s="611"/>
      <c r="X20329" s="613"/>
      <c r="Y20329" s="601"/>
      <c r="Z20329" s="601"/>
      <c r="AA20329" s="601"/>
      <c r="AB20329" s="601"/>
    </row>
    <row r="20330" spans="21:28" x14ac:dyDescent="0.25">
      <c r="U20330" s="601"/>
      <c r="V20330" s="611"/>
      <c r="X20330" s="613"/>
      <c r="Y20330" s="601"/>
      <c r="Z20330" s="601"/>
      <c r="AA20330" s="601"/>
      <c r="AB20330" s="601"/>
    </row>
    <row r="20331" spans="21:28" x14ac:dyDescent="0.25">
      <c r="U20331" s="601"/>
      <c r="V20331" s="611"/>
      <c r="X20331" s="613"/>
      <c r="Y20331" s="601"/>
      <c r="Z20331" s="601"/>
      <c r="AA20331" s="601"/>
      <c r="AB20331" s="601"/>
    </row>
    <row r="20332" spans="21:28" x14ac:dyDescent="0.25">
      <c r="U20332" s="601"/>
      <c r="V20332" s="611"/>
      <c r="X20332" s="613"/>
      <c r="Y20332" s="601"/>
      <c r="Z20332" s="601"/>
      <c r="AA20332" s="601"/>
      <c r="AB20332" s="601"/>
    </row>
    <row r="20333" spans="21:28" x14ac:dyDescent="0.25">
      <c r="U20333" s="601"/>
      <c r="V20333" s="611"/>
      <c r="X20333" s="613"/>
      <c r="Y20333" s="601"/>
      <c r="Z20333" s="601"/>
      <c r="AA20333" s="601"/>
      <c r="AB20333" s="601"/>
    </row>
    <row r="20334" spans="21:28" x14ac:dyDescent="0.25">
      <c r="U20334" s="601"/>
      <c r="V20334" s="611"/>
      <c r="X20334" s="613"/>
      <c r="Y20334" s="601"/>
      <c r="Z20334" s="601"/>
      <c r="AA20334" s="601"/>
      <c r="AB20334" s="601"/>
    </row>
    <row r="20335" spans="21:28" x14ac:dyDescent="0.25">
      <c r="U20335" s="601"/>
      <c r="V20335" s="611"/>
      <c r="X20335" s="613"/>
      <c r="Y20335" s="601"/>
      <c r="Z20335" s="601"/>
      <c r="AA20335" s="601"/>
      <c r="AB20335" s="601"/>
    </row>
    <row r="20336" spans="21:28" x14ac:dyDescent="0.25">
      <c r="U20336" s="601"/>
      <c r="V20336" s="611"/>
      <c r="X20336" s="613"/>
      <c r="Y20336" s="601"/>
      <c r="Z20336" s="601"/>
      <c r="AA20336" s="601"/>
      <c r="AB20336" s="601"/>
    </row>
    <row r="20337" spans="21:28" x14ac:dyDescent="0.25">
      <c r="U20337" s="601"/>
      <c r="V20337" s="611"/>
      <c r="X20337" s="613"/>
      <c r="Y20337" s="601"/>
      <c r="Z20337" s="601"/>
      <c r="AA20337" s="601"/>
      <c r="AB20337" s="601"/>
    </row>
    <row r="20338" spans="21:28" x14ac:dyDescent="0.25">
      <c r="U20338" s="601"/>
      <c r="V20338" s="611"/>
      <c r="X20338" s="613"/>
      <c r="Y20338" s="601"/>
      <c r="Z20338" s="601"/>
      <c r="AA20338" s="601"/>
      <c r="AB20338" s="601"/>
    </row>
    <row r="20339" spans="21:28" x14ac:dyDescent="0.25">
      <c r="U20339" s="601"/>
      <c r="V20339" s="611"/>
      <c r="X20339" s="613"/>
      <c r="Y20339" s="601"/>
      <c r="Z20339" s="601"/>
      <c r="AA20339" s="601"/>
      <c r="AB20339" s="601"/>
    </row>
    <row r="20340" spans="21:28" x14ac:dyDescent="0.25">
      <c r="U20340" s="601"/>
      <c r="V20340" s="611"/>
      <c r="X20340" s="613"/>
      <c r="Y20340" s="601"/>
      <c r="Z20340" s="601"/>
      <c r="AA20340" s="601"/>
      <c r="AB20340" s="601"/>
    </row>
    <row r="20341" spans="21:28" x14ac:dyDescent="0.25">
      <c r="U20341" s="601"/>
      <c r="V20341" s="611"/>
      <c r="X20341" s="613"/>
      <c r="Y20341" s="601"/>
      <c r="Z20341" s="601"/>
      <c r="AA20341" s="601"/>
      <c r="AB20341" s="601"/>
    </row>
    <row r="20342" spans="21:28" x14ac:dyDescent="0.25">
      <c r="U20342" s="601"/>
      <c r="V20342" s="611"/>
      <c r="X20342" s="613"/>
      <c r="Y20342" s="601"/>
      <c r="Z20342" s="601"/>
      <c r="AA20342" s="601"/>
      <c r="AB20342" s="601"/>
    </row>
    <row r="20343" spans="21:28" x14ac:dyDescent="0.25">
      <c r="U20343" s="601"/>
      <c r="V20343" s="611"/>
      <c r="X20343" s="613"/>
      <c r="Y20343" s="601"/>
      <c r="Z20343" s="601"/>
      <c r="AA20343" s="601"/>
      <c r="AB20343" s="601"/>
    </row>
    <row r="20344" spans="21:28" x14ac:dyDescent="0.25">
      <c r="U20344" s="601"/>
      <c r="V20344" s="611"/>
      <c r="X20344" s="613"/>
      <c r="Y20344" s="601"/>
      <c r="Z20344" s="601"/>
      <c r="AA20344" s="601"/>
      <c r="AB20344" s="601"/>
    </row>
    <row r="20345" spans="21:28" x14ac:dyDescent="0.25">
      <c r="U20345" s="601"/>
      <c r="V20345" s="611"/>
      <c r="X20345" s="613"/>
      <c r="Y20345" s="601"/>
      <c r="Z20345" s="601"/>
      <c r="AA20345" s="601"/>
      <c r="AB20345" s="601"/>
    </row>
    <row r="20346" spans="21:28" x14ac:dyDescent="0.25">
      <c r="U20346" s="601"/>
      <c r="V20346" s="611"/>
      <c r="X20346" s="613"/>
      <c r="Y20346" s="601"/>
      <c r="Z20346" s="601"/>
      <c r="AA20346" s="601"/>
      <c r="AB20346" s="601"/>
    </row>
    <row r="20347" spans="21:28" x14ac:dyDescent="0.25">
      <c r="U20347" s="601"/>
      <c r="V20347" s="611"/>
      <c r="X20347" s="613"/>
      <c r="Y20347" s="601"/>
      <c r="Z20347" s="601"/>
      <c r="AA20347" s="601"/>
      <c r="AB20347" s="601"/>
    </row>
    <row r="20348" spans="21:28" x14ac:dyDescent="0.25">
      <c r="U20348" s="601"/>
      <c r="V20348" s="611"/>
      <c r="X20348" s="613"/>
      <c r="Y20348" s="601"/>
      <c r="Z20348" s="601"/>
      <c r="AA20348" s="601"/>
      <c r="AB20348" s="601"/>
    </row>
    <row r="20349" spans="21:28" x14ac:dyDescent="0.25">
      <c r="U20349" s="601"/>
      <c r="V20349" s="611"/>
      <c r="X20349" s="613"/>
      <c r="Y20349" s="601"/>
      <c r="Z20349" s="601"/>
      <c r="AA20349" s="601"/>
      <c r="AB20349" s="601"/>
    </row>
    <row r="20350" spans="21:28" x14ac:dyDescent="0.25">
      <c r="U20350" s="601"/>
      <c r="V20350" s="611"/>
      <c r="X20350" s="613"/>
      <c r="Y20350" s="601"/>
      <c r="Z20350" s="601"/>
      <c r="AA20350" s="601"/>
      <c r="AB20350" s="601"/>
    </row>
    <row r="20351" spans="21:28" x14ac:dyDescent="0.25">
      <c r="U20351" s="601"/>
      <c r="V20351" s="611"/>
      <c r="X20351" s="613"/>
      <c r="Y20351" s="601"/>
      <c r="Z20351" s="601"/>
      <c r="AA20351" s="601"/>
      <c r="AB20351" s="601"/>
    </row>
    <row r="20352" spans="21:28" x14ac:dyDescent="0.25">
      <c r="U20352" s="601"/>
      <c r="V20352" s="611"/>
      <c r="X20352" s="613"/>
      <c r="Y20352" s="601"/>
      <c r="Z20352" s="601"/>
      <c r="AA20352" s="601"/>
      <c r="AB20352" s="601"/>
    </row>
    <row r="20353" spans="21:28" x14ac:dyDescent="0.25">
      <c r="U20353" s="601"/>
      <c r="V20353" s="611"/>
      <c r="X20353" s="613"/>
      <c r="Y20353" s="601"/>
      <c r="Z20353" s="601"/>
      <c r="AA20353" s="601"/>
      <c r="AB20353" s="601"/>
    </row>
    <row r="20354" spans="21:28" x14ac:dyDescent="0.25">
      <c r="U20354" s="601"/>
      <c r="V20354" s="611"/>
      <c r="X20354" s="613"/>
      <c r="Y20354" s="601"/>
      <c r="Z20354" s="601"/>
      <c r="AA20354" s="601"/>
      <c r="AB20354" s="601"/>
    </row>
    <row r="20355" spans="21:28" x14ac:dyDescent="0.25">
      <c r="U20355" s="601"/>
      <c r="V20355" s="611"/>
      <c r="X20355" s="613"/>
      <c r="Y20355" s="601"/>
      <c r="Z20355" s="601"/>
      <c r="AA20355" s="601"/>
      <c r="AB20355" s="601"/>
    </row>
    <row r="20356" spans="21:28" x14ac:dyDescent="0.25">
      <c r="U20356" s="601"/>
      <c r="V20356" s="611"/>
      <c r="X20356" s="613"/>
      <c r="Y20356" s="601"/>
      <c r="Z20356" s="601"/>
      <c r="AA20356" s="601"/>
      <c r="AB20356" s="601"/>
    </row>
    <row r="20357" spans="21:28" x14ac:dyDescent="0.25">
      <c r="U20357" s="601"/>
      <c r="V20357" s="611"/>
      <c r="X20357" s="613"/>
      <c r="Y20357" s="601"/>
      <c r="Z20357" s="601"/>
      <c r="AA20357" s="601"/>
      <c r="AB20357" s="601"/>
    </row>
    <row r="20358" spans="21:28" x14ac:dyDescent="0.25">
      <c r="U20358" s="601"/>
      <c r="V20358" s="611"/>
      <c r="X20358" s="613"/>
      <c r="Y20358" s="601"/>
      <c r="Z20358" s="601"/>
      <c r="AA20358" s="601"/>
      <c r="AB20358" s="601"/>
    </row>
    <row r="20359" spans="21:28" x14ac:dyDescent="0.25">
      <c r="U20359" s="601"/>
      <c r="V20359" s="611"/>
      <c r="X20359" s="613"/>
      <c r="Y20359" s="601"/>
      <c r="Z20359" s="601"/>
      <c r="AA20359" s="601"/>
      <c r="AB20359" s="601"/>
    </row>
    <row r="20360" spans="21:28" x14ac:dyDescent="0.25">
      <c r="U20360" s="601"/>
      <c r="V20360" s="611"/>
      <c r="X20360" s="613"/>
      <c r="Y20360" s="601"/>
      <c r="Z20360" s="601"/>
      <c r="AA20360" s="601"/>
      <c r="AB20360" s="601"/>
    </row>
    <row r="20361" spans="21:28" x14ac:dyDescent="0.25">
      <c r="U20361" s="601"/>
      <c r="V20361" s="611"/>
      <c r="X20361" s="613"/>
      <c r="Y20361" s="601"/>
      <c r="Z20361" s="601"/>
      <c r="AA20361" s="601"/>
      <c r="AB20361" s="601"/>
    </row>
    <row r="20362" spans="21:28" x14ac:dyDescent="0.25">
      <c r="U20362" s="601"/>
      <c r="V20362" s="611"/>
      <c r="X20362" s="613"/>
      <c r="Y20362" s="601"/>
      <c r="Z20362" s="601"/>
      <c r="AA20362" s="601"/>
      <c r="AB20362" s="601"/>
    </row>
    <row r="20363" spans="21:28" x14ac:dyDescent="0.25">
      <c r="U20363" s="601"/>
      <c r="V20363" s="611"/>
      <c r="X20363" s="613"/>
      <c r="Y20363" s="601"/>
      <c r="Z20363" s="601"/>
      <c r="AA20363" s="601"/>
      <c r="AB20363" s="601"/>
    </row>
    <row r="20364" spans="21:28" x14ac:dyDescent="0.25">
      <c r="U20364" s="601"/>
      <c r="V20364" s="611"/>
      <c r="X20364" s="613"/>
      <c r="Y20364" s="601"/>
      <c r="Z20364" s="601"/>
      <c r="AA20364" s="601"/>
      <c r="AB20364" s="601"/>
    </row>
    <row r="20365" spans="21:28" x14ac:dyDescent="0.25">
      <c r="U20365" s="601"/>
      <c r="V20365" s="611"/>
      <c r="X20365" s="613"/>
      <c r="Y20365" s="601"/>
      <c r="Z20365" s="601"/>
      <c r="AA20365" s="601"/>
      <c r="AB20365" s="601"/>
    </row>
    <row r="20366" spans="21:28" x14ac:dyDescent="0.25">
      <c r="U20366" s="601"/>
      <c r="V20366" s="611"/>
      <c r="X20366" s="613"/>
      <c r="Y20366" s="601"/>
      <c r="Z20366" s="601"/>
      <c r="AA20366" s="601"/>
      <c r="AB20366" s="601"/>
    </row>
    <row r="20367" spans="21:28" x14ac:dyDescent="0.25">
      <c r="U20367" s="601"/>
      <c r="V20367" s="611"/>
      <c r="X20367" s="613"/>
      <c r="Y20367" s="601"/>
      <c r="Z20367" s="601"/>
      <c r="AA20367" s="601"/>
      <c r="AB20367" s="601"/>
    </row>
    <row r="20368" spans="21:28" x14ac:dyDescent="0.25">
      <c r="U20368" s="601"/>
      <c r="V20368" s="611"/>
      <c r="X20368" s="613"/>
      <c r="Y20368" s="601"/>
      <c r="Z20368" s="601"/>
      <c r="AA20368" s="601"/>
      <c r="AB20368" s="601"/>
    </row>
    <row r="20369" spans="21:28" x14ac:dyDescent="0.25">
      <c r="U20369" s="601"/>
      <c r="V20369" s="611"/>
      <c r="X20369" s="613"/>
      <c r="Y20369" s="601"/>
      <c r="Z20369" s="601"/>
      <c r="AA20369" s="601"/>
      <c r="AB20369" s="601"/>
    </row>
    <row r="20370" spans="21:28" x14ac:dyDescent="0.25">
      <c r="U20370" s="601"/>
      <c r="V20370" s="611"/>
      <c r="X20370" s="613"/>
      <c r="Y20370" s="601"/>
      <c r="Z20370" s="601"/>
      <c r="AA20370" s="601"/>
      <c r="AB20370" s="601"/>
    </row>
    <row r="20371" spans="21:28" x14ac:dyDescent="0.25">
      <c r="U20371" s="601"/>
      <c r="V20371" s="611"/>
      <c r="X20371" s="613"/>
      <c r="Y20371" s="601"/>
      <c r="Z20371" s="601"/>
      <c r="AA20371" s="601"/>
      <c r="AB20371" s="601"/>
    </row>
    <row r="20372" spans="21:28" x14ac:dyDescent="0.25">
      <c r="U20372" s="601"/>
      <c r="V20372" s="611"/>
      <c r="X20372" s="613"/>
      <c r="Y20372" s="601"/>
      <c r="Z20372" s="601"/>
      <c r="AA20372" s="601"/>
      <c r="AB20372" s="601"/>
    </row>
    <row r="20373" spans="21:28" x14ac:dyDescent="0.25">
      <c r="U20373" s="601"/>
      <c r="V20373" s="611"/>
      <c r="X20373" s="613"/>
      <c r="Y20373" s="601"/>
      <c r="Z20373" s="601"/>
      <c r="AA20373" s="601"/>
      <c r="AB20373" s="601"/>
    </row>
    <row r="20374" spans="21:28" x14ac:dyDescent="0.25">
      <c r="U20374" s="601"/>
      <c r="V20374" s="611"/>
      <c r="X20374" s="613"/>
      <c r="Y20374" s="601"/>
      <c r="Z20374" s="601"/>
      <c r="AA20374" s="601"/>
      <c r="AB20374" s="601"/>
    </row>
    <row r="20375" spans="21:28" x14ac:dyDescent="0.25">
      <c r="U20375" s="601"/>
      <c r="V20375" s="611"/>
      <c r="X20375" s="613"/>
      <c r="Y20375" s="601"/>
      <c r="Z20375" s="601"/>
      <c r="AA20375" s="601"/>
      <c r="AB20375" s="601"/>
    </row>
    <row r="20376" spans="21:28" x14ac:dyDescent="0.25">
      <c r="U20376" s="601"/>
      <c r="V20376" s="611"/>
      <c r="X20376" s="613"/>
      <c r="Y20376" s="601"/>
      <c r="Z20376" s="601"/>
      <c r="AA20376" s="601"/>
      <c r="AB20376" s="601"/>
    </row>
    <row r="20377" spans="21:28" x14ac:dyDescent="0.25">
      <c r="U20377" s="601"/>
      <c r="V20377" s="611"/>
      <c r="X20377" s="613"/>
      <c r="Y20377" s="601"/>
      <c r="Z20377" s="601"/>
      <c r="AA20377" s="601"/>
      <c r="AB20377" s="601"/>
    </row>
    <row r="20378" spans="21:28" x14ac:dyDescent="0.25">
      <c r="U20378" s="601"/>
      <c r="V20378" s="611"/>
      <c r="X20378" s="613"/>
      <c r="Y20378" s="601"/>
      <c r="Z20378" s="601"/>
      <c r="AA20378" s="601"/>
      <c r="AB20378" s="601"/>
    </row>
    <row r="20379" spans="21:28" x14ac:dyDescent="0.25">
      <c r="U20379" s="601"/>
      <c r="V20379" s="611"/>
      <c r="X20379" s="613"/>
      <c r="Y20379" s="601"/>
      <c r="Z20379" s="601"/>
      <c r="AA20379" s="601"/>
      <c r="AB20379" s="601"/>
    </row>
    <row r="20380" spans="21:28" x14ac:dyDescent="0.25">
      <c r="U20380" s="601"/>
      <c r="V20380" s="611"/>
      <c r="X20380" s="613"/>
      <c r="Y20380" s="601"/>
      <c r="Z20380" s="601"/>
      <c r="AA20380" s="601"/>
      <c r="AB20380" s="601"/>
    </row>
    <row r="20381" spans="21:28" x14ac:dyDescent="0.25">
      <c r="U20381" s="601"/>
      <c r="V20381" s="611"/>
      <c r="X20381" s="613"/>
      <c r="Y20381" s="601"/>
      <c r="Z20381" s="601"/>
      <c r="AA20381" s="601"/>
      <c r="AB20381" s="601"/>
    </row>
    <row r="20382" spans="21:28" x14ac:dyDescent="0.25">
      <c r="U20382" s="601"/>
      <c r="V20382" s="611"/>
      <c r="X20382" s="613"/>
      <c r="Y20382" s="601"/>
      <c r="Z20382" s="601"/>
      <c r="AA20382" s="601"/>
      <c r="AB20382" s="601"/>
    </row>
    <row r="20383" spans="21:28" x14ac:dyDescent="0.25">
      <c r="U20383" s="601"/>
      <c r="V20383" s="611"/>
      <c r="X20383" s="613"/>
      <c r="Y20383" s="601"/>
      <c r="Z20383" s="601"/>
      <c r="AA20383" s="601"/>
      <c r="AB20383" s="601"/>
    </row>
    <row r="20384" spans="21:28" x14ac:dyDescent="0.25">
      <c r="U20384" s="601"/>
      <c r="V20384" s="611"/>
      <c r="X20384" s="613"/>
      <c r="Y20384" s="601"/>
      <c r="Z20384" s="601"/>
      <c r="AA20384" s="601"/>
      <c r="AB20384" s="601"/>
    </row>
    <row r="20385" spans="21:28" x14ac:dyDescent="0.25">
      <c r="U20385" s="601"/>
      <c r="V20385" s="611"/>
      <c r="X20385" s="613"/>
      <c r="Y20385" s="601"/>
      <c r="Z20385" s="601"/>
      <c r="AA20385" s="601"/>
      <c r="AB20385" s="601"/>
    </row>
    <row r="20386" spans="21:28" x14ac:dyDescent="0.25">
      <c r="U20386" s="601"/>
      <c r="V20386" s="611"/>
      <c r="X20386" s="613"/>
      <c r="Y20386" s="601"/>
      <c r="Z20386" s="601"/>
      <c r="AA20386" s="601"/>
      <c r="AB20386" s="601"/>
    </row>
    <row r="20387" spans="21:28" x14ac:dyDescent="0.25">
      <c r="U20387" s="601"/>
      <c r="V20387" s="611"/>
      <c r="X20387" s="613"/>
      <c r="Y20387" s="601"/>
      <c r="Z20387" s="601"/>
      <c r="AA20387" s="601"/>
      <c r="AB20387" s="601"/>
    </row>
    <row r="20388" spans="21:28" x14ac:dyDescent="0.25">
      <c r="U20388" s="601"/>
      <c r="V20388" s="611"/>
      <c r="X20388" s="613"/>
      <c r="Y20388" s="601"/>
      <c r="Z20388" s="601"/>
      <c r="AA20388" s="601"/>
      <c r="AB20388" s="601"/>
    </row>
    <row r="20389" spans="21:28" x14ac:dyDescent="0.25">
      <c r="U20389" s="601"/>
      <c r="V20389" s="611"/>
      <c r="X20389" s="613"/>
      <c r="Y20389" s="601"/>
      <c r="Z20389" s="601"/>
      <c r="AA20389" s="601"/>
      <c r="AB20389" s="601"/>
    </row>
    <row r="20390" spans="21:28" x14ac:dyDescent="0.25">
      <c r="U20390" s="601"/>
      <c r="V20390" s="611"/>
      <c r="X20390" s="613"/>
      <c r="Y20390" s="601"/>
      <c r="Z20390" s="601"/>
      <c r="AA20390" s="601"/>
      <c r="AB20390" s="601"/>
    </row>
    <row r="20391" spans="21:28" x14ac:dyDescent="0.25">
      <c r="U20391" s="601"/>
      <c r="V20391" s="611"/>
      <c r="X20391" s="613"/>
      <c r="Y20391" s="601"/>
      <c r="Z20391" s="601"/>
      <c r="AA20391" s="601"/>
      <c r="AB20391" s="601"/>
    </row>
    <row r="20392" spans="21:28" x14ac:dyDescent="0.25">
      <c r="U20392" s="601"/>
      <c r="V20392" s="611"/>
      <c r="X20392" s="613"/>
      <c r="Y20392" s="601"/>
      <c r="Z20392" s="601"/>
      <c r="AA20392" s="601"/>
      <c r="AB20392" s="601"/>
    </row>
    <row r="20393" spans="21:28" x14ac:dyDescent="0.25">
      <c r="U20393" s="601"/>
      <c r="V20393" s="611"/>
      <c r="X20393" s="613"/>
      <c r="Y20393" s="601"/>
      <c r="Z20393" s="601"/>
      <c r="AA20393" s="601"/>
      <c r="AB20393" s="601"/>
    </row>
    <row r="20394" spans="21:28" x14ac:dyDescent="0.25">
      <c r="U20394" s="601"/>
      <c r="V20394" s="611"/>
      <c r="X20394" s="613"/>
      <c r="Y20394" s="601"/>
      <c r="Z20394" s="601"/>
      <c r="AA20394" s="601"/>
      <c r="AB20394" s="601"/>
    </row>
    <row r="20395" spans="21:28" x14ac:dyDescent="0.25">
      <c r="U20395" s="601"/>
      <c r="V20395" s="611"/>
      <c r="X20395" s="613"/>
      <c r="Y20395" s="601"/>
      <c r="Z20395" s="601"/>
      <c r="AA20395" s="601"/>
      <c r="AB20395" s="601"/>
    </row>
    <row r="20396" spans="21:28" x14ac:dyDescent="0.25">
      <c r="U20396" s="601"/>
      <c r="V20396" s="611"/>
      <c r="X20396" s="613"/>
      <c r="Y20396" s="601"/>
      <c r="Z20396" s="601"/>
      <c r="AA20396" s="601"/>
      <c r="AB20396" s="601"/>
    </row>
    <row r="20397" spans="21:28" x14ac:dyDescent="0.25">
      <c r="U20397" s="601"/>
      <c r="V20397" s="611"/>
      <c r="X20397" s="613"/>
      <c r="Y20397" s="601"/>
      <c r="Z20397" s="601"/>
      <c r="AA20397" s="601"/>
      <c r="AB20397" s="601"/>
    </row>
    <row r="20398" spans="21:28" x14ac:dyDescent="0.25">
      <c r="U20398" s="601"/>
      <c r="V20398" s="611"/>
      <c r="X20398" s="613"/>
      <c r="Y20398" s="601"/>
      <c r="Z20398" s="601"/>
      <c r="AA20398" s="601"/>
      <c r="AB20398" s="601"/>
    </row>
    <row r="20399" spans="21:28" x14ac:dyDescent="0.25">
      <c r="U20399" s="601"/>
      <c r="V20399" s="611"/>
      <c r="X20399" s="613"/>
      <c r="Y20399" s="601"/>
      <c r="Z20399" s="601"/>
      <c r="AA20399" s="601"/>
      <c r="AB20399" s="601"/>
    </row>
    <row r="20400" spans="21:28" x14ac:dyDescent="0.25">
      <c r="U20400" s="601"/>
      <c r="V20400" s="611"/>
      <c r="X20400" s="613"/>
      <c r="Y20400" s="601"/>
      <c r="Z20400" s="601"/>
      <c r="AA20400" s="601"/>
      <c r="AB20400" s="601"/>
    </row>
    <row r="20401" spans="21:28" x14ac:dyDescent="0.25">
      <c r="U20401" s="601"/>
      <c r="V20401" s="611"/>
      <c r="X20401" s="613"/>
      <c r="Y20401" s="601"/>
      <c r="Z20401" s="601"/>
      <c r="AA20401" s="601"/>
      <c r="AB20401" s="601"/>
    </row>
    <row r="20402" spans="21:28" x14ac:dyDescent="0.25">
      <c r="U20402" s="601"/>
      <c r="V20402" s="611"/>
      <c r="X20402" s="613"/>
      <c r="Y20402" s="601"/>
      <c r="Z20402" s="601"/>
      <c r="AA20402" s="601"/>
      <c r="AB20402" s="601"/>
    </row>
    <row r="20403" spans="21:28" x14ac:dyDescent="0.25">
      <c r="U20403" s="601"/>
      <c r="V20403" s="611"/>
      <c r="X20403" s="613"/>
      <c r="Y20403" s="601"/>
      <c r="Z20403" s="601"/>
      <c r="AA20403" s="601"/>
      <c r="AB20403" s="601"/>
    </row>
    <row r="20404" spans="21:28" x14ac:dyDescent="0.25">
      <c r="U20404" s="601"/>
      <c r="V20404" s="611"/>
      <c r="X20404" s="613"/>
      <c r="Y20404" s="601"/>
      <c r="Z20404" s="601"/>
      <c r="AA20404" s="601"/>
      <c r="AB20404" s="601"/>
    </row>
    <row r="20405" spans="21:28" x14ac:dyDescent="0.25">
      <c r="U20405" s="601"/>
      <c r="V20405" s="611"/>
      <c r="X20405" s="613"/>
      <c r="Y20405" s="601"/>
      <c r="Z20405" s="601"/>
      <c r="AA20405" s="601"/>
      <c r="AB20405" s="601"/>
    </row>
    <row r="20406" spans="21:28" x14ac:dyDescent="0.25">
      <c r="U20406" s="601"/>
      <c r="V20406" s="611"/>
      <c r="X20406" s="613"/>
      <c r="Y20406" s="601"/>
      <c r="Z20406" s="601"/>
      <c r="AA20406" s="601"/>
      <c r="AB20406" s="601"/>
    </row>
    <row r="20407" spans="21:28" x14ac:dyDescent="0.25">
      <c r="U20407" s="601"/>
      <c r="V20407" s="611"/>
      <c r="X20407" s="613"/>
      <c r="Y20407" s="601"/>
      <c r="Z20407" s="601"/>
      <c r="AA20407" s="601"/>
      <c r="AB20407" s="601"/>
    </row>
    <row r="20408" spans="21:28" x14ac:dyDescent="0.25">
      <c r="U20408" s="601"/>
      <c r="V20408" s="611"/>
      <c r="X20408" s="613"/>
      <c r="Y20408" s="601"/>
      <c r="Z20408" s="601"/>
      <c r="AA20408" s="601"/>
      <c r="AB20408" s="601"/>
    </row>
    <row r="20409" spans="21:28" x14ac:dyDescent="0.25">
      <c r="U20409" s="601"/>
      <c r="V20409" s="611"/>
      <c r="X20409" s="613"/>
      <c r="Y20409" s="601"/>
      <c r="Z20409" s="601"/>
      <c r="AA20409" s="601"/>
      <c r="AB20409" s="601"/>
    </row>
    <row r="20410" spans="21:28" x14ac:dyDescent="0.25">
      <c r="U20410" s="601"/>
      <c r="V20410" s="611"/>
      <c r="X20410" s="613"/>
      <c r="Y20410" s="601"/>
      <c r="Z20410" s="601"/>
      <c r="AA20410" s="601"/>
      <c r="AB20410" s="601"/>
    </row>
    <row r="20411" spans="21:28" x14ac:dyDescent="0.25">
      <c r="U20411" s="601"/>
      <c r="V20411" s="611"/>
      <c r="X20411" s="613"/>
      <c r="Y20411" s="601"/>
      <c r="Z20411" s="601"/>
      <c r="AA20411" s="601"/>
      <c r="AB20411" s="601"/>
    </row>
    <row r="20412" spans="21:28" x14ac:dyDescent="0.25">
      <c r="U20412" s="601"/>
      <c r="V20412" s="611"/>
      <c r="X20412" s="613"/>
      <c r="Y20412" s="601"/>
      <c r="Z20412" s="601"/>
      <c r="AA20412" s="601"/>
      <c r="AB20412" s="601"/>
    </row>
    <row r="20413" spans="21:28" x14ac:dyDescent="0.25">
      <c r="U20413" s="601"/>
      <c r="V20413" s="611"/>
      <c r="X20413" s="613"/>
      <c r="Y20413" s="601"/>
      <c r="Z20413" s="601"/>
      <c r="AA20413" s="601"/>
      <c r="AB20413" s="601"/>
    </row>
    <row r="20414" spans="21:28" x14ac:dyDescent="0.25">
      <c r="U20414" s="601"/>
      <c r="V20414" s="611"/>
      <c r="X20414" s="613"/>
      <c r="Y20414" s="601"/>
      <c r="Z20414" s="601"/>
      <c r="AA20414" s="601"/>
      <c r="AB20414" s="601"/>
    </row>
    <row r="20415" spans="21:28" x14ac:dyDescent="0.25">
      <c r="U20415" s="601"/>
      <c r="V20415" s="611"/>
      <c r="X20415" s="613"/>
      <c r="Y20415" s="601"/>
      <c r="Z20415" s="601"/>
      <c r="AA20415" s="601"/>
      <c r="AB20415" s="601"/>
    </row>
    <row r="20416" spans="21:28" x14ac:dyDescent="0.25">
      <c r="U20416" s="601"/>
      <c r="V20416" s="611"/>
      <c r="X20416" s="613"/>
      <c r="Y20416" s="601"/>
      <c r="Z20416" s="601"/>
      <c r="AA20416" s="601"/>
      <c r="AB20416" s="601"/>
    </row>
    <row r="20417" spans="21:28" x14ac:dyDescent="0.25">
      <c r="U20417" s="601"/>
      <c r="V20417" s="611"/>
      <c r="X20417" s="613"/>
      <c r="Y20417" s="601"/>
      <c r="Z20417" s="601"/>
      <c r="AA20417" s="601"/>
      <c r="AB20417" s="601"/>
    </row>
    <row r="20418" spans="21:28" x14ac:dyDescent="0.25">
      <c r="U20418" s="601"/>
      <c r="V20418" s="611"/>
      <c r="X20418" s="613"/>
      <c r="Y20418" s="601"/>
      <c r="Z20418" s="601"/>
      <c r="AA20418" s="601"/>
      <c r="AB20418" s="601"/>
    </row>
    <row r="20419" spans="21:28" x14ac:dyDescent="0.25">
      <c r="U20419" s="601"/>
      <c r="V20419" s="611"/>
      <c r="X20419" s="613"/>
      <c r="Y20419" s="601"/>
      <c r="Z20419" s="601"/>
      <c r="AA20419" s="601"/>
      <c r="AB20419" s="601"/>
    </row>
    <row r="20420" spans="21:28" x14ac:dyDescent="0.25">
      <c r="U20420" s="601"/>
      <c r="V20420" s="611"/>
      <c r="X20420" s="613"/>
      <c r="Y20420" s="601"/>
      <c r="Z20420" s="601"/>
      <c r="AA20420" s="601"/>
      <c r="AB20420" s="601"/>
    </row>
    <row r="20421" spans="21:28" x14ac:dyDescent="0.25">
      <c r="U20421" s="601"/>
      <c r="V20421" s="611"/>
      <c r="X20421" s="613"/>
      <c r="Y20421" s="601"/>
      <c r="Z20421" s="601"/>
      <c r="AA20421" s="601"/>
      <c r="AB20421" s="601"/>
    </row>
    <row r="20422" spans="21:28" x14ac:dyDescent="0.25">
      <c r="U20422" s="601"/>
      <c r="V20422" s="611"/>
      <c r="X20422" s="613"/>
      <c r="Y20422" s="601"/>
      <c r="Z20422" s="601"/>
      <c r="AA20422" s="601"/>
      <c r="AB20422" s="601"/>
    </row>
    <row r="20423" spans="21:28" x14ac:dyDescent="0.25">
      <c r="U20423" s="601"/>
      <c r="V20423" s="611"/>
      <c r="X20423" s="613"/>
      <c r="Y20423" s="601"/>
      <c r="Z20423" s="601"/>
      <c r="AA20423" s="601"/>
      <c r="AB20423" s="601"/>
    </row>
    <row r="20424" spans="21:28" x14ac:dyDescent="0.25">
      <c r="U20424" s="601"/>
      <c r="V20424" s="611"/>
      <c r="X20424" s="613"/>
      <c r="Y20424" s="601"/>
      <c r="Z20424" s="601"/>
      <c r="AA20424" s="601"/>
      <c r="AB20424" s="601"/>
    </row>
    <row r="20425" spans="21:28" x14ac:dyDescent="0.25">
      <c r="U20425" s="601"/>
      <c r="V20425" s="611"/>
      <c r="X20425" s="613"/>
      <c r="Y20425" s="601"/>
      <c r="Z20425" s="601"/>
      <c r="AA20425" s="601"/>
      <c r="AB20425" s="601"/>
    </row>
    <row r="20426" spans="21:28" x14ac:dyDescent="0.25">
      <c r="U20426" s="601"/>
      <c r="V20426" s="611"/>
      <c r="X20426" s="613"/>
      <c r="Y20426" s="601"/>
      <c r="Z20426" s="601"/>
      <c r="AA20426" s="601"/>
      <c r="AB20426" s="601"/>
    </row>
    <row r="20427" spans="21:28" x14ac:dyDescent="0.25">
      <c r="U20427" s="601"/>
      <c r="V20427" s="611"/>
      <c r="X20427" s="613"/>
      <c r="Y20427" s="601"/>
      <c r="Z20427" s="601"/>
      <c r="AA20427" s="601"/>
      <c r="AB20427" s="601"/>
    </row>
    <row r="20428" spans="21:28" x14ac:dyDescent="0.25">
      <c r="U20428" s="601"/>
      <c r="V20428" s="611"/>
      <c r="X20428" s="613"/>
      <c r="Y20428" s="601"/>
      <c r="Z20428" s="601"/>
      <c r="AA20428" s="601"/>
      <c r="AB20428" s="601"/>
    </row>
    <row r="20429" spans="21:28" x14ac:dyDescent="0.25">
      <c r="U20429" s="601"/>
      <c r="V20429" s="611"/>
      <c r="X20429" s="613"/>
      <c r="Y20429" s="601"/>
      <c r="Z20429" s="601"/>
      <c r="AA20429" s="601"/>
      <c r="AB20429" s="601"/>
    </row>
    <row r="20430" spans="21:28" x14ac:dyDescent="0.25">
      <c r="U20430" s="601"/>
      <c r="V20430" s="611"/>
      <c r="X20430" s="613"/>
      <c r="Y20430" s="601"/>
      <c r="Z20430" s="601"/>
      <c r="AA20430" s="601"/>
      <c r="AB20430" s="601"/>
    </row>
    <row r="20431" spans="21:28" x14ac:dyDescent="0.25">
      <c r="U20431" s="601"/>
      <c r="V20431" s="611"/>
      <c r="X20431" s="613"/>
      <c r="Y20431" s="601"/>
      <c r="Z20431" s="601"/>
      <c r="AA20431" s="601"/>
      <c r="AB20431" s="601"/>
    </row>
    <row r="20432" spans="21:28" x14ac:dyDescent="0.25">
      <c r="U20432" s="601"/>
      <c r="V20432" s="611"/>
      <c r="X20432" s="613"/>
      <c r="Y20432" s="601"/>
      <c r="Z20432" s="601"/>
      <c r="AA20432" s="601"/>
      <c r="AB20432" s="601"/>
    </row>
    <row r="20433" spans="21:28" x14ac:dyDescent="0.25">
      <c r="U20433" s="601"/>
      <c r="V20433" s="611"/>
      <c r="X20433" s="613"/>
      <c r="Y20433" s="601"/>
      <c r="Z20433" s="601"/>
      <c r="AA20433" s="601"/>
      <c r="AB20433" s="601"/>
    </row>
    <row r="20434" spans="21:28" x14ac:dyDescent="0.25">
      <c r="U20434" s="601"/>
      <c r="V20434" s="611"/>
      <c r="X20434" s="613"/>
      <c r="Y20434" s="601"/>
      <c r="Z20434" s="601"/>
      <c r="AA20434" s="601"/>
      <c r="AB20434" s="601"/>
    </row>
    <row r="20435" spans="21:28" x14ac:dyDescent="0.25">
      <c r="U20435" s="601"/>
      <c r="V20435" s="611"/>
      <c r="X20435" s="613"/>
      <c r="Y20435" s="601"/>
      <c r="Z20435" s="601"/>
      <c r="AA20435" s="601"/>
      <c r="AB20435" s="601"/>
    </row>
    <row r="20436" spans="21:28" x14ac:dyDescent="0.25">
      <c r="U20436" s="601"/>
      <c r="V20436" s="611"/>
      <c r="X20436" s="613"/>
      <c r="Y20436" s="601"/>
      <c r="Z20436" s="601"/>
      <c r="AA20436" s="601"/>
      <c r="AB20436" s="601"/>
    </row>
    <row r="20437" spans="21:28" x14ac:dyDescent="0.25">
      <c r="U20437" s="601"/>
      <c r="V20437" s="611"/>
      <c r="X20437" s="613"/>
      <c r="Y20437" s="601"/>
      <c r="Z20437" s="601"/>
      <c r="AA20437" s="601"/>
      <c r="AB20437" s="601"/>
    </row>
    <row r="20438" spans="21:28" x14ac:dyDescent="0.25">
      <c r="U20438" s="601"/>
      <c r="V20438" s="611"/>
      <c r="X20438" s="613"/>
      <c r="Y20438" s="601"/>
      <c r="Z20438" s="601"/>
      <c r="AA20438" s="601"/>
      <c r="AB20438" s="601"/>
    </row>
    <row r="20439" spans="21:28" x14ac:dyDescent="0.25">
      <c r="U20439" s="601"/>
      <c r="V20439" s="611"/>
      <c r="X20439" s="613"/>
      <c r="Y20439" s="601"/>
      <c r="Z20439" s="601"/>
      <c r="AA20439" s="601"/>
      <c r="AB20439" s="601"/>
    </row>
    <row r="20440" spans="21:28" x14ac:dyDescent="0.25">
      <c r="U20440" s="601"/>
      <c r="V20440" s="611"/>
      <c r="X20440" s="613"/>
      <c r="Y20440" s="601"/>
      <c r="Z20440" s="601"/>
      <c r="AA20440" s="601"/>
      <c r="AB20440" s="601"/>
    </row>
    <row r="20441" spans="21:28" x14ac:dyDescent="0.25">
      <c r="U20441" s="601"/>
      <c r="V20441" s="611"/>
      <c r="X20441" s="613"/>
      <c r="Y20441" s="601"/>
      <c r="Z20441" s="601"/>
      <c r="AA20441" s="601"/>
      <c r="AB20441" s="601"/>
    </row>
    <row r="20442" spans="21:28" x14ac:dyDescent="0.25">
      <c r="U20442" s="601"/>
      <c r="V20442" s="611"/>
      <c r="X20442" s="613"/>
      <c r="Y20442" s="601"/>
      <c r="Z20442" s="601"/>
      <c r="AA20442" s="601"/>
      <c r="AB20442" s="601"/>
    </row>
    <row r="20443" spans="21:28" x14ac:dyDescent="0.25">
      <c r="U20443" s="601"/>
      <c r="V20443" s="611"/>
      <c r="X20443" s="613"/>
      <c r="Y20443" s="601"/>
      <c r="Z20443" s="601"/>
      <c r="AA20443" s="601"/>
      <c r="AB20443" s="601"/>
    </row>
    <row r="20444" spans="21:28" x14ac:dyDescent="0.25">
      <c r="U20444" s="601"/>
      <c r="V20444" s="611"/>
      <c r="X20444" s="613"/>
      <c r="Y20444" s="601"/>
      <c r="Z20444" s="601"/>
      <c r="AA20444" s="601"/>
      <c r="AB20444" s="601"/>
    </row>
    <row r="20445" spans="21:28" x14ac:dyDescent="0.25">
      <c r="U20445" s="601"/>
      <c r="V20445" s="611"/>
      <c r="X20445" s="613"/>
      <c r="Y20445" s="601"/>
      <c r="Z20445" s="601"/>
      <c r="AA20445" s="601"/>
      <c r="AB20445" s="601"/>
    </row>
    <row r="20446" spans="21:28" x14ac:dyDescent="0.25">
      <c r="U20446" s="601"/>
      <c r="V20446" s="611"/>
      <c r="X20446" s="613"/>
      <c r="Y20446" s="601"/>
      <c r="Z20446" s="601"/>
      <c r="AA20446" s="601"/>
      <c r="AB20446" s="601"/>
    </row>
    <row r="20447" spans="21:28" x14ac:dyDescent="0.25">
      <c r="U20447" s="601"/>
      <c r="V20447" s="611"/>
      <c r="X20447" s="613"/>
      <c r="Y20447" s="601"/>
      <c r="Z20447" s="601"/>
      <c r="AA20447" s="601"/>
      <c r="AB20447" s="601"/>
    </row>
    <row r="20448" spans="21:28" x14ac:dyDescent="0.25">
      <c r="U20448" s="601"/>
      <c r="V20448" s="611"/>
      <c r="X20448" s="613"/>
      <c r="Y20448" s="601"/>
      <c r="Z20448" s="601"/>
      <c r="AA20448" s="601"/>
      <c r="AB20448" s="601"/>
    </row>
    <row r="20449" spans="21:28" x14ac:dyDescent="0.25">
      <c r="U20449" s="601"/>
      <c r="V20449" s="611"/>
      <c r="X20449" s="613"/>
      <c r="Y20449" s="601"/>
      <c r="Z20449" s="601"/>
      <c r="AA20449" s="601"/>
      <c r="AB20449" s="601"/>
    </row>
    <row r="20450" spans="21:28" x14ac:dyDescent="0.25">
      <c r="U20450" s="601"/>
      <c r="V20450" s="611"/>
      <c r="X20450" s="613"/>
      <c r="Y20450" s="601"/>
      <c r="Z20450" s="601"/>
      <c r="AA20450" s="601"/>
      <c r="AB20450" s="601"/>
    </row>
    <row r="20451" spans="21:28" x14ac:dyDescent="0.25">
      <c r="U20451" s="601"/>
      <c r="V20451" s="611"/>
      <c r="X20451" s="613"/>
      <c r="Y20451" s="601"/>
      <c r="Z20451" s="601"/>
      <c r="AA20451" s="601"/>
      <c r="AB20451" s="601"/>
    </row>
    <row r="20452" spans="21:28" x14ac:dyDescent="0.25">
      <c r="U20452" s="601"/>
      <c r="V20452" s="611"/>
      <c r="X20452" s="613"/>
      <c r="Y20452" s="601"/>
      <c r="Z20452" s="601"/>
      <c r="AA20452" s="601"/>
      <c r="AB20452" s="601"/>
    </row>
    <row r="20453" spans="21:28" x14ac:dyDescent="0.25">
      <c r="U20453" s="601"/>
      <c r="V20453" s="611"/>
      <c r="X20453" s="613"/>
      <c r="Y20453" s="601"/>
      <c r="Z20453" s="601"/>
      <c r="AA20453" s="601"/>
      <c r="AB20453" s="601"/>
    </row>
    <row r="20454" spans="21:28" x14ac:dyDescent="0.25">
      <c r="U20454" s="601"/>
      <c r="V20454" s="611"/>
      <c r="X20454" s="613"/>
      <c r="Y20454" s="601"/>
      <c r="Z20454" s="601"/>
      <c r="AA20454" s="601"/>
      <c r="AB20454" s="601"/>
    </row>
    <row r="20455" spans="21:28" x14ac:dyDescent="0.25">
      <c r="U20455" s="601"/>
      <c r="V20455" s="611"/>
      <c r="X20455" s="613"/>
      <c r="Y20455" s="601"/>
      <c r="Z20455" s="601"/>
      <c r="AA20455" s="601"/>
      <c r="AB20455" s="601"/>
    </row>
    <row r="20456" spans="21:28" x14ac:dyDescent="0.25">
      <c r="U20456" s="601"/>
      <c r="V20456" s="611"/>
      <c r="X20456" s="613"/>
      <c r="Y20456" s="601"/>
      <c r="Z20456" s="601"/>
      <c r="AA20456" s="601"/>
      <c r="AB20456" s="601"/>
    </row>
    <row r="20457" spans="21:28" x14ac:dyDescent="0.25">
      <c r="U20457" s="601"/>
      <c r="V20457" s="611"/>
      <c r="X20457" s="613"/>
      <c r="Y20457" s="601"/>
      <c r="Z20457" s="601"/>
      <c r="AA20457" s="601"/>
      <c r="AB20457" s="601"/>
    </row>
    <row r="20458" spans="21:28" x14ac:dyDescent="0.25">
      <c r="U20458" s="601"/>
      <c r="V20458" s="611"/>
      <c r="X20458" s="613"/>
      <c r="Y20458" s="601"/>
      <c r="Z20458" s="601"/>
      <c r="AA20458" s="601"/>
      <c r="AB20458" s="601"/>
    </row>
    <row r="20459" spans="21:28" x14ac:dyDescent="0.25">
      <c r="U20459" s="601"/>
      <c r="V20459" s="611"/>
      <c r="X20459" s="613"/>
      <c r="Y20459" s="601"/>
      <c r="Z20459" s="601"/>
      <c r="AA20459" s="601"/>
      <c r="AB20459" s="601"/>
    </row>
    <row r="20460" spans="21:28" x14ac:dyDescent="0.25">
      <c r="U20460" s="601"/>
      <c r="V20460" s="611"/>
      <c r="X20460" s="613"/>
      <c r="Y20460" s="601"/>
      <c r="Z20460" s="601"/>
      <c r="AA20460" s="601"/>
      <c r="AB20460" s="601"/>
    </row>
    <row r="20461" spans="21:28" x14ac:dyDescent="0.25">
      <c r="U20461" s="601"/>
      <c r="V20461" s="611"/>
      <c r="X20461" s="613"/>
      <c r="Y20461" s="601"/>
      <c r="Z20461" s="601"/>
      <c r="AA20461" s="601"/>
      <c r="AB20461" s="601"/>
    </row>
    <row r="20462" spans="21:28" x14ac:dyDescent="0.25">
      <c r="U20462" s="601"/>
      <c r="V20462" s="611"/>
      <c r="X20462" s="613"/>
      <c r="Y20462" s="601"/>
      <c r="Z20462" s="601"/>
      <c r="AA20462" s="601"/>
      <c r="AB20462" s="601"/>
    </row>
    <row r="20463" spans="21:28" x14ac:dyDescent="0.25">
      <c r="U20463" s="601"/>
      <c r="V20463" s="611"/>
      <c r="X20463" s="613"/>
      <c r="Y20463" s="601"/>
      <c r="Z20463" s="601"/>
      <c r="AA20463" s="601"/>
      <c r="AB20463" s="601"/>
    </row>
    <row r="20464" spans="21:28" x14ac:dyDescent="0.25">
      <c r="U20464" s="601"/>
      <c r="V20464" s="611"/>
      <c r="X20464" s="613"/>
      <c r="Y20464" s="601"/>
      <c r="Z20464" s="601"/>
      <c r="AA20464" s="601"/>
      <c r="AB20464" s="601"/>
    </row>
    <row r="20465" spans="21:28" x14ac:dyDescent="0.25">
      <c r="U20465" s="601"/>
      <c r="V20465" s="611"/>
      <c r="X20465" s="613"/>
      <c r="Y20465" s="601"/>
      <c r="Z20465" s="601"/>
      <c r="AA20465" s="601"/>
      <c r="AB20465" s="601"/>
    </row>
    <row r="20466" spans="21:28" x14ac:dyDescent="0.25">
      <c r="U20466" s="601"/>
      <c r="V20466" s="611"/>
      <c r="X20466" s="613"/>
      <c r="Y20466" s="601"/>
      <c r="Z20466" s="601"/>
      <c r="AA20466" s="601"/>
      <c r="AB20466" s="601"/>
    </row>
    <row r="20467" spans="21:28" x14ac:dyDescent="0.25">
      <c r="U20467" s="601"/>
      <c r="V20467" s="611"/>
      <c r="X20467" s="613"/>
      <c r="Y20467" s="601"/>
      <c r="Z20467" s="601"/>
      <c r="AA20467" s="601"/>
      <c r="AB20467" s="601"/>
    </row>
    <row r="20468" spans="21:28" x14ac:dyDescent="0.25">
      <c r="U20468" s="601"/>
      <c r="V20468" s="611"/>
      <c r="X20468" s="613"/>
      <c r="Y20468" s="601"/>
      <c r="Z20468" s="601"/>
      <c r="AA20468" s="601"/>
      <c r="AB20468" s="601"/>
    </row>
    <row r="20469" spans="21:28" x14ac:dyDescent="0.25">
      <c r="U20469" s="601"/>
      <c r="V20469" s="611"/>
      <c r="X20469" s="613"/>
      <c r="Y20469" s="601"/>
      <c r="Z20469" s="601"/>
      <c r="AA20469" s="601"/>
      <c r="AB20469" s="601"/>
    </row>
    <row r="20470" spans="21:28" x14ac:dyDescent="0.25">
      <c r="U20470" s="601"/>
      <c r="V20470" s="611"/>
      <c r="X20470" s="613"/>
      <c r="Y20470" s="601"/>
      <c r="Z20470" s="601"/>
      <c r="AA20470" s="601"/>
      <c r="AB20470" s="601"/>
    </row>
    <row r="20471" spans="21:28" x14ac:dyDescent="0.25">
      <c r="U20471" s="601"/>
      <c r="V20471" s="611"/>
      <c r="X20471" s="613"/>
      <c r="Y20471" s="601"/>
      <c r="Z20471" s="601"/>
      <c r="AA20471" s="601"/>
      <c r="AB20471" s="601"/>
    </row>
    <row r="20472" spans="21:28" x14ac:dyDescent="0.25">
      <c r="U20472" s="601"/>
      <c r="V20472" s="611"/>
      <c r="X20472" s="613"/>
      <c r="Y20472" s="601"/>
      <c r="Z20472" s="601"/>
      <c r="AA20472" s="601"/>
      <c r="AB20472" s="601"/>
    </row>
    <row r="20473" spans="21:28" x14ac:dyDescent="0.25">
      <c r="U20473" s="601"/>
      <c r="V20473" s="611"/>
      <c r="X20473" s="613"/>
      <c r="Y20473" s="601"/>
      <c r="Z20473" s="601"/>
      <c r="AA20473" s="601"/>
      <c r="AB20473" s="601"/>
    </row>
    <row r="20474" spans="21:28" x14ac:dyDescent="0.25">
      <c r="U20474" s="601"/>
      <c r="V20474" s="611"/>
      <c r="X20474" s="613"/>
      <c r="Y20474" s="601"/>
      <c r="Z20474" s="601"/>
      <c r="AA20474" s="601"/>
      <c r="AB20474" s="601"/>
    </row>
    <row r="20475" spans="21:28" x14ac:dyDescent="0.25">
      <c r="U20475" s="601"/>
      <c r="V20475" s="611"/>
      <c r="X20475" s="613"/>
      <c r="Y20475" s="601"/>
      <c r="Z20475" s="601"/>
      <c r="AA20475" s="601"/>
      <c r="AB20475" s="601"/>
    </row>
    <row r="20476" spans="21:28" x14ac:dyDescent="0.25">
      <c r="U20476" s="601"/>
      <c r="V20476" s="611"/>
      <c r="X20476" s="613"/>
      <c r="Y20476" s="601"/>
      <c r="Z20476" s="601"/>
      <c r="AA20476" s="601"/>
      <c r="AB20476" s="601"/>
    </row>
    <row r="20477" spans="21:28" x14ac:dyDescent="0.25">
      <c r="U20477" s="601"/>
      <c r="V20477" s="611"/>
      <c r="X20477" s="613"/>
      <c r="Y20477" s="601"/>
      <c r="Z20477" s="601"/>
      <c r="AA20477" s="601"/>
      <c r="AB20477" s="601"/>
    </row>
    <row r="20478" spans="21:28" x14ac:dyDescent="0.25">
      <c r="U20478" s="601"/>
      <c r="V20478" s="611"/>
      <c r="X20478" s="613"/>
      <c r="Y20478" s="601"/>
      <c r="Z20478" s="601"/>
      <c r="AA20478" s="601"/>
      <c r="AB20478" s="601"/>
    </row>
    <row r="20479" spans="21:28" x14ac:dyDescent="0.25">
      <c r="U20479" s="601"/>
      <c r="V20479" s="611"/>
      <c r="X20479" s="613"/>
      <c r="Y20479" s="601"/>
      <c r="Z20479" s="601"/>
      <c r="AA20479" s="601"/>
      <c r="AB20479" s="601"/>
    </row>
    <row r="20480" spans="21:28" x14ac:dyDescent="0.25">
      <c r="U20480" s="601"/>
      <c r="V20480" s="611"/>
      <c r="X20480" s="613"/>
      <c r="Y20480" s="601"/>
      <c r="Z20480" s="601"/>
      <c r="AA20480" s="601"/>
      <c r="AB20480" s="601"/>
    </row>
    <row r="20481" spans="21:28" x14ac:dyDescent="0.25">
      <c r="U20481" s="601"/>
      <c r="V20481" s="611"/>
      <c r="X20481" s="613"/>
      <c r="Y20481" s="601"/>
      <c r="Z20481" s="601"/>
      <c r="AA20481" s="601"/>
      <c r="AB20481" s="601"/>
    </row>
    <row r="20482" spans="21:28" x14ac:dyDescent="0.25">
      <c r="U20482" s="601"/>
      <c r="V20482" s="611"/>
      <c r="X20482" s="613"/>
      <c r="Y20482" s="601"/>
      <c r="Z20482" s="601"/>
      <c r="AA20482" s="601"/>
      <c r="AB20482" s="601"/>
    </row>
    <row r="20483" spans="21:28" x14ac:dyDescent="0.25">
      <c r="U20483" s="601"/>
      <c r="V20483" s="611"/>
      <c r="X20483" s="613"/>
      <c r="Y20483" s="601"/>
      <c r="Z20483" s="601"/>
      <c r="AA20483" s="601"/>
      <c r="AB20483" s="601"/>
    </row>
    <row r="20484" spans="21:28" x14ac:dyDescent="0.25">
      <c r="U20484" s="601"/>
      <c r="V20484" s="611"/>
      <c r="X20484" s="613"/>
      <c r="Y20484" s="601"/>
      <c r="Z20484" s="601"/>
      <c r="AA20484" s="601"/>
      <c r="AB20484" s="601"/>
    </row>
    <row r="20485" spans="21:28" x14ac:dyDescent="0.25">
      <c r="U20485" s="601"/>
      <c r="V20485" s="611"/>
      <c r="X20485" s="613"/>
      <c r="Y20485" s="601"/>
      <c r="Z20485" s="601"/>
      <c r="AA20485" s="601"/>
      <c r="AB20485" s="601"/>
    </row>
    <row r="20486" spans="21:28" x14ac:dyDescent="0.25">
      <c r="U20486" s="601"/>
      <c r="V20486" s="611"/>
      <c r="X20486" s="613"/>
      <c r="Y20486" s="601"/>
      <c r="Z20486" s="601"/>
      <c r="AA20486" s="601"/>
      <c r="AB20486" s="601"/>
    </row>
    <row r="20487" spans="21:28" x14ac:dyDescent="0.25">
      <c r="U20487" s="601"/>
      <c r="V20487" s="611"/>
      <c r="X20487" s="613"/>
      <c r="Y20487" s="601"/>
      <c r="Z20487" s="601"/>
      <c r="AA20487" s="601"/>
      <c r="AB20487" s="601"/>
    </row>
    <row r="20488" spans="21:28" x14ac:dyDescent="0.25">
      <c r="U20488" s="601"/>
      <c r="V20488" s="611"/>
      <c r="X20488" s="613"/>
      <c r="Y20488" s="601"/>
      <c r="Z20488" s="601"/>
      <c r="AA20488" s="601"/>
      <c r="AB20488" s="601"/>
    </row>
    <row r="20489" spans="21:28" x14ac:dyDescent="0.25">
      <c r="U20489" s="601"/>
      <c r="V20489" s="611"/>
      <c r="X20489" s="613"/>
      <c r="Y20489" s="601"/>
      <c r="Z20489" s="601"/>
      <c r="AA20489" s="601"/>
      <c r="AB20489" s="601"/>
    </row>
    <row r="20490" spans="21:28" x14ac:dyDescent="0.25">
      <c r="U20490" s="601"/>
      <c r="V20490" s="611"/>
      <c r="X20490" s="613"/>
      <c r="Y20490" s="601"/>
      <c r="Z20490" s="601"/>
      <c r="AA20490" s="601"/>
      <c r="AB20490" s="601"/>
    </row>
    <row r="20491" spans="21:28" x14ac:dyDescent="0.25">
      <c r="U20491" s="601"/>
      <c r="V20491" s="611"/>
      <c r="X20491" s="613"/>
      <c r="Y20491" s="601"/>
      <c r="Z20491" s="601"/>
      <c r="AA20491" s="601"/>
      <c r="AB20491" s="601"/>
    </row>
    <row r="20492" spans="21:28" x14ac:dyDescent="0.25">
      <c r="U20492" s="601"/>
      <c r="V20492" s="611"/>
      <c r="X20492" s="613"/>
      <c r="Y20492" s="601"/>
      <c r="Z20492" s="601"/>
      <c r="AA20492" s="601"/>
      <c r="AB20492" s="601"/>
    </row>
    <row r="20493" spans="21:28" x14ac:dyDescent="0.25">
      <c r="U20493" s="601"/>
      <c r="V20493" s="611"/>
      <c r="X20493" s="613"/>
      <c r="Y20493" s="601"/>
      <c r="Z20493" s="601"/>
      <c r="AA20493" s="601"/>
      <c r="AB20493" s="601"/>
    </row>
    <row r="20494" spans="21:28" x14ac:dyDescent="0.25">
      <c r="U20494" s="601"/>
      <c r="V20494" s="611"/>
      <c r="X20494" s="613"/>
      <c r="Y20494" s="601"/>
      <c r="Z20494" s="601"/>
      <c r="AA20494" s="601"/>
      <c r="AB20494" s="601"/>
    </row>
    <row r="20495" spans="21:28" x14ac:dyDescent="0.25">
      <c r="U20495" s="601"/>
      <c r="V20495" s="611"/>
      <c r="X20495" s="613"/>
      <c r="Y20495" s="601"/>
      <c r="Z20495" s="601"/>
      <c r="AA20495" s="601"/>
      <c r="AB20495" s="601"/>
    </row>
    <row r="20496" spans="21:28" x14ac:dyDescent="0.25">
      <c r="U20496" s="601"/>
      <c r="V20496" s="611"/>
      <c r="X20496" s="613"/>
      <c r="Y20496" s="601"/>
      <c r="Z20496" s="601"/>
      <c r="AA20496" s="601"/>
      <c r="AB20496" s="601"/>
    </row>
    <row r="20497" spans="21:28" x14ac:dyDescent="0.25">
      <c r="U20497" s="601"/>
      <c r="V20497" s="611"/>
      <c r="X20497" s="613"/>
      <c r="Y20497" s="601"/>
      <c r="Z20497" s="601"/>
      <c r="AA20497" s="601"/>
      <c r="AB20497" s="601"/>
    </row>
    <row r="20498" spans="21:28" x14ac:dyDescent="0.25">
      <c r="U20498" s="601"/>
      <c r="V20498" s="611"/>
      <c r="X20498" s="613"/>
      <c r="Y20498" s="601"/>
      <c r="Z20498" s="601"/>
      <c r="AA20498" s="601"/>
      <c r="AB20498" s="601"/>
    </row>
    <row r="20499" spans="21:28" x14ac:dyDescent="0.25">
      <c r="U20499" s="601"/>
      <c r="V20499" s="611"/>
      <c r="X20499" s="613"/>
      <c r="Y20499" s="601"/>
      <c r="Z20499" s="601"/>
      <c r="AA20499" s="601"/>
      <c r="AB20499" s="601"/>
    </row>
    <row r="20500" spans="21:28" x14ac:dyDescent="0.25">
      <c r="U20500" s="601"/>
      <c r="V20500" s="611"/>
      <c r="X20500" s="613"/>
      <c r="Y20500" s="601"/>
      <c r="Z20500" s="601"/>
      <c r="AA20500" s="601"/>
      <c r="AB20500" s="601"/>
    </row>
    <row r="20501" spans="21:28" x14ac:dyDescent="0.25">
      <c r="U20501" s="601"/>
      <c r="V20501" s="611"/>
      <c r="X20501" s="613"/>
      <c r="Y20501" s="601"/>
      <c r="Z20501" s="601"/>
      <c r="AA20501" s="601"/>
      <c r="AB20501" s="601"/>
    </row>
    <row r="20502" spans="21:28" x14ac:dyDescent="0.25">
      <c r="U20502" s="601"/>
      <c r="V20502" s="611"/>
      <c r="X20502" s="613"/>
      <c r="Y20502" s="601"/>
      <c r="Z20502" s="601"/>
      <c r="AA20502" s="601"/>
      <c r="AB20502" s="601"/>
    </row>
    <row r="20503" spans="21:28" x14ac:dyDescent="0.25">
      <c r="U20503" s="601"/>
      <c r="V20503" s="611"/>
      <c r="X20503" s="613"/>
      <c r="Y20503" s="601"/>
      <c r="Z20503" s="601"/>
      <c r="AA20503" s="601"/>
      <c r="AB20503" s="601"/>
    </row>
    <row r="20504" spans="21:28" x14ac:dyDescent="0.25">
      <c r="U20504" s="601"/>
      <c r="V20504" s="611"/>
      <c r="X20504" s="613"/>
      <c r="Y20504" s="601"/>
      <c r="Z20504" s="601"/>
      <c r="AA20504" s="601"/>
      <c r="AB20504" s="601"/>
    </row>
    <row r="20505" spans="21:28" x14ac:dyDescent="0.25">
      <c r="U20505" s="601"/>
      <c r="V20505" s="611"/>
      <c r="X20505" s="613"/>
      <c r="Y20505" s="601"/>
      <c r="Z20505" s="601"/>
      <c r="AA20505" s="601"/>
      <c r="AB20505" s="601"/>
    </row>
    <row r="20506" spans="21:28" x14ac:dyDescent="0.25">
      <c r="U20506" s="601"/>
      <c r="V20506" s="611"/>
      <c r="X20506" s="613"/>
      <c r="Y20506" s="601"/>
      <c r="Z20506" s="601"/>
      <c r="AA20506" s="601"/>
      <c r="AB20506" s="601"/>
    </row>
    <row r="20507" spans="21:28" x14ac:dyDescent="0.25">
      <c r="U20507" s="601"/>
      <c r="V20507" s="611"/>
      <c r="X20507" s="613"/>
      <c r="Y20507" s="601"/>
      <c r="Z20507" s="601"/>
      <c r="AA20507" s="601"/>
      <c r="AB20507" s="601"/>
    </row>
    <row r="20508" spans="21:28" x14ac:dyDescent="0.25">
      <c r="U20508" s="601"/>
      <c r="V20508" s="611"/>
      <c r="X20508" s="613"/>
      <c r="Y20508" s="601"/>
      <c r="Z20508" s="601"/>
      <c r="AA20508" s="601"/>
      <c r="AB20508" s="601"/>
    </row>
    <row r="20509" spans="21:28" x14ac:dyDescent="0.25">
      <c r="U20509" s="601"/>
      <c r="V20509" s="611"/>
      <c r="X20509" s="613"/>
      <c r="Y20509" s="601"/>
      <c r="Z20509" s="601"/>
      <c r="AA20509" s="601"/>
      <c r="AB20509" s="601"/>
    </row>
    <row r="20510" spans="21:28" x14ac:dyDescent="0.25">
      <c r="U20510" s="601"/>
      <c r="V20510" s="611"/>
      <c r="X20510" s="613"/>
      <c r="Y20510" s="601"/>
      <c r="Z20510" s="601"/>
      <c r="AA20510" s="601"/>
      <c r="AB20510" s="601"/>
    </row>
    <row r="20511" spans="21:28" x14ac:dyDescent="0.25">
      <c r="U20511" s="601"/>
      <c r="V20511" s="611"/>
      <c r="X20511" s="613"/>
      <c r="Y20511" s="601"/>
      <c r="Z20511" s="601"/>
      <c r="AA20511" s="601"/>
      <c r="AB20511" s="601"/>
    </row>
    <row r="20512" spans="21:28" x14ac:dyDescent="0.25">
      <c r="U20512" s="601"/>
      <c r="V20512" s="611"/>
      <c r="X20512" s="613"/>
      <c r="Y20512" s="601"/>
      <c r="Z20512" s="601"/>
      <c r="AA20512" s="601"/>
      <c r="AB20512" s="601"/>
    </row>
    <row r="20513" spans="21:28" x14ac:dyDescent="0.25">
      <c r="U20513" s="601"/>
      <c r="V20513" s="611"/>
      <c r="X20513" s="613"/>
      <c r="Y20513" s="601"/>
      <c r="Z20513" s="601"/>
      <c r="AA20513" s="601"/>
      <c r="AB20513" s="601"/>
    </row>
    <row r="20514" spans="21:28" x14ac:dyDescent="0.25">
      <c r="U20514" s="601"/>
      <c r="V20514" s="611"/>
      <c r="X20514" s="613"/>
      <c r="Y20514" s="601"/>
      <c r="Z20514" s="601"/>
      <c r="AA20514" s="601"/>
      <c r="AB20514" s="601"/>
    </row>
    <row r="20515" spans="21:28" x14ac:dyDescent="0.25">
      <c r="U20515" s="601"/>
      <c r="V20515" s="611"/>
      <c r="X20515" s="613"/>
      <c r="Y20515" s="601"/>
      <c r="Z20515" s="601"/>
      <c r="AA20515" s="601"/>
      <c r="AB20515" s="601"/>
    </row>
    <row r="20516" spans="21:28" x14ac:dyDescent="0.25">
      <c r="U20516" s="601"/>
      <c r="V20516" s="611"/>
      <c r="X20516" s="613"/>
      <c r="Y20516" s="601"/>
      <c r="Z20516" s="601"/>
      <c r="AA20516" s="601"/>
      <c r="AB20516" s="601"/>
    </row>
    <row r="20517" spans="21:28" x14ac:dyDescent="0.25">
      <c r="U20517" s="601"/>
      <c r="V20517" s="611"/>
      <c r="X20517" s="613"/>
      <c r="Y20517" s="601"/>
      <c r="Z20517" s="601"/>
      <c r="AA20517" s="601"/>
      <c r="AB20517" s="601"/>
    </row>
    <row r="20518" spans="21:28" x14ac:dyDescent="0.25">
      <c r="U20518" s="601"/>
      <c r="V20518" s="611"/>
      <c r="X20518" s="613"/>
      <c r="Y20518" s="601"/>
      <c r="Z20518" s="601"/>
      <c r="AA20518" s="601"/>
      <c r="AB20518" s="601"/>
    </row>
    <row r="20519" spans="21:28" x14ac:dyDescent="0.25">
      <c r="U20519" s="601"/>
      <c r="V20519" s="611"/>
      <c r="X20519" s="613"/>
      <c r="Y20519" s="601"/>
      <c r="Z20519" s="601"/>
      <c r="AA20519" s="601"/>
      <c r="AB20519" s="601"/>
    </row>
    <row r="20520" spans="21:28" x14ac:dyDescent="0.25">
      <c r="U20520" s="601"/>
      <c r="V20520" s="611"/>
      <c r="X20520" s="613"/>
      <c r="Y20520" s="601"/>
      <c r="Z20520" s="601"/>
      <c r="AA20520" s="601"/>
      <c r="AB20520" s="601"/>
    </row>
    <row r="20521" spans="21:28" x14ac:dyDescent="0.25">
      <c r="U20521" s="601"/>
      <c r="V20521" s="611"/>
      <c r="X20521" s="613"/>
      <c r="Y20521" s="601"/>
      <c r="Z20521" s="601"/>
      <c r="AA20521" s="601"/>
      <c r="AB20521" s="601"/>
    </row>
    <row r="20522" spans="21:28" x14ac:dyDescent="0.25">
      <c r="U20522" s="601"/>
      <c r="V20522" s="611"/>
      <c r="X20522" s="613"/>
      <c r="Y20522" s="601"/>
      <c r="Z20522" s="601"/>
      <c r="AA20522" s="601"/>
      <c r="AB20522" s="601"/>
    </row>
    <row r="20523" spans="21:28" x14ac:dyDescent="0.25">
      <c r="U20523" s="601"/>
      <c r="V20523" s="611"/>
      <c r="X20523" s="613"/>
      <c r="Y20523" s="601"/>
      <c r="Z20523" s="601"/>
      <c r="AA20523" s="601"/>
      <c r="AB20523" s="601"/>
    </row>
    <row r="20524" spans="21:28" x14ac:dyDescent="0.25">
      <c r="U20524" s="601"/>
      <c r="V20524" s="611"/>
      <c r="X20524" s="613"/>
      <c r="Y20524" s="601"/>
      <c r="Z20524" s="601"/>
      <c r="AA20524" s="601"/>
      <c r="AB20524" s="601"/>
    </row>
    <row r="20525" spans="21:28" x14ac:dyDescent="0.25">
      <c r="U20525" s="601"/>
      <c r="V20525" s="611"/>
      <c r="X20525" s="613"/>
      <c r="Y20525" s="601"/>
      <c r="Z20525" s="601"/>
      <c r="AA20525" s="601"/>
      <c r="AB20525" s="601"/>
    </row>
    <row r="20526" spans="21:28" x14ac:dyDescent="0.25">
      <c r="U20526" s="601"/>
      <c r="V20526" s="611"/>
      <c r="X20526" s="613"/>
      <c r="Y20526" s="601"/>
      <c r="Z20526" s="601"/>
      <c r="AA20526" s="601"/>
      <c r="AB20526" s="601"/>
    </row>
    <row r="20527" spans="21:28" x14ac:dyDescent="0.25">
      <c r="U20527" s="601"/>
      <c r="V20527" s="611"/>
      <c r="X20527" s="613"/>
      <c r="Y20527" s="601"/>
      <c r="Z20527" s="601"/>
      <c r="AA20527" s="601"/>
      <c r="AB20527" s="601"/>
    </row>
    <row r="20528" spans="21:28" x14ac:dyDescent="0.25">
      <c r="U20528" s="601"/>
      <c r="V20528" s="611"/>
      <c r="X20528" s="613"/>
      <c r="Y20528" s="601"/>
      <c r="Z20528" s="601"/>
      <c r="AA20528" s="601"/>
      <c r="AB20528" s="601"/>
    </row>
    <row r="20529" spans="21:28" x14ac:dyDescent="0.25">
      <c r="U20529" s="601"/>
      <c r="V20529" s="611"/>
      <c r="X20529" s="613"/>
      <c r="Y20529" s="601"/>
      <c r="Z20529" s="601"/>
      <c r="AA20529" s="601"/>
      <c r="AB20529" s="601"/>
    </row>
    <row r="20530" spans="21:28" x14ac:dyDescent="0.25">
      <c r="U20530" s="601"/>
      <c r="V20530" s="611"/>
      <c r="X20530" s="613"/>
      <c r="Y20530" s="601"/>
      <c r="Z20530" s="601"/>
      <c r="AA20530" s="601"/>
      <c r="AB20530" s="601"/>
    </row>
    <row r="20531" spans="21:28" x14ac:dyDescent="0.25">
      <c r="U20531" s="601"/>
      <c r="V20531" s="611"/>
      <c r="X20531" s="613"/>
      <c r="Y20531" s="601"/>
      <c r="Z20531" s="601"/>
      <c r="AA20531" s="601"/>
      <c r="AB20531" s="601"/>
    </row>
    <row r="20532" spans="21:28" x14ac:dyDescent="0.25">
      <c r="U20532" s="601"/>
      <c r="V20532" s="611"/>
      <c r="X20532" s="613"/>
      <c r="Y20532" s="601"/>
      <c r="Z20532" s="601"/>
      <c r="AA20532" s="601"/>
      <c r="AB20532" s="601"/>
    </row>
    <row r="20533" spans="21:28" x14ac:dyDescent="0.25">
      <c r="U20533" s="601"/>
      <c r="V20533" s="611"/>
      <c r="X20533" s="613"/>
      <c r="Y20533" s="601"/>
      <c r="Z20533" s="601"/>
      <c r="AA20533" s="601"/>
      <c r="AB20533" s="601"/>
    </row>
    <row r="20534" spans="21:28" x14ac:dyDescent="0.25">
      <c r="U20534" s="601"/>
      <c r="V20534" s="611"/>
      <c r="X20534" s="613"/>
      <c r="Y20534" s="601"/>
      <c r="Z20534" s="601"/>
      <c r="AA20534" s="601"/>
      <c r="AB20534" s="601"/>
    </row>
    <row r="20535" spans="21:28" x14ac:dyDescent="0.25">
      <c r="U20535" s="601"/>
      <c r="V20535" s="611"/>
      <c r="X20535" s="613"/>
      <c r="Y20535" s="601"/>
      <c r="Z20535" s="601"/>
      <c r="AA20535" s="601"/>
      <c r="AB20535" s="601"/>
    </row>
    <row r="20536" spans="21:28" x14ac:dyDescent="0.25">
      <c r="U20536" s="601"/>
      <c r="V20536" s="611"/>
      <c r="X20536" s="613"/>
      <c r="Y20536" s="601"/>
      <c r="Z20536" s="601"/>
      <c r="AA20536" s="601"/>
      <c r="AB20536" s="601"/>
    </row>
    <row r="20537" spans="21:28" x14ac:dyDescent="0.25">
      <c r="U20537" s="601"/>
      <c r="V20537" s="611"/>
      <c r="X20537" s="613"/>
      <c r="Y20537" s="601"/>
      <c r="Z20537" s="601"/>
      <c r="AA20537" s="601"/>
      <c r="AB20537" s="601"/>
    </row>
    <row r="20538" spans="21:28" x14ac:dyDescent="0.25">
      <c r="U20538" s="601"/>
      <c r="V20538" s="611"/>
      <c r="X20538" s="613"/>
      <c r="Y20538" s="601"/>
      <c r="Z20538" s="601"/>
      <c r="AA20538" s="601"/>
      <c r="AB20538" s="601"/>
    </row>
    <row r="20539" spans="21:28" x14ac:dyDescent="0.25">
      <c r="U20539" s="601"/>
      <c r="V20539" s="611"/>
      <c r="X20539" s="613"/>
      <c r="Y20539" s="601"/>
      <c r="Z20539" s="601"/>
      <c r="AA20539" s="601"/>
      <c r="AB20539" s="601"/>
    </row>
    <row r="20540" spans="21:28" x14ac:dyDescent="0.25">
      <c r="U20540" s="601"/>
      <c r="V20540" s="611"/>
      <c r="X20540" s="613"/>
      <c r="Y20540" s="601"/>
      <c r="Z20540" s="601"/>
      <c r="AA20540" s="601"/>
      <c r="AB20540" s="601"/>
    </row>
    <row r="20541" spans="21:28" x14ac:dyDescent="0.25">
      <c r="U20541" s="601"/>
      <c r="V20541" s="611"/>
      <c r="X20541" s="613"/>
      <c r="Y20541" s="601"/>
      <c r="Z20541" s="601"/>
      <c r="AA20541" s="601"/>
      <c r="AB20541" s="601"/>
    </row>
    <row r="20542" spans="21:28" x14ac:dyDescent="0.25">
      <c r="U20542" s="601"/>
      <c r="V20542" s="611"/>
      <c r="X20542" s="613"/>
      <c r="Y20542" s="601"/>
      <c r="Z20542" s="601"/>
      <c r="AA20542" s="601"/>
      <c r="AB20542" s="601"/>
    </row>
    <row r="20543" spans="21:28" x14ac:dyDescent="0.25">
      <c r="U20543" s="601"/>
      <c r="V20543" s="611"/>
      <c r="X20543" s="613"/>
      <c r="Y20543" s="601"/>
      <c r="Z20543" s="601"/>
      <c r="AA20543" s="601"/>
      <c r="AB20543" s="601"/>
    </row>
    <row r="20544" spans="21:28" x14ac:dyDescent="0.25">
      <c r="U20544" s="601"/>
      <c r="V20544" s="611"/>
      <c r="X20544" s="613"/>
      <c r="Y20544" s="601"/>
      <c r="Z20544" s="601"/>
      <c r="AA20544" s="601"/>
      <c r="AB20544" s="601"/>
    </row>
    <row r="20545" spans="21:28" x14ac:dyDescent="0.25">
      <c r="U20545" s="601"/>
      <c r="V20545" s="611"/>
      <c r="X20545" s="613"/>
      <c r="Y20545" s="601"/>
      <c r="Z20545" s="601"/>
      <c r="AA20545" s="601"/>
      <c r="AB20545" s="601"/>
    </row>
    <row r="20546" spans="21:28" x14ac:dyDescent="0.25">
      <c r="U20546" s="601"/>
      <c r="V20546" s="611"/>
      <c r="X20546" s="613"/>
      <c r="Y20546" s="601"/>
      <c r="Z20546" s="601"/>
      <c r="AA20546" s="601"/>
      <c r="AB20546" s="601"/>
    </row>
    <row r="20547" spans="21:28" x14ac:dyDescent="0.25">
      <c r="U20547" s="601"/>
      <c r="V20547" s="611"/>
      <c r="X20547" s="613"/>
      <c r="Y20547" s="601"/>
      <c r="Z20547" s="601"/>
      <c r="AA20547" s="601"/>
      <c r="AB20547" s="601"/>
    </row>
    <row r="20548" spans="21:28" x14ac:dyDescent="0.25">
      <c r="U20548" s="601"/>
      <c r="V20548" s="611"/>
      <c r="X20548" s="613"/>
      <c r="Y20548" s="601"/>
      <c r="Z20548" s="601"/>
      <c r="AA20548" s="601"/>
      <c r="AB20548" s="601"/>
    </row>
    <row r="20549" spans="21:28" x14ac:dyDescent="0.25">
      <c r="U20549" s="601"/>
      <c r="V20549" s="611"/>
      <c r="X20549" s="613"/>
      <c r="Y20549" s="601"/>
      <c r="Z20549" s="601"/>
      <c r="AA20549" s="601"/>
      <c r="AB20549" s="601"/>
    </row>
    <row r="20550" spans="21:28" x14ac:dyDescent="0.25">
      <c r="U20550" s="601"/>
      <c r="V20550" s="611"/>
      <c r="X20550" s="613"/>
      <c r="Y20550" s="601"/>
      <c r="Z20550" s="601"/>
      <c r="AA20550" s="601"/>
      <c r="AB20550" s="601"/>
    </row>
    <row r="20551" spans="21:28" x14ac:dyDescent="0.25">
      <c r="U20551" s="601"/>
      <c r="V20551" s="611"/>
      <c r="X20551" s="613"/>
      <c r="Y20551" s="601"/>
      <c r="Z20551" s="601"/>
      <c r="AA20551" s="601"/>
      <c r="AB20551" s="601"/>
    </row>
    <row r="20552" spans="21:28" x14ac:dyDescent="0.25">
      <c r="U20552" s="601"/>
      <c r="V20552" s="611"/>
      <c r="X20552" s="613"/>
      <c r="Y20552" s="601"/>
      <c r="Z20552" s="601"/>
      <c r="AA20552" s="601"/>
      <c r="AB20552" s="601"/>
    </row>
    <row r="20553" spans="21:28" x14ac:dyDescent="0.25">
      <c r="U20553" s="601"/>
      <c r="V20553" s="611"/>
      <c r="X20553" s="613"/>
      <c r="Y20553" s="601"/>
      <c r="Z20553" s="601"/>
      <c r="AA20553" s="601"/>
      <c r="AB20553" s="601"/>
    </row>
    <row r="20554" spans="21:28" x14ac:dyDescent="0.25">
      <c r="U20554" s="601"/>
      <c r="V20554" s="611"/>
      <c r="X20554" s="613"/>
      <c r="Y20554" s="601"/>
      <c r="Z20554" s="601"/>
      <c r="AA20554" s="601"/>
      <c r="AB20554" s="601"/>
    </row>
    <row r="20555" spans="21:28" x14ac:dyDescent="0.25">
      <c r="U20555" s="601"/>
      <c r="V20555" s="611"/>
      <c r="X20555" s="613"/>
      <c r="Y20555" s="601"/>
      <c r="Z20555" s="601"/>
      <c r="AA20555" s="601"/>
      <c r="AB20555" s="601"/>
    </row>
    <row r="20556" spans="21:28" x14ac:dyDescent="0.25">
      <c r="U20556" s="601"/>
      <c r="V20556" s="611"/>
      <c r="X20556" s="613"/>
      <c r="Y20556" s="601"/>
      <c r="Z20556" s="601"/>
      <c r="AA20556" s="601"/>
      <c r="AB20556" s="601"/>
    </row>
    <row r="20557" spans="21:28" x14ac:dyDescent="0.25">
      <c r="U20557" s="601"/>
      <c r="V20557" s="611"/>
      <c r="X20557" s="613"/>
      <c r="Y20557" s="601"/>
      <c r="Z20557" s="601"/>
      <c r="AA20557" s="601"/>
      <c r="AB20557" s="601"/>
    </row>
    <row r="20558" spans="21:28" x14ac:dyDescent="0.25">
      <c r="U20558" s="601"/>
      <c r="V20558" s="611"/>
      <c r="X20558" s="613"/>
      <c r="Y20558" s="601"/>
      <c r="Z20558" s="601"/>
      <c r="AA20558" s="601"/>
      <c r="AB20558" s="601"/>
    </row>
    <row r="20559" spans="21:28" x14ac:dyDescent="0.25">
      <c r="U20559" s="601"/>
      <c r="V20559" s="611"/>
      <c r="X20559" s="613"/>
      <c r="Y20559" s="601"/>
      <c r="Z20559" s="601"/>
      <c r="AA20559" s="601"/>
      <c r="AB20559" s="601"/>
    </row>
    <row r="20560" spans="21:28" x14ac:dyDescent="0.25">
      <c r="U20560" s="601"/>
      <c r="V20560" s="611"/>
      <c r="X20560" s="613"/>
      <c r="Y20560" s="601"/>
      <c r="Z20560" s="601"/>
      <c r="AA20560" s="601"/>
      <c r="AB20560" s="601"/>
    </row>
    <row r="20561" spans="21:28" x14ac:dyDescent="0.25">
      <c r="U20561" s="601"/>
      <c r="V20561" s="611"/>
      <c r="X20561" s="613"/>
      <c r="Y20561" s="601"/>
      <c r="Z20561" s="601"/>
      <c r="AA20561" s="601"/>
      <c r="AB20561" s="601"/>
    </row>
    <row r="20562" spans="21:28" x14ac:dyDescent="0.25">
      <c r="U20562" s="601"/>
      <c r="V20562" s="611"/>
      <c r="X20562" s="613"/>
      <c r="Y20562" s="601"/>
      <c r="Z20562" s="601"/>
      <c r="AA20562" s="601"/>
      <c r="AB20562" s="601"/>
    </row>
    <row r="20563" spans="21:28" x14ac:dyDescent="0.25">
      <c r="U20563" s="601"/>
      <c r="V20563" s="611"/>
      <c r="X20563" s="613"/>
      <c r="Y20563" s="601"/>
      <c r="Z20563" s="601"/>
      <c r="AA20563" s="601"/>
      <c r="AB20563" s="601"/>
    </row>
    <row r="20564" spans="21:28" x14ac:dyDescent="0.25">
      <c r="U20564" s="601"/>
      <c r="V20564" s="611"/>
      <c r="X20564" s="613"/>
      <c r="Y20564" s="601"/>
      <c r="Z20564" s="601"/>
      <c r="AA20564" s="601"/>
      <c r="AB20564" s="601"/>
    </row>
    <row r="20565" spans="21:28" x14ac:dyDescent="0.25">
      <c r="U20565" s="601"/>
      <c r="V20565" s="611"/>
      <c r="X20565" s="613"/>
      <c r="Y20565" s="601"/>
      <c r="Z20565" s="601"/>
      <c r="AA20565" s="601"/>
      <c r="AB20565" s="601"/>
    </row>
    <row r="20566" spans="21:28" x14ac:dyDescent="0.25">
      <c r="U20566" s="601"/>
      <c r="V20566" s="611"/>
      <c r="X20566" s="613"/>
      <c r="Y20566" s="601"/>
      <c r="Z20566" s="601"/>
      <c r="AA20566" s="601"/>
      <c r="AB20566" s="601"/>
    </row>
    <row r="20567" spans="21:28" x14ac:dyDescent="0.25">
      <c r="U20567" s="601"/>
      <c r="V20567" s="611"/>
      <c r="X20567" s="613"/>
      <c r="Y20567" s="601"/>
      <c r="Z20567" s="601"/>
      <c r="AA20567" s="601"/>
      <c r="AB20567" s="601"/>
    </row>
    <row r="20568" spans="21:28" x14ac:dyDescent="0.25">
      <c r="U20568" s="601"/>
      <c r="V20568" s="611"/>
      <c r="X20568" s="613"/>
      <c r="Y20568" s="601"/>
      <c r="Z20568" s="601"/>
      <c r="AA20568" s="601"/>
      <c r="AB20568" s="601"/>
    </row>
    <row r="20569" spans="21:28" x14ac:dyDescent="0.25">
      <c r="U20569" s="601"/>
      <c r="V20569" s="611"/>
      <c r="X20569" s="613"/>
      <c r="Y20569" s="601"/>
      <c r="Z20569" s="601"/>
      <c r="AA20569" s="601"/>
      <c r="AB20569" s="601"/>
    </row>
    <row r="20570" spans="21:28" x14ac:dyDescent="0.25">
      <c r="U20570" s="601"/>
      <c r="V20570" s="611"/>
      <c r="X20570" s="613"/>
      <c r="Y20570" s="601"/>
      <c r="Z20570" s="601"/>
      <c r="AA20570" s="601"/>
      <c r="AB20570" s="601"/>
    </row>
    <row r="20571" spans="21:28" x14ac:dyDescent="0.25">
      <c r="U20571" s="601"/>
      <c r="V20571" s="611"/>
      <c r="X20571" s="613"/>
      <c r="Y20571" s="601"/>
      <c r="Z20571" s="601"/>
      <c r="AA20571" s="601"/>
      <c r="AB20571" s="601"/>
    </row>
    <row r="20572" spans="21:28" x14ac:dyDescent="0.25">
      <c r="U20572" s="601"/>
      <c r="V20572" s="611"/>
      <c r="X20572" s="613"/>
      <c r="Y20572" s="601"/>
      <c r="Z20572" s="601"/>
      <c r="AA20572" s="601"/>
      <c r="AB20572" s="601"/>
    </row>
    <row r="20573" spans="21:28" x14ac:dyDescent="0.25">
      <c r="U20573" s="601"/>
      <c r="V20573" s="611"/>
      <c r="X20573" s="613"/>
      <c r="Y20573" s="601"/>
      <c r="Z20573" s="601"/>
      <c r="AA20573" s="601"/>
      <c r="AB20573" s="601"/>
    </row>
    <row r="20574" spans="21:28" x14ac:dyDescent="0.25">
      <c r="U20574" s="601"/>
      <c r="V20574" s="611"/>
      <c r="X20574" s="613"/>
      <c r="Y20574" s="601"/>
      <c r="Z20574" s="601"/>
      <c r="AA20574" s="601"/>
      <c r="AB20574" s="601"/>
    </row>
    <row r="20575" spans="21:28" x14ac:dyDescent="0.25">
      <c r="U20575" s="601"/>
      <c r="V20575" s="611"/>
      <c r="X20575" s="613"/>
      <c r="Y20575" s="601"/>
      <c r="Z20575" s="601"/>
      <c r="AA20575" s="601"/>
      <c r="AB20575" s="601"/>
    </row>
    <row r="20576" spans="21:28" x14ac:dyDescent="0.25">
      <c r="U20576" s="601"/>
      <c r="V20576" s="611"/>
      <c r="X20576" s="613"/>
      <c r="Y20576" s="601"/>
      <c r="Z20576" s="601"/>
      <c r="AA20576" s="601"/>
      <c r="AB20576" s="601"/>
    </row>
    <row r="20577" spans="21:28" x14ac:dyDescent="0.25">
      <c r="U20577" s="601"/>
      <c r="V20577" s="611"/>
      <c r="X20577" s="613"/>
      <c r="Y20577" s="601"/>
      <c r="Z20577" s="601"/>
      <c r="AA20577" s="601"/>
      <c r="AB20577" s="601"/>
    </row>
    <row r="20578" spans="21:28" x14ac:dyDescent="0.25">
      <c r="U20578" s="601"/>
      <c r="V20578" s="611"/>
      <c r="X20578" s="613"/>
      <c r="Y20578" s="601"/>
      <c r="Z20578" s="601"/>
      <c r="AA20578" s="601"/>
      <c r="AB20578" s="601"/>
    </row>
    <row r="20579" spans="21:28" x14ac:dyDescent="0.25">
      <c r="U20579" s="601"/>
      <c r="V20579" s="611"/>
      <c r="X20579" s="613"/>
      <c r="Y20579" s="601"/>
      <c r="Z20579" s="601"/>
      <c r="AA20579" s="601"/>
      <c r="AB20579" s="601"/>
    </row>
    <row r="20580" spans="21:28" x14ac:dyDescent="0.25">
      <c r="U20580" s="601"/>
      <c r="V20580" s="611"/>
      <c r="X20580" s="613"/>
      <c r="Y20580" s="601"/>
      <c r="Z20580" s="601"/>
      <c r="AA20580" s="601"/>
      <c r="AB20580" s="601"/>
    </row>
    <row r="20581" spans="21:28" x14ac:dyDescent="0.25">
      <c r="U20581" s="601"/>
      <c r="V20581" s="611"/>
      <c r="X20581" s="613"/>
      <c r="Y20581" s="601"/>
      <c r="Z20581" s="601"/>
      <c r="AA20581" s="601"/>
      <c r="AB20581" s="601"/>
    </row>
    <row r="20582" spans="21:28" x14ac:dyDescent="0.25">
      <c r="U20582" s="601"/>
      <c r="V20582" s="611"/>
      <c r="X20582" s="613"/>
      <c r="Y20582" s="601"/>
      <c r="Z20582" s="601"/>
      <c r="AA20582" s="601"/>
      <c r="AB20582" s="601"/>
    </row>
    <row r="20583" spans="21:28" x14ac:dyDescent="0.25">
      <c r="U20583" s="601"/>
      <c r="V20583" s="611"/>
      <c r="X20583" s="613"/>
      <c r="Y20583" s="601"/>
      <c r="Z20583" s="601"/>
      <c r="AA20583" s="601"/>
      <c r="AB20583" s="601"/>
    </row>
    <row r="20584" spans="21:28" x14ac:dyDescent="0.25">
      <c r="U20584" s="601"/>
      <c r="V20584" s="611"/>
      <c r="X20584" s="613"/>
      <c r="Y20584" s="601"/>
      <c r="Z20584" s="601"/>
      <c r="AA20584" s="601"/>
      <c r="AB20584" s="601"/>
    </row>
    <row r="20585" spans="21:28" x14ac:dyDescent="0.25">
      <c r="U20585" s="601"/>
      <c r="V20585" s="611"/>
      <c r="X20585" s="613"/>
      <c r="Y20585" s="601"/>
      <c r="Z20585" s="601"/>
      <c r="AA20585" s="601"/>
      <c r="AB20585" s="601"/>
    </row>
    <row r="20586" spans="21:28" x14ac:dyDescent="0.25">
      <c r="U20586" s="601"/>
      <c r="V20586" s="611"/>
      <c r="X20586" s="613"/>
      <c r="Y20586" s="601"/>
      <c r="Z20586" s="601"/>
      <c r="AA20586" s="601"/>
      <c r="AB20586" s="601"/>
    </row>
    <row r="20587" spans="21:28" x14ac:dyDescent="0.25">
      <c r="U20587" s="601"/>
      <c r="V20587" s="611"/>
      <c r="X20587" s="613"/>
      <c r="Y20587" s="601"/>
      <c r="Z20587" s="601"/>
      <c r="AA20587" s="601"/>
      <c r="AB20587" s="601"/>
    </row>
    <row r="20588" spans="21:28" x14ac:dyDescent="0.25">
      <c r="U20588" s="601"/>
      <c r="V20588" s="611"/>
      <c r="X20588" s="613"/>
      <c r="Y20588" s="601"/>
      <c r="Z20588" s="601"/>
      <c r="AA20588" s="601"/>
      <c r="AB20588" s="601"/>
    </row>
    <row r="20589" spans="21:28" x14ac:dyDescent="0.25">
      <c r="U20589" s="601"/>
      <c r="V20589" s="611"/>
      <c r="X20589" s="613"/>
      <c r="Y20589" s="601"/>
      <c r="Z20589" s="601"/>
      <c r="AA20589" s="601"/>
      <c r="AB20589" s="601"/>
    </row>
    <row r="20590" spans="21:28" x14ac:dyDescent="0.25">
      <c r="U20590" s="601"/>
      <c r="V20590" s="611"/>
      <c r="X20590" s="613"/>
      <c r="Y20590" s="601"/>
      <c r="Z20590" s="601"/>
      <c r="AA20590" s="601"/>
      <c r="AB20590" s="601"/>
    </row>
    <row r="20591" spans="21:28" x14ac:dyDescent="0.25">
      <c r="U20591" s="601"/>
      <c r="V20591" s="611"/>
      <c r="X20591" s="613"/>
      <c r="Y20591" s="601"/>
      <c r="Z20591" s="601"/>
      <c r="AA20591" s="601"/>
      <c r="AB20591" s="601"/>
    </row>
    <row r="20592" spans="21:28" x14ac:dyDescent="0.25">
      <c r="U20592" s="601"/>
      <c r="V20592" s="611"/>
      <c r="X20592" s="613"/>
      <c r="Y20592" s="601"/>
      <c r="Z20592" s="601"/>
      <c r="AA20592" s="601"/>
      <c r="AB20592" s="601"/>
    </row>
    <row r="20593" spans="21:28" x14ac:dyDescent="0.25">
      <c r="U20593" s="601"/>
      <c r="V20593" s="611"/>
      <c r="X20593" s="613"/>
      <c r="Y20593" s="601"/>
      <c r="Z20593" s="601"/>
      <c r="AA20593" s="601"/>
      <c r="AB20593" s="601"/>
    </row>
    <row r="20594" spans="21:28" x14ac:dyDescent="0.25">
      <c r="U20594" s="601"/>
      <c r="V20594" s="611"/>
      <c r="X20594" s="613"/>
      <c r="Y20594" s="601"/>
      <c r="Z20594" s="601"/>
      <c r="AA20594" s="601"/>
      <c r="AB20594" s="601"/>
    </row>
    <row r="20595" spans="21:28" x14ac:dyDescent="0.25">
      <c r="U20595" s="601"/>
      <c r="V20595" s="611"/>
      <c r="X20595" s="613"/>
      <c r="Y20595" s="601"/>
      <c r="Z20595" s="601"/>
      <c r="AA20595" s="601"/>
      <c r="AB20595" s="601"/>
    </row>
    <row r="20596" spans="21:28" x14ac:dyDescent="0.25">
      <c r="U20596" s="601"/>
      <c r="V20596" s="611"/>
      <c r="X20596" s="613"/>
      <c r="Y20596" s="601"/>
      <c r="Z20596" s="601"/>
      <c r="AA20596" s="601"/>
      <c r="AB20596" s="601"/>
    </row>
    <row r="20597" spans="21:28" x14ac:dyDescent="0.25">
      <c r="U20597" s="601"/>
      <c r="V20597" s="611"/>
      <c r="X20597" s="613"/>
      <c r="Y20597" s="601"/>
      <c r="Z20597" s="601"/>
      <c r="AA20597" s="601"/>
      <c r="AB20597" s="601"/>
    </row>
    <row r="20598" spans="21:28" x14ac:dyDescent="0.25">
      <c r="U20598" s="601"/>
      <c r="V20598" s="611"/>
      <c r="X20598" s="613"/>
      <c r="Y20598" s="601"/>
      <c r="Z20598" s="601"/>
      <c r="AA20598" s="601"/>
      <c r="AB20598" s="601"/>
    </row>
    <row r="20599" spans="21:28" x14ac:dyDescent="0.25">
      <c r="U20599" s="601"/>
      <c r="V20599" s="611"/>
      <c r="X20599" s="613"/>
      <c r="Y20599" s="601"/>
      <c r="Z20599" s="601"/>
      <c r="AA20599" s="601"/>
      <c r="AB20599" s="601"/>
    </row>
    <row r="20600" spans="21:28" x14ac:dyDescent="0.25">
      <c r="U20600" s="601"/>
      <c r="V20600" s="611"/>
      <c r="X20600" s="613"/>
      <c r="Y20600" s="601"/>
      <c r="Z20600" s="601"/>
      <c r="AA20600" s="601"/>
      <c r="AB20600" s="601"/>
    </row>
    <row r="20601" spans="21:28" x14ac:dyDescent="0.25">
      <c r="U20601" s="601"/>
      <c r="V20601" s="611"/>
      <c r="X20601" s="613"/>
      <c r="Y20601" s="601"/>
      <c r="Z20601" s="601"/>
      <c r="AA20601" s="601"/>
      <c r="AB20601" s="601"/>
    </row>
    <row r="20602" spans="21:28" x14ac:dyDescent="0.25">
      <c r="U20602" s="601"/>
      <c r="V20602" s="611"/>
      <c r="X20602" s="613"/>
      <c r="Y20602" s="601"/>
      <c r="Z20602" s="601"/>
      <c r="AA20602" s="601"/>
      <c r="AB20602" s="601"/>
    </row>
    <row r="20603" spans="21:28" x14ac:dyDescent="0.25">
      <c r="U20603" s="601"/>
      <c r="V20603" s="611"/>
      <c r="X20603" s="613"/>
      <c r="Y20603" s="601"/>
      <c r="Z20603" s="601"/>
      <c r="AA20603" s="601"/>
      <c r="AB20603" s="601"/>
    </row>
    <row r="20604" spans="21:28" x14ac:dyDescent="0.25">
      <c r="U20604" s="601"/>
      <c r="V20604" s="611"/>
      <c r="X20604" s="613"/>
      <c r="Y20604" s="601"/>
      <c r="Z20604" s="601"/>
      <c r="AA20604" s="601"/>
      <c r="AB20604" s="601"/>
    </row>
    <row r="20605" spans="21:28" x14ac:dyDescent="0.25">
      <c r="U20605" s="601"/>
      <c r="V20605" s="611"/>
      <c r="X20605" s="613"/>
      <c r="Y20605" s="601"/>
      <c r="Z20605" s="601"/>
      <c r="AA20605" s="601"/>
      <c r="AB20605" s="601"/>
    </row>
    <row r="20606" spans="21:28" x14ac:dyDescent="0.25">
      <c r="U20606" s="601"/>
      <c r="V20606" s="611"/>
      <c r="X20606" s="613"/>
      <c r="Y20606" s="601"/>
      <c r="Z20606" s="601"/>
      <c r="AA20606" s="601"/>
      <c r="AB20606" s="601"/>
    </row>
    <row r="20607" spans="21:28" x14ac:dyDescent="0.25">
      <c r="U20607" s="601"/>
      <c r="V20607" s="611"/>
      <c r="X20607" s="613"/>
      <c r="Y20607" s="601"/>
      <c r="Z20607" s="601"/>
      <c r="AA20607" s="601"/>
      <c r="AB20607" s="601"/>
    </row>
    <row r="20608" spans="21:28" x14ac:dyDescent="0.25">
      <c r="U20608" s="601"/>
      <c r="V20608" s="611"/>
      <c r="X20608" s="613"/>
      <c r="Y20608" s="601"/>
      <c r="Z20608" s="601"/>
      <c r="AA20608" s="601"/>
      <c r="AB20608" s="601"/>
    </row>
    <row r="20609" spans="21:28" x14ac:dyDescent="0.25">
      <c r="U20609" s="601"/>
      <c r="V20609" s="611"/>
      <c r="X20609" s="613"/>
      <c r="Y20609" s="601"/>
      <c r="Z20609" s="601"/>
      <c r="AA20609" s="601"/>
      <c r="AB20609" s="601"/>
    </row>
    <row r="20610" spans="21:28" x14ac:dyDescent="0.25">
      <c r="U20610" s="601"/>
      <c r="V20610" s="611"/>
      <c r="X20610" s="613"/>
      <c r="Y20610" s="601"/>
      <c r="Z20610" s="601"/>
      <c r="AA20610" s="601"/>
      <c r="AB20610" s="601"/>
    </row>
    <row r="20611" spans="21:28" x14ac:dyDescent="0.25">
      <c r="U20611" s="601"/>
      <c r="V20611" s="611"/>
      <c r="X20611" s="613"/>
      <c r="Y20611" s="601"/>
      <c r="Z20611" s="601"/>
      <c r="AA20611" s="601"/>
      <c r="AB20611" s="601"/>
    </row>
    <row r="20612" spans="21:28" x14ac:dyDescent="0.25">
      <c r="U20612" s="601"/>
      <c r="V20612" s="611"/>
      <c r="X20612" s="613"/>
      <c r="Y20612" s="601"/>
      <c r="Z20612" s="601"/>
      <c r="AA20612" s="601"/>
      <c r="AB20612" s="601"/>
    </row>
    <row r="20613" spans="21:28" x14ac:dyDescent="0.25">
      <c r="U20613" s="601"/>
      <c r="V20613" s="611"/>
      <c r="X20613" s="613"/>
      <c r="Y20613" s="601"/>
      <c r="Z20613" s="601"/>
      <c r="AA20613" s="601"/>
      <c r="AB20613" s="601"/>
    </row>
    <row r="20614" spans="21:28" x14ac:dyDescent="0.25">
      <c r="U20614" s="601"/>
      <c r="V20614" s="611"/>
      <c r="X20614" s="613"/>
      <c r="Y20614" s="601"/>
      <c r="Z20614" s="601"/>
      <c r="AA20614" s="601"/>
      <c r="AB20614" s="601"/>
    </row>
    <row r="20615" spans="21:28" x14ac:dyDescent="0.25">
      <c r="U20615" s="601"/>
      <c r="V20615" s="611"/>
      <c r="X20615" s="613"/>
      <c r="Y20615" s="601"/>
      <c r="Z20615" s="601"/>
      <c r="AA20615" s="601"/>
      <c r="AB20615" s="601"/>
    </row>
    <row r="20616" spans="21:28" x14ac:dyDescent="0.25">
      <c r="U20616" s="601"/>
      <c r="V20616" s="611"/>
      <c r="X20616" s="613"/>
      <c r="Y20616" s="601"/>
      <c r="Z20616" s="601"/>
      <c r="AA20616" s="601"/>
      <c r="AB20616" s="601"/>
    </row>
    <row r="20617" spans="21:28" x14ac:dyDescent="0.25">
      <c r="U20617" s="601"/>
      <c r="V20617" s="611"/>
      <c r="X20617" s="613"/>
      <c r="Y20617" s="601"/>
      <c r="Z20617" s="601"/>
      <c r="AA20617" s="601"/>
      <c r="AB20617" s="601"/>
    </row>
    <row r="20618" spans="21:28" x14ac:dyDescent="0.25">
      <c r="U20618" s="601"/>
      <c r="V20618" s="611"/>
      <c r="X20618" s="613"/>
      <c r="Y20618" s="601"/>
      <c r="Z20618" s="601"/>
      <c r="AA20618" s="601"/>
      <c r="AB20618" s="601"/>
    </row>
    <row r="20619" spans="21:28" x14ac:dyDescent="0.25">
      <c r="U20619" s="601"/>
      <c r="V20619" s="611"/>
      <c r="X20619" s="613"/>
      <c r="Y20619" s="601"/>
      <c r="Z20619" s="601"/>
      <c r="AA20619" s="601"/>
      <c r="AB20619" s="601"/>
    </row>
    <row r="20620" spans="21:28" x14ac:dyDescent="0.25">
      <c r="U20620" s="601"/>
      <c r="V20620" s="611"/>
      <c r="X20620" s="613"/>
      <c r="Y20620" s="601"/>
      <c r="Z20620" s="601"/>
      <c r="AA20620" s="601"/>
      <c r="AB20620" s="601"/>
    </row>
    <row r="20621" spans="21:28" x14ac:dyDescent="0.25">
      <c r="U20621" s="601"/>
      <c r="V20621" s="611"/>
      <c r="X20621" s="613"/>
      <c r="Y20621" s="601"/>
      <c r="Z20621" s="601"/>
      <c r="AA20621" s="601"/>
      <c r="AB20621" s="601"/>
    </row>
    <row r="20622" spans="21:28" x14ac:dyDescent="0.25">
      <c r="U20622" s="601"/>
      <c r="V20622" s="611"/>
      <c r="X20622" s="613"/>
      <c r="Y20622" s="601"/>
      <c r="Z20622" s="601"/>
      <c r="AA20622" s="601"/>
      <c r="AB20622" s="601"/>
    </row>
    <row r="20623" spans="21:28" x14ac:dyDescent="0.25">
      <c r="U20623" s="601"/>
      <c r="V20623" s="611"/>
      <c r="X20623" s="613"/>
      <c r="Y20623" s="601"/>
      <c r="Z20623" s="601"/>
      <c r="AA20623" s="601"/>
      <c r="AB20623" s="601"/>
    </row>
    <row r="20624" spans="21:28" x14ac:dyDescent="0.25">
      <c r="U20624" s="601"/>
      <c r="V20624" s="611"/>
      <c r="X20624" s="613"/>
      <c r="Y20624" s="601"/>
      <c r="Z20624" s="601"/>
      <c r="AA20624" s="601"/>
      <c r="AB20624" s="601"/>
    </row>
    <row r="20625" spans="21:28" x14ac:dyDescent="0.25">
      <c r="U20625" s="601"/>
      <c r="V20625" s="611"/>
      <c r="X20625" s="613"/>
      <c r="Y20625" s="601"/>
      <c r="Z20625" s="601"/>
      <c r="AA20625" s="601"/>
      <c r="AB20625" s="601"/>
    </row>
    <row r="20626" spans="21:28" x14ac:dyDescent="0.25">
      <c r="U20626" s="601"/>
      <c r="V20626" s="611"/>
      <c r="X20626" s="613"/>
      <c r="Y20626" s="601"/>
      <c r="Z20626" s="601"/>
      <c r="AA20626" s="601"/>
      <c r="AB20626" s="601"/>
    </row>
    <row r="20627" spans="21:28" x14ac:dyDescent="0.25">
      <c r="U20627" s="601"/>
      <c r="V20627" s="611"/>
      <c r="X20627" s="613"/>
      <c r="Y20627" s="601"/>
      <c r="Z20627" s="601"/>
      <c r="AA20627" s="601"/>
      <c r="AB20627" s="601"/>
    </row>
    <row r="20628" spans="21:28" x14ac:dyDescent="0.25">
      <c r="U20628" s="601"/>
      <c r="V20628" s="611"/>
      <c r="X20628" s="613"/>
      <c r="Y20628" s="601"/>
      <c r="Z20628" s="601"/>
      <c r="AA20628" s="601"/>
      <c r="AB20628" s="601"/>
    </row>
    <row r="20629" spans="21:28" x14ac:dyDescent="0.25">
      <c r="U20629" s="601"/>
      <c r="V20629" s="611"/>
      <c r="X20629" s="613"/>
      <c r="Y20629" s="601"/>
      <c r="Z20629" s="601"/>
      <c r="AA20629" s="601"/>
      <c r="AB20629" s="601"/>
    </row>
    <row r="20630" spans="21:28" x14ac:dyDescent="0.25">
      <c r="U20630" s="601"/>
      <c r="V20630" s="611"/>
      <c r="X20630" s="613"/>
      <c r="Y20630" s="601"/>
      <c r="Z20630" s="601"/>
      <c r="AA20630" s="601"/>
      <c r="AB20630" s="601"/>
    </row>
    <row r="20631" spans="21:28" x14ac:dyDescent="0.25">
      <c r="U20631" s="601"/>
      <c r="V20631" s="611"/>
      <c r="X20631" s="613"/>
      <c r="Y20631" s="601"/>
      <c r="Z20631" s="601"/>
      <c r="AA20631" s="601"/>
      <c r="AB20631" s="601"/>
    </row>
    <row r="20632" spans="21:28" x14ac:dyDescent="0.25">
      <c r="U20632" s="601"/>
      <c r="V20632" s="611"/>
      <c r="X20632" s="613"/>
      <c r="Y20632" s="601"/>
      <c r="Z20632" s="601"/>
      <c r="AA20632" s="601"/>
      <c r="AB20632" s="601"/>
    </row>
    <row r="20633" spans="21:28" x14ac:dyDescent="0.25">
      <c r="U20633" s="601"/>
      <c r="V20633" s="611"/>
      <c r="X20633" s="613"/>
      <c r="Y20633" s="601"/>
      <c r="Z20633" s="601"/>
      <c r="AA20633" s="601"/>
      <c r="AB20633" s="601"/>
    </row>
    <row r="20634" spans="21:28" x14ac:dyDescent="0.25">
      <c r="U20634" s="601"/>
      <c r="V20634" s="611"/>
      <c r="X20634" s="613"/>
      <c r="Y20634" s="601"/>
      <c r="Z20634" s="601"/>
      <c r="AA20634" s="601"/>
      <c r="AB20634" s="601"/>
    </row>
    <row r="20635" spans="21:28" x14ac:dyDescent="0.25">
      <c r="U20635" s="601"/>
      <c r="V20635" s="611"/>
      <c r="X20635" s="613"/>
      <c r="Y20635" s="601"/>
      <c r="Z20635" s="601"/>
      <c r="AA20635" s="601"/>
      <c r="AB20635" s="601"/>
    </row>
    <row r="20636" spans="21:28" x14ac:dyDescent="0.25">
      <c r="U20636" s="601"/>
      <c r="V20636" s="611"/>
      <c r="X20636" s="613"/>
      <c r="Y20636" s="601"/>
      <c r="Z20636" s="601"/>
      <c r="AA20636" s="601"/>
      <c r="AB20636" s="601"/>
    </row>
    <row r="20637" spans="21:28" x14ac:dyDescent="0.25">
      <c r="U20637" s="601"/>
      <c r="V20637" s="611"/>
      <c r="X20637" s="613"/>
      <c r="Y20637" s="601"/>
      <c r="Z20637" s="601"/>
      <c r="AA20637" s="601"/>
      <c r="AB20637" s="601"/>
    </row>
    <row r="20638" spans="21:28" x14ac:dyDescent="0.25">
      <c r="U20638" s="601"/>
      <c r="V20638" s="611"/>
      <c r="X20638" s="613"/>
      <c r="Y20638" s="601"/>
      <c r="Z20638" s="601"/>
      <c r="AA20638" s="601"/>
      <c r="AB20638" s="601"/>
    </row>
    <row r="20639" spans="21:28" x14ac:dyDescent="0.25">
      <c r="U20639" s="601"/>
      <c r="V20639" s="611"/>
      <c r="X20639" s="613"/>
      <c r="Y20639" s="601"/>
      <c r="Z20639" s="601"/>
      <c r="AA20639" s="601"/>
      <c r="AB20639" s="601"/>
    </row>
    <row r="20640" spans="21:28" x14ac:dyDescent="0.25">
      <c r="U20640" s="601"/>
      <c r="V20640" s="611"/>
      <c r="X20640" s="613"/>
      <c r="Y20640" s="601"/>
      <c r="Z20640" s="601"/>
      <c r="AA20640" s="601"/>
      <c r="AB20640" s="601"/>
    </row>
    <row r="20641" spans="21:28" x14ac:dyDescent="0.25">
      <c r="U20641" s="601"/>
      <c r="V20641" s="611"/>
      <c r="X20641" s="613"/>
      <c r="Y20641" s="601"/>
      <c r="Z20641" s="601"/>
      <c r="AA20641" s="601"/>
      <c r="AB20641" s="601"/>
    </row>
    <row r="20642" spans="21:28" x14ac:dyDescent="0.25">
      <c r="U20642" s="601"/>
      <c r="V20642" s="611"/>
      <c r="X20642" s="613"/>
      <c r="Y20642" s="601"/>
      <c r="Z20642" s="601"/>
      <c r="AA20642" s="601"/>
      <c r="AB20642" s="601"/>
    </row>
    <row r="20643" spans="21:28" x14ac:dyDescent="0.25">
      <c r="U20643" s="601"/>
      <c r="V20643" s="611"/>
      <c r="X20643" s="613"/>
      <c r="Y20643" s="601"/>
      <c r="Z20643" s="601"/>
      <c r="AA20643" s="601"/>
      <c r="AB20643" s="601"/>
    </row>
    <row r="20644" spans="21:28" x14ac:dyDescent="0.25">
      <c r="U20644" s="601"/>
      <c r="V20644" s="611"/>
      <c r="X20644" s="613"/>
      <c r="Y20644" s="601"/>
      <c r="Z20644" s="601"/>
      <c r="AA20644" s="601"/>
      <c r="AB20644" s="601"/>
    </row>
    <row r="20645" spans="21:28" x14ac:dyDescent="0.25">
      <c r="U20645" s="601"/>
      <c r="V20645" s="611"/>
      <c r="X20645" s="613"/>
      <c r="Y20645" s="601"/>
      <c r="Z20645" s="601"/>
      <c r="AA20645" s="601"/>
      <c r="AB20645" s="601"/>
    </row>
    <row r="20646" spans="21:28" x14ac:dyDescent="0.25">
      <c r="U20646" s="601"/>
      <c r="V20646" s="611"/>
      <c r="X20646" s="613"/>
      <c r="Y20646" s="601"/>
      <c r="Z20646" s="601"/>
      <c r="AA20646" s="601"/>
      <c r="AB20646" s="601"/>
    </row>
    <row r="20647" spans="21:28" x14ac:dyDescent="0.25">
      <c r="U20647" s="601"/>
      <c r="V20647" s="611"/>
      <c r="X20647" s="613"/>
      <c r="Y20647" s="601"/>
      <c r="Z20647" s="601"/>
      <c r="AA20647" s="601"/>
      <c r="AB20647" s="601"/>
    </row>
    <row r="20648" spans="21:28" x14ac:dyDescent="0.25">
      <c r="U20648" s="601"/>
      <c r="V20648" s="611"/>
      <c r="X20648" s="613"/>
      <c r="Y20648" s="601"/>
      <c r="Z20648" s="601"/>
      <c r="AA20648" s="601"/>
      <c r="AB20648" s="601"/>
    </row>
    <row r="20649" spans="21:28" x14ac:dyDescent="0.25">
      <c r="U20649" s="601"/>
      <c r="V20649" s="611"/>
      <c r="X20649" s="613"/>
      <c r="Y20649" s="601"/>
      <c r="Z20649" s="601"/>
      <c r="AA20649" s="601"/>
      <c r="AB20649" s="601"/>
    </row>
    <row r="20650" spans="21:28" x14ac:dyDescent="0.25">
      <c r="U20650" s="601"/>
      <c r="V20650" s="611"/>
      <c r="X20650" s="613"/>
      <c r="Y20650" s="601"/>
      <c r="Z20650" s="601"/>
      <c r="AA20650" s="601"/>
      <c r="AB20650" s="601"/>
    </row>
    <row r="20651" spans="21:28" x14ac:dyDescent="0.25">
      <c r="U20651" s="601"/>
      <c r="V20651" s="611"/>
      <c r="X20651" s="613"/>
      <c r="Y20651" s="601"/>
      <c r="Z20651" s="601"/>
      <c r="AA20651" s="601"/>
      <c r="AB20651" s="601"/>
    </row>
    <row r="20652" spans="21:28" x14ac:dyDescent="0.25">
      <c r="U20652" s="601"/>
      <c r="V20652" s="611"/>
      <c r="X20652" s="613"/>
      <c r="Y20652" s="601"/>
      <c r="Z20652" s="601"/>
      <c r="AA20652" s="601"/>
      <c r="AB20652" s="601"/>
    </row>
    <row r="20653" spans="21:28" x14ac:dyDescent="0.25">
      <c r="U20653" s="601"/>
      <c r="V20653" s="611"/>
      <c r="X20653" s="613"/>
      <c r="Y20653" s="601"/>
      <c r="Z20653" s="601"/>
      <c r="AA20653" s="601"/>
      <c r="AB20653" s="601"/>
    </row>
    <row r="20654" spans="21:28" x14ac:dyDescent="0.25">
      <c r="U20654" s="601"/>
      <c r="V20654" s="611"/>
      <c r="X20654" s="613"/>
      <c r="Y20654" s="601"/>
      <c r="Z20654" s="601"/>
      <c r="AA20654" s="601"/>
      <c r="AB20654" s="601"/>
    </row>
    <row r="20655" spans="21:28" x14ac:dyDescent="0.25">
      <c r="U20655" s="601"/>
      <c r="V20655" s="611"/>
      <c r="X20655" s="613"/>
      <c r="Y20655" s="601"/>
      <c r="Z20655" s="601"/>
      <c r="AA20655" s="601"/>
      <c r="AB20655" s="601"/>
    </row>
    <row r="20656" spans="21:28" x14ac:dyDescent="0.25">
      <c r="U20656" s="601"/>
      <c r="V20656" s="611"/>
      <c r="X20656" s="613"/>
      <c r="Y20656" s="601"/>
      <c r="Z20656" s="601"/>
      <c r="AA20656" s="601"/>
      <c r="AB20656" s="601"/>
    </row>
    <row r="20657" spans="21:28" x14ac:dyDescent="0.25">
      <c r="U20657" s="601"/>
      <c r="V20657" s="611"/>
      <c r="X20657" s="613"/>
      <c r="Y20657" s="601"/>
      <c r="Z20657" s="601"/>
      <c r="AA20657" s="601"/>
      <c r="AB20657" s="601"/>
    </row>
    <row r="20658" spans="21:28" x14ac:dyDescent="0.25">
      <c r="U20658" s="601"/>
      <c r="V20658" s="611"/>
      <c r="X20658" s="613"/>
      <c r="Y20658" s="601"/>
      <c r="Z20658" s="601"/>
      <c r="AA20658" s="601"/>
      <c r="AB20658" s="601"/>
    </row>
    <row r="20659" spans="21:28" x14ac:dyDescent="0.25">
      <c r="U20659" s="601"/>
      <c r="V20659" s="611"/>
      <c r="X20659" s="613"/>
      <c r="Y20659" s="601"/>
      <c r="Z20659" s="601"/>
      <c r="AA20659" s="601"/>
      <c r="AB20659" s="601"/>
    </row>
    <row r="20660" spans="21:28" x14ac:dyDescent="0.25">
      <c r="U20660" s="601"/>
      <c r="V20660" s="611"/>
      <c r="X20660" s="613"/>
      <c r="Y20660" s="601"/>
      <c r="Z20660" s="601"/>
      <c r="AA20660" s="601"/>
      <c r="AB20660" s="601"/>
    </row>
    <row r="20661" spans="21:28" x14ac:dyDescent="0.25">
      <c r="U20661" s="601"/>
      <c r="V20661" s="611"/>
      <c r="X20661" s="613"/>
      <c r="Y20661" s="601"/>
      <c r="Z20661" s="601"/>
      <c r="AA20661" s="601"/>
      <c r="AB20661" s="601"/>
    </row>
    <row r="20662" spans="21:28" x14ac:dyDescent="0.25">
      <c r="U20662" s="601"/>
      <c r="V20662" s="611"/>
      <c r="X20662" s="613"/>
      <c r="Y20662" s="601"/>
      <c r="Z20662" s="601"/>
      <c r="AA20662" s="601"/>
      <c r="AB20662" s="601"/>
    </row>
    <row r="20663" spans="21:28" x14ac:dyDescent="0.25">
      <c r="U20663" s="601"/>
      <c r="V20663" s="611"/>
      <c r="X20663" s="613"/>
      <c r="Y20663" s="601"/>
      <c r="Z20663" s="601"/>
      <c r="AA20663" s="601"/>
      <c r="AB20663" s="601"/>
    </row>
    <row r="20664" spans="21:28" x14ac:dyDescent="0.25">
      <c r="U20664" s="601"/>
      <c r="V20664" s="611"/>
      <c r="X20664" s="613"/>
      <c r="Y20664" s="601"/>
      <c r="Z20664" s="601"/>
      <c r="AA20664" s="601"/>
      <c r="AB20664" s="601"/>
    </row>
    <row r="20665" spans="21:28" x14ac:dyDescent="0.25">
      <c r="U20665" s="601"/>
      <c r="V20665" s="611"/>
      <c r="X20665" s="613"/>
      <c r="Y20665" s="601"/>
      <c r="Z20665" s="601"/>
      <c r="AA20665" s="601"/>
      <c r="AB20665" s="601"/>
    </row>
    <row r="20666" spans="21:28" x14ac:dyDescent="0.25">
      <c r="U20666" s="601"/>
      <c r="V20666" s="611"/>
      <c r="X20666" s="613"/>
      <c r="Y20666" s="601"/>
      <c r="Z20666" s="601"/>
      <c r="AA20666" s="601"/>
      <c r="AB20666" s="601"/>
    </row>
    <row r="20667" spans="21:28" x14ac:dyDescent="0.25">
      <c r="U20667" s="601"/>
      <c r="V20667" s="611"/>
      <c r="X20667" s="613"/>
      <c r="Y20667" s="601"/>
      <c r="Z20667" s="601"/>
      <c r="AA20667" s="601"/>
      <c r="AB20667" s="601"/>
    </row>
    <row r="20668" spans="21:28" x14ac:dyDescent="0.25">
      <c r="U20668" s="601"/>
      <c r="V20668" s="611"/>
      <c r="X20668" s="613"/>
      <c r="Y20668" s="601"/>
      <c r="Z20668" s="601"/>
      <c r="AA20668" s="601"/>
      <c r="AB20668" s="601"/>
    </row>
    <row r="20669" spans="21:28" x14ac:dyDescent="0.25">
      <c r="U20669" s="601"/>
      <c r="V20669" s="611"/>
      <c r="X20669" s="613"/>
      <c r="Y20669" s="601"/>
      <c r="Z20669" s="601"/>
      <c r="AA20669" s="601"/>
      <c r="AB20669" s="601"/>
    </row>
    <row r="20670" spans="21:28" x14ac:dyDescent="0.25">
      <c r="U20670" s="601"/>
      <c r="V20670" s="611"/>
      <c r="X20670" s="613"/>
      <c r="Y20670" s="601"/>
      <c r="Z20670" s="601"/>
      <c r="AA20670" s="601"/>
      <c r="AB20670" s="601"/>
    </row>
    <row r="20671" spans="21:28" x14ac:dyDescent="0.25">
      <c r="U20671" s="601"/>
      <c r="V20671" s="611"/>
      <c r="X20671" s="613"/>
      <c r="Y20671" s="601"/>
      <c r="Z20671" s="601"/>
      <c r="AA20671" s="601"/>
      <c r="AB20671" s="601"/>
    </row>
    <row r="20672" spans="21:28" x14ac:dyDescent="0.25">
      <c r="U20672" s="601"/>
      <c r="V20672" s="611"/>
      <c r="X20672" s="613"/>
      <c r="Y20672" s="601"/>
      <c r="Z20672" s="601"/>
      <c r="AA20672" s="601"/>
      <c r="AB20672" s="601"/>
    </row>
    <row r="20673" spans="21:28" x14ac:dyDescent="0.25">
      <c r="U20673" s="601"/>
      <c r="V20673" s="611"/>
      <c r="X20673" s="613"/>
      <c r="Y20673" s="601"/>
      <c r="Z20673" s="601"/>
      <c r="AA20673" s="601"/>
      <c r="AB20673" s="601"/>
    </row>
    <row r="20674" spans="21:28" x14ac:dyDescent="0.25">
      <c r="U20674" s="601"/>
      <c r="V20674" s="611"/>
      <c r="X20674" s="613"/>
      <c r="Y20674" s="601"/>
      <c r="Z20674" s="601"/>
      <c r="AA20674" s="601"/>
      <c r="AB20674" s="601"/>
    </row>
    <row r="20675" spans="21:28" x14ac:dyDescent="0.25">
      <c r="U20675" s="601"/>
      <c r="V20675" s="611"/>
      <c r="X20675" s="613"/>
      <c r="Y20675" s="601"/>
      <c r="Z20675" s="601"/>
      <c r="AA20675" s="601"/>
      <c r="AB20675" s="601"/>
    </row>
    <row r="20676" spans="21:28" x14ac:dyDescent="0.25">
      <c r="U20676" s="601"/>
      <c r="V20676" s="611"/>
      <c r="X20676" s="613"/>
      <c r="Y20676" s="601"/>
      <c r="Z20676" s="601"/>
      <c r="AA20676" s="601"/>
      <c r="AB20676" s="601"/>
    </row>
    <row r="20677" spans="21:28" x14ac:dyDescent="0.25">
      <c r="U20677" s="601"/>
      <c r="V20677" s="611"/>
      <c r="X20677" s="613"/>
      <c r="Y20677" s="601"/>
      <c r="Z20677" s="601"/>
      <c r="AA20677" s="601"/>
      <c r="AB20677" s="601"/>
    </row>
    <row r="20678" spans="21:28" x14ac:dyDescent="0.25">
      <c r="U20678" s="601"/>
      <c r="V20678" s="611"/>
      <c r="X20678" s="613"/>
      <c r="Y20678" s="601"/>
      <c r="Z20678" s="601"/>
      <c r="AA20678" s="601"/>
      <c r="AB20678" s="601"/>
    </row>
    <row r="20679" spans="21:28" x14ac:dyDescent="0.25">
      <c r="U20679" s="601"/>
      <c r="V20679" s="611"/>
      <c r="X20679" s="613"/>
      <c r="Y20679" s="601"/>
      <c r="Z20679" s="601"/>
      <c r="AA20679" s="601"/>
      <c r="AB20679" s="601"/>
    </row>
    <row r="20680" spans="21:28" x14ac:dyDescent="0.25">
      <c r="U20680" s="601"/>
      <c r="V20680" s="611"/>
      <c r="X20680" s="613"/>
      <c r="Y20680" s="601"/>
      <c r="Z20680" s="601"/>
      <c r="AA20680" s="601"/>
      <c r="AB20680" s="601"/>
    </row>
    <row r="20681" spans="21:28" x14ac:dyDescent="0.25">
      <c r="U20681" s="601"/>
      <c r="V20681" s="611"/>
      <c r="X20681" s="613"/>
      <c r="Y20681" s="601"/>
      <c r="Z20681" s="601"/>
      <c r="AA20681" s="601"/>
      <c r="AB20681" s="601"/>
    </row>
    <row r="20682" spans="21:28" x14ac:dyDescent="0.25">
      <c r="U20682" s="601"/>
      <c r="V20682" s="611"/>
      <c r="X20682" s="613"/>
      <c r="Y20682" s="601"/>
      <c r="Z20682" s="601"/>
      <c r="AA20682" s="601"/>
      <c r="AB20682" s="601"/>
    </row>
    <row r="20683" spans="21:28" x14ac:dyDescent="0.25">
      <c r="U20683" s="601"/>
      <c r="V20683" s="611"/>
      <c r="X20683" s="613"/>
      <c r="Y20683" s="601"/>
      <c r="Z20683" s="601"/>
      <c r="AA20683" s="601"/>
      <c r="AB20683" s="601"/>
    </row>
    <row r="20684" spans="21:28" x14ac:dyDescent="0.25">
      <c r="U20684" s="601"/>
      <c r="V20684" s="611"/>
      <c r="X20684" s="613"/>
      <c r="Y20684" s="601"/>
      <c r="Z20684" s="601"/>
      <c r="AA20684" s="601"/>
      <c r="AB20684" s="601"/>
    </row>
    <row r="20685" spans="21:28" x14ac:dyDescent="0.25">
      <c r="U20685" s="601"/>
      <c r="V20685" s="611"/>
      <c r="X20685" s="613"/>
      <c r="Y20685" s="601"/>
      <c r="Z20685" s="601"/>
      <c r="AA20685" s="601"/>
      <c r="AB20685" s="601"/>
    </row>
    <row r="20686" spans="21:28" x14ac:dyDescent="0.25">
      <c r="U20686" s="601"/>
      <c r="V20686" s="611"/>
      <c r="X20686" s="613"/>
      <c r="Y20686" s="601"/>
      <c r="Z20686" s="601"/>
      <c r="AA20686" s="601"/>
      <c r="AB20686" s="601"/>
    </row>
    <row r="20687" spans="21:28" x14ac:dyDescent="0.25">
      <c r="U20687" s="601"/>
      <c r="V20687" s="611"/>
      <c r="X20687" s="613"/>
      <c r="Y20687" s="601"/>
      <c r="Z20687" s="601"/>
      <c r="AA20687" s="601"/>
      <c r="AB20687" s="601"/>
    </row>
    <row r="20688" spans="21:28" x14ac:dyDescent="0.25">
      <c r="U20688" s="601"/>
      <c r="V20688" s="611"/>
      <c r="X20688" s="613"/>
      <c r="Y20688" s="601"/>
      <c r="Z20688" s="601"/>
      <c r="AA20688" s="601"/>
      <c r="AB20688" s="601"/>
    </row>
    <row r="20689" spans="21:28" x14ac:dyDescent="0.25">
      <c r="U20689" s="601"/>
      <c r="V20689" s="611"/>
      <c r="X20689" s="613"/>
      <c r="Y20689" s="601"/>
      <c r="Z20689" s="601"/>
      <c r="AA20689" s="601"/>
      <c r="AB20689" s="601"/>
    </row>
    <row r="20690" spans="21:28" x14ac:dyDescent="0.25">
      <c r="U20690" s="601"/>
      <c r="V20690" s="611"/>
      <c r="X20690" s="613"/>
      <c r="Y20690" s="601"/>
      <c r="Z20690" s="601"/>
      <c r="AA20690" s="601"/>
      <c r="AB20690" s="601"/>
    </row>
    <row r="20691" spans="21:28" x14ac:dyDescent="0.25">
      <c r="U20691" s="601"/>
      <c r="V20691" s="611"/>
      <c r="X20691" s="613"/>
      <c r="Y20691" s="601"/>
      <c r="Z20691" s="601"/>
      <c r="AA20691" s="601"/>
      <c r="AB20691" s="601"/>
    </row>
    <row r="20692" spans="21:28" x14ac:dyDescent="0.25">
      <c r="U20692" s="601"/>
      <c r="V20692" s="611"/>
      <c r="X20692" s="613"/>
      <c r="Y20692" s="601"/>
      <c r="Z20692" s="601"/>
      <c r="AA20692" s="601"/>
      <c r="AB20692" s="601"/>
    </row>
    <row r="20693" spans="21:28" x14ac:dyDescent="0.25">
      <c r="U20693" s="601"/>
      <c r="V20693" s="611"/>
      <c r="X20693" s="613"/>
      <c r="Y20693" s="601"/>
      <c r="Z20693" s="601"/>
      <c r="AA20693" s="601"/>
      <c r="AB20693" s="601"/>
    </row>
    <row r="20694" spans="21:28" x14ac:dyDescent="0.25">
      <c r="U20694" s="601"/>
      <c r="V20694" s="611"/>
      <c r="X20694" s="613"/>
      <c r="Y20694" s="601"/>
      <c r="Z20694" s="601"/>
      <c r="AA20694" s="601"/>
      <c r="AB20694" s="601"/>
    </row>
    <row r="20695" spans="21:28" x14ac:dyDescent="0.25">
      <c r="U20695" s="601"/>
      <c r="V20695" s="611"/>
      <c r="X20695" s="613"/>
      <c r="Y20695" s="601"/>
      <c r="Z20695" s="601"/>
      <c r="AA20695" s="601"/>
      <c r="AB20695" s="601"/>
    </row>
    <row r="20696" spans="21:28" x14ac:dyDescent="0.25">
      <c r="U20696" s="601"/>
      <c r="V20696" s="611"/>
      <c r="X20696" s="613"/>
      <c r="Y20696" s="601"/>
      <c r="Z20696" s="601"/>
      <c r="AA20696" s="601"/>
      <c r="AB20696" s="601"/>
    </row>
    <row r="20697" spans="21:28" x14ac:dyDescent="0.25">
      <c r="U20697" s="601"/>
      <c r="V20697" s="611"/>
      <c r="X20697" s="613"/>
      <c r="Y20697" s="601"/>
      <c r="Z20697" s="601"/>
      <c r="AA20697" s="601"/>
      <c r="AB20697" s="601"/>
    </row>
    <row r="20698" spans="21:28" x14ac:dyDescent="0.25">
      <c r="U20698" s="601"/>
      <c r="V20698" s="611"/>
      <c r="X20698" s="613"/>
      <c r="Y20698" s="601"/>
      <c r="Z20698" s="601"/>
      <c r="AA20698" s="601"/>
      <c r="AB20698" s="601"/>
    </row>
    <row r="20699" spans="21:28" x14ac:dyDescent="0.25">
      <c r="U20699" s="601"/>
      <c r="V20699" s="611"/>
      <c r="X20699" s="613"/>
      <c r="Y20699" s="601"/>
      <c r="Z20699" s="601"/>
      <c r="AA20699" s="601"/>
      <c r="AB20699" s="601"/>
    </row>
    <row r="20700" spans="21:28" x14ac:dyDescent="0.25">
      <c r="U20700" s="601"/>
      <c r="V20700" s="611"/>
      <c r="X20700" s="613"/>
      <c r="Y20700" s="601"/>
      <c r="Z20700" s="601"/>
      <c r="AA20700" s="601"/>
      <c r="AB20700" s="601"/>
    </row>
    <row r="20701" spans="21:28" x14ac:dyDescent="0.25">
      <c r="U20701" s="601"/>
      <c r="V20701" s="611"/>
      <c r="X20701" s="613"/>
      <c r="Y20701" s="601"/>
      <c r="Z20701" s="601"/>
      <c r="AA20701" s="601"/>
      <c r="AB20701" s="601"/>
    </row>
    <row r="20702" spans="21:28" x14ac:dyDescent="0.25">
      <c r="U20702" s="601"/>
      <c r="V20702" s="611"/>
      <c r="X20702" s="613"/>
      <c r="Y20702" s="601"/>
      <c r="Z20702" s="601"/>
      <c r="AA20702" s="601"/>
      <c r="AB20702" s="601"/>
    </row>
    <row r="20703" spans="21:28" x14ac:dyDescent="0.25">
      <c r="U20703" s="601"/>
      <c r="V20703" s="611"/>
      <c r="X20703" s="613"/>
      <c r="Y20703" s="601"/>
      <c r="Z20703" s="601"/>
      <c r="AA20703" s="601"/>
      <c r="AB20703" s="601"/>
    </row>
    <row r="20704" spans="21:28" x14ac:dyDescent="0.25">
      <c r="U20704" s="601"/>
      <c r="V20704" s="611"/>
      <c r="X20704" s="613"/>
      <c r="Y20704" s="601"/>
      <c r="Z20704" s="601"/>
      <c r="AA20704" s="601"/>
      <c r="AB20704" s="601"/>
    </row>
    <row r="20705" spans="21:28" x14ac:dyDescent="0.25">
      <c r="U20705" s="601"/>
      <c r="V20705" s="611"/>
      <c r="X20705" s="613"/>
      <c r="Y20705" s="601"/>
      <c r="Z20705" s="601"/>
      <c r="AA20705" s="601"/>
      <c r="AB20705" s="601"/>
    </row>
    <row r="20706" spans="21:28" x14ac:dyDescent="0.25">
      <c r="U20706" s="601"/>
      <c r="V20706" s="611"/>
      <c r="X20706" s="613"/>
      <c r="Y20706" s="601"/>
      <c r="Z20706" s="601"/>
      <c r="AA20706" s="601"/>
      <c r="AB20706" s="601"/>
    </row>
    <row r="20707" spans="21:28" x14ac:dyDescent="0.25">
      <c r="U20707" s="601"/>
      <c r="V20707" s="611"/>
      <c r="X20707" s="613"/>
      <c r="Y20707" s="601"/>
      <c r="Z20707" s="601"/>
      <c r="AA20707" s="601"/>
      <c r="AB20707" s="601"/>
    </row>
    <row r="20708" spans="21:28" x14ac:dyDescent="0.25">
      <c r="U20708" s="601"/>
      <c r="V20708" s="611"/>
      <c r="X20708" s="613"/>
      <c r="Y20708" s="601"/>
      <c r="Z20708" s="601"/>
      <c r="AA20708" s="601"/>
      <c r="AB20708" s="601"/>
    </row>
    <row r="20709" spans="21:28" x14ac:dyDescent="0.25">
      <c r="U20709" s="601"/>
      <c r="V20709" s="611"/>
      <c r="X20709" s="613"/>
      <c r="Y20709" s="601"/>
      <c r="Z20709" s="601"/>
      <c r="AA20709" s="601"/>
      <c r="AB20709" s="601"/>
    </row>
    <row r="20710" spans="21:28" x14ac:dyDescent="0.25">
      <c r="U20710" s="601"/>
      <c r="V20710" s="611"/>
      <c r="X20710" s="613"/>
      <c r="Y20710" s="601"/>
      <c r="Z20710" s="601"/>
      <c r="AA20710" s="601"/>
      <c r="AB20710" s="601"/>
    </row>
    <row r="20711" spans="21:28" x14ac:dyDescent="0.25">
      <c r="U20711" s="601"/>
      <c r="V20711" s="611"/>
      <c r="X20711" s="613"/>
      <c r="Y20711" s="601"/>
      <c r="Z20711" s="601"/>
      <c r="AA20711" s="601"/>
      <c r="AB20711" s="601"/>
    </row>
    <row r="20712" spans="21:28" x14ac:dyDescent="0.25">
      <c r="U20712" s="601"/>
      <c r="V20712" s="611"/>
      <c r="X20712" s="613"/>
      <c r="Y20712" s="601"/>
      <c r="Z20712" s="601"/>
      <c r="AA20712" s="601"/>
      <c r="AB20712" s="601"/>
    </row>
    <row r="20713" spans="21:28" x14ac:dyDescent="0.25">
      <c r="U20713" s="601"/>
      <c r="V20713" s="611"/>
      <c r="X20713" s="613"/>
      <c r="Y20713" s="601"/>
      <c r="Z20713" s="601"/>
      <c r="AA20713" s="601"/>
      <c r="AB20713" s="601"/>
    </row>
    <row r="20714" spans="21:28" x14ac:dyDescent="0.25">
      <c r="U20714" s="601"/>
      <c r="V20714" s="611"/>
      <c r="X20714" s="613"/>
      <c r="Y20714" s="601"/>
      <c r="Z20714" s="601"/>
      <c r="AA20714" s="601"/>
      <c r="AB20714" s="601"/>
    </row>
    <row r="20715" spans="21:28" x14ac:dyDescent="0.25">
      <c r="U20715" s="601"/>
      <c r="V20715" s="611"/>
      <c r="X20715" s="613"/>
      <c r="Y20715" s="601"/>
      <c r="Z20715" s="601"/>
      <c r="AA20715" s="601"/>
      <c r="AB20715" s="601"/>
    </row>
    <row r="20716" spans="21:28" x14ac:dyDescent="0.25">
      <c r="U20716" s="601"/>
      <c r="V20716" s="611"/>
      <c r="X20716" s="613"/>
      <c r="Y20716" s="601"/>
      <c r="Z20716" s="601"/>
      <c r="AA20716" s="601"/>
      <c r="AB20716" s="601"/>
    </row>
    <row r="20717" spans="21:28" x14ac:dyDescent="0.25">
      <c r="U20717" s="601"/>
      <c r="V20717" s="611"/>
      <c r="X20717" s="613"/>
      <c r="Y20717" s="601"/>
      <c r="Z20717" s="601"/>
      <c r="AA20717" s="601"/>
      <c r="AB20717" s="601"/>
    </row>
    <row r="20718" spans="21:28" x14ac:dyDescent="0.25">
      <c r="U20718" s="601"/>
      <c r="V20718" s="611"/>
      <c r="X20718" s="613"/>
      <c r="Y20718" s="601"/>
      <c r="Z20718" s="601"/>
      <c r="AA20718" s="601"/>
      <c r="AB20718" s="601"/>
    </row>
    <row r="20719" spans="21:28" x14ac:dyDescent="0.25">
      <c r="U20719" s="601"/>
      <c r="V20719" s="611"/>
      <c r="X20719" s="613"/>
      <c r="Y20719" s="601"/>
      <c r="Z20719" s="601"/>
      <c r="AA20719" s="601"/>
      <c r="AB20719" s="601"/>
    </row>
    <row r="20720" spans="21:28" x14ac:dyDescent="0.25">
      <c r="U20720" s="601"/>
      <c r="V20720" s="611"/>
      <c r="X20720" s="613"/>
      <c r="Y20720" s="601"/>
      <c r="Z20720" s="601"/>
      <c r="AA20720" s="601"/>
      <c r="AB20720" s="601"/>
    </row>
    <row r="20721" spans="21:28" x14ac:dyDescent="0.25">
      <c r="U20721" s="601"/>
      <c r="V20721" s="611"/>
      <c r="X20721" s="613"/>
      <c r="Y20721" s="601"/>
      <c r="Z20721" s="601"/>
      <c r="AA20721" s="601"/>
      <c r="AB20721" s="601"/>
    </row>
    <row r="20722" spans="21:28" x14ac:dyDescent="0.25">
      <c r="U20722" s="601"/>
      <c r="V20722" s="611"/>
      <c r="X20722" s="613"/>
      <c r="Y20722" s="601"/>
      <c r="Z20722" s="601"/>
      <c r="AA20722" s="601"/>
      <c r="AB20722" s="601"/>
    </row>
    <row r="20723" spans="21:28" x14ac:dyDescent="0.25">
      <c r="U20723" s="601"/>
      <c r="V20723" s="611"/>
      <c r="X20723" s="613"/>
      <c r="Y20723" s="601"/>
      <c r="Z20723" s="601"/>
      <c r="AA20723" s="601"/>
      <c r="AB20723" s="601"/>
    </row>
    <row r="20724" spans="21:28" x14ac:dyDescent="0.25">
      <c r="U20724" s="601"/>
      <c r="V20724" s="611"/>
      <c r="X20724" s="613"/>
      <c r="Y20724" s="601"/>
      <c r="Z20724" s="601"/>
      <c r="AA20724" s="601"/>
      <c r="AB20724" s="601"/>
    </row>
    <row r="20725" spans="21:28" x14ac:dyDescent="0.25">
      <c r="U20725" s="601"/>
      <c r="V20725" s="611"/>
      <c r="X20725" s="613"/>
      <c r="Y20725" s="601"/>
      <c r="Z20725" s="601"/>
      <c r="AA20725" s="601"/>
      <c r="AB20725" s="601"/>
    </row>
    <row r="20726" spans="21:28" x14ac:dyDescent="0.25">
      <c r="U20726" s="601"/>
      <c r="V20726" s="611"/>
      <c r="X20726" s="613"/>
      <c r="Y20726" s="601"/>
      <c r="Z20726" s="601"/>
      <c r="AA20726" s="601"/>
      <c r="AB20726" s="601"/>
    </row>
    <row r="20727" spans="21:28" x14ac:dyDescent="0.25">
      <c r="U20727" s="601"/>
      <c r="V20727" s="611"/>
      <c r="X20727" s="613"/>
      <c r="Y20727" s="601"/>
      <c r="Z20727" s="601"/>
      <c r="AA20727" s="601"/>
      <c r="AB20727" s="601"/>
    </row>
    <row r="20728" spans="21:28" x14ac:dyDescent="0.25">
      <c r="U20728" s="601"/>
      <c r="V20728" s="611"/>
      <c r="X20728" s="613"/>
      <c r="Y20728" s="601"/>
      <c r="Z20728" s="601"/>
      <c r="AA20728" s="601"/>
      <c r="AB20728" s="601"/>
    </row>
    <row r="20729" spans="21:28" x14ac:dyDescent="0.25">
      <c r="U20729" s="601"/>
      <c r="V20729" s="611"/>
      <c r="X20729" s="613"/>
      <c r="Y20729" s="601"/>
      <c r="Z20729" s="601"/>
      <c r="AA20729" s="601"/>
      <c r="AB20729" s="601"/>
    </row>
    <row r="20730" spans="21:28" x14ac:dyDescent="0.25">
      <c r="U20730" s="601"/>
      <c r="V20730" s="611"/>
      <c r="X20730" s="613"/>
      <c r="Y20730" s="601"/>
      <c r="Z20730" s="601"/>
      <c r="AA20730" s="601"/>
      <c r="AB20730" s="601"/>
    </row>
    <row r="20731" spans="21:28" x14ac:dyDescent="0.25">
      <c r="U20731" s="601"/>
      <c r="V20731" s="611"/>
      <c r="X20731" s="613"/>
      <c r="Y20731" s="601"/>
      <c r="Z20731" s="601"/>
      <c r="AA20731" s="601"/>
      <c r="AB20731" s="601"/>
    </row>
    <row r="20732" spans="21:28" x14ac:dyDescent="0.25">
      <c r="U20732" s="601"/>
      <c r="V20732" s="611"/>
      <c r="X20732" s="613"/>
      <c r="Y20732" s="601"/>
      <c r="Z20732" s="601"/>
      <c r="AA20732" s="601"/>
      <c r="AB20732" s="601"/>
    </row>
    <row r="20733" spans="21:28" x14ac:dyDescent="0.25">
      <c r="U20733" s="601"/>
      <c r="V20733" s="611"/>
      <c r="X20733" s="613"/>
      <c r="Y20733" s="601"/>
      <c r="Z20733" s="601"/>
      <c r="AA20733" s="601"/>
      <c r="AB20733" s="601"/>
    </row>
    <row r="20734" spans="21:28" x14ac:dyDescent="0.25">
      <c r="U20734" s="601"/>
      <c r="V20734" s="611"/>
      <c r="X20734" s="613"/>
      <c r="Y20734" s="601"/>
      <c r="Z20734" s="601"/>
      <c r="AA20734" s="601"/>
      <c r="AB20734" s="601"/>
    </row>
    <row r="20735" spans="21:28" x14ac:dyDescent="0.25">
      <c r="U20735" s="601"/>
      <c r="V20735" s="611"/>
      <c r="X20735" s="613"/>
      <c r="Y20735" s="601"/>
      <c r="Z20735" s="601"/>
      <c r="AA20735" s="601"/>
      <c r="AB20735" s="601"/>
    </row>
    <row r="20736" spans="21:28" x14ac:dyDescent="0.25">
      <c r="U20736" s="601"/>
      <c r="V20736" s="611"/>
      <c r="X20736" s="613"/>
      <c r="Y20736" s="601"/>
      <c r="Z20736" s="601"/>
      <c r="AA20736" s="601"/>
      <c r="AB20736" s="601"/>
    </row>
    <row r="20737" spans="21:28" x14ac:dyDescent="0.25">
      <c r="U20737" s="601"/>
      <c r="V20737" s="611"/>
      <c r="X20737" s="613"/>
      <c r="Y20737" s="601"/>
      <c r="Z20737" s="601"/>
      <c r="AA20737" s="601"/>
      <c r="AB20737" s="601"/>
    </row>
    <row r="20738" spans="21:28" x14ac:dyDescent="0.25">
      <c r="U20738" s="601"/>
      <c r="V20738" s="611"/>
      <c r="X20738" s="613"/>
      <c r="Y20738" s="601"/>
      <c r="Z20738" s="601"/>
      <c r="AA20738" s="601"/>
      <c r="AB20738" s="601"/>
    </row>
    <row r="20739" spans="21:28" x14ac:dyDescent="0.25">
      <c r="U20739" s="601"/>
      <c r="V20739" s="611"/>
      <c r="X20739" s="613"/>
      <c r="Y20739" s="601"/>
      <c r="Z20739" s="601"/>
      <c r="AA20739" s="601"/>
      <c r="AB20739" s="601"/>
    </row>
    <row r="20740" spans="21:28" x14ac:dyDescent="0.25">
      <c r="U20740" s="601"/>
      <c r="V20740" s="611"/>
      <c r="X20740" s="613"/>
      <c r="Y20740" s="601"/>
      <c r="Z20740" s="601"/>
      <c r="AA20740" s="601"/>
      <c r="AB20740" s="601"/>
    </row>
    <row r="20741" spans="21:28" x14ac:dyDescent="0.25">
      <c r="U20741" s="601"/>
      <c r="V20741" s="611"/>
      <c r="X20741" s="613"/>
      <c r="Y20741" s="601"/>
      <c r="Z20741" s="601"/>
      <c r="AA20741" s="601"/>
      <c r="AB20741" s="601"/>
    </row>
    <row r="20742" spans="21:28" x14ac:dyDescent="0.25">
      <c r="U20742" s="601"/>
      <c r="V20742" s="611"/>
      <c r="X20742" s="613"/>
      <c r="Y20742" s="601"/>
      <c r="Z20742" s="601"/>
      <c r="AA20742" s="601"/>
      <c r="AB20742" s="601"/>
    </row>
    <row r="20743" spans="21:28" x14ac:dyDescent="0.25">
      <c r="U20743" s="601"/>
      <c r="V20743" s="611"/>
      <c r="X20743" s="613"/>
      <c r="Y20743" s="601"/>
      <c r="Z20743" s="601"/>
      <c r="AA20743" s="601"/>
      <c r="AB20743" s="601"/>
    </row>
    <row r="20744" spans="21:28" x14ac:dyDescent="0.25">
      <c r="U20744" s="601"/>
      <c r="V20744" s="611"/>
      <c r="X20744" s="613"/>
      <c r="Y20744" s="601"/>
      <c r="Z20744" s="601"/>
      <c r="AA20744" s="601"/>
      <c r="AB20744" s="601"/>
    </row>
    <row r="20745" spans="21:28" x14ac:dyDescent="0.25">
      <c r="U20745" s="601"/>
      <c r="V20745" s="611"/>
      <c r="X20745" s="613"/>
      <c r="Y20745" s="601"/>
      <c r="Z20745" s="601"/>
      <c r="AA20745" s="601"/>
      <c r="AB20745" s="601"/>
    </row>
    <row r="20746" spans="21:28" x14ac:dyDescent="0.25">
      <c r="U20746" s="601"/>
      <c r="V20746" s="611"/>
      <c r="X20746" s="613"/>
      <c r="Y20746" s="601"/>
      <c r="Z20746" s="601"/>
      <c r="AA20746" s="601"/>
      <c r="AB20746" s="601"/>
    </row>
    <row r="20747" spans="21:28" x14ac:dyDescent="0.25">
      <c r="U20747" s="601"/>
      <c r="V20747" s="611"/>
      <c r="X20747" s="613"/>
      <c r="Y20747" s="601"/>
      <c r="Z20747" s="601"/>
      <c r="AA20747" s="601"/>
      <c r="AB20747" s="601"/>
    </row>
    <row r="20748" spans="21:28" x14ac:dyDescent="0.25">
      <c r="U20748" s="601"/>
      <c r="V20748" s="611"/>
      <c r="X20748" s="613"/>
      <c r="Y20748" s="601"/>
      <c r="Z20748" s="601"/>
      <c r="AA20748" s="601"/>
      <c r="AB20748" s="601"/>
    </row>
    <row r="20749" spans="21:28" x14ac:dyDescent="0.25">
      <c r="U20749" s="601"/>
      <c r="V20749" s="611"/>
      <c r="X20749" s="613"/>
      <c r="Y20749" s="601"/>
      <c r="Z20749" s="601"/>
      <c r="AA20749" s="601"/>
      <c r="AB20749" s="601"/>
    </row>
    <row r="20750" spans="21:28" x14ac:dyDescent="0.25">
      <c r="U20750" s="601"/>
      <c r="V20750" s="611"/>
      <c r="X20750" s="613"/>
      <c r="Y20750" s="601"/>
      <c r="Z20750" s="601"/>
      <c r="AA20750" s="601"/>
      <c r="AB20750" s="601"/>
    </row>
    <row r="20751" spans="21:28" x14ac:dyDescent="0.25">
      <c r="U20751" s="601"/>
      <c r="V20751" s="611"/>
      <c r="X20751" s="613"/>
      <c r="Y20751" s="601"/>
      <c r="Z20751" s="601"/>
      <c r="AA20751" s="601"/>
      <c r="AB20751" s="601"/>
    </row>
    <row r="20752" spans="21:28" x14ac:dyDescent="0.25">
      <c r="U20752" s="601"/>
      <c r="V20752" s="611"/>
      <c r="X20752" s="613"/>
      <c r="Y20752" s="601"/>
      <c r="Z20752" s="601"/>
      <c r="AA20752" s="601"/>
      <c r="AB20752" s="601"/>
    </row>
    <row r="20753" spans="21:28" x14ac:dyDescent="0.25">
      <c r="U20753" s="601"/>
      <c r="V20753" s="611"/>
      <c r="X20753" s="613"/>
      <c r="Y20753" s="601"/>
      <c r="Z20753" s="601"/>
      <c r="AA20753" s="601"/>
      <c r="AB20753" s="601"/>
    </row>
    <row r="20754" spans="21:28" x14ac:dyDescent="0.25">
      <c r="U20754" s="601"/>
      <c r="V20754" s="611"/>
      <c r="X20754" s="613"/>
      <c r="Y20754" s="601"/>
      <c r="Z20754" s="601"/>
      <c r="AA20754" s="601"/>
      <c r="AB20754" s="601"/>
    </row>
    <row r="20755" spans="21:28" x14ac:dyDescent="0.25">
      <c r="U20755" s="601"/>
      <c r="V20755" s="611"/>
      <c r="X20755" s="613"/>
      <c r="Y20755" s="601"/>
      <c r="Z20755" s="601"/>
      <c r="AA20755" s="601"/>
      <c r="AB20755" s="601"/>
    </row>
    <row r="20756" spans="21:28" x14ac:dyDescent="0.25">
      <c r="U20756" s="601"/>
      <c r="V20756" s="611"/>
      <c r="X20756" s="613"/>
      <c r="Y20756" s="601"/>
      <c r="Z20756" s="601"/>
      <c r="AA20756" s="601"/>
      <c r="AB20756" s="601"/>
    </row>
    <row r="20757" spans="21:28" x14ac:dyDescent="0.25">
      <c r="U20757" s="601"/>
      <c r="V20757" s="611"/>
      <c r="X20757" s="613"/>
      <c r="Y20757" s="601"/>
      <c r="Z20757" s="601"/>
      <c r="AA20757" s="601"/>
      <c r="AB20757" s="601"/>
    </row>
    <row r="20758" spans="21:28" x14ac:dyDescent="0.25">
      <c r="U20758" s="601"/>
      <c r="V20758" s="611"/>
      <c r="X20758" s="613"/>
      <c r="Y20758" s="601"/>
      <c r="Z20758" s="601"/>
      <c r="AA20758" s="601"/>
      <c r="AB20758" s="601"/>
    </row>
    <row r="20759" spans="21:28" x14ac:dyDescent="0.25">
      <c r="U20759" s="601"/>
      <c r="V20759" s="611"/>
      <c r="X20759" s="613"/>
      <c r="Y20759" s="601"/>
      <c r="Z20759" s="601"/>
      <c r="AA20759" s="601"/>
      <c r="AB20759" s="601"/>
    </row>
    <row r="20760" spans="21:28" x14ac:dyDescent="0.25">
      <c r="U20760" s="601"/>
      <c r="V20760" s="611"/>
      <c r="X20760" s="613"/>
      <c r="Y20760" s="601"/>
      <c r="Z20760" s="601"/>
      <c r="AA20760" s="601"/>
      <c r="AB20760" s="601"/>
    </row>
    <row r="20761" spans="21:28" x14ac:dyDescent="0.25">
      <c r="U20761" s="601"/>
      <c r="V20761" s="611"/>
      <c r="X20761" s="613"/>
      <c r="Y20761" s="601"/>
      <c r="Z20761" s="601"/>
      <c r="AA20761" s="601"/>
      <c r="AB20761" s="601"/>
    </row>
    <row r="20762" spans="21:28" x14ac:dyDescent="0.25">
      <c r="U20762" s="601"/>
      <c r="V20762" s="611"/>
      <c r="X20762" s="613"/>
      <c r="Y20762" s="601"/>
      <c r="Z20762" s="601"/>
      <c r="AA20762" s="601"/>
      <c r="AB20762" s="601"/>
    </row>
    <row r="20763" spans="21:28" x14ac:dyDescent="0.25">
      <c r="U20763" s="601"/>
      <c r="V20763" s="611"/>
      <c r="X20763" s="613"/>
      <c r="Y20763" s="601"/>
      <c r="Z20763" s="601"/>
      <c r="AA20763" s="601"/>
      <c r="AB20763" s="601"/>
    </row>
    <row r="20764" spans="21:28" x14ac:dyDescent="0.25">
      <c r="U20764" s="601"/>
      <c r="V20764" s="611"/>
      <c r="X20764" s="613"/>
      <c r="Y20764" s="601"/>
      <c r="Z20764" s="601"/>
      <c r="AA20764" s="601"/>
      <c r="AB20764" s="601"/>
    </row>
    <row r="20765" spans="21:28" x14ac:dyDescent="0.25">
      <c r="U20765" s="601"/>
      <c r="V20765" s="611"/>
      <c r="X20765" s="613"/>
      <c r="Y20765" s="601"/>
      <c r="Z20765" s="601"/>
      <c r="AA20765" s="601"/>
      <c r="AB20765" s="601"/>
    </row>
    <row r="20766" spans="21:28" x14ac:dyDescent="0.25">
      <c r="U20766" s="601"/>
      <c r="V20766" s="611"/>
      <c r="X20766" s="613"/>
      <c r="Y20766" s="601"/>
      <c r="Z20766" s="601"/>
      <c r="AA20766" s="601"/>
      <c r="AB20766" s="601"/>
    </row>
    <row r="20767" spans="21:28" x14ac:dyDescent="0.25">
      <c r="U20767" s="601"/>
      <c r="V20767" s="611"/>
      <c r="X20767" s="613"/>
      <c r="Y20767" s="601"/>
      <c r="Z20767" s="601"/>
      <c r="AA20767" s="601"/>
      <c r="AB20767" s="601"/>
    </row>
    <row r="20768" spans="21:28" x14ac:dyDescent="0.25">
      <c r="U20768" s="601"/>
      <c r="V20768" s="611"/>
      <c r="X20768" s="613"/>
      <c r="Y20768" s="601"/>
      <c r="Z20768" s="601"/>
      <c r="AA20768" s="601"/>
      <c r="AB20768" s="601"/>
    </row>
    <row r="20769" spans="21:28" x14ac:dyDescent="0.25">
      <c r="U20769" s="601"/>
      <c r="V20769" s="611"/>
      <c r="X20769" s="613"/>
      <c r="Y20769" s="601"/>
      <c r="Z20769" s="601"/>
      <c r="AA20769" s="601"/>
      <c r="AB20769" s="601"/>
    </row>
    <row r="20770" spans="21:28" x14ac:dyDescent="0.25">
      <c r="U20770" s="601"/>
      <c r="V20770" s="611"/>
      <c r="X20770" s="613"/>
      <c r="Y20770" s="601"/>
      <c r="Z20770" s="601"/>
      <c r="AA20770" s="601"/>
      <c r="AB20770" s="601"/>
    </row>
    <row r="20771" spans="21:28" x14ac:dyDescent="0.25">
      <c r="U20771" s="601"/>
      <c r="V20771" s="611"/>
      <c r="X20771" s="613"/>
      <c r="Y20771" s="601"/>
      <c r="Z20771" s="601"/>
      <c r="AA20771" s="601"/>
      <c r="AB20771" s="601"/>
    </row>
    <row r="20772" spans="21:28" x14ac:dyDescent="0.25">
      <c r="U20772" s="601"/>
      <c r="V20772" s="611"/>
      <c r="X20772" s="613"/>
      <c r="Y20772" s="601"/>
      <c r="Z20772" s="601"/>
      <c r="AA20772" s="601"/>
      <c r="AB20772" s="601"/>
    </row>
    <row r="20773" spans="21:28" x14ac:dyDescent="0.25">
      <c r="U20773" s="601"/>
      <c r="V20773" s="611"/>
      <c r="X20773" s="613"/>
      <c r="Y20773" s="601"/>
      <c r="Z20773" s="601"/>
      <c r="AA20773" s="601"/>
      <c r="AB20773" s="601"/>
    </row>
    <row r="20774" spans="21:28" x14ac:dyDescent="0.25">
      <c r="U20774" s="601"/>
      <c r="V20774" s="611"/>
      <c r="X20774" s="613"/>
      <c r="Y20774" s="601"/>
      <c r="Z20774" s="601"/>
      <c r="AA20774" s="601"/>
      <c r="AB20774" s="601"/>
    </row>
    <row r="20775" spans="21:28" x14ac:dyDescent="0.25">
      <c r="U20775" s="601"/>
      <c r="V20775" s="611"/>
      <c r="X20775" s="613"/>
      <c r="Y20775" s="601"/>
      <c r="Z20775" s="601"/>
      <c r="AA20775" s="601"/>
      <c r="AB20775" s="601"/>
    </row>
    <row r="20776" spans="21:28" x14ac:dyDescent="0.25">
      <c r="U20776" s="601"/>
      <c r="V20776" s="611"/>
      <c r="X20776" s="613"/>
      <c r="Y20776" s="601"/>
      <c r="Z20776" s="601"/>
      <c r="AA20776" s="601"/>
      <c r="AB20776" s="601"/>
    </row>
    <row r="20777" spans="21:28" x14ac:dyDescent="0.25">
      <c r="U20777" s="601"/>
      <c r="V20777" s="611"/>
      <c r="X20777" s="613"/>
      <c r="Y20777" s="601"/>
      <c r="Z20777" s="601"/>
      <c r="AA20777" s="601"/>
      <c r="AB20777" s="601"/>
    </row>
    <row r="20778" spans="21:28" x14ac:dyDescent="0.25">
      <c r="U20778" s="601"/>
      <c r="V20778" s="611"/>
      <c r="X20778" s="613"/>
      <c r="Y20778" s="601"/>
      <c r="Z20778" s="601"/>
      <c r="AA20778" s="601"/>
      <c r="AB20778" s="601"/>
    </row>
    <row r="20779" spans="21:28" x14ac:dyDescent="0.25">
      <c r="U20779" s="601"/>
      <c r="V20779" s="611"/>
      <c r="X20779" s="613"/>
      <c r="Y20779" s="601"/>
      <c r="Z20779" s="601"/>
      <c r="AA20779" s="601"/>
      <c r="AB20779" s="601"/>
    </row>
    <row r="20780" spans="21:28" x14ac:dyDescent="0.25">
      <c r="U20780" s="601"/>
      <c r="V20780" s="611"/>
      <c r="X20780" s="613"/>
      <c r="Y20780" s="601"/>
      <c r="Z20780" s="601"/>
      <c r="AA20780" s="601"/>
      <c r="AB20780" s="601"/>
    </row>
    <row r="20781" spans="21:28" x14ac:dyDescent="0.25">
      <c r="U20781" s="601"/>
      <c r="V20781" s="611"/>
      <c r="X20781" s="613"/>
      <c r="Y20781" s="601"/>
      <c r="Z20781" s="601"/>
      <c r="AA20781" s="601"/>
      <c r="AB20781" s="601"/>
    </row>
    <row r="20782" spans="21:28" x14ac:dyDescent="0.25">
      <c r="U20782" s="601"/>
      <c r="V20782" s="611"/>
      <c r="X20782" s="613"/>
      <c r="Y20782" s="601"/>
      <c r="Z20782" s="601"/>
      <c r="AA20782" s="601"/>
      <c r="AB20782" s="601"/>
    </row>
    <row r="20783" spans="21:28" x14ac:dyDescent="0.25">
      <c r="U20783" s="601"/>
      <c r="V20783" s="611"/>
      <c r="X20783" s="613"/>
      <c r="Y20783" s="601"/>
      <c r="Z20783" s="601"/>
      <c r="AA20783" s="601"/>
      <c r="AB20783" s="601"/>
    </row>
    <row r="20784" spans="21:28" x14ac:dyDescent="0.25">
      <c r="U20784" s="601"/>
      <c r="V20784" s="611"/>
      <c r="X20784" s="613"/>
      <c r="Y20784" s="601"/>
      <c r="Z20784" s="601"/>
      <c r="AA20784" s="601"/>
      <c r="AB20784" s="601"/>
    </row>
    <row r="20785" spans="21:28" x14ac:dyDescent="0.25">
      <c r="U20785" s="601"/>
      <c r="V20785" s="611"/>
      <c r="X20785" s="613"/>
      <c r="Y20785" s="601"/>
      <c r="Z20785" s="601"/>
      <c r="AA20785" s="601"/>
      <c r="AB20785" s="601"/>
    </row>
    <row r="20786" spans="21:28" x14ac:dyDescent="0.25">
      <c r="U20786" s="601"/>
      <c r="V20786" s="611"/>
      <c r="X20786" s="613"/>
      <c r="Y20786" s="601"/>
      <c r="Z20786" s="601"/>
      <c r="AA20786" s="601"/>
      <c r="AB20786" s="601"/>
    </row>
    <row r="20787" spans="21:28" x14ac:dyDescent="0.25">
      <c r="U20787" s="601"/>
      <c r="V20787" s="611"/>
      <c r="X20787" s="613"/>
      <c r="Y20787" s="601"/>
      <c r="Z20787" s="601"/>
      <c r="AA20787" s="601"/>
      <c r="AB20787" s="601"/>
    </row>
    <row r="20788" spans="21:28" x14ac:dyDescent="0.25">
      <c r="U20788" s="601"/>
      <c r="V20788" s="611"/>
      <c r="X20788" s="613"/>
      <c r="Y20788" s="601"/>
      <c r="Z20788" s="601"/>
      <c r="AA20788" s="601"/>
      <c r="AB20788" s="601"/>
    </row>
    <row r="20789" spans="21:28" x14ac:dyDescent="0.25">
      <c r="U20789" s="601"/>
      <c r="V20789" s="611"/>
      <c r="X20789" s="613"/>
      <c r="Y20789" s="601"/>
      <c r="Z20789" s="601"/>
      <c r="AA20789" s="601"/>
      <c r="AB20789" s="601"/>
    </row>
    <row r="20790" spans="21:28" x14ac:dyDescent="0.25">
      <c r="U20790" s="601"/>
      <c r="V20790" s="611"/>
      <c r="X20790" s="613"/>
      <c r="Y20790" s="601"/>
      <c r="Z20790" s="601"/>
      <c r="AA20790" s="601"/>
      <c r="AB20790" s="601"/>
    </row>
    <row r="20791" spans="21:28" x14ac:dyDescent="0.25">
      <c r="U20791" s="601"/>
      <c r="V20791" s="611"/>
      <c r="X20791" s="613"/>
      <c r="Y20791" s="601"/>
      <c r="Z20791" s="601"/>
      <c r="AA20791" s="601"/>
      <c r="AB20791" s="601"/>
    </row>
    <row r="20792" spans="21:28" x14ac:dyDescent="0.25">
      <c r="U20792" s="601"/>
      <c r="V20792" s="611"/>
      <c r="X20792" s="613"/>
      <c r="Y20792" s="601"/>
      <c r="Z20792" s="601"/>
      <c r="AA20792" s="601"/>
      <c r="AB20792" s="601"/>
    </row>
    <row r="20793" spans="21:28" x14ac:dyDescent="0.25">
      <c r="U20793" s="601"/>
      <c r="V20793" s="611"/>
      <c r="X20793" s="613"/>
      <c r="Y20793" s="601"/>
      <c r="Z20793" s="601"/>
      <c r="AA20793" s="601"/>
      <c r="AB20793" s="601"/>
    </row>
    <row r="20794" spans="21:28" x14ac:dyDescent="0.25">
      <c r="U20794" s="601"/>
      <c r="V20794" s="611"/>
      <c r="X20794" s="613"/>
      <c r="Y20794" s="601"/>
      <c r="Z20794" s="601"/>
      <c r="AA20794" s="601"/>
      <c r="AB20794" s="601"/>
    </row>
    <row r="20795" spans="21:28" x14ac:dyDescent="0.25">
      <c r="U20795" s="601"/>
      <c r="V20795" s="611"/>
      <c r="X20795" s="613"/>
      <c r="Y20795" s="601"/>
      <c r="Z20795" s="601"/>
      <c r="AA20795" s="601"/>
      <c r="AB20795" s="601"/>
    </row>
    <row r="20796" spans="21:28" x14ac:dyDescent="0.25">
      <c r="U20796" s="601"/>
      <c r="V20796" s="611"/>
      <c r="X20796" s="613"/>
      <c r="Y20796" s="601"/>
      <c r="Z20796" s="601"/>
      <c r="AA20796" s="601"/>
      <c r="AB20796" s="601"/>
    </row>
    <row r="20797" spans="21:28" x14ac:dyDescent="0.25">
      <c r="U20797" s="601"/>
      <c r="V20797" s="611"/>
      <c r="X20797" s="613"/>
      <c r="Y20797" s="601"/>
      <c r="Z20797" s="601"/>
      <c r="AA20797" s="601"/>
      <c r="AB20797" s="601"/>
    </row>
    <row r="20798" spans="21:28" x14ac:dyDescent="0.25">
      <c r="U20798" s="601"/>
      <c r="V20798" s="611"/>
      <c r="X20798" s="613"/>
      <c r="Y20798" s="601"/>
      <c r="Z20798" s="601"/>
      <c r="AA20798" s="601"/>
      <c r="AB20798" s="601"/>
    </row>
    <row r="20799" spans="21:28" x14ac:dyDescent="0.25">
      <c r="U20799" s="601"/>
      <c r="V20799" s="611"/>
      <c r="X20799" s="613"/>
      <c r="Y20799" s="601"/>
      <c r="Z20799" s="601"/>
      <c r="AA20799" s="601"/>
      <c r="AB20799" s="601"/>
    </row>
    <row r="20800" spans="21:28" x14ac:dyDescent="0.25">
      <c r="U20800" s="601"/>
      <c r="V20800" s="611"/>
      <c r="X20800" s="613"/>
      <c r="Y20800" s="601"/>
      <c r="Z20800" s="601"/>
      <c r="AA20800" s="601"/>
      <c r="AB20800" s="601"/>
    </row>
    <row r="20801" spans="21:28" x14ac:dyDescent="0.25">
      <c r="U20801" s="601"/>
      <c r="V20801" s="611"/>
      <c r="X20801" s="613"/>
      <c r="Y20801" s="601"/>
      <c r="Z20801" s="601"/>
      <c r="AA20801" s="601"/>
      <c r="AB20801" s="601"/>
    </row>
    <row r="20802" spans="21:28" x14ac:dyDescent="0.25">
      <c r="U20802" s="601"/>
      <c r="V20802" s="611"/>
      <c r="X20802" s="613"/>
      <c r="Y20802" s="601"/>
      <c r="Z20802" s="601"/>
      <c r="AA20802" s="601"/>
      <c r="AB20802" s="601"/>
    </row>
    <row r="20803" spans="21:28" x14ac:dyDescent="0.25">
      <c r="U20803" s="601"/>
      <c r="V20803" s="611"/>
      <c r="X20803" s="613"/>
      <c r="Y20803" s="601"/>
      <c r="Z20803" s="601"/>
      <c r="AA20803" s="601"/>
      <c r="AB20803" s="601"/>
    </row>
    <row r="20804" spans="21:28" x14ac:dyDescent="0.25">
      <c r="U20804" s="601"/>
      <c r="V20804" s="611"/>
      <c r="X20804" s="613"/>
      <c r="Y20804" s="601"/>
      <c r="Z20804" s="601"/>
      <c r="AA20804" s="601"/>
      <c r="AB20804" s="601"/>
    </row>
    <row r="20805" spans="21:28" x14ac:dyDescent="0.25">
      <c r="U20805" s="601"/>
      <c r="V20805" s="611"/>
      <c r="X20805" s="613"/>
      <c r="Y20805" s="601"/>
      <c r="Z20805" s="601"/>
      <c r="AA20805" s="601"/>
      <c r="AB20805" s="601"/>
    </row>
    <row r="20806" spans="21:28" x14ac:dyDescent="0.25">
      <c r="U20806" s="601"/>
      <c r="V20806" s="611"/>
      <c r="X20806" s="613"/>
      <c r="Y20806" s="601"/>
      <c r="Z20806" s="601"/>
      <c r="AA20806" s="601"/>
      <c r="AB20806" s="601"/>
    </row>
    <row r="20807" spans="21:28" x14ac:dyDescent="0.25">
      <c r="U20807" s="601"/>
      <c r="V20807" s="611"/>
      <c r="X20807" s="613"/>
      <c r="Y20807" s="601"/>
      <c r="Z20807" s="601"/>
      <c r="AA20807" s="601"/>
      <c r="AB20807" s="601"/>
    </row>
    <row r="20808" spans="21:28" x14ac:dyDescent="0.25">
      <c r="U20808" s="601"/>
      <c r="V20808" s="611"/>
      <c r="X20808" s="613"/>
      <c r="Y20808" s="601"/>
      <c r="Z20808" s="601"/>
      <c r="AA20808" s="601"/>
      <c r="AB20808" s="601"/>
    </row>
    <row r="20809" spans="21:28" x14ac:dyDescent="0.25">
      <c r="U20809" s="601"/>
      <c r="V20809" s="611"/>
      <c r="X20809" s="613"/>
      <c r="Y20809" s="601"/>
      <c r="Z20809" s="601"/>
      <c r="AA20809" s="601"/>
      <c r="AB20809" s="601"/>
    </row>
    <row r="20810" spans="21:28" x14ac:dyDescent="0.25">
      <c r="U20810" s="601"/>
      <c r="V20810" s="611"/>
      <c r="X20810" s="613"/>
      <c r="Y20810" s="601"/>
      <c r="Z20810" s="601"/>
      <c r="AA20810" s="601"/>
      <c r="AB20810" s="601"/>
    </row>
    <row r="20811" spans="21:28" x14ac:dyDescent="0.25">
      <c r="U20811" s="601"/>
      <c r="V20811" s="611"/>
      <c r="X20811" s="613"/>
      <c r="Y20811" s="601"/>
      <c r="Z20811" s="601"/>
      <c r="AA20811" s="601"/>
      <c r="AB20811" s="601"/>
    </row>
    <row r="20812" spans="21:28" x14ac:dyDescent="0.25">
      <c r="U20812" s="601"/>
      <c r="V20812" s="611"/>
      <c r="X20812" s="613"/>
      <c r="Y20812" s="601"/>
      <c r="Z20812" s="601"/>
      <c r="AA20812" s="601"/>
      <c r="AB20812" s="601"/>
    </row>
    <row r="20813" spans="21:28" x14ac:dyDescent="0.25">
      <c r="U20813" s="601"/>
      <c r="V20813" s="611"/>
      <c r="X20813" s="613"/>
      <c r="Y20813" s="601"/>
      <c r="Z20813" s="601"/>
      <c r="AA20813" s="601"/>
      <c r="AB20813" s="601"/>
    </row>
    <row r="20814" spans="21:28" x14ac:dyDescent="0.25">
      <c r="U20814" s="601"/>
      <c r="V20814" s="611"/>
      <c r="X20814" s="613"/>
      <c r="Y20814" s="601"/>
      <c r="Z20814" s="601"/>
      <c r="AA20814" s="601"/>
      <c r="AB20814" s="601"/>
    </row>
    <row r="20815" spans="21:28" x14ac:dyDescent="0.25">
      <c r="U20815" s="601"/>
      <c r="V20815" s="611"/>
      <c r="X20815" s="613"/>
      <c r="Y20815" s="601"/>
      <c r="Z20815" s="601"/>
      <c r="AA20815" s="601"/>
      <c r="AB20815" s="601"/>
    </row>
    <row r="20816" spans="21:28" x14ac:dyDescent="0.25">
      <c r="U20816" s="601"/>
      <c r="V20816" s="611"/>
      <c r="X20816" s="613"/>
      <c r="Y20816" s="601"/>
      <c r="Z20816" s="601"/>
      <c r="AA20816" s="601"/>
      <c r="AB20816" s="601"/>
    </row>
    <row r="20817" spans="21:28" x14ac:dyDescent="0.25">
      <c r="U20817" s="601"/>
      <c r="V20817" s="611"/>
      <c r="X20817" s="613"/>
      <c r="Y20817" s="601"/>
      <c r="Z20817" s="601"/>
      <c r="AA20817" s="601"/>
      <c r="AB20817" s="601"/>
    </row>
    <row r="20818" spans="21:28" x14ac:dyDescent="0.25">
      <c r="U20818" s="601"/>
      <c r="V20818" s="611"/>
      <c r="X20818" s="613"/>
      <c r="Y20818" s="601"/>
      <c r="Z20818" s="601"/>
      <c r="AA20818" s="601"/>
      <c r="AB20818" s="601"/>
    </row>
    <row r="20819" spans="21:28" x14ac:dyDescent="0.25">
      <c r="U20819" s="601"/>
      <c r="V20819" s="611"/>
      <c r="X20819" s="613"/>
      <c r="Y20819" s="601"/>
      <c r="Z20819" s="601"/>
      <c r="AA20819" s="601"/>
      <c r="AB20819" s="601"/>
    </row>
    <row r="20820" spans="21:28" x14ac:dyDescent="0.25">
      <c r="U20820" s="601"/>
      <c r="V20820" s="611"/>
      <c r="X20820" s="613"/>
      <c r="Y20820" s="601"/>
      <c r="Z20820" s="601"/>
      <c r="AA20820" s="601"/>
      <c r="AB20820" s="601"/>
    </row>
    <row r="20821" spans="21:28" x14ac:dyDescent="0.25">
      <c r="U20821" s="601"/>
      <c r="V20821" s="611"/>
      <c r="X20821" s="613"/>
      <c r="Y20821" s="601"/>
      <c r="Z20821" s="601"/>
      <c r="AA20821" s="601"/>
      <c r="AB20821" s="601"/>
    </row>
    <row r="20822" spans="21:28" x14ac:dyDescent="0.25">
      <c r="U20822" s="601"/>
      <c r="V20822" s="611"/>
      <c r="X20822" s="613"/>
      <c r="Y20822" s="601"/>
      <c r="Z20822" s="601"/>
      <c r="AA20822" s="601"/>
      <c r="AB20822" s="601"/>
    </row>
    <row r="20823" spans="21:28" x14ac:dyDescent="0.25">
      <c r="U20823" s="601"/>
      <c r="V20823" s="611"/>
      <c r="X20823" s="613"/>
      <c r="Y20823" s="601"/>
      <c r="Z20823" s="601"/>
      <c r="AA20823" s="601"/>
      <c r="AB20823" s="601"/>
    </row>
    <row r="20824" spans="21:28" x14ac:dyDescent="0.25">
      <c r="U20824" s="601"/>
      <c r="V20824" s="611"/>
      <c r="X20824" s="613"/>
      <c r="Y20824" s="601"/>
      <c r="Z20824" s="601"/>
      <c r="AA20824" s="601"/>
      <c r="AB20824" s="601"/>
    </row>
    <row r="20825" spans="21:28" x14ac:dyDescent="0.25">
      <c r="U20825" s="601"/>
      <c r="V20825" s="611"/>
      <c r="X20825" s="613"/>
      <c r="Y20825" s="601"/>
      <c r="Z20825" s="601"/>
      <c r="AA20825" s="601"/>
      <c r="AB20825" s="601"/>
    </row>
    <row r="20826" spans="21:28" x14ac:dyDescent="0.25">
      <c r="U20826" s="601"/>
      <c r="V20826" s="611"/>
      <c r="X20826" s="613"/>
      <c r="Y20826" s="601"/>
      <c r="Z20826" s="601"/>
      <c r="AA20826" s="601"/>
      <c r="AB20826" s="601"/>
    </row>
    <row r="20827" spans="21:28" x14ac:dyDescent="0.25">
      <c r="U20827" s="601"/>
      <c r="V20827" s="611"/>
      <c r="X20827" s="613"/>
      <c r="Y20827" s="601"/>
      <c r="Z20827" s="601"/>
      <c r="AA20827" s="601"/>
      <c r="AB20827" s="601"/>
    </row>
    <row r="20828" spans="21:28" x14ac:dyDescent="0.25">
      <c r="U20828" s="601"/>
      <c r="V20828" s="611"/>
      <c r="X20828" s="613"/>
      <c r="Y20828" s="601"/>
      <c r="Z20828" s="601"/>
      <c r="AA20828" s="601"/>
      <c r="AB20828" s="601"/>
    </row>
    <row r="20829" spans="21:28" x14ac:dyDescent="0.25">
      <c r="U20829" s="601"/>
      <c r="V20829" s="611"/>
      <c r="X20829" s="613"/>
      <c r="Y20829" s="601"/>
      <c r="Z20829" s="601"/>
      <c r="AA20829" s="601"/>
      <c r="AB20829" s="601"/>
    </row>
    <row r="20830" spans="21:28" x14ac:dyDescent="0.25">
      <c r="U20830" s="601"/>
      <c r="V20830" s="611"/>
      <c r="X20830" s="613"/>
      <c r="Y20830" s="601"/>
      <c r="Z20830" s="601"/>
      <c r="AA20830" s="601"/>
      <c r="AB20830" s="601"/>
    </row>
    <row r="20831" spans="21:28" x14ac:dyDescent="0.25">
      <c r="U20831" s="601"/>
      <c r="V20831" s="611"/>
      <c r="X20831" s="613"/>
      <c r="Y20831" s="601"/>
      <c r="Z20831" s="601"/>
      <c r="AA20831" s="601"/>
      <c r="AB20831" s="601"/>
    </row>
    <row r="20832" spans="21:28" x14ac:dyDescent="0.25">
      <c r="U20832" s="601"/>
      <c r="V20832" s="611"/>
      <c r="X20832" s="613"/>
      <c r="Y20832" s="601"/>
      <c r="Z20832" s="601"/>
      <c r="AA20832" s="601"/>
      <c r="AB20832" s="601"/>
    </row>
    <row r="20833" spans="21:28" x14ac:dyDescent="0.25">
      <c r="U20833" s="601"/>
      <c r="V20833" s="611"/>
      <c r="X20833" s="613"/>
      <c r="Y20833" s="601"/>
      <c r="Z20833" s="601"/>
      <c r="AA20833" s="601"/>
      <c r="AB20833" s="601"/>
    </row>
    <row r="20834" spans="21:28" x14ac:dyDescent="0.25">
      <c r="U20834" s="601"/>
      <c r="V20834" s="611"/>
      <c r="X20834" s="613"/>
      <c r="Y20834" s="601"/>
      <c r="Z20834" s="601"/>
      <c r="AA20834" s="601"/>
      <c r="AB20834" s="601"/>
    </row>
    <row r="20835" spans="21:28" x14ac:dyDescent="0.25">
      <c r="U20835" s="601"/>
      <c r="V20835" s="611"/>
      <c r="X20835" s="613"/>
      <c r="Y20835" s="601"/>
      <c r="Z20835" s="601"/>
      <c r="AA20835" s="601"/>
      <c r="AB20835" s="601"/>
    </row>
    <row r="20836" spans="21:28" x14ac:dyDescent="0.25">
      <c r="U20836" s="601"/>
      <c r="V20836" s="611"/>
      <c r="X20836" s="613"/>
      <c r="Y20836" s="601"/>
      <c r="Z20836" s="601"/>
      <c r="AA20836" s="601"/>
      <c r="AB20836" s="601"/>
    </row>
    <row r="20837" spans="21:28" x14ac:dyDescent="0.25">
      <c r="U20837" s="601"/>
      <c r="V20837" s="611"/>
      <c r="X20837" s="613"/>
      <c r="Y20837" s="601"/>
      <c r="Z20837" s="601"/>
      <c r="AA20837" s="601"/>
      <c r="AB20837" s="601"/>
    </row>
    <row r="20838" spans="21:28" x14ac:dyDescent="0.25">
      <c r="U20838" s="601"/>
      <c r="V20838" s="611"/>
      <c r="X20838" s="613"/>
      <c r="Y20838" s="601"/>
      <c r="Z20838" s="601"/>
      <c r="AA20838" s="601"/>
      <c r="AB20838" s="601"/>
    </row>
    <row r="20839" spans="21:28" x14ac:dyDescent="0.25">
      <c r="U20839" s="601"/>
      <c r="V20839" s="611"/>
      <c r="X20839" s="613"/>
      <c r="Y20839" s="601"/>
      <c r="Z20839" s="601"/>
      <c r="AA20839" s="601"/>
      <c r="AB20839" s="601"/>
    </row>
    <row r="20840" spans="21:28" x14ac:dyDescent="0.25">
      <c r="U20840" s="601"/>
      <c r="V20840" s="611"/>
      <c r="X20840" s="613"/>
      <c r="Y20840" s="601"/>
      <c r="Z20840" s="601"/>
      <c r="AA20840" s="601"/>
      <c r="AB20840" s="601"/>
    </row>
    <row r="20841" spans="21:28" x14ac:dyDescent="0.25">
      <c r="U20841" s="601"/>
      <c r="V20841" s="611"/>
      <c r="X20841" s="613"/>
      <c r="Y20841" s="601"/>
      <c r="Z20841" s="601"/>
      <c r="AA20841" s="601"/>
      <c r="AB20841" s="601"/>
    </row>
    <row r="20842" spans="21:28" x14ac:dyDescent="0.25">
      <c r="U20842" s="601"/>
      <c r="V20842" s="611"/>
      <c r="X20842" s="613"/>
      <c r="Y20842" s="601"/>
      <c r="Z20842" s="601"/>
      <c r="AA20842" s="601"/>
      <c r="AB20842" s="601"/>
    </row>
    <row r="20843" spans="21:28" x14ac:dyDescent="0.25">
      <c r="U20843" s="601"/>
      <c r="V20843" s="611"/>
      <c r="X20843" s="613"/>
      <c r="Y20843" s="601"/>
      <c r="Z20843" s="601"/>
      <c r="AA20843" s="601"/>
      <c r="AB20843" s="601"/>
    </row>
    <row r="20844" spans="21:28" x14ac:dyDescent="0.25">
      <c r="U20844" s="601"/>
      <c r="V20844" s="611"/>
      <c r="X20844" s="613"/>
      <c r="Y20844" s="601"/>
      <c r="Z20844" s="601"/>
      <c r="AA20844" s="601"/>
      <c r="AB20844" s="601"/>
    </row>
    <row r="20845" spans="21:28" x14ac:dyDescent="0.25">
      <c r="U20845" s="601"/>
      <c r="V20845" s="611"/>
      <c r="X20845" s="613"/>
      <c r="Y20845" s="601"/>
      <c r="Z20845" s="601"/>
      <c r="AA20845" s="601"/>
      <c r="AB20845" s="601"/>
    </row>
    <row r="20846" spans="21:28" x14ac:dyDescent="0.25">
      <c r="U20846" s="601"/>
      <c r="V20846" s="611"/>
      <c r="X20846" s="613"/>
      <c r="Y20846" s="601"/>
      <c r="Z20846" s="601"/>
      <c r="AA20846" s="601"/>
      <c r="AB20846" s="601"/>
    </row>
    <row r="20847" spans="21:28" x14ac:dyDescent="0.25">
      <c r="U20847" s="601"/>
      <c r="V20847" s="611"/>
      <c r="X20847" s="613"/>
      <c r="Y20847" s="601"/>
      <c r="Z20847" s="601"/>
      <c r="AA20847" s="601"/>
      <c r="AB20847" s="601"/>
    </row>
    <row r="20848" spans="21:28" x14ac:dyDescent="0.25">
      <c r="U20848" s="601"/>
      <c r="V20848" s="611"/>
      <c r="X20848" s="613"/>
      <c r="Y20848" s="601"/>
      <c r="Z20848" s="601"/>
      <c r="AA20848" s="601"/>
      <c r="AB20848" s="601"/>
    </row>
    <row r="20849" spans="21:28" x14ac:dyDescent="0.25">
      <c r="U20849" s="601"/>
      <c r="V20849" s="611"/>
      <c r="X20849" s="613"/>
      <c r="Y20849" s="601"/>
      <c r="Z20849" s="601"/>
      <c r="AA20849" s="601"/>
      <c r="AB20849" s="601"/>
    </row>
    <row r="20850" spans="21:28" x14ac:dyDescent="0.25">
      <c r="U20850" s="601"/>
      <c r="V20850" s="611"/>
      <c r="X20850" s="613"/>
      <c r="Y20850" s="601"/>
      <c r="Z20850" s="601"/>
      <c r="AA20850" s="601"/>
      <c r="AB20850" s="601"/>
    </row>
    <row r="20851" spans="21:28" x14ac:dyDescent="0.25">
      <c r="U20851" s="601"/>
      <c r="V20851" s="611"/>
      <c r="X20851" s="613"/>
      <c r="Y20851" s="601"/>
      <c r="Z20851" s="601"/>
      <c r="AA20851" s="601"/>
      <c r="AB20851" s="601"/>
    </row>
    <row r="20852" spans="21:28" x14ac:dyDescent="0.25">
      <c r="U20852" s="601"/>
      <c r="V20852" s="611"/>
      <c r="X20852" s="613"/>
      <c r="Y20852" s="601"/>
      <c r="Z20852" s="601"/>
      <c r="AA20852" s="601"/>
      <c r="AB20852" s="601"/>
    </row>
    <row r="20853" spans="21:28" x14ac:dyDescent="0.25">
      <c r="U20853" s="601"/>
      <c r="V20853" s="611"/>
      <c r="X20853" s="613"/>
      <c r="Y20853" s="601"/>
      <c r="Z20853" s="601"/>
      <c r="AA20853" s="601"/>
      <c r="AB20853" s="601"/>
    </row>
    <row r="20854" spans="21:28" x14ac:dyDescent="0.25">
      <c r="U20854" s="601"/>
      <c r="V20854" s="611"/>
      <c r="X20854" s="613"/>
      <c r="Y20854" s="601"/>
      <c r="Z20854" s="601"/>
      <c r="AA20854" s="601"/>
      <c r="AB20854" s="601"/>
    </row>
    <row r="20855" spans="21:28" x14ac:dyDescent="0.25">
      <c r="U20855" s="601"/>
      <c r="V20855" s="611"/>
      <c r="X20855" s="613"/>
      <c r="Y20855" s="601"/>
      <c r="Z20855" s="601"/>
      <c r="AA20855" s="601"/>
      <c r="AB20855" s="601"/>
    </row>
    <row r="20856" spans="21:28" x14ac:dyDescent="0.25">
      <c r="U20856" s="601"/>
      <c r="V20856" s="611"/>
      <c r="X20856" s="613"/>
      <c r="Y20856" s="601"/>
      <c r="Z20856" s="601"/>
      <c r="AA20856" s="601"/>
      <c r="AB20856" s="601"/>
    </row>
    <row r="20857" spans="21:28" x14ac:dyDescent="0.25">
      <c r="U20857" s="601"/>
      <c r="V20857" s="611"/>
      <c r="X20857" s="613"/>
      <c r="Y20857" s="601"/>
      <c r="Z20857" s="601"/>
      <c r="AA20857" s="601"/>
      <c r="AB20857" s="601"/>
    </row>
    <row r="20858" spans="21:28" x14ac:dyDescent="0.25">
      <c r="U20858" s="601"/>
      <c r="V20858" s="611"/>
      <c r="X20858" s="613"/>
      <c r="Y20858" s="601"/>
      <c r="Z20858" s="601"/>
      <c r="AA20858" s="601"/>
      <c r="AB20858" s="601"/>
    </row>
    <row r="20859" spans="21:28" x14ac:dyDescent="0.25">
      <c r="U20859" s="601"/>
      <c r="V20859" s="611"/>
      <c r="X20859" s="613"/>
      <c r="Y20859" s="601"/>
      <c r="Z20859" s="601"/>
      <c r="AA20859" s="601"/>
      <c r="AB20859" s="601"/>
    </row>
    <row r="20860" spans="21:28" x14ac:dyDescent="0.25">
      <c r="U20860" s="601"/>
      <c r="V20860" s="611"/>
      <c r="X20860" s="613"/>
      <c r="Y20860" s="601"/>
      <c r="Z20860" s="601"/>
      <c r="AA20860" s="601"/>
      <c r="AB20860" s="601"/>
    </row>
    <row r="20861" spans="21:28" x14ac:dyDescent="0.25">
      <c r="U20861" s="601"/>
      <c r="V20861" s="611"/>
      <c r="X20861" s="613"/>
      <c r="Y20861" s="601"/>
      <c r="Z20861" s="601"/>
      <c r="AA20861" s="601"/>
      <c r="AB20861" s="601"/>
    </row>
    <row r="20862" spans="21:28" x14ac:dyDescent="0.25">
      <c r="U20862" s="601"/>
      <c r="V20862" s="611"/>
      <c r="X20862" s="613"/>
      <c r="Y20862" s="601"/>
      <c r="Z20862" s="601"/>
      <c r="AA20862" s="601"/>
      <c r="AB20862" s="601"/>
    </row>
    <row r="20863" spans="21:28" x14ac:dyDescent="0.25">
      <c r="U20863" s="601"/>
      <c r="V20863" s="611"/>
      <c r="X20863" s="613"/>
      <c r="Y20863" s="601"/>
      <c r="Z20863" s="601"/>
      <c r="AA20863" s="601"/>
      <c r="AB20863" s="601"/>
    </row>
    <row r="20864" spans="21:28" x14ac:dyDescent="0.25">
      <c r="U20864" s="601"/>
      <c r="V20864" s="611"/>
      <c r="X20864" s="613"/>
      <c r="Y20864" s="601"/>
      <c r="Z20864" s="601"/>
      <c r="AA20864" s="601"/>
      <c r="AB20864" s="601"/>
    </row>
    <row r="20865" spans="21:28" x14ac:dyDescent="0.25">
      <c r="U20865" s="601"/>
      <c r="V20865" s="611"/>
      <c r="X20865" s="613"/>
      <c r="Y20865" s="601"/>
      <c r="Z20865" s="601"/>
      <c r="AA20865" s="601"/>
      <c r="AB20865" s="601"/>
    </row>
    <row r="20866" spans="21:28" x14ac:dyDescent="0.25">
      <c r="U20866" s="601"/>
      <c r="V20866" s="611"/>
      <c r="X20866" s="613"/>
      <c r="Y20866" s="601"/>
      <c r="Z20866" s="601"/>
      <c r="AA20866" s="601"/>
      <c r="AB20866" s="601"/>
    </row>
    <row r="20867" spans="21:28" x14ac:dyDescent="0.25">
      <c r="U20867" s="601"/>
      <c r="V20867" s="611"/>
      <c r="X20867" s="613"/>
      <c r="Y20867" s="601"/>
      <c r="Z20867" s="601"/>
      <c r="AA20867" s="601"/>
      <c r="AB20867" s="601"/>
    </row>
    <row r="20868" spans="21:28" x14ac:dyDescent="0.25">
      <c r="U20868" s="601"/>
      <c r="V20868" s="611"/>
      <c r="X20868" s="613"/>
      <c r="Y20868" s="601"/>
      <c r="Z20868" s="601"/>
      <c r="AA20868" s="601"/>
      <c r="AB20868" s="601"/>
    </row>
    <row r="20869" spans="21:28" x14ac:dyDescent="0.25">
      <c r="U20869" s="601"/>
      <c r="V20869" s="611"/>
      <c r="X20869" s="613"/>
      <c r="Y20869" s="601"/>
      <c r="Z20869" s="601"/>
      <c r="AA20869" s="601"/>
      <c r="AB20869" s="601"/>
    </row>
    <row r="20870" spans="21:28" x14ac:dyDescent="0.25">
      <c r="U20870" s="601"/>
      <c r="V20870" s="611"/>
      <c r="X20870" s="613"/>
      <c r="Y20870" s="601"/>
      <c r="Z20870" s="601"/>
      <c r="AA20870" s="601"/>
      <c r="AB20870" s="601"/>
    </row>
    <row r="20871" spans="21:28" x14ac:dyDescent="0.25">
      <c r="U20871" s="601"/>
      <c r="V20871" s="611"/>
      <c r="X20871" s="613"/>
      <c r="Y20871" s="601"/>
      <c r="Z20871" s="601"/>
      <c r="AA20871" s="601"/>
      <c r="AB20871" s="601"/>
    </row>
    <row r="20872" spans="21:28" x14ac:dyDescent="0.25">
      <c r="U20872" s="601"/>
      <c r="V20872" s="611"/>
      <c r="X20872" s="613"/>
      <c r="Y20872" s="601"/>
      <c r="Z20872" s="601"/>
      <c r="AA20872" s="601"/>
      <c r="AB20872" s="601"/>
    </row>
    <row r="20873" spans="21:28" x14ac:dyDescent="0.25">
      <c r="U20873" s="601"/>
      <c r="V20873" s="611"/>
      <c r="X20873" s="613"/>
      <c r="Y20873" s="601"/>
      <c r="Z20873" s="601"/>
      <c r="AA20873" s="601"/>
      <c r="AB20873" s="601"/>
    </row>
    <row r="20874" spans="21:28" x14ac:dyDescent="0.25">
      <c r="U20874" s="601"/>
      <c r="V20874" s="611"/>
      <c r="X20874" s="613"/>
      <c r="Y20874" s="601"/>
      <c r="Z20874" s="601"/>
      <c r="AA20874" s="601"/>
      <c r="AB20874" s="601"/>
    </row>
    <row r="20875" spans="21:28" x14ac:dyDescent="0.25">
      <c r="U20875" s="601"/>
      <c r="V20875" s="611"/>
      <c r="X20875" s="613"/>
      <c r="Y20875" s="601"/>
      <c r="Z20875" s="601"/>
      <c r="AA20875" s="601"/>
      <c r="AB20875" s="601"/>
    </row>
    <row r="20876" spans="21:28" x14ac:dyDescent="0.25">
      <c r="U20876" s="601"/>
      <c r="V20876" s="611"/>
      <c r="X20876" s="613"/>
      <c r="Y20876" s="601"/>
      <c r="Z20876" s="601"/>
      <c r="AA20876" s="601"/>
      <c r="AB20876" s="601"/>
    </row>
    <row r="20877" spans="21:28" x14ac:dyDescent="0.25">
      <c r="U20877" s="601"/>
      <c r="V20877" s="611"/>
      <c r="X20877" s="613"/>
      <c r="Y20877" s="601"/>
      <c r="Z20877" s="601"/>
      <c r="AA20877" s="601"/>
      <c r="AB20877" s="601"/>
    </row>
    <row r="20878" spans="21:28" x14ac:dyDescent="0.25">
      <c r="U20878" s="601"/>
      <c r="V20878" s="611"/>
      <c r="X20878" s="613"/>
      <c r="Y20878" s="601"/>
      <c r="Z20878" s="601"/>
      <c r="AA20878" s="601"/>
      <c r="AB20878" s="601"/>
    </row>
    <row r="20879" spans="21:28" x14ac:dyDescent="0.25">
      <c r="U20879" s="601"/>
      <c r="V20879" s="611"/>
      <c r="X20879" s="613"/>
      <c r="Y20879" s="601"/>
      <c r="Z20879" s="601"/>
      <c r="AA20879" s="601"/>
      <c r="AB20879" s="601"/>
    </row>
    <row r="20880" spans="21:28" x14ac:dyDescent="0.25">
      <c r="U20880" s="601"/>
      <c r="V20880" s="611"/>
      <c r="X20880" s="613"/>
      <c r="Y20880" s="601"/>
      <c r="Z20880" s="601"/>
      <c r="AA20880" s="601"/>
      <c r="AB20880" s="601"/>
    </row>
    <row r="20881" spans="21:28" x14ac:dyDescent="0.25">
      <c r="U20881" s="601"/>
      <c r="V20881" s="611"/>
      <c r="X20881" s="613"/>
      <c r="Y20881" s="601"/>
      <c r="Z20881" s="601"/>
      <c r="AA20881" s="601"/>
      <c r="AB20881" s="601"/>
    </row>
    <row r="20882" spans="21:28" x14ac:dyDescent="0.25">
      <c r="U20882" s="601"/>
      <c r="V20882" s="611"/>
      <c r="X20882" s="613"/>
      <c r="Y20882" s="601"/>
      <c r="Z20882" s="601"/>
      <c r="AA20882" s="601"/>
      <c r="AB20882" s="601"/>
    </row>
    <row r="20883" spans="21:28" x14ac:dyDescent="0.25">
      <c r="U20883" s="601"/>
      <c r="V20883" s="611"/>
      <c r="X20883" s="613"/>
      <c r="Y20883" s="601"/>
      <c r="Z20883" s="601"/>
      <c r="AA20883" s="601"/>
      <c r="AB20883" s="601"/>
    </row>
    <row r="20884" spans="21:28" x14ac:dyDescent="0.25">
      <c r="U20884" s="601"/>
      <c r="V20884" s="611"/>
      <c r="X20884" s="613"/>
      <c r="Y20884" s="601"/>
      <c r="Z20884" s="601"/>
      <c r="AA20884" s="601"/>
      <c r="AB20884" s="601"/>
    </row>
    <row r="20885" spans="21:28" x14ac:dyDescent="0.25">
      <c r="U20885" s="601"/>
      <c r="V20885" s="611"/>
      <c r="X20885" s="613"/>
      <c r="Y20885" s="601"/>
      <c r="Z20885" s="601"/>
      <c r="AA20885" s="601"/>
      <c r="AB20885" s="601"/>
    </row>
    <row r="20886" spans="21:28" x14ac:dyDescent="0.25">
      <c r="U20886" s="601"/>
      <c r="V20886" s="611"/>
      <c r="X20886" s="613"/>
      <c r="Y20886" s="601"/>
      <c r="Z20886" s="601"/>
      <c r="AA20886" s="601"/>
      <c r="AB20886" s="601"/>
    </row>
    <row r="20887" spans="21:28" x14ac:dyDescent="0.25">
      <c r="U20887" s="601"/>
      <c r="V20887" s="611"/>
      <c r="X20887" s="613"/>
      <c r="Y20887" s="601"/>
      <c r="Z20887" s="601"/>
      <c r="AA20887" s="601"/>
      <c r="AB20887" s="601"/>
    </row>
    <row r="20888" spans="21:28" x14ac:dyDescent="0.25">
      <c r="U20888" s="601"/>
      <c r="V20888" s="611"/>
      <c r="X20888" s="613"/>
      <c r="Y20888" s="601"/>
      <c r="Z20888" s="601"/>
      <c r="AA20888" s="601"/>
      <c r="AB20888" s="601"/>
    </row>
    <row r="20889" spans="21:28" x14ac:dyDescent="0.25">
      <c r="U20889" s="601"/>
      <c r="V20889" s="611"/>
      <c r="X20889" s="613"/>
      <c r="Y20889" s="601"/>
      <c r="Z20889" s="601"/>
      <c r="AA20889" s="601"/>
      <c r="AB20889" s="601"/>
    </row>
    <row r="20890" spans="21:28" x14ac:dyDescent="0.25">
      <c r="U20890" s="601"/>
      <c r="V20890" s="611"/>
      <c r="X20890" s="613"/>
      <c r="Y20890" s="601"/>
      <c r="Z20890" s="601"/>
      <c r="AA20890" s="601"/>
      <c r="AB20890" s="601"/>
    </row>
    <row r="20891" spans="21:28" x14ac:dyDescent="0.25">
      <c r="U20891" s="601"/>
      <c r="V20891" s="611"/>
      <c r="X20891" s="613"/>
      <c r="Y20891" s="601"/>
      <c r="Z20891" s="601"/>
      <c r="AA20891" s="601"/>
      <c r="AB20891" s="601"/>
    </row>
    <row r="20892" spans="21:28" x14ac:dyDescent="0.25">
      <c r="U20892" s="601"/>
      <c r="V20892" s="611"/>
      <c r="X20892" s="613"/>
      <c r="Y20892" s="601"/>
      <c r="Z20892" s="601"/>
      <c r="AA20892" s="601"/>
      <c r="AB20892" s="601"/>
    </row>
    <row r="20893" spans="21:28" x14ac:dyDescent="0.25">
      <c r="U20893" s="601"/>
      <c r="V20893" s="611"/>
      <c r="X20893" s="613"/>
      <c r="Y20893" s="601"/>
      <c r="Z20893" s="601"/>
      <c r="AA20893" s="601"/>
      <c r="AB20893" s="601"/>
    </row>
    <row r="20894" spans="21:28" x14ac:dyDescent="0.25">
      <c r="U20894" s="601"/>
      <c r="V20894" s="611"/>
      <c r="X20894" s="613"/>
      <c r="Y20894" s="601"/>
      <c r="Z20894" s="601"/>
      <c r="AA20894" s="601"/>
      <c r="AB20894" s="601"/>
    </row>
    <row r="20895" spans="21:28" x14ac:dyDescent="0.25">
      <c r="U20895" s="601"/>
      <c r="V20895" s="611"/>
      <c r="X20895" s="613"/>
      <c r="Y20895" s="601"/>
      <c r="Z20895" s="601"/>
      <c r="AA20895" s="601"/>
      <c r="AB20895" s="601"/>
    </row>
    <row r="20896" spans="21:28" x14ac:dyDescent="0.25">
      <c r="U20896" s="601"/>
      <c r="V20896" s="611"/>
      <c r="X20896" s="613"/>
      <c r="Y20896" s="601"/>
      <c r="Z20896" s="601"/>
      <c r="AA20896" s="601"/>
      <c r="AB20896" s="601"/>
    </row>
    <row r="20897" spans="21:28" x14ac:dyDescent="0.25">
      <c r="U20897" s="601"/>
      <c r="V20897" s="611"/>
      <c r="X20897" s="613"/>
      <c r="Y20897" s="601"/>
      <c r="Z20897" s="601"/>
      <c r="AA20897" s="601"/>
      <c r="AB20897" s="601"/>
    </row>
    <row r="20898" spans="21:28" x14ac:dyDescent="0.25">
      <c r="U20898" s="601"/>
      <c r="V20898" s="611"/>
      <c r="X20898" s="613"/>
      <c r="Y20898" s="601"/>
      <c r="Z20898" s="601"/>
      <c r="AA20898" s="601"/>
      <c r="AB20898" s="601"/>
    </row>
    <row r="20899" spans="21:28" x14ac:dyDescent="0.25">
      <c r="U20899" s="601"/>
      <c r="V20899" s="611"/>
      <c r="X20899" s="613"/>
      <c r="Y20899" s="601"/>
      <c r="Z20899" s="601"/>
      <c r="AA20899" s="601"/>
      <c r="AB20899" s="601"/>
    </row>
    <row r="20900" spans="21:28" x14ac:dyDescent="0.25">
      <c r="U20900" s="601"/>
      <c r="V20900" s="611"/>
      <c r="X20900" s="613"/>
      <c r="Y20900" s="601"/>
      <c r="Z20900" s="601"/>
      <c r="AA20900" s="601"/>
      <c r="AB20900" s="601"/>
    </row>
    <row r="20901" spans="21:28" x14ac:dyDescent="0.25">
      <c r="U20901" s="601"/>
      <c r="V20901" s="611"/>
      <c r="X20901" s="613"/>
      <c r="Y20901" s="601"/>
      <c r="Z20901" s="601"/>
      <c r="AA20901" s="601"/>
      <c r="AB20901" s="601"/>
    </row>
    <row r="20902" spans="21:28" x14ac:dyDescent="0.25">
      <c r="U20902" s="601"/>
      <c r="V20902" s="611"/>
      <c r="X20902" s="613"/>
      <c r="Y20902" s="601"/>
      <c r="Z20902" s="601"/>
      <c r="AA20902" s="601"/>
      <c r="AB20902" s="601"/>
    </row>
    <row r="20903" spans="21:28" x14ac:dyDescent="0.25">
      <c r="U20903" s="601"/>
      <c r="V20903" s="611"/>
      <c r="X20903" s="613"/>
      <c r="Y20903" s="601"/>
      <c r="Z20903" s="601"/>
      <c r="AA20903" s="601"/>
      <c r="AB20903" s="601"/>
    </row>
    <row r="20904" spans="21:28" x14ac:dyDescent="0.25">
      <c r="U20904" s="601"/>
      <c r="V20904" s="611"/>
      <c r="X20904" s="613"/>
      <c r="Y20904" s="601"/>
      <c r="Z20904" s="601"/>
      <c r="AA20904" s="601"/>
      <c r="AB20904" s="601"/>
    </row>
    <row r="20905" spans="21:28" x14ac:dyDescent="0.25">
      <c r="U20905" s="601"/>
      <c r="V20905" s="611"/>
      <c r="X20905" s="613"/>
      <c r="Y20905" s="601"/>
      <c r="Z20905" s="601"/>
      <c r="AA20905" s="601"/>
      <c r="AB20905" s="601"/>
    </row>
    <row r="20906" spans="21:28" x14ac:dyDescent="0.25">
      <c r="U20906" s="601"/>
      <c r="V20906" s="611"/>
      <c r="X20906" s="613"/>
      <c r="Y20906" s="601"/>
      <c r="Z20906" s="601"/>
      <c r="AA20906" s="601"/>
      <c r="AB20906" s="601"/>
    </row>
    <row r="20907" spans="21:28" x14ac:dyDescent="0.25">
      <c r="U20907" s="601"/>
      <c r="V20907" s="611"/>
      <c r="X20907" s="613"/>
      <c r="Y20907" s="601"/>
      <c r="Z20907" s="601"/>
      <c r="AA20907" s="601"/>
      <c r="AB20907" s="601"/>
    </row>
    <row r="20908" spans="21:28" x14ac:dyDescent="0.25">
      <c r="U20908" s="601"/>
      <c r="V20908" s="611"/>
      <c r="X20908" s="613"/>
      <c r="Y20908" s="601"/>
      <c r="Z20908" s="601"/>
      <c r="AA20908" s="601"/>
      <c r="AB20908" s="601"/>
    </row>
    <row r="20909" spans="21:28" x14ac:dyDescent="0.25">
      <c r="U20909" s="601"/>
      <c r="V20909" s="611"/>
      <c r="X20909" s="613"/>
      <c r="Y20909" s="601"/>
      <c r="Z20909" s="601"/>
      <c r="AA20909" s="601"/>
      <c r="AB20909" s="601"/>
    </row>
    <row r="20910" spans="21:28" x14ac:dyDescent="0.25">
      <c r="U20910" s="601"/>
      <c r="V20910" s="611"/>
      <c r="X20910" s="613"/>
      <c r="Y20910" s="601"/>
      <c r="Z20910" s="601"/>
      <c r="AA20910" s="601"/>
      <c r="AB20910" s="601"/>
    </row>
    <row r="20911" spans="21:28" x14ac:dyDescent="0.25">
      <c r="U20911" s="601"/>
      <c r="V20911" s="611"/>
      <c r="X20911" s="613"/>
      <c r="Y20911" s="601"/>
      <c r="Z20911" s="601"/>
      <c r="AA20911" s="601"/>
      <c r="AB20911" s="601"/>
    </row>
    <row r="20912" spans="21:28" x14ac:dyDescent="0.25">
      <c r="U20912" s="601"/>
      <c r="V20912" s="611"/>
      <c r="X20912" s="613"/>
      <c r="Y20912" s="601"/>
      <c r="Z20912" s="601"/>
      <c r="AA20912" s="601"/>
      <c r="AB20912" s="601"/>
    </row>
    <row r="20913" spans="21:28" x14ac:dyDescent="0.25">
      <c r="U20913" s="601"/>
      <c r="V20913" s="611"/>
      <c r="X20913" s="613"/>
      <c r="Y20913" s="601"/>
      <c r="Z20913" s="601"/>
      <c r="AA20913" s="601"/>
      <c r="AB20913" s="601"/>
    </row>
    <row r="20914" spans="21:28" x14ac:dyDescent="0.25">
      <c r="U20914" s="601"/>
      <c r="V20914" s="611"/>
      <c r="X20914" s="613"/>
      <c r="Y20914" s="601"/>
      <c r="Z20914" s="601"/>
      <c r="AA20914" s="601"/>
      <c r="AB20914" s="601"/>
    </row>
    <row r="20915" spans="21:28" x14ac:dyDescent="0.25">
      <c r="U20915" s="601"/>
      <c r="V20915" s="611"/>
      <c r="X20915" s="613"/>
      <c r="Y20915" s="601"/>
      <c r="Z20915" s="601"/>
      <c r="AA20915" s="601"/>
      <c r="AB20915" s="601"/>
    </row>
    <row r="20916" spans="21:28" x14ac:dyDescent="0.25">
      <c r="U20916" s="601"/>
      <c r="V20916" s="611"/>
      <c r="X20916" s="613"/>
      <c r="Y20916" s="601"/>
      <c r="Z20916" s="601"/>
      <c r="AA20916" s="601"/>
      <c r="AB20916" s="601"/>
    </row>
    <row r="20917" spans="21:28" x14ac:dyDescent="0.25">
      <c r="U20917" s="601"/>
      <c r="V20917" s="611"/>
      <c r="X20917" s="613"/>
      <c r="Y20917" s="601"/>
      <c r="Z20917" s="601"/>
      <c r="AA20917" s="601"/>
      <c r="AB20917" s="601"/>
    </row>
    <row r="20918" spans="21:28" x14ac:dyDescent="0.25">
      <c r="U20918" s="601"/>
      <c r="V20918" s="611"/>
      <c r="X20918" s="613"/>
      <c r="Y20918" s="601"/>
      <c r="Z20918" s="601"/>
      <c r="AA20918" s="601"/>
      <c r="AB20918" s="601"/>
    </row>
    <row r="20919" spans="21:28" x14ac:dyDescent="0.25">
      <c r="U20919" s="601"/>
      <c r="V20919" s="611"/>
      <c r="X20919" s="613"/>
      <c r="Y20919" s="601"/>
      <c r="Z20919" s="601"/>
      <c r="AA20919" s="601"/>
      <c r="AB20919" s="601"/>
    </row>
    <row r="20920" spans="21:28" x14ac:dyDescent="0.25">
      <c r="U20920" s="601"/>
      <c r="V20920" s="611"/>
      <c r="X20920" s="613"/>
      <c r="Y20920" s="601"/>
      <c r="Z20920" s="601"/>
      <c r="AA20920" s="601"/>
      <c r="AB20920" s="601"/>
    </row>
    <row r="20921" spans="21:28" x14ac:dyDescent="0.25">
      <c r="U20921" s="601"/>
      <c r="V20921" s="611"/>
      <c r="X20921" s="613"/>
      <c r="Y20921" s="601"/>
      <c r="Z20921" s="601"/>
      <c r="AA20921" s="601"/>
      <c r="AB20921" s="601"/>
    </row>
    <row r="20922" spans="21:28" x14ac:dyDescent="0.25">
      <c r="U20922" s="601"/>
      <c r="V20922" s="611"/>
      <c r="X20922" s="613"/>
      <c r="Y20922" s="601"/>
      <c r="Z20922" s="601"/>
      <c r="AA20922" s="601"/>
      <c r="AB20922" s="601"/>
    </row>
    <row r="20923" spans="21:28" x14ac:dyDescent="0.25">
      <c r="U20923" s="601"/>
      <c r="V20923" s="611"/>
      <c r="X20923" s="613"/>
      <c r="Y20923" s="601"/>
      <c r="Z20923" s="601"/>
      <c r="AA20923" s="601"/>
      <c r="AB20923" s="601"/>
    </row>
    <row r="20924" spans="21:28" x14ac:dyDescent="0.25">
      <c r="U20924" s="601"/>
      <c r="V20924" s="611"/>
      <c r="X20924" s="613"/>
      <c r="Y20924" s="601"/>
      <c r="Z20924" s="601"/>
      <c r="AA20924" s="601"/>
      <c r="AB20924" s="601"/>
    </row>
    <row r="20925" spans="21:28" x14ac:dyDescent="0.25">
      <c r="U20925" s="601"/>
      <c r="V20925" s="611"/>
      <c r="X20925" s="613"/>
      <c r="Y20925" s="601"/>
      <c r="Z20925" s="601"/>
      <c r="AA20925" s="601"/>
      <c r="AB20925" s="601"/>
    </row>
    <row r="20926" spans="21:28" x14ac:dyDescent="0.25">
      <c r="U20926" s="601"/>
      <c r="V20926" s="611"/>
      <c r="X20926" s="613"/>
      <c r="Y20926" s="601"/>
      <c r="Z20926" s="601"/>
      <c r="AA20926" s="601"/>
      <c r="AB20926" s="601"/>
    </row>
    <row r="20927" spans="21:28" x14ac:dyDescent="0.25">
      <c r="U20927" s="601"/>
      <c r="V20927" s="611"/>
      <c r="X20927" s="613"/>
      <c r="Y20927" s="601"/>
      <c r="Z20927" s="601"/>
      <c r="AA20927" s="601"/>
      <c r="AB20927" s="601"/>
    </row>
    <row r="20928" spans="21:28" x14ac:dyDescent="0.25">
      <c r="U20928" s="601"/>
      <c r="V20928" s="611"/>
      <c r="X20928" s="613"/>
      <c r="Y20928" s="601"/>
      <c r="Z20928" s="601"/>
      <c r="AA20928" s="601"/>
      <c r="AB20928" s="601"/>
    </row>
    <row r="20929" spans="21:28" x14ac:dyDescent="0.25">
      <c r="U20929" s="601"/>
      <c r="V20929" s="611"/>
      <c r="X20929" s="613"/>
      <c r="Y20929" s="601"/>
      <c r="Z20929" s="601"/>
      <c r="AA20929" s="601"/>
      <c r="AB20929" s="601"/>
    </row>
    <row r="20930" spans="21:28" x14ac:dyDescent="0.25">
      <c r="U20930" s="601"/>
      <c r="V20930" s="611"/>
      <c r="X20930" s="613"/>
      <c r="Y20930" s="601"/>
      <c r="Z20930" s="601"/>
      <c r="AA20930" s="601"/>
      <c r="AB20930" s="601"/>
    </row>
    <row r="20931" spans="21:28" x14ac:dyDescent="0.25">
      <c r="U20931" s="601"/>
      <c r="V20931" s="611"/>
      <c r="X20931" s="613"/>
      <c r="Y20931" s="601"/>
      <c r="Z20931" s="601"/>
      <c r="AA20931" s="601"/>
      <c r="AB20931" s="601"/>
    </row>
    <row r="20932" spans="21:28" x14ac:dyDescent="0.25">
      <c r="U20932" s="601"/>
      <c r="V20932" s="611"/>
      <c r="X20932" s="613"/>
      <c r="Y20932" s="601"/>
      <c r="Z20932" s="601"/>
      <c r="AA20932" s="601"/>
      <c r="AB20932" s="601"/>
    </row>
    <row r="20933" spans="21:28" x14ac:dyDescent="0.25">
      <c r="U20933" s="601"/>
      <c r="V20933" s="611"/>
      <c r="X20933" s="613"/>
      <c r="Y20933" s="601"/>
      <c r="Z20933" s="601"/>
      <c r="AA20933" s="601"/>
      <c r="AB20933" s="601"/>
    </row>
    <row r="20934" spans="21:28" x14ac:dyDescent="0.25">
      <c r="U20934" s="601"/>
      <c r="V20934" s="611"/>
      <c r="X20934" s="613"/>
      <c r="Y20934" s="601"/>
      <c r="Z20934" s="601"/>
      <c r="AA20934" s="601"/>
      <c r="AB20934" s="601"/>
    </row>
    <row r="20935" spans="21:28" x14ac:dyDescent="0.25">
      <c r="U20935" s="601"/>
      <c r="V20935" s="611"/>
      <c r="X20935" s="613"/>
      <c r="Y20935" s="601"/>
      <c r="Z20935" s="601"/>
      <c r="AA20935" s="601"/>
      <c r="AB20935" s="601"/>
    </row>
    <row r="20936" spans="21:28" x14ac:dyDescent="0.25">
      <c r="U20936" s="601"/>
      <c r="V20936" s="611"/>
      <c r="X20936" s="613"/>
      <c r="Y20936" s="601"/>
      <c r="Z20936" s="601"/>
      <c r="AA20936" s="601"/>
      <c r="AB20936" s="601"/>
    </row>
    <row r="20937" spans="21:28" x14ac:dyDescent="0.25">
      <c r="U20937" s="601"/>
      <c r="V20937" s="611"/>
      <c r="X20937" s="613"/>
      <c r="Y20937" s="601"/>
      <c r="Z20937" s="601"/>
      <c r="AA20937" s="601"/>
      <c r="AB20937" s="601"/>
    </row>
    <row r="20938" spans="21:28" x14ac:dyDescent="0.25">
      <c r="U20938" s="601"/>
      <c r="V20938" s="611"/>
      <c r="X20938" s="613"/>
      <c r="Y20938" s="601"/>
      <c r="Z20938" s="601"/>
      <c r="AA20938" s="601"/>
      <c r="AB20938" s="601"/>
    </row>
    <row r="20939" spans="21:28" x14ac:dyDescent="0.25">
      <c r="U20939" s="601"/>
      <c r="V20939" s="611"/>
      <c r="X20939" s="613"/>
      <c r="Y20939" s="601"/>
      <c r="Z20939" s="601"/>
      <c r="AA20939" s="601"/>
      <c r="AB20939" s="601"/>
    </row>
    <row r="20940" spans="21:28" x14ac:dyDescent="0.25">
      <c r="U20940" s="601"/>
      <c r="V20940" s="611"/>
      <c r="X20940" s="613"/>
      <c r="Y20940" s="601"/>
      <c r="Z20940" s="601"/>
      <c r="AA20940" s="601"/>
      <c r="AB20940" s="601"/>
    </row>
    <row r="20941" spans="21:28" x14ac:dyDescent="0.25">
      <c r="U20941" s="601"/>
      <c r="V20941" s="611"/>
      <c r="X20941" s="613"/>
      <c r="Y20941" s="601"/>
      <c r="Z20941" s="601"/>
      <c r="AA20941" s="601"/>
      <c r="AB20941" s="601"/>
    </row>
    <row r="20942" spans="21:28" x14ac:dyDescent="0.25">
      <c r="U20942" s="601"/>
      <c r="V20942" s="611"/>
      <c r="X20942" s="613"/>
      <c r="Y20942" s="601"/>
      <c r="Z20942" s="601"/>
      <c r="AA20942" s="601"/>
      <c r="AB20942" s="601"/>
    </row>
    <row r="20943" spans="21:28" x14ac:dyDescent="0.25">
      <c r="U20943" s="601"/>
      <c r="V20943" s="611"/>
      <c r="X20943" s="613"/>
      <c r="Y20943" s="601"/>
      <c r="Z20943" s="601"/>
      <c r="AA20943" s="601"/>
      <c r="AB20943" s="601"/>
    </row>
    <row r="20944" spans="21:28" x14ac:dyDescent="0.25">
      <c r="U20944" s="601"/>
      <c r="V20944" s="611"/>
      <c r="X20944" s="613"/>
      <c r="Y20944" s="601"/>
      <c r="Z20944" s="601"/>
      <c r="AA20944" s="601"/>
      <c r="AB20944" s="601"/>
    </row>
    <row r="20945" spans="21:28" x14ac:dyDescent="0.25">
      <c r="U20945" s="601"/>
      <c r="V20945" s="611"/>
      <c r="X20945" s="613"/>
      <c r="Y20945" s="601"/>
      <c r="Z20945" s="601"/>
      <c r="AA20945" s="601"/>
      <c r="AB20945" s="601"/>
    </row>
    <row r="20946" spans="21:28" x14ac:dyDescent="0.25">
      <c r="U20946" s="601"/>
      <c r="V20946" s="611"/>
      <c r="X20946" s="613"/>
      <c r="Y20946" s="601"/>
      <c r="Z20946" s="601"/>
      <c r="AA20946" s="601"/>
      <c r="AB20946" s="601"/>
    </row>
    <row r="20947" spans="21:28" x14ac:dyDescent="0.25">
      <c r="U20947" s="601"/>
      <c r="V20947" s="611"/>
      <c r="X20947" s="613"/>
      <c r="Y20947" s="601"/>
      <c r="Z20947" s="601"/>
      <c r="AA20947" s="601"/>
      <c r="AB20947" s="601"/>
    </row>
    <row r="20948" spans="21:28" x14ac:dyDescent="0.25">
      <c r="U20948" s="601"/>
      <c r="V20948" s="611"/>
      <c r="X20948" s="613"/>
      <c r="Y20948" s="601"/>
      <c r="Z20948" s="601"/>
      <c r="AA20948" s="601"/>
      <c r="AB20948" s="601"/>
    </row>
    <row r="20949" spans="21:28" x14ac:dyDescent="0.25">
      <c r="U20949" s="601"/>
      <c r="V20949" s="611"/>
      <c r="X20949" s="613"/>
      <c r="Y20949" s="601"/>
      <c r="Z20949" s="601"/>
      <c r="AA20949" s="601"/>
      <c r="AB20949" s="601"/>
    </row>
    <row r="20950" spans="21:28" x14ac:dyDescent="0.25">
      <c r="U20950" s="601"/>
      <c r="V20950" s="611"/>
      <c r="X20950" s="613"/>
      <c r="Y20950" s="601"/>
      <c r="Z20950" s="601"/>
      <c r="AA20950" s="601"/>
      <c r="AB20950" s="601"/>
    </row>
    <row r="20951" spans="21:28" x14ac:dyDescent="0.25">
      <c r="U20951" s="601"/>
      <c r="V20951" s="611"/>
      <c r="X20951" s="613"/>
      <c r="Y20951" s="601"/>
      <c r="Z20951" s="601"/>
      <c r="AA20951" s="601"/>
      <c r="AB20951" s="601"/>
    </row>
    <row r="20952" spans="21:28" x14ac:dyDescent="0.25">
      <c r="U20952" s="601"/>
      <c r="V20952" s="611"/>
      <c r="X20952" s="613"/>
      <c r="Y20952" s="601"/>
      <c r="Z20952" s="601"/>
      <c r="AA20952" s="601"/>
      <c r="AB20952" s="601"/>
    </row>
    <row r="20953" spans="21:28" x14ac:dyDescent="0.25">
      <c r="U20953" s="601"/>
      <c r="V20953" s="611"/>
      <c r="X20953" s="613"/>
      <c r="Y20953" s="601"/>
      <c r="Z20953" s="601"/>
      <c r="AA20953" s="601"/>
      <c r="AB20953" s="601"/>
    </row>
    <row r="20954" spans="21:28" x14ac:dyDescent="0.25">
      <c r="U20954" s="601"/>
      <c r="V20954" s="611"/>
      <c r="X20954" s="613"/>
      <c r="Y20954" s="601"/>
      <c r="Z20954" s="601"/>
      <c r="AA20954" s="601"/>
      <c r="AB20954" s="601"/>
    </row>
    <row r="20955" spans="21:28" x14ac:dyDescent="0.25">
      <c r="U20955" s="601"/>
      <c r="V20955" s="611"/>
      <c r="X20955" s="613"/>
      <c r="Y20955" s="601"/>
      <c r="Z20955" s="601"/>
      <c r="AA20955" s="601"/>
      <c r="AB20955" s="601"/>
    </row>
    <row r="20956" spans="21:28" x14ac:dyDescent="0.25">
      <c r="U20956" s="601"/>
      <c r="V20956" s="611"/>
      <c r="X20956" s="613"/>
      <c r="Y20956" s="601"/>
      <c r="Z20956" s="601"/>
      <c r="AA20956" s="601"/>
      <c r="AB20956" s="601"/>
    </row>
    <row r="20957" spans="21:28" x14ac:dyDescent="0.25">
      <c r="U20957" s="601"/>
      <c r="V20957" s="611"/>
      <c r="X20957" s="613"/>
      <c r="Y20957" s="601"/>
      <c r="Z20957" s="601"/>
      <c r="AA20957" s="601"/>
      <c r="AB20957" s="601"/>
    </row>
    <row r="20958" spans="21:28" x14ac:dyDescent="0.25">
      <c r="U20958" s="601"/>
      <c r="V20958" s="611"/>
      <c r="X20958" s="613"/>
      <c r="Y20958" s="601"/>
      <c r="Z20958" s="601"/>
      <c r="AA20958" s="601"/>
      <c r="AB20958" s="601"/>
    </row>
    <row r="20959" spans="21:28" x14ac:dyDescent="0.25">
      <c r="U20959" s="601"/>
      <c r="V20959" s="611"/>
      <c r="X20959" s="613"/>
      <c r="Y20959" s="601"/>
      <c r="Z20959" s="601"/>
      <c r="AA20959" s="601"/>
      <c r="AB20959" s="601"/>
    </row>
    <row r="20960" spans="21:28" x14ac:dyDescent="0.25">
      <c r="U20960" s="601"/>
      <c r="V20960" s="611"/>
      <c r="X20960" s="613"/>
      <c r="Y20960" s="601"/>
      <c r="Z20960" s="601"/>
      <c r="AA20960" s="601"/>
      <c r="AB20960" s="601"/>
    </row>
    <row r="20961" spans="21:28" x14ac:dyDescent="0.25">
      <c r="U20961" s="601"/>
      <c r="V20961" s="611"/>
      <c r="X20961" s="613"/>
      <c r="Y20961" s="601"/>
      <c r="Z20961" s="601"/>
      <c r="AA20961" s="601"/>
      <c r="AB20961" s="601"/>
    </row>
    <row r="20962" spans="21:28" x14ac:dyDescent="0.25">
      <c r="U20962" s="601"/>
      <c r="V20962" s="611"/>
      <c r="X20962" s="613"/>
      <c r="Y20962" s="601"/>
      <c r="Z20962" s="601"/>
      <c r="AA20962" s="601"/>
      <c r="AB20962" s="601"/>
    </row>
    <row r="20963" spans="21:28" x14ac:dyDescent="0.25">
      <c r="U20963" s="601"/>
      <c r="V20963" s="611"/>
      <c r="X20963" s="613"/>
      <c r="Y20963" s="601"/>
      <c r="Z20963" s="601"/>
      <c r="AA20963" s="601"/>
      <c r="AB20963" s="601"/>
    </row>
    <row r="20964" spans="21:28" x14ac:dyDescent="0.25">
      <c r="U20964" s="601"/>
      <c r="V20964" s="611"/>
      <c r="X20964" s="613"/>
      <c r="Y20964" s="601"/>
      <c r="Z20964" s="601"/>
      <c r="AA20964" s="601"/>
      <c r="AB20964" s="601"/>
    </row>
    <row r="20965" spans="21:28" x14ac:dyDescent="0.25">
      <c r="U20965" s="601"/>
      <c r="V20965" s="611"/>
      <c r="X20965" s="613"/>
      <c r="Y20965" s="601"/>
      <c r="Z20965" s="601"/>
      <c r="AA20965" s="601"/>
      <c r="AB20965" s="601"/>
    </row>
    <row r="20966" spans="21:28" x14ac:dyDescent="0.25">
      <c r="U20966" s="601"/>
      <c r="V20966" s="611"/>
      <c r="X20966" s="613"/>
      <c r="Y20966" s="601"/>
      <c r="Z20966" s="601"/>
      <c r="AA20966" s="601"/>
      <c r="AB20966" s="601"/>
    </row>
    <row r="20967" spans="21:28" x14ac:dyDescent="0.25">
      <c r="U20967" s="601"/>
      <c r="V20967" s="611"/>
      <c r="X20967" s="613"/>
      <c r="Y20967" s="601"/>
      <c r="Z20967" s="601"/>
      <c r="AA20967" s="601"/>
      <c r="AB20967" s="601"/>
    </row>
    <row r="20968" spans="21:28" x14ac:dyDescent="0.25">
      <c r="U20968" s="601"/>
      <c r="V20968" s="611"/>
      <c r="X20968" s="613"/>
      <c r="Y20968" s="601"/>
      <c r="Z20968" s="601"/>
      <c r="AA20968" s="601"/>
      <c r="AB20968" s="601"/>
    </row>
    <row r="20969" spans="21:28" x14ac:dyDescent="0.25">
      <c r="U20969" s="601"/>
      <c r="V20969" s="611"/>
      <c r="X20969" s="613"/>
      <c r="Y20969" s="601"/>
      <c r="Z20969" s="601"/>
      <c r="AA20969" s="601"/>
      <c r="AB20969" s="601"/>
    </row>
    <row r="20970" spans="21:28" x14ac:dyDescent="0.25">
      <c r="U20970" s="601"/>
      <c r="V20970" s="611"/>
      <c r="X20970" s="613"/>
      <c r="Y20970" s="601"/>
      <c r="Z20970" s="601"/>
      <c r="AA20970" s="601"/>
      <c r="AB20970" s="601"/>
    </row>
    <row r="20971" spans="21:28" x14ac:dyDescent="0.25">
      <c r="U20971" s="601"/>
      <c r="V20971" s="611"/>
      <c r="X20971" s="613"/>
      <c r="Y20971" s="601"/>
      <c r="Z20971" s="601"/>
      <c r="AA20971" s="601"/>
      <c r="AB20971" s="601"/>
    </row>
    <row r="20972" spans="21:28" x14ac:dyDescent="0.25">
      <c r="U20972" s="601"/>
      <c r="V20972" s="611"/>
      <c r="X20972" s="613"/>
      <c r="Y20972" s="601"/>
      <c r="Z20972" s="601"/>
      <c r="AA20972" s="601"/>
      <c r="AB20972" s="601"/>
    </row>
    <row r="20973" spans="21:28" x14ac:dyDescent="0.25">
      <c r="U20973" s="601"/>
      <c r="V20973" s="611"/>
      <c r="X20973" s="613"/>
      <c r="Y20973" s="601"/>
      <c r="Z20973" s="601"/>
      <c r="AA20973" s="601"/>
      <c r="AB20973" s="601"/>
    </row>
    <row r="20974" spans="21:28" x14ac:dyDescent="0.25">
      <c r="U20974" s="601"/>
      <c r="V20974" s="611"/>
      <c r="X20974" s="613"/>
      <c r="Y20974" s="601"/>
      <c r="Z20974" s="601"/>
      <c r="AA20974" s="601"/>
      <c r="AB20974" s="601"/>
    </row>
    <row r="20975" spans="21:28" x14ac:dyDescent="0.25">
      <c r="U20975" s="601"/>
      <c r="V20975" s="611"/>
      <c r="X20975" s="613"/>
      <c r="Y20975" s="601"/>
      <c r="Z20975" s="601"/>
      <c r="AA20975" s="601"/>
      <c r="AB20975" s="601"/>
    </row>
    <row r="20976" spans="21:28" x14ac:dyDescent="0.25">
      <c r="U20976" s="601"/>
      <c r="V20976" s="611"/>
      <c r="X20976" s="613"/>
      <c r="Y20976" s="601"/>
      <c r="Z20976" s="601"/>
      <c r="AA20976" s="601"/>
      <c r="AB20976" s="601"/>
    </row>
    <row r="20977" spans="21:28" x14ac:dyDescent="0.25">
      <c r="U20977" s="601"/>
      <c r="V20977" s="611"/>
      <c r="X20977" s="613"/>
      <c r="Y20977" s="601"/>
      <c r="Z20977" s="601"/>
      <c r="AA20977" s="601"/>
      <c r="AB20977" s="601"/>
    </row>
    <row r="20978" spans="21:28" x14ac:dyDescent="0.25">
      <c r="U20978" s="601"/>
      <c r="V20978" s="611"/>
      <c r="X20978" s="613"/>
      <c r="Y20978" s="601"/>
      <c r="Z20978" s="601"/>
      <c r="AA20978" s="601"/>
      <c r="AB20978" s="601"/>
    </row>
    <row r="20979" spans="21:28" x14ac:dyDescent="0.25">
      <c r="U20979" s="601"/>
      <c r="V20979" s="611"/>
      <c r="X20979" s="613"/>
      <c r="Y20979" s="601"/>
      <c r="Z20979" s="601"/>
      <c r="AA20979" s="601"/>
      <c r="AB20979" s="601"/>
    </row>
    <row r="20980" spans="21:28" x14ac:dyDescent="0.25">
      <c r="U20980" s="601"/>
      <c r="V20980" s="611"/>
      <c r="X20980" s="613"/>
      <c r="Y20980" s="601"/>
      <c r="Z20980" s="601"/>
      <c r="AA20980" s="601"/>
      <c r="AB20980" s="601"/>
    </row>
    <row r="20981" spans="21:28" x14ac:dyDescent="0.25">
      <c r="U20981" s="601"/>
      <c r="V20981" s="611"/>
      <c r="X20981" s="613"/>
      <c r="Y20981" s="601"/>
      <c r="Z20981" s="601"/>
      <c r="AA20981" s="601"/>
      <c r="AB20981" s="601"/>
    </row>
    <row r="20982" spans="21:28" x14ac:dyDescent="0.25">
      <c r="U20982" s="601"/>
      <c r="V20982" s="611"/>
      <c r="X20982" s="613"/>
      <c r="Y20982" s="601"/>
      <c r="Z20982" s="601"/>
      <c r="AA20982" s="601"/>
      <c r="AB20982" s="601"/>
    </row>
    <row r="20983" spans="21:28" x14ac:dyDescent="0.25">
      <c r="U20983" s="601"/>
      <c r="V20983" s="611"/>
      <c r="X20983" s="613"/>
      <c r="Y20983" s="601"/>
      <c r="Z20983" s="601"/>
      <c r="AA20983" s="601"/>
      <c r="AB20983" s="601"/>
    </row>
    <row r="20984" spans="21:28" x14ac:dyDescent="0.25">
      <c r="U20984" s="601"/>
      <c r="V20984" s="611"/>
      <c r="X20984" s="613"/>
      <c r="Y20984" s="601"/>
      <c r="Z20984" s="601"/>
      <c r="AA20984" s="601"/>
      <c r="AB20984" s="601"/>
    </row>
    <row r="20985" spans="21:28" x14ac:dyDescent="0.25">
      <c r="U20985" s="601"/>
      <c r="V20985" s="611"/>
      <c r="X20985" s="613"/>
      <c r="Y20985" s="601"/>
      <c r="Z20985" s="601"/>
      <c r="AA20985" s="601"/>
      <c r="AB20985" s="601"/>
    </row>
    <row r="20986" spans="21:28" x14ac:dyDescent="0.25">
      <c r="U20986" s="601"/>
      <c r="V20986" s="611"/>
      <c r="X20986" s="613"/>
      <c r="Y20986" s="601"/>
      <c r="Z20986" s="601"/>
      <c r="AA20986" s="601"/>
      <c r="AB20986" s="601"/>
    </row>
    <row r="20987" spans="21:28" x14ac:dyDescent="0.25">
      <c r="U20987" s="601"/>
      <c r="V20987" s="611"/>
      <c r="X20987" s="613"/>
      <c r="Y20987" s="601"/>
      <c r="Z20987" s="601"/>
      <c r="AA20987" s="601"/>
      <c r="AB20987" s="601"/>
    </row>
    <row r="20988" spans="21:28" x14ac:dyDescent="0.25">
      <c r="U20988" s="601"/>
      <c r="V20988" s="611"/>
      <c r="X20988" s="613"/>
      <c r="Y20988" s="601"/>
      <c r="Z20988" s="601"/>
      <c r="AA20988" s="601"/>
      <c r="AB20988" s="601"/>
    </row>
    <row r="20989" spans="21:28" x14ac:dyDescent="0.25">
      <c r="U20989" s="601"/>
      <c r="V20989" s="611"/>
      <c r="X20989" s="613"/>
      <c r="Y20989" s="601"/>
      <c r="Z20989" s="601"/>
      <c r="AA20989" s="601"/>
      <c r="AB20989" s="601"/>
    </row>
    <row r="20990" spans="21:28" x14ac:dyDescent="0.25">
      <c r="U20990" s="601"/>
      <c r="V20990" s="611"/>
      <c r="X20990" s="613"/>
      <c r="Y20990" s="601"/>
      <c r="Z20990" s="601"/>
      <c r="AA20990" s="601"/>
      <c r="AB20990" s="601"/>
    </row>
    <row r="20991" spans="21:28" x14ac:dyDescent="0.25">
      <c r="U20991" s="601"/>
      <c r="V20991" s="611"/>
      <c r="X20991" s="613"/>
      <c r="Y20991" s="601"/>
      <c r="Z20991" s="601"/>
      <c r="AA20991" s="601"/>
      <c r="AB20991" s="601"/>
    </row>
    <row r="20992" spans="21:28" x14ac:dyDescent="0.25">
      <c r="U20992" s="601"/>
      <c r="V20992" s="611"/>
      <c r="X20992" s="613"/>
      <c r="Y20992" s="601"/>
      <c r="Z20992" s="601"/>
      <c r="AA20992" s="601"/>
      <c r="AB20992" s="601"/>
    </row>
    <row r="20993" spans="21:28" x14ac:dyDescent="0.25">
      <c r="U20993" s="601"/>
      <c r="V20993" s="611"/>
      <c r="X20993" s="613"/>
      <c r="Y20993" s="601"/>
      <c r="Z20993" s="601"/>
      <c r="AA20993" s="601"/>
      <c r="AB20993" s="601"/>
    </row>
    <row r="20994" spans="21:28" x14ac:dyDescent="0.25">
      <c r="U20994" s="601"/>
      <c r="V20994" s="611"/>
      <c r="X20994" s="613"/>
      <c r="Y20994" s="601"/>
      <c r="Z20994" s="601"/>
      <c r="AA20994" s="601"/>
      <c r="AB20994" s="601"/>
    </row>
    <row r="20995" spans="21:28" x14ac:dyDescent="0.25">
      <c r="U20995" s="601"/>
      <c r="V20995" s="611"/>
      <c r="X20995" s="613"/>
      <c r="Y20995" s="601"/>
      <c r="Z20995" s="601"/>
      <c r="AA20995" s="601"/>
      <c r="AB20995" s="601"/>
    </row>
    <row r="20996" spans="21:28" x14ac:dyDescent="0.25">
      <c r="U20996" s="601"/>
      <c r="V20996" s="611"/>
      <c r="X20996" s="613"/>
      <c r="Y20996" s="601"/>
      <c r="Z20996" s="601"/>
      <c r="AA20996" s="601"/>
      <c r="AB20996" s="601"/>
    </row>
    <row r="20997" spans="21:28" x14ac:dyDescent="0.25">
      <c r="U20997" s="601"/>
      <c r="V20997" s="611"/>
      <c r="X20997" s="613"/>
      <c r="Y20997" s="601"/>
      <c r="Z20997" s="601"/>
      <c r="AA20997" s="601"/>
      <c r="AB20997" s="601"/>
    </row>
    <row r="20998" spans="21:28" x14ac:dyDescent="0.25">
      <c r="U20998" s="601"/>
      <c r="V20998" s="611"/>
      <c r="X20998" s="613"/>
      <c r="Y20998" s="601"/>
      <c r="Z20998" s="601"/>
      <c r="AA20998" s="601"/>
      <c r="AB20998" s="601"/>
    </row>
    <row r="20999" spans="21:28" x14ac:dyDescent="0.25">
      <c r="U20999" s="601"/>
      <c r="V20999" s="611"/>
      <c r="X20999" s="613"/>
      <c r="Y20999" s="601"/>
      <c r="Z20999" s="601"/>
      <c r="AA20999" s="601"/>
      <c r="AB20999" s="601"/>
    </row>
    <row r="21000" spans="21:28" x14ac:dyDescent="0.25">
      <c r="U21000" s="601"/>
      <c r="V21000" s="611"/>
      <c r="X21000" s="613"/>
      <c r="Y21000" s="601"/>
      <c r="Z21000" s="601"/>
      <c r="AA21000" s="601"/>
      <c r="AB21000" s="601"/>
    </row>
    <row r="21001" spans="21:28" x14ac:dyDescent="0.25">
      <c r="U21001" s="601"/>
      <c r="V21001" s="611"/>
      <c r="X21001" s="613"/>
      <c r="Y21001" s="601"/>
      <c r="Z21001" s="601"/>
      <c r="AA21001" s="601"/>
      <c r="AB21001" s="601"/>
    </row>
    <row r="21002" spans="21:28" x14ac:dyDescent="0.25">
      <c r="U21002" s="601"/>
      <c r="V21002" s="611"/>
      <c r="X21002" s="613"/>
      <c r="Y21002" s="601"/>
      <c r="Z21002" s="601"/>
      <c r="AA21002" s="601"/>
      <c r="AB21002" s="601"/>
    </row>
    <row r="21003" spans="21:28" x14ac:dyDescent="0.25">
      <c r="U21003" s="601"/>
      <c r="V21003" s="611"/>
      <c r="X21003" s="613"/>
      <c r="Y21003" s="601"/>
      <c r="Z21003" s="601"/>
      <c r="AA21003" s="601"/>
      <c r="AB21003" s="601"/>
    </row>
    <row r="21004" spans="21:28" x14ac:dyDescent="0.25">
      <c r="U21004" s="601"/>
      <c r="V21004" s="611"/>
      <c r="X21004" s="613"/>
      <c r="Y21004" s="601"/>
      <c r="Z21004" s="601"/>
      <c r="AA21004" s="601"/>
      <c r="AB21004" s="601"/>
    </row>
    <row r="21005" spans="21:28" x14ac:dyDescent="0.25">
      <c r="U21005" s="601"/>
      <c r="V21005" s="611"/>
      <c r="X21005" s="613"/>
      <c r="Y21005" s="601"/>
      <c r="Z21005" s="601"/>
      <c r="AA21005" s="601"/>
      <c r="AB21005" s="601"/>
    </row>
    <row r="21006" spans="21:28" x14ac:dyDescent="0.25">
      <c r="U21006" s="601"/>
      <c r="V21006" s="611"/>
      <c r="X21006" s="613"/>
      <c r="Y21006" s="601"/>
      <c r="Z21006" s="601"/>
      <c r="AA21006" s="601"/>
      <c r="AB21006" s="601"/>
    </row>
    <row r="21007" spans="21:28" x14ac:dyDescent="0.25">
      <c r="U21007" s="601"/>
      <c r="V21007" s="611"/>
      <c r="X21007" s="613"/>
      <c r="Y21007" s="601"/>
      <c r="Z21007" s="601"/>
      <c r="AA21007" s="601"/>
      <c r="AB21007" s="601"/>
    </row>
    <row r="21008" spans="21:28" x14ac:dyDescent="0.25">
      <c r="U21008" s="601"/>
      <c r="V21008" s="611"/>
      <c r="X21008" s="613"/>
      <c r="Y21008" s="601"/>
      <c r="Z21008" s="601"/>
      <c r="AA21008" s="601"/>
      <c r="AB21008" s="601"/>
    </row>
    <row r="21009" spans="21:28" x14ac:dyDescent="0.25">
      <c r="U21009" s="601"/>
      <c r="V21009" s="611"/>
      <c r="X21009" s="613"/>
      <c r="Y21009" s="601"/>
      <c r="Z21009" s="601"/>
      <c r="AA21009" s="601"/>
      <c r="AB21009" s="601"/>
    </row>
    <row r="21010" spans="21:28" x14ac:dyDescent="0.25">
      <c r="U21010" s="601"/>
      <c r="V21010" s="611"/>
      <c r="X21010" s="613"/>
      <c r="Y21010" s="601"/>
      <c r="Z21010" s="601"/>
      <c r="AA21010" s="601"/>
      <c r="AB21010" s="601"/>
    </row>
    <row r="21011" spans="21:28" x14ac:dyDescent="0.25">
      <c r="U21011" s="601"/>
      <c r="V21011" s="611"/>
      <c r="X21011" s="613"/>
      <c r="Y21011" s="601"/>
      <c r="Z21011" s="601"/>
      <c r="AA21011" s="601"/>
      <c r="AB21011" s="601"/>
    </row>
    <row r="21012" spans="21:28" x14ac:dyDescent="0.25">
      <c r="U21012" s="601"/>
      <c r="V21012" s="611"/>
      <c r="X21012" s="613"/>
      <c r="Y21012" s="601"/>
      <c r="Z21012" s="601"/>
      <c r="AA21012" s="601"/>
      <c r="AB21012" s="601"/>
    </row>
    <row r="21013" spans="21:28" x14ac:dyDescent="0.25">
      <c r="U21013" s="601"/>
      <c r="V21013" s="611"/>
      <c r="X21013" s="613"/>
      <c r="Y21013" s="601"/>
      <c r="Z21013" s="601"/>
      <c r="AA21013" s="601"/>
      <c r="AB21013" s="601"/>
    </row>
    <row r="21014" spans="21:28" x14ac:dyDescent="0.25">
      <c r="U21014" s="601"/>
      <c r="V21014" s="611"/>
      <c r="X21014" s="613"/>
      <c r="Y21014" s="601"/>
      <c r="Z21014" s="601"/>
      <c r="AA21014" s="601"/>
      <c r="AB21014" s="601"/>
    </row>
    <row r="21015" spans="21:28" x14ac:dyDescent="0.25">
      <c r="U21015" s="601"/>
      <c r="V21015" s="611"/>
      <c r="X21015" s="613"/>
      <c r="Y21015" s="601"/>
      <c r="Z21015" s="601"/>
      <c r="AA21015" s="601"/>
      <c r="AB21015" s="601"/>
    </row>
    <row r="21016" spans="21:28" x14ac:dyDescent="0.25">
      <c r="U21016" s="601"/>
      <c r="V21016" s="611"/>
      <c r="X21016" s="613"/>
      <c r="Y21016" s="601"/>
      <c r="Z21016" s="601"/>
      <c r="AA21016" s="601"/>
      <c r="AB21016" s="601"/>
    </row>
    <row r="21017" spans="21:28" x14ac:dyDescent="0.25">
      <c r="U21017" s="601"/>
      <c r="V21017" s="611"/>
      <c r="X21017" s="613"/>
      <c r="Y21017" s="601"/>
      <c r="Z21017" s="601"/>
      <c r="AA21017" s="601"/>
      <c r="AB21017" s="601"/>
    </row>
    <row r="21018" spans="21:28" x14ac:dyDescent="0.25">
      <c r="U21018" s="601"/>
      <c r="V21018" s="611"/>
      <c r="X21018" s="613"/>
      <c r="Y21018" s="601"/>
      <c r="Z21018" s="601"/>
      <c r="AA21018" s="601"/>
      <c r="AB21018" s="601"/>
    </row>
    <row r="21019" spans="21:28" x14ac:dyDescent="0.25">
      <c r="U21019" s="601"/>
      <c r="V21019" s="611"/>
      <c r="X21019" s="613"/>
      <c r="Y21019" s="601"/>
      <c r="Z21019" s="601"/>
      <c r="AA21019" s="601"/>
      <c r="AB21019" s="601"/>
    </row>
    <row r="21020" spans="21:28" x14ac:dyDescent="0.25">
      <c r="U21020" s="601"/>
      <c r="V21020" s="611"/>
      <c r="X21020" s="613"/>
      <c r="Y21020" s="601"/>
      <c r="Z21020" s="601"/>
      <c r="AA21020" s="601"/>
      <c r="AB21020" s="601"/>
    </row>
    <row r="21021" spans="21:28" x14ac:dyDescent="0.25">
      <c r="U21021" s="601"/>
      <c r="V21021" s="611"/>
      <c r="X21021" s="613"/>
      <c r="Y21021" s="601"/>
      <c r="Z21021" s="601"/>
      <c r="AA21021" s="601"/>
      <c r="AB21021" s="601"/>
    </row>
    <row r="21022" spans="21:28" x14ac:dyDescent="0.25">
      <c r="U21022" s="601"/>
      <c r="V21022" s="611"/>
      <c r="X21022" s="613"/>
      <c r="Y21022" s="601"/>
      <c r="Z21022" s="601"/>
      <c r="AA21022" s="601"/>
      <c r="AB21022" s="601"/>
    </row>
    <row r="21023" spans="21:28" x14ac:dyDescent="0.25">
      <c r="U21023" s="601"/>
      <c r="V21023" s="611"/>
      <c r="X21023" s="613"/>
      <c r="Y21023" s="601"/>
      <c r="Z21023" s="601"/>
      <c r="AA21023" s="601"/>
      <c r="AB21023" s="601"/>
    </row>
    <row r="21024" spans="21:28" x14ac:dyDescent="0.25">
      <c r="U21024" s="601"/>
      <c r="V21024" s="611"/>
      <c r="X21024" s="613"/>
      <c r="Y21024" s="601"/>
      <c r="Z21024" s="601"/>
      <c r="AA21024" s="601"/>
      <c r="AB21024" s="601"/>
    </row>
    <row r="21025" spans="21:28" x14ac:dyDescent="0.25">
      <c r="U21025" s="601"/>
      <c r="V21025" s="611"/>
      <c r="X21025" s="613"/>
      <c r="Y21025" s="601"/>
      <c r="Z21025" s="601"/>
      <c r="AA21025" s="601"/>
      <c r="AB21025" s="601"/>
    </row>
    <row r="21026" spans="21:28" x14ac:dyDescent="0.25">
      <c r="U21026" s="601"/>
      <c r="V21026" s="611"/>
      <c r="X21026" s="613"/>
      <c r="Y21026" s="601"/>
      <c r="Z21026" s="601"/>
      <c r="AA21026" s="601"/>
      <c r="AB21026" s="601"/>
    </row>
    <row r="21027" spans="21:28" x14ac:dyDescent="0.25">
      <c r="U21027" s="601"/>
      <c r="V21027" s="611"/>
      <c r="X21027" s="613"/>
      <c r="Y21027" s="601"/>
      <c r="Z21027" s="601"/>
      <c r="AA21027" s="601"/>
      <c r="AB21027" s="601"/>
    </row>
    <row r="21028" spans="21:28" x14ac:dyDescent="0.25">
      <c r="U21028" s="601"/>
      <c r="V21028" s="611"/>
      <c r="X21028" s="613"/>
      <c r="Y21028" s="601"/>
      <c r="Z21028" s="601"/>
      <c r="AA21028" s="601"/>
      <c r="AB21028" s="601"/>
    </row>
    <row r="21029" spans="21:28" x14ac:dyDescent="0.25">
      <c r="U21029" s="601"/>
      <c r="V21029" s="611"/>
      <c r="X21029" s="613"/>
      <c r="Y21029" s="601"/>
      <c r="Z21029" s="601"/>
      <c r="AA21029" s="601"/>
      <c r="AB21029" s="601"/>
    </row>
    <row r="21030" spans="21:28" x14ac:dyDescent="0.25">
      <c r="U21030" s="601"/>
      <c r="V21030" s="611"/>
      <c r="X21030" s="613"/>
      <c r="Y21030" s="601"/>
      <c r="Z21030" s="601"/>
      <c r="AA21030" s="601"/>
      <c r="AB21030" s="601"/>
    </row>
    <row r="21031" spans="21:28" x14ac:dyDescent="0.25">
      <c r="U21031" s="601"/>
      <c r="V21031" s="611"/>
      <c r="X21031" s="613"/>
      <c r="Y21031" s="601"/>
      <c r="Z21031" s="601"/>
      <c r="AA21031" s="601"/>
      <c r="AB21031" s="601"/>
    </row>
    <row r="21032" spans="21:28" x14ac:dyDescent="0.25">
      <c r="U21032" s="601"/>
      <c r="V21032" s="611"/>
      <c r="X21032" s="613"/>
      <c r="Y21032" s="601"/>
      <c r="Z21032" s="601"/>
      <c r="AA21032" s="601"/>
      <c r="AB21032" s="601"/>
    </row>
    <row r="21033" spans="21:28" x14ac:dyDescent="0.25">
      <c r="U21033" s="601"/>
      <c r="V21033" s="611"/>
      <c r="X21033" s="613"/>
      <c r="Y21033" s="601"/>
      <c r="Z21033" s="601"/>
      <c r="AA21033" s="601"/>
      <c r="AB21033" s="601"/>
    </row>
    <row r="21034" spans="21:28" x14ac:dyDescent="0.25">
      <c r="U21034" s="601"/>
      <c r="V21034" s="611"/>
      <c r="X21034" s="613"/>
      <c r="Y21034" s="601"/>
      <c r="Z21034" s="601"/>
      <c r="AA21034" s="601"/>
      <c r="AB21034" s="601"/>
    </row>
    <row r="21035" spans="21:28" x14ac:dyDescent="0.25">
      <c r="U21035" s="601"/>
      <c r="V21035" s="611"/>
      <c r="X21035" s="613"/>
      <c r="Y21035" s="601"/>
      <c r="Z21035" s="601"/>
      <c r="AA21035" s="601"/>
      <c r="AB21035" s="601"/>
    </row>
    <row r="21036" spans="21:28" x14ac:dyDescent="0.25">
      <c r="U21036" s="601"/>
      <c r="V21036" s="611"/>
      <c r="X21036" s="613"/>
      <c r="Y21036" s="601"/>
      <c r="Z21036" s="601"/>
      <c r="AA21036" s="601"/>
      <c r="AB21036" s="601"/>
    </row>
    <row r="21037" spans="21:28" x14ac:dyDescent="0.25">
      <c r="U21037" s="601"/>
      <c r="V21037" s="611"/>
      <c r="X21037" s="613"/>
      <c r="Y21037" s="601"/>
      <c r="Z21037" s="601"/>
      <c r="AA21037" s="601"/>
      <c r="AB21037" s="601"/>
    </row>
    <row r="21038" spans="21:28" x14ac:dyDescent="0.25">
      <c r="U21038" s="601"/>
      <c r="V21038" s="611"/>
      <c r="X21038" s="613"/>
      <c r="Y21038" s="601"/>
      <c r="Z21038" s="601"/>
      <c r="AA21038" s="601"/>
      <c r="AB21038" s="601"/>
    </row>
    <row r="21039" spans="21:28" x14ac:dyDescent="0.25">
      <c r="U21039" s="601"/>
      <c r="V21039" s="611"/>
      <c r="X21039" s="613"/>
      <c r="Y21039" s="601"/>
      <c r="Z21039" s="601"/>
      <c r="AA21039" s="601"/>
      <c r="AB21039" s="601"/>
    </row>
    <row r="21040" spans="21:28" x14ac:dyDescent="0.25">
      <c r="U21040" s="601"/>
      <c r="V21040" s="611"/>
      <c r="X21040" s="613"/>
      <c r="Y21040" s="601"/>
      <c r="Z21040" s="601"/>
      <c r="AA21040" s="601"/>
      <c r="AB21040" s="601"/>
    </row>
    <row r="21041" spans="21:28" x14ac:dyDescent="0.25">
      <c r="U21041" s="601"/>
      <c r="V21041" s="611"/>
      <c r="X21041" s="613"/>
      <c r="Y21041" s="601"/>
      <c r="Z21041" s="601"/>
      <c r="AA21041" s="601"/>
      <c r="AB21041" s="601"/>
    </row>
    <row r="21042" spans="21:28" x14ac:dyDescent="0.25">
      <c r="U21042" s="601"/>
      <c r="V21042" s="611"/>
      <c r="X21042" s="613"/>
      <c r="Y21042" s="601"/>
      <c r="Z21042" s="601"/>
      <c r="AA21042" s="601"/>
      <c r="AB21042" s="601"/>
    </row>
    <row r="21043" spans="21:28" x14ac:dyDescent="0.25">
      <c r="U21043" s="601"/>
      <c r="V21043" s="611"/>
      <c r="X21043" s="613"/>
      <c r="Y21043" s="601"/>
      <c r="Z21043" s="601"/>
      <c r="AA21043" s="601"/>
      <c r="AB21043" s="601"/>
    </row>
    <row r="21044" spans="21:28" x14ac:dyDescent="0.25">
      <c r="U21044" s="601"/>
      <c r="V21044" s="611"/>
      <c r="X21044" s="613"/>
      <c r="Y21044" s="601"/>
      <c r="Z21044" s="601"/>
      <c r="AA21044" s="601"/>
      <c r="AB21044" s="601"/>
    </row>
    <row r="21045" spans="21:28" x14ac:dyDescent="0.25">
      <c r="U21045" s="601"/>
      <c r="V21045" s="611"/>
      <c r="X21045" s="613"/>
      <c r="Y21045" s="601"/>
      <c r="Z21045" s="601"/>
      <c r="AA21045" s="601"/>
      <c r="AB21045" s="601"/>
    </row>
    <row r="21046" spans="21:28" x14ac:dyDescent="0.25">
      <c r="U21046" s="601"/>
      <c r="V21046" s="611"/>
      <c r="X21046" s="613"/>
      <c r="Y21046" s="601"/>
      <c r="Z21046" s="601"/>
      <c r="AA21046" s="601"/>
      <c r="AB21046" s="601"/>
    </row>
    <row r="21047" spans="21:28" x14ac:dyDescent="0.25">
      <c r="U21047" s="601"/>
      <c r="V21047" s="611"/>
      <c r="X21047" s="613"/>
      <c r="Y21047" s="601"/>
      <c r="Z21047" s="601"/>
      <c r="AA21047" s="601"/>
      <c r="AB21047" s="601"/>
    </row>
    <row r="21048" spans="21:28" x14ac:dyDescent="0.25">
      <c r="U21048" s="601"/>
      <c r="V21048" s="611"/>
      <c r="X21048" s="613"/>
      <c r="Y21048" s="601"/>
      <c r="Z21048" s="601"/>
      <c r="AA21048" s="601"/>
      <c r="AB21048" s="601"/>
    </row>
    <row r="21049" spans="21:28" x14ac:dyDescent="0.25">
      <c r="U21049" s="601"/>
      <c r="V21049" s="611"/>
      <c r="X21049" s="613"/>
      <c r="Y21049" s="601"/>
      <c r="Z21049" s="601"/>
      <c r="AA21049" s="601"/>
      <c r="AB21049" s="601"/>
    </row>
    <row r="21050" spans="21:28" x14ac:dyDescent="0.25">
      <c r="U21050" s="601"/>
      <c r="V21050" s="611"/>
      <c r="X21050" s="613"/>
      <c r="Y21050" s="601"/>
      <c r="Z21050" s="601"/>
      <c r="AA21050" s="601"/>
      <c r="AB21050" s="601"/>
    </row>
    <row r="21051" spans="21:28" x14ac:dyDescent="0.25">
      <c r="U21051" s="601"/>
      <c r="V21051" s="611"/>
      <c r="X21051" s="613"/>
      <c r="Y21051" s="601"/>
      <c r="Z21051" s="601"/>
      <c r="AA21051" s="601"/>
      <c r="AB21051" s="601"/>
    </row>
    <row r="21052" spans="21:28" x14ac:dyDescent="0.25">
      <c r="U21052" s="601"/>
      <c r="V21052" s="611"/>
      <c r="X21052" s="613"/>
      <c r="Y21052" s="601"/>
      <c r="Z21052" s="601"/>
      <c r="AA21052" s="601"/>
      <c r="AB21052" s="601"/>
    </row>
    <row r="21053" spans="21:28" x14ac:dyDescent="0.25">
      <c r="U21053" s="601"/>
      <c r="V21053" s="611"/>
      <c r="X21053" s="613"/>
      <c r="Y21053" s="601"/>
      <c r="Z21053" s="601"/>
      <c r="AA21053" s="601"/>
      <c r="AB21053" s="601"/>
    </row>
    <row r="21054" spans="21:28" x14ac:dyDescent="0.25">
      <c r="U21054" s="601"/>
      <c r="V21054" s="611"/>
      <c r="X21054" s="613"/>
      <c r="Y21054" s="601"/>
      <c r="Z21054" s="601"/>
      <c r="AA21054" s="601"/>
      <c r="AB21054" s="601"/>
    </row>
    <row r="21055" spans="21:28" x14ac:dyDescent="0.25">
      <c r="U21055" s="601"/>
      <c r="V21055" s="611"/>
      <c r="X21055" s="613"/>
      <c r="Y21055" s="601"/>
      <c r="Z21055" s="601"/>
      <c r="AA21055" s="601"/>
      <c r="AB21055" s="601"/>
    </row>
    <row r="21056" spans="21:28" x14ac:dyDescent="0.25">
      <c r="U21056" s="601"/>
      <c r="V21056" s="611"/>
      <c r="X21056" s="613"/>
      <c r="Y21056" s="601"/>
      <c r="Z21056" s="601"/>
      <c r="AA21056" s="601"/>
      <c r="AB21056" s="601"/>
    </row>
    <row r="21057" spans="21:28" x14ac:dyDescent="0.25">
      <c r="U21057" s="601"/>
      <c r="V21057" s="611"/>
      <c r="X21057" s="613"/>
      <c r="Y21057" s="601"/>
      <c r="Z21057" s="601"/>
      <c r="AA21057" s="601"/>
      <c r="AB21057" s="601"/>
    </row>
    <row r="21058" spans="21:28" x14ac:dyDescent="0.25">
      <c r="U21058" s="601"/>
      <c r="V21058" s="611"/>
      <c r="X21058" s="613"/>
      <c r="Y21058" s="601"/>
      <c r="Z21058" s="601"/>
      <c r="AA21058" s="601"/>
      <c r="AB21058" s="601"/>
    </row>
    <row r="21059" spans="21:28" x14ac:dyDescent="0.25">
      <c r="U21059" s="601"/>
      <c r="V21059" s="611"/>
      <c r="X21059" s="613"/>
      <c r="Y21059" s="601"/>
      <c r="Z21059" s="601"/>
      <c r="AA21059" s="601"/>
      <c r="AB21059" s="601"/>
    </row>
    <row r="21060" spans="21:28" x14ac:dyDescent="0.25">
      <c r="U21060" s="601"/>
      <c r="V21060" s="611"/>
      <c r="X21060" s="613"/>
      <c r="Y21060" s="601"/>
      <c r="Z21060" s="601"/>
      <c r="AA21060" s="601"/>
      <c r="AB21060" s="601"/>
    </row>
    <row r="21061" spans="21:28" x14ac:dyDescent="0.25">
      <c r="U21061" s="601"/>
      <c r="V21061" s="611"/>
      <c r="X21061" s="613"/>
      <c r="Y21061" s="601"/>
      <c r="Z21061" s="601"/>
      <c r="AA21061" s="601"/>
      <c r="AB21061" s="601"/>
    </row>
    <row r="21062" spans="21:28" x14ac:dyDescent="0.25">
      <c r="U21062" s="601"/>
      <c r="V21062" s="611"/>
      <c r="X21062" s="613"/>
      <c r="Y21062" s="601"/>
      <c r="Z21062" s="601"/>
      <c r="AA21062" s="601"/>
      <c r="AB21062" s="601"/>
    </row>
    <row r="21063" spans="21:28" x14ac:dyDescent="0.25">
      <c r="U21063" s="601"/>
      <c r="V21063" s="611"/>
      <c r="X21063" s="613"/>
      <c r="Y21063" s="601"/>
      <c r="Z21063" s="601"/>
      <c r="AA21063" s="601"/>
      <c r="AB21063" s="601"/>
    </row>
    <row r="21064" spans="21:28" x14ac:dyDescent="0.25">
      <c r="U21064" s="601"/>
      <c r="V21064" s="611"/>
      <c r="X21064" s="613"/>
      <c r="Y21064" s="601"/>
      <c r="Z21064" s="601"/>
      <c r="AA21064" s="601"/>
      <c r="AB21064" s="601"/>
    </row>
    <row r="21065" spans="21:28" x14ac:dyDescent="0.25">
      <c r="U21065" s="601"/>
      <c r="V21065" s="611"/>
      <c r="X21065" s="613"/>
      <c r="Y21065" s="601"/>
      <c r="Z21065" s="601"/>
      <c r="AA21065" s="601"/>
      <c r="AB21065" s="601"/>
    </row>
    <row r="21066" spans="21:28" x14ac:dyDescent="0.25">
      <c r="U21066" s="601"/>
      <c r="V21066" s="611"/>
      <c r="X21066" s="613"/>
      <c r="Y21066" s="601"/>
      <c r="Z21066" s="601"/>
      <c r="AA21066" s="601"/>
      <c r="AB21066" s="601"/>
    </row>
    <row r="21067" spans="21:28" x14ac:dyDescent="0.25">
      <c r="U21067" s="601"/>
      <c r="V21067" s="611"/>
      <c r="X21067" s="613"/>
      <c r="Y21067" s="601"/>
      <c r="Z21067" s="601"/>
      <c r="AA21067" s="601"/>
      <c r="AB21067" s="601"/>
    </row>
    <row r="21068" spans="21:28" x14ac:dyDescent="0.25">
      <c r="U21068" s="601"/>
      <c r="V21068" s="611"/>
      <c r="X21068" s="613"/>
      <c r="Y21068" s="601"/>
      <c r="Z21068" s="601"/>
      <c r="AA21068" s="601"/>
      <c r="AB21068" s="601"/>
    </row>
    <row r="21069" spans="21:28" x14ac:dyDescent="0.25">
      <c r="U21069" s="601"/>
      <c r="V21069" s="611"/>
      <c r="X21069" s="613"/>
      <c r="Y21069" s="601"/>
      <c r="Z21069" s="601"/>
      <c r="AA21069" s="601"/>
      <c r="AB21069" s="601"/>
    </row>
    <row r="21070" spans="21:28" x14ac:dyDescent="0.25">
      <c r="U21070" s="601"/>
      <c r="V21070" s="611"/>
      <c r="X21070" s="613"/>
      <c r="Y21070" s="601"/>
      <c r="Z21070" s="601"/>
      <c r="AA21070" s="601"/>
      <c r="AB21070" s="601"/>
    </row>
    <row r="21071" spans="21:28" x14ac:dyDescent="0.25">
      <c r="U21071" s="601"/>
      <c r="V21071" s="611"/>
      <c r="X21071" s="613"/>
      <c r="Y21071" s="601"/>
      <c r="Z21071" s="601"/>
      <c r="AA21071" s="601"/>
      <c r="AB21071" s="601"/>
    </row>
    <row r="21072" spans="21:28" x14ac:dyDescent="0.25">
      <c r="U21072" s="601"/>
      <c r="V21072" s="611"/>
      <c r="X21072" s="613"/>
      <c r="Y21072" s="601"/>
      <c r="Z21072" s="601"/>
      <c r="AA21072" s="601"/>
      <c r="AB21072" s="601"/>
    </row>
    <row r="21073" spans="21:28" x14ac:dyDescent="0.25">
      <c r="U21073" s="601"/>
      <c r="V21073" s="611"/>
      <c r="X21073" s="613"/>
      <c r="Y21073" s="601"/>
      <c r="Z21073" s="601"/>
      <c r="AA21073" s="601"/>
      <c r="AB21073" s="601"/>
    </row>
    <row r="21074" spans="21:28" x14ac:dyDescent="0.25">
      <c r="U21074" s="601"/>
      <c r="V21074" s="611"/>
      <c r="X21074" s="613"/>
      <c r="Y21074" s="601"/>
      <c r="Z21074" s="601"/>
      <c r="AA21074" s="601"/>
      <c r="AB21074" s="601"/>
    </row>
    <row r="21075" spans="21:28" x14ac:dyDescent="0.25">
      <c r="U21075" s="601"/>
      <c r="V21075" s="611"/>
      <c r="X21075" s="613"/>
      <c r="Y21075" s="601"/>
      <c r="Z21075" s="601"/>
      <c r="AA21075" s="601"/>
      <c r="AB21075" s="601"/>
    </row>
    <row r="21076" spans="21:28" x14ac:dyDescent="0.25">
      <c r="U21076" s="601"/>
      <c r="V21076" s="611"/>
      <c r="X21076" s="613"/>
      <c r="Y21076" s="601"/>
      <c r="Z21076" s="601"/>
      <c r="AA21076" s="601"/>
      <c r="AB21076" s="601"/>
    </row>
    <row r="21077" spans="21:28" x14ac:dyDescent="0.25">
      <c r="U21077" s="601"/>
      <c r="V21077" s="611"/>
      <c r="X21077" s="613"/>
      <c r="Y21077" s="601"/>
      <c r="Z21077" s="601"/>
      <c r="AA21077" s="601"/>
      <c r="AB21077" s="601"/>
    </row>
    <row r="21078" spans="21:28" x14ac:dyDescent="0.25">
      <c r="U21078" s="601"/>
      <c r="V21078" s="611"/>
      <c r="X21078" s="613"/>
      <c r="Y21078" s="601"/>
      <c r="Z21078" s="601"/>
      <c r="AA21078" s="601"/>
      <c r="AB21078" s="601"/>
    </row>
    <row r="21079" spans="21:28" x14ac:dyDescent="0.25">
      <c r="U21079" s="601"/>
      <c r="V21079" s="611"/>
      <c r="X21079" s="613"/>
      <c r="Y21079" s="601"/>
      <c r="Z21079" s="601"/>
      <c r="AA21079" s="601"/>
      <c r="AB21079" s="601"/>
    </row>
    <row r="21080" spans="21:28" x14ac:dyDescent="0.25">
      <c r="U21080" s="601"/>
      <c r="V21080" s="611"/>
      <c r="X21080" s="613"/>
      <c r="Y21080" s="601"/>
      <c r="Z21080" s="601"/>
      <c r="AA21080" s="601"/>
      <c r="AB21080" s="601"/>
    </row>
    <row r="21081" spans="21:28" x14ac:dyDescent="0.25">
      <c r="U21081" s="601"/>
      <c r="V21081" s="611"/>
      <c r="X21081" s="613"/>
      <c r="Y21081" s="601"/>
      <c r="Z21081" s="601"/>
      <c r="AA21081" s="601"/>
      <c r="AB21081" s="601"/>
    </row>
    <row r="21082" spans="21:28" x14ac:dyDescent="0.25">
      <c r="U21082" s="601"/>
      <c r="V21082" s="611"/>
      <c r="X21082" s="613"/>
      <c r="Y21082" s="601"/>
      <c r="Z21082" s="601"/>
      <c r="AA21082" s="601"/>
      <c r="AB21082" s="601"/>
    </row>
    <row r="21083" spans="21:28" x14ac:dyDescent="0.25">
      <c r="U21083" s="601"/>
      <c r="V21083" s="611"/>
      <c r="X21083" s="613"/>
      <c r="Y21083" s="601"/>
      <c r="Z21083" s="601"/>
      <c r="AA21083" s="601"/>
      <c r="AB21083" s="601"/>
    </row>
    <row r="21084" spans="21:28" x14ac:dyDescent="0.25">
      <c r="U21084" s="601"/>
      <c r="V21084" s="611"/>
      <c r="X21084" s="613"/>
      <c r="Y21084" s="601"/>
      <c r="Z21084" s="601"/>
      <c r="AA21084" s="601"/>
      <c r="AB21084" s="601"/>
    </row>
    <row r="21085" spans="21:28" x14ac:dyDescent="0.25">
      <c r="U21085" s="601"/>
      <c r="V21085" s="611"/>
      <c r="X21085" s="613"/>
      <c r="Y21085" s="601"/>
      <c r="Z21085" s="601"/>
      <c r="AA21085" s="601"/>
      <c r="AB21085" s="601"/>
    </row>
    <row r="21086" spans="21:28" x14ac:dyDescent="0.25">
      <c r="U21086" s="601"/>
      <c r="V21086" s="611"/>
      <c r="X21086" s="613"/>
      <c r="Y21086" s="601"/>
      <c r="Z21086" s="601"/>
      <c r="AA21086" s="601"/>
      <c r="AB21086" s="601"/>
    </row>
    <row r="21087" spans="21:28" x14ac:dyDescent="0.25">
      <c r="U21087" s="601"/>
      <c r="V21087" s="611"/>
      <c r="X21087" s="613"/>
      <c r="Y21087" s="601"/>
      <c r="Z21087" s="601"/>
      <c r="AA21087" s="601"/>
      <c r="AB21087" s="601"/>
    </row>
    <row r="21088" spans="21:28" x14ac:dyDescent="0.25">
      <c r="U21088" s="601"/>
      <c r="V21088" s="611"/>
      <c r="X21088" s="613"/>
      <c r="Y21088" s="601"/>
      <c r="Z21088" s="601"/>
      <c r="AA21088" s="601"/>
      <c r="AB21088" s="601"/>
    </row>
    <row r="21089" spans="21:28" x14ac:dyDescent="0.25">
      <c r="U21089" s="601"/>
      <c r="V21089" s="611"/>
      <c r="X21089" s="613"/>
      <c r="Y21089" s="601"/>
      <c r="Z21089" s="601"/>
      <c r="AA21089" s="601"/>
      <c r="AB21089" s="601"/>
    </row>
    <row r="21090" spans="21:28" x14ac:dyDescent="0.25">
      <c r="U21090" s="601"/>
      <c r="V21090" s="611"/>
      <c r="X21090" s="613"/>
      <c r="Y21090" s="601"/>
      <c r="Z21090" s="601"/>
      <c r="AA21090" s="601"/>
      <c r="AB21090" s="601"/>
    </row>
    <row r="21091" spans="21:28" x14ac:dyDescent="0.25">
      <c r="U21091" s="601"/>
      <c r="V21091" s="611"/>
      <c r="X21091" s="613"/>
      <c r="Y21091" s="601"/>
      <c r="Z21091" s="601"/>
      <c r="AA21091" s="601"/>
      <c r="AB21091" s="601"/>
    </row>
    <row r="21092" spans="21:28" x14ac:dyDescent="0.25">
      <c r="U21092" s="601"/>
      <c r="V21092" s="611"/>
      <c r="X21092" s="613"/>
      <c r="Y21092" s="601"/>
      <c r="Z21092" s="601"/>
      <c r="AA21092" s="601"/>
      <c r="AB21092" s="601"/>
    </row>
    <row r="21093" spans="21:28" x14ac:dyDescent="0.25">
      <c r="U21093" s="601"/>
      <c r="V21093" s="611"/>
      <c r="X21093" s="613"/>
      <c r="Y21093" s="601"/>
      <c r="Z21093" s="601"/>
      <c r="AA21093" s="601"/>
      <c r="AB21093" s="601"/>
    </row>
    <row r="21094" spans="21:28" x14ac:dyDescent="0.25">
      <c r="U21094" s="601"/>
      <c r="V21094" s="611"/>
      <c r="X21094" s="613"/>
      <c r="Y21094" s="601"/>
      <c r="Z21094" s="601"/>
      <c r="AA21094" s="601"/>
      <c r="AB21094" s="601"/>
    </row>
    <row r="21095" spans="21:28" x14ac:dyDescent="0.25">
      <c r="U21095" s="601"/>
      <c r="V21095" s="611"/>
      <c r="X21095" s="613"/>
      <c r="Y21095" s="601"/>
      <c r="Z21095" s="601"/>
      <c r="AA21095" s="601"/>
      <c r="AB21095" s="601"/>
    </row>
    <row r="21096" spans="21:28" x14ac:dyDescent="0.25">
      <c r="U21096" s="601"/>
      <c r="V21096" s="611"/>
      <c r="X21096" s="613"/>
      <c r="Y21096" s="601"/>
      <c r="Z21096" s="601"/>
      <c r="AA21096" s="601"/>
      <c r="AB21096" s="601"/>
    </row>
    <row r="21097" spans="21:28" x14ac:dyDescent="0.25">
      <c r="U21097" s="601"/>
      <c r="V21097" s="611"/>
      <c r="X21097" s="613"/>
      <c r="Y21097" s="601"/>
      <c r="Z21097" s="601"/>
      <c r="AA21097" s="601"/>
      <c r="AB21097" s="601"/>
    </row>
    <row r="21098" spans="21:28" x14ac:dyDescent="0.25">
      <c r="U21098" s="601"/>
      <c r="V21098" s="611"/>
      <c r="X21098" s="613"/>
      <c r="Y21098" s="601"/>
      <c r="Z21098" s="601"/>
      <c r="AA21098" s="601"/>
      <c r="AB21098" s="601"/>
    </row>
    <row r="21099" spans="21:28" x14ac:dyDescent="0.25">
      <c r="U21099" s="601"/>
      <c r="V21099" s="611"/>
      <c r="X21099" s="613"/>
      <c r="Y21099" s="601"/>
      <c r="Z21099" s="601"/>
      <c r="AA21099" s="601"/>
      <c r="AB21099" s="601"/>
    </row>
    <row r="21100" spans="21:28" x14ac:dyDescent="0.25">
      <c r="U21100" s="601"/>
      <c r="V21100" s="611"/>
      <c r="X21100" s="613"/>
      <c r="Y21100" s="601"/>
      <c r="Z21100" s="601"/>
      <c r="AA21100" s="601"/>
      <c r="AB21100" s="601"/>
    </row>
    <row r="21101" spans="21:28" x14ac:dyDescent="0.25">
      <c r="U21101" s="601"/>
      <c r="V21101" s="611"/>
      <c r="X21101" s="613"/>
      <c r="Y21101" s="601"/>
      <c r="Z21101" s="601"/>
      <c r="AA21101" s="601"/>
      <c r="AB21101" s="601"/>
    </row>
    <row r="21102" spans="21:28" x14ac:dyDescent="0.25">
      <c r="U21102" s="601"/>
      <c r="V21102" s="611"/>
      <c r="X21102" s="613"/>
      <c r="Y21102" s="601"/>
      <c r="Z21102" s="601"/>
      <c r="AA21102" s="601"/>
      <c r="AB21102" s="601"/>
    </row>
    <row r="21103" spans="21:28" x14ac:dyDescent="0.25">
      <c r="U21103" s="601"/>
      <c r="V21103" s="611"/>
      <c r="X21103" s="613"/>
      <c r="Y21103" s="601"/>
      <c r="Z21103" s="601"/>
      <c r="AA21103" s="601"/>
      <c r="AB21103" s="601"/>
    </row>
    <row r="21104" spans="21:28" x14ac:dyDescent="0.25">
      <c r="U21104" s="601"/>
      <c r="V21104" s="611"/>
      <c r="X21104" s="613"/>
      <c r="Y21104" s="601"/>
      <c r="Z21104" s="601"/>
      <c r="AA21104" s="601"/>
      <c r="AB21104" s="601"/>
    </row>
    <row r="21105" spans="21:28" x14ac:dyDescent="0.25">
      <c r="U21105" s="601"/>
      <c r="V21105" s="611"/>
      <c r="X21105" s="613"/>
      <c r="Y21105" s="601"/>
      <c r="Z21105" s="601"/>
      <c r="AA21105" s="601"/>
      <c r="AB21105" s="601"/>
    </row>
    <row r="21106" spans="21:28" x14ac:dyDescent="0.25">
      <c r="U21106" s="601"/>
      <c r="V21106" s="611"/>
      <c r="X21106" s="613"/>
      <c r="Y21106" s="601"/>
      <c r="Z21106" s="601"/>
      <c r="AA21106" s="601"/>
      <c r="AB21106" s="601"/>
    </row>
    <row r="21107" spans="21:28" x14ac:dyDescent="0.25">
      <c r="U21107" s="601"/>
      <c r="V21107" s="611"/>
      <c r="X21107" s="613"/>
      <c r="Y21107" s="601"/>
      <c r="Z21107" s="601"/>
      <c r="AA21107" s="601"/>
      <c r="AB21107" s="601"/>
    </row>
    <row r="21108" spans="21:28" x14ac:dyDescent="0.25">
      <c r="U21108" s="601"/>
      <c r="V21108" s="611"/>
      <c r="X21108" s="613"/>
      <c r="Y21108" s="601"/>
      <c r="Z21108" s="601"/>
      <c r="AA21108" s="601"/>
      <c r="AB21108" s="601"/>
    </row>
    <row r="21109" spans="21:28" x14ac:dyDescent="0.25">
      <c r="U21109" s="601"/>
      <c r="V21109" s="611"/>
      <c r="X21109" s="613"/>
      <c r="Y21109" s="601"/>
      <c r="Z21109" s="601"/>
      <c r="AA21109" s="601"/>
      <c r="AB21109" s="601"/>
    </row>
    <row r="21110" spans="21:28" x14ac:dyDescent="0.25">
      <c r="U21110" s="601"/>
      <c r="V21110" s="611"/>
      <c r="X21110" s="613"/>
      <c r="Y21110" s="601"/>
      <c r="Z21110" s="601"/>
      <c r="AA21110" s="601"/>
      <c r="AB21110" s="601"/>
    </row>
    <row r="21111" spans="21:28" x14ac:dyDescent="0.25">
      <c r="U21111" s="601"/>
      <c r="V21111" s="611"/>
      <c r="X21111" s="613"/>
      <c r="Y21111" s="601"/>
      <c r="Z21111" s="601"/>
      <c r="AA21111" s="601"/>
      <c r="AB21111" s="601"/>
    </row>
    <row r="21112" spans="21:28" x14ac:dyDescent="0.25">
      <c r="U21112" s="601"/>
      <c r="V21112" s="611"/>
      <c r="X21112" s="613"/>
      <c r="Y21112" s="601"/>
      <c r="Z21112" s="601"/>
      <c r="AA21112" s="601"/>
      <c r="AB21112" s="601"/>
    </row>
    <row r="21113" spans="21:28" x14ac:dyDescent="0.25">
      <c r="U21113" s="601"/>
      <c r="V21113" s="611"/>
      <c r="X21113" s="613"/>
      <c r="Y21113" s="601"/>
      <c r="Z21113" s="601"/>
      <c r="AA21113" s="601"/>
      <c r="AB21113" s="601"/>
    </row>
    <row r="21114" spans="21:28" x14ac:dyDescent="0.25">
      <c r="U21114" s="601"/>
      <c r="V21114" s="611"/>
      <c r="X21114" s="613"/>
      <c r="Y21114" s="601"/>
      <c r="Z21114" s="601"/>
      <c r="AA21114" s="601"/>
      <c r="AB21114" s="601"/>
    </row>
    <row r="21115" spans="21:28" x14ac:dyDescent="0.25">
      <c r="U21115" s="601"/>
      <c r="V21115" s="611"/>
      <c r="X21115" s="613"/>
      <c r="Y21115" s="601"/>
      <c r="Z21115" s="601"/>
      <c r="AA21115" s="601"/>
      <c r="AB21115" s="601"/>
    </row>
    <row r="21116" spans="21:28" x14ac:dyDescent="0.25">
      <c r="U21116" s="601"/>
      <c r="V21116" s="611"/>
      <c r="X21116" s="613"/>
      <c r="Y21116" s="601"/>
      <c r="Z21116" s="601"/>
      <c r="AA21116" s="601"/>
      <c r="AB21116" s="601"/>
    </row>
    <row r="21117" spans="21:28" x14ac:dyDescent="0.25">
      <c r="U21117" s="601"/>
      <c r="V21117" s="611"/>
      <c r="X21117" s="613"/>
      <c r="Y21117" s="601"/>
      <c r="Z21117" s="601"/>
      <c r="AA21117" s="601"/>
      <c r="AB21117" s="601"/>
    </row>
    <row r="21118" spans="21:28" x14ac:dyDescent="0.25">
      <c r="U21118" s="601"/>
      <c r="V21118" s="611"/>
      <c r="X21118" s="613"/>
      <c r="Y21118" s="601"/>
      <c r="Z21118" s="601"/>
      <c r="AA21118" s="601"/>
      <c r="AB21118" s="601"/>
    </row>
    <row r="21119" spans="21:28" x14ac:dyDescent="0.25">
      <c r="U21119" s="601"/>
      <c r="V21119" s="611"/>
      <c r="X21119" s="613"/>
      <c r="Y21119" s="601"/>
      <c r="Z21119" s="601"/>
      <c r="AA21119" s="601"/>
      <c r="AB21119" s="601"/>
    </row>
    <row r="21120" spans="21:28" x14ac:dyDescent="0.25">
      <c r="U21120" s="601"/>
      <c r="V21120" s="611"/>
      <c r="X21120" s="613"/>
      <c r="Y21120" s="601"/>
      <c r="Z21120" s="601"/>
      <c r="AA21120" s="601"/>
      <c r="AB21120" s="601"/>
    </row>
    <row r="21121" spans="21:28" x14ac:dyDescent="0.25">
      <c r="U21121" s="601"/>
      <c r="V21121" s="611"/>
      <c r="X21121" s="613"/>
      <c r="Y21121" s="601"/>
      <c r="Z21121" s="601"/>
      <c r="AA21121" s="601"/>
      <c r="AB21121" s="601"/>
    </row>
    <row r="21122" spans="21:28" x14ac:dyDescent="0.25">
      <c r="U21122" s="601"/>
      <c r="V21122" s="611"/>
      <c r="X21122" s="613"/>
      <c r="Y21122" s="601"/>
      <c r="Z21122" s="601"/>
      <c r="AA21122" s="601"/>
      <c r="AB21122" s="601"/>
    </row>
    <row r="21123" spans="21:28" x14ac:dyDescent="0.25">
      <c r="U21123" s="601"/>
      <c r="V21123" s="611"/>
      <c r="X21123" s="613"/>
      <c r="Y21123" s="601"/>
      <c r="Z21123" s="601"/>
      <c r="AA21123" s="601"/>
      <c r="AB21123" s="601"/>
    </row>
    <row r="21124" spans="21:28" x14ac:dyDescent="0.25">
      <c r="U21124" s="601"/>
      <c r="V21124" s="611"/>
      <c r="X21124" s="613"/>
      <c r="Y21124" s="601"/>
      <c r="Z21124" s="601"/>
      <c r="AA21124" s="601"/>
      <c r="AB21124" s="601"/>
    </row>
    <row r="21125" spans="21:28" x14ac:dyDescent="0.25">
      <c r="U21125" s="601"/>
      <c r="V21125" s="611"/>
      <c r="X21125" s="613"/>
      <c r="Y21125" s="601"/>
      <c r="Z21125" s="601"/>
      <c r="AA21125" s="601"/>
      <c r="AB21125" s="601"/>
    </row>
    <row r="21126" spans="21:28" x14ac:dyDescent="0.25">
      <c r="U21126" s="601"/>
      <c r="V21126" s="611"/>
      <c r="X21126" s="613"/>
      <c r="Y21126" s="601"/>
      <c r="Z21126" s="601"/>
      <c r="AA21126" s="601"/>
      <c r="AB21126" s="601"/>
    </row>
    <row r="21127" spans="21:28" x14ac:dyDescent="0.25">
      <c r="U21127" s="601"/>
      <c r="V21127" s="611"/>
      <c r="X21127" s="613"/>
      <c r="Y21127" s="601"/>
      <c r="Z21127" s="601"/>
      <c r="AA21127" s="601"/>
      <c r="AB21127" s="601"/>
    </row>
    <row r="21128" spans="21:28" x14ac:dyDescent="0.25">
      <c r="U21128" s="601"/>
      <c r="V21128" s="611"/>
      <c r="X21128" s="613"/>
      <c r="Y21128" s="601"/>
      <c r="Z21128" s="601"/>
      <c r="AA21128" s="601"/>
      <c r="AB21128" s="601"/>
    </row>
    <row r="21129" spans="21:28" x14ac:dyDescent="0.25">
      <c r="U21129" s="601"/>
      <c r="V21129" s="611"/>
      <c r="X21129" s="613"/>
      <c r="Y21129" s="601"/>
      <c r="Z21129" s="601"/>
      <c r="AA21129" s="601"/>
      <c r="AB21129" s="601"/>
    </row>
    <row r="21130" spans="21:28" x14ac:dyDescent="0.25">
      <c r="U21130" s="601"/>
      <c r="V21130" s="611"/>
      <c r="X21130" s="613"/>
      <c r="Y21130" s="601"/>
      <c r="Z21130" s="601"/>
      <c r="AA21130" s="601"/>
      <c r="AB21130" s="601"/>
    </row>
    <row r="21131" spans="21:28" x14ac:dyDescent="0.25">
      <c r="U21131" s="601"/>
      <c r="V21131" s="611"/>
      <c r="X21131" s="613"/>
      <c r="Y21131" s="601"/>
      <c r="Z21131" s="601"/>
      <c r="AA21131" s="601"/>
      <c r="AB21131" s="601"/>
    </row>
    <row r="21132" spans="21:28" x14ac:dyDescent="0.25">
      <c r="U21132" s="601"/>
      <c r="V21132" s="611"/>
      <c r="X21132" s="613"/>
      <c r="Y21132" s="601"/>
      <c r="Z21132" s="601"/>
      <c r="AA21132" s="601"/>
      <c r="AB21132" s="601"/>
    </row>
    <row r="21133" spans="21:28" x14ac:dyDescent="0.25">
      <c r="U21133" s="601"/>
      <c r="V21133" s="611"/>
      <c r="X21133" s="613"/>
      <c r="Y21133" s="601"/>
      <c r="Z21133" s="601"/>
      <c r="AA21133" s="601"/>
      <c r="AB21133" s="601"/>
    </row>
    <row r="21134" spans="21:28" x14ac:dyDescent="0.25">
      <c r="U21134" s="601"/>
      <c r="V21134" s="611"/>
      <c r="X21134" s="613"/>
      <c r="Y21134" s="601"/>
      <c r="Z21134" s="601"/>
      <c r="AA21134" s="601"/>
      <c r="AB21134" s="601"/>
    </row>
    <row r="21135" spans="21:28" x14ac:dyDescent="0.25">
      <c r="U21135" s="601"/>
      <c r="V21135" s="611"/>
      <c r="X21135" s="613"/>
      <c r="Y21135" s="601"/>
      <c r="Z21135" s="601"/>
      <c r="AA21135" s="601"/>
      <c r="AB21135" s="601"/>
    </row>
    <row r="21136" spans="21:28" x14ac:dyDescent="0.25">
      <c r="U21136" s="601"/>
      <c r="V21136" s="611"/>
      <c r="X21136" s="613"/>
      <c r="Y21136" s="601"/>
      <c r="Z21136" s="601"/>
      <c r="AA21136" s="601"/>
      <c r="AB21136" s="601"/>
    </row>
    <row r="21137" spans="21:28" x14ac:dyDescent="0.25">
      <c r="U21137" s="601"/>
      <c r="V21137" s="611"/>
      <c r="X21137" s="613"/>
      <c r="Y21137" s="601"/>
      <c r="Z21137" s="601"/>
      <c r="AA21137" s="601"/>
      <c r="AB21137" s="601"/>
    </row>
    <row r="21138" spans="21:28" x14ac:dyDescent="0.25">
      <c r="U21138" s="601"/>
      <c r="V21138" s="611"/>
      <c r="X21138" s="613"/>
      <c r="Y21138" s="601"/>
      <c r="Z21138" s="601"/>
      <c r="AA21138" s="601"/>
      <c r="AB21138" s="601"/>
    </row>
    <row r="21139" spans="21:28" x14ac:dyDescent="0.25">
      <c r="U21139" s="601"/>
      <c r="V21139" s="611"/>
      <c r="X21139" s="613"/>
      <c r="Y21139" s="601"/>
      <c r="Z21139" s="601"/>
      <c r="AA21139" s="601"/>
      <c r="AB21139" s="601"/>
    </row>
    <row r="21140" spans="21:28" x14ac:dyDescent="0.25">
      <c r="U21140" s="601"/>
      <c r="V21140" s="611"/>
      <c r="X21140" s="613"/>
      <c r="Y21140" s="601"/>
      <c r="Z21140" s="601"/>
      <c r="AA21140" s="601"/>
      <c r="AB21140" s="601"/>
    </row>
    <row r="21141" spans="21:28" x14ac:dyDescent="0.25">
      <c r="U21141" s="601"/>
      <c r="V21141" s="611"/>
      <c r="X21141" s="613"/>
      <c r="Y21141" s="601"/>
      <c r="Z21141" s="601"/>
      <c r="AA21141" s="601"/>
      <c r="AB21141" s="601"/>
    </row>
    <row r="21142" spans="21:28" x14ac:dyDescent="0.25">
      <c r="U21142" s="601"/>
      <c r="V21142" s="611"/>
      <c r="X21142" s="613"/>
      <c r="Y21142" s="601"/>
      <c r="Z21142" s="601"/>
      <c r="AA21142" s="601"/>
      <c r="AB21142" s="601"/>
    </row>
    <row r="21143" spans="21:28" x14ac:dyDescent="0.25">
      <c r="U21143" s="601"/>
      <c r="V21143" s="611"/>
      <c r="X21143" s="613"/>
      <c r="Y21143" s="601"/>
      <c r="Z21143" s="601"/>
      <c r="AA21143" s="601"/>
      <c r="AB21143" s="601"/>
    </row>
    <row r="21144" spans="21:28" x14ac:dyDescent="0.25">
      <c r="U21144" s="601"/>
      <c r="V21144" s="611"/>
      <c r="X21144" s="613"/>
      <c r="Y21144" s="601"/>
      <c r="Z21144" s="601"/>
      <c r="AA21144" s="601"/>
      <c r="AB21144" s="601"/>
    </row>
    <row r="21145" spans="21:28" x14ac:dyDescent="0.25">
      <c r="U21145" s="601"/>
      <c r="V21145" s="611"/>
      <c r="X21145" s="613"/>
      <c r="Y21145" s="601"/>
      <c r="Z21145" s="601"/>
      <c r="AA21145" s="601"/>
      <c r="AB21145" s="601"/>
    </row>
    <row r="21146" spans="21:28" x14ac:dyDescent="0.25">
      <c r="U21146" s="601"/>
      <c r="V21146" s="611"/>
      <c r="X21146" s="613"/>
      <c r="Y21146" s="601"/>
      <c r="Z21146" s="601"/>
      <c r="AA21146" s="601"/>
      <c r="AB21146" s="601"/>
    </row>
    <row r="21147" spans="21:28" x14ac:dyDescent="0.25">
      <c r="U21147" s="601"/>
      <c r="V21147" s="611"/>
      <c r="X21147" s="613"/>
      <c r="Y21147" s="601"/>
      <c r="Z21147" s="601"/>
      <c r="AA21147" s="601"/>
      <c r="AB21147" s="601"/>
    </row>
    <row r="21148" spans="21:28" x14ac:dyDescent="0.25">
      <c r="U21148" s="601"/>
      <c r="V21148" s="611"/>
      <c r="X21148" s="613"/>
      <c r="Y21148" s="601"/>
      <c r="Z21148" s="601"/>
      <c r="AA21148" s="601"/>
      <c r="AB21148" s="601"/>
    </row>
    <row r="21149" spans="21:28" x14ac:dyDescent="0.25">
      <c r="U21149" s="601"/>
      <c r="V21149" s="611"/>
      <c r="X21149" s="613"/>
      <c r="Y21149" s="601"/>
      <c r="Z21149" s="601"/>
      <c r="AA21149" s="601"/>
      <c r="AB21149" s="601"/>
    </row>
    <row r="21150" spans="21:28" x14ac:dyDescent="0.25">
      <c r="U21150" s="601"/>
      <c r="V21150" s="611"/>
      <c r="X21150" s="613"/>
      <c r="Y21150" s="601"/>
      <c r="Z21150" s="601"/>
      <c r="AA21150" s="601"/>
      <c r="AB21150" s="601"/>
    </row>
    <row r="21151" spans="21:28" x14ac:dyDescent="0.25">
      <c r="U21151" s="601"/>
      <c r="V21151" s="611"/>
      <c r="X21151" s="613"/>
      <c r="Y21151" s="601"/>
      <c r="Z21151" s="601"/>
      <c r="AA21151" s="601"/>
      <c r="AB21151" s="601"/>
    </row>
    <row r="21152" spans="21:28" x14ac:dyDescent="0.25">
      <c r="U21152" s="601"/>
      <c r="V21152" s="611"/>
      <c r="X21152" s="613"/>
      <c r="Y21152" s="601"/>
      <c r="Z21152" s="601"/>
      <c r="AA21152" s="601"/>
      <c r="AB21152" s="601"/>
    </row>
    <row r="21153" spans="21:28" x14ac:dyDescent="0.25">
      <c r="U21153" s="601"/>
      <c r="V21153" s="611"/>
      <c r="X21153" s="613"/>
      <c r="Y21153" s="601"/>
      <c r="Z21153" s="601"/>
      <c r="AA21153" s="601"/>
      <c r="AB21153" s="601"/>
    </row>
    <row r="21154" spans="21:28" x14ac:dyDescent="0.25">
      <c r="U21154" s="601"/>
      <c r="V21154" s="611"/>
      <c r="X21154" s="613"/>
      <c r="Y21154" s="601"/>
      <c r="Z21154" s="601"/>
      <c r="AA21154" s="601"/>
      <c r="AB21154" s="601"/>
    </row>
    <row r="21155" spans="21:28" x14ac:dyDescent="0.25">
      <c r="U21155" s="601"/>
      <c r="V21155" s="611"/>
      <c r="X21155" s="613"/>
      <c r="Y21155" s="601"/>
      <c r="Z21155" s="601"/>
      <c r="AA21155" s="601"/>
      <c r="AB21155" s="601"/>
    </row>
    <row r="21156" spans="21:28" x14ac:dyDescent="0.25">
      <c r="U21156" s="601"/>
      <c r="V21156" s="611"/>
      <c r="X21156" s="613"/>
      <c r="Y21156" s="601"/>
      <c r="Z21156" s="601"/>
      <c r="AA21156" s="601"/>
      <c r="AB21156" s="601"/>
    </row>
    <row r="21157" spans="21:28" x14ac:dyDescent="0.25">
      <c r="U21157" s="601"/>
      <c r="V21157" s="611"/>
      <c r="X21157" s="613"/>
      <c r="Y21157" s="601"/>
      <c r="Z21157" s="601"/>
      <c r="AA21157" s="601"/>
      <c r="AB21157" s="601"/>
    </row>
    <row r="21158" spans="21:28" x14ac:dyDescent="0.25">
      <c r="U21158" s="601"/>
      <c r="V21158" s="611"/>
      <c r="X21158" s="613"/>
      <c r="Y21158" s="601"/>
      <c r="Z21158" s="601"/>
      <c r="AA21158" s="601"/>
      <c r="AB21158" s="601"/>
    </row>
    <row r="21159" spans="21:28" x14ac:dyDescent="0.25">
      <c r="U21159" s="601"/>
      <c r="V21159" s="611"/>
      <c r="X21159" s="613"/>
      <c r="Y21159" s="601"/>
      <c r="Z21159" s="601"/>
      <c r="AA21159" s="601"/>
      <c r="AB21159" s="601"/>
    </row>
    <row r="21160" spans="21:28" x14ac:dyDescent="0.25">
      <c r="U21160" s="601"/>
      <c r="V21160" s="611"/>
      <c r="X21160" s="613"/>
      <c r="Y21160" s="601"/>
      <c r="Z21160" s="601"/>
      <c r="AA21160" s="601"/>
      <c r="AB21160" s="601"/>
    </row>
    <row r="21161" spans="21:28" x14ac:dyDescent="0.25">
      <c r="U21161" s="601"/>
      <c r="V21161" s="611"/>
      <c r="X21161" s="613"/>
      <c r="Y21161" s="601"/>
      <c r="Z21161" s="601"/>
      <c r="AA21161" s="601"/>
      <c r="AB21161" s="601"/>
    </row>
    <row r="21162" spans="21:28" x14ac:dyDescent="0.25">
      <c r="U21162" s="601"/>
      <c r="V21162" s="611"/>
      <c r="X21162" s="613"/>
      <c r="Y21162" s="601"/>
      <c r="Z21162" s="601"/>
      <c r="AA21162" s="601"/>
      <c r="AB21162" s="601"/>
    </row>
    <row r="21163" spans="21:28" x14ac:dyDescent="0.25">
      <c r="U21163" s="601"/>
      <c r="V21163" s="611"/>
      <c r="X21163" s="613"/>
      <c r="Y21163" s="601"/>
      <c r="Z21163" s="601"/>
      <c r="AA21163" s="601"/>
      <c r="AB21163" s="601"/>
    </row>
    <row r="21164" spans="21:28" x14ac:dyDescent="0.25">
      <c r="U21164" s="601"/>
      <c r="V21164" s="611"/>
      <c r="X21164" s="613"/>
      <c r="Y21164" s="601"/>
      <c r="Z21164" s="601"/>
      <c r="AA21164" s="601"/>
      <c r="AB21164" s="601"/>
    </row>
    <row r="21165" spans="21:28" x14ac:dyDescent="0.25">
      <c r="U21165" s="601"/>
      <c r="V21165" s="611"/>
      <c r="X21165" s="613"/>
      <c r="Y21165" s="601"/>
      <c r="Z21165" s="601"/>
      <c r="AA21165" s="601"/>
      <c r="AB21165" s="601"/>
    </row>
    <row r="21166" spans="21:28" x14ac:dyDescent="0.25">
      <c r="U21166" s="601"/>
      <c r="V21166" s="611"/>
      <c r="X21166" s="613"/>
      <c r="Y21166" s="601"/>
      <c r="Z21166" s="601"/>
      <c r="AA21166" s="601"/>
      <c r="AB21166" s="601"/>
    </row>
    <row r="21167" spans="21:28" x14ac:dyDescent="0.25">
      <c r="U21167" s="601"/>
      <c r="V21167" s="611"/>
      <c r="X21167" s="613"/>
      <c r="Y21167" s="601"/>
      <c r="Z21167" s="601"/>
      <c r="AA21167" s="601"/>
      <c r="AB21167" s="601"/>
    </row>
    <row r="21168" spans="21:28" x14ac:dyDescent="0.25">
      <c r="U21168" s="601"/>
      <c r="V21168" s="611"/>
      <c r="X21168" s="613"/>
      <c r="Y21168" s="601"/>
      <c r="Z21168" s="601"/>
      <c r="AA21168" s="601"/>
      <c r="AB21168" s="601"/>
    </row>
    <row r="21169" spans="21:28" x14ac:dyDescent="0.25">
      <c r="U21169" s="601"/>
      <c r="V21169" s="611"/>
      <c r="X21169" s="613"/>
      <c r="Y21169" s="601"/>
      <c r="Z21169" s="601"/>
      <c r="AA21169" s="601"/>
      <c r="AB21169" s="601"/>
    </row>
    <row r="21170" spans="21:28" x14ac:dyDescent="0.25">
      <c r="U21170" s="601"/>
      <c r="V21170" s="611"/>
      <c r="X21170" s="613"/>
      <c r="Y21170" s="601"/>
      <c r="Z21170" s="601"/>
      <c r="AA21170" s="601"/>
      <c r="AB21170" s="601"/>
    </row>
    <row r="21171" spans="21:28" x14ac:dyDescent="0.25">
      <c r="U21171" s="601"/>
      <c r="V21171" s="611"/>
      <c r="X21171" s="613"/>
      <c r="Y21171" s="601"/>
      <c r="Z21171" s="601"/>
      <c r="AA21171" s="601"/>
      <c r="AB21171" s="601"/>
    </row>
    <row r="21172" spans="21:28" x14ac:dyDescent="0.25">
      <c r="U21172" s="601"/>
      <c r="V21172" s="611"/>
      <c r="X21172" s="613"/>
      <c r="Y21172" s="601"/>
      <c r="Z21172" s="601"/>
      <c r="AA21172" s="601"/>
      <c r="AB21172" s="601"/>
    </row>
    <row r="21173" spans="21:28" x14ac:dyDescent="0.25">
      <c r="U21173" s="601"/>
      <c r="V21173" s="611"/>
      <c r="X21173" s="613"/>
      <c r="Y21173" s="601"/>
      <c r="Z21173" s="601"/>
      <c r="AA21173" s="601"/>
      <c r="AB21173" s="601"/>
    </row>
    <row r="21174" spans="21:28" x14ac:dyDescent="0.25">
      <c r="U21174" s="601"/>
      <c r="V21174" s="611"/>
      <c r="X21174" s="613"/>
      <c r="Y21174" s="601"/>
      <c r="Z21174" s="601"/>
      <c r="AA21174" s="601"/>
      <c r="AB21174" s="601"/>
    </row>
    <row r="21175" spans="21:28" x14ac:dyDescent="0.25">
      <c r="U21175" s="601"/>
      <c r="V21175" s="611"/>
      <c r="X21175" s="613"/>
      <c r="Y21175" s="601"/>
      <c r="Z21175" s="601"/>
      <c r="AA21175" s="601"/>
      <c r="AB21175" s="601"/>
    </row>
    <row r="21176" spans="21:28" x14ac:dyDescent="0.25">
      <c r="U21176" s="601"/>
      <c r="V21176" s="611"/>
      <c r="X21176" s="613"/>
      <c r="Y21176" s="601"/>
      <c r="Z21176" s="601"/>
      <c r="AA21176" s="601"/>
      <c r="AB21176" s="601"/>
    </row>
    <row r="21177" spans="21:28" x14ac:dyDescent="0.25">
      <c r="U21177" s="601"/>
      <c r="V21177" s="611"/>
      <c r="X21177" s="613"/>
      <c r="Y21177" s="601"/>
      <c r="Z21177" s="601"/>
      <c r="AA21177" s="601"/>
      <c r="AB21177" s="601"/>
    </row>
    <row r="21178" spans="21:28" x14ac:dyDescent="0.25">
      <c r="U21178" s="601"/>
      <c r="V21178" s="611"/>
      <c r="X21178" s="613"/>
      <c r="Y21178" s="601"/>
      <c r="Z21178" s="601"/>
      <c r="AA21178" s="601"/>
      <c r="AB21178" s="601"/>
    </row>
    <row r="21179" spans="21:28" x14ac:dyDescent="0.25">
      <c r="U21179" s="601"/>
      <c r="V21179" s="611"/>
      <c r="X21179" s="613"/>
      <c r="Y21179" s="601"/>
      <c r="Z21179" s="601"/>
      <c r="AA21179" s="601"/>
      <c r="AB21179" s="601"/>
    </row>
    <row r="21180" spans="21:28" x14ac:dyDescent="0.25">
      <c r="U21180" s="601"/>
      <c r="V21180" s="611"/>
      <c r="X21180" s="613"/>
      <c r="Y21180" s="601"/>
      <c r="Z21180" s="601"/>
      <c r="AA21180" s="601"/>
      <c r="AB21180" s="601"/>
    </row>
    <row r="21181" spans="21:28" x14ac:dyDescent="0.25">
      <c r="U21181" s="601"/>
      <c r="V21181" s="611"/>
      <c r="X21181" s="613"/>
      <c r="Y21181" s="601"/>
      <c r="Z21181" s="601"/>
      <c r="AA21181" s="601"/>
      <c r="AB21181" s="601"/>
    </row>
    <row r="21182" spans="21:28" x14ac:dyDescent="0.25">
      <c r="U21182" s="601"/>
      <c r="V21182" s="611"/>
      <c r="X21182" s="613"/>
      <c r="Y21182" s="601"/>
      <c r="Z21182" s="601"/>
      <c r="AA21182" s="601"/>
      <c r="AB21182" s="601"/>
    </row>
    <row r="21183" spans="21:28" x14ac:dyDescent="0.25">
      <c r="U21183" s="601"/>
      <c r="V21183" s="611"/>
      <c r="X21183" s="613"/>
      <c r="Y21183" s="601"/>
      <c r="Z21183" s="601"/>
      <c r="AA21183" s="601"/>
      <c r="AB21183" s="601"/>
    </row>
    <row r="21184" spans="21:28" x14ac:dyDescent="0.25">
      <c r="U21184" s="601"/>
      <c r="V21184" s="611"/>
      <c r="X21184" s="613"/>
      <c r="Y21184" s="601"/>
      <c r="Z21184" s="601"/>
      <c r="AA21184" s="601"/>
      <c r="AB21184" s="601"/>
    </row>
    <row r="21185" spans="21:28" x14ac:dyDescent="0.25">
      <c r="U21185" s="601"/>
      <c r="V21185" s="611"/>
      <c r="X21185" s="613"/>
      <c r="Y21185" s="601"/>
      <c r="Z21185" s="601"/>
      <c r="AA21185" s="601"/>
      <c r="AB21185" s="601"/>
    </row>
    <row r="21186" spans="21:28" x14ac:dyDescent="0.25">
      <c r="U21186" s="601"/>
      <c r="V21186" s="611"/>
      <c r="X21186" s="613"/>
      <c r="Y21186" s="601"/>
      <c r="Z21186" s="601"/>
      <c r="AA21186" s="601"/>
      <c r="AB21186" s="601"/>
    </row>
    <row r="21187" spans="21:28" x14ac:dyDescent="0.25">
      <c r="U21187" s="601"/>
      <c r="V21187" s="611"/>
      <c r="X21187" s="613"/>
      <c r="Y21187" s="601"/>
      <c r="Z21187" s="601"/>
      <c r="AA21187" s="601"/>
      <c r="AB21187" s="601"/>
    </row>
    <row r="21188" spans="21:28" x14ac:dyDescent="0.25">
      <c r="U21188" s="601"/>
      <c r="V21188" s="611"/>
      <c r="X21188" s="613"/>
      <c r="Y21188" s="601"/>
      <c r="Z21188" s="601"/>
      <c r="AA21188" s="601"/>
      <c r="AB21188" s="601"/>
    </row>
    <row r="21189" spans="21:28" x14ac:dyDescent="0.25">
      <c r="U21189" s="601"/>
      <c r="V21189" s="611"/>
      <c r="X21189" s="613"/>
      <c r="Y21189" s="601"/>
      <c r="Z21189" s="601"/>
      <c r="AA21189" s="601"/>
      <c r="AB21189" s="601"/>
    </row>
    <row r="21190" spans="21:28" x14ac:dyDescent="0.25">
      <c r="U21190" s="601"/>
      <c r="V21190" s="611"/>
      <c r="X21190" s="613"/>
      <c r="Y21190" s="601"/>
      <c r="Z21190" s="601"/>
      <c r="AA21190" s="601"/>
      <c r="AB21190" s="601"/>
    </row>
    <row r="21191" spans="21:28" x14ac:dyDescent="0.25">
      <c r="U21191" s="601"/>
      <c r="V21191" s="611"/>
      <c r="X21191" s="613"/>
      <c r="Y21191" s="601"/>
      <c r="Z21191" s="601"/>
      <c r="AA21191" s="601"/>
      <c r="AB21191" s="601"/>
    </row>
    <row r="21192" spans="21:28" x14ac:dyDescent="0.25">
      <c r="U21192" s="601"/>
      <c r="V21192" s="611"/>
      <c r="X21192" s="613"/>
      <c r="Y21192" s="601"/>
      <c r="Z21192" s="601"/>
      <c r="AA21192" s="601"/>
      <c r="AB21192" s="601"/>
    </row>
    <row r="21193" spans="21:28" x14ac:dyDescent="0.25">
      <c r="U21193" s="601"/>
      <c r="V21193" s="611"/>
      <c r="X21193" s="613"/>
      <c r="Y21193" s="601"/>
      <c r="Z21193" s="601"/>
      <c r="AA21193" s="601"/>
      <c r="AB21193" s="601"/>
    </row>
    <row r="21194" spans="21:28" x14ac:dyDescent="0.25">
      <c r="U21194" s="601"/>
      <c r="V21194" s="611"/>
      <c r="X21194" s="613"/>
      <c r="Y21194" s="601"/>
      <c r="Z21194" s="601"/>
      <c r="AA21194" s="601"/>
      <c r="AB21194" s="601"/>
    </row>
    <row r="21195" spans="21:28" x14ac:dyDescent="0.25">
      <c r="U21195" s="601"/>
      <c r="V21195" s="611"/>
      <c r="X21195" s="613"/>
      <c r="Y21195" s="601"/>
      <c r="Z21195" s="601"/>
      <c r="AA21195" s="601"/>
      <c r="AB21195" s="601"/>
    </row>
    <row r="21196" spans="21:28" x14ac:dyDescent="0.25">
      <c r="U21196" s="601"/>
      <c r="V21196" s="611"/>
      <c r="X21196" s="613"/>
      <c r="Y21196" s="601"/>
      <c r="Z21196" s="601"/>
      <c r="AA21196" s="601"/>
      <c r="AB21196" s="601"/>
    </row>
    <row r="21197" spans="21:28" x14ac:dyDescent="0.25">
      <c r="U21197" s="601"/>
      <c r="V21197" s="611"/>
      <c r="X21197" s="613"/>
      <c r="Y21197" s="601"/>
      <c r="Z21197" s="601"/>
      <c r="AA21197" s="601"/>
      <c r="AB21197" s="601"/>
    </row>
    <row r="21198" spans="21:28" x14ac:dyDescent="0.25">
      <c r="U21198" s="601"/>
      <c r="V21198" s="611"/>
      <c r="X21198" s="613"/>
      <c r="Y21198" s="601"/>
      <c r="Z21198" s="601"/>
      <c r="AA21198" s="601"/>
      <c r="AB21198" s="601"/>
    </row>
    <row r="21199" spans="21:28" x14ac:dyDescent="0.25">
      <c r="U21199" s="601"/>
      <c r="V21199" s="611"/>
      <c r="X21199" s="613"/>
      <c r="Y21199" s="601"/>
      <c r="Z21199" s="601"/>
      <c r="AA21199" s="601"/>
      <c r="AB21199" s="601"/>
    </row>
    <row r="21200" spans="21:28" x14ac:dyDescent="0.25">
      <c r="U21200" s="601"/>
      <c r="V21200" s="611"/>
      <c r="X21200" s="613"/>
      <c r="Y21200" s="601"/>
      <c r="Z21200" s="601"/>
      <c r="AA21200" s="601"/>
      <c r="AB21200" s="601"/>
    </row>
    <row r="21201" spans="21:28" x14ac:dyDescent="0.25">
      <c r="U21201" s="601"/>
      <c r="V21201" s="611"/>
      <c r="X21201" s="613"/>
      <c r="Y21201" s="601"/>
      <c r="Z21201" s="601"/>
      <c r="AA21201" s="601"/>
      <c r="AB21201" s="601"/>
    </row>
    <row r="21202" spans="21:28" x14ac:dyDescent="0.25">
      <c r="U21202" s="601"/>
      <c r="V21202" s="611"/>
      <c r="X21202" s="613"/>
      <c r="Y21202" s="601"/>
      <c r="Z21202" s="601"/>
      <c r="AA21202" s="601"/>
      <c r="AB21202" s="601"/>
    </row>
    <row r="21203" spans="21:28" x14ac:dyDescent="0.25">
      <c r="U21203" s="601"/>
      <c r="V21203" s="611"/>
      <c r="X21203" s="613"/>
      <c r="Y21203" s="601"/>
      <c r="Z21203" s="601"/>
      <c r="AA21203" s="601"/>
      <c r="AB21203" s="601"/>
    </row>
    <row r="21204" spans="21:28" x14ac:dyDescent="0.25">
      <c r="U21204" s="601"/>
      <c r="V21204" s="611"/>
      <c r="X21204" s="613"/>
      <c r="Y21204" s="601"/>
      <c r="Z21204" s="601"/>
      <c r="AA21204" s="601"/>
      <c r="AB21204" s="601"/>
    </row>
    <row r="21205" spans="21:28" x14ac:dyDescent="0.25">
      <c r="U21205" s="601"/>
      <c r="V21205" s="611"/>
      <c r="X21205" s="613"/>
      <c r="Y21205" s="601"/>
      <c r="Z21205" s="601"/>
      <c r="AA21205" s="601"/>
      <c r="AB21205" s="601"/>
    </row>
    <row r="21206" spans="21:28" x14ac:dyDescent="0.25">
      <c r="U21206" s="601"/>
      <c r="V21206" s="611"/>
      <c r="X21206" s="613"/>
      <c r="Y21206" s="601"/>
      <c r="Z21206" s="601"/>
      <c r="AA21206" s="601"/>
      <c r="AB21206" s="601"/>
    </row>
    <row r="21207" spans="21:28" x14ac:dyDescent="0.25">
      <c r="U21207" s="601"/>
      <c r="V21207" s="611"/>
      <c r="X21207" s="613"/>
      <c r="Y21207" s="601"/>
      <c r="Z21207" s="601"/>
      <c r="AA21207" s="601"/>
      <c r="AB21207" s="601"/>
    </row>
    <row r="21208" spans="21:28" x14ac:dyDescent="0.25">
      <c r="U21208" s="601"/>
      <c r="V21208" s="611"/>
      <c r="X21208" s="613"/>
      <c r="Y21208" s="601"/>
      <c r="Z21208" s="601"/>
      <c r="AA21208" s="601"/>
      <c r="AB21208" s="601"/>
    </row>
    <row r="21209" spans="21:28" x14ac:dyDescent="0.25">
      <c r="U21209" s="601"/>
      <c r="V21209" s="611"/>
      <c r="X21209" s="613"/>
      <c r="Y21209" s="601"/>
      <c r="Z21209" s="601"/>
      <c r="AA21209" s="601"/>
      <c r="AB21209" s="601"/>
    </row>
    <row r="21210" spans="21:28" x14ac:dyDescent="0.25">
      <c r="U21210" s="601"/>
      <c r="V21210" s="611"/>
      <c r="X21210" s="613"/>
      <c r="Y21210" s="601"/>
      <c r="Z21210" s="601"/>
      <c r="AA21210" s="601"/>
      <c r="AB21210" s="601"/>
    </row>
    <row r="21211" spans="21:28" x14ac:dyDescent="0.25">
      <c r="U21211" s="601"/>
      <c r="V21211" s="611"/>
      <c r="X21211" s="613"/>
      <c r="Y21211" s="601"/>
      <c r="Z21211" s="601"/>
      <c r="AA21211" s="601"/>
      <c r="AB21211" s="601"/>
    </row>
    <row r="21212" spans="21:28" x14ac:dyDescent="0.25">
      <c r="U21212" s="601"/>
      <c r="V21212" s="611"/>
      <c r="X21212" s="613"/>
      <c r="Y21212" s="601"/>
      <c r="Z21212" s="601"/>
      <c r="AA21212" s="601"/>
      <c r="AB21212" s="601"/>
    </row>
    <row r="21213" spans="21:28" x14ac:dyDescent="0.25">
      <c r="U21213" s="601"/>
      <c r="V21213" s="611"/>
      <c r="X21213" s="613"/>
      <c r="Y21213" s="601"/>
      <c r="Z21213" s="601"/>
      <c r="AA21213" s="601"/>
      <c r="AB21213" s="601"/>
    </row>
    <row r="21214" spans="21:28" x14ac:dyDescent="0.25">
      <c r="U21214" s="601"/>
      <c r="V21214" s="611"/>
      <c r="X21214" s="613"/>
      <c r="Y21214" s="601"/>
      <c r="Z21214" s="601"/>
      <c r="AA21214" s="601"/>
      <c r="AB21214" s="601"/>
    </row>
    <row r="21215" spans="21:28" x14ac:dyDescent="0.25">
      <c r="U21215" s="601"/>
      <c r="V21215" s="611"/>
      <c r="X21215" s="613"/>
      <c r="Y21215" s="601"/>
      <c r="Z21215" s="601"/>
      <c r="AA21215" s="601"/>
      <c r="AB21215" s="601"/>
    </row>
    <row r="21216" spans="21:28" x14ac:dyDescent="0.25">
      <c r="U21216" s="601"/>
      <c r="V21216" s="611"/>
      <c r="X21216" s="613"/>
      <c r="Y21216" s="601"/>
      <c r="Z21216" s="601"/>
      <c r="AA21216" s="601"/>
      <c r="AB21216" s="601"/>
    </row>
    <row r="21217" spans="21:28" x14ac:dyDescent="0.25">
      <c r="U21217" s="601"/>
      <c r="V21217" s="611"/>
      <c r="X21217" s="613"/>
      <c r="Y21217" s="601"/>
      <c r="Z21217" s="601"/>
      <c r="AA21217" s="601"/>
      <c r="AB21217" s="601"/>
    </row>
    <row r="21218" spans="21:28" x14ac:dyDescent="0.25">
      <c r="U21218" s="601"/>
      <c r="V21218" s="611"/>
      <c r="X21218" s="613"/>
      <c r="Y21218" s="601"/>
      <c r="Z21218" s="601"/>
      <c r="AA21218" s="601"/>
      <c r="AB21218" s="601"/>
    </row>
    <row r="21219" spans="21:28" x14ac:dyDescent="0.25">
      <c r="U21219" s="601"/>
      <c r="V21219" s="611"/>
      <c r="X21219" s="613"/>
      <c r="Y21219" s="601"/>
      <c r="Z21219" s="601"/>
      <c r="AA21219" s="601"/>
      <c r="AB21219" s="601"/>
    </row>
    <row r="21220" spans="21:28" x14ac:dyDescent="0.25">
      <c r="U21220" s="601"/>
      <c r="V21220" s="611"/>
      <c r="X21220" s="613"/>
      <c r="Y21220" s="601"/>
      <c r="Z21220" s="601"/>
      <c r="AA21220" s="601"/>
      <c r="AB21220" s="601"/>
    </row>
    <row r="21221" spans="21:28" x14ac:dyDescent="0.25">
      <c r="U21221" s="601"/>
      <c r="V21221" s="611"/>
      <c r="X21221" s="613"/>
      <c r="Y21221" s="601"/>
      <c r="Z21221" s="601"/>
      <c r="AA21221" s="601"/>
      <c r="AB21221" s="601"/>
    </row>
    <row r="21222" spans="21:28" x14ac:dyDescent="0.25">
      <c r="U21222" s="601"/>
      <c r="V21222" s="611"/>
      <c r="X21222" s="613"/>
      <c r="Y21222" s="601"/>
      <c r="Z21222" s="601"/>
      <c r="AA21222" s="601"/>
      <c r="AB21222" s="601"/>
    </row>
    <row r="21223" spans="21:28" x14ac:dyDescent="0.25">
      <c r="U21223" s="601"/>
      <c r="V21223" s="611"/>
      <c r="X21223" s="613"/>
      <c r="Y21223" s="601"/>
      <c r="Z21223" s="601"/>
      <c r="AA21223" s="601"/>
      <c r="AB21223" s="601"/>
    </row>
    <row r="21224" spans="21:28" x14ac:dyDescent="0.25">
      <c r="U21224" s="601"/>
      <c r="V21224" s="611"/>
      <c r="X21224" s="613"/>
      <c r="Y21224" s="601"/>
      <c r="Z21224" s="601"/>
      <c r="AA21224" s="601"/>
      <c r="AB21224" s="601"/>
    </row>
    <row r="21225" spans="21:28" x14ac:dyDescent="0.25">
      <c r="U21225" s="601"/>
      <c r="V21225" s="611"/>
      <c r="X21225" s="613"/>
      <c r="Y21225" s="601"/>
      <c r="Z21225" s="601"/>
      <c r="AA21225" s="601"/>
      <c r="AB21225" s="601"/>
    </row>
    <row r="21226" spans="21:28" x14ac:dyDescent="0.25">
      <c r="U21226" s="601"/>
      <c r="V21226" s="611"/>
      <c r="X21226" s="613"/>
      <c r="Y21226" s="601"/>
      <c r="Z21226" s="601"/>
      <c r="AA21226" s="601"/>
      <c r="AB21226" s="601"/>
    </row>
    <row r="21227" spans="21:28" x14ac:dyDescent="0.25">
      <c r="U21227" s="601"/>
      <c r="V21227" s="611"/>
      <c r="X21227" s="613"/>
      <c r="Y21227" s="601"/>
      <c r="Z21227" s="601"/>
      <c r="AA21227" s="601"/>
      <c r="AB21227" s="601"/>
    </row>
    <row r="21228" spans="21:28" x14ac:dyDescent="0.25">
      <c r="U21228" s="601"/>
      <c r="V21228" s="611"/>
      <c r="X21228" s="613"/>
      <c r="Y21228" s="601"/>
      <c r="Z21228" s="601"/>
      <c r="AA21228" s="601"/>
      <c r="AB21228" s="601"/>
    </row>
    <row r="21229" spans="21:28" x14ac:dyDescent="0.25">
      <c r="U21229" s="601"/>
      <c r="V21229" s="611"/>
      <c r="X21229" s="613"/>
      <c r="Y21229" s="601"/>
      <c r="Z21229" s="601"/>
      <c r="AA21229" s="601"/>
      <c r="AB21229" s="601"/>
    </row>
    <row r="21230" spans="21:28" x14ac:dyDescent="0.25">
      <c r="U21230" s="601"/>
      <c r="V21230" s="611"/>
      <c r="X21230" s="613"/>
      <c r="Y21230" s="601"/>
      <c r="Z21230" s="601"/>
      <c r="AA21230" s="601"/>
      <c r="AB21230" s="601"/>
    </row>
    <row r="21231" spans="21:28" x14ac:dyDescent="0.25">
      <c r="U21231" s="601"/>
      <c r="V21231" s="611"/>
      <c r="X21231" s="613"/>
      <c r="Y21231" s="601"/>
      <c r="Z21231" s="601"/>
      <c r="AA21231" s="601"/>
      <c r="AB21231" s="601"/>
    </row>
    <row r="21232" spans="21:28" x14ac:dyDescent="0.25">
      <c r="U21232" s="601"/>
      <c r="V21232" s="611"/>
      <c r="X21232" s="613"/>
      <c r="Y21232" s="601"/>
      <c r="Z21232" s="601"/>
      <c r="AA21232" s="601"/>
      <c r="AB21232" s="601"/>
    </row>
    <row r="21233" spans="21:28" x14ac:dyDescent="0.25">
      <c r="U21233" s="601"/>
      <c r="V21233" s="611"/>
      <c r="X21233" s="613"/>
      <c r="Y21233" s="601"/>
      <c r="Z21233" s="601"/>
      <c r="AA21233" s="601"/>
      <c r="AB21233" s="601"/>
    </row>
    <row r="21234" spans="21:28" x14ac:dyDescent="0.25">
      <c r="U21234" s="601"/>
      <c r="V21234" s="611"/>
      <c r="X21234" s="613"/>
      <c r="Y21234" s="601"/>
      <c r="Z21234" s="601"/>
      <c r="AA21234" s="601"/>
      <c r="AB21234" s="601"/>
    </row>
    <row r="21235" spans="21:28" x14ac:dyDescent="0.25">
      <c r="U21235" s="601"/>
      <c r="V21235" s="611"/>
      <c r="X21235" s="613"/>
      <c r="Y21235" s="601"/>
      <c r="Z21235" s="601"/>
      <c r="AA21235" s="601"/>
      <c r="AB21235" s="601"/>
    </row>
    <row r="21236" spans="21:28" x14ac:dyDescent="0.25">
      <c r="U21236" s="601"/>
      <c r="V21236" s="611"/>
      <c r="X21236" s="613"/>
      <c r="Y21236" s="601"/>
      <c r="Z21236" s="601"/>
      <c r="AA21236" s="601"/>
      <c r="AB21236" s="601"/>
    </row>
    <row r="21237" spans="21:28" x14ac:dyDescent="0.25">
      <c r="U21237" s="601"/>
      <c r="V21237" s="611"/>
      <c r="X21237" s="613"/>
      <c r="Y21237" s="601"/>
      <c r="Z21237" s="601"/>
      <c r="AA21237" s="601"/>
      <c r="AB21237" s="601"/>
    </row>
    <row r="21238" spans="21:28" x14ac:dyDescent="0.25">
      <c r="U21238" s="601"/>
      <c r="V21238" s="611"/>
      <c r="X21238" s="613"/>
      <c r="Y21238" s="601"/>
      <c r="Z21238" s="601"/>
      <c r="AA21238" s="601"/>
      <c r="AB21238" s="601"/>
    </row>
    <row r="21239" spans="21:28" x14ac:dyDescent="0.25">
      <c r="U21239" s="601"/>
      <c r="V21239" s="611"/>
      <c r="X21239" s="613"/>
      <c r="Y21239" s="601"/>
      <c r="Z21239" s="601"/>
      <c r="AA21239" s="601"/>
      <c r="AB21239" s="601"/>
    </row>
    <row r="21240" spans="21:28" x14ac:dyDescent="0.25">
      <c r="U21240" s="601"/>
      <c r="V21240" s="611"/>
      <c r="X21240" s="613"/>
      <c r="Y21240" s="601"/>
      <c r="Z21240" s="601"/>
      <c r="AA21240" s="601"/>
      <c r="AB21240" s="601"/>
    </row>
    <row r="21241" spans="21:28" x14ac:dyDescent="0.25">
      <c r="U21241" s="601"/>
      <c r="V21241" s="611"/>
      <c r="X21241" s="613"/>
      <c r="Y21241" s="601"/>
      <c r="Z21241" s="601"/>
      <c r="AA21241" s="601"/>
      <c r="AB21241" s="601"/>
    </row>
    <row r="21242" spans="21:28" x14ac:dyDescent="0.25">
      <c r="U21242" s="601"/>
      <c r="V21242" s="611"/>
      <c r="X21242" s="613"/>
      <c r="Y21242" s="601"/>
      <c r="Z21242" s="601"/>
      <c r="AA21242" s="601"/>
      <c r="AB21242" s="601"/>
    </row>
    <row r="21243" spans="21:28" x14ac:dyDescent="0.25">
      <c r="U21243" s="601"/>
      <c r="V21243" s="611"/>
      <c r="X21243" s="613"/>
      <c r="Y21243" s="601"/>
      <c r="Z21243" s="601"/>
      <c r="AA21243" s="601"/>
      <c r="AB21243" s="601"/>
    </row>
    <row r="21244" spans="21:28" x14ac:dyDescent="0.25">
      <c r="U21244" s="601"/>
      <c r="V21244" s="611"/>
      <c r="X21244" s="613"/>
      <c r="Y21244" s="601"/>
      <c r="Z21244" s="601"/>
      <c r="AA21244" s="601"/>
      <c r="AB21244" s="601"/>
    </row>
    <row r="21245" spans="21:28" x14ac:dyDescent="0.25">
      <c r="U21245" s="601"/>
      <c r="V21245" s="611"/>
      <c r="X21245" s="613"/>
      <c r="Y21245" s="601"/>
      <c r="Z21245" s="601"/>
      <c r="AA21245" s="601"/>
      <c r="AB21245" s="601"/>
    </row>
    <row r="21246" spans="21:28" x14ac:dyDescent="0.25">
      <c r="U21246" s="601"/>
      <c r="V21246" s="611"/>
      <c r="X21246" s="613"/>
      <c r="Y21246" s="601"/>
      <c r="Z21246" s="601"/>
      <c r="AA21246" s="601"/>
      <c r="AB21246" s="601"/>
    </row>
    <row r="21247" spans="21:28" x14ac:dyDescent="0.25">
      <c r="U21247" s="601"/>
      <c r="V21247" s="611"/>
      <c r="X21247" s="613"/>
      <c r="Y21247" s="601"/>
      <c r="Z21247" s="601"/>
      <c r="AA21247" s="601"/>
      <c r="AB21247" s="601"/>
    </row>
    <row r="21248" spans="21:28" x14ac:dyDescent="0.25">
      <c r="U21248" s="601"/>
      <c r="V21248" s="611"/>
      <c r="X21248" s="613"/>
      <c r="Y21248" s="601"/>
      <c r="Z21248" s="601"/>
      <c r="AA21248" s="601"/>
      <c r="AB21248" s="601"/>
    </row>
    <row r="21249" spans="21:28" x14ac:dyDescent="0.25">
      <c r="U21249" s="601"/>
      <c r="V21249" s="611"/>
      <c r="X21249" s="613"/>
      <c r="Y21249" s="601"/>
      <c r="Z21249" s="601"/>
      <c r="AA21249" s="601"/>
      <c r="AB21249" s="601"/>
    </row>
    <row r="21250" spans="21:28" x14ac:dyDescent="0.25">
      <c r="U21250" s="601"/>
      <c r="V21250" s="611"/>
      <c r="X21250" s="613"/>
      <c r="Y21250" s="601"/>
      <c r="Z21250" s="601"/>
      <c r="AA21250" s="601"/>
      <c r="AB21250" s="601"/>
    </row>
    <row r="21251" spans="21:28" x14ac:dyDescent="0.25">
      <c r="U21251" s="601"/>
      <c r="V21251" s="611"/>
      <c r="X21251" s="613"/>
      <c r="Y21251" s="601"/>
      <c r="Z21251" s="601"/>
      <c r="AA21251" s="601"/>
      <c r="AB21251" s="601"/>
    </row>
    <row r="21252" spans="21:28" x14ac:dyDescent="0.25">
      <c r="U21252" s="601"/>
      <c r="V21252" s="611"/>
      <c r="X21252" s="613"/>
      <c r="Y21252" s="601"/>
      <c r="Z21252" s="601"/>
      <c r="AA21252" s="601"/>
      <c r="AB21252" s="601"/>
    </row>
    <row r="21253" spans="21:28" x14ac:dyDescent="0.25">
      <c r="U21253" s="601"/>
      <c r="V21253" s="611"/>
      <c r="X21253" s="613"/>
      <c r="Y21253" s="601"/>
      <c r="Z21253" s="601"/>
      <c r="AA21253" s="601"/>
      <c r="AB21253" s="601"/>
    </row>
    <row r="21254" spans="21:28" x14ac:dyDescent="0.25">
      <c r="U21254" s="601"/>
      <c r="V21254" s="611"/>
      <c r="X21254" s="613"/>
      <c r="Y21254" s="601"/>
      <c r="Z21254" s="601"/>
      <c r="AA21254" s="601"/>
      <c r="AB21254" s="601"/>
    </row>
    <row r="21255" spans="21:28" x14ac:dyDescent="0.25">
      <c r="U21255" s="601"/>
      <c r="V21255" s="611"/>
      <c r="X21255" s="613"/>
      <c r="Y21255" s="601"/>
      <c r="Z21255" s="601"/>
      <c r="AA21255" s="601"/>
      <c r="AB21255" s="601"/>
    </row>
    <row r="21256" spans="21:28" x14ac:dyDescent="0.25">
      <c r="U21256" s="601"/>
      <c r="V21256" s="611"/>
      <c r="X21256" s="613"/>
      <c r="Y21256" s="601"/>
      <c r="Z21256" s="601"/>
      <c r="AA21256" s="601"/>
      <c r="AB21256" s="601"/>
    </row>
    <row r="21257" spans="21:28" x14ac:dyDescent="0.25">
      <c r="U21257" s="601"/>
      <c r="V21257" s="611"/>
      <c r="X21257" s="613"/>
      <c r="Y21257" s="601"/>
      <c r="Z21257" s="601"/>
      <c r="AA21257" s="601"/>
      <c r="AB21257" s="601"/>
    </row>
    <row r="21258" spans="21:28" x14ac:dyDescent="0.25">
      <c r="U21258" s="601"/>
      <c r="V21258" s="611"/>
      <c r="X21258" s="613"/>
      <c r="Y21258" s="601"/>
      <c r="Z21258" s="601"/>
      <c r="AA21258" s="601"/>
      <c r="AB21258" s="601"/>
    </row>
    <row r="21259" spans="21:28" x14ac:dyDescent="0.25">
      <c r="U21259" s="601"/>
      <c r="V21259" s="611"/>
      <c r="X21259" s="613"/>
      <c r="Y21259" s="601"/>
      <c r="Z21259" s="601"/>
      <c r="AA21259" s="601"/>
      <c r="AB21259" s="601"/>
    </row>
    <row r="21260" spans="21:28" x14ac:dyDescent="0.25">
      <c r="U21260" s="601"/>
      <c r="V21260" s="611"/>
      <c r="X21260" s="613"/>
      <c r="Y21260" s="601"/>
      <c r="Z21260" s="601"/>
      <c r="AA21260" s="601"/>
      <c r="AB21260" s="601"/>
    </row>
    <row r="21261" spans="21:28" x14ac:dyDescent="0.25">
      <c r="U21261" s="601"/>
      <c r="V21261" s="611"/>
      <c r="X21261" s="613"/>
      <c r="Y21261" s="601"/>
      <c r="Z21261" s="601"/>
      <c r="AA21261" s="601"/>
      <c r="AB21261" s="601"/>
    </row>
    <row r="21262" spans="21:28" x14ac:dyDescent="0.25">
      <c r="U21262" s="601"/>
      <c r="V21262" s="611"/>
      <c r="X21262" s="613"/>
      <c r="Y21262" s="601"/>
      <c r="Z21262" s="601"/>
      <c r="AA21262" s="601"/>
      <c r="AB21262" s="601"/>
    </row>
    <row r="21263" spans="21:28" x14ac:dyDescent="0.25">
      <c r="U21263" s="601"/>
      <c r="V21263" s="611"/>
      <c r="X21263" s="613"/>
      <c r="Y21263" s="601"/>
      <c r="Z21263" s="601"/>
      <c r="AA21263" s="601"/>
      <c r="AB21263" s="601"/>
    </row>
    <row r="21264" spans="21:28" x14ac:dyDescent="0.25">
      <c r="U21264" s="601"/>
      <c r="V21264" s="611"/>
      <c r="X21264" s="613"/>
      <c r="Y21264" s="601"/>
      <c r="Z21264" s="601"/>
      <c r="AA21264" s="601"/>
      <c r="AB21264" s="601"/>
    </row>
    <row r="21265" spans="21:28" x14ac:dyDescent="0.25">
      <c r="U21265" s="601"/>
      <c r="V21265" s="611"/>
      <c r="X21265" s="613"/>
      <c r="Y21265" s="601"/>
      <c r="Z21265" s="601"/>
      <c r="AA21265" s="601"/>
      <c r="AB21265" s="601"/>
    </row>
    <row r="21266" spans="21:28" x14ac:dyDescent="0.25">
      <c r="U21266" s="601"/>
      <c r="V21266" s="611"/>
      <c r="X21266" s="613"/>
      <c r="Y21266" s="601"/>
      <c r="Z21266" s="601"/>
      <c r="AA21266" s="601"/>
      <c r="AB21266" s="601"/>
    </row>
    <row r="21267" spans="21:28" x14ac:dyDescent="0.25">
      <c r="U21267" s="601"/>
      <c r="V21267" s="611"/>
      <c r="X21267" s="613"/>
      <c r="Y21267" s="601"/>
      <c r="Z21267" s="601"/>
      <c r="AA21267" s="601"/>
      <c r="AB21267" s="601"/>
    </row>
    <row r="21268" spans="21:28" x14ac:dyDescent="0.25">
      <c r="U21268" s="601"/>
      <c r="V21268" s="611"/>
      <c r="X21268" s="613"/>
      <c r="Y21268" s="601"/>
      <c r="Z21268" s="601"/>
      <c r="AA21268" s="601"/>
      <c r="AB21268" s="601"/>
    </row>
    <row r="21269" spans="21:28" x14ac:dyDescent="0.25">
      <c r="U21269" s="601"/>
      <c r="V21269" s="611"/>
      <c r="X21269" s="613"/>
      <c r="Y21269" s="601"/>
      <c r="Z21269" s="601"/>
      <c r="AA21269" s="601"/>
      <c r="AB21269" s="601"/>
    </row>
    <row r="21270" spans="21:28" x14ac:dyDescent="0.25">
      <c r="U21270" s="601"/>
      <c r="V21270" s="611"/>
      <c r="X21270" s="613"/>
      <c r="Y21270" s="601"/>
      <c r="Z21270" s="601"/>
      <c r="AA21270" s="601"/>
      <c r="AB21270" s="601"/>
    </row>
    <row r="21271" spans="21:28" x14ac:dyDescent="0.25">
      <c r="U21271" s="601"/>
      <c r="V21271" s="611"/>
      <c r="X21271" s="613"/>
      <c r="Y21271" s="601"/>
      <c r="Z21271" s="601"/>
      <c r="AA21271" s="601"/>
      <c r="AB21271" s="601"/>
    </row>
    <row r="21272" spans="21:28" x14ac:dyDescent="0.25">
      <c r="U21272" s="601"/>
      <c r="V21272" s="611"/>
      <c r="X21272" s="613"/>
      <c r="Y21272" s="601"/>
      <c r="Z21272" s="601"/>
      <c r="AA21272" s="601"/>
      <c r="AB21272" s="601"/>
    </row>
    <row r="21273" spans="21:28" x14ac:dyDescent="0.25">
      <c r="U21273" s="601"/>
      <c r="V21273" s="611"/>
      <c r="X21273" s="613"/>
      <c r="Y21273" s="601"/>
      <c r="Z21273" s="601"/>
      <c r="AA21273" s="601"/>
      <c r="AB21273" s="601"/>
    </row>
    <row r="21274" spans="21:28" x14ac:dyDescent="0.25">
      <c r="U21274" s="601"/>
      <c r="V21274" s="611"/>
      <c r="X21274" s="613"/>
      <c r="Y21274" s="601"/>
      <c r="Z21274" s="601"/>
      <c r="AA21274" s="601"/>
      <c r="AB21274" s="601"/>
    </row>
    <row r="21275" spans="21:28" x14ac:dyDescent="0.25">
      <c r="U21275" s="601"/>
      <c r="V21275" s="611"/>
      <c r="X21275" s="613"/>
      <c r="Y21275" s="601"/>
      <c r="Z21275" s="601"/>
      <c r="AA21275" s="601"/>
      <c r="AB21275" s="601"/>
    </row>
    <row r="21276" spans="21:28" x14ac:dyDescent="0.25">
      <c r="U21276" s="601"/>
      <c r="V21276" s="611"/>
      <c r="X21276" s="613"/>
      <c r="Y21276" s="601"/>
      <c r="Z21276" s="601"/>
      <c r="AA21276" s="601"/>
      <c r="AB21276" s="601"/>
    </row>
    <row r="21277" spans="21:28" x14ac:dyDescent="0.25">
      <c r="U21277" s="601"/>
      <c r="V21277" s="611"/>
      <c r="X21277" s="613"/>
      <c r="Y21277" s="601"/>
      <c r="Z21277" s="601"/>
      <c r="AA21277" s="601"/>
      <c r="AB21277" s="601"/>
    </row>
    <row r="21278" spans="21:28" x14ac:dyDescent="0.25">
      <c r="U21278" s="601"/>
      <c r="V21278" s="611"/>
      <c r="X21278" s="613"/>
      <c r="Y21278" s="601"/>
      <c r="Z21278" s="601"/>
      <c r="AA21278" s="601"/>
      <c r="AB21278" s="601"/>
    </row>
    <row r="21279" spans="21:28" x14ac:dyDescent="0.25">
      <c r="U21279" s="601"/>
      <c r="V21279" s="611"/>
      <c r="X21279" s="613"/>
      <c r="Y21279" s="601"/>
      <c r="Z21279" s="601"/>
      <c r="AA21279" s="601"/>
      <c r="AB21279" s="601"/>
    </row>
    <row r="21280" spans="21:28" x14ac:dyDescent="0.25">
      <c r="U21280" s="601"/>
      <c r="V21280" s="611"/>
      <c r="X21280" s="613"/>
      <c r="Y21280" s="601"/>
      <c r="Z21280" s="601"/>
      <c r="AA21280" s="601"/>
      <c r="AB21280" s="601"/>
    </row>
    <row r="21281" spans="21:28" x14ac:dyDescent="0.25">
      <c r="U21281" s="601"/>
      <c r="V21281" s="611"/>
      <c r="X21281" s="613"/>
      <c r="Y21281" s="601"/>
      <c r="Z21281" s="601"/>
      <c r="AA21281" s="601"/>
      <c r="AB21281" s="601"/>
    </row>
    <row r="21282" spans="21:28" x14ac:dyDescent="0.25">
      <c r="U21282" s="601"/>
      <c r="V21282" s="611"/>
      <c r="X21282" s="613"/>
      <c r="Y21282" s="601"/>
      <c r="Z21282" s="601"/>
      <c r="AA21282" s="601"/>
      <c r="AB21282" s="601"/>
    </row>
    <row r="21283" spans="21:28" x14ac:dyDescent="0.25">
      <c r="U21283" s="601"/>
      <c r="V21283" s="611"/>
      <c r="X21283" s="613"/>
      <c r="Y21283" s="601"/>
      <c r="Z21283" s="601"/>
      <c r="AA21283" s="601"/>
      <c r="AB21283" s="601"/>
    </row>
    <row r="21284" spans="21:28" x14ac:dyDescent="0.25">
      <c r="U21284" s="601"/>
      <c r="V21284" s="611"/>
      <c r="X21284" s="613"/>
      <c r="Y21284" s="601"/>
      <c r="Z21284" s="601"/>
      <c r="AA21284" s="601"/>
      <c r="AB21284" s="601"/>
    </row>
    <row r="21285" spans="21:28" x14ac:dyDescent="0.25">
      <c r="U21285" s="601"/>
      <c r="V21285" s="611"/>
      <c r="X21285" s="613"/>
      <c r="Y21285" s="601"/>
      <c r="Z21285" s="601"/>
      <c r="AA21285" s="601"/>
      <c r="AB21285" s="601"/>
    </row>
    <row r="21286" spans="21:28" x14ac:dyDescent="0.25">
      <c r="U21286" s="601"/>
      <c r="V21286" s="611"/>
      <c r="X21286" s="613"/>
      <c r="Y21286" s="601"/>
      <c r="Z21286" s="601"/>
      <c r="AA21286" s="601"/>
      <c r="AB21286" s="601"/>
    </row>
    <row r="21287" spans="21:28" x14ac:dyDescent="0.25">
      <c r="U21287" s="601"/>
      <c r="V21287" s="611"/>
      <c r="X21287" s="613"/>
      <c r="Y21287" s="601"/>
      <c r="Z21287" s="601"/>
      <c r="AA21287" s="601"/>
      <c r="AB21287" s="601"/>
    </row>
    <row r="21288" spans="21:28" x14ac:dyDescent="0.25">
      <c r="U21288" s="601"/>
      <c r="V21288" s="611"/>
      <c r="X21288" s="613"/>
      <c r="Y21288" s="601"/>
      <c r="Z21288" s="601"/>
      <c r="AA21288" s="601"/>
      <c r="AB21288" s="601"/>
    </row>
    <row r="21289" spans="21:28" x14ac:dyDescent="0.25">
      <c r="U21289" s="601"/>
      <c r="V21289" s="611"/>
      <c r="X21289" s="613"/>
      <c r="Y21289" s="601"/>
      <c r="Z21289" s="601"/>
      <c r="AA21289" s="601"/>
      <c r="AB21289" s="601"/>
    </row>
    <row r="21290" spans="21:28" x14ac:dyDescent="0.25">
      <c r="U21290" s="601"/>
      <c r="V21290" s="611"/>
      <c r="X21290" s="613"/>
      <c r="Y21290" s="601"/>
      <c r="Z21290" s="601"/>
      <c r="AA21290" s="601"/>
      <c r="AB21290" s="601"/>
    </row>
    <row r="21291" spans="21:28" x14ac:dyDescent="0.25">
      <c r="U21291" s="601"/>
      <c r="V21291" s="611"/>
      <c r="X21291" s="613"/>
      <c r="Y21291" s="601"/>
      <c r="Z21291" s="601"/>
      <c r="AA21291" s="601"/>
      <c r="AB21291" s="601"/>
    </row>
    <row r="21292" spans="21:28" x14ac:dyDescent="0.25">
      <c r="U21292" s="601"/>
      <c r="V21292" s="611"/>
      <c r="X21292" s="613"/>
      <c r="Y21292" s="601"/>
      <c r="Z21292" s="601"/>
      <c r="AA21292" s="601"/>
      <c r="AB21292" s="601"/>
    </row>
    <row r="21293" spans="21:28" x14ac:dyDescent="0.25">
      <c r="U21293" s="601"/>
      <c r="V21293" s="611"/>
      <c r="X21293" s="613"/>
      <c r="Y21293" s="601"/>
      <c r="Z21293" s="601"/>
      <c r="AA21293" s="601"/>
      <c r="AB21293" s="601"/>
    </row>
    <row r="21294" spans="21:28" x14ac:dyDescent="0.25">
      <c r="U21294" s="601"/>
      <c r="V21294" s="611"/>
      <c r="X21294" s="613"/>
      <c r="Y21294" s="601"/>
      <c r="Z21294" s="601"/>
      <c r="AA21294" s="601"/>
      <c r="AB21294" s="601"/>
    </row>
    <row r="21295" spans="21:28" x14ac:dyDescent="0.25">
      <c r="U21295" s="601"/>
      <c r="V21295" s="611"/>
      <c r="X21295" s="613"/>
      <c r="Y21295" s="601"/>
      <c r="Z21295" s="601"/>
      <c r="AA21295" s="601"/>
      <c r="AB21295" s="601"/>
    </row>
    <row r="21296" spans="21:28" x14ac:dyDescent="0.25">
      <c r="U21296" s="601"/>
      <c r="V21296" s="611"/>
      <c r="X21296" s="613"/>
      <c r="Y21296" s="601"/>
      <c r="Z21296" s="601"/>
      <c r="AA21296" s="601"/>
      <c r="AB21296" s="601"/>
    </row>
    <row r="21297" spans="21:28" x14ac:dyDescent="0.25">
      <c r="U21297" s="601"/>
      <c r="V21297" s="611"/>
      <c r="X21297" s="613"/>
      <c r="Y21297" s="601"/>
      <c r="Z21297" s="601"/>
      <c r="AA21297" s="601"/>
      <c r="AB21297" s="601"/>
    </row>
    <row r="21298" spans="21:28" x14ac:dyDescent="0.25">
      <c r="U21298" s="601"/>
      <c r="V21298" s="611"/>
      <c r="X21298" s="613"/>
      <c r="Y21298" s="601"/>
      <c r="Z21298" s="601"/>
      <c r="AA21298" s="601"/>
      <c r="AB21298" s="601"/>
    </row>
    <row r="21299" spans="21:28" x14ac:dyDescent="0.25">
      <c r="U21299" s="601"/>
      <c r="V21299" s="611"/>
      <c r="X21299" s="613"/>
      <c r="Y21299" s="601"/>
      <c r="Z21299" s="601"/>
      <c r="AA21299" s="601"/>
      <c r="AB21299" s="601"/>
    </row>
    <row r="21300" spans="21:28" x14ac:dyDescent="0.25">
      <c r="U21300" s="601"/>
      <c r="V21300" s="611"/>
      <c r="X21300" s="613"/>
      <c r="Y21300" s="601"/>
      <c r="Z21300" s="601"/>
      <c r="AA21300" s="601"/>
      <c r="AB21300" s="601"/>
    </row>
    <row r="21301" spans="21:28" x14ac:dyDescent="0.25">
      <c r="U21301" s="601"/>
      <c r="V21301" s="611"/>
      <c r="X21301" s="613"/>
      <c r="Y21301" s="601"/>
      <c r="Z21301" s="601"/>
      <c r="AA21301" s="601"/>
      <c r="AB21301" s="601"/>
    </row>
    <row r="21302" spans="21:28" x14ac:dyDescent="0.25">
      <c r="U21302" s="601"/>
      <c r="V21302" s="611"/>
      <c r="X21302" s="613"/>
      <c r="Y21302" s="601"/>
      <c r="Z21302" s="601"/>
      <c r="AA21302" s="601"/>
      <c r="AB21302" s="601"/>
    </row>
    <row r="21303" spans="21:28" x14ac:dyDescent="0.25">
      <c r="U21303" s="601"/>
      <c r="V21303" s="611"/>
      <c r="X21303" s="613"/>
      <c r="Y21303" s="601"/>
      <c r="Z21303" s="601"/>
      <c r="AA21303" s="601"/>
      <c r="AB21303" s="601"/>
    </row>
    <row r="21304" spans="21:28" x14ac:dyDescent="0.25">
      <c r="U21304" s="601"/>
      <c r="V21304" s="611"/>
      <c r="X21304" s="613"/>
      <c r="Y21304" s="601"/>
      <c r="Z21304" s="601"/>
      <c r="AA21304" s="601"/>
      <c r="AB21304" s="601"/>
    </row>
    <row r="21305" spans="21:28" x14ac:dyDescent="0.25">
      <c r="U21305" s="601"/>
      <c r="V21305" s="611"/>
      <c r="X21305" s="613"/>
      <c r="Y21305" s="601"/>
      <c r="Z21305" s="601"/>
      <c r="AA21305" s="601"/>
      <c r="AB21305" s="601"/>
    </row>
    <row r="21306" spans="21:28" x14ac:dyDescent="0.25">
      <c r="U21306" s="601"/>
      <c r="V21306" s="611"/>
      <c r="X21306" s="613"/>
      <c r="Y21306" s="601"/>
      <c r="Z21306" s="601"/>
      <c r="AA21306" s="601"/>
      <c r="AB21306" s="601"/>
    </row>
    <row r="21307" spans="21:28" x14ac:dyDescent="0.25">
      <c r="U21307" s="601"/>
      <c r="V21307" s="611"/>
      <c r="X21307" s="613"/>
      <c r="Y21307" s="601"/>
      <c r="Z21307" s="601"/>
      <c r="AA21307" s="601"/>
      <c r="AB21307" s="601"/>
    </row>
    <row r="21308" spans="21:28" x14ac:dyDescent="0.25">
      <c r="U21308" s="601"/>
      <c r="V21308" s="611"/>
      <c r="X21308" s="613"/>
      <c r="Y21308" s="601"/>
      <c r="Z21308" s="601"/>
      <c r="AA21308" s="601"/>
      <c r="AB21308" s="601"/>
    </row>
    <row r="21309" spans="21:28" x14ac:dyDescent="0.25">
      <c r="U21309" s="601"/>
      <c r="V21309" s="611"/>
      <c r="X21309" s="613"/>
      <c r="Y21309" s="601"/>
      <c r="Z21309" s="601"/>
      <c r="AA21309" s="601"/>
      <c r="AB21309" s="601"/>
    </row>
    <row r="21310" spans="21:28" x14ac:dyDescent="0.25">
      <c r="U21310" s="601"/>
      <c r="V21310" s="611"/>
      <c r="X21310" s="613"/>
      <c r="Y21310" s="601"/>
      <c r="Z21310" s="601"/>
      <c r="AA21310" s="601"/>
      <c r="AB21310" s="601"/>
    </row>
    <row r="21311" spans="21:28" x14ac:dyDescent="0.25">
      <c r="U21311" s="601"/>
      <c r="V21311" s="611"/>
      <c r="X21311" s="613"/>
      <c r="Y21311" s="601"/>
      <c r="Z21311" s="601"/>
      <c r="AA21311" s="601"/>
      <c r="AB21311" s="601"/>
    </row>
    <row r="21312" spans="21:28" x14ac:dyDescent="0.25">
      <c r="U21312" s="601"/>
      <c r="V21312" s="611"/>
      <c r="X21312" s="613"/>
      <c r="Y21312" s="601"/>
      <c r="Z21312" s="601"/>
      <c r="AA21312" s="601"/>
      <c r="AB21312" s="601"/>
    </row>
    <row r="21313" spans="21:28" x14ac:dyDescent="0.25">
      <c r="U21313" s="601"/>
      <c r="V21313" s="611"/>
      <c r="X21313" s="613"/>
      <c r="Y21313" s="601"/>
      <c r="Z21313" s="601"/>
      <c r="AA21313" s="601"/>
      <c r="AB21313" s="601"/>
    </row>
    <row r="21314" spans="21:28" x14ac:dyDescent="0.25">
      <c r="U21314" s="601"/>
      <c r="V21314" s="611"/>
      <c r="X21314" s="613"/>
      <c r="Y21314" s="601"/>
      <c r="Z21314" s="601"/>
      <c r="AA21314" s="601"/>
      <c r="AB21314" s="601"/>
    </row>
    <row r="21315" spans="21:28" x14ac:dyDescent="0.25">
      <c r="U21315" s="601"/>
      <c r="V21315" s="611"/>
      <c r="X21315" s="613"/>
      <c r="Y21315" s="601"/>
      <c r="Z21315" s="601"/>
      <c r="AA21315" s="601"/>
      <c r="AB21315" s="601"/>
    </row>
    <row r="21316" spans="21:28" x14ac:dyDescent="0.25">
      <c r="U21316" s="601"/>
      <c r="V21316" s="611"/>
      <c r="X21316" s="613"/>
      <c r="Y21316" s="601"/>
      <c r="Z21316" s="601"/>
      <c r="AA21316" s="601"/>
      <c r="AB21316" s="601"/>
    </row>
    <row r="21317" spans="21:28" x14ac:dyDescent="0.25">
      <c r="U21317" s="601"/>
      <c r="V21317" s="611"/>
      <c r="X21317" s="613"/>
      <c r="Y21317" s="601"/>
      <c r="Z21317" s="601"/>
      <c r="AA21317" s="601"/>
      <c r="AB21317" s="601"/>
    </row>
    <row r="21318" spans="21:28" x14ac:dyDescent="0.25">
      <c r="U21318" s="601"/>
      <c r="V21318" s="611"/>
      <c r="X21318" s="613"/>
      <c r="Y21318" s="601"/>
      <c r="Z21318" s="601"/>
      <c r="AA21318" s="601"/>
      <c r="AB21318" s="601"/>
    </row>
    <row r="21319" spans="21:28" x14ac:dyDescent="0.25">
      <c r="U21319" s="601"/>
      <c r="V21319" s="611"/>
      <c r="X21319" s="613"/>
      <c r="Y21319" s="601"/>
      <c r="Z21319" s="601"/>
      <c r="AA21319" s="601"/>
      <c r="AB21319" s="601"/>
    </row>
    <row r="21320" spans="21:28" x14ac:dyDescent="0.25">
      <c r="U21320" s="601"/>
      <c r="V21320" s="611"/>
      <c r="X21320" s="613"/>
      <c r="Y21320" s="601"/>
      <c r="Z21320" s="601"/>
      <c r="AA21320" s="601"/>
      <c r="AB21320" s="601"/>
    </row>
    <row r="21321" spans="21:28" x14ac:dyDescent="0.25">
      <c r="U21321" s="601"/>
      <c r="V21321" s="611"/>
      <c r="X21321" s="613"/>
      <c r="Y21321" s="601"/>
      <c r="Z21321" s="601"/>
      <c r="AA21321" s="601"/>
      <c r="AB21321" s="601"/>
    </row>
    <row r="21322" spans="21:28" x14ac:dyDescent="0.25">
      <c r="U21322" s="601"/>
      <c r="V21322" s="611"/>
      <c r="X21322" s="613"/>
      <c r="Y21322" s="601"/>
      <c r="Z21322" s="601"/>
      <c r="AA21322" s="601"/>
      <c r="AB21322" s="601"/>
    </row>
    <row r="21323" spans="21:28" x14ac:dyDescent="0.25">
      <c r="U21323" s="601"/>
      <c r="V21323" s="611"/>
      <c r="X21323" s="613"/>
      <c r="Y21323" s="601"/>
      <c r="Z21323" s="601"/>
      <c r="AA21323" s="601"/>
      <c r="AB21323" s="601"/>
    </row>
    <row r="21324" spans="21:28" x14ac:dyDescent="0.25">
      <c r="U21324" s="601"/>
      <c r="V21324" s="611"/>
      <c r="X21324" s="613"/>
      <c r="Y21324" s="601"/>
      <c r="Z21324" s="601"/>
      <c r="AA21324" s="601"/>
      <c r="AB21324" s="601"/>
    </row>
    <row r="21325" spans="21:28" x14ac:dyDescent="0.25">
      <c r="U21325" s="601"/>
      <c r="V21325" s="611"/>
      <c r="X21325" s="613"/>
      <c r="Y21325" s="601"/>
      <c r="Z21325" s="601"/>
      <c r="AA21325" s="601"/>
      <c r="AB21325" s="601"/>
    </row>
    <row r="21326" spans="21:28" x14ac:dyDescent="0.25">
      <c r="U21326" s="601"/>
      <c r="V21326" s="611"/>
      <c r="X21326" s="613"/>
      <c r="Y21326" s="601"/>
      <c r="Z21326" s="601"/>
      <c r="AA21326" s="601"/>
      <c r="AB21326" s="601"/>
    </row>
    <row r="21327" spans="21:28" x14ac:dyDescent="0.25">
      <c r="U21327" s="601"/>
      <c r="V21327" s="611"/>
      <c r="X21327" s="613"/>
      <c r="Y21327" s="601"/>
      <c r="Z21327" s="601"/>
      <c r="AA21327" s="601"/>
      <c r="AB21327" s="601"/>
    </row>
    <row r="21328" spans="21:28" x14ac:dyDescent="0.25">
      <c r="U21328" s="601"/>
      <c r="V21328" s="611"/>
      <c r="X21328" s="613"/>
      <c r="Y21328" s="601"/>
      <c r="Z21328" s="601"/>
      <c r="AA21328" s="601"/>
      <c r="AB21328" s="601"/>
    </row>
    <row r="21329" spans="21:28" x14ac:dyDescent="0.25">
      <c r="U21329" s="601"/>
      <c r="V21329" s="611"/>
      <c r="X21329" s="613"/>
      <c r="Y21329" s="601"/>
      <c r="Z21329" s="601"/>
      <c r="AA21329" s="601"/>
      <c r="AB21329" s="601"/>
    </row>
    <row r="21330" spans="21:28" x14ac:dyDescent="0.25">
      <c r="U21330" s="601"/>
      <c r="V21330" s="611"/>
      <c r="X21330" s="613"/>
      <c r="Y21330" s="601"/>
      <c r="Z21330" s="601"/>
      <c r="AA21330" s="601"/>
      <c r="AB21330" s="601"/>
    </row>
    <row r="21331" spans="21:28" x14ac:dyDescent="0.25">
      <c r="U21331" s="601"/>
      <c r="V21331" s="611"/>
      <c r="X21331" s="613"/>
      <c r="Y21331" s="601"/>
      <c r="Z21331" s="601"/>
      <c r="AA21331" s="601"/>
      <c r="AB21331" s="601"/>
    </row>
    <row r="21332" spans="21:28" x14ac:dyDescent="0.25">
      <c r="U21332" s="601"/>
      <c r="V21332" s="611"/>
      <c r="X21332" s="613"/>
      <c r="Y21332" s="601"/>
      <c r="Z21332" s="601"/>
      <c r="AA21332" s="601"/>
      <c r="AB21332" s="601"/>
    </row>
    <row r="21333" spans="21:28" x14ac:dyDescent="0.25">
      <c r="U21333" s="601"/>
      <c r="V21333" s="611"/>
      <c r="X21333" s="613"/>
      <c r="Y21333" s="601"/>
      <c r="Z21333" s="601"/>
      <c r="AA21333" s="601"/>
      <c r="AB21333" s="601"/>
    </row>
    <row r="21334" spans="21:28" x14ac:dyDescent="0.25">
      <c r="U21334" s="601"/>
      <c r="V21334" s="611"/>
      <c r="X21334" s="613"/>
      <c r="Y21334" s="601"/>
      <c r="Z21334" s="601"/>
      <c r="AA21334" s="601"/>
      <c r="AB21334" s="601"/>
    </row>
    <row r="21335" spans="21:28" x14ac:dyDescent="0.25">
      <c r="U21335" s="601"/>
      <c r="V21335" s="611"/>
      <c r="X21335" s="613"/>
      <c r="Y21335" s="601"/>
      <c r="Z21335" s="601"/>
      <c r="AA21335" s="601"/>
      <c r="AB21335" s="601"/>
    </row>
    <row r="21336" spans="21:28" x14ac:dyDescent="0.25">
      <c r="U21336" s="601"/>
      <c r="V21336" s="611"/>
      <c r="X21336" s="613"/>
      <c r="Y21336" s="601"/>
      <c r="Z21336" s="601"/>
      <c r="AA21336" s="601"/>
      <c r="AB21336" s="601"/>
    </row>
    <row r="21337" spans="21:28" x14ac:dyDescent="0.25">
      <c r="U21337" s="601"/>
      <c r="V21337" s="611"/>
      <c r="X21337" s="613"/>
      <c r="Y21337" s="601"/>
      <c r="Z21337" s="601"/>
      <c r="AA21337" s="601"/>
      <c r="AB21337" s="601"/>
    </row>
    <row r="21338" spans="21:28" x14ac:dyDescent="0.25">
      <c r="U21338" s="601"/>
      <c r="V21338" s="611"/>
      <c r="X21338" s="613"/>
      <c r="Y21338" s="601"/>
      <c r="Z21338" s="601"/>
      <c r="AA21338" s="601"/>
      <c r="AB21338" s="601"/>
    </row>
    <row r="21339" spans="21:28" x14ac:dyDescent="0.25">
      <c r="U21339" s="601"/>
      <c r="V21339" s="611"/>
      <c r="X21339" s="613"/>
      <c r="Y21339" s="601"/>
      <c r="Z21339" s="601"/>
      <c r="AA21339" s="601"/>
      <c r="AB21339" s="601"/>
    </row>
    <row r="21340" spans="21:28" x14ac:dyDescent="0.25">
      <c r="U21340" s="601"/>
      <c r="V21340" s="611"/>
      <c r="X21340" s="613"/>
      <c r="Y21340" s="601"/>
      <c r="Z21340" s="601"/>
      <c r="AA21340" s="601"/>
      <c r="AB21340" s="601"/>
    </row>
    <row r="21341" spans="21:28" x14ac:dyDescent="0.25">
      <c r="U21341" s="601"/>
      <c r="V21341" s="611"/>
      <c r="X21341" s="613"/>
      <c r="Y21341" s="601"/>
      <c r="Z21341" s="601"/>
      <c r="AA21341" s="601"/>
      <c r="AB21341" s="601"/>
    </row>
    <row r="21342" spans="21:28" x14ac:dyDescent="0.25">
      <c r="U21342" s="601"/>
      <c r="V21342" s="611"/>
      <c r="X21342" s="613"/>
      <c r="Y21342" s="601"/>
      <c r="Z21342" s="601"/>
      <c r="AA21342" s="601"/>
      <c r="AB21342" s="601"/>
    </row>
    <row r="21343" spans="21:28" x14ac:dyDescent="0.25">
      <c r="U21343" s="601"/>
      <c r="V21343" s="611"/>
      <c r="X21343" s="613"/>
      <c r="Y21343" s="601"/>
      <c r="Z21343" s="601"/>
      <c r="AA21343" s="601"/>
      <c r="AB21343" s="601"/>
    </row>
    <row r="21344" spans="21:28" x14ac:dyDescent="0.25">
      <c r="U21344" s="601"/>
      <c r="V21344" s="611"/>
      <c r="X21344" s="613"/>
      <c r="Y21344" s="601"/>
      <c r="Z21344" s="601"/>
      <c r="AA21344" s="601"/>
      <c r="AB21344" s="601"/>
    </row>
    <row r="21345" spans="21:28" x14ac:dyDescent="0.25">
      <c r="U21345" s="601"/>
      <c r="V21345" s="611"/>
      <c r="X21345" s="613"/>
      <c r="Y21345" s="601"/>
      <c r="Z21345" s="601"/>
      <c r="AA21345" s="601"/>
      <c r="AB21345" s="601"/>
    </row>
    <row r="21346" spans="21:28" x14ac:dyDescent="0.25">
      <c r="U21346" s="601"/>
      <c r="V21346" s="611"/>
      <c r="X21346" s="613"/>
      <c r="Y21346" s="601"/>
      <c r="Z21346" s="601"/>
      <c r="AA21346" s="601"/>
      <c r="AB21346" s="601"/>
    </row>
    <row r="21347" spans="21:28" x14ac:dyDescent="0.25">
      <c r="U21347" s="601"/>
      <c r="V21347" s="611"/>
      <c r="X21347" s="613"/>
      <c r="Y21347" s="601"/>
      <c r="Z21347" s="601"/>
      <c r="AA21347" s="601"/>
      <c r="AB21347" s="601"/>
    </row>
    <row r="21348" spans="21:28" x14ac:dyDescent="0.25">
      <c r="U21348" s="601"/>
      <c r="V21348" s="611"/>
      <c r="X21348" s="613"/>
      <c r="Y21348" s="601"/>
      <c r="Z21348" s="601"/>
      <c r="AA21348" s="601"/>
      <c r="AB21348" s="601"/>
    </row>
    <row r="21349" spans="21:28" x14ac:dyDescent="0.25">
      <c r="U21349" s="601"/>
      <c r="V21349" s="611"/>
      <c r="X21349" s="613"/>
      <c r="Y21349" s="601"/>
      <c r="Z21349" s="601"/>
      <c r="AA21349" s="601"/>
      <c r="AB21349" s="601"/>
    </row>
    <row r="21350" spans="21:28" x14ac:dyDescent="0.25">
      <c r="U21350" s="601"/>
      <c r="V21350" s="611"/>
      <c r="X21350" s="613"/>
      <c r="Y21350" s="601"/>
      <c r="Z21350" s="601"/>
      <c r="AA21350" s="601"/>
      <c r="AB21350" s="601"/>
    </row>
    <row r="21351" spans="21:28" x14ac:dyDescent="0.25">
      <c r="U21351" s="601"/>
      <c r="V21351" s="611"/>
      <c r="X21351" s="613"/>
      <c r="Y21351" s="601"/>
      <c r="Z21351" s="601"/>
      <c r="AA21351" s="601"/>
      <c r="AB21351" s="601"/>
    </row>
    <row r="21352" spans="21:28" x14ac:dyDescent="0.25">
      <c r="U21352" s="601"/>
      <c r="V21352" s="611"/>
      <c r="X21352" s="613"/>
      <c r="Y21352" s="601"/>
      <c r="Z21352" s="601"/>
      <c r="AA21352" s="601"/>
      <c r="AB21352" s="601"/>
    </row>
    <row r="21353" spans="21:28" x14ac:dyDescent="0.25">
      <c r="U21353" s="601"/>
      <c r="V21353" s="611"/>
      <c r="X21353" s="613"/>
      <c r="Y21353" s="601"/>
      <c r="Z21353" s="601"/>
      <c r="AA21353" s="601"/>
      <c r="AB21353" s="601"/>
    </row>
    <row r="21354" spans="21:28" x14ac:dyDescent="0.25">
      <c r="U21354" s="601"/>
      <c r="V21354" s="611"/>
      <c r="X21354" s="613"/>
      <c r="Y21354" s="601"/>
      <c r="Z21354" s="601"/>
      <c r="AA21354" s="601"/>
      <c r="AB21354" s="601"/>
    </row>
    <row r="21355" spans="21:28" x14ac:dyDescent="0.25">
      <c r="U21355" s="601"/>
      <c r="V21355" s="611"/>
      <c r="X21355" s="613"/>
      <c r="Y21355" s="601"/>
      <c r="Z21355" s="601"/>
      <c r="AA21355" s="601"/>
      <c r="AB21355" s="601"/>
    </row>
    <row r="21356" spans="21:28" x14ac:dyDescent="0.25">
      <c r="U21356" s="601"/>
      <c r="V21356" s="611"/>
      <c r="X21356" s="613"/>
      <c r="Y21356" s="601"/>
      <c r="Z21356" s="601"/>
      <c r="AA21356" s="601"/>
      <c r="AB21356" s="601"/>
    </row>
    <row r="21357" spans="21:28" x14ac:dyDescent="0.25">
      <c r="U21357" s="601"/>
      <c r="V21357" s="611"/>
      <c r="X21357" s="613"/>
      <c r="Y21357" s="601"/>
      <c r="Z21357" s="601"/>
      <c r="AA21357" s="601"/>
      <c r="AB21357" s="601"/>
    </row>
    <row r="21358" spans="21:28" x14ac:dyDescent="0.25">
      <c r="U21358" s="601"/>
      <c r="V21358" s="611"/>
      <c r="X21358" s="613"/>
      <c r="Y21358" s="601"/>
      <c r="Z21358" s="601"/>
      <c r="AA21358" s="601"/>
      <c r="AB21358" s="601"/>
    </row>
    <row r="21359" spans="21:28" x14ac:dyDescent="0.25">
      <c r="U21359" s="601"/>
      <c r="V21359" s="611"/>
      <c r="X21359" s="613"/>
      <c r="Y21359" s="601"/>
      <c r="Z21359" s="601"/>
      <c r="AA21359" s="601"/>
      <c r="AB21359" s="601"/>
    </row>
    <row r="21360" spans="21:28" x14ac:dyDescent="0.25">
      <c r="U21360" s="601"/>
      <c r="V21360" s="611"/>
      <c r="X21360" s="613"/>
      <c r="Y21360" s="601"/>
      <c r="Z21360" s="601"/>
      <c r="AA21360" s="601"/>
      <c r="AB21360" s="601"/>
    </row>
    <row r="21361" spans="21:28" x14ac:dyDescent="0.25">
      <c r="U21361" s="601"/>
      <c r="V21361" s="611"/>
      <c r="X21361" s="613"/>
      <c r="Y21361" s="601"/>
      <c r="Z21361" s="601"/>
      <c r="AA21361" s="601"/>
      <c r="AB21361" s="601"/>
    </row>
    <row r="21362" spans="21:28" x14ac:dyDescent="0.25">
      <c r="U21362" s="601"/>
      <c r="V21362" s="611"/>
      <c r="X21362" s="613"/>
      <c r="Y21362" s="601"/>
      <c r="Z21362" s="601"/>
      <c r="AA21362" s="601"/>
      <c r="AB21362" s="601"/>
    </row>
    <row r="21363" spans="21:28" x14ac:dyDescent="0.25">
      <c r="U21363" s="601"/>
      <c r="V21363" s="611"/>
      <c r="X21363" s="613"/>
      <c r="Y21363" s="601"/>
      <c r="Z21363" s="601"/>
      <c r="AA21363" s="601"/>
      <c r="AB21363" s="601"/>
    </row>
    <row r="21364" spans="21:28" x14ac:dyDescent="0.25">
      <c r="U21364" s="601"/>
      <c r="V21364" s="611"/>
      <c r="X21364" s="613"/>
      <c r="Y21364" s="601"/>
      <c r="Z21364" s="601"/>
      <c r="AA21364" s="601"/>
      <c r="AB21364" s="601"/>
    </row>
    <row r="21365" spans="21:28" x14ac:dyDescent="0.25">
      <c r="U21365" s="601"/>
      <c r="V21365" s="611"/>
      <c r="X21365" s="613"/>
      <c r="Y21365" s="601"/>
      <c r="Z21365" s="601"/>
      <c r="AA21365" s="601"/>
      <c r="AB21365" s="601"/>
    </row>
    <row r="21366" spans="21:28" x14ac:dyDescent="0.25">
      <c r="U21366" s="601"/>
      <c r="V21366" s="611"/>
      <c r="X21366" s="613"/>
      <c r="Y21366" s="601"/>
      <c r="Z21366" s="601"/>
      <c r="AA21366" s="601"/>
      <c r="AB21366" s="601"/>
    </row>
    <row r="21367" spans="21:28" x14ac:dyDescent="0.25">
      <c r="U21367" s="601"/>
      <c r="V21367" s="611"/>
      <c r="X21367" s="613"/>
      <c r="Y21367" s="601"/>
      <c r="Z21367" s="601"/>
      <c r="AA21367" s="601"/>
      <c r="AB21367" s="601"/>
    </row>
    <row r="21368" spans="21:28" x14ac:dyDescent="0.25">
      <c r="U21368" s="601"/>
      <c r="V21368" s="611"/>
      <c r="X21368" s="613"/>
      <c r="Y21368" s="601"/>
      <c r="Z21368" s="601"/>
      <c r="AA21368" s="601"/>
      <c r="AB21368" s="601"/>
    </row>
    <row r="21369" spans="21:28" x14ac:dyDescent="0.25">
      <c r="U21369" s="601"/>
      <c r="V21369" s="611"/>
      <c r="X21369" s="613"/>
      <c r="Y21369" s="601"/>
      <c r="Z21369" s="601"/>
      <c r="AA21369" s="601"/>
      <c r="AB21369" s="601"/>
    </row>
    <row r="21370" spans="21:28" x14ac:dyDescent="0.25">
      <c r="U21370" s="601"/>
      <c r="V21370" s="611"/>
      <c r="X21370" s="613"/>
      <c r="Y21370" s="601"/>
      <c r="Z21370" s="601"/>
      <c r="AA21370" s="601"/>
      <c r="AB21370" s="601"/>
    </row>
    <row r="21371" spans="21:28" x14ac:dyDescent="0.25">
      <c r="U21371" s="601"/>
      <c r="V21371" s="611"/>
      <c r="X21371" s="613"/>
      <c r="Y21371" s="601"/>
      <c r="Z21371" s="601"/>
      <c r="AA21371" s="601"/>
      <c r="AB21371" s="601"/>
    </row>
    <row r="21372" spans="21:28" x14ac:dyDescent="0.25">
      <c r="U21372" s="601"/>
      <c r="V21372" s="611"/>
      <c r="X21372" s="613"/>
      <c r="Y21372" s="601"/>
      <c r="Z21372" s="601"/>
      <c r="AA21372" s="601"/>
      <c r="AB21372" s="601"/>
    </row>
    <row r="21373" spans="21:28" x14ac:dyDescent="0.25">
      <c r="U21373" s="601"/>
      <c r="V21373" s="611"/>
      <c r="X21373" s="613"/>
      <c r="Y21373" s="601"/>
      <c r="Z21373" s="601"/>
      <c r="AA21373" s="601"/>
      <c r="AB21373" s="601"/>
    </row>
    <row r="21374" spans="21:28" x14ac:dyDescent="0.25">
      <c r="U21374" s="601"/>
      <c r="V21374" s="611"/>
      <c r="X21374" s="613"/>
      <c r="Y21374" s="601"/>
      <c r="Z21374" s="601"/>
      <c r="AA21374" s="601"/>
      <c r="AB21374" s="601"/>
    </row>
    <row r="21375" spans="21:28" x14ac:dyDescent="0.25">
      <c r="U21375" s="601"/>
      <c r="V21375" s="611"/>
      <c r="X21375" s="613"/>
      <c r="Y21375" s="601"/>
      <c r="Z21375" s="601"/>
      <c r="AA21375" s="601"/>
      <c r="AB21375" s="601"/>
    </row>
    <row r="21376" spans="21:28" x14ac:dyDescent="0.25">
      <c r="U21376" s="601"/>
      <c r="V21376" s="611"/>
      <c r="X21376" s="613"/>
      <c r="Y21376" s="601"/>
      <c r="Z21376" s="601"/>
      <c r="AA21376" s="601"/>
      <c r="AB21376" s="601"/>
    </row>
    <row r="21377" spans="21:28" x14ac:dyDescent="0.25">
      <c r="U21377" s="601"/>
      <c r="V21377" s="611"/>
      <c r="X21377" s="613"/>
      <c r="Y21377" s="601"/>
      <c r="Z21377" s="601"/>
      <c r="AA21377" s="601"/>
      <c r="AB21377" s="601"/>
    </row>
    <row r="21378" spans="21:28" x14ac:dyDescent="0.25">
      <c r="U21378" s="601"/>
      <c r="V21378" s="611"/>
      <c r="X21378" s="613"/>
      <c r="Y21378" s="601"/>
      <c r="Z21378" s="601"/>
      <c r="AA21378" s="601"/>
      <c r="AB21378" s="601"/>
    </row>
    <row r="21379" spans="21:28" x14ac:dyDescent="0.25">
      <c r="U21379" s="601"/>
      <c r="V21379" s="611"/>
      <c r="X21379" s="613"/>
      <c r="Y21379" s="601"/>
      <c r="Z21379" s="601"/>
      <c r="AA21379" s="601"/>
      <c r="AB21379" s="601"/>
    </row>
    <row r="21380" spans="21:28" x14ac:dyDescent="0.25">
      <c r="U21380" s="601"/>
      <c r="V21380" s="611"/>
      <c r="X21380" s="613"/>
      <c r="Y21380" s="601"/>
      <c r="Z21380" s="601"/>
      <c r="AA21380" s="601"/>
      <c r="AB21380" s="601"/>
    </row>
    <row r="21381" spans="21:28" x14ac:dyDescent="0.25">
      <c r="U21381" s="601"/>
      <c r="V21381" s="611"/>
      <c r="X21381" s="613"/>
      <c r="Y21381" s="601"/>
      <c r="Z21381" s="601"/>
      <c r="AA21381" s="601"/>
      <c r="AB21381" s="601"/>
    </row>
    <row r="21382" spans="21:28" x14ac:dyDescent="0.25">
      <c r="U21382" s="601"/>
      <c r="V21382" s="611"/>
      <c r="X21382" s="613"/>
      <c r="Y21382" s="601"/>
      <c r="Z21382" s="601"/>
      <c r="AA21382" s="601"/>
      <c r="AB21382" s="601"/>
    </row>
    <row r="21383" spans="21:28" x14ac:dyDescent="0.25">
      <c r="U21383" s="601"/>
      <c r="V21383" s="611"/>
      <c r="X21383" s="613"/>
      <c r="Y21383" s="601"/>
      <c r="Z21383" s="601"/>
      <c r="AA21383" s="601"/>
      <c r="AB21383" s="601"/>
    </row>
    <row r="21384" spans="21:28" x14ac:dyDescent="0.25">
      <c r="U21384" s="601"/>
      <c r="V21384" s="611"/>
      <c r="X21384" s="613"/>
      <c r="Y21384" s="601"/>
      <c r="Z21384" s="601"/>
      <c r="AA21384" s="601"/>
      <c r="AB21384" s="601"/>
    </row>
    <row r="21385" spans="21:28" x14ac:dyDescent="0.25">
      <c r="U21385" s="601"/>
      <c r="V21385" s="611"/>
      <c r="X21385" s="613"/>
      <c r="Y21385" s="601"/>
      <c r="Z21385" s="601"/>
      <c r="AA21385" s="601"/>
      <c r="AB21385" s="601"/>
    </row>
    <row r="21386" spans="21:28" x14ac:dyDescent="0.25">
      <c r="U21386" s="601"/>
      <c r="V21386" s="611"/>
      <c r="X21386" s="613"/>
      <c r="Y21386" s="601"/>
      <c r="Z21386" s="601"/>
      <c r="AA21386" s="601"/>
      <c r="AB21386" s="601"/>
    </row>
    <row r="21387" spans="21:28" x14ac:dyDescent="0.25">
      <c r="U21387" s="601"/>
      <c r="V21387" s="611"/>
      <c r="X21387" s="613"/>
      <c r="Y21387" s="601"/>
      <c r="Z21387" s="601"/>
      <c r="AA21387" s="601"/>
      <c r="AB21387" s="601"/>
    </row>
    <row r="21388" spans="21:28" x14ac:dyDescent="0.25">
      <c r="U21388" s="601"/>
      <c r="V21388" s="611"/>
      <c r="X21388" s="613"/>
      <c r="Y21388" s="601"/>
      <c r="Z21388" s="601"/>
      <c r="AA21388" s="601"/>
      <c r="AB21388" s="601"/>
    </row>
    <row r="21389" spans="21:28" x14ac:dyDescent="0.25">
      <c r="U21389" s="601"/>
      <c r="V21389" s="611"/>
      <c r="X21389" s="613"/>
      <c r="Y21389" s="601"/>
      <c r="Z21389" s="601"/>
      <c r="AA21389" s="601"/>
      <c r="AB21389" s="601"/>
    </row>
    <row r="21390" spans="21:28" x14ac:dyDescent="0.25">
      <c r="U21390" s="601"/>
      <c r="V21390" s="611"/>
      <c r="X21390" s="613"/>
      <c r="Y21390" s="601"/>
      <c r="Z21390" s="601"/>
      <c r="AA21390" s="601"/>
      <c r="AB21390" s="601"/>
    </row>
    <row r="21391" spans="21:28" x14ac:dyDescent="0.25">
      <c r="U21391" s="601"/>
      <c r="V21391" s="611"/>
      <c r="X21391" s="613"/>
      <c r="Y21391" s="601"/>
      <c r="Z21391" s="601"/>
      <c r="AA21391" s="601"/>
      <c r="AB21391" s="601"/>
    </row>
    <row r="21392" spans="21:28" x14ac:dyDescent="0.25">
      <c r="U21392" s="601"/>
      <c r="V21392" s="611"/>
      <c r="X21392" s="613"/>
      <c r="Y21392" s="601"/>
      <c r="Z21392" s="601"/>
      <c r="AA21392" s="601"/>
      <c r="AB21392" s="601"/>
    </row>
    <row r="21393" spans="21:28" x14ac:dyDescent="0.25">
      <c r="U21393" s="601"/>
      <c r="V21393" s="611"/>
      <c r="X21393" s="613"/>
      <c r="Y21393" s="601"/>
      <c r="Z21393" s="601"/>
      <c r="AA21393" s="601"/>
      <c r="AB21393" s="601"/>
    </row>
    <row r="21394" spans="21:28" x14ac:dyDescent="0.25">
      <c r="U21394" s="601"/>
      <c r="V21394" s="611"/>
      <c r="X21394" s="613"/>
      <c r="Y21394" s="601"/>
      <c r="Z21394" s="601"/>
      <c r="AA21394" s="601"/>
      <c r="AB21394" s="601"/>
    </row>
    <row r="21395" spans="21:28" x14ac:dyDescent="0.25">
      <c r="U21395" s="601"/>
      <c r="V21395" s="611"/>
      <c r="X21395" s="613"/>
      <c r="Y21395" s="601"/>
      <c r="Z21395" s="601"/>
      <c r="AA21395" s="601"/>
      <c r="AB21395" s="601"/>
    </row>
    <row r="21396" spans="21:28" x14ac:dyDescent="0.25">
      <c r="U21396" s="601"/>
      <c r="V21396" s="611"/>
      <c r="X21396" s="613"/>
      <c r="Y21396" s="601"/>
      <c r="Z21396" s="601"/>
      <c r="AA21396" s="601"/>
      <c r="AB21396" s="601"/>
    </row>
    <row r="21397" spans="21:28" x14ac:dyDescent="0.25">
      <c r="U21397" s="601"/>
      <c r="V21397" s="611"/>
      <c r="X21397" s="613"/>
      <c r="Y21397" s="601"/>
      <c r="Z21397" s="601"/>
      <c r="AA21397" s="601"/>
      <c r="AB21397" s="601"/>
    </row>
    <row r="21398" spans="21:28" x14ac:dyDescent="0.25">
      <c r="U21398" s="601"/>
      <c r="V21398" s="611"/>
      <c r="X21398" s="613"/>
      <c r="Y21398" s="601"/>
      <c r="Z21398" s="601"/>
      <c r="AA21398" s="601"/>
      <c r="AB21398" s="601"/>
    </row>
    <row r="21399" spans="21:28" x14ac:dyDescent="0.25">
      <c r="U21399" s="601"/>
      <c r="V21399" s="611"/>
      <c r="X21399" s="613"/>
      <c r="Y21399" s="601"/>
      <c r="Z21399" s="601"/>
      <c r="AA21399" s="601"/>
      <c r="AB21399" s="601"/>
    </row>
    <row r="21400" spans="21:28" x14ac:dyDescent="0.25">
      <c r="U21400" s="601"/>
      <c r="V21400" s="611"/>
      <c r="X21400" s="613"/>
      <c r="Y21400" s="601"/>
      <c r="Z21400" s="601"/>
      <c r="AA21400" s="601"/>
      <c r="AB21400" s="601"/>
    </row>
    <row r="21401" spans="21:28" x14ac:dyDescent="0.25">
      <c r="U21401" s="601"/>
      <c r="V21401" s="611"/>
      <c r="X21401" s="613"/>
      <c r="Y21401" s="601"/>
      <c r="Z21401" s="601"/>
      <c r="AA21401" s="601"/>
      <c r="AB21401" s="601"/>
    </row>
    <row r="21402" spans="21:28" x14ac:dyDescent="0.25">
      <c r="U21402" s="601"/>
      <c r="V21402" s="611"/>
      <c r="X21402" s="613"/>
      <c r="Y21402" s="601"/>
      <c r="Z21402" s="601"/>
      <c r="AA21402" s="601"/>
      <c r="AB21402" s="601"/>
    </row>
    <row r="21403" spans="21:28" x14ac:dyDescent="0.25">
      <c r="U21403" s="601"/>
      <c r="V21403" s="611"/>
      <c r="X21403" s="613"/>
      <c r="Y21403" s="601"/>
      <c r="Z21403" s="601"/>
      <c r="AA21403" s="601"/>
      <c r="AB21403" s="601"/>
    </row>
    <row r="21404" spans="21:28" x14ac:dyDescent="0.25">
      <c r="U21404" s="601"/>
      <c r="V21404" s="611"/>
      <c r="X21404" s="613"/>
      <c r="Y21404" s="601"/>
      <c r="Z21404" s="601"/>
      <c r="AA21404" s="601"/>
      <c r="AB21404" s="601"/>
    </row>
    <row r="21405" spans="21:28" x14ac:dyDescent="0.25">
      <c r="U21405" s="601"/>
      <c r="V21405" s="611"/>
      <c r="X21405" s="613"/>
      <c r="Y21405" s="601"/>
      <c r="Z21405" s="601"/>
      <c r="AA21405" s="601"/>
      <c r="AB21405" s="601"/>
    </row>
    <row r="21406" spans="21:28" x14ac:dyDescent="0.25">
      <c r="U21406" s="601"/>
      <c r="V21406" s="611"/>
      <c r="X21406" s="613"/>
      <c r="Y21406" s="601"/>
      <c r="Z21406" s="601"/>
      <c r="AA21406" s="601"/>
      <c r="AB21406" s="601"/>
    </row>
    <row r="21407" spans="21:28" x14ac:dyDescent="0.25">
      <c r="U21407" s="601"/>
      <c r="V21407" s="611"/>
      <c r="X21407" s="613"/>
      <c r="Y21407" s="601"/>
      <c r="Z21407" s="601"/>
      <c r="AA21407" s="601"/>
      <c r="AB21407" s="601"/>
    </row>
    <row r="21408" spans="21:28" x14ac:dyDescent="0.25">
      <c r="U21408" s="601"/>
      <c r="V21408" s="611"/>
      <c r="X21408" s="613"/>
      <c r="Y21408" s="601"/>
      <c r="Z21408" s="601"/>
      <c r="AA21408" s="601"/>
      <c r="AB21408" s="601"/>
    </row>
    <row r="21409" spans="21:28" x14ac:dyDescent="0.25">
      <c r="U21409" s="601"/>
      <c r="V21409" s="611"/>
      <c r="X21409" s="613"/>
      <c r="Y21409" s="601"/>
      <c r="Z21409" s="601"/>
      <c r="AA21409" s="601"/>
      <c r="AB21409" s="601"/>
    </row>
    <row r="21410" spans="21:28" x14ac:dyDescent="0.25">
      <c r="U21410" s="601"/>
      <c r="V21410" s="611"/>
      <c r="X21410" s="613"/>
      <c r="Y21410" s="601"/>
      <c r="Z21410" s="601"/>
      <c r="AA21410" s="601"/>
      <c r="AB21410" s="601"/>
    </row>
    <row r="21411" spans="21:28" x14ac:dyDescent="0.25">
      <c r="U21411" s="601"/>
      <c r="V21411" s="611"/>
      <c r="X21411" s="613"/>
      <c r="Y21411" s="601"/>
      <c r="Z21411" s="601"/>
      <c r="AA21411" s="601"/>
      <c r="AB21411" s="601"/>
    </row>
    <row r="21412" spans="21:28" x14ac:dyDescent="0.25">
      <c r="U21412" s="601"/>
      <c r="V21412" s="611"/>
      <c r="X21412" s="613"/>
      <c r="Y21412" s="601"/>
      <c r="Z21412" s="601"/>
      <c r="AA21412" s="601"/>
      <c r="AB21412" s="601"/>
    </row>
    <row r="21413" spans="21:28" x14ac:dyDescent="0.25">
      <c r="U21413" s="601"/>
      <c r="V21413" s="611"/>
      <c r="X21413" s="613"/>
      <c r="Y21413" s="601"/>
      <c r="Z21413" s="601"/>
      <c r="AA21413" s="601"/>
      <c r="AB21413" s="601"/>
    </row>
    <row r="21414" spans="21:28" x14ac:dyDescent="0.25">
      <c r="U21414" s="601"/>
      <c r="V21414" s="611"/>
      <c r="X21414" s="613"/>
      <c r="Y21414" s="601"/>
      <c r="Z21414" s="601"/>
      <c r="AA21414" s="601"/>
      <c r="AB21414" s="601"/>
    </row>
    <row r="21415" spans="21:28" x14ac:dyDescent="0.25">
      <c r="U21415" s="601"/>
      <c r="V21415" s="611"/>
      <c r="X21415" s="613"/>
      <c r="Y21415" s="601"/>
      <c r="Z21415" s="601"/>
      <c r="AA21415" s="601"/>
      <c r="AB21415" s="601"/>
    </row>
    <row r="21416" spans="21:28" x14ac:dyDescent="0.25">
      <c r="U21416" s="601"/>
      <c r="V21416" s="611"/>
      <c r="X21416" s="613"/>
      <c r="Y21416" s="601"/>
      <c r="Z21416" s="601"/>
      <c r="AA21416" s="601"/>
      <c r="AB21416" s="601"/>
    </row>
    <row r="21417" spans="21:28" x14ac:dyDescent="0.25">
      <c r="U21417" s="601"/>
      <c r="V21417" s="611"/>
      <c r="X21417" s="613"/>
      <c r="Y21417" s="601"/>
      <c r="Z21417" s="601"/>
      <c r="AA21417" s="601"/>
      <c r="AB21417" s="601"/>
    </row>
    <row r="21418" spans="21:28" x14ac:dyDescent="0.25">
      <c r="U21418" s="601"/>
      <c r="V21418" s="611"/>
      <c r="X21418" s="613"/>
      <c r="Y21418" s="601"/>
      <c r="Z21418" s="601"/>
      <c r="AA21418" s="601"/>
      <c r="AB21418" s="601"/>
    </row>
    <row r="21419" spans="21:28" x14ac:dyDescent="0.25">
      <c r="U21419" s="601"/>
      <c r="V21419" s="611"/>
      <c r="X21419" s="613"/>
      <c r="Y21419" s="601"/>
      <c r="Z21419" s="601"/>
      <c r="AA21419" s="601"/>
      <c r="AB21419" s="601"/>
    </row>
    <row r="21420" spans="21:28" x14ac:dyDescent="0.25">
      <c r="U21420" s="601"/>
      <c r="V21420" s="611"/>
      <c r="X21420" s="613"/>
      <c r="Y21420" s="601"/>
      <c r="Z21420" s="601"/>
      <c r="AA21420" s="601"/>
      <c r="AB21420" s="601"/>
    </row>
    <row r="21421" spans="21:28" x14ac:dyDescent="0.25">
      <c r="U21421" s="601"/>
      <c r="V21421" s="611"/>
      <c r="X21421" s="613"/>
      <c r="Y21421" s="601"/>
      <c r="Z21421" s="601"/>
      <c r="AA21421" s="601"/>
      <c r="AB21421" s="601"/>
    </row>
    <row r="21422" spans="21:28" x14ac:dyDescent="0.25">
      <c r="U21422" s="601"/>
      <c r="V21422" s="611"/>
      <c r="X21422" s="613"/>
      <c r="Y21422" s="601"/>
      <c r="Z21422" s="601"/>
      <c r="AA21422" s="601"/>
      <c r="AB21422" s="601"/>
    </row>
    <row r="21423" spans="21:28" x14ac:dyDescent="0.25">
      <c r="U21423" s="601"/>
      <c r="V21423" s="611"/>
      <c r="X21423" s="613"/>
      <c r="Y21423" s="601"/>
      <c r="Z21423" s="601"/>
      <c r="AA21423" s="601"/>
      <c r="AB21423" s="601"/>
    </row>
    <row r="21424" spans="21:28" x14ac:dyDescent="0.25">
      <c r="U21424" s="601"/>
      <c r="V21424" s="611"/>
      <c r="X21424" s="613"/>
      <c r="Y21424" s="601"/>
      <c r="Z21424" s="601"/>
      <c r="AA21424" s="601"/>
      <c r="AB21424" s="601"/>
    </row>
    <row r="21425" spans="21:28" x14ac:dyDescent="0.25">
      <c r="U21425" s="601"/>
      <c r="V21425" s="611"/>
      <c r="X21425" s="613"/>
      <c r="Y21425" s="601"/>
      <c r="Z21425" s="601"/>
      <c r="AA21425" s="601"/>
      <c r="AB21425" s="601"/>
    </row>
    <row r="21426" spans="21:28" x14ac:dyDescent="0.25">
      <c r="U21426" s="601"/>
      <c r="V21426" s="611"/>
      <c r="X21426" s="613"/>
      <c r="Y21426" s="601"/>
      <c r="Z21426" s="601"/>
      <c r="AA21426" s="601"/>
      <c r="AB21426" s="601"/>
    </row>
    <row r="21427" spans="21:28" x14ac:dyDescent="0.25">
      <c r="U21427" s="601"/>
      <c r="V21427" s="611"/>
      <c r="X21427" s="613"/>
      <c r="Y21427" s="601"/>
      <c r="Z21427" s="601"/>
      <c r="AA21427" s="601"/>
      <c r="AB21427" s="601"/>
    </row>
    <row r="21428" spans="21:28" x14ac:dyDescent="0.25">
      <c r="U21428" s="601"/>
      <c r="V21428" s="611"/>
      <c r="X21428" s="613"/>
      <c r="Y21428" s="601"/>
      <c r="Z21428" s="601"/>
      <c r="AA21428" s="601"/>
      <c r="AB21428" s="601"/>
    </row>
    <row r="21429" spans="21:28" x14ac:dyDescent="0.25">
      <c r="U21429" s="601"/>
      <c r="V21429" s="611"/>
      <c r="X21429" s="613"/>
      <c r="Y21429" s="601"/>
      <c r="Z21429" s="601"/>
      <c r="AA21429" s="601"/>
      <c r="AB21429" s="601"/>
    </row>
    <row r="21430" spans="21:28" x14ac:dyDescent="0.25">
      <c r="U21430" s="601"/>
      <c r="V21430" s="611"/>
      <c r="X21430" s="613"/>
      <c r="Y21430" s="601"/>
      <c r="Z21430" s="601"/>
      <c r="AA21430" s="601"/>
      <c r="AB21430" s="601"/>
    </row>
    <row r="21431" spans="21:28" x14ac:dyDescent="0.25">
      <c r="U21431" s="601"/>
      <c r="V21431" s="611"/>
      <c r="X21431" s="613"/>
      <c r="Y21431" s="601"/>
      <c r="Z21431" s="601"/>
      <c r="AA21431" s="601"/>
      <c r="AB21431" s="601"/>
    </row>
    <row r="21432" spans="21:28" x14ac:dyDescent="0.25">
      <c r="U21432" s="601"/>
      <c r="V21432" s="611"/>
      <c r="X21432" s="613"/>
      <c r="Y21432" s="601"/>
      <c r="Z21432" s="601"/>
      <c r="AA21432" s="601"/>
      <c r="AB21432" s="601"/>
    </row>
    <row r="21433" spans="21:28" x14ac:dyDescent="0.25">
      <c r="U21433" s="601"/>
      <c r="V21433" s="611"/>
      <c r="X21433" s="613"/>
      <c r="Y21433" s="601"/>
      <c r="Z21433" s="601"/>
      <c r="AA21433" s="601"/>
      <c r="AB21433" s="601"/>
    </row>
    <row r="21434" spans="21:28" x14ac:dyDescent="0.25">
      <c r="U21434" s="601"/>
      <c r="V21434" s="611"/>
      <c r="X21434" s="613"/>
      <c r="Y21434" s="601"/>
      <c r="Z21434" s="601"/>
      <c r="AA21434" s="601"/>
      <c r="AB21434" s="601"/>
    </row>
    <row r="21435" spans="21:28" x14ac:dyDescent="0.25">
      <c r="U21435" s="601"/>
      <c r="V21435" s="611"/>
      <c r="X21435" s="613"/>
      <c r="Y21435" s="601"/>
      <c r="Z21435" s="601"/>
      <c r="AA21435" s="601"/>
      <c r="AB21435" s="601"/>
    </row>
    <row r="21436" spans="21:28" x14ac:dyDescent="0.25">
      <c r="U21436" s="601"/>
      <c r="V21436" s="611"/>
      <c r="X21436" s="613"/>
      <c r="Y21436" s="601"/>
      <c r="Z21436" s="601"/>
      <c r="AA21436" s="601"/>
      <c r="AB21436" s="601"/>
    </row>
    <row r="21437" spans="21:28" x14ac:dyDescent="0.25">
      <c r="U21437" s="601"/>
      <c r="V21437" s="611"/>
      <c r="X21437" s="613"/>
      <c r="Y21437" s="601"/>
      <c r="Z21437" s="601"/>
      <c r="AA21437" s="601"/>
      <c r="AB21437" s="601"/>
    </row>
    <row r="21438" spans="21:28" x14ac:dyDescent="0.25">
      <c r="U21438" s="601"/>
      <c r="V21438" s="611"/>
      <c r="X21438" s="613"/>
      <c r="Y21438" s="601"/>
      <c r="Z21438" s="601"/>
      <c r="AA21438" s="601"/>
      <c r="AB21438" s="601"/>
    </row>
    <row r="21439" spans="21:28" x14ac:dyDescent="0.25">
      <c r="U21439" s="601"/>
      <c r="V21439" s="611"/>
      <c r="X21439" s="613"/>
      <c r="Y21439" s="601"/>
      <c r="Z21439" s="601"/>
      <c r="AA21439" s="601"/>
      <c r="AB21439" s="601"/>
    </row>
    <row r="21440" spans="21:28" x14ac:dyDescent="0.25">
      <c r="U21440" s="601"/>
      <c r="V21440" s="611"/>
      <c r="X21440" s="613"/>
      <c r="Y21440" s="601"/>
      <c r="Z21440" s="601"/>
      <c r="AA21440" s="601"/>
      <c r="AB21440" s="601"/>
    </row>
    <row r="21441" spans="21:28" x14ac:dyDescent="0.25">
      <c r="U21441" s="601"/>
      <c r="V21441" s="611"/>
      <c r="X21441" s="613"/>
      <c r="Y21441" s="601"/>
      <c r="Z21441" s="601"/>
      <c r="AA21441" s="601"/>
      <c r="AB21441" s="601"/>
    </row>
    <row r="21442" spans="21:28" x14ac:dyDescent="0.25">
      <c r="U21442" s="601"/>
      <c r="V21442" s="611"/>
      <c r="X21442" s="613"/>
      <c r="Y21442" s="601"/>
      <c r="Z21442" s="601"/>
      <c r="AA21442" s="601"/>
      <c r="AB21442" s="601"/>
    </row>
    <row r="21443" spans="21:28" x14ac:dyDescent="0.25">
      <c r="U21443" s="601"/>
      <c r="V21443" s="611"/>
      <c r="X21443" s="613"/>
      <c r="Y21443" s="601"/>
      <c r="Z21443" s="601"/>
      <c r="AA21443" s="601"/>
      <c r="AB21443" s="601"/>
    </row>
    <row r="21444" spans="21:28" x14ac:dyDescent="0.25">
      <c r="U21444" s="601"/>
      <c r="V21444" s="611"/>
      <c r="X21444" s="613"/>
      <c r="Y21444" s="601"/>
      <c r="Z21444" s="601"/>
      <c r="AA21444" s="601"/>
      <c r="AB21444" s="601"/>
    </row>
    <row r="21445" spans="21:28" x14ac:dyDescent="0.25">
      <c r="U21445" s="601"/>
      <c r="V21445" s="611"/>
      <c r="X21445" s="613"/>
      <c r="Y21445" s="601"/>
      <c r="Z21445" s="601"/>
      <c r="AA21445" s="601"/>
      <c r="AB21445" s="601"/>
    </row>
    <row r="21446" spans="21:28" x14ac:dyDescent="0.25">
      <c r="U21446" s="601"/>
      <c r="V21446" s="611"/>
      <c r="X21446" s="613"/>
      <c r="Y21446" s="601"/>
      <c r="Z21446" s="601"/>
      <c r="AA21446" s="601"/>
      <c r="AB21446" s="601"/>
    </row>
    <row r="21447" spans="21:28" x14ac:dyDescent="0.25">
      <c r="U21447" s="601"/>
      <c r="V21447" s="611"/>
      <c r="X21447" s="613"/>
      <c r="Y21447" s="601"/>
      <c r="Z21447" s="601"/>
      <c r="AA21447" s="601"/>
      <c r="AB21447" s="601"/>
    </row>
    <row r="21448" spans="21:28" x14ac:dyDescent="0.25">
      <c r="U21448" s="601"/>
      <c r="V21448" s="611"/>
      <c r="X21448" s="613"/>
      <c r="Y21448" s="601"/>
      <c r="Z21448" s="601"/>
      <c r="AA21448" s="601"/>
      <c r="AB21448" s="601"/>
    </row>
    <row r="21449" spans="21:28" x14ac:dyDescent="0.25">
      <c r="U21449" s="601"/>
      <c r="V21449" s="611"/>
      <c r="X21449" s="613"/>
      <c r="Y21449" s="601"/>
      <c r="Z21449" s="601"/>
      <c r="AA21449" s="601"/>
      <c r="AB21449" s="601"/>
    </row>
    <row r="21450" spans="21:28" x14ac:dyDescent="0.25">
      <c r="U21450" s="601"/>
      <c r="V21450" s="611"/>
      <c r="X21450" s="613"/>
      <c r="Y21450" s="601"/>
      <c r="Z21450" s="601"/>
      <c r="AA21450" s="601"/>
      <c r="AB21450" s="601"/>
    </row>
    <row r="21451" spans="21:28" x14ac:dyDescent="0.25">
      <c r="U21451" s="601"/>
      <c r="V21451" s="611"/>
      <c r="X21451" s="613"/>
      <c r="Y21451" s="601"/>
      <c r="Z21451" s="601"/>
      <c r="AA21451" s="601"/>
      <c r="AB21451" s="601"/>
    </row>
    <row r="21452" spans="21:28" x14ac:dyDescent="0.25">
      <c r="U21452" s="601"/>
      <c r="V21452" s="611"/>
      <c r="X21452" s="613"/>
      <c r="Y21452" s="601"/>
      <c r="Z21452" s="601"/>
      <c r="AA21452" s="601"/>
      <c r="AB21452" s="601"/>
    </row>
    <row r="21453" spans="21:28" x14ac:dyDescent="0.25">
      <c r="U21453" s="601"/>
      <c r="V21453" s="611"/>
      <c r="X21453" s="613"/>
      <c r="Y21453" s="601"/>
      <c r="Z21453" s="601"/>
      <c r="AA21453" s="601"/>
      <c r="AB21453" s="601"/>
    </row>
    <row r="21454" spans="21:28" x14ac:dyDescent="0.25">
      <c r="U21454" s="601"/>
      <c r="V21454" s="611"/>
      <c r="X21454" s="613"/>
      <c r="Y21454" s="601"/>
      <c r="Z21454" s="601"/>
      <c r="AA21454" s="601"/>
      <c r="AB21454" s="601"/>
    </row>
    <row r="21455" spans="21:28" x14ac:dyDescent="0.25">
      <c r="U21455" s="601"/>
      <c r="V21455" s="611"/>
      <c r="X21455" s="613"/>
      <c r="Y21455" s="601"/>
      <c r="Z21455" s="601"/>
      <c r="AA21455" s="601"/>
      <c r="AB21455" s="601"/>
    </row>
    <row r="21456" spans="21:28" x14ac:dyDescent="0.25">
      <c r="U21456" s="601"/>
      <c r="V21456" s="611"/>
      <c r="X21456" s="613"/>
      <c r="Y21456" s="601"/>
      <c r="Z21456" s="601"/>
      <c r="AA21456" s="601"/>
      <c r="AB21456" s="601"/>
    </row>
    <row r="21457" spans="21:28" x14ac:dyDescent="0.25">
      <c r="U21457" s="601"/>
      <c r="V21457" s="611"/>
      <c r="X21457" s="613"/>
      <c r="Y21457" s="601"/>
      <c r="Z21457" s="601"/>
      <c r="AA21457" s="601"/>
      <c r="AB21457" s="601"/>
    </row>
    <row r="21458" spans="21:28" x14ac:dyDescent="0.25">
      <c r="U21458" s="601"/>
      <c r="V21458" s="611"/>
      <c r="X21458" s="613"/>
      <c r="Y21458" s="601"/>
      <c r="Z21458" s="601"/>
      <c r="AA21458" s="601"/>
      <c r="AB21458" s="601"/>
    </row>
    <row r="21459" spans="21:28" x14ac:dyDescent="0.25">
      <c r="U21459" s="601"/>
      <c r="V21459" s="611"/>
      <c r="X21459" s="613"/>
      <c r="Y21459" s="601"/>
      <c r="Z21459" s="601"/>
      <c r="AA21459" s="601"/>
      <c r="AB21459" s="601"/>
    </row>
    <row r="21460" spans="21:28" x14ac:dyDescent="0.25">
      <c r="U21460" s="601"/>
      <c r="V21460" s="611"/>
      <c r="X21460" s="613"/>
      <c r="Y21460" s="601"/>
      <c r="Z21460" s="601"/>
      <c r="AA21460" s="601"/>
      <c r="AB21460" s="601"/>
    </row>
    <row r="21461" spans="21:28" x14ac:dyDescent="0.25">
      <c r="U21461" s="601"/>
      <c r="V21461" s="611"/>
      <c r="X21461" s="613"/>
      <c r="Y21461" s="601"/>
      <c r="Z21461" s="601"/>
      <c r="AA21461" s="601"/>
      <c r="AB21461" s="601"/>
    </row>
    <row r="21462" spans="21:28" x14ac:dyDescent="0.25">
      <c r="U21462" s="601"/>
      <c r="V21462" s="611"/>
      <c r="X21462" s="613"/>
      <c r="Y21462" s="601"/>
      <c r="Z21462" s="601"/>
      <c r="AA21462" s="601"/>
      <c r="AB21462" s="601"/>
    </row>
    <row r="21463" spans="21:28" x14ac:dyDescent="0.25">
      <c r="U21463" s="601"/>
      <c r="V21463" s="611"/>
      <c r="X21463" s="613"/>
      <c r="Y21463" s="601"/>
      <c r="Z21463" s="601"/>
      <c r="AA21463" s="601"/>
      <c r="AB21463" s="601"/>
    </row>
    <row r="21464" spans="21:28" x14ac:dyDescent="0.25">
      <c r="U21464" s="601"/>
      <c r="V21464" s="611"/>
      <c r="X21464" s="613"/>
      <c r="Y21464" s="601"/>
      <c r="Z21464" s="601"/>
      <c r="AA21464" s="601"/>
      <c r="AB21464" s="601"/>
    </row>
    <row r="21465" spans="21:28" x14ac:dyDescent="0.25">
      <c r="U21465" s="601"/>
      <c r="V21465" s="611"/>
      <c r="X21465" s="613"/>
      <c r="Y21465" s="601"/>
      <c r="Z21465" s="601"/>
      <c r="AA21465" s="601"/>
      <c r="AB21465" s="601"/>
    </row>
    <row r="21466" spans="21:28" x14ac:dyDescent="0.25">
      <c r="U21466" s="601"/>
      <c r="V21466" s="611"/>
      <c r="X21466" s="613"/>
      <c r="Y21466" s="601"/>
      <c r="Z21466" s="601"/>
      <c r="AA21466" s="601"/>
      <c r="AB21466" s="601"/>
    </row>
    <row r="21467" spans="21:28" x14ac:dyDescent="0.25">
      <c r="U21467" s="601"/>
      <c r="V21467" s="611"/>
      <c r="X21467" s="613"/>
      <c r="Y21467" s="601"/>
      <c r="Z21467" s="601"/>
      <c r="AA21467" s="601"/>
      <c r="AB21467" s="601"/>
    </row>
    <row r="21468" spans="21:28" x14ac:dyDescent="0.25">
      <c r="U21468" s="601"/>
      <c r="V21468" s="611"/>
      <c r="X21468" s="613"/>
      <c r="Y21468" s="601"/>
      <c r="Z21468" s="601"/>
      <c r="AA21468" s="601"/>
      <c r="AB21468" s="601"/>
    </row>
    <row r="21469" spans="21:28" x14ac:dyDescent="0.25">
      <c r="U21469" s="601"/>
      <c r="V21469" s="611"/>
      <c r="X21469" s="613"/>
      <c r="Y21469" s="601"/>
      <c r="Z21469" s="601"/>
      <c r="AA21469" s="601"/>
      <c r="AB21469" s="601"/>
    </row>
    <row r="21470" spans="21:28" x14ac:dyDescent="0.25">
      <c r="U21470" s="601"/>
      <c r="V21470" s="611"/>
      <c r="X21470" s="613"/>
      <c r="Y21470" s="601"/>
      <c r="Z21470" s="601"/>
      <c r="AA21470" s="601"/>
      <c r="AB21470" s="601"/>
    </row>
    <row r="21471" spans="21:28" x14ac:dyDescent="0.25">
      <c r="U21471" s="601"/>
      <c r="V21471" s="611"/>
      <c r="X21471" s="613"/>
      <c r="Y21471" s="601"/>
      <c r="Z21471" s="601"/>
      <c r="AA21471" s="601"/>
      <c r="AB21471" s="601"/>
    </row>
    <row r="21472" spans="21:28" x14ac:dyDescent="0.25">
      <c r="U21472" s="601"/>
      <c r="V21472" s="611"/>
      <c r="X21472" s="613"/>
      <c r="Y21472" s="601"/>
      <c r="Z21472" s="601"/>
      <c r="AA21472" s="601"/>
      <c r="AB21472" s="601"/>
    </row>
    <row r="21473" spans="21:28" x14ac:dyDescent="0.25">
      <c r="U21473" s="601"/>
      <c r="V21473" s="611"/>
      <c r="X21473" s="613"/>
      <c r="Y21473" s="601"/>
      <c r="Z21473" s="601"/>
      <c r="AA21473" s="601"/>
      <c r="AB21473" s="601"/>
    </row>
    <row r="21474" spans="21:28" x14ac:dyDescent="0.25">
      <c r="U21474" s="601"/>
      <c r="V21474" s="611"/>
      <c r="X21474" s="613"/>
      <c r="Y21474" s="601"/>
      <c r="Z21474" s="601"/>
      <c r="AA21474" s="601"/>
      <c r="AB21474" s="601"/>
    </row>
    <row r="21475" spans="21:28" x14ac:dyDescent="0.25">
      <c r="U21475" s="601"/>
      <c r="V21475" s="611"/>
      <c r="X21475" s="613"/>
      <c r="Y21475" s="601"/>
      <c r="Z21475" s="601"/>
      <c r="AA21475" s="601"/>
      <c r="AB21475" s="601"/>
    </row>
    <row r="21476" spans="21:28" x14ac:dyDescent="0.25">
      <c r="U21476" s="601"/>
      <c r="V21476" s="611"/>
      <c r="X21476" s="613"/>
      <c r="Y21476" s="601"/>
      <c r="Z21476" s="601"/>
      <c r="AA21476" s="601"/>
      <c r="AB21476" s="601"/>
    </row>
    <row r="21477" spans="21:28" x14ac:dyDescent="0.25">
      <c r="U21477" s="601"/>
      <c r="V21477" s="611"/>
      <c r="X21477" s="613"/>
      <c r="Y21477" s="601"/>
      <c r="Z21477" s="601"/>
      <c r="AA21477" s="601"/>
      <c r="AB21477" s="601"/>
    </row>
    <row r="21478" spans="21:28" x14ac:dyDescent="0.25">
      <c r="U21478" s="601"/>
      <c r="V21478" s="611"/>
      <c r="X21478" s="613"/>
      <c r="Y21478" s="601"/>
      <c r="Z21478" s="601"/>
      <c r="AA21478" s="601"/>
      <c r="AB21478" s="601"/>
    </row>
    <row r="21479" spans="21:28" x14ac:dyDescent="0.25">
      <c r="U21479" s="601"/>
      <c r="V21479" s="611"/>
      <c r="X21479" s="613"/>
      <c r="Y21479" s="601"/>
      <c r="Z21479" s="601"/>
      <c r="AA21479" s="601"/>
      <c r="AB21479" s="601"/>
    </row>
    <row r="21480" spans="21:28" x14ac:dyDescent="0.25">
      <c r="U21480" s="601"/>
      <c r="V21480" s="611"/>
      <c r="X21480" s="613"/>
      <c r="Y21480" s="601"/>
      <c r="Z21480" s="601"/>
      <c r="AA21480" s="601"/>
      <c r="AB21480" s="601"/>
    </row>
    <row r="21481" spans="21:28" x14ac:dyDescent="0.25">
      <c r="U21481" s="601"/>
      <c r="V21481" s="611"/>
      <c r="X21481" s="613"/>
      <c r="Y21481" s="601"/>
      <c r="Z21481" s="601"/>
      <c r="AA21481" s="601"/>
      <c r="AB21481" s="601"/>
    </row>
    <row r="21482" spans="21:28" x14ac:dyDescent="0.25">
      <c r="U21482" s="601"/>
      <c r="V21482" s="611"/>
      <c r="X21482" s="613"/>
      <c r="Y21482" s="601"/>
      <c r="Z21482" s="601"/>
      <c r="AA21482" s="601"/>
      <c r="AB21482" s="601"/>
    </row>
    <row r="21483" spans="21:28" x14ac:dyDescent="0.25">
      <c r="U21483" s="601"/>
      <c r="V21483" s="611"/>
      <c r="X21483" s="613"/>
      <c r="Y21483" s="601"/>
      <c r="Z21483" s="601"/>
      <c r="AA21483" s="601"/>
      <c r="AB21483" s="601"/>
    </row>
    <row r="21484" spans="21:28" x14ac:dyDescent="0.25">
      <c r="U21484" s="601"/>
      <c r="V21484" s="611"/>
      <c r="X21484" s="613"/>
      <c r="Y21484" s="601"/>
      <c r="Z21484" s="601"/>
      <c r="AA21484" s="601"/>
      <c r="AB21484" s="601"/>
    </row>
    <row r="21485" spans="21:28" x14ac:dyDescent="0.25">
      <c r="U21485" s="601"/>
      <c r="V21485" s="611"/>
      <c r="X21485" s="613"/>
      <c r="Y21485" s="601"/>
      <c r="Z21485" s="601"/>
      <c r="AA21485" s="601"/>
      <c r="AB21485" s="601"/>
    </row>
    <row r="21486" spans="21:28" x14ac:dyDescent="0.25">
      <c r="U21486" s="601"/>
      <c r="V21486" s="611"/>
      <c r="X21486" s="613"/>
      <c r="Y21486" s="601"/>
      <c r="Z21486" s="601"/>
      <c r="AA21486" s="601"/>
      <c r="AB21486" s="601"/>
    </row>
    <row r="21487" spans="21:28" x14ac:dyDescent="0.25">
      <c r="U21487" s="601"/>
      <c r="V21487" s="611"/>
      <c r="X21487" s="613"/>
      <c r="Y21487" s="601"/>
      <c r="Z21487" s="601"/>
      <c r="AA21487" s="601"/>
      <c r="AB21487" s="601"/>
    </row>
    <row r="21488" spans="21:28" x14ac:dyDescent="0.25">
      <c r="U21488" s="601"/>
      <c r="V21488" s="611"/>
      <c r="X21488" s="613"/>
      <c r="Y21488" s="601"/>
      <c r="Z21488" s="601"/>
      <c r="AA21488" s="601"/>
      <c r="AB21488" s="601"/>
    </row>
    <row r="21489" spans="21:28" x14ac:dyDescent="0.25">
      <c r="U21489" s="601"/>
      <c r="V21489" s="611"/>
      <c r="X21489" s="613"/>
      <c r="Y21489" s="601"/>
      <c r="Z21489" s="601"/>
      <c r="AA21489" s="601"/>
      <c r="AB21489" s="601"/>
    </row>
    <row r="21490" spans="21:28" x14ac:dyDescent="0.25">
      <c r="U21490" s="601"/>
      <c r="V21490" s="611"/>
      <c r="X21490" s="613"/>
      <c r="Y21490" s="601"/>
      <c r="Z21490" s="601"/>
      <c r="AA21490" s="601"/>
      <c r="AB21490" s="601"/>
    </row>
    <row r="21491" spans="21:28" x14ac:dyDescent="0.25">
      <c r="U21491" s="601"/>
      <c r="V21491" s="611"/>
      <c r="X21491" s="613"/>
      <c r="Y21491" s="601"/>
      <c r="Z21491" s="601"/>
      <c r="AA21491" s="601"/>
      <c r="AB21491" s="601"/>
    </row>
    <row r="21492" spans="21:28" x14ac:dyDescent="0.25">
      <c r="U21492" s="601"/>
      <c r="V21492" s="611"/>
      <c r="X21492" s="613"/>
      <c r="Y21492" s="601"/>
      <c r="Z21492" s="601"/>
      <c r="AA21492" s="601"/>
      <c r="AB21492" s="601"/>
    </row>
    <row r="21493" spans="21:28" x14ac:dyDescent="0.25">
      <c r="U21493" s="601"/>
      <c r="V21493" s="611"/>
      <c r="X21493" s="613"/>
      <c r="Y21493" s="601"/>
      <c r="Z21493" s="601"/>
      <c r="AA21493" s="601"/>
      <c r="AB21493" s="601"/>
    </row>
    <row r="21494" spans="21:28" x14ac:dyDescent="0.25">
      <c r="U21494" s="601"/>
      <c r="V21494" s="611"/>
      <c r="X21494" s="613"/>
      <c r="Y21494" s="601"/>
      <c r="Z21494" s="601"/>
      <c r="AA21494" s="601"/>
      <c r="AB21494" s="601"/>
    </row>
    <row r="21495" spans="21:28" x14ac:dyDescent="0.25">
      <c r="U21495" s="601"/>
      <c r="V21495" s="611"/>
      <c r="X21495" s="613"/>
      <c r="Y21495" s="601"/>
      <c r="Z21495" s="601"/>
      <c r="AA21495" s="601"/>
      <c r="AB21495" s="601"/>
    </row>
    <row r="21496" spans="21:28" x14ac:dyDescent="0.25">
      <c r="U21496" s="601"/>
      <c r="V21496" s="611"/>
      <c r="X21496" s="613"/>
      <c r="Y21496" s="601"/>
      <c r="Z21496" s="601"/>
      <c r="AA21496" s="601"/>
      <c r="AB21496" s="601"/>
    </row>
    <row r="21497" spans="21:28" x14ac:dyDescent="0.25">
      <c r="U21497" s="601"/>
      <c r="V21497" s="611"/>
      <c r="X21497" s="613"/>
      <c r="Y21497" s="601"/>
      <c r="Z21497" s="601"/>
      <c r="AA21497" s="601"/>
      <c r="AB21497" s="601"/>
    </row>
    <row r="21498" spans="21:28" x14ac:dyDescent="0.25">
      <c r="U21498" s="601"/>
      <c r="V21498" s="611"/>
      <c r="X21498" s="613"/>
      <c r="Y21498" s="601"/>
      <c r="Z21498" s="601"/>
      <c r="AA21498" s="601"/>
      <c r="AB21498" s="601"/>
    </row>
    <row r="21499" spans="21:28" x14ac:dyDescent="0.25">
      <c r="U21499" s="601"/>
      <c r="V21499" s="611"/>
      <c r="X21499" s="613"/>
      <c r="Y21499" s="601"/>
      <c r="Z21499" s="601"/>
      <c r="AA21499" s="601"/>
      <c r="AB21499" s="601"/>
    </row>
    <row r="21500" spans="21:28" x14ac:dyDescent="0.25">
      <c r="U21500" s="601"/>
      <c r="V21500" s="611"/>
      <c r="X21500" s="613"/>
      <c r="Y21500" s="601"/>
      <c r="Z21500" s="601"/>
      <c r="AA21500" s="601"/>
      <c r="AB21500" s="601"/>
    </row>
    <row r="21501" spans="21:28" x14ac:dyDescent="0.25">
      <c r="U21501" s="601"/>
      <c r="V21501" s="611"/>
      <c r="X21501" s="613"/>
      <c r="Y21501" s="601"/>
      <c r="Z21501" s="601"/>
      <c r="AA21501" s="601"/>
      <c r="AB21501" s="601"/>
    </row>
    <row r="21502" spans="21:28" x14ac:dyDescent="0.25">
      <c r="U21502" s="601"/>
      <c r="V21502" s="611"/>
      <c r="X21502" s="613"/>
      <c r="Y21502" s="601"/>
      <c r="Z21502" s="601"/>
      <c r="AA21502" s="601"/>
      <c r="AB21502" s="601"/>
    </row>
    <row r="21503" spans="21:28" x14ac:dyDescent="0.25">
      <c r="U21503" s="601"/>
      <c r="V21503" s="611"/>
      <c r="X21503" s="613"/>
      <c r="Y21503" s="601"/>
      <c r="Z21503" s="601"/>
      <c r="AA21503" s="601"/>
      <c r="AB21503" s="601"/>
    </row>
    <row r="21504" spans="21:28" x14ac:dyDescent="0.25">
      <c r="U21504" s="601"/>
      <c r="V21504" s="611"/>
      <c r="X21504" s="613"/>
      <c r="Y21504" s="601"/>
      <c r="Z21504" s="601"/>
      <c r="AA21504" s="601"/>
      <c r="AB21504" s="601"/>
    </row>
    <row r="21505" spans="21:28" x14ac:dyDescent="0.25">
      <c r="U21505" s="601"/>
      <c r="V21505" s="611"/>
      <c r="X21505" s="613"/>
      <c r="Y21505" s="601"/>
      <c r="Z21505" s="601"/>
      <c r="AA21505" s="601"/>
      <c r="AB21505" s="601"/>
    </row>
    <row r="21506" spans="21:28" x14ac:dyDescent="0.25">
      <c r="U21506" s="601"/>
      <c r="V21506" s="611"/>
      <c r="X21506" s="613"/>
      <c r="Y21506" s="601"/>
      <c r="Z21506" s="601"/>
      <c r="AA21506" s="601"/>
      <c r="AB21506" s="601"/>
    </row>
    <row r="21507" spans="21:28" x14ac:dyDescent="0.25">
      <c r="U21507" s="601"/>
      <c r="V21507" s="611"/>
      <c r="X21507" s="613"/>
      <c r="Y21507" s="601"/>
      <c r="Z21507" s="601"/>
      <c r="AA21507" s="601"/>
      <c r="AB21507" s="601"/>
    </row>
    <row r="21508" spans="21:28" x14ac:dyDescent="0.25">
      <c r="U21508" s="601"/>
      <c r="V21508" s="611"/>
      <c r="X21508" s="613"/>
      <c r="Y21508" s="601"/>
      <c r="Z21508" s="601"/>
      <c r="AA21508" s="601"/>
      <c r="AB21508" s="601"/>
    </row>
    <row r="21509" spans="21:28" x14ac:dyDescent="0.25">
      <c r="U21509" s="601"/>
      <c r="V21509" s="611"/>
      <c r="X21509" s="613"/>
      <c r="Y21509" s="601"/>
      <c r="Z21509" s="601"/>
      <c r="AA21509" s="601"/>
      <c r="AB21509" s="601"/>
    </row>
    <row r="21510" spans="21:28" x14ac:dyDescent="0.25">
      <c r="U21510" s="601"/>
      <c r="V21510" s="611"/>
      <c r="X21510" s="613"/>
      <c r="Y21510" s="601"/>
      <c r="Z21510" s="601"/>
      <c r="AA21510" s="601"/>
      <c r="AB21510" s="601"/>
    </row>
    <row r="21511" spans="21:28" x14ac:dyDescent="0.25">
      <c r="U21511" s="601"/>
      <c r="V21511" s="611"/>
      <c r="X21511" s="613"/>
      <c r="Y21511" s="601"/>
      <c r="Z21511" s="601"/>
      <c r="AA21511" s="601"/>
      <c r="AB21511" s="601"/>
    </row>
    <row r="21512" spans="21:28" x14ac:dyDescent="0.25">
      <c r="U21512" s="601"/>
      <c r="V21512" s="611"/>
      <c r="X21512" s="613"/>
      <c r="Y21512" s="601"/>
      <c r="Z21512" s="601"/>
      <c r="AA21512" s="601"/>
      <c r="AB21512" s="601"/>
    </row>
    <row r="21513" spans="21:28" x14ac:dyDescent="0.25">
      <c r="U21513" s="601"/>
      <c r="V21513" s="611"/>
      <c r="X21513" s="613"/>
      <c r="Y21513" s="601"/>
      <c r="Z21513" s="601"/>
      <c r="AA21513" s="601"/>
      <c r="AB21513" s="601"/>
    </row>
    <row r="21514" spans="21:28" x14ac:dyDescent="0.25">
      <c r="U21514" s="601"/>
      <c r="V21514" s="611"/>
      <c r="X21514" s="613"/>
      <c r="Y21514" s="601"/>
      <c r="Z21514" s="601"/>
      <c r="AA21514" s="601"/>
      <c r="AB21514" s="601"/>
    </row>
    <row r="21515" spans="21:28" x14ac:dyDescent="0.25">
      <c r="U21515" s="601"/>
      <c r="V21515" s="611"/>
      <c r="X21515" s="613"/>
      <c r="Y21515" s="601"/>
      <c r="Z21515" s="601"/>
      <c r="AA21515" s="601"/>
      <c r="AB21515" s="601"/>
    </row>
    <row r="21516" spans="21:28" x14ac:dyDescent="0.25">
      <c r="U21516" s="601"/>
      <c r="V21516" s="611"/>
      <c r="X21516" s="613"/>
      <c r="Y21516" s="601"/>
      <c r="Z21516" s="601"/>
      <c r="AA21516" s="601"/>
      <c r="AB21516" s="601"/>
    </row>
    <row r="21517" spans="21:28" x14ac:dyDescent="0.25">
      <c r="U21517" s="601"/>
      <c r="V21517" s="611"/>
      <c r="X21517" s="613"/>
      <c r="Y21517" s="601"/>
      <c r="Z21517" s="601"/>
      <c r="AA21517" s="601"/>
      <c r="AB21517" s="601"/>
    </row>
    <row r="21518" spans="21:28" x14ac:dyDescent="0.25">
      <c r="U21518" s="601"/>
      <c r="V21518" s="611"/>
      <c r="X21518" s="613"/>
      <c r="Y21518" s="601"/>
      <c r="Z21518" s="601"/>
      <c r="AA21518" s="601"/>
      <c r="AB21518" s="601"/>
    </row>
    <row r="21519" spans="21:28" x14ac:dyDescent="0.25">
      <c r="U21519" s="601"/>
      <c r="V21519" s="611"/>
      <c r="X21519" s="613"/>
      <c r="Y21519" s="601"/>
      <c r="Z21519" s="601"/>
      <c r="AA21519" s="601"/>
      <c r="AB21519" s="601"/>
    </row>
    <row r="21520" spans="21:28" x14ac:dyDescent="0.25">
      <c r="U21520" s="601"/>
      <c r="V21520" s="611"/>
      <c r="X21520" s="613"/>
      <c r="Y21520" s="601"/>
      <c r="Z21520" s="601"/>
      <c r="AA21520" s="601"/>
      <c r="AB21520" s="601"/>
    </row>
    <row r="21521" spans="21:28" x14ac:dyDescent="0.25">
      <c r="U21521" s="601"/>
      <c r="V21521" s="611"/>
      <c r="X21521" s="613"/>
      <c r="Y21521" s="601"/>
      <c r="Z21521" s="601"/>
      <c r="AA21521" s="601"/>
      <c r="AB21521" s="601"/>
    </row>
    <row r="21522" spans="21:28" x14ac:dyDescent="0.25">
      <c r="U21522" s="601"/>
      <c r="V21522" s="611"/>
      <c r="X21522" s="613"/>
      <c r="Y21522" s="601"/>
      <c r="Z21522" s="601"/>
      <c r="AA21522" s="601"/>
      <c r="AB21522" s="601"/>
    </row>
    <row r="21523" spans="21:28" x14ac:dyDescent="0.25">
      <c r="U21523" s="601"/>
      <c r="V21523" s="611"/>
      <c r="X21523" s="613"/>
      <c r="Y21523" s="601"/>
      <c r="Z21523" s="601"/>
      <c r="AA21523" s="601"/>
      <c r="AB21523" s="601"/>
    </row>
    <row r="21524" spans="21:28" x14ac:dyDescent="0.25">
      <c r="U21524" s="601"/>
      <c r="V21524" s="611"/>
      <c r="X21524" s="613"/>
      <c r="Y21524" s="601"/>
      <c r="Z21524" s="601"/>
      <c r="AA21524" s="601"/>
      <c r="AB21524" s="601"/>
    </row>
    <row r="21525" spans="21:28" x14ac:dyDescent="0.25">
      <c r="U21525" s="601"/>
      <c r="V21525" s="611"/>
      <c r="X21525" s="613"/>
      <c r="Y21525" s="601"/>
      <c r="Z21525" s="601"/>
      <c r="AA21525" s="601"/>
      <c r="AB21525" s="601"/>
    </row>
    <row r="21526" spans="21:28" x14ac:dyDescent="0.25">
      <c r="U21526" s="601"/>
      <c r="V21526" s="611"/>
      <c r="X21526" s="613"/>
      <c r="Y21526" s="601"/>
      <c r="Z21526" s="601"/>
      <c r="AA21526" s="601"/>
      <c r="AB21526" s="601"/>
    </row>
    <row r="21527" spans="21:28" x14ac:dyDescent="0.25">
      <c r="U21527" s="601"/>
      <c r="V21527" s="611"/>
      <c r="X21527" s="613"/>
      <c r="Y21527" s="601"/>
      <c r="Z21527" s="601"/>
      <c r="AA21527" s="601"/>
      <c r="AB21527" s="601"/>
    </row>
    <row r="21528" spans="21:28" x14ac:dyDescent="0.25">
      <c r="U21528" s="601"/>
      <c r="V21528" s="611"/>
      <c r="X21528" s="613"/>
      <c r="Y21528" s="601"/>
      <c r="Z21528" s="601"/>
      <c r="AA21528" s="601"/>
      <c r="AB21528" s="601"/>
    </row>
    <row r="21529" spans="21:28" x14ac:dyDescent="0.25">
      <c r="U21529" s="601"/>
      <c r="V21529" s="611"/>
      <c r="X21529" s="613"/>
      <c r="Y21529" s="601"/>
      <c r="Z21529" s="601"/>
      <c r="AA21529" s="601"/>
      <c r="AB21529" s="601"/>
    </row>
    <row r="21530" spans="21:28" x14ac:dyDescent="0.25">
      <c r="U21530" s="601"/>
      <c r="V21530" s="611"/>
      <c r="X21530" s="613"/>
      <c r="Y21530" s="601"/>
      <c r="Z21530" s="601"/>
      <c r="AA21530" s="601"/>
      <c r="AB21530" s="601"/>
    </row>
    <row r="21531" spans="21:28" x14ac:dyDescent="0.25">
      <c r="U21531" s="601"/>
      <c r="V21531" s="611"/>
      <c r="X21531" s="613"/>
      <c r="Y21531" s="601"/>
      <c r="Z21531" s="601"/>
      <c r="AA21531" s="601"/>
      <c r="AB21531" s="601"/>
    </row>
    <row r="21532" spans="21:28" x14ac:dyDescent="0.25">
      <c r="U21532" s="601"/>
      <c r="V21532" s="611"/>
      <c r="X21532" s="613"/>
      <c r="Y21532" s="601"/>
      <c r="Z21532" s="601"/>
      <c r="AA21532" s="601"/>
      <c r="AB21532" s="601"/>
    </row>
    <row r="21533" spans="21:28" x14ac:dyDescent="0.25">
      <c r="U21533" s="601"/>
      <c r="V21533" s="611"/>
      <c r="X21533" s="613"/>
      <c r="Y21533" s="601"/>
      <c r="Z21533" s="601"/>
      <c r="AA21533" s="601"/>
      <c r="AB21533" s="601"/>
    </row>
    <row r="21534" spans="21:28" x14ac:dyDescent="0.25">
      <c r="U21534" s="601"/>
      <c r="V21534" s="611"/>
      <c r="X21534" s="613"/>
      <c r="Y21534" s="601"/>
      <c r="Z21534" s="601"/>
      <c r="AA21534" s="601"/>
      <c r="AB21534" s="601"/>
    </row>
    <row r="21535" spans="21:28" x14ac:dyDescent="0.25">
      <c r="U21535" s="601"/>
      <c r="V21535" s="611"/>
      <c r="X21535" s="613"/>
      <c r="Y21535" s="601"/>
      <c r="Z21535" s="601"/>
      <c r="AA21535" s="601"/>
      <c r="AB21535" s="601"/>
    </row>
    <row r="21536" spans="21:28" x14ac:dyDescent="0.25">
      <c r="U21536" s="601"/>
      <c r="V21536" s="611"/>
      <c r="X21536" s="613"/>
      <c r="Y21536" s="601"/>
      <c r="Z21536" s="601"/>
      <c r="AA21536" s="601"/>
      <c r="AB21536" s="601"/>
    </row>
    <row r="21537" spans="21:28" x14ac:dyDescent="0.25">
      <c r="U21537" s="601"/>
      <c r="V21537" s="611"/>
      <c r="X21537" s="613"/>
      <c r="Y21537" s="601"/>
      <c r="Z21537" s="601"/>
      <c r="AA21537" s="601"/>
      <c r="AB21537" s="601"/>
    </row>
    <row r="21538" spans="21:28" x14ac:dyDescent="0.25">
      <c r="U21538" s="601"/>
      <c r="V21538" s="611"/>
      <c r="X21538" s="613"/>
      <c r="Y21538" s="601"/>
      <c r="Z21538" s="601"/>
      <c r="AA21538" s="601"/>
      <c r="AB21538" s="601"/>
    </row>
    <row r="21539" spans="21:28" x14ac:dyDescent="0.25">
      <c r="U21539" s="601"/>
      <c r="V21539" s="611"/>
      <c r="X21539" s="613"/>
      <c r="Y21539" s="601"/>
      <c r="Z21539" s="601"/>
      <c r="AA21539" s="601"/>
      <c r="AB21539" s="601"/>
    </row>
    <row r="21540" spans="21:28" x14ac:dyDescent="0.25">
      <c r="U21540" s="601"/>
      <c r="V21540" s="611"/>
      <c r="X21540" s="613"/>
      <c r="Y21540" s="601"/>
      <c r="Z21540" s="601"/>
      <c r="AA21540" s="601"/>
      <c r="AB21540" s="601"/>
    </row>
    <row r="21541" spans="21:28" x14ac:dyDescent="0.25">
      <c r="U21541" s="601"/>
      <c r="V21541" s="611"/>
      <c r="X21541" s="613"/>
      <c r="Y21541" s="601"/>
      <c r="Z21541" s="601"/>
      <c r="AA21541" s="601"/>
      <c r="AB21541" s="601"/>
    </row>
    <row r="21542" spans="21:28" x14ac:dyDescent="0.25">
      <c r="U21542" s="601"/>
      <c r="V21542" s="611"/>
      <c r="X21542" s="613"/>
      <c r="Y21542" s="601"/>
      <c r="Z21542" s="601"/>
      <c r="AA21542" s="601"/>
      <c r="AB21542" s="601"/>
    </row>
    <row r="21543" spans="21:28" x14ac:dyDescent="0.25">
      <c r="U21543" s="601"/>
      <c r="V21543" s="611"/>
      <c r="X21543" s="613"/>
      <c r="Y21543" s="601"/>
      <c r="Z21543" s="601"/>
      <c r="AA21543" s="601"/>
      <c r="AB21543" s="601"/>
    </row>
    <row r="21544" spans="21:28" x14ac:dyDescent="0.25">
      <c r="U21544" s="601"/>
      <c r="V21544" s="611"/>
      <c r="X21544" s="613"/>
      <c r="Y21544" s="601"/>
      <c r="Z21544" s="601"/>
      <c r="AA21544" s="601"/>
      <c r="AB21544" s="601"/>
    </row>
    <row r="21545" spans="21:28" x14ac:dyDescent="0.25">
      <c r="U21545" s="601"/>
      <c r="V21545" s="611"/>
      <c r="X21545" s="613"/>
      <c r="Y21545" s="601"/>
      <c r="Z21545" s="601"/>
      <c r="AA21545" s="601"/>
      <c r="AB21545" s="601"/>
    </row>
    <row r="21546" spans="21:28" x14ac:dyDescent="0.25">
      <c r="U21546" s="601"/>
      <c r="V21546" s="611"/>
      <c r="X21546" s="613"/>
      <c r="Y21546" s="601"/>
      <c r="Z21546" s="601"/>
      <c r="AA21546" s="601"/>
      <c r="AB21546" s="601"/>
    </row>
    <row r="21547" spans="21:28" x14ac:dyDescent="0.25">
      <c r="U21547" s="601"/>
      <c r="V21547" s="611"/>
      <c r="X21547" s="613"/>
      <c r="Y21547" s="601"/>
      <c r="Z21547" s="601"/>
      <c r="AA21547" s="601"/>
      <c r="AB21547" s="601"/>
    </row>
    <row r="21548" spans="21:28" x14ac:dyDescent="0.25">
      <c r="U21548" s="601"/>
      <c r="V21548" s="611"/>
      <c r="X21548" s="613"/>
      <c r="Y21548" s="601"/>
      <c r="Z21548" s="601"/>
      <c r="AA21548" s="601"/>
      <c r="AB21548" s="601"/>
    </row>
    <row r="21549" spans="21:28" x14ac:dyDescent="0.25">
      <c r="U21549" s="601"/>
      <c r="V21549" s="611"/>
      <c r="X21549" s="613"/>
      <c r="Y21549" s="601"/>
      <c r="Z21549" s="601"/>
      <c r="AA21549" s="601"/>
      <c r="AB21549" s="601"/>
    </row>
    <row r="21550" spans="21:28" x14ac:dyDescent="0.25">
      <c r="U21550" s="601"/>
      <c r="V21550" s="611"/>
      <c r="X21550" s="613"/>
      <c r="Y21550" s="601"/>
      <c r="Z21550" s="601"/>
      <c r="AA21550" s="601"/>
      <c r="AB21550" s="601"/>
    </row>
    <row r="21551" spans="21:28" x14ac:dyDescent="0.25">
      <c r="U21551" s="601"/>
      <c r="V21551" s="611"/>
      <c r="X21551" s="613"/>
      <c r="Y21551" s="601"/>
      <c r="Z21551" s="601"/>
      <c r="AA21551" s="601"/>
      <c r="AB21551" s="601"/>
    </row>
    <row r="21552" spans="21:28" x14ac:dyDescent="0.25">
      <c r="U21552" s="601"/>
      <c r="V21552" s="611"/>
      <c r="X21552" s="613"/>
      <c r="Y21552" s="601"/>
      <c r="Z21552" s="601"/>
      <c r="AA21552" s="601"/>
      <c r="AB21552" s="601"/>
    </row>
    <row r="21553" spans="21:28" x14ac:dyDescent="0.25">
      <c r="U21553" s="601"/>
      <c r="V21553" s="611"/>
      <c r="X21553" s="613"/>
      <c r="Y21553" s="601"/>
      <c r="Z21553" s="601"/>
      <c r="AA21553" s="601"/>
      <c r="AB21553" s="601"/>
    </row>
    <row r="21554" spans="21:28" x14ac:dyDescent="0.25">
      <c r="U21554" s="601"/>
      <c r="V21554" s="611"/>
      <c r="X21554" s="613"/>
      <c r="Y21554" s="601"/>
      <c r="Z21554" s="601"/>
      <c r="AA21554" s="601"/>
      <c r="AB21554" s="601"/>
    </row>
    <row r="21555" spans="21:28" x14ac:dyDescent="0.25">
      <c r="U21555" s="601"/>
      <c r="V21555" s="611"/>
      <c r="X21555" s="613"/>
      <c r="Y21555" s="601"/>
      <c r="Z21555" s="601"/>
      <c r="AA21555" s="601"/>
      <c r="AB21555" s="601"/>
    </row>
    <row r="21556" spans="21:28" x14ac:dyDescent="0.25">
      <c r="U21556" s="601"/>
      <c r="V21556" s="611"/>
      <c r="X21556" s="613"/>
      <c r="Y21556" s="601"/>
      <c r="Z21556" s="601"/>
      <c r="AA21556" s="601"/>
      <c r="AB21556" s="601"/>
    </row>
    <row r="21557" spans="21:28" x14ac:dyDescent="0.25">
      <c r="U21557" s="601"/>
      <c r="V21557" s="611"/>
      <c r="X21557" s="613"/>
      <c r="Y21557" s="601"/>
      <c r="Z21557" s="601"/>
      <c r="AA21557" s="601"/>
      <c r="AB21557" s="601"/>
    </row>
    <row r="21558" spans="21:28" x14ac:dyDescent="0.25">
      <c r="U21558" s="601"/>
      <c r="V21558" s="611"/>
      <c r="X21558" s="613"/>
      <c r="Y21558" s="601"/>
      <c r="Z21558" s="601"/>
      <c r="AA21558" s="601"/>
      <c r="AB21558" s="601"/>
    </row>
    <row r="21559" spans="21:28" x14ac:dyDescent="0.25">
      <c r="U21559" s="601"/>
      <c r="V21559" s="611"/>
      <c r="X21559" s="613"/>
      <c r="Y21559" s="601"/>
      <c r="Z21559" s="601"/>
      <c r="AA21559" s="601"/>
      <c r="AB21559" s="601"/>
    </row>
    <row r="21560" spans="21:28" x14ac:dyDescent="0.25">
      <c r="U21560" s="601"/>
      <c r="V21560" s="611"/>
      <c r="X21560" s="613"/>
      <c r="Y21560" s="601"/>
      <c r="Z21560" s="601"/>
      <c r="AA21560" s="601"/>
      <c r="AB21560" s="601"/>
    </row>
    <row r="21561" spans="21:28" x14ac:dyDescent="0.25">
      <c r="U21561" s="601"/>
      <c r="V21561" s="611"/>
      <c r="X21561" s="613"/>
      <c r="Y21561" s="601"/>
      <c r="Z21561" s="601"/>
      <c r="AA21561" s="601"/>
      <c r="AB21561" s="601"/>
    </row>
    <row r="21562" spans="21:28" x14ac:dyDescent="0.25">
      <c r="U21562" s="601"/>
      <c r="V21562" s="611"/>
      <c r="X21562" s="613"/>
      <c r="Y21562" s="601"/>
      <c r="Z21562" s="601"/>
      <c r="AA21562" s="601"/>
      <c r="AB21562" s="601"/>
    </row>
    <row r="21563" spans="21:28" x14ac:dyDescent="0.25">
      <c r="U21563" s="601"/>
      <c r="V21563" s="611"/>
      <c r="X21563" s="613"/>
      <c r="Y21563" s="601"/>
      <c r="Z21563" s="601"/>
      <c r="AA21563" s="601"/>
      <c r="AB21563" s="601"/>
    </row>
    <row r="21564" spans="21:28" x14ac:dyDescent="0.25">
      <c r="U21564" s="601"/>
      <c r="V21564" s="611"/>
      <c r="X21564" s="613"/>
      <c r="Y21564" s="601"/>
      <c r="Z21564" s="601"/>
      <c r="AA21564" s="601"/>
      <c r="AB21564" s="601"/>
    </row>
    <row r="21565" spans="21:28" x14ac:dyDescent="0.25">
      <c r="U21565" s="601"/>
      <c r="V21565" s="611"/>
      <c r="X21565" s="613"/>
      <c r="Y21565" s="601"/>
      <c r="Z21565" s="601"/>
      <c r="AA21565" s="601"/>
      <c r="AB21565" s="601"/>
    </row>
    <row r="21566" spans="21:28" x14ac:dyDescent="0.25">
      <c r="U21566" s="601"/>
      <c r="V21566" s="611"/>
      <c r="X21566" s="613"/>
      <c r="Y21566" s="601"/>
      <c r="Z21566" s="601"/>
      <c r="AA21566" s="601"/>
      <c r="AB21566" s="601"/>
    </row>
    <row r="21567" spans="21:28" x14ac:dyDescent="0.25">
      <c r="U21567" s="601"/>
      <c r="V21567" s="611"/>
      <c r="X21567" s="613"/>
      <c r="Y21567" s="601"/>
      <c r="Z21567" s="601"/>
      <c r="AA21567" s="601"/>
      <c r="AB21567" s="601"/>
    </row>
    <row r="21568" spans="21:28" x14ac:dyDescent="0.25">
      <c r="U21568" s="601"/>
      <c r="V21568" s="611"/>
      <c r="X21568" s="613"/>
      <c r="Y21568" s="601"/>
      <c r="Z21568" s="601"/>
      <c r="AA21568" s="601"/>
      <c r="AB21568" s="601"/>
    </row>
    <row r="21569" spans="21:28" x14ac:dyDescent="0.25">
      <c r="U21569" s="601"/>
      <c r="V21569" s="611"/>
      <c r="X21569" s="613"/>
      <c r="Y21569" s="601"/>
      <c r="Z21569" s="601"/>
      <c r="AA21569" s="601"/>
      <c r="AB21569" s="601"/>
    </row>
    <row r="21570" spans="21:28" x14ac:dyDescent="0.25">
      <c r="U21570" s="601"/>
      <c r="V21570" s="611"/>
      <c r="X21570" s="613"/>
      <c r="Y21570" s="601"/>
      <c r="Z21570" s="601"/>
      <c r="AA21570" s="601"/>
      <c r="AB21570" s="601"/>
    </row>
    <row r="21571" spans="21:28" x14ac:dyDescent="0.25">
      <c r="U21571" s="601"/>
      <c r="V21571" s="611"/>
      <c r="X21571" s="613"/>
      <c r="Y21571" s="601"/>
      <c r="Z21571" s="601"/>
      <c r="AA21571" s="601"/>
      <c r="AB21571" s="601"/>
    </row>
    <row r="21572" spans="21:28" x14ac:dyDescent="0.25">
      <c r="U21572" s="601"/>
      <c r="V21572" s="611"/>
      <c r="X21572" s="613"/>
      <c r="Y21572" s="601"/>
      <c r="Z21572" s="601"/>
      <c r="AA21572" s="601"/>
      <c r="AB21572" s="601"/>
    </row>
    <row r="21573" spans="21:28" x14ac:dyDescent="0.25">
      <c r="U21573" s="601"/>
      <c r="V21573" s="611"/>
      <c r="X21573" s="613"/>
      <c r="Y21573" s="601"/>
      <c r="Z21573" s="601"/>
      <c r="AA21573" s="601"/>
      <c r="AB21573" s="601"/>
    </row>
    <row r="21574" spans="21:28" x14ac:dyDescent="0.25">
      <c r="U21574" s="601"/>
      <c r="V21574" s="611"/>
      <c r="X21574" s="613"/>
      <c r="Y21574" s="601"/>
      <c r="Z21574" s="601"/>
      <c r="AA21574" s="601"/>
      <c r="AB21574" s="601"/>
    </row>
    <row r="21575" spans="21:28" x14ac:dyDescent="0.25">
      <c r="U21575" s="601"/>
      <c r="V21575" s="611"/>
      <c r="X21575" s="613"/>
      <c r="Y21575" s="601"/>
      <c r="Z21575" s="601"/>
      <c r="AA21575" s="601"/>
      <c r="AB21575" s="601"/>
    </row>
    <row r="21576" spans="21:28" x14ac:dyDescent="0.25">
      <c r="U21576" s="601"/>
      <c r="V21576" s="611"/>
      <c r="X21576" s="613"/>
      <c r="Y21576" s="601"/>
      <c r="Z21576" s="601"/>
      <c r="AA21576" s="601"/>
      <c r="AB21576" s="601"/>
    </row>
    <row r="21577" spans="21:28" x14ac:dyDescent="0.25">
      <c r="U21577" s="601"/>
      <c r="V21577" s="611"/>
      <c r="X21577" s="613"/>
      <c r="Y21577" s="601"/>
      <c r="Z21577" s="601"/>
      <c r="AA21577" s="601"/>
      <c r="AB21577" s="601"/>
    </row>
    <row r="21578" spans="21:28" x14ac:dyDescent="0.25">
      <c r="U21578" s="601"/>
      <c r="V21578" s="611"/>
      <c r="X21578" s="613"/>
      <c r="Y21578" s="601"/>
      <c r="Z21578" s="601"/>
      <c r="AA21578" s="601"/>
      <c r="AB21578" s="601"/>
    </row>
    <row r="21579" spans="21:28" x14ac:dyDescent="0.25">
      <c r="U21579" s="601"/>
      <c r="V21579" s="611"/>
      <c r="X21579" s="613"/>
      <c r="Y21579" s="601"/>
      <c r="Z21579" s="601"/>
      <c r="AA21579" s="601"/>
      <c r="AB21579" s="601"/>
    </row>
    <row r="21580" spans="21:28" x14ac:dyDescent="0.25">
      <c r="U21580" s="601"/>
      <c r="V21580" s="611"/>
      <c r="X21580" s="613"/>
      <c r="Y21580" s="601"/>
      <c r="Z21580" s="601"/>
      <c r="AA21580" s="601"/>
      <c r="AB21580" s="601"/>
    </row>
    <row r="21581" spans="21:28" x14ac:dyDescent="0.25">
      <c r="U21581" s="601"/>
      <c r="V21581" s="611"/>
      <c r="X21581" s="613"/>
      <c r="Y21581" s="601"/>
      <c r="Z21581" s="601"/>
      <c r="AA21581" s="601"/>
      <c r="AB21581" s="601"/>
    </row>
    <row r="21582" spans="21:28" x14ac:dyDescent="0.25">
      <c r="U21582" s="601"/>
      <c r="V21582" s="611"/>
      <c r="X21582" s="613"/>
      <c r="Y21582" s="601"/>
      <c r="Z21582" s="601"/>
      <c r="AA21582" s="601"/>
      <c r="AB21582" s="601"/>
    </row>
    <row r="21583" spans="21:28" x14ac:dyDescent="0.25">
      <c r="U21583" s="601"/>
      <c r="V21583" s="611"/>
      <c r="X21583" s="613"/>
      <c r="Y21583" s="601"/>
      <c r="Z21583" s="601"/>
      <c r="AA21583" s="601"/>
      <c r="AB21583" s="601"/>
    </row>
    <row r="21584" spans="21:28" x14ac:dyDescent="0.25">
      <c r="U21584" s="601"/>
      <c r="V21584" s="611"/>
      <c r="X21584" s="613"/>
      <c r="Y21584" s="601"/>
      <c r="Z21584" s="601"/>
      <c r="AA21584" s="601"/>
      <c r="AB21584" s="601"/>
    </row>
    <row r="21585" spans="21:28" x14ac:dyDescent="0.25">
      <c r="U21585" s="601"/>
      <c r="V21585" s="611"/>
      <c r="X21585" s="613"/>
      <c r="Y21585" s="601"/>
      <c r="Z21585" s="601"/>
      <c r="AA21585" s="601"/>
      <c r="AB21585" s="601"/>
    </row>
    <row r="21586" spans="21:28" x14ac:dyDescent="0.25">
      <c r="U21586" s="601"/>
      <c r="V21586" s="611"/>
      <c r="X21586" s="613"/>
      <c r="Y21586" s="601"/>
      <c r="Z21586" s="601"/>
      <c r="AA21586" s="601"/>
      <c r="AB21586" s="601"/>
    </row>
    <row r="21587" spans="21:28" x14ac:dyDescent="0.25">
      <c r="U21587" s="601"/>
      <c r="V21587" s="611"/>
      <c r="X21587" s="613"/>
      <c r="Y21587" s="601"/>
      <c r="Z21587" s="601"/>
      <c r="AA21587" s="601"/>
      <c r="AB21587" s="601"/>
    </row>
    <row r="21588" spans="21:28" x14ac:dyDescent="0.25">
      <c r="U21588" s="601"/>
      <c r="V21588" s="611"/>
      <c r="X21588" s="613"/>
      <c r="Y21588" s="601"/>
      <c r="Z21588" s="601"/>
      <c r="AA21588" s="601"/>
      <c r="AB21588" s="601"/>
    </row>
    <row r="21589" spans="21:28" x14ac:dyDescent="0.25">
      <c r="U21589" s="601"/>
      <c r="V21589" s="611"/>
      <c r="X21589" s="613"/>
      <c r="Y21589" s="601"/>
      <c r="Z21589" s="601"/>
      <c r="AA21589" s="601"/>
      <c r="AB21589" s="601"/>
    </row>
    <row r="21590" spans="21:28" x14ac:dyDescent="0.25">
      <c r="U21590" s="601"/>
      <c r="V21590" s="611"/>
      <c r="X21590" s="613"/>
      <c r="Y21590" s="601"/>
      <c r="Z21590" s="601"/>
      <c r="AA21590" s="601"/>
      <c r="AB21590" s="601"/>
    </row>
    <row r="21591" spans="21:28" x14ac:dyDescent="0.25">
      <c r="U21591" s="601"/>
      <c r="V21591" s="611"/>
      <c r="X21591" s="613"/>
      <c r="Y21591" s="601"/>
      <c r="Z21591" s="601"/>
      <c r="AA21591" s="601"/>
      <c r="AB21591" s="601"/>
    </row>
    <row r="21592" spans="21:28" x14ac:dyDescent="0.25">
      <c r="U21592" s="601"/>
      <c r="V21592" s="611"/>
      <c r="X21592" s="613"/>
      <c r="Y21592" s="601"/>
      <c r="Z21592" s="601"/>
      <c r="AA21592" s="601"/>
      <c r="AB21592" s="601"/>
    </row>
    <row r="21593" spans="21:28" x14ac:dyDescent="0.25">
      <c r="U21593" s="601"/>
      <c r="V21593" s="611"/>
      <c r="X21593" s="613"/>
      <c r="Y21593" s="601"/>
      <c r="Z21593" s="601"/>
      <c r="AA21593" s="601"/>
      <c r="AB21593" s="601"/>
    </row>
    <row r="21594" spans="21:28" x14ac:dyDescent="0.25">
      <c r="U21594" s="601"/>
      <c r="V21594" s="611"/>
      <c r="X21594" s="613"/>
      <c r="Y21594" s="601"/>
      <c r="Z21594" s="601"/>
      <c r="AA21594" s="601"/>
      <c r="AB21594" s="601"/>
    </row>
    <row r="21595" spans="21:28" x14ac:dyDescent="0.25">
      <c r="U21595" s="601"/>
      <c r="V21595" s="611"/>
      <c r="X21595" s="613"/>
      <c r="Y21595" s="601"/>
      <c r="Z21595" s="601"/>
      <c r="AA21595" s="601"/>
      <c r="AB21595" s="601"/>
    </row>
    <row r="21596" spans="21:28" x14ac:dyDescent="0.25">
      <c r="U21596" s="601"/>
      <c r="V21596" s="611"/>
      <c r="X21596" s="613"/>
      <c r="Y21596" s="601"/>
      <c r="Z21596" s="601"/>
      <c r="AA21596" s="601"/>
      <c r="AB21596" s="601"/>
    </row>
    <row r="21597" spans="21:28" x14ac:dyDescent="0.25">
      <c r="U21597" s="601"/>
      <c r="V21597" s="611"/>
      <c r="X21597" s="613"/>
      <c r="Y21597" s="601"/>
      <c r="Z21597" s="601"/>
      <c r="AA21597" s="601"/>
      <c r="AB21597" s="601"/>
    </row>
    <row r="21598" spans="21:28" x14ac:dyDescent="0.25">
      <c r="U21598" s="601"/>
      <c r="V21598" s="611"/>
      <c r="X21598" s="613"/>
      <c r="Y21598" s="601"/>
      <c r="Z21598" s="601"/>
      <c r="AA21598" s="601"/>
      <c r="AB21598" s="601"/>
    </row>
    <row r="21599" spans="21:28" x14ac:dyDescent="0.25">
      <c r="U21599" s="601"/>
      <c r="V21599" s="611"/>
      <c r="X21599" s="613"/>
      <c r="Y21599" s="601"/>
      <c r="Z21599" s="601"/>
      <c r="AA21599" s="601"/>
      <c r="AB21599" s="601"/>
    </row>
    <row r="21600" spans="21:28" x14ac:dyDescent="0.25">
      <c r="U21600" s="601"/>
      <c r="V21600" s="611"/>
      <c r="X21600" s="613"/>
      <c r="Y21600" s="601"/>
      <c r="Z21600" s="601"/>
      <c r="AA21600" s="601"/>
      <c r="AB21600" s="601"/>
    </row>
    <row r="21601" spans="21:28" x14ac:dyDescent="0.25">
      <c r="U21601" s="601"/>
      <c r="V21601" s="611"/>
      <c r="X21601" s="613"/>
      <c r="Y21601" s="601"/>
      <c r="Z21601" s="601"/>
      <c r="AA21601" s="601"/>
      <c r="AB21601" s="601"/>
    </row>
    <row r="21602" spans="21:28" x14ac:dyDescent="0.25">
      <c r="U21602" s="601"/>
      <c r="V21602" s="611"/>
      <c r="X21602" s="613"/>
      <c r="Y21602" s="601"/>
      <c r="Z21602" s="601"/>
      <c r="AA21602" s="601"/>
      <c r="AB21602" s="601"/>
    </row>
    <row r="21603" spans="21:28" x14ac:dyDescent="0.25">
      <c r="U21603" s="601"/>
      <c r="V21603" s="611"/>
      <c r="X21603" s="613"/>
      <c r="Y21603" s="601"/>
      <c r="Z21603" s="601"/>
      <c r="AA21603" s="601"/>
      <c r="AB21603" s="601"/>
    </row>
    <row r="21604" spans="21:28" x14ac:dyDescent="0.25">
      <c r="U21604" s="601"/>
      <c r="V21604" s="611"/>
      <c r="X21604" s="613"/>
      <c r="Y21604" s="601"/>
      <c r="Z21604" s="601"/>
      <c r="AA21604" s="601"/>
      <c r="AB21604" s="601"/>
    </row>
    <row r="21605" spans="21:28" x14ac:dyDescent="0.25">
      <c r="U21605" s="601"/>
      <c r="V21605" s="611"/>
      <c r="X21605" s="613"/>
      <c r="Y21605" s="601"/>
      <c r="Z21605" s="601"/>
      <c r="AA21605" s="601"/>
      <c r="AB21605" s="601"/>
    </row>
    <row r="21606" spans="21:28" x14ac:dyDescent="0.25">
      <c r="U21606" s="601"/>
      <c r="V21606" s="611"/>
      <c r="X21606" s="613"/>
      <c r="Y21606" s="601"/>
      <c r="Z21606" s="601"/>
      <c r="AA21606" s="601"/>
      <c r="AB21606" s="601"/>
    </row>
    <row r="21607" spans="21:28" x14ac:dyDescent="0.25">
      <c r="U21607" s="601"/>
      <c r="V21607" s="611"/>
      <c r="X21607" s="613"/>
      <c r="Y21607" s="601"/>
      <c r="Z21607" s="601"/>
      <c r="AA21607" s="601"/>
      <c r="AB21607" s="601"/>
    </row>
    <row r="21608" spans="21:28" x14ac:dyDescent="0.25">
      <c r="U21608" s="601"/>
      <c r="V21608" s="611"/>
      <c r="X21608" s="613"/>
      <c r="Y21608" s="601"/>
      <c r="Z21608" s="601"/>
      <c r="AA21608" s="601"/>
      <c r="AB21608" s="601"/>
    </row>
    <row r="21609" spans="21:28" x14ac:dyDescent="0.25">
      <c r="U21609" s="601"/>
      <c r="V21609" s="611"/>
      <c r="X21609" s="613"/>
      <c r="Y21609" s="601"/>
      <c r="Z21609" s="601"/>
      <c r="AA21609" s="601"/>
      <c r="AB21609" s="601"/>
    </row>
    <row r="21610" spans="21:28" x14ac:dyDescent="0.25">
      <c r="U21610" s="601"/>
      <c r="V21610" s="611"/>
      <c r="X21610" s="613"/>
      <c r="Y21610" s="601"/>
      <c r="Z21610" s="601"/>
      <c r="AA21610" s="601"/>
      <c r="AB21610" s="601"/>
    </row>
    <row r="21611" spans="21:28" x14ac:dyDescent="0.25">
      <c r="U21611" s="601"/>
      <c r="V21611" s="611"/>
      <c r="X21611" s="613"/>
      <c r="Y21611" s="601"/>
      <c r="Z21611" s="601"/>
      <c r="AA21611" s="601"/>
      <c r="AB21611" s="601"/>
    </row>
    <row r="21612" spans="21:28" x14ac:dyDescent="0.25">
      <c r="U21612" s="601"/>
      <c r="V21612" s="611"/>
      <c r="X21612" s="613"/>
      <c r="Y21612" s="601"/>
      <c r="Z21612" s="601"/>
      <c r="AA21612" s="601"/>
      <c r="AB21612" s="601"/>
    </row>
    <row r="21613" spans="21:28" x14ac:dyDescent="0.25">
      <c r="U21613" s="601"/>
      <c r="V21613" s="611"/>
      <c r="X21613" s="613"/>
      <c r="Y21613" s="601"/>
      <c r="Z21613" s="601"/>
      <c r="AA21613" s="601"/>
      <c r="AB21613" s="601"/>
    </row>
    <row r="21614" spans="21:28" x14ac:dyDescent="0.25">
      <c r="U21614" s="601"/>
      <c r="V21614" s="611"/>
      <c r="X21614" s="613"/>
      <c r="Y21614" s="601"/>
      <c r="Z21614" s="601"/>
      <c r="AA21614" s="601"/>
      <c r="AB21614" s="601"/>
    </row>
    <row r="21615" spans="21:28" x14ac:dyDescent="0.25">
      <c r="U21615" s="601"/>
      <c r="V21615" s="611"/>
      <c r="X21615" s="613"/>
      <c r="Y21615" s="601"/>
      <c r="Z21615" s="601"/>
      <c r="AA21615" s="601"/>
      <c r="AB21615" s="601"/>
    </row>
    <row r="21616" spans="21:28" x14ac:dyDescent="0.25">
      <c r="U21616" s="601"/>
      <c r="V21616" s="611"/>
      <c r="X21616" s="613"/>
      <c r="Y21616" s="601"/>
      <c r="Z21616" s="601"/>
      <c r="AA21616" s="601"/>
      <c r="AB21616" s="601"/>
    </row>
    <row r="21617" spans="21:28" x14ac:dyDescent="0.25">
      <c r="U21617" s="601"/>
      <c r="V21617" s="611"/>
      <c r="X21617" s="613"/>
      <c r="Y21617" s="601"/>
      <c r="Z21617" s="601"/>
      <c r="AA21617" s="601"/>
      <c r="AB21617" s="601"/>
    </row>
    <row r="21618" spans="21:28" x14ac:dyDescent="0.25">
      <c r="U21618" s="601"/>
      <c r="V21618" s="611"/>
      <c r="X21618" s="613"/>
      <c r="Y21618" s="601"/>
      <c r="Z21618" s="601"/>
      <c r="AA21618" s="601"/>
      <c r="AB21618" s="601"/>
    </row>
    <row r="21619" spans="21:28" x14ac:dyDescent="0.25">
      <c r="U21619" s="601"/>
      <c r="V21619" s="611"/>
      <c r="X21619" s="613"/>
      <c r="Y21619" s="601"/>
      <c r="Z21619" s="601"/>
      <c r="AA21619" s="601"/>
      <c r="AB21619" s="601"/>
    </row>
    <row r="21620" spans="21:28" x14ac:dyDescent="0.25">
      <c r="U21620" s="601"/>
      <c r="V21620" s="611"/>
      <c r="X21620" s="613"/>
      <c r="Y21620" s="601"/>
      <c r="Z21620" s="601"/>
      <c r="AA21620" s="601"/>
      <c r="AB21620" s="601"/>
    </row>
    <row r="21621" spans="21:28" x14ac:dyDescent="0.25">
      <c r="U21621" s="601"/>
      <c r="V21621" s="611"/>
      <c r="X21621" s="613"/>
      <c r="Y21621" s="601"/>
      <c r="Z21621" s="601"/>
      <c r="AA21621" s="601"/>
      <c r="AB21621" s="601"/>
    </row>
    <row r="21622" spans="21:28" x14ac:dyDescent="0.25">
      <c r="U21622" s="601"/>
      <c r="V21622" s="611"/>
      <c r="X21622" s="613"/>
      <c r="Y21622" s="601"/>
      <c r="Z21622" s="601"/>
      <c r="AA21622" s="601"/>
      <c r="AB21622" s="601"/>
    </row>
    <row r="21623" spans="21:28" x14ac:dyDescent="0.25">
      <c r="U21623" s="601"/>
      <c r="V21623" s="611"/>
      <c r="X21623" s="613"/>
      <c r="Y21623" s="601"/>
      <c r="Z21623" s="601"/>
      <c r="AA21623" s="601"/>
      <c r="AB21623" s="601"/>
    </row>
    <row r="21624" spans="21:28" x14ac:dyDescent="0.25">
      <c r="U21624" s="601"/>
      <c r="V21624" s="611"/>
      <c r="X21624" s="613"/>
      <c r="Y21624" s="601"/>
      <c r="Z21624" s="601"/>
      <c r="AA21624" s="601"/>
      <c r="AB21624" s="601"/>
    </row>
    <row r="21625" spans="21:28" x14ac:dyDescent="0.25">
      <c r="U21625" s="601"/>
      <c r="V21625" s="611"/>
      <c r="X21625" s="613"/>
      <c r="Y21625" s="601"/>
      <c r="Z21625" s="601"/>
      <c r="AA21625" s="601"/>
      <c r="AB21625" s="601"/>
    </row>
    <row r="21626" spans="21:28" x14ac:dyDescent="0.25">
      <c r="U21626" s="601"/>
      <c r="V21626" s="611"/>
      <c r="X21626" s="613"/>
      <c r="Y21626" s="601"/>
      <c r="Z21626" s="601"/>
      <c r="AA21626" s="601"/>
      <c r="AB21626" s="601"/>
    </row>
    <row r="21627" spans="21:28" x14ac:dyDescent="0.25">
      <c r="U21627" s="601"/>
      <c r="V21627" s="611"/>
      <c r="X21627" s="613"/>
      <c r="Y21627" s="601"/>
      <c r="Z21627" s="601"/>
      <c r="AA21627" s="601"/>
      <c r="AB21627" s="601"/>
    </row>
    <row r="21628" spans="21:28" x14ac:dyDescent="0.25">
      <c r="U21628" s="601"/>
      <c r="V21628" s="611"/>
      <c r="X21628" s="613"/>
      <c r="Y21628" s="601"/>
      <c r="Z21628" s="601"/>
      <c r="AA21628" s="601"/>
      <c r="AB21628" s="601"/>
    </row>
    <row r="21629" spans="21:28" x14ac:dyDescent="0.25">
      <c r="U21629" s="601"/>
      <c r="V21629" s="611"/>
      <c r="X21629" s="613"/>
      <c r="Y21629" s="601"/>
      <c r="Z21629" s="601"/>
      <c r="AA21629" s="601"/>
      <c r="AB21629" s="601"/>
    </row>
    <row r="21630" spans="21:28" x14ac:dyDescent="0.25">
      <c r="U21630" s="601"/>
      <c r="V21630" s="611"/>
      <c r="X21630" s="613"/>
      <c r="Y21630" s="601"/>
      <c r="Z21630" s="601"/>
      <c r="AA21630" s="601"/>
      <c r="AB21630" s="601"/>
    </row>
    <row r="21631" spans="21:28" x14ac:dyDescent="0.25">
      <c r="U21631" s="601"/>
      <c r="V21631" s="611"/>
      <c r="X21631" s="613"/>
      <c r="Y21631" s="601"/>
      <c r="Z21631" s="601"/>
      <c r="AA21631" s="601"/>
      <c r="AB21631" s="601"/>
    </row>
    <row r="21632" spans="21:28" x14ac:dyDescent="0.25">
      <c r="U21632" s="601"/>
      <c r="V21632" s="611"/>
      <c r="X21632" s="613"/>
      <c r="Y21632" s="601"/>
      <c r="Z21632" s="601"/>
      <c r="AA21632" s="601"/>
      <c r="AB21632" s="601"/>
    </row>
    <row r="21633" spans="21:28" x14ac:dyDescent="0.25">
      <c r="U21633" s="601"/>
      <c r="V21633" s="611"/>
      <c r="X21633" s="613"/>
      <c r="Y21633" s="601"/>
      <c r="Z21633" s="601"/>
      <c r="AA21633" s="601"/>
      <c r="AB21633" s="601"/>
    </row>
    <row r="21634" spans="21:28" x14ac:dyDescent="0.25">
      <c r="U21634" s="601"/>
      <c r="V21634" s="611"/>
      <c r="X21634" s="613"/>
      <c r="Y21634" s="601"/>
      <c r="Z21634" s="601"/>
      <c r="AA21634" s="601"/>
      <c r="AB21634" s="601"/>
    </row>
    <row r="21635" spans="21:28" x14ac:dyDescent="0.25">
      <c r="U21635" s="601"/>
      <c r="V21635" s="611"/>
      <c r="X21635" s="613"/>
      <c r="Y21635" s="601"/>
      <c r="Z21635" s="601"/>
      <c r="AA21635" s="601"/>
      <c r="AB21635" s="601"/>
    </row>
    <row r="21636" spans="21:28" x14ac:dyDescent="0.25">
      <c r="U21636" s="601"/>
      <c r="V21636" s="611"/>
      <c r="X21636" s="613"/>
      <c r="Y21636" s="601"/>
      <c r="Z21636" s="601"/>
      <c r="AA21636" s="601"/>
      <c r="AB21636" s="601"/>
    </row>
    <row r="21637" spans="21:28" x14ac:dyDescent="0.25">
      <c r="U21637" s="601"/>
      <c r="V21637" s="611"/>
      <c r="X21637" s="613"/>
      <c r="Y21637" s="601"/>
      <c r="Z21637" s="601"/>
      <c r="AA21637" s="601"/>
      <c r="AB21637" s="601"/>
    </row>
    <row r="21638" spans="21:28" x14ac:dyDescent="0.25">
      <c r="U21638" s="601"/>
      <c r="V21638" s="611"/>
      <c r="X21638" s="613"/>
      <c r="Y21638" s="601"/>
      <c r="Z21638" s="601"/>
      <c r="AA21638" s="601"/>
      <c r="AB21638" s="601"/>
    </row>
    <row r="21639" spans="21:28" x14ac:dyDescent="0.25">
      <c r="U21639" s="601"/>
      <c r="V21639" s="611"/>
      <c r="X21639" s="613"/>
      <c r="Y21639" s="601"/>
      <c r="Z21639" s="601"/>
      <c r="AA21639" s="601"/>
      <c r="AB21639" s="601"/>
    </row>
    <row r="21640" spans="21:28" x14ac:dyDescent="0.25">
      <c r="U21640" s="601"/>
      <c r="V21640" s="611"/>
      <c r="X21640" s="613"/>
      <c r="Y21640" s="601"/>
      <c r="Z21640" s="601"/>
      <c r="AA21640" s="601"/>
      <c r="AB21640" s="601"/>
    </row>
    <row r="21641" spans="21:28" x14ac:dyDescent="0.25">
      <c r="U21641" s="601"/>
      <c r="V21641" s="611"/>
      <c r="X21641" s="613"/>
      <c r="Y21641" s="601"/>
      <c r="Z21641" s="601"/>
      <c r="AA21641" s="601"/>
      <c r="AB21641" s="601"/>
    </row>
    <row r="21642" spans="21:28" x14ac:dyDescent="0.25">
      <c r="U21642" s="601"/>
      <c r="V21642" s="611"/>
      <c r="X21642" s="613"/>
      <c r="Y21642" s="601"/>
      <c r="Z21642" s="601"/>
      <c r="AA21642" s="601"/>
      <c r="AB21642" s="601"/>
    </row>
    <row r="21643" spans="21:28" x14ac:dyDescent="0.25">
      <c r="U21643" s="601"/>
      <c r="V21643" s="611"/>
      <c r="X21643" s="613"/>
      <c r="Y21643" s="601"/>
      <c r="Z21643" s="601"/>
      <c r="AA21643" s="601"/>
      <c r="AB21643" s="601"/>
    </row>
    <row r="21644" spans="21:28" x14ac:dyDescent="0.25">
      <c r="U21644" s="601"/>
      <c r="V21644" s="611"/>
      <c r="X21644" s="613"/>
      <c r="Y21644" s="601"/>
      <c r="Z21644" s="601"/>
      <c r="AA21644" s="601"/>
      <c r="AB21644" s="601"/>
    </row>
    <row r="21645" spans="21:28" x14ac:dyDescent="0.25">
      <c r="U21645" s="601"/>
      <c r="V21645" s="611"/>
      <c r="X21645" s="613"/>
      <c r="Y21645" s="601"/>
      <c r="Z21645" s="601"/>
      <c r="AA21645" s="601"/>
      <c r="AB21645" s="601"/>
    </row>
    <row r="21646" spans="21:28" x14ac:dyDescent="0.25">
      <c r="U21646" s="601"/>
      <c r="V21646" s="611"/>
      <c r="X21646" s="613"/>
      <c r="Y21646" s="601"/>
      <c r="Z21646" s="601"/>
      <c r="AA21646" s="601"/>
      <c r="AB21646" s="601"/>
    </row>
    <row r="21647" spans="21:28" x14ac:dyDescent="0.25">
      <c r="U21647" s="601"/>
      <c r="V21647" s="611"/>
      <c r="X21647" s="613"/>
      <c r="Y21647" s="601"/>
      <c r="Z21647" s="601"/>
      <c r="AA21647" s="601"/>
      <c r="AB21647" s="601"/>
    </row>
    <row r="21648" spans="21:28" x14ac:dyDescent="0.25">
      <c r="U21648" s="601"/>
      <c r="V21648" s="611"/>
      <c r="X21648" s="613"/>
      <c r="Y21648" s="601"/>
      <c r="Z21648" s="601"/>
      <c r="AA21648" s="601"/>
      <c r="AB21648" s="601"/>
    </row>
    <row r="21649" spans="21:28" x14ac:dyDescent="0.25">
      <c r="U21649" s="601"/>
      <c r="V21649" s="611"/>
      <c r="X21649" s="613"/>
      <c r="Y21649" s="601"/>
      <c r="Z21649" s="601"/>
      <c r="AA21649" s="601"/>
      <c r="AB21649" s="601"/>
    </row>
    <row r="21650" spans="21:28" x14ac:dyDescent="0.25">
      <c r="U21650" s="601"/>
      <c r="V21650" s="611"/>
      <c r="X21650" s="613"/>
      <c r="Y21650" s="601"/>
      <c r="Z21650" s="601"/>
      <c r="AA21650" s="601"/>
      <c r="AB21650" s="601"/>
    </row>
    <row r="21651" spans="21:28" x14ac:dyDescent="0.25">
      <c r="U21651" s="601"/>
      <c r="V21651" s="611"/>
      <c r="X21651" s="613"/>
      <c r="Y21651" s="601"/>
      <c r="Z21651" s="601"/>
      <c r="AA21651" s="601"/>
      <c r="AB21651" s="601"/>
    </row>
    <row r="21652" spans="21:28" x14ac:dyDescent="0.25">
      <c r="U21652" s="601"/>
      <c r="V21652" s="611"/>
      <c r="X21652" s="613"/>
      <c r="Y21652" s="601"/>
      <c r="Z21652" s="601"/>
      <c r="AA21652" s="601"/>
      <c r="AB21652" s="601"/>
    </row>
    <row r="21653" spans="21:28" x14ac:dyDescent="0.25">
      <c r="U21653" s="601"/>
      <c r="V21653" s="611"/>
      <c r="X21653" s="613"/>
      <c r="Y21653" s="601"/>
      <c r="Z21653" s="601"/>
      <c r="AA21653" s="601"/>
      <c r="AB21653" s="601"/>
    </row>
    <row r="21654" spans="21:28" x14ac:dyDescent="0.25">
      <c r="U21654" s="601"/>
      <c r="V21654" s="611"/>
      <c r="X21654" s="613"/>
      <c r="Y21654" s="601"/>
      <c r="Z21654" s="601"/>
      <c r="AA21654" s="601"/>
      <c r="AB21654" s="601"/>
    </row>
    <row r="21655" spans="21:28" x14ac:dyDescent="0.25">
      <c r="U21655" s="601"/>
      <c r="V21655" s="611"/>
      <c r="X21655" s="613"/>
      <c r="Y21655" s="601"/>
      <c r="Z21655" s="601"/>
      <c r="AA21655" s="601"/>
      <c r="AB21655" s="601"/>
    </row>
    <row r="21656" spans="21:28" x14ac:dyDescent="0.25">
      <c r="U21656" s="601"/>
      <c r="V21656" s="611"/>
      <c r="X21656" s="613"/>
      <c r="Y21656" s="601"/>
      <c r="Z21656" s="601"/>
      <c r="AA21656" s="601"/>
      <c r="AB21656" s="601"/>
    </row>
    <row r="21657" spans="21:28" x14ac:dyDescent="0.25">
      <c r="U21657" s="601"/>
      <c r="V21657" s="611"/>
      <c r="X21657" s="613"/>
      <c r="Y21657" s="601"/>
      <c r="Z21657" s="601"/>
      <c r="AA21657" s="601"/>
      <c r="AB21657" s="601"/>
    </row>
    <row r="21658" spans="21:28" x14ac:dyDescent="0.25">
      <c r="U21658" s="601"/>
      <c r="V21658" s="611"/>
      <c r="X21658" s="613"/>
      <c r="Y21658" s="601"/>
      <c r="Z21658" s="601"/>
      <c r="AA21658" s="601"/>
      <c r="AB21658" s="601"/>
    </row>
    <row r="21659" spans="21:28" x14ac:dyDescent="0.25">
      <c r="U21659" s="601"/>
      <c r="V21659" s="611"/>
      <c r="X21659" s="613"/>
      <c r="Y21659" s="601"/>
      <c r="Z21659" s="601"/>
      <c r="AA21659" s="601"/>
      <c r="AB21659" s="601"/>
    </row>
    <row r="21660" spans="21:28" x14ac:dyDescent="0.25">
      <c r="U21660" s="601"/>
      <c r="V21660" s="611"/>
      <c r="X21660" s="613"/>
      <c r="Y21660" s="601"/>
      <c r="Z21660" s="601"/>
      <c r="AA21660" s="601"/>
      <c r="AB21660" s="601"/>
    </row>
    <row r="21661" spans="21:28" x14ac:dyDescent="0.25">
      <c r="U21661" s="601"/>
      <c r="V21661" s="611"/>
      <c r="X21661" s="613"/>
      <c r="Y21661" s="601"/>
      <c r="Z21661" s="601"/>
      <c r="AA21661" s="601"/>
      <c r="AB21661" s="601"/>
    </row>
    <row r="21662" spans="21:28" x14ac:dyDescent="0.25">
      <c r="U21662" s="601"/>
      <c r="V21662" s="611"/>
      <c r="X21662" s="613"/>
      <c r="Y21662" s="601"/>
      <c r="Z21662" s="601"/>
      <c r="AA21662" s="601"/>
      <c r="AB21662" s="601"/>
    </row>
    <row r="21663" spans="21:28" x14ac:dyDescent="0.25">
      <c r="U21663" s="601"/>
      <c r="V21663" s="611"/>
      <c r="X21663" s="613"/>
      <c r="Y21663" s="601"/>
      <c r="Z21663" s="601"/>
      <c r="AA21663" s="601"/>
      <c r="AB21663" s="601"/>
    </row>
    <row r="21664" spans="21:28" x14ac:dyDescent="0.25">
      <c r="U21664" s="601"/>
      <c r="V21664" s="611"/>
      <c r="X21664" s="613"/>
      <c r="Y21664" s="601"/>
      <c r="Z21664" s="601"/>
      <c r="AA21664" s="601"/>
      <c r="AB21664" s="601"/>
    </row>
    <row r="21665" spans="21:28" x14ac:dyDescent="0.25">
      <c r="U21665" s="601"/>
      <c r="V21665" s="611"/>
      <c r="X21665" s="613"/>
      <c r="Y21665" s="601"/>
      <c r="Z21665" s="601"/>
      <c r="AA21665" s="601"/>
      <c r="AB21665" s="601"/>
    </row>
    <row r="21666" spans="21:28" x14ac:dyDescent="0.25">
      <c r="U21666" s="601"/>
      <c r="V21666" s="611"/>
      <c r="X21666" s="613"/>
      <c r="Y21666" s="601"/>
      <c r="Z21666" s="601"/>
      <c r="AA21666" s="601"/>
      <c r="AB21666" s="601"/>
    </row>
    <row r="21667" spans="21:28" x14ac:dyDescent="0.25">
      <c r="U21667" s="601"/>
      <c r="V21667" s="611"/>
      <c r="X21667" s="613"/>
      <c r="Y21667" s="601"/>
      <c r="Z21667" s="601"/>
      <c r="AA21667" s="601"/>
      <c r="AB21667" s="601"/>
    </row>
    <row r="21668" spans="21:28" x14ac:dyDescent="0.25">
      <c r="U21668" s="601"/>
      <c r="V21668" s="611"/>
      <c r="X21668" s="613"/>
      <c r="Y21668" s="601"/>
      <c r="Z21668" s="601"/>
      <c r="AA21668" s="601"/>
      <c r="AB21668" s="601"/>
    </row>
    <row r="21669" spans="21:28" x14ac:dyDescent="0.25">
      <c r="U21669" s="601"/>
      <c r="V21669" s="611"/>
      <c r="X21669" s="613"/>
      <c r="Y21669" s="601"/>
      <c r="Z21669" s="601"/>
      <c r="AA21669" s="601"/>
      <c r="AB21669" s="601"/>
    </row>
    <row r="21670" spans="21:28" x14ac:dyDescent="0.25">
      <c r="U21670" s="601"/>
      <c r="V21670" s="611"/>
      <c r="X21670" s="613"/>
      <c r="Y21670" s="601"/>
      <c r="Z21670" s="601"/>
      <c r="AA21670" s="601"/>
      <c r="AB21670" s="601"/>
    </row>
    <row r="21671" spans="21:28" x14ac:dyDescent="0.25">
      <c r="U21671" s="601"/>
      <c r="V21671" s="611"/>
      <c r="X21671" s="613"/>
      <c r="Y21671" s="601"/>
      <c r="Z21671" s="601"/>
      <c r="AA21671" s="601"/>
      <c r="AB21671" s="601"/>
    </row>
    <row r="21672" spans="21:28" x14ac:dyDescent="0.25">
      <c r="U21672" s="601"/>
      <c r="V21672" s="611"/>
      <c r="X21672" s="613"/>
      <c r="Y21672" s="601"/>
      <c r="Z21672" s="601"/>
      <c r="AA21672" s="601"/>
      <c r="AB21672" s="601"/>
    </row>
    <row r="21673" spans="21:28" x14ac:dyDescent="0.25">
      <c r="U21673" s="601"/>
      <c r="V21673" s="611"/>
      <c r="X21673" s="613"/>
      <c r="Y21673" s="601"/>
      <c r="Z21673" s="601"/>
      <c r="AA21673" s="601"/>
      <c r="AB21673" s="601"/>
    </row>
    <row r="21674" spans="21:28" x14ac:dyDescent="0.25">
      <c r="U21674" s="601"/>
      <c r="V21674" s="611"/>
      <c r="X21674" s="613"/>
      <c r="Y21674" s="601"/>
      <c r="Z21674" s="601"/>
      <c r="AA21674" s="601"/>
      <c r="AB21674" s="601"/>
    </row>
    <row r="21675" spans="21:28" x14ac:dyDescent="0.25">
      <c r="U21675" s="601"/>
      <c r="V21675" s="611"/>
      <c r="X21675" s="613"/>
      <c r="Y21675" s="601"/>
      <c r="Z21675" s="601"/>
      <c r="AA21675" s="601"/>
      <c r="AB21675" s="601"/>
    </row>
    <row r="21676" spans="21:28" x14ac:dyDescent="0.25">
      <c r="U21676" s="601"/>
      <c r="V21676" s="611"/>
      <c r="X21676" s="613"/>
      <c r="Y21676" s="601"/>
      <c r="Z21676" s="601"/>
      <c r="AA21676" s="601"/>
      <c r="AB21676" s="601"/>
    </row>
    <row r="21677" spans="21:28" x14ac:dyDescent="0.25">
      <c r="U21677" s="601"/>
      <c r="V21677" s="611"/>
      <c r="X21677" s="613"/>
      <c r="Y21677" s="601"/>
      <c r="Z21677" s="601"/>
      <c r="AA21677" s="601"/>
      <c r="AB21677" s="601"/>
    </row>
    <row r="21678" spans="21:28" x14ac:dyDescent="0.25">
      <c r="U21678" s="601"/>
      <c r="V21678" s="611"/>
      <c r="X21678" s="613"/>
      <c r="Y21678" s="601"/>
      <c r="Z21678" s="601"/>
      <c r="AA21678" s="601"/>
      <c r="AB21678" s="601"/>
    </row>
    <row r="21679" spans="21:28" x14ac:dyDescent="0.25">
      <c r="U21679" s="601"/>
      <c r="V21679" s="611"/>
      <c r="X21679" s="613"/>
      <c r="Y21679" s="601"/>
      <c r="Z21679" s="601"/>
      <c r="AA21679" s="601"/>
      <c r="AB21679" s="601"/>
    </row>
    <row r="21680" spans="21:28" x14ac:dyDescent="0.25">
      <c r="U21680" s="601"/>
      <c r="V21680" s="611"/>
      <c r="X21680" s="613"/>
      <c r="Y21680" s="601"/>
      <c r="Z21680" s="601"/>
      <c r="AA21680" s="601"/>
      <c r="AB21680" s="601"/>
    </row>
    <row r="21681" spans="21:28" x14ac:dyDescent="0.25">
      <c r="U21681" s="601"/>
      <c r="V21681" s="611"/>
      <c r="X21681" s="613"/>
      <c r="Y21681" s="601"/>
      <c r="Z21681" s="601"/>
      <c r="AA21681" s="601"/>
      <c r="AB21681" s="601"/>
    </row>
    <row r="21682" spans="21:28" x14ac:dyDescent="0.25">
      <c r="U21682" s="601"/>
      <c r="V21682" s="611"/>
      <c r="X21682" s="613"/>
      <c r="Y21682" s="601"/>
      <c r="Z21682" s="601"/>
      <c r="AA21682" s="601"/>
      <c r="AB21682" s="601"/>
    </row>
    <row r="21683" spans="21:28" x14ac:dyDescent="0.25">
      <c r="U21683" s="601"/>
      <c r="V21683" s="611"/>
      <c r="X21683" s="613"/>
      <c r="Y21683" s="601"/>
      <c r="Z21683" s="601"/>
      <c r="AA21683" s="601"/>
      <c r="AB21683" s="601"/>
    </row>
    <row r="21684" spans="21:28" x14ac:dyDescent="0.25">
      <c r="U21684" s="601"/>
      <c r="V21684" s="611"/>
      <c r="X21684" s="613"/>
      <c r="Y21684" s="601"/>
      <c r="Z21684" s="601"/>
      <c r="AA21684" s="601"/>
      <c r="AB21684" s="601"/>
    </row>
    <row r="21685" spans="21:28" x14ac:dyDescent="0.25">
      <c r="U21685" s="601"/>
      <c r="V21685" s="611"/>
      <c r="X21685" s="613"/>
      <c r="Y21685" s="601"/>
      <c r="Z21685" s="601"/>
      <c r="AA21685" s="601"/>
      <c r="AB21685" s="601"/>
    </row>
    <row r="21686" spans="21:28" x14ac:dyDescent="0.25">
      <c r="U21686" s="601"/>
      <c r="V21686" s="611"/>
      <c r="X21686" s="613"/>
      <c r="Y21686" s="601"/>
      <c r="Z21686" s="601"/>
      <c r="AA21686" s="601"/>
      <c r="AB21686" s="601"/>
    </row>
    <row r="21687" spans="21:28" x14ac:dyDescent="0.25">
      <c r="U21687" s="601"/>
      <c r="V21687" s="611"/>
      <c r="X21687" s="613"/>
      <c r="Y21687" s="601"/>
      <c r="Z21687" s="601"/>
      <c r="AA21687" s="601"/>
      <c r="AB21687" s="601"/>
    </row>
    <row r="21688" spans="21:28" x14ac:dyDescent="0.25">
      <c r="U21688" s="601"/>
      <c r="V21688" s="611"/>
      <c r="X21688" s="613"/>
      <c r="Y21688" s="601"/>
      <c r="Z21688" s="601"/>
      <c r="AA21688" s="601"/>
      <c r="AB21688" s="601"/>
    </row>
    <row r="21689" spans="21:28" x14ac:dyDescent="0.25">
      <c r="U21689" s="601"/>
      <c r="V21689" s="611"/>
      <c r="X21689" s="613"/>
      <c r="Y21689" s="601"/>
      <c r="Z21689" s="601"/>
      <c r="AA21689" s="601"/>
      <c r="AB21689" s="601"/>
    </row>
    <row r="21690" spans="21:28" x14ac:dyDescent="0.25">
      <c r="U21690" s="601"/>
      <c r="V21690" s="611"/>
      <c r="X21690" s="613"/>
      <c r="Y21690" s="601"/>
      <c r="Z21690" s="601"/>
      <c r="AA21690" s="601"/>
      <c r="AB21690" s="601"/>
    </row>
    <row r="21691" spans="21:28" x14ac:dyDescent="0.25">
      <c r="U21691" s="601"/>
      <c r="V21691" s="611"/>
      <c r="X21691" s="613"/>
      <c r="Y21691" s="601"/>
      <c r="Z21691" s="601"/>
      <c r="AA21691" s="601"/>
      <c r="AB21691" s="601"/>
    </row>
    <row r="21692" spans="21:28" x14ac:dyDescent="0.25">
      <c r="U21692" s="601"/>
      <c r="V21692" s="611"/>
      <c r="X21692" s="613"/>
      <c r="Y21692" s="601"/>
      <c r="Z21692" s="601"/>
      <c r="AA21692" s="601"/>
      <c r="AB21692" s="601"/>
    </row>
    <row r="21693" spans="21:28" x14ac:dyDescent="0.25">
      <c r="U21693" s="601"/>
      <c r="V21693" s="611"/>
      <c r="X21693" s="613"/>
      <c r="Y21693" s="601"/>
      <c r="Z21693" s="601"/>
      <c r="AA21693" s="601"/>
      <c r="AB21693" s="601"/>
    </row>
    <row r="21694" spans="21:28" x14ac:dyDescent="0.25">
      <c r="U21694" s="601"/>
      <c r="V21694" s="611"/>
      <c r="X21694" s="613"/>
      <c r="Y21694" s="601"/>
      <c r="Z21694" s="601"/>
      <c r="AA21694" s="601"/>
      <c r="AB21694" s="601"/>
    </row>
    <row r="21695" spans="21:28" x14ac:dyDescent="0.25">
      <c r="U21695" s="601"/>
      <c r="V21695" s="611"/>
      <c r="X21695" s="613"/>
      <c r="Y21695" s="601"/>
      <c r="Z21695" s="601"/>
      <c r="AA21695" s="601"/>
      <c r="AB21695" s="601"/>
    </row>
    <row r="21696" spans="21:28" x14ac:dyDescent="0.25">
      <c r="U21696" s="601"/>
      <c r="V21696" s="611"/>
      <c r="X21696" s="613"/>
      <c r="Y21696" s="601"/>
      <c r="Z21696" s="601"/>
      <c r="AA21696" s="601"/>
      <c r="AB21696" s="601"/>
    </row>
    <row r="21697" spans="21:28" x14ac:dyDescent="0.25">
      <c r="U21697" s="601"/>
      <c r="V21697" s="611"/>
      <c r="X21697" s="613"/>
      <c r="Y21697" s="601"/>
      <c r="Z21697" s="601"/>
      <c r="AA21697" s="601"/>
      <c r="AB21697" s="601"/>
    </row>
    <row r="21698" spans="21:28" x14ac:dyDescent="0.25">
      <c r="U21698" s="601"/>
      <c r="V21698" s="611"/>
      <c r="X21698" s="613"/>
      <c r="Y21698" s="601"/>
      <c r="Z21698" s="601"/>
      <c r="AA21698" s="601"/>
      <c r="AB21698" s="601"/>
    </row>
    <row r="21699" spans="21:28" x14ac:dyDescent="0.25">
      <c r="U21699" s="601"/>
      <c r="V21699" s="611"/>
      <c r="X21699" s="613"/>
      <c r="Y21699" s="601"/>
      <c r="Z21699" s="601"/>
      <c r="AA21699" s="601"/>
      <c r="AB21699" s="601"/>
    </row>
    <row r="21700" spans="21:28" x14ac:dyDescent="0.25">
      <c r="U21700" s="601"/>
      <c r="V21700" s="611"/>
      <c r="X21700" s="613"/>
      <c r="Y21700" s="601"/>
      <c r="Z21700" s="601"/>
      <c r="AA21700" s="601"/>
      <c r="AB21700" s="601"/>
    </row>
    <row r="21701" spans="21:28" x14ac:dyDescent="0.25">
      <c r="U21701" s="601"/>
      <c r="V21701" s="611"/>
      <c r="X21701" s="613"/>
      <c r="Y21701" s="601"/>
      <c r="Z21701" s="601"/>
      <c r="AA21701" s="601"/>
      <c r="AB21701" s="601"/>
    </row>
    <row r="21702" spans="21:28" x14ac:dyDescent="0.25">
      <c r="U21702" s="601"/>
      <c r="V21702" s="611"/>
      <c r="X21702" s="613"/>
      <c r="Y21702" s="601"/>
      <c r="Z21702" s="601"/>
      <c r="AA21702" s="601"/>
      <c r="AB21702" s="601"/>
    </row>
    <row r="21703" spans="21:28" x14ac:dyDescent="0.25">
      <c r="U21703" s="601"/>
      <c r="V21703" s="611"/>
      <c r="X21703" s="613"/>
      <c r="Y21703" s="601"/>
      <c r="Z21703" s="601"/>
      <c r="AA21703" s="601"/>
      <c r="AB21703" s="601"/>
    </row>
    <row r="21704" spans="21:28" x14ac:dyDescent="0.25">
      <c r="U21704" s="601"/>
      <c r="V21704" s="611"/>
      <c r="X21704" s="613"/>
      <c r="Y21704" s="601"/>
      <c r="Z21704" s="601"/>
      <c r="AA21704" s="601"/>
      <c r="AB21704" s="601"/>
    </row>
    <row r="21705" spans="21:28" x14ac:dyDescent="0.25">
      <c r="U21705" s="601"/>
      <c r="V21705" s="611"/>
      <c r="X21705" s="613"/>
      <c r="Y21705" s="601"/>
      <c r="Z21705" s="601"/>
      <c r="AA21705" s="601"/>
      <c r="AB21705" s="601"/>
    </row>
    <row r="21706" spans="21:28" x14ac:dyDescent="0.25">
      <c r="U21706" s="601"/>
      <c r="V21706" s="611"/>
      <c r="X21706" s="613"/>
      <c r="Y21706" s="601"/>
      <c r="Z21706" s="601"/>
      <c r="AA21706" s="601"/>
      <c r="AB21706" s="601"/>
    </row>
    <row r="21707" spans="21:28" x14ac:dyDescent="0.25">
      <c r="U21707" s="601"/>
      <c r="V21707" s="611"/>
      <c r="X21707" s="613"/>
      <c r="Y21707" s="601"/>
      <c r="Z21707" s="601"/>
      <c r="AA21707" s="601"/>
      <c r="AB21707" s="601"/>
    </row>
    <row r="21708" spans="21:28" x14ac:dyDescent="0.25">
      <c r="U21708" s="601"/>
      <c r="V21708" s="611"/>
      <c r="X21708" s="613"/>
      <c r="Y21708" s="601"/>
      <c r="Z21708" s="601"/>
      <c r="AA21708" s="601"/>
      <c r="AB21708" s="601"/>
    </row>
    <row r="21709" spans="21:28" x14ac:dyDescent="0.25">
      <c r="U21709" s="601"/>
      <c r="V21709" s="611"/>
      <c r="X21709" s="613"/>
      <c r="Y21709" s="601"/>
      <c r="Z21709" s="601"/>
      <c r="AA21709" s="601"/>
      <c r="AB21709" s="601"/>
    </row>
    <row r="21710" spans="21:28" x14ac:dyDescent="0.25">
      <c r="U21710" s="601"/>
      <c r="V21710" s="611"/>
      <c r="X21710" s="613"/>
      <c r="Y21710" s="601"/>
      <c r="Z21710" s="601"/>
      <c r="AA21710" s="601"/>
      <c r="AB21710" s="601"/>
    </row>
    <row r="21711" spans="21:28" x14ac:dyDescent="0.25">
      <c r="U21711" s="601"/>
      <c r="V21711" s="611"/>
      <c r="X21711" s="613"/>
      <c r="Y21711" s="601"/>
      <c r="Z21711" s="601"/>
      <c r="AA21711" s="601"/>
      <c r="AB21711" s="601"/>
    </row>
    <row r="21712" spans="21:28" x14ac:dyDescent="0.25">
      <c r="U21712" s="601"/>
      <c r="V21712" s="611"/>
      <c r="X21712" s="613"/>
      <c r="Y21712" s="601"/>
      <c r="Z21712" s="601"/>
      <c r="AA21712" s="601"/>
      <c r="AB21712" s="601"/>
    </row>
    <row r="21713" spans="21:28" x14ac:dyDescent="0.25">
      <c r="U21713" s="601"/>
      <c r="V21713" s="611"/>
      <c r="X21713" s="613"/>
      <c r="Y21713" s="601"/>
      <c r="Z21713" s="601"/>
      <c r="AA21713" s="601"/>
      <c r="AB21713" s="601"/>
    </row>
    <row r="21714" spans="21:28" x14ac:dyDescent="0.25">
      <c r="U21714" s="601"/>
      <c r="V21714" s="611"/>
      <c r="X21714" s="613"/>
      <c r="Y21714" s="601"/>
      <c r="Z21714" s="601"/>
      <c r="AA21714" s="601"/>
      <c r="AB21714" s="601"/>
    </row>
    <row r="21715" spans="21:28" x14ac:dyDescent="0.25">
      <c r="U21715" s="601"/>
      <c r="V21715" s="611"/>
      <c r="X21715" s="613"/>
      <c r="Y21715" s="601"/>
      <c r="Z21715" s="601"/>
      <c r="AA21715" s="601"/>
      <c r="AB21715" s="601"/>
    </row>
    <row r="21716" spans="21:28" x14ac:dyDescent="0.25">
      <c r="U21716" s="601"/>
      <c r="V21716" s="611"/>
      <c r="X21716" s="613"/>
      <c r="Y21716" s="601"/>
      <c r="Z21716" s="601"/>
      <c r="AA21716" s="601"/>
      <c r="AB21716" s="601"/>
    </row>
    <row r="21717" spans="21:28" x14ac:dyDescent="0.25">
      <c r="U21717" s="601"/>
      <c r="V21717" s="611"/>
      <c r="X21717" s="613"/>
      <c r="Y21717" s="601"/>
      <c r="Z21717" s="601"/>
      <c r="AA21717" s="601"/>
      <c r="AB21717" s="601"/>
    </row>
    <row r="21718" spans="21:28" x14ac:dyDescent="0.25">
      <c r="U21718" s="601"/>
      <c r="V21718" s="611"/>
      <c r="X21718" s="613"/>
      <c r="Y21718" s="601"/>
      <c r="Z21718" s="601"/>
      <c r="AA21718" s="601"/>
      <c r="AB21718" s="601"/>
    </row>
    <row r="21719" spans="21:28" x14ac:dyDescent="0.25">
      <c r="U21719" s="601"/>
      <c r="V21719" s="611"/>
      <c r="X21719" s="613"/>
      <c r="Y21719" s="601"/>
      <c r="Z21719" s="601"/>
      <c r="AA21719" s="601"/>
      <c r="AB21719" s="601"/>
    </row>
    <row r="21720" spans="21:28" x14ac:dyDescent="0.25">
      <c r="U21720" s="601"/>
      <c r="V21720" s="611"/>
      <c r="X21720" s="613"/>
      <c r="Y21720" s="601"/>
      <c r="Z21720" s="601"/>
      <c r="AA21720" s="601"/>
      <c r="AB21720" s="601"/>
    </row>
    <row r="21721" spans="21:28" x14ac:dyDescent="0.25">
      <c r="U21721" s="601"/>
      <c r="V21721" s="611"/>
      <c r="X21721" s="613"/>
      <c r="Y21721" s="601"/>
      <c r="Z21721" s="601"/>
      <c r="AA21721" s="601"/>
      <c r="AB21721" s="601"/>
    </row>
    <row r="21722" spans="21:28" x14ac:dyDescent="0.25">
      <c r="U21722" s="601"/>
      <c r="V21722" s="611"/>
      <c r="X21722" s="613"/>
      <c r="Y21722" s="601"/>
      <c r="Z21722" s="601"/>
      <c r="AA21722" s="601"/>
      <c r="AB21722" s="601"/>
    </row>
    <row r="21723" spans="21:28" x14ac:dyDescent="0.25">
      <c r="U21723" s="601"/>
      <c r="V21723" s="611"/>
      <c r="X21723" s="613"/>
      <c r="Y21723" s="601"/>
      <c r="Z21723" s="601"/>
      <c r="AA21723" s="601"/>
      <c r="AB21723" s="601"/>
    </row>
    <row r="21724" spans="21:28" x14ac:dyDescent="0.25">
      <c r="U21724" s="601"/>
      <c r="V21724" s="611"/>
      <c r="X21724" s="613"/>
      <c r="Y21724" s="601"/>
      <c r="Z21724" s="601"/>
      <c r="AA21724" s="601"/>
      <c r="AB21724" s="601"/>
    </row>
    <row r="21725" spans="21:28" x14ac:dyDescent="0.25">
      <c r="U21725" s="601"/>
      <c r="V21725" s="611"/>
      <c r="X21725" s="613"/>
      <c r="Y21725" s="601"/>
      <c r="Z21725" s="601"/>
      <c r="AA21725" s="601"/>
      <c r="AB21725" s="601"/>
    </row>
    <row r="21726" spans="21:28" x14ac:dyDescent="0.25">
      <c r="U21726" s="601"/>
      <c r="V21726" s="611"/>
      <c r="X21726" s="613"/>
      <c r="Y21726" s="601"/>
      <c r="Z21726" s="601"/>
      <c r="AA21726" s="601"/>
      <c r="AB21726" s="601"/>
    </row>
    <row r="21727" spans="21:28" x14ac:dyDescent="0.25">
      <c r="U21727" s="601"/>
      <c r="V21727" s="611"/>
      <c r="X21727" s="613"/>
      <c r="Y21727" s="601"/>
      <c r="Z21727" s="601"/>
      <c r="AA21727" s="601"/>
      <c r="AB21727" s="601"/>
    </row>
    <row r="21728" spans="21:28" x14ac:dyDescent="0.25">
      <c r="U21728" s="601"/>
      <c r="V21728" s="611"/>
      <c r="X21728" s="613"/>
      <c r="Y21728" s="601"/>
      <c r="Z21728" s="601"/>
      <c r="AA21728" s="601"/>
      <c r="AB21728" s="601"/>
    </row>
    <row r="21729" spans="21:28" x14ac:dyDescent="0.25">
      <c r="U21729" s="601"/>
      <c r="V21729" s="611"/>
      <c r="X21729" s="613"/>
      <c r="Y21729" s="601"/>
      <c r="Z21729" s="601"/>
      <c r="AA21729" s="601"/>
      <c r="AB21729" s="601"/>
    </row>
    <row r="21730" spans="21:28" x14ac:dyDescent="0.25">
      <c r="U21730" s="601"/>
      <c r="V21730" s="611"/>
      <c r="X21730" s="613"/>
      <c r="Y21730" s="601"/>
      <c r="Z21730" s="601"/>
      <c r="AA21730" s="601"/>
      <c r="AB21730" s="601"/>
    </row>
    <row r="21731" spans="21:28" x14ac:dyDescent="0.25">
      <c r="U21731" s="601"/>
      <c r="V21731" s="611"/>
      <c r="X21731" s="613"/>
      <c r="Y21731" s="601"/>
      <c r="Z21731" s="601"/>
      <c r="AA21731" s="601"/>
      <c r="AB21731" s="601"/>
    </row>
    <row r="21732" spans="21:28" x14ac:dyDescent="0.25">
      <c r="U21732" s="601"/>
      <c r="V21732" s="611"/>
      <c r="X21732" s="613"/>
      <c r="Y21732" s="601"/>
      <c r="Z21732" s="601"/>
      <c r="AA21732" s="601"/>
      <c r="AB21732" s="601"/>
    </row>
    <row r="21733" spans="21:28" x14ac:dyDescent="0.25">
      <c r="U21733" s="601"/>
      <c r="V21733" s="611"/>
      <c r="X21733" s="613"/>
      <c r="Y21733" s="601"/>
      <c r="Z21733" s="601"/>
      <c r="AA21733" s="601"/>
      <c r="AB21733" s="601"/>
    </row>
    <row r="21734" spans="21:28" x14ac:dyDescent="0.25">
      <c r="U21734" s="601"/>
      <c r="V21734" s="611"/>
      <c r="X21734" s="613"/>
      <c r="Y21734" s="601"/>
      <c r="Z21734" s="601"/>
      <c r="AA21734" s="601"/>
      <c r="AB21734" s="601"/>
    </row>
    <row r="21735" spans="21:28" x14ac:dyDescent="0.25">
      <c r="U21735" s="601"/>
      <c r="V21735" s="611"/>
      <c r="X21735" s="613"/>
      <c r="Y21735" s="601"/>
      <c r="Z21735" s="601"/>
      <c r="AA21735" s="601"/>
      <c r="AB21735" s="601"/>
    </row>
    <row r="21736" spans="21:28" x14ac:dyDescent="0.25">
      <c r="U21736" s="601"/>
      <c r="V21736" s="611"/>
      <c r="X21736" s="613"/>
      <c r="Y21736" s="601"/>
      <c r="Z21736" s="601"/>
      <c r="AA21736" s="601"/>
      <c r="AB21736" s="601"/>
    </row>
    <row r="21737" spans="21:28" x14ac:dyDescent="0.25">
      <c r="U21737" s="601"/>
      <c r="V21737" s="611"/>
      <c r="X21737" s="613"/>
      <c r="Y21737" s="601"/>
      <c r="Z21737" s="601"/>
      <c r="AA21737" s="601"/>
      <c r="AB21737" s="601"/>
    </row>
    <row r="21738" spans="21:28" x14ac:dyDescent="0.25">
      <c r="U21738" s="601"/>
      <c r="V21738" s="611"/>
      <c r="X21738" s="613"/>
      <c r="Y21738" s="601"/>
      <c r="Z21738" s="601"/>
      <c r="AA21738" s="601"/>
      <c r="AB21738" s="601"/>
    </row>
    <row r="21739" spans="21:28" x14ac:dyDescent="0.25">
      <c r="U21739" s="601"/>
      <c r="V21739" s="611"/>
      <c r="X21739" s="613"/>
      <c r="Y21739" s="601"/>
      <c r="Z21739" s="601"/>
      <c r="AA21739" s="601"/>
      <c r="AB21739" s="601"/>
    </row>
    <row r="21740" spans="21:28" x14ac:dyDescent="0.25">
      <c r="U21740" s="601"/>
      <c r="V21740" s="611"/>
      <c r="X21740" s="613"/>
      <c r="Y21740" s="601"/>
      <c r="Z21740" s="601"/>
      <c r="AA21740" s="601"/>
      <c r="AB21740" s="601"/>
    </row>
    <row r="21741" spans="21:28" x14ac:dyDescent="0.25">
      <c r="U21741" s="601"/>
      <c r="V21741" s="611"/>
      <c r="X21741" s="613"/>
      <c r="Y21741" s="601"/>
      <c r="Z21741" s="601"/>
      <c r="AA21741" s="601"/>
      <c r="AB21741" s="601"/>
    </row>
    <row r="21742" spans="21:28" x14ac:dyDescent="0.25">
      <c r="U21742" s="601"/>
      <c r="V21742" s="611"/>
      <c r="X21742" s="613"/>
      <c r="Y21742" s="601"/>
      <c r="Z21742" s="601"/>
      <c r="AA21742" s="601"/>
      <c r="AB21742" s="601"/>
    </row>
    <row r="21743" spans="21:28" x14ac:dyDescent="0.25">
      <c r="U21743" s="601"/>
      <c r="V21743" s="611"/>
      <c r="X21743" s="613"/>
      <c r="Y21743" s="601"/>
      <c r="Z21743" s="601"/>
      <c r="AA21743" s="601"/>
      <c r="AB21743" s="601"/>
    </row>
    <row r="21744" spans="21:28" x14ac:dyDescent="0.25">
      <c r="U21744" s="601"/>
      <c r="V21744" s="611"/>
      <c r="X21744" s="613"/>
      <c r="Y21744" s="601"/>
      <c r="Z21744" s="601"/>
      <c r="AA21744" s="601"/>
      <c r="AB21744" s="601"/>
    </row>
    <row r="21745" spans="21:28" x14ac:dyDescent="0.25">
      <c r="U21745" s="601"/>
      <c r="V21745" s="611"/>
      <c r="X21745" s="613"/>
      <c r="Y21745" s="601"/>
      <c r="Z21745" s="601"/>
      <c r="AA21745" s="601"/>
      <c r="AB21745" s="601"/>
    </row>
    <row r="21746" spans="21:28" x14ac:dyDescent="0.25">
      <c r="U21746" s="601"/>
      <c r="V21746" s="611"/>
      <c r="X21746" s="613"/>
      <c r="Y21746" s="601"/>
      <c r="Z21746" s="601"/>
      <c r="AA21746" s="601"/>
      <c r="AB21746" s="601"/>
    </row>
    <row r="21747" spans="21:28" x14ac:dyDescent="0.25">
      <c r="U21747" s="601"/>
      <c r="V21747" s="611"/>
      <c r="X21747" s="613"/>
      <c r="Y21747" s="601"/>
      <c r="Z21747" s="601"/>
      <c r="AA21747" s="601"/>
      <c r="AB21747" s="601"/>
    </row>
    <row r="21748" spans="21:28" x14ac:dyDescent="0.25">
      <c r="U21748" s="601"/>
      <c r="V21748" s="611"/>
      <c r="X21748" s="613"/>
      <c r="Y21748" s="601"/>
      <c r="Z21748" s="601"/>
      <c r="AA21748" s="601"/>
      <c r="AB21748" s="601"/>
    </row>
    <row r="21749" spans="21:28" x14ac:dyDescent="0.25">
      <c r="U21749" s="601"/>
      <c r="V21749" s="611"/>
      <c r="X21749" s="613"/>
      <c r="Y21749" s="601"/>
      <c r="Z21749" s="601"/>
      <c r="AA21749" s="601"/>
      <c r="AB21749" s="601"/>
    </row>
    <row r="21750" spans="21:28" x14ac:dyDescent="0.25">
      <c r="U21750" s="601"/>
      <c r="V21750" s="611"/>
      <c r="X21750" s="613"/>
      <c r="Y21750" s="601"/>
      <c r="Z21750" s="601"/>
      <c r="AA21750" s="601"/>
      <c r="AB21750" s="601"/>
    </row>
    <row r="21751" spans="21:28" x14ac:dyDescent="0.25">
      <c r="U21751" s="601"/>
      <c r="V21751" s="611"/>
      <c r="X21751" s="613"/>
      <c r="Y21751" s="601"/>
      <c r="Z21751" s="601"/>
      <c r="AA21751" s="601"/>
      <c r="AB21751" s="601"/>
    </row>
    <row r="21752" spans="21:28" x14ac:dyDescent="0.25">
      <c r="U21752" s="601"/>
      <c r="V21752" s="611"/>
      <c r="X21752" s="613"/>
      <c r="Y21752" s="601"/>
      <c r="Z21752" s="601"/>
      <c r="AA21752" s="601"/>
      <c r="AB21752" s="601"/>
    </row>
    <row r="21753" spans="21:28" x14ac:dyDescent="0.25">
      <c r="U21753" s="601"/>
      <c r="V21753" s="611"/>
      <c r="X21753" s="613"/>
      <c r="Y21753" s="601"/>
      <c r="Z21753" s="601"/>
      <c r="AA21753" s="601"/>
      <c r="AB21753" s="601"/>
    </row>
    <row r="21754" spans="21:28" x14ac:dyDescent="0.25">
      <c r="U21754" s="601"/>
      <c r="V21754" s="611"/>
      <c r="X21754" s="613"/>
      <c r="Y21754" s="601"/>
      <c r="Z21754" s="601"/>
      <c r="AA21754" s="601"/>
      <c r="AB21754" s="601"/>
    </row>
    <row r="21755" spans="21:28" x14ac:dyDescent="0.25">
      <c r="U21755" s="601"/>
      <c r="V21755" s="611"/>
      <c r="X21755" s="613"/>
      <c r="Y21755" s="601"/>
      <c r="Z21755" s="601"/>
      <c r="AA21755" s="601"/>
      <c r="AB21755" s="601"/>
    </row>
    <row r="21756" spans="21:28" x14ac:dyDescent="0.25">
      <c r="U21756" s="601"/>
      <c r="V21756" s="611"/>
      <c r="X21756" s="613"/>
      <c r="Y21756" s="601"/>
      <c r="Z21756" s="601"/>
      <c r="AA21756" s="601"/>
      <c r="AB21756" s="601"/>
    </row>
    <row r="21757" spans="21:28" x14ac:dyDescent="0.25">
      <c r="U21757" s="601"/>
      <c r="V21757" s="611"/>
      <c r="X21757" s="613"/>
      <c r="Y21757" s="601"/>
      <c r="Z21757" s="601"/>
      <c r="AA21757" s="601"/>
      <c r="AB21757" s="601"/>
    </row>
    <row r="21758" spans="21:28" x14ac:dyDescent="0.25">
      <c r="U21758" s="601"/>
      <c r="V21758" s="611"/>
      <c r="X21758" s="613"/>
      <c r="Y21758" s="601"/>
      <c r="Z21758" s="601"/>
      <c r="AA21758" s="601"/>
      <c r="AB21758" s="601"/>
    </row>
    <row r="21759" spans="21:28" x14ac:dyDescent="0.25">
      <c r="U21759" s="601"/>
      <c r="V21759" s="611"/>
      <c r="X21759" s="613"/>
      <c r="Y21759" s="601"/>
      <c r="Z21759" s="601"/>
      <c r="AA21759" s="601"/>
      <c r="AB21759" s="601"/>
    </row>
    <row r="21760" spans="21:28" x14ac:dyDescent="0.25">
      <c r="U21760" s="601"/>
      <c r="V21760" s="611"/>
      <c r="X21760" s="613"/>
      <c r="Y21760" s="601"/>
      <c r="Z21760" s="601"/>
      <c r="AA21760" s="601"/>
      <c r="AB21760" s="601"/>
    </row>
    <row r="21761" spans="21:28" x14ac:dyDescent="0.25">
      <c r="U21761" s="601"/>
      <c r="V21761" s="611"/>
      <c r="X21761" s="613"/>
      <c r="Y21761" s="601"/>
      <c r="Z21761" s="601"/>
      <c r="AA21761" s="601"/>
      <c r="AB21761" s="601"/>
    </row>
    <row r="21762" spans="21:28" x14ac:dyDescent="0.25">
      <c r="U21762" s="601"/>
      <c r="V21762" s="611"/>
      <c r="X21762" s="613"/>
      <c r="Y21762" s="601"/>
      <c r="Z21762" s="601"/>
      <c r="AA21762" s="601"/>
      <c r="AB21762" s="601"/>
    </row>
    <row r="21763" spans="21:28" x14ac:dyDescent="0.25">
      <c r="U21763" s="601"/>
      <c r="V21763" s="611"/>
      <c r="X21763" s="613"/>
      <c r="Y21763" s="601"/>
      <c r="Z21763" s="601"/>
      <c r="AA21763" s="601"/>
      <c r="AB21763" s="601"/>
    </row>
    <row r="21764" spans="21:28" x14ac:dyDescent="0.25">
      <c r="U21764" s="601"/>
      <c r="V21764" s="611"/>
      <c r="X21764" s="613"/>
      <c r="Y21764" s="601"/>
      <c r="Z21764" s="601"/>
      <c r="AA21764" s="601"/>
      <c r="AB21764" s="601"/>
    </row>
    <row r="21765" spans="21:28" x14ac:dyDescent="0.25">
      <c r="U21765" s="601"/>
      <c r="V21765" s="611"/>
      <c r="X21765" s="613"/>
      <c r="Y21765" s="601"/>
      <c r="Z21765" s="601"/>
      <c r="AA21765" s="601"/>
      <c r="AB21765" s="601"/>
    </row>
    <row r="21766" spans="21:28" x14ac:dyDescent="0.25">
      <c r="U21766" s="601"/>
      <c r="V21766" s="611"/>
      <c r="X21766" s="613"/>
      <c r="Y21766" s="601"/>
      <c r="Z21766" s="601"/>
      <c r="AA21766" s="601"/>
      <c r="AB21766" s="601"/>
    </row>
    <row r="21767" spans="21:28" x14ac:dyDescent="0.25">
      <c r="U21767" s="601"/>
      <c r="V21767" s="611"/>
      <c r="X21767" s="613"/>
      <c r="Y21767" s="601"/>
      <c r="Z21767" s="601"/>
      <c r="AA21767" s="601"/>
      <c r="AB21767" s="601"/>
    </row>
    <row r="21768" spans="21:28" x14ac:dyDescent="0.25">
      <c r="U21768" s="601"/>
      <c r="V21768" s="611"/>
      <c r="X21768" s="613"/>
      <c r="Y21768" s="601"/>
      <c r="Z21768" s="601"/>
      <c r="AA21768" s="601"/>
      <c r="AB21768" s="601"/>
    </row>
    <row r="21769" spans="21:28" x14ac:dyDescent="0.25">
      <c r="U21769" s="601"/>
      <c r="V21769" s="611"/>
      <c r="X21769" s="613"/>
      <c r="Y21769" s="601"/>
      <c r="Z21769" s="601"/>
      <c r="AA21769" s="601"/>
      <c r="AB21769" s="601"/>
    </row>
    <row r="21770" spans="21:28" x14ac:dyDescent="0.25">
      <c r="U21770" s="601"/>
      <c r="V21770" s="611"/>
      <c r="X21770" s="613"/>
      <c r="Y21770" s="601"/>
      <c r="Z21770" s="601"/>
      <c r="AA21770" s="601"/>
      <c r="AB21770" s="601"/>
    </row>
    <row r="21771" spans="21:28" x14ac:dyDescent="0.25">
      <c r="U21771" s="601"/>
      <c r="V21771" s="611"/>
      <c r="X21771" s="613"/>
      <c r="Y21771" s="601"/>
      <c r="Z21771" s="601"/>
      <c r="AA21771" s="601"/>
      <c r="AB21771" s="601"/>
    </row>
    <row r="21772" spans="21:28" x14ac:dyDescent="0.25">
      <c r="U21772" s="601"/>
      <c r="V21772" s="611"/>
      <c r="X21772" s="613"/>
      <c r="Y21772" s="601"/>
      <c r="Z21772" s="601"/>
      <c r="AA21772" s="601"/>
      <c r="AB21772" s="601"/>
    </row>
    <row r="21773" spans="21:28" x14ac:dyDescent="0.25">
      <c r="U21773" s="601"/>
      <c r="V21773" s="611"/>
      <c r="X21773" s="613"/>
      <c r="Y21773" s="601"/>
      <c r="Z21773" s="601"/>
      <c r="AA21773" s="601"/>
      <c r="AB21773" s="601"/>
    </row>
    <row r="21774" spans="21:28" x14ac:dyDescent="0.25">
      <c r="U21774" s="601"/>
      <c r="V21774" s="611"/>
      <c r="X21774" s="613"/>
      <c r="Y21774" s="601"/>
      <c r="Z21774" s="601"/>
      <c r="AA21774" s="601"/>
      <c r="AB21774" s="601"/>
    </row>
    <row r="21775" spans="21:28" x14ac:dyDescent="0.25">
      <c r="U21775" s="601"/>
      <c r="V21775" s="611"/>
      <c r="X21775" s="613"/>
      <c r="Y21775" s="601"/>
      <c r="Z21775" s="601"/>
      <c r="AA21775" s="601"/>
      <c r="AB21775" s="601"/>
    </row>
    <row r="21776" spans="21:28" x14ac:dyDescent="0.25">
      <c r="U21776" s="601"/>
      <c r="V21776" s="611"/>
      <c r="X21776" s="613"/>
      <c r="Y21776" s="601"/>
      <c r="Z21776" s="601"/>
      <c r="AA21776" s="601"/>
      <c r="AB21776" s="601"/>
    </row>
    <row r="21777" spans="21:28" x14ac:dyDescent="0.25">
      <c r="U21777" s="601"/>
      <c r="V21777" s="611"/>
      <c r="X21777" s="613"/>
      <c r="Y21777" s="601"/>
      <c r="Z21777" s="601"/>
      <c r="AA21777" s="601"/>
      <c r="AB21777" s="601"/>
    </row>
    <row r="21778" spans="21:28" x14ac:dyDescent="0.25">
      <c r="U21778" s="601"/>
      <c r="V21778" s="611"/>
      <c r="X21778" s="613"/>
      <c r="Y21778" s="601"/>
      <c r="Z21778" s="601"/>
      <c r="AA21778" s="601"/>
      <c r="AB21778" s="601"/>
    </row>
    <row r="21779" spans="21:28" x14ac:dyDescent="0.25">
      <c r="U21779" s="601"/>
      <c r="V21779" s="611"/>
      <c r="X21779" s="613"/>
      <c r="Y21779" s="601"/>
      <c r="Z21779" s="601"/>
      <c r="AA21779" s="601"/>
      <c r="AB21779" s="601"/>
    </row>
    <row r="21780" spans="21:28" x14ac:dyDescent="0.25">
      <c r="U21780" s="601"/>
      <c r="V21780" s="611"/>
      <c r="X21780" s="613"/>
      <c r="Y21780" s="601"/>
      <c r="Z21780" s="601"/>
      <c r="AA21780" s="601"/>
      <c r="AB21780" s="601"/>
    </row>
    <row r="21781" spans="21:28" x14ac:dyDescent="0.25">
      <c r="U21781" s="601"/>
      <c r="V21781" s="611"/>
      <c r="X21781" s="613"/>
      <c r="Y21781" s="601"/>
      <c r="Z21781" s="601"/>
      <c r="AA21781" s="601"/>
      <c r="AB21781" s="601"/>
    </row>
    <row r="21782" spans="21:28" x14ac:dyDescent="0.25">
      <c r="U21782" s="601"/>
      <c r="V21782" s="611"/>
      <c r="X21782" s="613"/>
      <c r="Y21782" s="601"/>
      <c r="Z21782" s="601"/>
      <c r="AA21782" s="601"/>
      <c r="AB21782" s="601"/>
    </row>
    <row r="21783" spans="21:28" x14ac:dyDescent="0.25">
      <c r="U21783" s="601"/>
      <c r="V21783" s="611"/>
      <c r="X21783" s="613"/>
      <c r="Y21783" s="601"/>
      <c r="Z21783" s="601"/>
      <c r="AA21783" s="601"/>
      <c r="AB21783" s="601"/>
    </row>
    <row r="21784" spans="21:28" x14ac:dyDescent="0.25">
      <c r="U21784" s="601"/>
      <c r="V21784" s="611"/>
      <c r="X21784" s="613"/>
      <c r="Y21784" s="601"/>
      <c r="Z21784" s="601"/>
      <c r="AA21784" s="601"/>
      <c r="AB21784" s="601"/>
    </row>
    <row r="21785" spans="21:28" x14ac:dyDescent="0.25">
      <c r="U21785" s="601"/>
      <c r="V21785" s="611"/>
      <c r="X21785" s="613"/>
      <c r="Y21785" s="601"/>
      <c r="Z21785" s="601"/>
      <c r="AA21785" s="601"/>
      <c r="AB21785" s="601"/>
    </row>
    <row r="21786" spans="21:28" x14ac:dyDescent="0.25">
      <c r="U21786" s="601"/>
      <c r="V21786" s="611"/>
      <c r="X21786" s="613"/>
      <c r="Y21786" s="601"/>
      <c r="Z21786" s="601"/>
      <c r="AA21786" s="601"/>
      <c r="AB21786" s="601"/>
    </row>
    <row r="21787" spans="21:28" x14ac:dyDescent="0.25">
      <c r="U21787" s="601"/>
      <c r="V21787" s="611"/>
      <c r="X21787" s="613"/>
      <c r="Y21787" s="601"/>
      <c r="Z21787" s="601"/>
      <c r="AA21787" s="601"/>
      <c r="AB21787" s="601"/>
    </row>
    <row r="21788" spans="21:28" x14ac:dyDescent="0.25">
      <c r="U21788" s="601"/>
      <c r="V21788" s="611"/>
      <c r="X21788" s="613"/>
      <c r="Y21788" s="601"/>
      <c r="Z21788" s="601"/>
      <c r="AA21788" s="601"/>
      <c r="AB21788" s="601"/>
    </row>
    <row r="21789" spans="21:28" x14ac:dyDescent="0.25">
      <c r="U21789" s="601"/>
      <c r="V21789" s="611"/>
      <c r="X21789" s="613"/>
      <c r="Y21789" s="601"/>
      <c r="Z21789" s="601"/>
      <c r="AA21789" s="601"/>
      <c r="AB21789" s="601"/>
    </row>
    <row r="21790" spans="21:28" x14ac:dyDescent="0.25">
      <c r="U21790" s="601"/>
      <c r="V21790" s="611"/>
      <c r="X21790" s="613"/>
      <c r="Y21790" s="601"/>
      <c r="Z21790" s="601"/>
      <c r="AA21790" s="601"/>
      <c r="AB21790" s="601"/>
    </row>
    <row r="21791" spans="21:28" x14ac:dyDescent="0.25">
      <c r="U21791" s="601"/>
      <c r="V21791" s="611"/>
      <c r="X21791" s="613"/>
      <c r="Y21791" s="601"/>
      <c r="Z21791" s="601"/>
      <c r="AA21791" s="601"/>
      <c r="AB21791" s="601"/>
    </row>
    <row r="21792" spans="21:28" x14ac:dyDescent="0.25">
      <c r="U21792" s="601"/>
      <c r="V21792" s="611"/>
      <c r="X21792" s="613"/>
      <c r="Y21792" s="601"/>
      <c r="Z21792" s="601"/>
      <c r="AA21792" s="601"/>
      <c r="AB21792" s="601"/>
    </row>
    <row r="21793" spans="21:28" x14ac:dyDescent="0.25">
      <c r="U21793" s="601"/>
      <c r="V21793" s="611"/>
      <c r="X21793" s="613"/>
      <c r="Y21793" s="601"/>
      <c r="Z21793" s="601"/>
      <c r="AA21793" s="601"/>
      <c r="AB21793" s="601"/>
    </row>
    <row r="21794" spans="21:28" x14ac:dyDescent="0.25">
      <c r="U21794" s="601"/>
      <c r="V21794" s="611"/>
      <c r="X21794" s="613"/>
      <c r="Y21794" s="601"/>
      <c r="Z21794" s="601"/>
      <c r="AA21794" s="601"/>
      <c r="AB21794" s="601"/>
    </row>
    <row r="21795" spans="21:28" x14ac:dyDescent="0.25">
      <c r="U21795" s="601"/>
      <c r="V21795" s="611"/>
      <c r="X21795" s="613"/>
      <c r="Y21795" s="601"/>
      <c r="Z21795" s="601"/>
      <c r="AA21795" s="601"/>
      <c r="AB21795" s="601"/>
    </row>
    <row r="21796" spans="21:28" x14ac:dyDescent="0.25">
      <c r="U21796" s="601"/>
      <c r="V21796" s="611"/>
      <c r="X21796" s="613"/>
      <c r="Y21796" s="601"/>
      <c r="Z21796" s="601"/>
      <c r="AA21796" s="601"/>
      <c r="AB21796" s="601"/>
    </row>
    <row r="21797" spans="21:28" x14ac:dyDescent="0.25">
      <c r="U21797" s="601"/>
      <c r="V21797" s="611"/>
      <c r="X21797" s="613"/>
      <c r="Y21797" s="601"/>
      <c r="Z21797" s="601"/>
      <c r="AA21797" s="601"/>
      <c r="AB21797" s="601"/>
    </row>
    <row r="21798" spans="21:28" x14ac:dyDescent="0.25">
      <c r="U21798" s="601"/>
      <c r="V21798" s="611"/>
      <c r="X21798" s="613"/>
      <c r="Y21798" s="601"/>
      <c r="Z21798" s="601"/>
      <c r="AA21798" s="601"/>
      <c r="AB21798" s="601"/>
    </row>
    <row r="21799" spans="21:28" x14ac:dyDescent="0.25">
      <c r="U21799" s="601"/>
      <c r="V21799" s="611"/>
      <c r="X21799" s="613"/>
      <c r="Y21799" s="601"/>
      <c r="Z21799" s="601"/>
      <c r="AA21799" s="601"/>
      <c r="AB21799" s="601"/>
    </row>
    <row r="21800" spans="21:28" x14ac:dyDescent="0.25">
      <c r="U21800" s="601"/>
      <c r="V21800" s="611"/>
      <c r="X21800" s="613"/>
      <c r="Y21800" s="601"/>
      <c r="Z21800" s="601"/>
      <c r="AA21800" s="601"/>
      <c r="AB21800" s="601"/>
    </row>
    <row r="21801" spans="21:28" x14ac:dyDescent="0.25">
      <c r="U21801" s="601"/>
      <c r="V21801" s="611"/>
      <c r="X21801" s="613"/>
      <c r="Y21801" s="601"/>
      <c r="Z21801" s="601"/>
      <c r="AA21801" s="601"/>
      <c r="AB21801" s="601"/>
    </row>
    <row r="21802" spans="21:28" x14ac:dyDescent="0.25">
      <c r="U21802" s="601"/>
      <c r="V21802" s="611"/>
      <c r="X21802" s="613"/>
      <c r="Y21802" s="601"/>
      <c r="Z21802" s="601"/>
      <c r="AA21802" s="601"/>
      <c r="AB21802" s="601"/>
    </row>
    <row r="21803" spans="21:28" x14ac:dyDescent="0.25">
      <c r="U21803" s="601"/>
      <c r="V21803" s="611"/>
      <c r="X21803" s="613"/>
      <c r="Y21803" s="601"/>
      <c r="Z21803" s="601"/>
      <c r="AA21803" s="601"/>
      <c r="AB21803" s="601"/>
    </row>
    <row r="21804" spans="21:28" x14ac:dyDescent="0.25">
      <c r="U21804" s="601"/>
      <c r="V21804" s="611"/>
      <c r="X21804" s="613"/>
      <c r="Y21804" s="601"/>
      <c r="Z21804" s="601"/>
      <c r="AA21804" s="601"/>
      <c r="AB21804" s="601"/>
    </row>
    <row r="21805" spans="21:28" x14ac:dyDescent="0.25">
      <c r="U21805" s="601"/>
      <c r="V21805" s="611"/>
      <c r="X21805" s="613"/>
      <c r="Y21805" s="601"/>
      <c r="Z21805" s="601"/>
      <c r="AA21805" s="601"/>
      <c r="AB21805" s="601"/>
    </row>
    <row r="21806" spans="21:28" x14ac:dyDescent="0.25">
      <c r="U21806" s="601"/>
      <c r="V21806" s="611"/>
      <c r="X21806" s="613"/>
      <c r="Y21806" s="601"/>
      <c r="Z21806" s="601"/>
      <c r="AA21806" s="601"/>
      <c r="AB21806" s="601"/>
    </row>
    <row r="21807" spans="21:28" x14ac:dyDescent="0.25">
      <c r="U21807" s="601"/>
      <c r="V21807" s="611"/>
      <c r="X21807" s="613"/>
      <c r="Y21807" s="601"/>
      <c r="Z21807" s="601"/>
      <c r="AA21807" s="601"/>
      <c r="AB21807" s="601"/>
    </row>
    <row r="21808" spans="21:28" x14ac:dyDescent="0.25">
      <c r="U21808" s="601"/>
      <c r="V21808" s="611"/>
      <c r="X21808" s="613"/>
      <c r="Y21808" s="601"/>
      <c r="Z21808" s="601"/>
      <c r="AA21808" s="601"/>
      <c r="AB21808" s="601"/>
    </row>
    <row r="21809" spans="21:28" x14ac:dyDescent="0.25">
      <c r="U21809" s="601"/>
      <c r="V21809" s="611"/>
      <c r="X21809" s="613"/>
      <c r="Y21809" s="601"/>
      <c r="Z21809" s="601"/>
      <c r="AA21809" s="601"/>
      <c r="AB21809" s="601"/>
    </row>
    <row r="21810" spans="21:28" x14ac:dyDescent="0.25">
      <c r="U21810" s="601"/>
      <c r="V21810" s="611"/>
      <c r="X21810" s="613"/>
      <c r="Y21810" s="601"/>
      <c r="Z21810" s="601"/>
      <c r="AA21810" s="601"/>
      <c r="AB21810" s="601"/>
    </row>
    <row r="21811" spans="21:28" x14ac:dyDescent="0.25">
      <c r="U21811" s="601"/>
      <c r="V21811" s="611"/>
      <c r="X21811" s="613"/>
      <c r="Y21811" s="601"/>
      <c r="Z21811" s="601"/>
      <c r="AA21811" s="601"/>
      <c r="AB21811" s="601"/>
    </row>
    <row r="21812" spans="21:28" x14ac:dyDescent="0.25">
      <c r="U21812" s="601"/>
      <c r="V21812" s="611"/>
      <c r="X21812" s="613"/>
      <c r="Y21812" s="601"/>
      <c r="Z21812" s="601"/>
      <c r="AA21812" s="601"/>
      <c r="AB21812" s="601"/>
    </row>
    <row r="21813" spans="21:28" x14ac:dyDescent="0.25">
      <c r="U21813" s="601"/>
      <c r="V21813" s="611"/>
      <c r="X21813" s="613"/>
      <c r="Y21813" s="601"/>
      <c r="Z21813" s="601"/>
      <c r="AA21813" s="601"/>
      <c r="AB21813" s="601"/>
    </row>
    <row r="21814" spans="21:28" x14ac:dyDescent="0.25">
      <c r="U21814" s="601"/>
      <c r="V21814" s="611"/>
      <c r="X21814" s="613"/>
      <c r="Y21814" s="601"/>
      <c r="Z21814" s="601"/>
      <c r="AA21814" s="601"/>
      <c r="AB21814" s="601"/>
    </row>
    <row r="21815" spans="21:28" x14ac:dyDescent="0.25">
      <c r="U21815" s="601"/>
      <c r="V21815" s="611"/>
      <c r="X21815" s="613"/>
      <c r="Y21815" s="601"/>
      <c r="Z21815" s="601"/>
      <c r="AA21815" s="601"/>
      <c r="AB21815" s="601"/>
    </row>
    <row r="21816" spans="21:28" x14ac:dyDescent="0.25">
      <c r="U21816" s="601"/>
      <c r="V21816" s="611"/>
      <c r="X21816" s="613"/>
      <c r="Y21816" s="601"/>
      <c r="Z21816" s="601"/>
      <c r="AA21816" s="601"/>
      <c r="AB21816" s="601"/>
    </row>
    <row r="21817" spans="21:28" x14ac:dyDescent="0.25">
      <c r="U21817" s="601"/>
      <c r="V21817" s="611"/>
      <c r="X21817" s="613"/>
      <c r="Y21817" s="601"/>
      <c r="Z21817" s="601"/>
      <c r="AA21817" s="601"/>
      <c r="AB21817" s="601"/>
    </row>
    <row r="21818" spans="21:28" x14ac:dyDescent="0.25">
      <c r="U21818" s="601"/>
      <c r="V21818" s="611"/>
      <c r="X21818" s="613"/>
      <c r="Y21818" s="601"/>
      <c r="Z21818" s="601"/>
      <c r="AA21818" s="601"/>
      <c r="AB21818" s="601"/>
    </row>
    <row r="21819" spans="21:28" x14ac:dyDescent="0.25">
      <c r="U21819" s="601"/>
      <c r="V21819" s="611"/>
      <c r="X21819" s="613"/>
      <c r="Y21819" s="601"/>
      <c r="Z21819" s="601"/>
      <c r="AA21819" s="601"/>
      <c r="AB21819" s="601"/>
    </row>
    <row r="21820" spans="21:28" x14ac:dyDescent="0.25">
      <c r="U21820" s="601"/>
      <c r="V21820" s="611"/>
      <c r="X21820" s="613"/>
      <c r="Y21820" s="601"/>
      <c r="Z21820" s="601"/>
      <c r="AA21820" s="601"/>
      <c r="AB21820" s="601"/>
    </row>
    <row r="21821" spans="21:28" x14ac:dyDescent="0.25">
      <c r="U21821" s="601"/>
      <c r="V21821" s="611"/>
      <c r="X21821" s="613"/>
      <c r="Y21821" s="601"/>
      <c r="Z21821" s="601"/>
      <c r="AA21821" s="601"/>
      <c r="AB21821" s="601"/>
    </row>
    <row r="21822" spans="21:28" x14ac:dyDescent="0.25">
      <c r="U21822" s="601"/>
      <c r="V21822" s="611"/>
      <c r="X21822" s="613"/>
      <c r="Y21822" s="601"/>
      <c r="Z21822" s="601"/>
      <c r="AA21822" s="601"/>
      <c r="AB21822" s="601"/>
    </row>
    <row r="21823" spans="21:28" x14ac:dyDescent="0.25">
      <c r="U21823" s="601"/>
      <c r="V21823" s="611"/>
      <c r="X21823" s="613"/>
      <c r="Y21823" s="601"/>
      <c r="Z21823" s="601"/>
      <c r="AA21823" s="601"/>
      <c r="AB21823" s="601"/>
    </row>
    <row r="21824" spans="21:28" x14ac:dyDescent="0.25">
      <c r="U21824" s="601"/>
      <c r="V21824" s="611"/>
      <c r="X21824" s="613"/>
      <c r="Y21824" s="601"/>
      <c r="Z21824" s="601"/>
      <c r="AA21824" s="601"/>
      <c r="AB21824" s="601"/>
    </row>
    <row r="21825" spans="21:28" x14ac:dyDescent="0.25">
      <c r="U21825" s="601"/>
      <c r="V21825" s="611"/>
      <c r="X21825" s="613"/>
      <c r="Y21825" s="601"/>
      <c r="Z21825" s="601"/>
      <c r="AA21825" s="601"/>
      <c r="AB21825" s="601"/>
    </row>
    <row r="21826" spans="21:28" x14ac:dyDescent="0.25">
      <c r="U21826" s="601"/>
      <c r="V21826" s="611"/>
      <c r="X21826" s="613"/>
      <c r="Y21826" s="601"/>
      <c r="Z21826" s="601"/>
      <c r="AA21826" s="601"/>
      <c r="AB21826" s="601"/>
    </row>
    <row r="21827" spans="21:28" x14ac:dyDescent="0.25">
      <c r="U21827" s="601"/>
      <c r="V21827" s="611"/>
      <c r="X21827" s="613"/>
      <c r="Y21827" s="601"/>
      <c r="Z21827" s="601"/>
      <c r="AA21827" s="601"/>
      <c r="AB21827" s="601"/>
    </row>
    <row r="21828" spans="21:28" x14ac:dyDescent="0.25">
      <c r="U21828" s="601"/>
      <c r="V21828" s="611"/>
      <c r="X21828" s="613"/>
      <c r="Y21828" s="601"/>
      <c r="Z21828" s="601"/>
      <c r="AA21828" s="601"/>
      <c r="AB21828" s="601"/>
    </row>
    <row r="21829" spans="21:28" x14ac:dyDescent="0.25">
      <c r="U21829" s="601"/>
      <c r="V21829" s="611"/>
      <c r="X21829" s="613"/>
      <c r="Y21829" s="601"/>
      <c r="Z21829" s="601"/>
      <c r="AA21829" s="601"/>
      <c r="AB21829" s="601"/>
    </row>
    <row r="21830" spans="21:28" x14ac:dyDescent="0.25">
      <c r="U21830" s="601"/>
      <c r="V21830" s="611"/>
      <c r="X21830" s="613"/>
      <c r="Y21830" s="601"/>
      <c r="Z21830" s="601"/>
      <c r="AA21830" s="601"/>
      <c r="AB21830" s="601"/>
    </row>
    <row r="21831" spans="21:28" x14ac:dyDescent="0.25">
      <c r="U21831" s="601"/>
      <c r="V21831" s="611"/>
      <c r="X21831" s="613"/>
      <c r="Y21831" s="601"/>
      <c r="Z21831" s="601"/>
      <c r="AA21831" s="601"/>
      <c r="AB21831" s="601"/>
    </row>
    <row r="21832" spans="21:28" x14ac:dyDescent="0.25">
      <c r="U21832" s="601"/>
      <c r="V21832" s="611"/>
      <c r="X21832" s="613"/>
      <c r="Y21832" s="601"/>
      <c r="Z21832" s="601"/>
      <c r="AA21832" s="601"/>
      <c r="AB21832" s="601"/>
    </row>
    <row r="21833" spans="21:28" x14ac:dyDescent="0.25">
      <c r="U21833" s="601"/>
      <c r="V21833" s="611"/>
      <c r="X21833" s="613"/>
      <c r="Y21833" s="601"/>
      <c r="Z21833" s="601"/>
      <c r="AA21833" s="601"/>
      <c r="AB21833" s="601"/>
    </row>
    <row r="21834" spans="21:28" x14ac:dyDescent="0.25">
      <c r="U21834" s="601"/>
      <c r="V21834" s="611"/>
      <c r="X21834" s="613"/>
      <c r="Y21834" s="601"/>
      <c r="Z21834" s="601"/>
      <c r="AA21834" s="601"/>
      <c r="AB21834" s="601"/>
    </row>
    <row r="21835" spans="21:28" x14ac:dyDescent="0.25">
      <c r="U21835" s="601"/>
      <c r="V21835" s="611"/>
      <c r="X21835" s="613"/>
      <c r="Y21835" s="601"/>
      <c r="Z21835" s="601"/>
      <c r="AA21835" s="601"/>
      <c r="AB21835" s="601"/>
    </row>
    <row r="21836" spans="21:28" x14ac:dyDescent="0.25">
      <c r="U21836" s="601"/>
      <c r="V21836" s="611"/>
      <c r="X21836" s="613"/>
      <c r="Y21836" s="601"/>
      <c r="Z21836" s="601"/>
      <c r="AA21836" s="601"/>
      <c r="AB21836" s="601"/>
    </row>
    <row r="21837" spans="21:28" x14ac:dyDescent="0.25">
      <c r="U21837" s="601"/>
      <c r="V21837" s="611"/>
      <c r="X21837" s="613"/>
      <c r="Y21837" s="601"/>
      <c r="Z21837" s="601"/>
      <c r="AA21837" s="601"/>
      <c r="AB21837" s="601"/>
    </row>
    <row r="21838" spans="21:28" x14ac:dyDescent="0.25">
      <c r="U21838" s="601"/>
      <c r="V21838" s="611"/>
      <c r="X21838" s="613"/>
      <c r="Y21838" s="601"/>
      <c r="Z21838" s="601"/>
      <c r="AA21838" s="601"/>
      <c r="AB21838" s="601"/>
    </row>
    <row r="21839" spans="21:28" x14ac:dyDescent="0.25">
      <c r="U21839" s="601"/>
      <c r="V21839" s="611"/>
      <c r="X21839" s="613"/>
      <c r="Y21839" s="601"/>
      <c r="Z21839" s="601"/>
      <c r="AA21839" s="601"/>
      <c r="AB21839" s="601"/>
    </row>
    <row r="21840" spans="21:28" x14ac:dyDescent="0.25">
      <c r="U21840" s="601"/>
      <c r="V21840" s="611"/>
      <c r="X21840" s="613"/>
      <c r="Y21840" s="601"/>
      <c r="Z21840" s="601"/>
      <c r="AA21840" s="601"/>
      <c r="AB21840" s="601"/>
    </row>
    <row r="21841" spans="21:28" x14ac:dyDescent="0.25">
      <c r="U21841" s="601"/>
      <c r="V21841" s="611"/>
      <c r="X21841" s="613"/>
      <c r="Y21841" s="601"/>
      <c r="Z21841" s="601"/>
      <c r="AA21841" s="601"/>
      <c r="AB21841" s="601"/>
    </row>
    <row r="21842" spans="21:28" x14ac:dyDescent="0.25">
      <c r="U21842" s="601"/>
      <c r="V21842" s="611"/>
      <c r="X21842" s="613"/>
      <c r="Y21842" s="601"/>
      <c r="Z21842" s="601"/>
      <c r="AA21842" s="601"/>
      <c r="AB21842" s="601"/>
    </row>
    <row r="21843" spans="21:28" x14ac:dyDescent="0.25">
      <c r="U21843" s="601"/>
      <c r="V21843" s="611"/>
      <c r="X21843" s="613"/>
      <c r="Y21843" s="601"/>
      <c r="Z21843" s="601"/>
      <c r="AA21843" s="601"/>
      <c r="AB21843" s="601"/>
    </row>
    <row r="21844" spans="21:28" x14ac:dyDescent="0.25">
      <c r="U21844" s="601"/>
      <c r="V21844" s="611"/>
      <c r="X21844" s="613"/>
      <c r="Y21844" s="601"/>
      <c r="Z21844" s="601"/>
      <c r="AA21844" s="601"/>
      <c r="AB21844" s="601"/>
    </row>
    <row r="21845" spans="21:28" x14ac:dyDescent="0.25">
      <c r="U21845" s="601"/>
      <c r="V21845" s="611"/>
      <c r="X21845" s="613"/>
      <c r="Y21845" s="601"/>
      <c r="Z21845" s="601"/>
      <c r="AA21845" s="601"/>
      <c r="AB21845" s="601"/>
    </row>
    <row r="21846" spans="21:28" x14ac:dyDescent="0.25">
      <c r="U21846" s="601"/>
      <c r="V21846" s="611"/>
      <c r="X21846" s="613"/>
      <c r="Y21846" s="601"/>
      <c r="Z21846" s="601"/>
      <c r="AA21846" s="601"/>
      <c r="AB21846" s="601"/>
    </row>
    <row r="21847" spans="21:28" x14ac:dyDescent="0.25">
      <c r="U21847" s="601"/>
      <c r="V21847" s="611"/>
      <c r="X21847" s="613"/>
      <c r="Y21847" s="601"/>
      <c r="Z21847" s="601"/>
      <c r="AA21847" s="601"/>
      <c r="AB21847" s="601"/>
    </row>
    <row r="21848" spans="21:28" x14ac:dyDescent="0.25">
      <c r="U21848" s="601"/>
      <c r="V21848" s="611"/>
      <c r="X21848" s="613"/>
      <c r="Y21848" s="601"/>
      <c r="Z21848" s="601"/>
      <c r="AA21848" s="601"/>
      <c r="AB21848" s="601"/>
    </row>
    <row r="21849" spans="21:28" x14ac:dyDescent="0.25">
      <c r="U21849" s="601"/>
      <c r="V21849" s="611"/>
      <c r="X21849" s="613"/>
      <c r="Y21849" s="601"/>
      <c r="Z21849" s="601"/>
      <c r="AA21849" s="601"/>
      <c r="AB21849" s="601"/>
    </row>
    <row r="21850" spans="21:28" x14ac:dyDescent="0.25">
      <c r="U21850" s="601"/>
      <c r="V21850" s="611"/>
      <c r="X21850" s="613"/>
      <c r="Y21850" s="601"/>
      <c r="Z21850" s="601"/>
      <c r="AA21850" s="601"/>
      <c r="AB21850" s="601"/>
    </row>
    <row r="21851" spans="21:28" x14ac:dyDescent="0.25">
      <c r="U21851" s="601"/>
      <c r="V21851" s="611"/>
      <c r="X21851" s="613"/>
      <c r="Y21851" s="601"/>
      <c r="Z21851" s="601"/>
      <c r="AA21851" s="601"/>
      <c r="AB21851" s="601"/>
    </row>
    <row r="21852" spans="21:28" x14ac:dyDescent="0.25">
      <c r="U21852" s="601"/>
      <c r="V21852" s="611"/>
      <c r="X21852" s="613"/>
      <c r="Y21852" s="601"/>
      <c r="Z21852" s="601"/>
      <c r="AA21852" s="601"/>
      <c r="AB21852" s="601"/>
    </row>
    <row r="21853" spans="21:28" x14ac:dyDescent="0.25">
      <c r="U21853" s="601"/>
      <c r="V21853" s="611"/>
      <c r="X21853" s="613"/>
      <c r="Y21853" s="601"/>
      <c r="Z21853" s="601"/>
      <c r="AA21853" s="601"/>
      <c r="AB21853" s="601"/>
    </row>
    <row r="21854" spans="21:28" x14ac:dyDescent="0.25">
      <c r="U21854" s="601"/>
      <c r="V21854" s="611"/>
      <c r="X21854" s="613"/>
      <c r="Y21854" s="601"/>
      <c r="Z21854" s="601"/>
      <c r="AA21854" s="601"/>
      <c r="AB21854" s="601"/>
    </row>
    <row r="21855" spans="21:28" x14ac:dyDescent="0.25">
      <c r="U21855" s="601"/>
      <c r="V21855" s="611"/>
      <c r="X21855" s="613"/>
      <c r="Y21855" s="601"/>
      <c r="Z21855" s="601"/>
      <c r="AA21855" s="601"/>
      <c r="AB21855" s="601"/>
    </row>
    <row r="21856" spans="21:28" x14ac:dyDescent="0.25">
      <c r="U21856" s="601"/>
      <c r="V21856" s="611"/>
      <c r="X21856" s="613"/>
      <c r="Y21856" s="601"/>
      <c r="Z21856" s="601"/>
      <c r="AA21856" s="601"/>
      <c r="AB21856" s="601"/>
    </row>
    <row r="21857" spans="21:28" x14ac:dyDescent="0.25">
      <c r="U21857" s="601"/>
      <c r="V21857" s="611"/>
      <c r="X21857" s="613"/>
      <c r="Y21857" s="601"/>
      <c r="Z21857" s="601"/>
      <c r="AA21857" s="601"/>
      <c r="AB21857" s="601"/>
    </row>
    <row r="21858" spans="21:28" x14ac:dyDescent="0.25">
      <c r="U21858" s="601"/>
      <c r="V21858" s="611"/>
      <c r="X21858" s="613"/>
      <c r="Y21858" s="601"/>
      <c r="Z21858" s="601"/>
      <c r="AA21858" s="601"/>
      <c r="AB21858" s="601"/>
    </row>
    <row r="21859" spans="21:28" x14ac:dyDescent="0.25">
      <c r="U21859" s="601"/>
      <c r="V21859" s="611"/>
      <c r="X21859" s="613"/>
      <c r="Y21859" s="601"/>
      <c r="Z21859" s="601"/>
      <c r="AA21859" s="601"/>
      <c r="AB21859" s="601"/>
    </row>
    <row r="21860" spans="21:28" x14ac:dyDescent="0.25">
      <c r="U21860" s="601"/>
      <c r="V21860" s="611"/>
      <c r="X21860" s="613"/>
      <c r="Y21860" s="601"/>
      <c r="Z21860" s="601"/>
      <c r="AA21860" s="601"/>
      <c r="AB21860" s="601"/>
    </row>
    <row r="21861" spans="21:28" x14ac:dyDescent="0.25">
      <c r="U21861" s="601"/>
      <c r="V21861" s="611"/>
      <c r="X21861" s="613"/>
      <c r="Y21861" s="601"/>
      <c r="Z21861" s="601"/>
      <c r="AA21861" s="601"/>
      <c r="AB21861" s="601"/>
    </row>
    <row r="21862" spans="21:28" x14ac:dyDescent="0.25">
      <c r="U21862" s="601"/>
      <c r="V21862" s="611"/>
      <c r="X21862" s="613"/>
      <c r="Y21862" s="601"/>
      <c r="Z21862" s="601"/>
      <c r="AA21862" s="601"/>
      <c r="AB21862" s="601"/>
    </row>
    <row r="21863" spans="21:28" x14ac:dyDescent="0.25">
      <c r="U21863" s="601"/>
      <c r="V21863" s="611"/>
      <c r="X21863" s="613"/>
      <c r="Y21863" s="601"/>
      <c r="Z21863" s="601"/>
      <c r="AA21863" s="601"/>
      <c r="AB21863" s="601"/>
    </row>
    <row r="21864" spans="21:28" x14ac:dyDescent="0.25">
      <c r="U21864" s="601"/>
      <c r="V21864" s="611"/>
      <c r="X21864" s="613"/>
      <c r="Y21864" s="601"/>
      <c r="Z21864" s="601"/>
      <c r="AA21864" s="601"/>
      <c r="AB21864" s="601"/>
    </row>
    <row r="21865" spans="21:28" x14ac:dyDescent="0.25">
      <c r="U21865" s="601"/>
      <c r="V21865" s="611"/>
      <c r="X21865" s="613"/>
      <c r="Y21865" s="601"/>
      <c r="Z21865" s="601"/>
      <c r="AA21865" s="601"/>
      <c r="AB21865" s="601"/>
    </row>
    <row r="21866" spans="21:28" x14ac:dyDescent="0.25">
      <c r="U21866" s="601"/>
      <c r="V21866" s="611"/>
      <c r="X21866" s="613"/>
      <c r="Y21866" s="601"/>
      <c r="Z21866" s="601"/>
      <c r="AA21866" s="601"/>
      <c r="AB21866" s="601"/>
    </row>
    <row r="21867" spans="21:28" x14ac:dyDescent="0.25">
      <c r="U21867" s="601"/>
      <c r="V21867" s="611"/>
      <c r="X21867" s="613"/>
      <c r="Y21867" s="601"/>
      <c r="Z21867" s="601"/>
      <c r="AA21867" s="601"/>
      <c r="AB21867" s="601"/>
    </row>
    <row r="21868" spans="21:28" x14ac:dyDescent="0.25">
      <c r="U21868" s="601"/>
      <c r="V21868" s="611"/>
      <c r="X21868" s="613"/>
      <c r="Y21868" s="601"/>
      <c r="Z21868" s="601"/>
      <c r="AA21868" s="601"/>
      <c r="AB21868" s="601"/>
    </row>
    <row r="21869" spans="21:28" x14ac:dyDescent="0.25">
      <c r="U21869" s="601"/>
      <c r="V21869" s="611"/>
      <c r="X21869" s="613"/>
      <c r="Y21869" s="601"/>
      <c r="Z21869" s="601"/>
      <c r="AA21869" s="601"/>
      <c r="AB21869" s="601"/>
    </row>
    <row r="21870" spans="21:28" x14ac:dyDescent="0.25">
      <c r="U21870" s="601"/>
      <c r="V21870" s="611"/>
      <c r="X21870" s="613"/>
      <c r="Y21870" s="601"/>
      <c r="Z21870" s="601"/>
      <c r="AA21870" s="601"/>
      <c r="AB21870" s="601"/>
    </row>
    <row r="21871" spans="21:28" x14ac:dyDescent="0.25">
      <c r="U21871" s="601"/>
      <c r="V21871" s="611"/>
      <c r="X21871" s="613"/>
      <c r="Y21871" s="601"/>
      <c r="Z21871" s="601"/>
      <c r="AA21871" s="601"/>
      <c r="AB21871" s="601"/>
    </row>
    <row r="21872" spans="21:28" x14ac:dyDescent="0.25">
      <c r="U21872" s="601"/>
      <c r="V21872" s="611"/>
      <c r="X21872" s="613"/>
      <c r="Y21872" s="601"/>
      <c r="Z21872" s="601"/>
      <c r="AA21872" s="601"/>
      <c r="AB21872" s="601"/>
    </row>
    <row r="21873" spans="21:28" x14ac:dyDescent="0.25">
      <c r="U21873" s="601"/>
      <c r="V21873" s="611"/>
      <c r="X21873" s="613"/>
      <c r="Y21873" s="601"/>
      <c r="Z21873" s="601"/>
      <c r="AA21873" s="601"/>
      <c r="AB21873" s="601"/>
    </row>
    <row r="21874" spans="21:28" x14ac:dyDescent="0.25">
      <c r="U21874" s="601"/>
      <c r="V21874" s="611"/>
      <c r="X21874" s="613"/>
      <c r="Y21874" s="601"/>
      <c r="Z21874" s="601"/>
      <c r="AA21874" s="601"/>
      <c r="AB21874" s="601"/>
    </row>
    <row r="21875" spans="21:28" x14ac:dyDescent="0.25">
      <c r="U21875" s="601"/>
      <c r="V21875" s="611"/>
      <c r="X21875" s="613"/>
      <c r="Y21875" s="601"/>
      <c r="Z21875" s="601"/>
      <c r="AA21875" s="601"/>
      <c r="AB21875" s="601"/>
    </row>
    <row r="21876" spans="21:28" x14ac:dyDescent="0.25">
      <c r="U21876" s="601"/>
      <c r="V21876" s="611"/>
      <c r="X21876" s="613"/>
      <c r="Y21876" s="601"/>
      <c r="Z21876" s="601"/>
      <c r="AA21876" s="601"/>
      <c r="AB21876" s="601"/>
    </row>
    <row r="21877" spans="21:28" x14ac:dyDescent="0.25">
      <c r="U21877" s="601"/>
      <c r="V21877" s="611"/>
      <c r="X21877" s="613"/>
      <c r="Y21877" s="601"/>
      <c r="Z21877" s="601"/>
      <c r="AA21877" s="601"/>
      <c r="AB21877" s="601"/>
    </row>
    <row r="21878" spans="21:28" x14ac:dyDescent="0.25">
      <c r="U21878" s="601"/>
      <c r="V21878" s="611"/>
      <c r="X21878" s="613"/>
      <c r="Y21878" s="601"/>
      <c r="Z21878" s="601"/>
      <c r="AA21878" s="601"/>
      <c r="AB21878" s="601"/>
    </row>
    <row r="21879" spans="21:28" x14ac:dyDescent="0.25">
      <c r="U21879" s="601"/>
      <c r="V21879" s="611"/>
      <c r="X21879" s="613"/>
      <c r="Y21879" s="601"/>
      <c r="Z21879" s="601"/>
      <c r="AA21879" s="601"/>
      <c r="AB21879" s="601"/>
    </row>
    <row r="21880" spans="21:28" x14ac:dyDescent="0.25">
      <c r="U21880" s="601"/>
      <c r="V21880" s="611"/>
      <c r="X21880" s="613"/>
      <c r="Y21880" s="601"/>
      <c r="Z21880" s="601"/>
      <c r="AA21880" s="601"/>
      <c r="AB21880" s="601"/>
    </row>
    <row r="21881" spans="21:28" x14ac:dyDescent="0.25">
      <c r="U21881" s="601"/>
      <c r="V21881" s="611"/>
      <c r="X21881" s="613"/>
      <c r="Y21881" s="601"/>
      <c r="Z21881" s="601"/>
      <c r="AA21881" s="601"/>
      <c r="AB21881" s="601"/>
    </row>
    <row r="21882" spans="21:28" x14ac:dyDescent="0.25">
      <c r="U21882" s="601"/>
      <c r="V21882" s="611"/>
      <c r="X21882" s="613"/>
      <c r="Y21882" s="601"/>
      <c r="Z21882" s="601"/>
      <c r="AA21882" s="601"/>
      <c r="AB21882" s="601"/>
    </row>
    <row r="21883" spans="21:28" x14ac:dyDescent="0.25">
      <c r="U21883" s="601"/>
      <c r="V21883" s="611"/>
      <c r="X21883" s="613"/>
      <c r="Y21883" s="601"/>
      <c r="Z21883" s="601"/>
      <c r="AA21883" s="601"/>
      <c r="AB21883" s="601"/>
    </row>
    <row r="21884" spans="21:28" x14ac:dyDescent="0.25">
      <c r="U21884" s="601"/>
      <c r="V21884" s="611"/>
      <c r="X21884" s="613"/>
      <c r="Y21884" s="601"/>
      <c r="Z21884" s="601"/>
      <c r="AA21884" s="601"/>
      <c r="AB21884" s="601"/>
    </row>
    <row r="21885" spans="21:28" x14ac:dyDescent="0.25">
      <c r="U21885" s="601"/>
      <c r="V21885" s="611"/>
      <c r="X21885" s="613"/>
      <c r="Y21885" s="601"/>
      <c r="Z21885" s="601"/>
      <c r="AA21885" s="601"/>
      <c r="AB21885" s="601"/>
    </row>
    <row r="21886" spans="21:28" x14ac:dyDescent="0.25">
      <c r="U21886" s="601"/>
      <c r="V21886" s="611"/>
      <c r="X21886" s="613"/>
      <c r="Y21886" s="601"/>
      <c r="Z21886" s="601"/>
      <c r="AA21886" s="601"/>
      <c r="AB21886" s="601"/>
    </row>
    <row r="21887" spans="21:28" x14ac:dyDescent="0.25">
      <c r="U21887" s="601"/>
      <c r="V21887" s="611"/>
      <c r="X21887" s="613"/>
      <c r="Y21887" s="601"/>
      <c r="Z21887" s="601"/>
      <c r="AA21887" s="601"/>
      <c r="AB21887" s="601"/>
    </row>
    <row r="21888" spans="21:28" x14ac:dyDescent="0.25">
      <c r="U21888" s="601"/>
      <c r="V21888" s="611"/>
      <c r="X21888" s="613"/>
      <c r="Y21888" s="601"/>
      <c r="Z21888" s="601"/>
      <c r="AA21888" s="601"/>
      <c r="AB21888" s="601"/>
    </row>
    <row r="21889" spans="21:28" x14ac:dyDescent="0.25">
      <c r="U21889" s="601"/>
      <c r="V21889" s="611"/>
      <c r="X21889" s="613"/>
      <c r="Y21889" s="601"/>
      <c r="Z21889" s="601"/>
      <c r="AA21889" s="601"/>
      <c r="AB21889" s="601"/>
    </row>
    <row r="21890" spans="21:28" x14ac:dyDescent="0.25">
      <c r="U21890" s="601"/>
      <c r="V21890" s="611"/>
      <c r="X21890" s="613"/>
      <c r="Y21890" s="601"/>
      <c r="Z21890" s="601"/>
      <c r="AA21890" s="601"/>
      <c r="AB21890" s="601"/>
    </row>
    <row r="21891" spans="21:28" x14ac:dyDescent="0.25">
      <c r="U21891" s="601"/>
      <c r="V21891" s="611"/>
      <c r="X21891" s="613"/>
      <c r="Y21891" s="601"/>
      <c r="Z21891" s="601"/>
      <c r="AA21891" s="601"/>
      <c r="AB21891" s="601"/>
    </row>
    <row r="21892" spans="21:28" x14ac:dyDescent="0.25">
      <c r="U21892" s="601"/>
      <c r="V21892" s="611"/>
      <c r="X21892" s="613"/>
      <c r="Y21892" s="601"/>
      <c r="Z21892" s="601"/>
      <c r="AA21892" s="601"/>
      <c r="AB21892" s="601"/>
    </row>
    <row r="21893" spans="21:28" x14ac:dyDescent="0.25">
      <c r="U21893" s="601"/>
      <c r="V21893" s="611"/>
      <c r="X21893" s="613"/>
      <c r="Y21893" s="601"/>
      <c r="Z21893" s="601"/>
      <c r="AA21893" s="601"/>
      <c r="AB21893" s="601"/>
    </row>
    <row r="21894" spans="21:28" x14ac:dyDescent="0.25">
      <c r="U21894" s="601"/>
      <c r="V21894" s="611"/>
      <c r="X21894" s="613"/>
      <c r="Y21894" s="601"/>
      <c r="Z21894" s="601"/>
      <c r="AA21894" s="601"/>
      <c r="AB21894" s="601"/>
    </row>
    <row r="21895" spans="21:28" x14ac:dyDescent="0.25">
      <c r="U21895" s="601"/>
      <c r="V21895" s="611"/>
      <c r="X21895" s="613"/>
      <c r="Y21895" s="601"/>
      <c r="Z21895" s="601"/>
      <c r="AA21895" s="601"/>
      <c r="AB21895" s="601"/>
    </row>
    <row r="21896" spans="21:28" x14ac:dyDescent="0.25">
      <c r="U21896" s="601"/>
      <c r="V21896" s="611"/>
      <c r="X21896" s="613"/>
      <c r="Y21896" s="601"/>
      <c r="Z21896" s="601"/>
      <c r="AA21896" s="601"/>
      <c r="AB21896" s="601"/>
    </row>
    <row r="21897" spans="21:28" x14ac:dyDescent="0.25">
      <c r="U21897" s="601"/>
      <c r="V21897" s="611"/>
      <c r="X21897" s="613"/>
      <c r="Y21897" s="601"/>
      <c r="Z21897" s="601"/>
      <c r="AA21897" s="601"/>
      <c r="AB21897" s="601"/>
    </row>
    <row r="21898" spans="21:28" x14ac:dyDescent="0.25">
      <c r="U21898" s="601"/>
      <c r="V21898" s="611"/>
      <c r="X21898" s="613"/>
      <c r="Y21898" s="601"/>
      <c r="Z21898" s="601"/>
      <c r="AA21898" s="601"/>
      <c r="AB21898" s="601"/>
    </row>
    <row r="21899" spans="21:28" x14ac:dyDescent="0.25">
      <c r="U21899" s="601"/>
      <c r="V21899" s="611"/>
      <c r="X21899" s="613"/>
      <c r="Y21899" s="601"/>
      <c r="Z21899" s="601"/>
      <c r="AA21899" s="601"/>
      <c r="AB21899" s="601"/>
    </row>
    <row r="21900" spans="21:28" x14ac:dyDescent="0.25">
      <c r="U21900" s="601"/>
      <c r="V21900" s="611"/>
      <c r="X21900" s="613"/>
      <c r="Y21900" s="601"/>
      <c r="Z21900" s="601"/>
      <c r="AA21900" s="601"/>
      <c r="AB21900" s="601"/>
    </row>
    <row r="21901" spans="21:28" x14ac:dyDescent="0.25">
      <c r="U21901" s="601"/>
      <c r="V21901" s="611"/>
      <c r="X21901" s="613"/>
      <c r="Y21901" s="601"/>
      <c r="Z21901" s="601"/>
      <c r="AA21901" s="601"/>
      <c r="AB21901" s="601"/>
    </row>
    <row r="21902" spans="21:28" x14ac:dyDescent="0.25">
      <c r="U21902" s="601"/>
      <c r="V21902" s="611"/>
      <c r="X21902" s="613"/>
      <c r="Y21902" s="601"/>
      <c r="Z21902" s="601"/>
      <c r="AA21902" s="601"/>
      <c r="AB21902" s="601"/>
    </row>
    <row r="21903" spans="21:28" x14ac:dyDescent="0.25">
      <c r="U21903" s="601"/>
      <c r="V21903" s="611"/>
      <c r="X21903" s="613"/>
      <c r="Y21903" s="601"/>
      <c r="Z21903" s="601"/>
      <c r="AA21903" s="601"/>
      <c r="AB21903" s="601"/>
    </row>
    <row r="21904" spans="21:28" x14ac:dyDescent="0.25">
      <c r="U21904" s="601"/>
      <c r="V21904" s="611"/>
      <c r="X21904" s="613"/>
      <c r="Y21904" s="601"/>
      <c r="Z21904" s="601"/>
      <c r="AA21904" s="601"/>
      <c r="AB21904" s="601"/>
    </row>
    <row r="21905" spans="21:28" x14ac:dyDescent="0.25">
      <c r="U21905" s="601"/>
      <c r="V21905" s="611"/>
      <c r="X21905" s="613"/>
      <c r="Y21905" s="601"/>
      <c r="Z21905" s="601"/>
      <c r="AA21905" s="601"/>
      <c r="AB21905" s="601"/>
    </row>
    <row r="21906" spans="21:28" x14ac:dyDescent="0.25">
      <c r="U21906" s="601"/>
      <c r="V21906" s="611"/>
      <c r="X21906" s="613"/>
      <c r="Y21906" s="601"/>
      <c r="Z21906" s="601"/>
      <c r="AA21906" s="601"/>
      <c r="AB21906" s="601"/>
    </row>
    <row r="21907" spans="21:28" x14ac:dyDescent="0.25">
      <c r="U21907" s="601"/>
      <c r="V21907" s="611"/>
      <c r="X21907" s="613"/>
      <c r="Y21907" s="601"/>
      <c r="Z21907" s="601"/>
      <c r="AA21907" s="601"/>
      <c r="AB21907" s="601"/>
    </row>
    <row r="21908" spans="21:28" x14ac:dyDescent="0.25">
      <c r="U21908" s="601"/>
      <c r="V21908" s="611"/>
      <c r="X21908" s="613"/>
      <c r="Y21908" s="601"/>
      <c r="Z21908" s="601"/>
      <c r="AA21908" s="601"/>
      <c r="AB21908" s="601"/>
    </row>
    <row r="21909" spans="21:28" x14ac:dyDescent="0.25">
      <c r="U21909" s="601"/>
      <c r="V21909" s="611"/>
      <c r="X21909" s="613"/>
      <c r="Y21909" s="601"/>
      <c r="Z21909" s="601"/>
      <c r="AA21909" s="601"/>
      <c r="AB21909" s="601"/>
    </row>
    <row r="21910" spans="21:28" x14ac:dyDescent="0.25">
      <c r="U21910" s="601"/>
      <c r="V21910" s="611"/>
      <c r="X21910" s="613"/>
      <c r="Y21910" s="601"/>
      <c r="Z21910" s="601"/>
      <c r="AA21910" s="601"/>
      <c r="AB21910" s="601"/>
    </row>
    <row r="21911" spans="21:28" x14ac:dyDescent="0.25">
      <c r="U21911" s="601"/>
      <c r="V21911" s="611"/>
      <c r="X21911" s="613"/>
      <c r="Y21911" s="601"/>
      <c r="Z21911" s="601"/>
      <c r="AA21911" s="601"/>
      <c r="AB21911" s="601"/>
    </row>
    <row r="21912" spans="21:28" x14ac:dyDescent="0.25">
      <c r="U21912" s="601"/>
      <c r="V21912" s="611"/>
      <c r="X21912" s="613"/>
      <c r="Y21912" s="601"/>
      <c r="Z21912" s="601"/>
      <c r="AA21912" s="601"/>
      <c r="AB21912" s="601"/>
    </row>
    <row r="21913" spans="21:28" x14ac:dyDescent="0.25">
      <c r="U21913" s="601"/>
      <c r="V21913" s="611"/>
      <c r="X21913" s="613"/>
      <c r="Y21913" s="601"/>
      <c r="Z21913" s="601"/>
      <c r="AA21913" s="601"/>
      <c r="AB21913" s="601"/>
    </row>
    <row r="21914" spans="21:28" x14ac:dyDescent="0.25">
      <c r="U21914" s="601"/>
      <c r="V21914" s="611"/>
      <c r="X21914" s="613"/>
      <c r="Y21914" s="601"/>
      <c r="Z21914" s="601"/>
      <c r="AA21914" s="601"/>
      <c r="AB21914" s="601"/>
    </row>
    <row r="21915" spans="21:28" x14ac:dyDescent="0.25">
      <c r="U21915" s="601"/>
      <c r="V21915" s="611"/>
      <c r="X21915" s="613"/>
      <c r="Y21915" s="601"/>
      <c r="Z21915" s="601"/>
      <c r="AA21915" s="601"/>
      <c r="AB21915" s="601"/>
    </row>
    <row r="21916" spans="21:28" x14ac:dyDescent="0.25">
      <c r="U21916" s="601"/>
      <c r="V21916" s="611"/>
      <c r="X21916" s="613"/>
      <c r="Y21916" s="601"/>
      <c r="Z21916" s="601"/>
      <c r="AA21916" s="601"/>
      <c r="AB21916" s="601"/>
    </row>
    <row r="21917" spans="21:28" x14ac:dyDescent="0.25">
      <c r="U21917" s="601"/>
      <c r="V21917" s="611"/>
      <c r="X21917" s="613"/>
      <c r="Y21917" s="601"/>
      <c r="Z21917" s="601"/>
      <c r="AA21917" s="601"/>
      <c r="AB21917" s="601"/>
    </row>
    <row r="21918" spans="21:28" x14ac:dyDescent="0.25">
      <c r="U21918" s="601"/>
      <c r="V21918" s="611"/>
      <c r="X21918" s="613"/>
      <c r="Y21918" s="601"/>
      <c r="Z21918" s="601"/>
      <c r="AA21918" s="601"/>
      <c r="AB21918" s="601"/>
    </row>
    <row r="21919" spans="21:28" x14ac:dyDescent="0.25">
      <c r="U21919" s="601"/>
      <c r="V21919" s="611"/>
      <c r="X21919" s="613"/>
      <c r="Y21919" s="601"/>
      <c r="Z21919" s="601"/>
      <c r="AA21919" s="601"/>
      <c r="AB21919" s="601"/>
    </row>
    <row r="21920" spans="21:28" x14ac:dyDescent="0.25">
      <c r="U21920" s="601"/>
      <c r="V21920" s="611"/>
      <c r="X21920" s="613"/>
      <c r="Y21920" s="601"/>
      <c r="Z21920" s="601"/>
      <c r="AA21920" s="601"/>
      <c r="AB21920" s="601"/>
    </row>
    <row r="21921" spans="21:28" x14ac:dyDescent="0.25">
      <c r="U21921" s="601"/>
      <c r="V21921" s="611"/>
      <c r="X21921" s="613"/>
      <c r="Y21921" s="601"/>
      <c r="Z21921" s="601"/>
      <c r="AA21921" s="601"/>
      <c r="AB21921" s="601"/>
    </row>
    <row r="21922" spans="21:28" x14ac:dyDescent="0.25">
      <c r="U21922" s="601"/>
      <c r="V21922" s="611"/>
      <c r="X21922" s="613"/>
      <c r="Y21922" s="601"/>
      <c r="Z21922" s="601"/>
      <c r="AA21922" s="601"/>
      <c r="AB21922" s="601"/>
    </row>
    <row r="21923" spans="21:28" x14ac:dyDescent="0.25">
      <c r="U21923" s="601"/>
      <c r="V21923" s="611"/>
      <c r="X21923" s="613"/>
      <c r="Y21923" s="601"/>
      <c r="Z21923" s="601"/>
      <c r="AA21923" s="601"/>
      <c r="AB21923" s="601"/>
    </row>
    <row r="21924" spans="21:28" x14ac:dyDescent="0.25">
      <c r="U21924" s="601"/>
      <c r="V21924" s="611"/>
      <c r="X21924" s="613"/>
      <c r="Y21924" s="601"/>
      <c r="Z21924" s="601"/>
      <c r="AA21924" s="601"/>
      <c r="AB21924" s="601"/>
    </row>
    <row r="21925" spans="21:28" x14ac:dyDescent="0.25">
      <c r="U21925" s="601"/>
      <c r="V21925" s="611"/>
      <c r="X21925" s="613"/>
      <c r="Y21925" s="601"/>
      <c r="Z21925" s="601"/>
      <c r="AA21925" s="601"/>
      <c r="AB21925" s="601"/>
    </row>
    <row r="21926" spans="21:28" x14ac:dyDescent="0.25">
      <c r="U21926" s="601"/>
      <c r="V21926" s="611"/>
      <c r="X21926" s="613"/>
      <c r="Y21926" s="601"/>
      <c r="Z21926" s="601"/>
      <c r="AA21926" s="601"/>
      <c r="AB21926" s="601"/>
    </row>
    <row r="21927" spans="21:28" x14ac:dyDescent="0.25">
      <c r="U21927" s="601"/>
      <c r="V21927" s="611"/>
      <c r="X21927" s="613"/>
      <c r="Y21927" s="601"/>
      <c r="Z21927" s="601"/>
      <c r="AA21927" s="601"/>
      <c r="AB21927" s="601"/>
    </row>
    <row r="21928" spans="21:28" x14ac:dyDescent="0.25">
      <c r="U21928" s="601"/>
      <c r="V21928" s="611"/>
      <c r="X21928" s="613"/>
      <c r="Y21928" s="601"/>
      <c r="Z21928" s="601"/>
      <c r="AA21928" s="601"/>
      <c r="AB21928" s="601"/>
    </row>
    <row r="21929" spans="21:28" x14ac:dyDescent="0.25">
      <c r="U21929" s="601"/>
      <c r="V21929" s="611"/>
      <c r="X21929" s="613"/>
      <c r="Y21929" s="601"/>
      <c r="Z21929" s="601"/>
      <c r="AA21929" s="601"/>
      <c r="AB21929" s="601"/>
    </row>
    <row r="21930" spans="21:28" x14ac:dyDescent="0.25">
      <c r="U21930" s="601"/>
      <c r="V21930" s="611"/>
      <c r="X21930" s="613"/>
      <c r="Y21930" s="601"/>
      <c r="Z21930" s="601"/>
      <c r="AA21930" s="601"/>
      <c r="AB21930" s="601"/>
    </row>
    <row r="21931" spans="21:28" x14ac:dyDescent="0.25">
      <c r="U21931" s="601"/>
      <c r="V21931" s="611"/>
      <c r="X21931" s="613"/>
      <c r="Y21931" s="601"/>
      <c r="Z21931" s="601"/>
      <c r="AA21931" s="601"/>
      <c r="AB21931" s="601"/>
    </row>
    <row r="21932" spans="21:28" x14ac:dyDescent="0.25">
      <c r="U21932" s="601"/>
      <c r="V21932" s="611"/>
      <c r="X21932" s="613"/>
      <c r="Y21932" s="601"/>
      <c r="Z21932" s="601"/>
      <c r="AA21932" s="601"/>
      <c r="AB21932" s="601"/>
    </row>
    <row r="21933" spans="21:28" x14ac:dyDescent="0.25">
      <c r="U21933" s="601"/>
      <c r="V21933" s="611"/>
      <c r="X21933" s="613"/>
      <c r="Y21933" s="601"/>
      <c r="Z21933" s="601"/>
      <c r="AA21933" s="601"/>
      <c r="AB21933" s="601"/>
    </row>
    <row r="21934" spans="21:28" x14ac:dyDescent="0.25">
      <c r="U21934" s="601"/>
      <c r="V21934" s="611"/>
      <c r="X21934" s="613"/>
      <c r="Y21934" s="601"/>
      <c r="Z21934" s="601"/>
      <c r="AA21934" s="601"/>
      <c r="AB21934" s="601"/>
    </row>
    <row r="21935" spans="21:28" x14ac:dyDescent="0.25">
      <c r="U21935" s="601"/>
      <c r="V21935" s="611"/>
      <c r="X21935" s="613"/>
      <c r="Y21935" s="601"/>
      <c r="Z21935" s="601"/>
      <c r="AA21935" s="601"/>
      <c r="AB21935" s="601"/>
    </row>
    <row r="21936" spans="21:28" x14ac:dyDescent="0.25">
      <c r="U21936" s="601"/>
      <c r="V21936" s="611"/>
      <c r="X21936" s="613"/>
      <c r="Y21936" s="601"/>
      <c r="Z21936" s="601"/>
      <c r="AA21936" s="601"/>
      <c r="AB21936" s="601"/>
    </row>
    <row r="21937" spans="21:28" x14ac:dyDescent="0.25">
      <c r="U21937" s="601"/>
      <c r="V21937" s="611"/>
      <c r="X21937" s="613"/>
      <c r="Y21937" s="601"/>
      <c r="Z21937" s="601"/>
      <c r="AA21937" s="601"/>
      <c r="AB21937" s="601"/>
    </row>
    <row r="21938" spans="21:28" x14ac:dyDescent="0.25">
      <c r="U21938" s="601"/>
      <c r="V21938" s="611"/>
      <c r="X21938" s="613"/>
      <c r="Y21938" s="601"/>
      <c r="Z21938" s="601"/>
      <c r="AA21938" s="601"/>
      <c r="AB21938" s="601"/>
    </row>
    <row r="21939" spans="21:28" x14ac:dyDescent="0.25">
      <c r="U21939" s="601"/>
      <c r="V21939" s="611"/>
      <c r="X21939" s="613"/>
      <c r="Y21939" s="601"/>
      <c r="Z21939" s="601"/>
      <c r="AA21939" s="601"/>
      <c r="AB21939" s="601"/>
    </row>
    <row r="21940" spans="21:28" x14ac:dyDescent="0.25">
      <c r="U21940" s="601"/>
      <c r="V21940" s="611"/>
      <c r="X21940" s="613"/>
      <c r="Y21940" s="601"/>
      <c r="Z21940" s="601"/>
      <c r="AA21940" s="601"/>
      <c r="AB21940" s="601"/>
    </row>
    <row r="21941" spans="21:28" x14ac:dyDescent="0.25">
      <c r="U21941" s="601"/>
      <c r="V21941" s="611"/>
      <c r="X21941" s="613"/>
      <c r="Y21941" s="601"/>
      <c r="Z21941" s="601"/>
      <c r="AA21941" s="601"/>
      <c r="AB21941" s="601"/>
    </row>
    <row r="21942" spans="21:28" x14ac:dyDescent="0.25">
      <c r="U21942" s="601"/>
      <c r="V21942" s="611"/>
      <c r="X21942" s="613"/>
      <c r="Y21942" s="601"/>
      <c r="Z21942" s="601"/>
      <c r="AA21942" s="601"/>
      <c r="AB21942" s="601"/>
    </row>
    <row r="21943" spans="21:28" x14ac:dyDescent="0.25">
      <c r="U21943" s="601"/>
      <c r="V21943" s="611"/>
      <c r="X21943" s="613"/>
      <c r="Y21943" s="601"/>
      <c r="Z21943" s="601"/>
      <c r="AA21943" s="601"/>
      <c r="AB21943" s="601"/>
    </row>
    <row r="21944" spans="21:28" x14ac:dyDescent="0.25">
      <c r="U21944" s="601"/>
      <c r="V21944" s="611"/>
      <c r="X21944" s="613"/>
      <c r="Y21944" s="601"/>
      <c r="Z21944" s="601"/>
      <c r="AA21944" s="601"/>
      <c r="AB21944" s="601"/>
    </row>
    <row r="21945" spans="21:28" x14ac:dyDescent="0.25">
      <c r="U21945" s="601"/>
      <c r="V21945" s="611"/>
      <c r="X21945" s="613"/>
      <c r="Y21945" s="601"/>
      <c r="Z21945" s="601"/>
      <c r="AA21945" s="601"/>
      <c r="AB21945" s="601"/>
    </row>
    <row r="21946" spans="21:28" x14ac:dyDescent="0.25">
      <c r="U21946" s="601"/>
      <c r="V21946" s="611"/>
      <c r="X21946" s="613"/>
      <c r="Y21946" s="601"/>
      <c r="Z21946" s="601"/>
      <c r="AA21946" s="601"/>
      <c r="AB21946" s="601"/>
    </row>
    <row r="21947" spans="21:28" x14ac:dyDescent="0.25">
      <c r="U21947" s="601"/>
      <c r="V21947" s="611"/>
      <c r="X21947" s="613"/>
      <c r="Y21947" s="601"/>
      <c r="Z21947" s="601"/>
      <c r="AA21947" s="601"/>
      <c r="AB21947" s="601"/>
    </row>
    <row r="21948" spans="21:28" x14ac:dyDescent="0.25">
      <c r="U21948" s="601"/>
      <c r="V21948" s="611"/>
      <c r="X21948" s="613"/>
      <c r="Y21948" s="601"/>
      <c r="Z21948" s="601"/>
      <c r="AA21948" s="601"/>
      <c r="AB21948" s="601"/>
    </row>
    <row r="21949" spans="21:28" x14ac:dyDescent="0.25">
      <c r="U21949" s="601"/>
      <c r="V21949" s="611"/>
      <c r="X21949" s="613"/>
      <c r="Y21949" s="601"/>
      <c r="Z21949" s="601"/>
      <c r="AA21949" s="601"/>
      <c r="AB21949" s="601"/>
    </row>
    <row r="21950" spans="21:28" x14ac:dyDescent="0.25">
      <c r="U21950" s="601"/>
      <c r="V21950" s="611"/>
      <c r="X21950" s="613"/>
      <c r="Y21950" s="601"/>
      <c r="Z21950" s="601"/>
      <c r="AA21950" s="601"/>
      <c r="AB21950" s="601"/>
    </row>
    <row r="21951" spans="21:28" x14ac:dyDescent="0.25">
      <c r="U21951" s="601"/>
      <c r="V21951" s="611"/>
      <c r="X21951" s="613"/>
      <c r="Y21951" s="601"/>
      <c r="Z21951" s="601"/>
      <c r="AA21951" s="601"/>
      <c r="AB21951" s="601"/>
    </row>
    <row r="21952" spans="21:28" x14ac:dyDescent="0.25">
      <c r="U21952" s="601"/>
      <c r="V21952" s="611"/>
      <c r="X21952" s="613"/>
      <c r="Y21952" s="601"/>
      <c r="Z21952" s="601"/>
      <c r="AA21952" s="601"/>
      <c r="AB21952" s="601"/>
    </row>
    <row r="21953" spans="21:28" x14ac:dyDescent="0.25">
      <c r="U21953" s="601"/>
      <c r="V21953" s="611"/>
      <c r="X21953" s="613"/>
      <c r="Y21953" s="601"/>
      <c r="Z21953" s="601"/>
      <c r="AA21953" s="601"/>
      <c r="AB21953" s="601"/>
    </row>
    <row r="21954" spans="21:28" x14ac:dyDescent="0.25">
      <c r="U21954" s="601"/>
      <c r="V21954" s="611"/>
      <c r="X21954" s="613"/>
      <c r="Y21954" s="601"/>
      <c r="Z21954" s="601"/>
      <c r="AA21954" s="601"/>
      <c r="AB21954" s="601"/>
    </row>
    <row r="21955" spans="21:28" x14ac:dyDescent="0.25">
      <c r="U21955" s="601"/>
      <c r="V21955" s="611"/>
      <c r="X21955" s="613"/>
      <c r="Y21955" s="601"/>
      <c r="Z21955" s="601"/>
      <c r="AA21955" s="601"/>
      <c r="AB21955" s="601"/>
    </row>
    <row r="21956" spans="21:28" x14ac:dyDescent="0.25">
      <c r="U21956" s="601"/>
      <c r="V21956" s="611"/>
      <c r="X21956" s="613"/>
      <c r="Y21956" s="601"/>
      <c r="Z21956" s="601"/>
      <c r="AA21956" s="601"/>
      <c r="AB21956" s="601"/>
    </row>
    <row r="21957" spans="21:28" x14ac:dyDescent="0.25">
      <c r="U21957" s="601"/>
      <c r="V21957" s="611"/>
      <c r="X21957" s="613"/>
      <c r="Y21957" s="601"/>
      <c r="Z21957" s="601"/>
      <c r="AA21957" s="601"/>
      <c r="AB21957" s="601"/>
    </row>
    <row r="21958" spans="21:28" x14ac:dyDescent="0.25">
      <c r="U21958" s="601"/>
      <c r="V21958" s="611"/>
      <c r="X21958" s="613"/>
      <c r="Y21958" s="601"/>
      <c r="Z21958" s="601"/>
      <c r="AA21958" s="601"/>
      <c r="AB21958" s="601"/>
    </row>
    <row r="21959" spans="21:28" x14ac:dyDescent="0.25">
      <c r="U21959" s="601"/>
      <c r="V21959" s="611"/>
      <c r="X21959" s="613"/>
      <c r="Y21959" s="601"/>
      <c r="Z21959" s="601"/>
      <c r="AA21959" s="601"/>
      <c r="AB21959" s="601"/>
    </row>
    <row r="21960" spans="21:28" x14ac:dyDescent="0.25">
      <c r="U21960" s="601"/>
      <c r="V21960" s="611"/>
      <c r="X21960" s="613"/>
      <c r="Y21960" s="601"/>
      <c r="Z21960" s="601"/>
      <c r="AA21960" s="601"/>
      <c r="AB21960" s="601"/>
    </row>
    <row r="21961" spans="21:28" x14ac:dyDescent="0.25">
      <c r="U21961" s="601"/>
      <c r="V21961" s="611"/>
      <c r="X21961" s="613"/>
      <c r="Y21961" s="601"/>
      <c r="Z21961" s="601"/>
      <c r="AA21961" s="601"/>
      <c r="AB21961" s="601"/>
    </row>
    <row r="21962" spans="21:28" x14ac:dyDescent="0.25">
      <c r="U21962" s="601"/>
      <c r="V21962" s="611"/>
      <c r="X21962" s="613"/>
      <c r="Y21962" s="601"/>
      <c r="Z21962" s="601"/>
      <c r="AA21962" s="601"/>
      <c r="AB21962" s="601"/>
    </row>
    <row r="21963" spans="21:28" x14ac:dyDescent="0.25">
      <c r="U21963" s="601"/>
      <c r="V21963" s="611"/>
      <c r="X21963" s="613"/>
      <c r="Y21963" s="601"/>
      <c r="Z21963" s="601"/>
      <c r="AA21963" s="601"/>
      <c r="AB21963" s="601"/>
    </row>
    <row r="21964" spans="21:28" x14ac:dyDescent="0.25">
      <c r="U21964" s="601"/>
      <c r="V21964" s="611"/>
      <c r="X21964" s="613"/>
      <c r="Y21964" s="601"/>
      <c r="Z21964" s="601"/>
      <c r="AA21964" s="601"/>
      <c r="AB21964" s="601"/>
    </row>
    <row r="21965" spans="21:28" x14ac:dyDescent="0.25">
      <c r="U21965" s="601"/>
      <c r="V21965" s="611"/>
      <c r="X21965" s="613"/>
      <c r="Y21965" s="601"/>
      <c r="Z21965" s="601"/>
      <c r="AA21965" s="601"/>
      <c r="AB21965" s="601"/>
    </row>
    <row r="21966" spans="21:28" x14ac:dyDescent="0.25">
      <c r="U21966" s="601"/>
      <c r="V21966" s="611"/>
      <c r="X21966" s="613"/>
      <c r="Y21966" s="601"/>
      <c r="Z21966" s="601"/>
      <c r="AA21966" s="601"/>
      <c r="AB21966" s="601"/>
    </row>
    <row r="21967" spans="21:28" x14ac:dyDescent="0.25">
      <c r="U21967" s="601"/>
      <c r="V21967" s="611"/>
      <c r="X21967" s="613"/>
      <c r="Y21967" s="601"/>
      <c r="Z21967" s="601"/>
      <c r="AA21967" s="601"/>
      <c r="AB21967" s="601"/>
    </row>
    <row r="21968" spans="21:28" x14ac:dyDescent="0.25">
      <c r="U21968" s="601"/>
      <c r="V21968" s="611"/>
      <c r="X21968" s="613"/>
      <c r="Y21968" s="601"/>
      <c r="Z21968" s="601"/>
      <c r="AA21968" s="601"/>
      <c r="AB21968" s="601"/>
    </row>
    <row r="21969" spans="21:28" x14ac:dyDescent="0.25">
      <c r="U21969" s="601"/>
      <c r="V21969" s="611"/>
      <c r="X21969" s="613"/>
      <c r="Y21969" s="601"/>
      <c r="Z21969" s="601"/>
      <c r="AA21969" s="601"/>
      <c r="AB21969" s="601"/>
    </row>
    <row r="21970" spans="21:28" x14ac:dyDescent="0.25">
      <c r="U21970" s="601"/>
      <c r="V21970" s="611"/>
      <c r="X21970" s="613"/>
      <c r="Y21970" s="601"/>
      <c r="Z21970" s="601"/>
      <c r="AA21970" s="601"/>
      <c r="AB21970" s="601"/>
    </row>
    <row r="21971" spans="21:28" x14ac:dyDescent="0.25">
      <c r="U21971" s="601"/>
      <c r="V21971" s="611"/>
      <c r="X21971" s="613"/>
      <c r="Y21971" s="601"/>
      <c r="Z21971" s="601"/>
      <c r="AA21971" s="601"/>
      <c r="AB21971" s="601"/>
    </row>
    <row r="21972" spans="21:28" x14ac:dyDescent="0.25">
      <c r="U21972" s="601"/>
      <c r="V21972" s="611"/>
      <c r="X21972" s="613"/>
      <c r="Y21972" s="601"/>
      <c r="Z21972" s="601"/>
      <c r="AA21972" s="601"/>
      <c r="AB21972" s="601"/>
    </row>
    <row r="21973" spans="21:28" x14ac:dyDescent="0.25">
      <c r="U21973" s="601"/>
      <c r="V21973" s="611"/>
      <c r="X21973" s="613"/>
      <c r="Y21973" s="601"/>
      <c r="Z21973" s="601"/>
      <c r="AA21973" s="601"/>
      <c r="AB21973" s="601"/>
    </row>
    <row r="21974" spans="21:28" x14ac:dyDescent="0.25">
      <c r="U21974" s="601"/>
      <c r="V21974" s="611"/>
      <c r="X21974" s="613"/>
      <c r="Y21974" s="601"/>
      <c r="Z21974" s="601"/>
      <c r="AA21974" s="601"/>
      <c r="AB21974" s="601"/>
    </row>
    <row r="21975" spans="21:28" x14ac:dyDescent="0.25">
      <c r="U21975" s="601"/>
      <c r="V21975" s="611"/>
      <c r="X21975" s="613"/>
      <c r="Y21975" s="601"/>
      <c r="Z21975" s="601"/>
      <c r="AA21975" s="601"/>
      <c r="AB21975" s="601"/>
    </row>
    <row r="21976" spans="21:28" x14ac:dyDescent="0.25">
      <c r="U21976" s="601"/>
      <c r="V21976" s="611"/>
      <c r="X21976" s="613"/>
      <c r="Y21976" s="601"/>
      <c r="Z21976" s="601"/>
      <c r="AA21976" s="601"/>
      <c r="AB21976" s="601"/>
    </row>
    <row r="21977" spans="21:28" x14ac:dyDescent="0.25">
      <c r="U21977" s="601"/>
      <c r="V21977" s="611"/>
      <c r="X21977" s="613"/>
      <c r="Y21977" s="601"/>
      <c r="Z21977" s="601"/>
      <c r="AA21977" s="601"/>
      <c r="AB21977" s="601"/>
    </row>
    <row r="21978" spans="21:28" x14ac:dyDescent="0.25">
      <c r="U21978" s="601"/>
      <c r="V21978" s="611"/>
      <c r="X21978" s="613"/>
      <c r="Y21978" s="601"/>
      <c r="Z21978" s="601"/>
      <c r="AA21978" s="601"/>
      <c r="AB21978" s="601"/>
    </row>
    <row r="21979" spans="21:28" x14ac:dyDescent="0.25">
      <c r="U21979" s="601"/>
      <c r="V21979" s="611"/>
      <c r="X21979" s="613"/>
      <c r="Y21979" s="601"/>
      <c r="Z21979" s="601"/>
      <c r="AA21979" s="601"/>
      <c r="AB21979" s="601"/>
    </row>
    <row r="21980" spans="21:28" x14ac:dyDescent="0.25">
      <c r="U21980" s="601"/>
      <c r="V21980" s="611"/>
      <c r="X21980" s="613"/>
      <c r="Y21980" s="601"/>
      <c r="Z21980" s="601"/>
      <c r="AA21980" s="601"/>
      <c r="AB21980" s="601"/>
    </row>
    <row r="21981" spans="21:28" x14ac:dyDescent="0.25">
      <c r="U21981" s="601"/>
      <c r="V21981" s="611"/>
      <c r="X21981" s="613"/>
      <c r="Y21981" s="601"/>
      <c r="Z21981" s="601"/>
      <c r="AA21981" s="601"/>
      <c r="AB21981" s="601"/>
    </row>
    <row r="21982" spans="21:28" x14ac:dyDescent="0.25">
      <c r="U21982" s="601"/>
      <c r="V21982" s="611"/>
      <c r="X21982" s="613"/>
      <c r="Y21982" s="601"/>
      <c r="Z21982" s="601"/>
      <c r="AA21982" s="601"/>
      <c r="AB21982" s="601"/>
    </row>
    <row r="21983" spans="21:28" x14ac:dyDescent="0.25">
      <c r="U21983" s="601"/>
      <c r="V21983" s="611"/>
      <c r="X21983" s="613"/>
      <c r="Y21983" s="601"/>
      <c r="Z21983" s="601"/>
      <c r="AA21983" s="601"/>
      <c r="AB21983" s="601"/>
    </row>
    <row r="21984" spans="21:28" x14ac:dyDescent="0.25">
      <c r="U21984" s="601"/>
      <c r="V21984" s="611"/>
      <c r="X21984" s="613"/>
      <c r="Y21984" s="601"/>
      <c r="Z21984" s="601"/>
      <c r="AA21984" s="601"/>
      <c r="AB21984" s="601"/>
    </row>
    <row r="21985" spans="21:28" x14ac:dyDescent="0.25">
      <c r="U21985" s="601"/>
      <c r="V21985" s="611"/>
      <c r="X21985" s="613"/>
      <c r="Y21985" s="601"/>
      <c r="Z21985" s="601"/>
      <c r="AA21985" s="601"/>
      <c r="AB21985" s="601"/>
    </row>
    <row r="21986" spans="21:28" x14ac:dyDescent="0.25">
      <c r="U21986" s="601"/>
      <c r="V21986" s="611"/>
      <c r="X21986" s="613"/>
      <c r="Y21986" s="601"/>
      <c r="Z21986" s="601"/>
      <c r="AA21986" s="601"/>
      <c r="AB21986" s="601"/>
    </row>
    <row r="21987" spans="21:28" x14ac:dyDescent="0.25">
      <c r="U21987" s="601"/>
      <c r="V21987" s="611"/>
      <c r="X21987" s="613"/>
      <c r="Y21987" s="601"/>
      <c r="Z21987" s="601"/>
      <c r="AA21987" s="601"/>
      <c r="AB21987" s="601"/>
    </row>
    <row r="21988" spans="21:28" x14ac:dyDescent="0.25">
      <c r="U21988" s="601"/>
      <c r="V21988" s="611"/>
      <c r="X21988" s="613"/>
      <c r="Y21988" s="601"/>
      <c r="Z21988" s="601"/>
      <c r="AA21988" s="601"/>
      <c r="AB21988" s="601"/>
    </row>
    <row r="21989" spans="21:28" x14ac:dyDescent="0.25">
      <c r="U21989" s="601"/>
      <c r="V21989" s="611"/>
      <c r="X21989" s="613"/>
      <c r="Y21989" s="601"/>
      <c r="Z21989" s="601"/>
      <c r="AA21989" s="601"/>
      <c r="AB21989" s="601"/>
    </row>
    <row r="21990" spans="21:28" x14ac:dyDescent="0.25">
      <c r="U21990" s="601"/>
      <c r="V21990" s="611"/>
      <c r="X21990" s="613"/>
      <c r="Y21990" s="601"/>
      <c r="Z21990" s="601"/>
      <c r="AA21990" s="601"/>
      <c r="AB21990" s="601"/>
    </row>
    <row r="21991" spans="21:28" x14ac:dyDescent="0.25">
      <c r="U21991" s="601"/>
      <c r="V21991" s="611"/>
      <c r="X21991" s="613"/>
      <c r="Y21991" s="601"/>
      <c r="Z21991" s="601"/>
      <c r="AA21991" s="601"/>
      <c r="AB21991" s="601"/>
    </row>
    <row r="21992" spans="21:28" x14ac:dyDescent="0.25">
      <c r="U21992" s="601"/>
      <c r="V21992" s="611"/>
      <c r="X21992" s="613"/>
      <c r="Y21992" s="601"/>
      <c r="Z21992" s="601"/>
      <c r="AA21992" s="601"/>
      <c r="AB21992" s="601"/>
    </row>
    <row r="21993" spans="21:28" x14ac:dyDescent="0.25">
      <c r="U21993" s="601"/>
      <c r="V21993" s="611"/>
      <c r="X21993" s="613"/>
      <c r="Y21993" s="601"/>
      <c r="Z21993" s="601"/>
      <c r="AA21993" s="601"/>
      <c r="AB21993" s="601"/>
    </row>
    <row r="21994" spans="21:28" x14ac:dyDescent="0.25">
      <c r="U21994" s="601"/>
      <c r="V21994" s="611"/>
      <c r="X21994" s="613"/>
      <c r="Y21994" s="601"/>
      <c r="Z21994" s="601"/>
      <c r="AA21994" s="601"/>
      <c r="AB21994" s="601"/>
    </row>
    <row r="21995" spans="21:28" x14ac:dyDescent="0.25">
      <c r="U21995" s="601"/>
      <c r="V21995" s="611"/>
      <c r="X21995" s="613"/>
      <c r="Y21995" s="601"/>
      <c r="Z21995" s="601"/>
      <c r="AA21995" s="601"/>
      <c r="AB21995" s="601"/>
    </row>
    <row r="21996" spans="21:28" x14ac:dyDescent="0.25">
      <c r="U21996" s="601"/>
      <c r="V21996" s="611"/>
      <c r="X21996" s="613"/>
      <c r="Y21996" s="601"/>
      <c r="Z21996" s="601"/>
      <c r="AA21996" s="601"/>
      <c r="AB21996" s="601"/>
    </row>
    <row r="21997" spans="21:28" x14ac:dyDescent="0.25">
      <c r="U21997" s="601"/>
      <c r="V21997" s="611"/>
      <c r="X21997" s="613"/>
      <c r="Y21997" s="601"/>
      <c r="Z21997" s="601"/>
      <c r="AA21997" s="601"/>
      <c r="AB21997" s="601"/>
    </row>
    <row r="21998" spans="21:28" x14ac:dyDescent="0.25">
      <c r="U21998" s="601"/>
      <c r="V21998" s="611"/>
      <c r="X21998" s="613"/>
      <c r="Y21998" s="601"/>
      <c r="Z21998" s="601"/>
      <c r="AA21998" s="601"/>
      <c r="AB21998" s="601"/>
    </row>
    <row r="21999" spans="21:28" x14ac:dyDescent="0.25">
      <c r="U21999" s="601"/>
      <c r="V21999" s="611"/>
      <c r="X21999" s="613"/>
      <c r="Y21999" s="601"/>
      <c r="Z21999" s="601"/>
      <c r="AA21999" s="601"/>
      <c r="AB21999" s="601"/>
    </row>
    <row r="22000" spans="21:28" x14ac:dyDescent="0.25">
      <c r="U22000" s="601"/>
      <c r="V22000" s="611"/>
      <c r="X22000" s="613"/>
      <c r="Y22000" s="601"/>
      <c r="Z22000" s="601"/>
      <c r="AA22000" s="601"/>
      <c r="AB22000" s="601"/>
    </row>
    <row r="22001" spans="21:28" x14ac:dyDescent="0.25">
      <c r="U22001" s="601"/>
      <c r="V22001" s="611"/>
      <c r="X22001" s="613"/>
      <c r="Y22001" s="601"/>
      <c r="Z22001" s="601"/>
      <c r="AA22001" s="601"/>
      <c r="AB22001" s="601"/>
    </row>
    <row r="22002" spans="21:28" x14ac:dyDescent="0.25">
      <c r="U22002" s="601"/>
      <c r="V22002" s="611"/>
      <c r="X22002" s="613"/>
      <c r="Y22002" s="601"/>
      <c r="Z22002" s="601"/>
      <c r="AA22002" s="601"/>
      <c r="AB22002" s="601"/>
    </row>
    <row r="22003" spans="21:28" x14ac:dyDescent="0.25">
      <c r="U22003" s="601"/>
      <c r="V22003" s="611"/>
      <c r="X22003" s="613"/>
      <c r="Y22003" s="601"/>
      <c r="Z22003" s="601"/>
      <c r="AA22003" s="601"/>
      <c r="AB22003" s="601"/>
    </row>
    <row r="22004" spans="21:28" x14ac:dyDescent="0.25">
      <c r="U22004" s="601"/>
      <c r="V22004" s="611"/>
      <c r="X22004" s="613"/>
      <c r="Y22004" s="601"/>
      <c r="Z22004" s="601"/>
      <c r="AA22004" s="601"/>
      <c r="AB22004" s="601"/>
    </row>
    <row r="22005" spans="21:28" x14ac:dyDescent="0.25">
      <c r="U22005" s="601"/>
      <c r="V22005" s="611"/>
      <c r="X22005" s="613"/>
      <c r="Y22005" s="601"/>
      <c r="Z22005" s="601"/>
      <c r="AA22005" s="601"/>
      <c r="AB22005" s="601"/>
    </row>
    <row r="22006" spans="21:28" x14ac:dyDescent="0.25">
      <c r="U22006" s="601"/>
      <c r="V22006" s="611"/>
      <c r="X22006" s="613"/>
      <c r="Y22006" s="601"/>
      <c r="Z22006" s="601"/>
      <c r="AA22006" s="601"/>
      <c r="AB22006" s="601"/>
    </row>
    <row r="22007" spans="21:28" x14ac:dyDescent="0.25">
      <c r="U22007" s="601"/>
      <c r="V22007" s="611"/>
      <c r="X22007" s="613"/>
      <c r="Y22007" s="601"/>
      <c r="Z22007" s="601"/>
      <c r="AA22007" s="601"/>
      <c r="AB22007" s="601"/>
    </row>
    <row r="22008" spans="21:28" x14ac:dyDescent="0.25">
      <c r="U22008" s="601"/>
      <c r="V22008" s="611"/>
      <c r="X22008" s="613"/>
      <c r="Y22008" s="601"/>
      <c r="Z22008" s="601"/>
      <c r="AA22008" s="601"/>
      <c r="AB22008" s="601"/>
    </row>
    <row r="22009" spans="21:28" x14ac:dyDescent="0.25">
      <c r="U22009" s="601"/>
      <c r="V22009" s="611"/>
      <c r="X22009" s="613"/>
      <c r="Y22009" s="601"/>
      <c r="Z22009" s="601"/>
      <c r="AA22009" s="601"/>
      <c r="AB22009" s="601"/>
    </row>
    <row r="22010" spans="21:28" x14ac:dyDescent="0.25">
      <c r="U22010" s="601"/>
      <c r="V22010" s="611"/>
      <c r="X22010" s="613"/>
      <c r="Y22010" s="601"/>
      <c r="Z22010" s="601"/>
      <c r="AA22010" s="601"/>
      <c r="AB22010" s="601"/>
    </row>
    <row r="22011" spans="21:28" x14ac:dyDescent="0.25">
      <c r="U22011" s="601"/>
      <c r="V22011" s="611"/>
      <c r="X22011" s="613"/>
      <c r="Y22011" s="601"/>
      <c r="Z22011" s="601"/>
      <c r="AA22011" s="601"/>
      <c r="AB22011" s="601"/>
    </row>
    <row r="22012" spans="21:28" x14ac:dyDescent="0.25">
      <c r="U22012" s="601"/>
      <c r="V22012" s="611"/>
      <c r="X22012" s="613"/>
      <c r="Y22012" s="601"/>
      <c r="Z22012" s="601"/>
      <c r="AA22012" s="601"/>
      <c r="AB22012" s="601"/>
    </row>
    <row r="22013" spans="21:28" x14ac:dyDescent="0.25">
      <c r="U22013" s="601"/>
      <c r="V22013" s="611"/>
      <c r="X22013" s="613"/>
      <c r="Y22013" s="601"/>
      <c r="Z22013" s="601"/>
      <c r="AA22013" s="601"/>
      <c r="AB22013" s="601"/>
    </row>
    <row r="22014" spans="21:28" x14ac:dyDescent="0.25">
      <c r="U22014" s="601"/>
      <c r="V22014" s="611"/>
      <c r="X22014" s="613"/>
      <c r="Y22014" s="601"/>
      <c r="Z22014" s="601"/>
      <c r="AA22014" s="601"/>
      <c r="AB22014" s="601"/>
    </row>
    <row r="22015" spans="21:28" x14ac:dyDescent="0.25">
      <c r="U22015" s="601"/>
      <c r="V22015" s="611"/>
      <c r="X22015" s="613"/>
      <c r="Y22015" s="601"/>
      <c r="Z22015" s="601"/>
      <c r="AA22015" s="601"/>
      <c r="AB22015" s="601"/>
    </row>
    <row r="22016" spans="21:28" x14ac:dyDescent="0.25">
      <c r="U22016" s="601"/>
      <c r="V22016" s="611"/>
      <c r="X22016" s="613"/>
      <c r="Y22016" s="601"/>
      <c r="Z22016" s="601"/>
      <c r="AA22016" s="601"/>
      <c r="AB22016" s="601"/>
    </row>
    <row r="22017" spans="21:28" x14ac:dyDescent="0.25">
      <c r="U22017" s="601"/>
      <c r="V22017" s="611"/>
      <c r="X22017" s="613"/>
      <c r="Y22017" s="601"/>
      <c r="Z22017" s="601"/>
      <c r="AA22017" s="601"/>
      <c r="AB22017" s="601"/>
    </row>
    <row r="22018" spans="21:28" x14ac:dyDescent="0.25">
      <c r="U22018" s="601"/>
      <c r="V22018" s="611"/>
      <c r="X22018" s="613"/>
      <c r="Y22018" s="601"/>
      <c r="Z22018" s="601"/>
      <c r="AA22018" s="601"/>
      <c r="AB22018" s="601"/>
    </row>
    <row r="22019" spans="21:28" x14ac:dyDescent="0.25">
      <c r="U22019" s="601"/>
      <c r="V22019" s="611"/>
      <c r="X22019" s="613"/>
      <c r="Y22019" s="601"/>
      <c r="Z22019" s="601"/>
      <c r="AA22019" s="601"/>
      <c r="AB22019" s="601"/>
    </row>
    <row r="22020" spans="21:28" x14ac:dyDescent="0.25">
      <c r="U22020" s="601"/>
      <c r="V22020" s="611"/>
      <c r="X22020" s="613"/>
      <c r="Y22020" s="601"/>
      <c r="Z22020" s="601"/>
      <c r="AA22020" s="601"/>
      <c r="AB22020" s="601"/>
    </row>
    <row r="22021" spans="21:28" x14ac:dyDescent="0.25">
      <c r="U22021" s="601"/>
      <c r="V22021" s="611"/>
      <c r="X22021" s="613"/>
      <c r="Y22021" s="601"/>
      <c r="Z22021" s="601"/>
      <c r="AA22021" s="601"/>
      <c r="AB22021" s="601"/>
    </row>
    <row r="22022" spans="21:28" x14ac:dyDescent="0.25">
      <c r="U22022" s="601"/>
      <c r="V22022" s="611"/>
      <c r="X22022" s="613"/>
      <c r="Y22022" s="601"/>
      <c r="Z22022" s="601"/>
      <c r="AA22022" s="601"/>
      <c r="AB22022" s="601"/>
    </row>
    <row r="22023" spans="21:28" x14ac:dyDescent="0.25">
      <c r="U22023" s="601"/>
      <c r="V22023" s="611"/>
      <c r="X22023" s="613"/>
      <c r="Y22023" s="601"/>
      <c r="Z22023" s="601"/>
      <c r="AA22023" s="601"/>
      <c r="AB22023" s="601"/>
    </row>
    <row r="22024" spans="21:28" x14ac:dyDescent="0.25">
      <c r="U22024" s="601"/>
      <c r="V22024" s="611"/>
      <c r="X22024" s="613"/>
      <c r="Y22024" s="601"/>
      <c r="Z22024" s="601"/>
      <c r="AA22024" s="601"/>
      <c r="AB22024" s="601"/>
    </row>
    <row r="22025" spans="21:28" x14ac:dyDescent="0.25">
      <c r="U22025" s="601"/>
      <c r="V22025" s="611"/>
      <c r="X22025" s="613"/>
      <c r="Y22025" s="601"/>
      <c r="Z22025" s="601"/>
      <c r="AA22025" s="601"/>
      <c r="AB22025" s="601"/>
    </row>
    <row r="22026" spans="21:28" x14ac:dyDescent="0.25">
      <c r="U22026" s="601"/>
      <c r="V22026" s="611"/>
      <c r="X22026" s="613"/>
      <c r="Y22026" s="601"/>
      <c r="Z22026" s="601"/>
      <c r="AA22026" s="601"/>
      <c r="AB22026" s="601"/>
    </row>
    <row r="22027" spans="21:28" x14ac:dyDescent="0.25">
      <c r="U22027" s="601"/>
      <c r="V22027" s="611"/>
      <c r="X22027" s="613"/>
      <c r="Y22027" s="601"/>
      <c r="Z22027" s="601"/>
      <c r="AA22027" s="601"/>
      <c r="AB22027" s="601"/>
    </row>
    <row r="22028" spans="21:28" x14ac:dyDescent="0.25">
      <c r="U22028" s="601"/>
      <c r="V22028" s="611"/>
      <c r="X22028" s="613"/>
      <c r="Y22028" s="601"/>
      <c r="Z22028" s="601"/>
      <c r="AA22028" s="601"/>
      <c r="AB22028" s="601"/>
    </row>
    <row r="22029" spans="21:28" x14ac:dyDescent="0.25">
      <c r="U22029" s="601"/>
      <c r="V22029" s="611"/>
      <c r="X22029" s="613"/>
      <c r="Y22029" s="601"/>
      <c r="Z22029" s="601"/>
      <c r="AA22029" s="601"/>
      <c r="AB22029" s="601"/>
    </row>
    <row r="22030" spans="21:28" x14ac:dyDescent="0.25">
      <c r="U22030" s="601"/>
      <c r="V22030" s="611"/>
      <c r="X22030" s="613"/>
      <c r="Y22030" s="601"/>
      <c r="Z22030" s="601"/>
      <c r="AA22030" s="601"/>
      <c r="AB22030" s="601"/>
    </row>
    <row r="22031" spans="21:28" x14ac:dyDescent="0.25">
      <c r="U22031" s="601"/>
      <c r="V22031" s="611"/>
      <c r="X22031" s="613"/>
      <c r="Y22031" s="601"/>
      <c r="Z22031" s="601"/>
      <c r="AA22031" s="601"/>
      <c r="AB22031" s="601"/>
    </row>
    <row r="22032" spans="21:28" x14ac:dyDescent="0.25">
      <c r="U22032" s="601"/>
      <c r="V22032" s="611"/>
      <c r="X22032" s="613"/>
      <c r="Y22032" s="601"/>
      <c r="Z22032" s="601"/>
      <c r="AA22032" s="601"/>
      <c r="AB22032" s="601"/>
    </row>
    <row r="22033" spans="21:28" x14ac:dyDescent="0.25">
      <c r="U22033" s="601"/>
      <c r="V22033" s="611"/>
      <c r="X22033" s="613"/>
      <c r="Y22033" s="601"/>
      <c r="Z22033" s="601"/>
      <c r="AA22033" s="601"/>
      <c r="AB22033" s="601"/>
    </row>
    <row r="22034" spans="21:28" x14ac:dyDescent="0.25">
      <c r="U22034" s="601"/>
      <c r="V22034" s="611"/>
      <c r="X22034" s="613"/>
      <c r="Y22034" s="601"/>
      <c r="Z22034" s="601"/>
      <c r="AA22034" s="601"/>
      <c r="AB22034" s="601"/>
    </row>
    <row r="22035" spans="21:28" x14ac:dyDescent="0.25">
      <c r="U22035" s="601"/>
      <c r="V22035" s="611"/>
      <c r="X22035" s="613"/>
      <c r="Y22035" s="601"/>
      <c r="Z22035" s="601"/>
      <c r="AA22035" s="601"/>
      <c r="AB22035" s="601"/>
    </row>
    <row r="22036" spans="21:28" x14ac:dyDescent="0.25">
      <c r="U22036" s="601"/>
      <c r="V22036" s="611"/>
      <c r="X22036" s="613"/>
      <c r="Y22036" s="601"/>
      <c r="Z22036" s="601"/>
      <c r="AA22036" s="601"/>
      <c r="AB22036" s="601"/>
    </row>
    <row r="22037" spans="21:28" x14ac:dyDescent="0.25">
      <c r="U22037" s="601"/>
      <c r="V22037" s="611"/>
      <c r="X22037" s="613"/>
      <c r="Y22037" s="601"/>
      <c r="Z22037" s="601"/>
      <c r="AA22037" s="601"/>
      <c r="AB22037" s="601"/>
    </row>
    <row r="22038" spans="21:28" x14ac:dyDescent="0.25">
      <c r="U22038" s="601"/>
      <c r="V22038" s="611"/>
      <c r="X22038" s="613"/>
      <c r="Y22038" s="601"/>
      <c r="Z22038" s="601"/>
      <c r="AA22038" s="601"/>
      <c r="AB22038" s="601"/>
    </row>
    <row r="22039" spans="21:28" x14ac:dyDescent="0.25">
      <c r="U22039" s="601"/>
      <c r="V22039" s="611"/>
      <c r="X22039" s="613"/>
      <c r="Y22039" s="601"/>
      <c r="Z22039" s="601"/>
      <c r="AA22039" s="601"/>
      <c r="AB22039" s="601"/>
    </row>
    <row r="22040" spans="21:28" x14ac:dyDescent="0.25">
      <c r="U22040" s="601"/>
      <c r="V22040" s="611"/>
      <c r="X22040" s="613"/>
      <c r="Y22040" s="601"/>
      <c r="Z22040" s="601"/>
      <c r="AA22040" s="601"/>
      <c r="AB22040" s="601"/>
    </row>
    <row r="22041" spans="21:28" x14ac:dyDescent="0.25">
      <c r="U22041" s="601"/>
      <c r="V22041" s="611"/>
      <c r="X22041" s="613"/>
      <c r="Y22041" s="601"/>
      <c r="Z22041" s="601"/>
      <c r="AA22041" s="601"/>
      <c r="AB22041" s="601"/>
    </row>
    <row r="22042" spans="21:28" x14ac:dyDescent="0.25">
      <c r="U22042" s="601"/>
      <c r="V22042" s="611"/>
      <c r="X22042" s="613"/>
      <c r="Y22042" s="601"/>
      <c r="Z22042" s="601"/>
      <c r="AA22042" s="601"/>
      <c r="AB22042" s="601"/>
    </row>
    <row r="22043" spans="21:28" x14ac:dyDescent="0.25">
      <c r="U22043" s="601"/>
      <c r="V22043" s="611"/>
      <c r="X22043" s="613"/>
      <c r="Y22043" s="601"/>
      <c r="Z22043" s="601"/>
      <c r="AA22043" s="601"/>
      <c r="AB22043" s="601"/>
    </row>
    <row r="22044" spans="21:28" x14ac:dyDescent="0.25">
      <c r="U22044" s="601"/>
      <c r="V22044" s="611"/>
      <c r="X22044" s="613"/>
      <c r="Y22044" s="601"/>
      <c r="Z22044" s="601"/>
      <c r="AA22044" s="601"/>
      <c r="AB22044" s="601"/>
    </row>
    <row r="22045" spans="21:28" x14ac:dyDescent="0.25">
      <c r="U22045" s="601"/>
      <c r="V22045" s="611"/>
      <c r="X22045" s="613"/>
      <c r="Y22045" s="601"/>
      <c r="Z22045" s="601"/>
      <c r="AA22045" s="601"/>
      <c r="AB22045" s="601"/>
    </row>
    <row r="22046" spans="21:28" x14ac:dyDescent="0.25">
      <c r="U22046" s="601"/>
      <c r="V22046" s="611"/>
      <c r="X22046" s="613"/>
      <c r="Y22046" s="601"/>
      <c r="Z22046" s="601"/>
      <c r="AA22046" s="601"/>
      <c r="AB22046" s="601"/>
    </row>
    <row r="22047" spans="21:28" x14ac:dyDescent="0.25">
      <c r="U22047" s="601"/>
      <c r="V22047" s="611"/>
      <c r="X22047" s="613"/>
      <c r="Y22047" s="601"/>
      <c r="Z22047" s="601"/>
      <c r="AA22047" s="601"/>
      <c r="AB22047" s="601"/>
    </row>
    <row r="22048" spans="21:28" x14ac:dyDescent="0.25">
      <c r="U22048" s="601"/>
      <c r="V22048" s="611"/>
      <c r="X22048" s="613"/>
      <c r="Y22048" s="601"/>
      <c r="Z22048" s="601"/>
      <c r="AA22048" s="601"/>
      <c r="AB22048" s="601"/>
    </row>
    <row r="22049" spans="21:28" x14ac:dyDescent="0.25">
      <c r="U22049" s="601"/>
      <c r="V22049" s="611"/>
      <c r="X22049" s="613"/>
      <c r="Y22049" s="601"/>
      <c r="Z22049" s="601"/>
      <c r="AA22049" s="601"/>
      <c r="AB22049" s="601"/>
    </row>
    <row r="22050" spans="21:28" x14ac:dyDescent="0.25">
      <c r="U22050" s="601"/>
      <c r="V22050" s="611"/>
      <c r="X22050" s="613"/>
      <c r="Y22050" s="601"/>
      <c r="Z22050" s="601"/>
      <c r="AA22050" s="601"/>
      <c r="AB22050" s="601"/>
    </row>
    <row r="22051" spans="21:28" x14ac:dyDescent="0.25">
      <c r="U22051" s="601"/>
      <c r="V22051" s="611"/>
      <c r="X22051" s="613"/>
      <c r="Y22051" s="601"/>
      <c r="Z22051" s="601"/>
      <c r="AA22051" s="601"/>
      <c r="AB22051" s="601"/>
    </row>
    <row r="22052" spans="21:28" x14ac:dyDescent="0.25">
      <c r="U22052" s="601"/>
      <c r="V22052" s="611"/>
      <c r="X22052" s="613"/>
      <c r="Y22052" s="601"/>
      <c r="Z22052" s="601"/>
      <c r="AA22052" s="601"/>
      <c r="AB22052" s="601"/>
    </row>
    <row r="22053" spans="21:28" x14ac:dyDescent="0.25">
      <c r="U22053" s="601"/>
      <c r="V22053" s="611"/>
      <c r="X22053" s="613"/>
      <c r="Y22053" s="601"/>
      <c r="Z22053" s="601"/>
      <c r="AA22053" s="601"/>
      <c r="AB22053" s="601"/>
    </row>
    <row r="22054" spans="21:28" x14ac:dyDescent="0.25">
      <c r="U22054" s="601"/>
      <c r="V22054" s="611"/>
      <c r="X22054" s="613"/>
      <c r="Y22054" s="601"/>
      <c r="Z22054" s="601"/>
      <c r="AA22054" s="601"/>
      <c r="AB22054" s="601"/>
    </row>
    <row r="22055" spans="21:28" x14ac:dyDescent="0.25">
      <c r="U22055" s="601"/>
      <c r="V22055" s="611"/>
      <c r="X22055" s="613"/>
      <c r="Y22055" s="601"/>
      <c r="Z22055" s="601"/>
      <c r="AA22055" s="601"/>
      <c r="AB22055" s="601"/>
    </row>
    <row r="22056" spans="21:28" x14ac:dyDescent="0.25">
      <c r="U22056" s="601"/>
      <c r="V22056" s="611"/>
      <c r="X22056" s="613"/>
      <c r="Y22056" s="601"/>
      <c r="Z22056" s="601"/>
      <c r="AA22056" s="601"/>
      <c r="AB22056" s="601"/>
    </row>
    <row r="22057" spans="21:28" x14ac:dyDescent="0.25">
      <c r="U22057" s="601"/>
      <c r="V22057" s="611"/>
      <c r="X22057" s="613"/>
      <c r="Y22057" s="601"/>
      <c r="Z22057" s="601"/>
      <c r="AA22057" s="601"/>
      <c r="AB22057" s="601"/>
    </row>
    <row r="22058" spans="21:28" x14ac:dyDescent="0.25">
      <c r="U22058" s="601"/>
      <c r="V22058" s="611"/>
      <c r="X22058" s="613"/>
      <c r="Y22058" s="601"/>
      <c r="Z22058" s="601"/>
      <c r="AA22058" s="601"/>
      <c r="AB22058" s="601"/>
    </row>
    <row r="22059" spans="21:28" x14ac:dyDescent="0.25">
      <c r="U22059" s="601"/>
      <c r="V22059" s="611"/>
      <c r="X22059" s="613"/>
      <c r="Y22059" s="601"/>
      <c r="Z22059" s="601"/>
      <c r="AA22059" s="601"/>
      <c r="AB22059" s="601"/>
    </row>
    <row r="22060" spans="21:28" x14ac:dyDescent="0.25">
      <c r="U22060" s="601"/>
      <c r="V22060" s="611"/>
      <c r="X22060" s="613"/>
      <c r="Y22060" s="601"/>
      <c r="Z22060" s="601"/>
      <c r="AA22060" s="601"/>
      <c r="AB22060" s="601"/>
    </row>
    <row r="22061" spans="21:28" x14ac:dyDescent="0.25">
      <c r="U22061" s="601"/>
      <c r="V22061" s="611"/>
      <c r="X22061" s="613"/>
      <c r="Y22061" s="601"/>
      <c r="Z22061" s="601"/>
      <c r="AA22061" s="601"/>
      <c r="AB22061" s="601"/>
    </row>
    <row r="22062" spans="21:28" x14ac:dyDescent="0.25">
      <c r="U22062" s="601"/>
      <c r="V22062" s="611"/>
      <c r="X22062" s="613"/>
      <c r="Y22062" s="601"/>
      <c r="Z22062" s="601"/>
      <c r="AA22062" s="601"/>
      <c r="AB22062" s="601"/>
    </row>
    <row r="22063" spans="21:28" x14ac:dyDescent="0.25">
      <c r="U22063" s="601"/>
      <c r="V22063" s="611"/>
      <c r="X22063" s="613"/>
      <c r="Y22063" s="601"/>
      <c r="Z22063" s="601"/>
      <c r="AA22063" s="601"/>
      <c r="AB22063" s="601"/>
    </row>
    <row r="22064" spans="21:28" x14ac:dyDescent="0.25">
      <c r="U22064" s="601"/>
      <c r="V22064" s="611"/>
      <c r="X22064" s="613"/>
      <c r="Y22064" s="601"/>
      <c r="Z22064" s="601"/>
      <c r="AA22064" s="601"/>
      <c r="AB22064" s="601"/>
    </row>
    <row r="22065" spans="21:28" x14ac:dyDescent="0.25">
      <c r="U22065" s="601"/>
      <c r="V22065" s="611"/>
      <c r="X22065" s="613"/>
      <c r="Y22065" s="601"/>
      <c r="Z22065" s="601"/>
      <c r="AA22065" s="601"/>
      <c r="AB22065" s="601"/>
    </row>
    <row r="22066" spans="21:28" x14ac:dyDescent="0.25">
      <c r="U22066" s="601"/>
      <c r="V22066" s="611"/>
      <c r="X22066" s="613"/>
      <c r="Y22066" s="601"/>
      <c r="Z22066" s="601"/>
      <c r="AA22066" s="601"/>
      <c r="AB22066" s="601"/>
    </row>
    <row r="22067" spans="21:28" x14ac:dyDescent="0.25">
      <c r="U22067" s="601"/>
      <c r="V22067" s="611"/>
      <c r="X22067" s="613"/>
      <c r="Y22067" s="601"/>
      <c r="Z22067" s="601"/>
      <c r="AA22067" s="601"/>
      <c r="AB22067" s="601"/>
    </row>
    <row r="22068" spans="21:28" x14ac:dyDescent="0.25">
      <c r="U22068" s="601"/>
      <c r="V22068" s="611"/>
      <c r="X22068" s="613"/>
      <c r="Y22068" s="601"/>
      <c r="Z22068" s="601"/>
      <c r="AA22068" s="601"/>
      <c r="AB22068" s="601"/>
    </row>
    <row r="22069" spans="21:28" x14ac:dyDescent="0.25">
      <c r="U22069" s="601"/>
      <c r="V22069" s="611"/>
      <c r="X22069" s="613"/>
      <c r="Y22069" s="601"/>
      <c r="Z22069" s="601"/>
      <c r="AA22069" s="601"/>
      <c r="AB22069" s="601"/>
    </row>
    <row r="22070" spans="21:28" x14ac:dyDescent="0.25">
      <c r="U22070" s="601"/>
      <c r="V22070" s="611"/>
      <c r="X22070" s="613"/>
      <c r="Y22070" s="601"/>
      <c r="Z22070" s="601"/>
      <c r="AA22070" s="601"/>
      <c r="AB22070" s="601"/>
    </row>
    <row r="22071" spans="21:28" x14ac:dyDescent="0.25">
      <c r="U22071" s="601"/>
      <c r="V22071" s="611"/>
      <c r="X22071" s="613"/>
      <c r="Y22071" s="601"/>
      <c r="Z22071" s="601"/>
      <c r="AA22071" s="601"/>
      <c r="AB22071" s="601"/>
    </row>
    <row r="22072" spans="21:28" x14ac:dyDescent="0.25">
      <c r="U22072" s="601"/>
      <c r="V22072" s="611"/>
      <c r="X22072" s="613"/>
      <c r="Y22072" s="601"/>
      <c r="Z22072" s="601"/>
      <c r="AA22072" s="601"/>
      <c r="AB22072" s="601"/>
    </row>
    <row r="22073" spans="21:28" x14ac:dyDescent="0.25">
      <c r="U22073" s="601"/>
      <c r="V22073" s="611"/>
      <c r="X22073" s="613"/>
      <c r="Y22073" s="601"/>
      <c r="Z22073" s="601"/>
      <c r="AA22073" s="601"/>
      <c r="AB22073" s="601"/>
    </row>
    <row r="22074" spans="21:28" x14ac:dyDescent="0.25">
      <c r="U22074" s="601"/>
      <c r="V22074" s="611"/>
      <c r="X22074" s="613"/>
      <c r="Y22074" s="601"/>
      <c r="Z22074" s="601"/>
      <c r="AA22074" s="601"/>
      <c r="AB22074" s="601"/>
    </row>
    <row r="22075" spans="21:28" x14ac:dyDescent="0.25">
      <c r="U22075" s="601"/>
      <c r="V22075" s="611"/>
      <c r="X22075" s="613"/>
      <c r="Y22075" s="601"/>
      <c r="Z22075" s="601"/>
      <c r="AA22075" s="601"/>
      <c r="AB22075" s="601"/>
    </row>
    <row r="22076" spans="21:28" x14ac:dyDescent="0.25">
      <c r="U22076" s="601"/>
      <c r="V22076" s="611"/>
      <c r="X22076" s="613"/>
      <c r="Y22076" s="601"/>
      <c r="Z22076" s="601"/>
      <c r="AA22076" s="601"/>
      <c r="AB22076" s="601"/>
    </row>
    <row r="22077" spans="21:28" x14ac:dyDescent="0.25">
      <c r="U22077" s="601"/>
      <c r="V22077" s="611"/>
      <c r="X22077" s="613"/>
      <c r="Y22077" s="601"/>
      <c r="Z22077" s="601"/>
      <c r="AA22077" s="601"/>
      <c r="AB22077" s="601"/>
    </row>
    <row r="22078" spans="21:28" x14ac:dyDescent="0.25">
      <c r="U22078" s="601"/>
      <c r="V22078" s="611"/>
      <c r="X22078" s="613"/>
      <c r="Y22078" s="601"/>
      <c r="Z22078" s="601"/>
      <c r="AA22078" s="601"/>
      <c r="AB22078" s="601"/>
    </row>
    <row r="22079" spans="21:28" x14ac:dyDescent="0.25">
      <c r="U22079" s="601"/>
      <c r="V22079" s="611"/>
      <c r="X22079" s="613"/>
      <c r="Y22079" s="601"/>
      <c r="Z22079" s="601"/>
      <c r="AA22079" s="601"/>
      <c r="AB22079" s="601"/>
    </row>
    <row r="22080" spans="21:28" x14ac:dyDescent="0.25">
      <c r="U22080" s="601"/>
      <c r="V22080" s="611"/>
      <c r="X22080" s="613"/>
      <c r="Y22080" s="601"/>
      <c r="Z22080" s="601"/>
      <c r="AA22080" s="601"/>
      <c r="AB22080" s="601"/>
    </row>
    <row r="22081" spans="21:28" x14ac:dyDescent="0.25">
      <c r="U22081" s="601"/>
      <c r="V22081" s="611"/>
      <c r="X22081" s="613"/>
      <c r="Y22081" s="601"/>
      <c r="Z22081" s="601"/>
      <c r="AA22081" s="601"/>
      <c r="AB22081" s="601"/>
    </row>
    <row r="22082" spans="21:28" x14ac:dyDescent="0.25">
      <c r="U22082" s="601"/>
      <c r="V22082" s="611"/>
      <c r="X22082" s="613"/>
      <c r="Y22082" s="601"/>
      <c r="Z22082" s="601"/>
      <c r="AA22082" s="601"/>
      <c r="AB22082" s="601"/>
    </row>
    <row r="22083" spans="21:28" x14ac:dyDescent="0.25">
      <c r="U22083" s="601"/>
      <c r="V22083" s="611"/>
      <c r="X22083" s="613"/>
      <c r="Y22083" s="601"/>
      <c r="Z22083" s="601"/>
      <c r="AA22083" s="601"/>
      <c r="AB22083" s="601"/>
    </row>
    <row r="22084" spans="21:28" x14ac:dyDescent="0.25">
      <c r="U22084" s="601"/>
      <c r="V22084" s="611"/>
      <c r="X22084" s="613"/>
      <c r="Y22084" s="601"/>
      <c r="Z22084" s="601"/>
      <c r="AA22084" s="601"/>
      <c r="AB22084" s="601"/>
    </row>
    <row r="22085" spans="21:28" x14ac:dyDescent="0.25">
      <c r="U22085" s="601"/>
      <c r="V22085" s="611"/>
      <c r="X22085" s="613"/>
      <c r="Y22085" s="601"/>
      <c r="Z22085" s="601"/>
      <c r="AA22085" s="601"/>
      <c r="AB22085" s="601"/>
    </row>
    <row r="22086" spans="21:28" x14ac:dyDescent="0.25">
      <c r="U22086" s="601"/>
      <c r="V22086" s="611"/>
      <c r="X22086" s="613"/>
      <c r="Y22086" s="601"/>
      <c r="Z22086" s="601"/>
      <c r="AA22086" s="601"/>
      <c r="AB22086" s="601"/>
    </row>
    <row r="22087" spans="21:28" x14ac:dyDescent="0.25">
      <c r="U22087" s="601"/>
      <c r="V22087" s="611"/>
      <c r="X22087" s="613"/>
      <c r="Y22087" s="601"/>
      <c r="Z22087" s="601"/>
      <c r="AA22087" s="601"/>
      <c r="AB22087" s="601"/>
    </row>
    <row r="22088" spans="21:28" x14ac:dyDescent="0.25">
      <c r="U22088" s="601"/>
      <c r="V22088" s="611"/>
      <c r="X22088" s="613"/>
      <c r="Y22088" s="601"/>
      <c r="Z22088" s="601"/>
      <c r="AA22088" s="601"/>
      <c r="AB22088" s="601"/>
    </row>
    <row r="22089" spans="21:28" x14ac:dyDescent="0.25">
      <c r="U22089" s="601"/>
      <c r="V22089" s="611"/>
      <c r="X22089" s="613"/>
      <c r="Y22089" s="601"/>
      <c r="Z22089" s="601"/>
      <c r="AA22089" s="601"/>
      <c r="AB22089" s="601"/>
    </row>
    <row r="22090" spans="21:28" x14ac:dyDescent="0.25">
      <c r="U22090" s="601"/>
      <c r="V22090" s="611"/>
      <c r="X22090" s="613"/>
      <c r="Y22090" s="601"/>
      <c r="Z22090" s="601"/>
      <c r="AA22090" s="601"/>
      <c r="AB22090" s="601"/>
    </row>
    <row r="22091" spans="21:28" x14ac:dyDescent="0.25">
      <c r="U22091" s="601"/>
      <c r="V22091" s="611"/>
      <c r="X22091" s="613"/>
      <c r="Y22091" s="601"/>
      <c r="Z22091" s="601"/>
      <c r="AA22091" s="601"/>
      <c r="AB22091" s="601"/>
    </row>
    <row r="22092" spans="21:28" x14ac:dyDescent="0.25">
      <c r="U22092" s="601"/>
      <c r="V22092" s="611"/>
      <c r="X22092" s="613"/>
      <c r="Y22092" s="601"/>
      <c r="Z22092" s="601"/>
      <c r="AA22092" s="601"/>
      <c r="AB22092" s="601"/>
    </row>
    <row r="22093" spans="21:28" x14ac:dyDescent="0.25">
      <c r="U22093" s="601"/>
      <c r="V22093" s="611"/>
      <c r="X22093" s="613"/>
      <c r="Y22093" s="601"/>
      <c r="Z22093" s="601"/>
      <c r="AA22093" s="601"/>
      <c r="AB22093" s="601"/>
    </row>
    <row r="22094" spans="21:28" x14ac:dyDescent="0.25">
      <c r="U22094" s="601"/>
      <c r="V22094" s="611"/>
      <c r="X22094" s="613"/>
      <c r="Y22094" s="601"/>
      <c r="Z22094" s="601"/>
      <c r="AA22094" s="601"/>
      <c r="AB22094" s="601"/>
    </row>
    <row r="22095" spans="21:28" x14ac:dyDescent="0.25">
      <c r="U22095" s="601"/>
      <c r="V22095" s="611"/>
      <c r="X22095" s="613"/>
      <c r="Y22095" s="601"/>
      <c r="Z22095" s="601"/>
      <c r="AA22095" s="601"/>
      <c r="AB22095" s="601"/>
    </row>
    <row r="22096" spans="21:28" x14ac:dyDescent="0.25">
      <c r="U22096" s="601"/>
      <c r="V22096" s="611"/>
      <c r="X22096" s="613"/>
      <c r="Y22096" s="601"/>
      <c r="Z22096" s="601"/>
      <c r="AA22096" s="601"/>
      <c r="AB22096" s="601"/>
    </row>
    <row r="22097" spans="21:28" x14ac:dyDescent="0.25">
      <c r="U22097" s="601"/>
      <c r="V22097" s="611"/>
      <c r="X22097" s="613"/>
      <c r="Y22097" s="601"/>
      <c r="Z22097" s="601"/>
      <c r="AA22097" s="601"/>
      <c r="AB22097" s="601"/>
    </row>
    <row r="22098" spans="21:28" x14ac:dyDescent="0.25">
      <c r="U22098" s="601"/>
      <c r="V22098" s="611"/>
      <c r="X22098" s="613"/>
      <c r="Y22098" s="601"/>
      <c r="Z22098" s="601"/>
      <c r="AA22098" s="601"/>
      <c r="AB22098" s="601"/>
    </row>
    <row r="22099" spans="21:28" x14ac:dyDescent="0.25">
      <c r="U22099" s="601"/>
      <c r="V22099" s="611"/>
      <c r="X22099" s="613"/>
      <c r="Y22099" s="601"/>
      <c r="Z22099" s="601"/>
      <c r="AA22099" s="601"/>
      <c r="AB22099" s="601"/>
    </row>
    <row r="22100" spans="21:28" x14ac:dyDescent="0.25">
      <c r="U22100" s="601"/>
      <c r="V22100" s="611"/>
      <c r="X22100" s="613"/>
      <c r="Y22100" s="601"/>
      <c r="Z22100" s="601"/>
      <c r="AA22100" s="601"/>
      <c r="AB22100" s="601"/>
    </row>
    <row r="22101" spans="21:28" x14ac:dyDescent="0.25">
      <c r="U22101" s="601"/>
      <c r="V22101" s="611"/>
      <c r="X22101" s="613"/>
      <c r="Y22101" s="601"/>
      <c r="Z22101" s="601"/>
      <c r="AA22101" s="601"/>
      <c r="AB22101" s="601"/>
    </row>
    <row r="22102" spans="21:28" x14ac:dyDescent="0.25">
      <c r="U22102" s="601"/>
      <c r="V22102" s="611"/>
      <c r="X22102" s="613"/>
      <c r="Y22102" s="601"/>
      <c r="Z22102" s="601"/>
      <c r="AA22102" s="601"/>
      <c r="AB22102" s="601"/>
    </row>
    <row r="22103" spans="21:28" x14ac:dyDescent="0.25">
      <c r="U22103" s="601"/>
      <c r="V22103" s="611"/>
      <c r="X22103" s="613"/>
      <c r="Y22103" s="601"/>
      <c r="Z22103" s="601"/>
      <c r="AA22103" s="601"/>
      <c r="AB22103" s="601"/>
    </row>
    <row r="22104" spans="21:28" x14ac:dyDescent="0.25">
      <c r="U22104" s="601"/>
      <c r="V22104" s="611"/>
      <c r="X22104" s="613"/>
      <c r="Y22104" s="601"/>
      <c r="Z22104" s="601"/>
      <c r="AA22104" s="601"/>
      <c r="AB22104" s="601"/>
    </row>
    <row r="22105" spans="21:28" x14ac:dyDescent="0.25">
      <c r="U22105" s="601"/>
      <c r="V22105" s="611"/>
      <c r="X22105" s="613"/>
      <c r="Y22105" s="601"/>
      <c r="Z22105" s="601"/>
      <c r="AA22105" s="601"/>
      <c r="AB22105" s="601"/>
    </row>
    <row r="22106" spans="21:28" x14ac:dyDescent="0.25">
      <c r="U22106" s="601"/>
      <c r="V22106" s="611"/>
      <c r="X22106" s="613"/>
      <c r="Y22106" s="601"/>
      <c r="Z22106" s="601"/>
      <c r="AA22106" s="601"/>
      <c r="AB22106" s="601"/>
    </row>
    <row r="22107" spans="21:28" x14ac:dyDescent="0.25">
      <c r="U22107" s="601"/>
      <c r="V22107" s="611"/>
      <c r="X22107" s="613"/>
      <c r="Y22107" s="601"/>
      <c r="Z22107" s="601"/>
      <c r="AA22107" s="601"/>
      <c r="AB22107" s="601"/>
    </row>
    <row r="22108" spans="21:28" x14ac:dyDescent="0.25">
      <c r="U22108" s="601"/>
      <c r="V22108" s="611"/>
      <c r="X22108" s="613"/>
      <c r="Y22108" s="601"/>
      <c r="Z22108" s="601"/>
      <c r="AA22108" s="601"/>
      <c r="AB22108" s="601"/>
    </row>
    <row r="22109" spans="21:28" x14ac:dyDescent="0.25">
      <c r="U22109" s="601"/>
      <c r="V22109" s="611"/>
      <c r="X22109" s="613"/>
      <c r="Y22109" s="601"/>
      <c r="Z22109" s="601"/>
      <c r="AA22109" s="601"/>
      <c r="AB22109" s="601"/>
    </row>
    <row r="22110" spans="21:28" x14ac:dyDescent="0.25">
      <c r="U22110" s="601"/>
      <c r="V22110" s="611"/>
      <c r="X22110" s="613"/>
      <c r="Y22110" s="601"/>
      <c r="Z22110" s="601"/>
      <c r="AA22110" s="601"/>
      <c r="AB22110" s="601"/>
    </row>
    <row r="22111" spans="21:28" x14ac:dyDescent="0.25">
      <c r="U22111" s="601"/>
      <c r="V22111" s="611"/>
      <c r="X22111" s="613"/>
      <c r="Y22111" s="601"/>
      <c r="Z22111" s="601"/>
      <c r="AA22111" s="601"/>
      <c r="AB22111" s="601"/>
    </row>
    <row r="22112" spans="21:28" x14ac:dyDescent="0.25">
      <c r="U22112" s="601"/>
      <c r="V22112" s="611"/>
      <c r="X22112" s="613"/>
      <c r="Y22112" s="601"/>
      <c r="Z22112" s="601"/>
      <c r="AA22112" s="601"/>
      <c r="AB22112" s="601"/>
    </row>
    <row r="22113" spans="21:28" x14ac:dyDescent="0.25">
      <c r="U22113" s="601"/>
      <c r="V22113" s="611"/>
      <c r="X22113" s="613"/>
      <c r="Y22113" s="601"/>
      <c r="Z22113" s="601"/>
      <c r="AA22113" s="601"/>
      <c r="AB22113" s="601"/>
    </row>
    <row r="22114" spans="21:28" x14ac:dyDescent="0.25">
      <c r="U22114" s="601"/>
      <c r="V22114" s="611"/>
      <c r="X22114" s="613"/>
      <c r="Y22114" s="601"/>
      <c r="Z22114" s="601"/>
      <c r="AA22114" s="601"/>
      <c r="AB22114" s="601"/>
    </row>
    <row r="22115" spans="21:28" x14ac:dyDescent="0.25">
      <c r="U22115" s="601"/>
      <c r="V22115" s="611"/>
      <c r="X22115" s="613"/>
      <c r="Y22115" s="601"/>
      <c r="Z22115" s="601"/>
      <c r="AA22115" s="601"/>
      <c r="AB22115" s="601"/>
    </row>
    <row r="22116" spans="21:28" x14ac:dyDescent="0.25">
      <c r="U22116" s="601"/>
      <c r="V22116" s="611"/>
      <c r="X22116" s="613"/>
      <c r="Y22116" s="601"/>
      <c r="Z22116" s="601"/>
      <c r="AA22116" s="601"/>
      <c r="AB22116" s="601"/>
    </row>
    <row r="22117" spans="21:28" x14ac:dyDescent="0.25">
      <c r="U22117" s="601"/>
      <c r="V22117" s="611"/>
      <c r="X22117" s="613"/>
      <c r="Y22117" s="601"/>
      <c r="Z22117" s="601"/>
      <c r="AA22117" s="601"/>
      <c r="AB22117" s="601"/>
    </row>
    <row r="22118" spans="21:28" x14ac:dyDescent="0.25">
      <c r="U22118" s="601"/>
      <c r="V22118" s="611"/>
      <c r="X22118" s="613"/>
      <c r="Y22118" s="601"/>
      <c r="Z22118" s="601"/>
      <c r="AA22118" s="601"/>
      <c r="AB22118" s="601"/>
    </row>
    <row r="22119" spans="21:28" x14ac:dyDescent="0.25">
      <c r="U22119" s="601"/>
      <c r="V22119" s="611"/>
      <c r="X22119" s="613"/>
      <c r="Y22119" s="601"/>
      <c r="Z22119" s="601"/>
      <c r="AA22119" s="601"/>
      <c r="AB22119" s="601"/>
    </row>
    <row r="22120" spans="21:28" x14ac:dyDescent="0.25">
      <c r="U22120" s="601"/>
      <c r="V22120" s="611"/>
      <c r="X22120" s="613"/>
      <c r="Y22120" s="601"/>
      <c r="Z22120" s="601"/>
      <c r="AA22120" s="601"/>
      <c r="AB22120" s="601"/>
    </row>
    <row r="22121" spans="21:28" x14ac:dyDescent="0.25">
      <c r="U22121" s="601"/>
      <c r="V22121" s="611"/>
      <c r="X22121" s="613"/>
      <c r="Y22121" s="601"/>
      <c r="Z22121" s="601"/>
      <c r="AA22121" s="601"/>
      <c r="AB22121" s="601"/>
    </row>
    <row r="22122" spans="21:28" x14ac:dyDescent="0.25">
      <c r="U22122" s="601"/>
      <c r="V22122" s="611"/>
      <c r="X22122" s="613"/>
      <c r="Y22122" s="601"/>
      <c r="Z22122" s="601"/>
      <c r="AA22122" s="601"/>
      <c r="AB22122" s="601"/>
    </row>
    <row r="22123" spans="21:28" x14ac:dyDescent="0.25">
      <c r="U22123" s="601"/>
      <c r="V22123" s="611"/>
      <c r="X22123" s="613"/>
      <c r="Y22123" s="601"/>
      <c r="Z22123" s="601"/>
      <c r="AA22123" s="601"/>
      <c r="AB22123" s="601"/>
    </row>
    <row r="22124" spans="21:28" x14ac:dyDescent="0.25">
      <c r="U22124" s="601"/>
      <c r="V22124" s="611"/>
      <c r="X22124" s="613"/>
      <c r="Y22124" s="601"/>
      <c r="Z22124" s="601"/>
      <c r="AA22124" s="601"/>
      <c r="AB22124" s="601"/>
    </row>
    <row r="22125" spans="21:28" x14ac:dyDescent="0.25">
      <c r="U22125" s="601"/>
      <c r="V22125" s="611"/>
      <c r="X22125" s="613"/>
      <c r="Y22125" s="601"/>
      <c r="Z22125" s="601"/>
      <c r="AA22125" s="601"/>
      <c r="AB22125" s="601"/>
    </row>
    <row r="22126" spans="21:28" x14ac:dyDescent="0.25">
      <c r="U22126" s="601"/>
      <c r="V22126" s="611"/>
      <c r="X22126" s="613"/>
      <c r="Y22126" s="601"/>
      <c r="Z22126" s="601"/>
      <c r="AA22126" s="601"/>
      <c r="AB22126" s="601"/>
    </row>
    <row r="22127" spans="21:28" x14ac:dyDescent="0.25">
      <c r="U22127" s="601"/>
      <c r="V22127" s="611"/>
      <c r="X22127" s="613"/>
      <c r="Y22127" s="601"/>
      <c r="Z22127" s="601"/>
      <c r="AA22127" s="601"/>
      <c r="AB22127" s="601"/>
    </row>
    <row r="22128" spans="21:28" x14ac:dyDescent="0.25">
      <c r="U22128" s="601"/>
      <c r="V22128" s="611"/>
      <c r="X22128" s="613"/>
      <c r="Y22128" s="601"/>
      <c r="Z22128" s="601"/>
      <c r="AA22128" s="601"/>
      <c r="AB22128" s="601"/>
    </row>
    <row r="22129" spans="21:28" x14ac:dyDescent="0.25">
      <c r="U22129" s="601"/>
      <c r="V22129" s="611"/>
      <c r="X22129" s="613"/>
      <c r="Y22129" s="601"/>
      <c r="Z22129" s="601"/>
      <c r="AA22129" s="601"/>
      <c r="AB22129" s="601"/>
    </row>
    <row r="22130" spans="21:28" x14ac:dyDescent="0.25">
      <c r="U22130" s="601"/>
      <c r="V22130" s="611"/>
      <c r="X22130" s="613"/>
      <c r="Y22130" s="601"/>
      <c r="Z22130" s="601"/>
      <c r="AA22130" s="601"/>
      <c r="AB22130" s="601"/>
    </row>
    <row r="22131" spans="21:28" x14ac:dyDescent="0.25">
      <c r="U22131" s="601"/>
      <c r="V22131" s="611"/>
      <c r="X22131" s="613"/>
      <c r="Y22131" s="601"/>
      <c r="Z22131" s="601"/>
      <c r="AA22131" s="601"/>
      <c r="AB22131" s="601"/>
    </row>
    <row r="22132" spans="21:28" x14ac:dyDescent="0.25">
      <c r="U22132" s="601"/>
      <c r="V22132" s="611"/>
      <c r="X22132" s="613"/>
      <c r="Y22132" s="601"/>
      <c r="Z22132" s="601"/>
      <c r="AA22132" s="601"/>
      <c r="AB22132" s="601"/>
    </row>
    <row r="22133" spans="21:28" x14ac:dyDescent="0.25">
      <c r="U22133" s="601"/>
      <c r="V22133" s="611"/>
      <c r="X22133" s="613"/>
      <c r="Y22133" s="601"/>
      <c r="Z22133" s="601"/>
      <c r="AA22133" s="601"/>
      <c r="AB22133" s="601"/>
    </row>
    <row r="22134" spans="21:28" x14ac:dyDescent="0.25">
      <c r="U22134" s="601"/>
      <c r="V22134" s="611"/>
      <c r="X22134" s="613"/>
      <c r="Y22134" s="601"/>
      <c r="Z22134" s="601"/>
      <c r="AA22134" s="601"/>
      <c r="AB22134" s="601"/>
    </row>
    <row r="22135" spans="21:28" x14ac:dyDescent="0.25">
      <c r="U22135" s="601"/>
      <c r="V22135" s="611"/>
      <c r="X22135" s="613"/>
      <c r="Y22135" s="601"/>
      <c r="Z22135" s="601"/>
      <c r="AA22135" s="601"/>
      <c r="AB22135" s="601"/>
    </row>
    <row r="22136" spans="21:28" x14ac:dyDescent="0.25">
      <c r="U22136" s="601"/>
      <c r="V22136" s="611"/>
      <c r="X22136" s="613"/>
      <c r="Y22136" s="601"/>
      <c r="Z22136" s="601"/>
      <c r="AA22136" s="601"/>
      <c r="AB22136" s="601"/>
    </row>
    <row r="22137" spans="21:28" x14ac:dyDescent="0.25">
      <c r="U22137" s="601"/>
      <c r="V22137" s="611"/>
      <c r="X22137" s="613"/>
      <c r="Y22137" s="601"/>
      <c r="Z22137" s="601"/>
      <c r="AA22137" s="601"/>
      <c r="AB22137" s="601"/>
    </row>
    <row r="22138" spans="21:28" x14ac:dyDescent="0.25">
      <c r="U22138" s="601"/>
      <c r="V22138" s="611"/>
      <c r="X22138" s="613"/>
      <c r="Y22138" s="601"/>
      <c r="Z22138" s="601"/>
      <c r="AA22138" s="601"/>
      <c r="AB22138" s="601"/>
    </row>
    <row r="22139" spans="21:28" x14ac:dyDescent="0.25">
      <c r="U22139" s="601"/>
      <c r="V22139" s="611"/>
      <c r="X22139" s="613"/>
      <c r="Y22139" s="601"/>
      <c r="Z22139" s="601"/>
      <c r="AA22139" s="601"/>
      <c r="AB22139" s="601"/>
    </row>
    <row r="22140" spans="21:28" x14ac:dyDescent="0.25">
      <c r="U22140" s="601"/>
      <c r="V22140" s="611"/>
      <c r="X22140" s="613"/>
      <c r="Y22140" s="601"/>
      <c r="Z22140" s="601"/>
      <c r="AA22140" s="601"/>
      <c r="AB22140" s="601"/>
    </row>
    <row r="22141" spans="21:28" x14ac:dyDescent="0.25">
      <c r="U22141" s="601"/>
      <c r="V22141" s="611"/>
      <c r="X22141" s="613"/>
      <c r="Y22141" s="601"/>
      <c r="Z22141" s="601"/>
      <c r="AA22141" s="601"/>
      <c r="AB22141" s="601"/>
    </row>
    <row r="22142" spans="21:28" x14ac:dyDescent="0.25">
      <c r="U22142" s="601"/>
      <c r="V22142" s="611"/>
      <c r="X22142" s="613"/>
      <c r="Y22142" s="601"/>
      <c r="Z22142" s="601"/>
      <c r="AA22142" s="601"/>
      <c r="AB22142" s="601"/>
    </row>
    <row r="22143" spans="21:28" x14ac:dyDescent="0.25">
      <c r="U22143" s="601"/>
      <c r="V22143" s="611"/>
      <c r="X22143" s="613"/>
      <c r="Y22143" s="601"/>
      <c r="Z22143" s="601"/>
      <c r="AA22143" s="601"/>
      <c r="AB22143" s="601"/>
    </row>
    <row r="22144" spans="21:28" x14ac:dyDescent="0.25">
      <c r="U22144" s="601"/>
      <c r="V22144" s="611"/>
      <c r="X22144" s="613"/>
      <c r="Y22144" s="601"/>
      <c r="Z22144" s="601"/>
      <c r="AA22144" s="601"/>
      <c r="AB22144" s="601"/>
    </row>
    <row r="22145" spans="21:28" x14ac:dyDescent="0.25">
      <c r="U22145" s="601"/>
      <c r="V22145" s="611"/>
      <c r="X22145" s="613"/>
      <c r="Y22145" s="601"/>
      <c r="Z22145" s="601"/>
      <c r="AA22145" s="601"/>
      <c r="AB22145" s="601"/>
    </row>
    <row r="22146" spans="21:28" x14ac:dyDescent="0.25">
      <c r="U22146" s="601"/>
      <c r="V22146" s="611"/>
      <c r="X22146" s="613"/>
      <c r="Y22146" s="601"/>
      <c r="Z22146" s="601"/>
      <c r="AA22146" s="601"/>
      <c r="AB22146" s="601"/>
    </row>
    <row r="22147" spans="21:28" x14ac:dyDescent="0.25">
      <c r="U22147" s="601"/>
      <c r="V22147" s="611"/>
      <c r="X22147" s="613"/>
      <c r="Y22147" s="601"/>
      <c r="Z22147" s="601"/>
      <c r="AA22147" s="601"/>
      <c r="AB22147" s="601"/>
    </row>
    <row r="22148" spans="21:28" x14ac:dyDescent="0.25">
      <c r="U22148" s="601"/>
      <c r="V22148" s="611"/>
      <c r="X22148" s="613"/>
      <c r="Y22148" s="601"/>
      <c r="Z22148" s="601"/>
      <c r="AA22148" s="601"/>
      <c r="AB22148" s="601"/>
    </row>
    <row r="22149" spans="21:28" x14ac:dyDescent="0.25">
      <c r="U22149" s="601"/>
      <c r="V22149" s="611"/>
      <c r="X22149" s="613"/>
      <c r="Y22149" s="601"/>
      <c r="Z22149" s="601"/>
      <c r="AA22149" s="601"/>
      <c r="AB22149" s="601"/>
    </row>
    <row r="22150" spans="21:28" x14ac:dyDescent="0.25">
      <c r="U22150" s="601"/>
      <c r="V22150" s="611"/>
      <c r="X22150" s="613"/>
      <c r="Y22150" s="601"/>
      <c r="Z22150" s="601"/>
      <c r="AA22150" s="601"/>
      <c r="AB22150" s="601"/>
    </row>
    <row r="22151" spans="21:28" x14ac:dyDescent="0.25">
      <c r="U22151" s="601"/>
      <c r="V22151" s="611"/>
      <c r="X22151" s="613"/>
      <c r="Y22151" s="601"/>
      <c r="Z22151" s="601"/>
      <c r="AA22151" s="601"/>
      <c r="AB22151" s="601"/>
    </row>
    <row r="22152" spans="21:28" x14ac:dyDescent="0.25">
      <c r="U22152" s="601"/>
      <c r="V22152" s="611"/>
      <c r="X22152" s="613"/>
      <c r="Y22152" s="601"/>
      <c r="Z22152" s="601"/>
      <c r="AA22152" s="601"/>
      <c r="AB22152" s="601"/>
    </row>
    <row r="22153" spans="21:28" x14ac:dyDescent="0.25">
      <c r="U22153" s="601"/>
      <c r="V22153" s="611"/>
      <c r="X22153" s="613"/>
      <c r="Y22153" s="601"/>
      <c r="Z22153" s="601"/>
      <c r="AA22153" s="601"/>
      <c r="AB22153" s="601"/>
    </row>
    <row r="22154" spans="21:28" x14ac:dyDescent="0.25">
      <c r="U22154" s="601"/>
      <c r="V22154" s="611"/>
      <c r="X22154" s="613"/>
      <c r="Y22154" s="601"/>
      <c r="Z22154" s="601"/>
      <c r="AA22154" s="601"/>
      <c r="AB22154" s="601"/>
    </row>
    <row r="22155" spans="21:28" x14ac:dyDescent="0.25">
      <c r="U22155" s="601"/>
      <c r="V22155" s="611"/>
      <c r="X22155" s="613"/>
      <c r="Y22155" s="601"/>
      <c r="Z22155" s="601"/>
      <c r="AA22155" s="601"/>
      <c r="AB22155" s="601"/>
    </row>
    <row r="22156" spans="21:28" x14ac:dyDescent="0.25">
      <c r="U22156" s="601"/>
      <c r="V22156" s="611"/>
      <c r="X22156" s="613"/>
      <c r="Y22156" s="601"/>
      <c r="Z22156" s="601"/>
      <c r="AA22156" s="601"/>
      <c r="AB22156" s="601"/>
    </row>
    <row r="22157" spans="21:28" x14ac:dyDescent="0.25">
      <c r="U22157" s="601"/>
      <c r="V22157" s="611"/>
      <c r="X22157" s="613"/>
      <c r="Y22157" s="601"/>
      <c r="Z22157" s="601"/>
      <c r="AA22157" s="601"/>
      <c r="AB22157" s="601"/>
    </row>
    <row r="22158" spans="21:28" x14ac:dyDescent="0.25">
      <c r="U22158" s="601"/>
      <c r="V22158" s="611"/>
      <c r="X22158" s="613"/>
      <c r="Y22158" s="601"/>
      <c r="Z22158" s="601"/>
      <c r="AA22158" s="601"/>
      <c r="AB22158" s="601"/>
    </row>
    <row r="22159" spans="21:28" x14ac:dyDescent="0.25">
      <c r="U22159" s="601"/>
      <c r="V22159" s="611"/>
      <c r="X22159" s="613"/>
      <c r="Y22159" s="601"/>
      <c r="Z22159" s="601"/>
      <c r="AA22159" s="601"/>
      <c r="AB22159" s="601"/>
    </row>
    <row r="22160" spans="21:28" x14ac:dyDescent="0.25">
      <c r="U22160" s="601"/>
      <c r="V22160" s="611"/>
      <c r="X22160" s="613"/>
      <c r="Y22160" s="601"/>
      <c r="Z22160" s="601"/>
      <c r="AA22160" s="601"/>
      <c r="AB22160" s="601"/>
    </row>
    <row r="22161" spans="21:28" x14ac:dyDescent="0.25">
      <c r="U22161" s="601"/>
      <c r="V22161" s="611"/>
      <c r="X22161" s="613"/>
      <c r="Y22161" s="601"/>
      <c r="Z22161" s="601"/>
      <c r="AA22161" s="601"/>
      <c r="AB22161" s="601"/>
    </row>
    <row r="22162" spans="21:28" x14ac:dyDescent="0.25">
      <c r="U22162" s="601"/>
      <c r="V22162" s="611"/>
      <c r="X22162" s="613"/>
      <c r="Y22162" s="601"/>
      <c r="Z22162" s="601"/>
      <c r="AA22162" s="601"/>
      <c r="AB22162" s="601"/>
    </row>
    <row r="22163" spans="21:28" x14ac:dyDescent="0.25">
      <c r="U22163" s="601"/>
      <c r="V22163" s="611"/>
      <c r="X22163" s="613"/>
      <c r="Y22163" s="601"/>
      <c r="Z22163" s="601"/>
      <c r="AA22163" s="601"/>
      <c r="AB22163" s="601"/>
    </row>
    <row r="22164" spans="21:28" x14ac:dyDescent="0.25">
      <c r="U22164" s="601"/>
      <c r="V22164" s="611"/>
      <c r="X22164" s="613"/>
      <c r="Y22164" s="601"/>
      <c r="Z22164" s="601"/>
      <c r="AA22164" s="601"/>
      <c r="AB22164" s="601"/>
    </row>
    <row r="22165" spans="21:28" x14ac:dyDescent="0.25">
      <c r="U22165" s="601"/>
      <c r="V22165" s="611"/>
      <c r="X22165" s="613"/>
      <c r="Y22165" s="601"/>
      <c r="Z22165" s="601"/>
      <c r="AA22165" s="601"/>
      <c r="AB22165" s="601"/>
    </row>
    <row r="22166" spans="21:28" x14ac:dyDescent="0.25">
      <c r="U22166" s="601"/>
      <c r="V22166" s="611"/>
      <c r="X22166" s="613"/>
      <c r="Y22166" s="601"/>
      <c r="Z22166" s="601"/>
      <c r="AA22166" s="601"/>
      <c r="AB22166" s="601"/>
    </row>
    <row r="22167" spans="21:28" x14ac:dyDescent="0.25">
      <c r="U22167" s="601"/>
      <c r="V22167" s="611"/>
      <c r="X22167" s="613"/>
      <c r="Y22167" s="601"/>
      <c r="Z22167" s="601"/>
      <c r="AA22167" s="601"/>
      <c r="AB22167" s="601"/>
    </row>
    <row r="22168" spans="21:28" x14ac:dyDescent="0.25">
      <c r="U22168" s="601"/>
      <c r="V22168" s="611"/>
      <c r="X22168" s="613"/>
      <c r="Y22168" s="601"/>
      <c r="Z22168" s="601"/>
      <c r="AA22168" s="601"/>
      <c r="AB22168" s="601"/>
    </row>
    <row r="22169" spans="21:28" x14ac:dyDescent="0.25">
      <c r="U22169" s="601"/>
      <c r="V22169" s="611"/>
      <c r="X22169" s="613"/>
      <c r="Y22169" s="601"/>
      <c r="Z22169" s="601"/>
      <c r="AA22169" s="601"/>
      <c r="AB22169" s="601"/>
    </row>
    <row r="22170" spans="21:28" x14ac:dyDescent="0.25">
      <c r="U22170" s="601"/>
      <c r="V22170" s="611"/>
      <c r="X22170" s="613"/>
      <c r="Y22170" s="601"/>
      <c r="Z22170" s="601"/>
      <c r="AA22170" s="601"/>
      <c r="AB22170" s="601"/>
    </row>
    <row r="22171" spans="21:28" x14ac:dyDescent="0.25">
      <c r="U22171" s="601"/>
      <c r="V22171" s="611"/>
      <c r="X22171" s="613"/>
      <c r="Y22171" s="601"/>
      <c r="Z22171" s="601"/>
      <c r="AA22171" s="601"/>
      <c r="AB22171" s="601"/>
    </row>
    <row r="22172" spans="21:28" x14ac:dyDescent="0.25">
      <c r="U22172" s="601"/>
      <c r="V22172" s="611"/>
      <c r="X22172" s="613"/>
      <c r="Y22172" s="601"/>
      <c r="Z22172" s="601"/>
      <c r="AA22172" s="601"/>
      <c r="AB22172" s="601"/>
    </row>
    <row r="22173" spans="21:28" x14ac:dyDescent="0.25">
      <c r="U22173" s="601"/>
      <c r="V22173" s="611"/>
      <c r="X22173" s="613"/>
      <c r="Y22173" s="601"/>
      <c r="Z22173" s="601"/>
      <c r="AA22173" s="601"/>
      <c r="AB22173" s="601"/>
    </row>
    <row r="22174" spans="21:28" x14ac:dyDescent="0.25">
      <c r="U22174" s="601"/>
      <c r="V22174" s="611"/>
      <c r="X22174" s="613"/>
      <c r="Y22174" s="601"/>
      <c r="Z22174" s="601"/>
      <c r="AA22174" s="601"/>
      <c r="AB22174" s="601"/>
    </row>
    <row r="22175" spans="21:28" x14ac:dyDescent="0.25">
      <c r="U22175" s="601"/>
      <c r="V22175" s="611"/>
      <c r="X22175" s="613"/>
      <c r="Y22175" s="601"/>
      <c r="Z22175" s="601"/>
      <c r="AA22175" s="601"/>
      <c r="AB22175" s="601"/>
    </row>
    <row r="22176" spans="21:28" x14ac:dyDescent="0.25">
      <c r="U22176" s="601"/>
      <c r="V22176" s="611"/>
      <c r="X22176" s="613"/>
      <c r="Y22176" s="601"/>
      <c r="Z22176" s="601"/>
      <c r="AA22176" s="601"/>
      <c r="AB22176" s="601"/>
    </row>
    <row r="22177" spans="21:28" x14ac:dyDescent="0.25">
      <c r="U22177" s="601"/>
      <c r="V22177" s="611"/>
      <c r="X22177" s="613"/>
      <c r="Y22177" s="601"/>
      <c r="Z22177" s="601"/>
      <c r="AA22177" s="601"/>
      <c r="AB22177" s="601"/>
    </row>
    <row r="22178" spans="21:28" x14ac:dyDescent="0.25">
      <c r="U22178" s="601"/>
      <c r="V22178" s="611"/>
      <c r="X22178" s="613"/>
      <c r="Y22178" s="601"/>
      <c r="Z22178" s="601"/>
      <c r="AA22178" s="601"/>
      <c r="AB22178" s="601"/>
    </row>
    <row r="22179" spans="21:28" x14ac:dyDescent="0.25">
      <c r="U22179" s="601"/>
      <c r="V22179" s="611"/>
      <c r="X22179" s="613"/>
      <c r="Y22179" s="601"/>
      <c r="Z22179" s="601"/>
      <c r="AA22179" s="601"/>
      <c r="AB22179" s="601"/>
    </row>
    <row r="22180" spans="21:28" x14ac:dyDescent="0.25">
      <c r="U22180" s="601"/>
      <c r="V22180" s="611"/>
      <c r="X22180" s="613"/>
      <c r="Y22180" s="601"/>
      <c r="Z22180" s="601"/>
      <c r="AA22180" s="601"/>
      <c r="AB22180" s="601"/>
    </row>
    <row r="22181" spans="21:28" x14ac:dyDescent="0.25">
      <c r="U22181" s="601"/>
      <c r="V22181" s="611"/>
      <c r="X22181" s="613"/>
      <c r="Y22181" s="601"/>
      <c r="Z22181" s="601"/>
      <c r="AA22181" s="601"/>
      <c r="AB22181" s="601"/>
    </row>
    <row r="22182" spans="21:28" x14ac:dyDescent="0.25">
      <c r="U22182" s="601"/>
      <c r="V22182" s="611"/>
      <c r="X22182" s="613"/>
      <c r="Y22182" s="601"/>
      <c r="Z22182" s="601"/>
      <c r="AA22182" s="601"/>
      <c r="AB22182" s="601"/>
    </row>
    <row r="22183" spans="21:28" x14ac:dyDescent="0.25">
      <c r="U22183" s="601"/>
      <c r="V22183" s="611"/>
      <c r="X22183" s="613"/>
      <c r="Y22183" s="601"/>
      <c r="Z22183" s="601"/>
      <c r="AA22183" s="601"/>
      <c r="AB22183" s="601"/>
    </row>
    <row r="22184" spans="21:28" x14ac:dyDescent="0.25">
      <c r="U22184" s="601"/>
      <c r="V22184" s="611"/>
      <c r="X22184" s="613"/>
      <c r="Y22184" s="601"/>
      <c r="Z22184" s="601"/>
      <c r="AA22184" s="601"/>
      <c r="AB22184" s="601"/>
    </row>
    <row r="22185" spans="21:28" x14ac:dyDescent="0.25">
      <c r="U22185" s="601"/>
      <c r="V22185" s="611"/>
      <c r="X22185" s="613"/>
      <c r="Y22185" s="601"/>
      <c r="Z22185" s="601"/>
      <c r="AA22185" s="601"/>
      <c r="AB22185" s="601"/>
    </row>
    <row r="22186" spans="21:28" x14ac:dyDescent="0.25">
      <c r="U22186" s="601"/>
      <c r="V22186" s="611"/>
      <c r="X22186" s="613"/>
      <c r="Y22186" s="601"/>
      <c r="Z22186" s="601"/>
      <c r="AA22186" s="601"/>
      <c r="AB22186" s="601"/>
    </row>
    <row r="22187" spans="21:28" x14ac:dyDescent="0.25">
      <c r="U22187" s="601"/>
      <c r="V22187" s="611"/>
      <c r="X22187" s="613"/>
      <c r="Y22187" s="601"/>
      <c r="Z22187" s="601"/>
      <c r="AA22187" s="601"/>
      <c r="AB22187" s="601"/>
    </row>
    <row r="22188" spans="21:28" x14ac:dyDescent="0.25">
      <c r="U22188" s="601"/>
      <c r="V22188" s="611"/>
      <c r="X22188" s="613"/>
      <c r="Y22188" s="601"/>
      <c r="Z22188" s="601"/>
      <c r="AA22188" s="601"/>
      <c r="AB22188" s="601"/>
    </row>
    <row r="22189" spans="21:28" x14ac:dyDescent="0.25">
      <c r="U22189" s="601"/>
      <c r="V22189" s="611"/>
      <c r="X22189" s="613"/>
      <c r="Y22189" s="601"/>
      <c r="Z22189" s="601"/>
      <c r="AA22189" s="601"/>
      <c r="AB22189" s="601"/>
    </row>
    <row r="22190" spans="21:28" x14ac:dyDescent="0.25">
      <c r="U22190" s="601"/>
      <c r="V22190" s="611"/>
      <c r="X22190" s="613"/>
      <c r="Y22190" s="601"/>
      <c r="Z22190" s="601"/>
      <c r="AA22190" s="601"/>
      <c r="AB22190" s="601"/>
    </row>
    <row r="22191" spans="21:28" x14ac:dyDescent="0.25">
      <c r="U22191" s="601"/>
      <c r="V22191" s="611"/>
      <c r="X22191" s="613"/>
      <c r="Y22191" s="601"/>
      <c r="Z22191" s="601"/>
      <c r="AA22191" s="601"/>
      <c r="AB22191" s="601"/>
    </row>
    <row r="22192" spans="21:28" x14ac:dyDescent="0.25">
      <c r="U22192" s="601"/>
      <c r="V22192" s="611"/>
      <c r="X22192" s="613"/>
      <c r="Y22192" s="601"/>
      <c r="Z22192" s="601"/>
      <c r="AA22192" s="601"/>
      <c r="AB22192" s="601"/>
    </row>
    <row r="22193" spans="21:28" x14ac:dyDescent="0.25">
      <c r="U22193" s="601"/>
      <c r="V22193" s="611"/>
      <c r="X22193" s="613"/>
      <c r="Y22193" s="601"/>
      <c r="Z22193" s="601"/>
      <c r="AA22193" s="601"/>
      <c r="AB22193" s="601"/>
    </row>
    <row r="22194" spans="21:28" x14ac:dyDescent="0.25">
      <c r="U22194" s="601"/>
      <c r="V22194" s="611"/>
      <c r="X22194" s="613"/>
      <c r="Y22194" s="601"/>
      <c r="Z22194" s="601"/>
      <c r="AA22194" s="601"/>
      <c r="AB22194" s="601"/>
    </row>
    <row r="22195" spans="21:28" x14ac:dyDescent="0.25">
      <c r="U22195" s="601"/>
      <c r="V22195" s="611"/>
      <c r="X22195" s="613"/>
      <c r="Y22195" s="601"/>
      <c r="Z22195" s="601"/>
      <c r="AA22195" s="601"/>
      <c r="AB22195" s="601"/>
    </row>
    <row r="22196" spans="21:28" x14ac:dyDescent="0.25">
      <c r="U22196" s="601"/>
      <c r="V22196" s="611"/>
      <c r="X22196" s="613"/>
      <c r="Y22196" s="601"/>
      <c r="Z22196" s="601"/>
      <c r="AA22196" s="601"/>
      <c r="AB22196" s="601"/>
    </row>
    <row r="22197" spans="21:28" x14ac:dyDescent="0.25">
      <c r="U22197" s="601"/>
      <c r="V22197" s="611"/>
      <c r="X22197" s="613"/>
      <c r="Y22197" s="601"/>
      <c r="Z22197" s="601"/>
      <c r="AA22197" s="601"/>
      <c r="AB22197" s="601"/>
    </row>
    <row r="22198" spans="21:28" x14ac:dyDescent="0.25">
      <c r="U22198" s="601"/>
      <c r="V22198" s="611"/>
      <c r="X22198" s="613"/>
      <c r="Y22198" s="601"/>
      <c r="Z22198" s="601"/>
      <c r="AA22198" s="601"/>
      <c r="AB22198" s="601"/>
    </row>
    <row r="22199" spans="21:28" x14ac:dyDescent="0.25">
      <c r="U22199" s="601"/>
      <c r="V22199" s="611"/>
      <c r="X22199" s="613"/>
      <c r="Y22199" s="601"/>
      <c r="Z22199" s="601"/>
      <c r="AA22199" s="601"/>
      <c r="AB22199" s="601"/>
    </row>
    <row r="22200" spans="21:28" x14ac:dyDescent="0.25">
      <c r="U22200" s="601"/>
      <c r="V22200" s="611"/>
      <c r="X22200" s="613"/>
      <c r="Y22200" s="601"/>
      <c r="Z22200" s="601"/>
      <c r="AA22200" s="601"/>
      <c r="AB22200" s="601"/>
    </row>
    <row r="22201" spans="21:28" x14ac:dyDescent="0.25">
      <c r="U22201" s="601"/>
      <c r="V22201" s="611"/>
      <c r="X22201" s="613"/>
      <c r="Y22201" s="601"/>
      <c r="Z22201" s="601"/>
      <c r="AA22201" s="601"/>
      <c r="AB22201" s="601"/>
    </row>
    <row r="22202" spans="21:28" x14ac:dyDescent="0.25">
      <c r="U22202" s="601"/>
      <c r="V22202" s="611"/>
      <c r="X22202" s="613"/>
      <c r="Y22202" s="601"/>
      <c r="Z22202" s="601"/>
      <c r="AA22202" s="601"/>
      <c r="AB22202" s="601"/>
    </row>
    <row r="22203" spans="21:28" x14ac:dyDescent="0.25">
      <c r="U22203" s="601"/>
      <c r="V22203" s="611"/>
      <c r="X22203" s="613"/>
      <c r="Y22203" s="601"/>
      <c r="Z22203" s="601"/>
      <c r="AA22203" s="601"/>
      <c r="AB22203" s="601"/>
    </row>
    <row r="22204" spans="21:28" x14ac:dyDescent="0.25">
      <c r="U22204" s="601"/>
      <c r="V22204" s="611"/>
      <c r="X22204" s="613"/>
      <c r="Y22204" s="601"/>
      <c r="Z22204" s="601"/>
      <c r="AA22204" s="601"/>
      <c r="AB22204" s="601"/>
    </row>
    <row r="22205" spans="21:28" x14ac:dyDescent="0.25">
      <c r="U22205" s="601"/>
      <c r="V22205" s="611"/>
      <c r="X22205" s="613"/>
      <c r="Y22205" s="601"/>
      <c r="Z22205" s="601"/>
      <c r="AA22205" s="601"/>
      <c r="AB22205" s="601"/>
    </row>
    <row r="22206" spans="21:28" x14ac:dyDescent="0.25">
      <c r="U22206" s="601"/>
      <c r="V22206" s="611"/>
      <c r="X22206" s="613"/>
      <c r="Y22206" s="601"/>
      <c r="Z22206" s="601"/>
      <c r="AA22206" s="601"/>
      <c r="AB22206" s="601"/>
    </row>
    <row r="22207" spans="21:28" x14ac:dyDescent="0.25">
      <c r="U22207" s="601"/>
      <c r="V22207" s="611"/>
      <c r="X22207" s="613"/>
      <c r="Y22207" s="601"/>
      <c r="Z22207" s="601"/>
      <c r="AA22207" s="601"/>
      <c r="AB22207" s="601"/>
    </row>
    <row r="22208" spans="21:28" x14ac:dyDescent="0.25">
      <c r="U22208" s="601"/>
      <c r="V22208" s="611"/>
      <c r="X22208" s="613"/>
      <c r="Y22208" s="601"/>
      <c r="Z22208" s="601"/>
      <c r="AA22208" s="601"/>
      <c r="AB22208" s="601"/>
    </row>
    <row r="22209" spans="21:28" x14ac:dyDescent="0.25">
      <c r="U22209" s="601"/>
      <c r="V22209" s="611"/>
      <c r="X22209" s="613"/>
      <c r="Y22209" s="601"/>
      <c r="Z22209" s="601"/>
      <c r="AA22209" s="601"/>
      <c r="AB22209" s="601"/>
    </row>
    <row r="22210" spans="21:28" x14ac:dyDescent="0.25">
      <c r="U22210" s="601"/>
      <c r="V22210" s="611"/>
      <c r="X22210" s="613"/>
      <c r="Y22210" s="601"/>
      <c r="Z22210" s="601"/>
      <c r="AA22210" s="601"/>
      <c r="AB22210" s="601"/>
    </row>
    <row r="22211" spans="21:28" x14ac:dyDescent="0.25">
      <c r="U22211" s="601"/>
      <c r="V22211" s="611"/>
      <c r="X22211" s="613"/>
      <c r="Y22211" s="601"/>
      <c r="Z22211" s="601"/>
      <c r="AA22211" s="601"/>
      <c r="AB22211" s="601"/>
    </row>
    <row r="22212" spans="21:28" x14ac:dyDescent="0.25">
      <c r="U22212" s="601"/>
      <c r="V22212" s="611"/>
      <c r="X22212" s="613"/>
      <c r="Y22212" s="601"/>
      <c r="Z22212" s="601"/>
      <c r="AA22212" s="601"/>
      <c r="AB22212" s="601"/>
    </row>
    <row r="22213" spans="21:28" x14ac:dyDescent="0.25">
      <c r="U22213" s="601"/>
      <c r="V22213" s="611"/>
      <c r="X22213" s="613"/>
      <c r="Y22213" s="601"/>
      <c r="Z22213" s="601"/>
      <c r="AA22213" s="601"/>
      <c r="AB22213" s="601"/>
    </row>
    <row r="22214" spans="21:28" x14ac:dyDescent="0.25">
      <c r="U22214" s="601"/>
      <c r="V22214" s="611"/>
      <c r="X22214" s="613"/>
      <c r="Y22214" s="601"/>
      <c r="Z22214" s="601"/>
      <c r="AA22214" s="601"/>
      <c r="AB22214" s="601"/>
    </row>
    <row r="22215" spans="21:28" x14ac:dyDescent="0.25">
      <c r="U22215" s="601"/>
      <c r="V22215" s="611"/>
      <c r="X22215" s="613"/>
      <c r="Y22215" s="601"/>
      <c r="Z22215" s="601"/>
      <c r="AA22215" s="601"/>
      <c r="AB22215" s="601"/>
    </row>
    <row r="22216" spans="21:28" x14ac:dyDescent="0.25">
      <c r="U22216" s="601"/>
      <c r="V22216" s="611"/>
      <c r="X22216" s="613"/>
      <c r="Y22216" s="601"/>
      <c r="Z22216" s="601"/>
      <c r="AA22216" s="601"/>
      <c r="AB22216" s="601"/>
    </row>
    <row r="22217" spans="21:28" x14ac:dyDescent="0.25">
      <c r="U22217" s="601"/>
      <c r="V22217" s="611"/>
      <c r="X22217" s="613"/>
      <c r="Y22217" s="601"/>
      <c r="Z22217" s="601"/>
      <c r="AA22217" s="601"/>
      <c r="AB22217" s="601"/>
    </row>
    <row r="22218" spans="21:28" x14ac:dyDescent="0.25">
      <c r="U22218" s="601"/>
      <c r="V22218" s="611"/>
      <c r="X22218" s="613"/>
      <c r="Y22218" s="601"/>
      <c r="Z22218" s="601"/>
      <c r="AA22218" s="601"/>
      <c r="AB22218" s="601"/>
    </row>
    <row r="22219" spans="21:28" x14ac:dyDescent="0.25">
      <c r="U22219" s="601"/>
      <c r="V22219" s="611"/>
      <c r="X22219" s="613"/>
      <c r="Y22219" s="601"/>
      <c r="Z22219" s="601"/>
      <c r="AA22219" s="601"/>
      <c r="AB22219" s="601"/>
    </row>
    <row r="22220" spans="21:28" x14ac:dyDescent="0.25">
      <c r="U22220" s="601"/>
      <c r="V22220" s="611"/>
      <c r="X22220" s="613"/>
      <c r="Y22220" s="601"/>
      <c r="Z22220" s="601"/>
      <c r="AA22220" s="601"/>
      <c r="AB22220" s="601"/>
    </row>
    <row r="22221" spans="21:28" x14ac:dyDescent="0.25">
      <c r="U22221" s="601"/>
      <c r="V22221" s="611"/>
      <c r="X22221" s="613"/>
      <c r="Y22221" s="601"/>
      <c r="Z22221" s="601"/>
      <c r="AA22221" s="601"/>
      <c r="AB22221" s="601"/>
    </row>
    <row r="22222" spans="21:28" x14ac:dyDescent="0.25">
      <c r="U22222" s="601"/>
      <c r="V22222" s="611"/>
      <c r="X22222" s="613"/>
      <c r="Y22222" s="601"/>
      <c r="Z22222" s="601"/>
      <c r="AA22222" s="601"/>
      <c r="AB22222" s="601"/>
    </row>
    <row r="22223" spans="21:28" x14ac:dyDescent="0.25">
      <c r="U22223" s="601"/>
      <c r="V22223" s="611"/>
      <c r="X22223" s="613"/>
      <c r="Y22223" s="601"/>
      <c r="Z22223" s="601"/>
      <c r="AA22223" s="601"/>
      <c r="AB22223" s="601"/>
    </row>
    <row r="22224" spans="21:28" x14ac:dyDescent="0.25">
      <c r="U22224" s="601"/>
      <c r="V22224" s="611"/>
      <c r="X22224" s="613"/>
      <c r="Y22224" s="601"/>
      <c r="Z22224" s="601"/>
      <c r="AA22224" s="601"/>
      <c r="AB22224" s="601"/>
    </row>
    <row r="22225" spans="21:28" x14ac:dyDescent="0.25">
      <c r="U22225" s="601"/>
      <c r="V22225" s="611"/>
      <c r="X22225" s="613"/>
      <c r="Y22225" s="601"/>
      <c r="Z22225" s="601"/>
      <c r="AA22225" s="601"/>
      <c r="AB22225" s="601"/>
    </row>
    <row r="22226" spans="21:28" x14ac:dyDescent="0.25">
      <c r="U22226" s="601"/>
      <c r="V22226" s="611"/>
      <c r="X22226" s="613"/>
      <c r="Y22226" s="601"/>
      <c r="Z22226" s="601"/>
      <c r="AA22226" s="601"/>
      <c r="AB22226" s="601"/>
    </row>
    <row r="22227" spans="21:28" x14ac:dyDescent="0.25">
      <c r="U22227" s="601"/>
      <c r="V22227" s="611"/>
      <c r="X22227" s="613"/>
      <c r="Y22227" s="601"/>
      <c r="Z22227" s="601"/>
      <c r="AA22227" s="601"/>
      <c r="AB22227" s="601"/>
    </row>
    <row r="22228" spans="21:28" x14ac:dyDescent="0.25">
      <c r="U22228" s="601"/>
      <c r="V22228" s="611"/>
      <c r="X22228" s="613"/>
      <c r="Y22228" s="601"/>
      <c r="Z22228" s="601"/>
      <c r="AA22228" s="601"/>
      <c r="AB22228" s="601"/>
    </row>
    <row r="22229" spans="21:28" x14ac:dyDescent="0.25">
      <c r="U22229" s="601"/>
      <c r="V22229" s="611"/>
      <c r="X22229" s="613"/>
      <c r="Y22229" s="601"/>
      <c r="Z22229" s="601"/>
      <c r="AA22229" s="601"/>
      <c r="AB22229" s="601"/>
    </row>
    <row r="22230" spans="21:28" x14ac:dyDescent="0.25">
      <c r="U22230" s="601"/>
      <c r="V22230" s="611"/>
      <c r="X22230" s="613"/>
      <c r="Y22230" s="601"/>
      <c r="Z22230" s="601"/>
      <c r="AA22230" s="601"/>
      <c r="AB22230" s="601"/>
    </row>
    <row r="22231" spans="21:28" x14ac:dyDescent="0.25">
      <c r="U22231" s="601"/>
      <c r="V22231" s="611"/>
      <c r="X22231" s="613"/>
      <c r="Y22231" s="601"/>
      <c r="Z22231" s="601"/>
      <c r="AA22231" s="601"/>
      <c r="AB22231" s="601"/>
    </row>
    <row r="22232" spans="21:28" x14ac:dyDescent="0.25">
      <c r="U22232" s="601"/>
      <c r="V22232" s="611"/>
      <c r="X22232" s="613"/>
      <c r="Y22232" s="601"/>
      <c r="Z22232" s="601"/>
      <c r="AA22232" s="601"/>
      <c r="AB22232" s="601"/>
    </row>
    <row r="22233" spans="21:28" x14ac:dyDescent="0.25">
      <c r="U22233" s="601"/>
      <c r="V22233" s="611"/>
      <c r="X22233" s="613"/>
      <c r="Y22233" s="601"/>
      <c r="Z22233" s="601"/>
      <c r="AA22233" s="601"/>
      <c r="AB22233" s="601"/>
    </row>
    <row r="22234" spans="21:28" x14ac:dyDescent="0.25">
      <c r="U22234" s="601"/>
      <c r="V22234" s="611"/>
      <c r="X22234" s="613"/>
      <c r="Y22234" s="601"/>
      <c r="Z22234" s="601"/>
      <c r="AA22234" s="601"/>
      <c r="AB22234" s="601"/>
    </row>
    <row r="22235" spans="21:28" x14ac:dyDescent="0.25">
      <c r="U22235" s="601"/>
      <c r="V22235" s="611"/>
      <c r="X22235" s="613"/>
      <c r="Y22235" s="601"/>
      <c r="Z22235" s="601"/>
      <c r="AA22235" s="601"/>
      <c r="AB22235" s="601"/>
    </row>
    <row r="22236" spans="21:28" x14ac:dyDescent="0.25">
      <c r="U22236" s="601"/>
      <c r="V22236" s="611"/>
      <c r="X22236" s="613"/>
      <c r="Y22236" s="601"/>
      <c r="Z22236" s="601"/>
      <c r="AA22236" s="601"/>
      <c r="AB22236" s="601"/>
    </row>
    <row r="22237" spans="21:28" x14ac:dyDescent="0.25">
      <c r="U22237" s="601"/>
      <c r="V22237" s="611"/>
      <c r="X22237" s="613"/>
      <c r="Y22237" s="601"/>
      <c r="Z22237" s="601"/>
      <c r="AA22237" s="601"/>
      <c r="AB22237" s="601"/>
    </row>
    <row r="22238" spans="21:28" x14ac:dyDescent="0.25">
      <c r="U22238" s="601"/>
      <c r="V22238" s="611"/>
      <c r="X22238" s="613"/>
      <c r="Y22238" s="601"/>
      <c r="Z22238" s="601"/>
      <c r="AA22238" s="601"/>
      <c r="AB22238" s="601"/>
    </row>
    <row r="22239" spans="21:28" x14ac:dyDescent="0.25">
      <c r="U22239" s="601"/>
      <c r="V22239" s="611"/>
      <c r="X22239" s="613"/>
      <c r="Y22239" s="601"/>
      <c r="Z22239" s="601"/>
      <c r="AA22239" s="601"/>
      <c r="AB22239" s="601"/>
    </row>
    <row r="22240" spans="21:28" x14ac:dyDescent="0.25">
      <c r="U22240" s="601"/>
      <c r="V22240" s="611"/>
      <c r="X22240" s="613"/>
      <c r="Y22240" s="601"/>
      <c r="Z22240" s="601"/>
      <c r="AA22240" s="601"/>
      <c r="AB22240" s="601"/>
    </row>
    <row r="22241" spans="21:28" x14ac:dyDescent="0.25">
      <c r="U22241" s="601"/>
      <c r="V22241" s="611"/>
      <c r="X22241" s="613"/>
      <c r="Y22241" s="601"/>
      <c r="Z22241" s="601"/>
      <c r="AA22241" s="601"/>
      <c r="AB22241" s="601"/>
    </row>
    <row r="22242" spans="21:28" x14ac:dyDescent="0.25">
      <c r="U22242" s="601"/>
      <c r="V22242" s="611"/>
      <c r="X22242" s="613"/>
      <c r="Y22242" s="601"/>
      <c r="Z22242" s="601"/>
      <c r="AA22242" s="601"/>
      <c r="AB22242" s="601"/>
    </row>
    <row r="22243" spans="21:28" x14ac:dyDescent="0.25">
      <c r="U22243" s="601"/>
      <c r="V22243" s="611"/>
      <c r="X22243" s="613"/>
      <c r="Y22243" s="601"/>
      <c r="Z22243" s="601"/>
      <c r="AA22243" s="601"/>
      <c r="AB22243" s="601"/>
    </row>
    <row r="22244" spans="21:28" x14ac:dyDescent="0.25">
      <c r="U22244" s="601"/>
      <c r="V22244" s="611"/>
      <c r="X22244" s="613"/>
      <c r="Y22244" s="601"/>
      <c r="Z22244" s="601"/>
      <c r="AA22244" s="601"/>
      <c r="AB22244" s="601"/>
    </row>
    <row r="22245" spans="21:28" x14ac:dyDescent="0.25">
      <c r="U22245" s="601"/>
      <c r="V22245" s="611"/>
      <c r="X22245" s="613"/>
      <c r="Y22245" s="601"/>
      <c r="Z22245" s="601"/>
      <c r="AA22245" s="601"/>
      <c r="AB22245" s="601"/>
    </row>
    <row r="22246" spans="21:28" x14ac:dyDescent="0.25">
      <c r="U22246" s="601"/>
      <c r="V22246" s="611"/>
      <c r="X22246" s="613"/>
      <c r="Y22246" s="601"/>
      <c r="Z22246" s="601"/>
      <c r="AA22246" s="601"/>
      <c r="AB22246" s="601"/>
    </row>
    <row r="22247" spans="21:28" x14ac:dyDescent="0.25">
      <c r="U22247" s="601"/>
      <c r="V22247" s="611"/>
      <c r="X22247" s="613"/>
      <c r="Y22247" s="601"/>
      <c r="Z22247" s="601"/>
      <c r="AA22247" s="601"/>
      <c r="AB22247" s="601"/>
    </row>
    <row r="22248" spans="21:28" x14ac:dyDescent="0.25">
      <c r="U22248" s="601"/>
      <c r="V22248" s="611"/>
      <c r="X22248" s="613"/>
      <c r="Y22248" s="601"/>
      <c r="Z22248" s="601"/>
      <c r="AA22248" s="601"/>
      <c r="AB22248" s="601"/>
    </row>
    <row r="22249" spans="21:28" x14ac:dyDescent="0.25">
      <c r="U22249" s="601"/>
      <c r="V22249" s="611"/>
      <c r="X22249" s="613"/>
      <c r="Y22249" s="601"/>
      <c r="Z22249" s="601"/>
      <c r="AA22249" s="601"/>
      <c r="AB22249" s="601"/>
    </row>
    <row r="22250" spans="21:28" x14ac:dyDescent="0.25">
      <c r="U22250" s="601"/>
      <c r="V22250" s="611"/>
      <c r="X22250" s="613"/>
      <c r="Y22250" s="601"/>
      <c r="Z22250" s="601"/>
      <c r="AA22250" s="601"/>
      <c r="AB22250" s="601"/>
    </row>
    <row r="22251" spans="21:28" x14ac:dyDescent="0.25">
      <c r="U22251" s="601"/>
      <c r="V22251" s="611"/>
      <c r="X22251" s="613"/>
      <c r="Y22251" s="601"/>
      <c r="Z22251" s="601"/>
      <c r="AA22251" s="601"/>
      <c r="AB22251" s="601"/>
    </row>
    <row r="22252" spans="21:28" x14ac:dyDescent="0.25">
      <c r="U22252" s="601"/>
      <c r="V22252" s="611"/>
      <c r="X22252" s="613"/>
      <c r="Y22252" s="601"/>
      <c r="Z22252" s="601"/>
      <c r="AA22252" s="601"/>
      <c r="AB22252" s="601"/>
    </row>
    <row r="22253" spans="21:28" x14ac:dyDescent="0.25">
      <c r="U22253" s="601"/>
      <c r="V22253" s="611"/>
      <c r="X22253" s="613"/>
      <c r="Y22253" s="601"/>
      <c r="Z22253" s="601"/>
      <c r="AA22253" s="601"/>
      <c r="AB22253" s="601"/>
    </row>
    <row r="22254" spans="21:28" x14ac:dyDescent="0.25">
      <c r="U22254" s="601"/>
      <c r="V22254" s="611"/>
      <c r="X22254" s="613"/>
      <c r="Y22254" s="601"/>
      <c r="Z22254" s="601"/>
      <c r="AA22254" s="601"/>
      <c r="AB22254" s="601"/>
    </row>
    <row r="22255" spans="21:28" x14ac:dyDescent="0.25">
      <c r="U22255" s="601"/>
      <c r="V22255" s="611"/>
      <c r="X22255" s="613"/>
      <c r="Y22255" s="601"/>
      <c r="Z22255" s="601"/>
      <c r="AA22255" s="601"/>
      <c r="AB22255" s="601"/>
    </row>
    <row r="22256" spans="21:28" x14ac:dyDescent="0.25">
      <c r="U22256" s="601"/>
      <c r="V22256" s="611"/>
      <c r="X22256" s="613"/>
      <c r="Y22256" s="601"/>
      <c r="Z22256" s="601"/>
      <c r="AA22256" s="601"/>
      <c r="AB22256" s="601"/>
    </row>
    <row r="22257" spans="21:28" x14ac:dyDescent="0.25">
      <c r="U22257" s="601"/>
      <c r="V22257" s="611"/>
      <c r="X22257" s="613"/>
      <c r="Y22257" s="601"/>
      <c r="Z22257" s="601"/>
      <c r="AA22257" s="601"/>
      <c r="AB22257" s="601"/>
    </row>
    <row r="22258" spans="21:28" x14ac:dyDescent="0.25">
      <c r="U22258" s="601"/>
      <c r="V22258" s="611"/>
      <c r="X22258" s="613"/>
      <c r="Y22258" s="601"/>
      <c r="Z22258" s="601"/>
      <c r="AA22258" s="601"/>
      <c r="AB22258" s="601"/>
    </row>
    <row r="22259" spans="21:28" x14ac:dyDescent="0.25">
      <c r="U22259" s="601"/>
      <c r="V22259" s="611"/>
      <c r="X22259" s="613"/>
      <c r="Y22259" s="601"/>
      <c r="Z22259" s="601"/>
      <c r="AA22259" s="601"/>
      <c r="AB22259" s="601"/>
    </row>
    <row r="22260" spans="21:28" x14ac:dyDescent="0.25">
      <c r="U22260" s="601"/>
      <c r="V22260" s="611"/>
      <c r="X22260" s="613"/>
      <c r="Y22260" s="601"/>
      <c r="Z22260" s="601"/>
      <c r="AA22260" s="601"/>
      <c r="AB22260" s="601"/>
    </row>
    <row r="22261" spans="21:28" x14ac:dyDescent="0.25">
      <c r="U22261" s="601"/>
      <c r="V22261" s="611"/>
      <c r="X22261" s="613"/>
      <c r="Y22261" s="601"/>
      <c r="Z22261" s="601"/>
      <c r="AA22261" s="601"/>
      <c r="AB22261" s="601"/>
    </row>
    <row r="22262" spans="21:28" x14ac:dyDescent="0.25">
      <c r="U22262" s="601"/>
      <c r="V22262" s="611"/>
      <c r="X22262" s="613"/>
      <c r="Y22262" s="601"/>
      <c r="Z22262" s="601"/>
      <c r="AA22262" s="601"/>
      <c r="AB22262" s="601"/>
    </row>
    <row r="22263" spans="21:28" x14ac:dyDescent="0.25">
      <c r="U22263" s="601"/>
      <c r="V22263" s="611"/>
      <c r="X22263" s="613"/>
      <c r="Y22263" s="601"/>
      <c r="Z22263" s="601"/>
      <c r="AA22263" s="601"/>
      <c r="AB22263" s="601"/>
    </row>
    <row r="22264" spans="21:28" x14ac:dyDescent="0.25">
      <c r="U22264" s="601"/>
      <c r="V22264" s="611"/>
      <c r="X22264" s="613"/>
      <c r="Y22264" s="601"/>
      <c r="Z22264" s="601"/>
      <c r="AA22264" s="601"/>
      <c r="AB22264" s="601"/>
    </row>
    <row r="22265" spans="21:28" x14ac:dyDescent="0.25">
      <c r="U22265" s="601"/>
      <c r="V22265" s="611"/>
      <c r="X22265" s="613"/>
      <c r="Y22265" s="601"/>
      <c r="Z22265" s="601"/>
      <c r="AA22265" s="601"/>
      <c r="AB22265" s="601"/>
    </row>
    <row r="22266" spans="21:28" x14ac:dyDescent="0.25">
      <c r="U22266" s="601"/>
      <c r="V22266" s="611"/>
      <c r="X22266" s="613"/>
      <c r="Y22266" s="601"/>
      <c r="Z22266" s="601"/>
      <c r="AA22266" s="601"/>
      <c r="AB22266" s="601"/>
    </row>
    <row r="22267" spans="21:28" x14ac:dyDescent="0.25">
      <c r="U22267" s="601"/>
      <c r="V22267" s="611"/>
      <c r="X22267" s="613"/>
      <c r="Y22267" s="601"/>
      <c r="Z22267" s="601"/>
      <c r="AA22267" s="601"/>
      <c r="AB22267" s="601"/>
    </row>
    <row r="22268" spans="21:28" x14ac:dyDescent="0.25">
      <c r="U22268" s="601"/>
      <c r="V22268" s="611"/>
      <c r="X22268" s="613"/>
      <c r="Y22268" s="601"/>
      <c r="Z22268" s="601"/>
      <c r="AA22268" s="601"/>
      <c r="AB22268" s="601"/>
    </row>
    <row r="22269" spans="21:28" x14ac:dyDescent="0.25">
      <c r="U22269" s="601"/>
      <c r="V22269" s="611"/>
      <c r="X22269" s="613"/>
      <c r="Y22269" s="601"/>
      <c r="Z22269" s="601"/>
      <c r="AA22269" s="601"/>
      <c r="AB22269" s="601"/>
    </row>
    <row r="22270" spans="21:28" x14ac:dyDescent="0.25">
      <c r="U22270" s="601"/>
      <c r="V22270" s="611"/>
      <c r="X22270" s="613"/>
      <c r="Y22270" s="601"/>
      <c r="Z22270" s="601"/>
      <c r="AA22270" s="601"/>
      <c r="AB22270" s="601"/>
    </row>
    <row r="22271" spans="21:28" x14ac:dyDescent="0.25">
      <c r="U22271" s="601"/>
      <c r="V22271" s="611"/>
      <c r="X22271" s="613"/>
      <c r="Y22271" s="601"/>
      <c r="Z22271" s="601"/>
      <c r="AA22271" s="601"/>
      <c r="AB22271" s="601"/>
    </row>
    <row r="22272" spans="21:28" x14ac:dyDescent="0.25">
      <c r="U22272" s="601"/>
      <c r="V22272" s="611"/>
      <c r="X22272" s="613"/>
      <c r="Y22272" s="601"/>
      <c r="Z22272" s="601"/>
      <c r="AA22272" s="601"/>
      <c r="AB22272" s="601"/>
    </row>
    <row r="22273" spans="21:28" x14ac:dyDescent="0.25">
      <c r="U22273" s="601"/>
      <c r="V22273" s="611"/>
      <c r="X22273" s="613"/>
      <c r="Y22273" s="601"/>
      <c r="Z22273" s="601"/>
      <c r="AA22273" s="601"/>
      <c r="AB22273" s="601"/>
    </row>
    <row r="22274" spans="21:28" x14ac:dyDescent="0.25">
      <c r="U22274" s="601"/>
      <c r="V22274" s="611"/>
      <c r="X22274" s="613"/>
      <c r="Y22274" s="601"/>
      <c r="Z22274" s="601"/>
      <c r="AA22274" s="601"/>
      <c r="AB22274" s="601"/>
    </row>
    <row r="22275" spans="21:28" x14ac:dyDescent="0.25">
      <c r="U22275" s="601"/>
      <c r="V22275" s="611"/>
      <c r="X22275" s="613"/>
      <c r="Y22275" s="601"/>
      <c r="Z22275" s="601"/>
      <c r="AA22275" s="601"/>
      <c r="AB22275" s="601"/>
    </row>
    <row r="22276" spans="21:28" x14ac:dyDescent="0.25">
      <c r="U22276" s="601"/>
      <c r="V22276" s="611"/>
      <c r="X22276" s="613"/>
      <c r="Y22276" s="601"/>
      <c r="Z22276" s="601"/>
      <c r="AA22276" s="601"/>
      <c r="AB22276" s="601"/>
    </row>
    <row r="22277" spans="21:28" x14ac:dyDescent="0.25">
      <c r="U22277" s="601"/>
      <c r="V22277" s="611"/>
      <c r="X22277" s="613"/>
      <c r="Y22277" s="601"/>
      <c r="Z22277" s="601"/>
      <c r="AA22277" s="601"/>
      <c r="AB22277" s="601"/>
    </row>
    <row r="22278" spans="21:28" x14ac:dyDescent="0.25">
      <c r="U22278" s="601"/>
      <c r="V22278" s="611"/>
      <c r="X22278" s="613"/>
      <c r="Y22278" s="601"/>
      <c r="Z22278" s="601"/>
      <c r="AA22278" s="601"/>
      <c r="AB22278" s="601"/>
    </row>
    <row r="22279" spans="21:28" x14ac:dyDescent="0.25">
      <c r="U22279" s="601"/>
      <c r="V22279" s="611"/>
      <c r="X22279" s="613"/>
      <c r="Y22279" s="601"/>
      <c r="Z22279" s="601"/>
      <c r="AA22279" s="601"/>
      <c r="AB22279" s="601"/>
    </row>
    <row r="22280" spans="21:28" x14ac:dyDescent="0.25">
      <c r="U22280" s="601"/>
      <c r="V22280" s="611"/>
      <c r="X22280" s="613"/>
      <c r="Y22280" s="601"/>
      <c r="Z22280" s="601"/>
      <c r="AA22280" s="601"/>
      <c r="AB22280" s="601"/>
    </row>
    <row r="22281" spans="21:28" x14ac:dyDescent="0.25">
      <c r="U22281" s="601"/>
      <c r="V22281" s="611"/>
      <c r="X22281" s="613"/>
      <c r="Y22281" s="601"/>
      <c r="Z22281" s="601"/>
      <c r="AA22281" s="601"/>
      <c r="AB22281" s="601"/>
    </row>
    <row r="22282" spans="21:28" x14ac:dyDescent="0.25">
      <c r="U22282" s="601"/>
      <c r="V22282" s="611"/>
      <c r="X22282" s="613"/>
      <c r="Y22282" s="601"/>
      <c r="Z22282" s="601"/>
      <c r="AA22282" s="601"/>
      <c r="AB22282" s="601"/>
    </row>
    <row r="22283" spans="21:28" x14ac:dyDescent="0.25">
      <c r="U22283" s="601"/>
      <c r="V22283" s="611"/>
      <c r="X22283" s="613"/>
      <c r="Y22283" s="601"/>
      <c r="Z22283" s="601"/>
      <c r="AA22283" s="601"/>
      <c r="AB22283" s="601"/>
    </row>
    <row r="22284" spans="21:28" x14ac:dyDescent="0.25">
      <c r="U22284" s="601"/>
      <c r="V22284" s="611"/>
      <c r="X22284" s="613"/>
      <c r="Y22284" s="601"/>
      <c r="Z22284" s="601"/>
      <c r="AA22284" s="601"/>
      <c r="AB22284" s="601"/>
    </row>
    <row r="22285" spans="21:28" x14ac:dyDescent="0.25">
      <c r="U22285" s="601"/>
      <c r="V22285" s="611"/>
      <c r="X22285" s="613"/>
      <c r="Y22285" s="601"/>
      <c r="Z22285" s="601"/>
      <c r="AA22285" s="601"/>
      <c r="AB22285" s="601"/>
    </row>
    <row r="22286" spans="21:28" x14ac:dyDescent="0.25">
      <c r="U22286" s="601"/>
      <c r="V22286" s="611"/>
      <c r="X22286" s="613"/>
      <c r="Y22286" s="601"/>
      <c r="Z22286" s="601"/>
      <c r="AA22286" s="601"/>
      <c r="AB22286" s="601"/>
    </row>
    <row r="22287" spans="21:28" x14ac:dyDescent="0.25">
      <c r="U22287" s="601"/>
      <c r="V22287" s="611"/>
      <c r="X22287" s="613"/>
      <c r="Y22287" s="601"/>
      <c r="Z22287" s="601"/>
      <c r="AA22287" s="601"/>
      <c r="AB22287" s="601"/>
    </row>
    <row r="22288" spans="21:28" x14ac:dyDescent="0.25">
      <c r="U22288" s="601"/>
      <c r="V22288" s="611"/>
      <c r="X22288" s="613"/>
      <c r="Y22288" s="601"/>
      <c r="Z22288" s="601"/>
      <c r="AA22288" s="601"/>
      <c r="AB22288" s="601"/>
    </row>
    <row r="22289" spans="21:28" x14ac:dyDescent="0.25">
      <c r="U22289" s="601"/>
      <c r="V22289" s="611"/>
      <c r="X22289" s="613"/>
      <c r="Y22289" s="601"/>
      <c r="Z22289" s="601"/>
      <c r="AA22289" s="601"/>
      <c r="AB22289" s="601"/>
    </row>
    <row r="22290" spans="21:28" x14ac:dyDescent="0.25">
      <c r="U22290" s="601"/>
      <c r="V22290" s="611"/>
      <c r="X22290" s="613"/>
      <c r="Y22290" s="601"/>
      <c r="Z22290" s="601"/>
      <c r="AA22290" s="601"/>
      <c r="AB22290" s="601"/>
    </row>
    <row r="22291" spans="21:28" x14ac:dyDescent="0.25">
      <c r="U22291" s="601"/>
      <c r="V22291" s="611"/>
      <c r="X22291" s="613"/>
      <c r="Y22291" s="601"/>
      <c r="Z22291" s="601"/>
      <c r="AA22291" s="601"/>
      <c r="AB22291" s="601"/>
    </row>
    <row r="22292" spans="21:28" x14ac:dyDescent="0.25">
      <c r="U22292" s="601"/>
      <c r="V22292" s="611"/>
      <c r="X22292" s="613"/>
      <c r="Y22292" s="601"/>
      <c r="Z22292" s="601"/>
      <c r="AA22292" s="601"/>
      <c r="AB22292" s="601"/>
    </row>
    <row r="22293" spans="21:28" x14ac:dyDescent="0.25">
      <c r="U22293" s="601"/>
      <c r="V22293" s="611"/>
      <c r="X22293" s="613"/>
      <c r="Y22293" s="601"/>
      <c r="Z22293" s="601"/>
      <c r="AA22293" s="601"/>
      <c r="AB22293" s="601"/>
    </row>
    <row r="22294" spans="21:28" x14ac:dyDescent="0.25">
      <c r="U22294" s="601"/>
      <c r="V22294" s="611"/>
      <c r="X22294" s="613"/>
      <c r="Y22294" s="601"/>
      <c r="Z22294" s="601"/>
      <c r="AA22294" s="601"/>
      <c r="AB22294" s="601"/>
    </row>
    <row r="22295" spans="21:28" x14ac:dyDescent="0.25">
      <c r="U22295" s="601"/>
      <c r="V22295" s="611"/>
      <c r="X22295" s="613"/>
      <c r="Y22295" s="601"/>
      <c r="Z22295" s="601"/>
      <c r="AA22295" s="601"/>
      <c r="AB22295" s="601"/>
    </row>
    <row r="22296" spans="21:28" x14ac:dyDescent="0.25">
      <c r="U22296" s="601"/>
      <c r="V22296" s="611"/>
      <c r="X22296" s="613"/>
      <c r="Y22296" s="601"/>
      <c r="Z22296" s="601"/>
      <c r="AA22296" s="601"/>
      <c r="AB22296" s="601"/>
    </row>
    <row r="22297" spans="21:28" x14ac:dyDescent="0.25">
      <c r="U22297" s="601"/>
      <c r="V22297" s="611"/>
      <c r="X22297" s="613"/>
      <c r="Y22297" s="601"/>
      <c r="Z22297" s="601"/>
      <c r="AA22297" s="601"/>
      <c r="AB22297" s="601"/>
    </row>
    <row r="22298" spans="21:28" x14ac:dyDescent="0.25">
      <c r="U22298" s="601"/>
      <c r="V22298" s="611"/>
      <c r="X22298" s="613"/>
      <c r="Y22298" s="601"/>
      <c r="Z22298" s="601"/>
      <c r="AA22298" s="601"/>
      <c r="AB22298" s="601"/>
    </row>
    <row r="22299" spans="21:28" x14ac:dyDescent="0.25">
      <c r="U22299" s="601"/>
      <c r="V22299" s="611"/>
      <c r="X22299" s="613"/>
      <c r="Y22299" s="601"/>
      <c r="Z22299" s="601"/>
      <c r="AA22299" s="601"/>
      <c r="AB22299" s="601"/>
    </row>
    <row r="22300" spans="21:28" x14ac:dyDescent="0.25">
      <c r="U22300" s="601"/>
      <c r="V22300" s="611"/>
      <c r="X22300" s="613"/>
      <c r="Y22300" s="601"/>
      <c r="Z22300" s="601"/>
      <c r="AA22300" s="601"/>
      <c r="AB22300" s="601"/>
    </row>
    <row r="22301" spans="21:28" x14ac:dyDescent="0.25">
      <c r="U22301" s="601"/>
      <c r="V22301" s="611"/>
      <c r="X22301" s="613"/>
      <c r="Y22301" s="601"/>
      <c r="Z22301" s="601"/>
      <c r="AA22301" s="601"/>
      <c r="AB22301" s="601"/>
    </row>
    <row r="22302" spans="21:28" x14ac:dyDescent="0.25">
      <c r="U22302" s="601"/>
      <c r="V22302" s="611"/>
      <c r="X22302" s="613"/>
      <c r="Y22302" s="601"/>
      <c r="Z22302" s="601"/>
      <c r="AA22302" s="601"/>
      <c r="AB22302" s="601"/>
    </row>
    <row r="22303" spans="21:28" x14ac:dyDescent="0.25">
      <c r="U22303" s="601"/>
      <c r="V22303" s="611"/>
      <c r="X22303" s="613"/>
      <c r="Y22303" s="601"/>
      <c r="Z22303" s="601"/>
      <c r="AA22303" s="601"/>
      <c r="AB22303" s="601"/>
    </row>
    <row r="22304" spans="21:28" x14ac:dyDescent="0.25">
      <c r="U22304" s="601"/>
      <c r="V22304" s="611"/>
      <c r="X22304" s="613"/>
      <c r="Y22304" s="601"/>
      <c r="Z22304" s="601"/>
      <c r="AA22304" s="601"/>
      <c r="AB22304" s="601"/>
    </row>
    <row r="22305" spans="21:28" x14ac:dyDescent="0.25">
      <c r="U22305" s="601"/>
      <c r="V22305" s="611"/>
      <c r="X22305" s="613"/>
      <c r="Y22305" s="601"/>
      <c r="Z22305" s="601"/>
      <c r="AA22305" s="601"/>
      <c r="AB22305" s="601"/>
    </row>
    <row r="22306" spans="21:28" x14ac:dyDescent="0.25">
      <c r="U22306" s="601"/>
      <c r="V22306" s="611"/>
      <c r="X22306" s="613"/>
      <c r="Y22306" s="601"/>
      <c r="Z22306" s="601"/>
      <c r="AA22306" s="601"/>
      <c r="AB22306" s="601"/>
    </row>
    <row r="22307" spans="21:28" x14ac:dyDescent="0.25">
      <c r="U22307" s="601"/>
      <c r="V22307" s="611"/>
      <c r="X22307" s="613"/>
      <c r="Y22307" s="601"/>
      <c r="Z22307" s="601"/>
      <c r="AA22307" s="601"/>
      <c r="AB22307" s="601"/>
    </row>
    <row r="22308" spans="21:28" x14ac:dyDescent="0.25">
      <c r="U22308" s="601"/>
      <c r="V22308" s="611"/>
      <c r="X22308" s="613"/>
      <c r="Y22308" s="601"/>
      <c r="Z22308" s="601"/>
      <c r="AA22308" s="601"/>
      <c r="AB22308" s="601"/>
    </row>
    <row r="22309" spans="21:28" x14ac:dyDescent="0.25">
      <c r="U22309" s="601"/>
      <c r="V22309" s="611"/>
      <c r="X22309" s="613"/>
      <c r="Y22309" s="601"/>
      <c r="Z22309" s="601"/>
      <c r="AA22309" s="601"/>
      <c r="AB22309" s="601"/>
    </row>
    <row r="22310" spans="21:28" x14ac:dyDescent="0.25">
      <c r="U22310" s="601"/>
      <c r="V22310" s="611"/>
      <c r="X22310" s="613"/>
      <c r="Y22310" s="601"/>
      <c r="Z22310" s="601"/>
      <c r="AA22310" s="601"/>
      <c r="AB22310" s="601"/>
    </row>
    <row r="22311" spans="21:28" x14ac:dyDescent="0.25">
      <c r="U22311" s="601"/>
      <c r="V22311" s="611"/>
      <c r="X22311" s="613"/>
      <c r="Y22311" s="601"/>
      <c r="Z22311" s="601"/>
      <c r="AA22311" s="601"/>
      <c r="AB22311" s="601"/>
    </row>
    <row r="22312" spans="21:28" x14ac:dyDescent="0.25">
      <c r="U22312" s="601"/>
      <c r="V22312" s="611"/>
      <c r="X22312" s="613"/>
      <c r="Y22312" s="601"/>
      <c r="Z22312" s="601"/>
      <c r="AA22312" s="601"/>
      <c r="AB22312" s="601"/>
    </row>
    <row r="22313" spans="21:28" x14ac:dyDescent="0.25">
      <c r="U22313" s="601"/>
      <c r="V22313" s="611"/>
      <c r="X22313" s="613"/>
      <c r="Y22313" s="601"/>
      <c r="Z22313" s="601"/>
      <c r="AA22313" s="601"/>
      <c r="AB22313" s="601"/>
    </row>
    <row r="22314" spans="21:28" x14ac:dyDescent="0.25">
      <c r="U22314" s="601"/>
      <c r="V22314" s="611"/>
      <c r="X22314" s="613"/>
      <c r="Y22314" s="601"/>
      <c r="Z22314" s="601"/>
      <c r="AA22314" s="601"/>
      <c r="AB22314" s="601"/>
    </row>
    <row r="22315" spans="21:28" x14ac:dyDescent="0.25">
      <c r="U22315" s="601"/>
      <c r="V22315" s="611"/>
      <c r="X22315" s="613"/>
      <c r="Y22315" s="601"/>
      <c r="Z22315" s="601"/>
      <c r="AA22315" s="601"/>
      <c r="AB22315" s="601"/>
    </row>
    <row r="22316" spans="21:28" x14ac:dyDescent="0.25">
      <c r="U22316" s="601"/>
      <c r="V22316" s="611"/>
      <c r="X22316" s="613"/>
      <c r="Y22316" s="601"/>
      <c r="Z22316" s="601"/>
      <c r="AA22316" s="601"/>
      <c r="AB22316" s="601"/>
    </row>
    <row r="22317" spans="21:28" x14ac:dyDescent="0.25">
      <c r="U22317" s="601"/>
      <c r="V22317" s="611"/>
      <c r="X22317" s="613"/>
      <c r="Y22317" s="601"/>
      <c r="Z22317" s="601"/>
      <c r="AA22317" s="601"/>
      <c r="AB22317" s="601"/>
    </row>
    <row r="22318" spans="21:28" x14ac:dyDescent="0.25">
      <c r="U22318" s="601"/>
      <c r="V22318" s="611"/>
      <c r="X22318" s="613"/>
      <c r="Y22318" s="601"/>
      <c r="Z22318" s="601"/>
      <c r="AA22318" s="601"/>
      <c r="AB22318" s="601"/>
    </row>
    <row r="22319" spans="21:28" x14ac:dyDescent="0.25">
      <c r="U22319" s="601"/>
      <c r="V22319" s="611"/>
      <c r="X22319" s="613"/>
      <c r="Y22319" s="601"/>
      <c r="Z22319" s="601"/>
      <c r="AA22319" s="601"/>
      <c r="AB22319" s="601"/>
    </row>
    <row r="22320" spans="21:28" x14ac:dyDescent="0.25">
      <c r="U22320" s="601"/>
      <c r="V22320" s="611"/>
      <c r="X22320" s="613"/>
      <c r="Y22320" s="601"/>
      <c r="Z22320" s="601"/>
      <c r="AA22320" s="601"/>
      <c r="AB22320" s="601"/>
    </row>
    <row r="22321" spans="21:28" x14ac:dyDescent="0.25">
      <c r="U22321" s="601"/>
      <c r="V22321" s="611"/>
      <c r="X22321" s="613"/>
      <c r="Y22321" s="601"/>
      <c r="Z22321" s="601"/>
      <c r="AA22321" s="601"/>
      <c r="AB22321" s="601"/>
    </row>
    <row r="22322" spans="21:28" x14ac:dyDescent="0.25">
      <c r="U22322" s="601"/>
      <c r="V22322" s="611"/>
      <c r="X22322" s="613"/>
      <c r="Y22322" s="601"/>
      <c r="Z22322" s="601"/>
      <c r="AA22322" s="601"/>
      <c r="AB22322" s="601"/>
    </row>
    <row r="22323" spans="21:28" x14ac:dyDescent="0.25">
      <c r="U22323" s="601"/>
      <c r="V22323" s="611"/>
      <c r="X22323" s="613"/>
      <c r="Y22323" s="601"/>
      <c r="Z22323" s="601"/>
      <c r="AA22323" s="601"/>
      <c r="AB22323" s="601"/>
    </row>
    <row r="22324" spans="21:28" x14ac:dyDescent="0.25">
      <c r="U22324" s="601"/>
      <c r="V22324" s="611"/>
      <c r="X22324" s="613"/>
      <c r="Y22324" s="601"/>
      <c r="Z22324" s="601"/>
      <c r="AA22324" s="601"/>
      <c r="AB22324" s="601"/>
    </row>
    <row r="22325" spans="21:28" x14ac:dyDescent="0.25">
      <c r="U22325" s="601"/>
      <c r="V22325" s="611"/>
      <c r="X22325" s="613"/>
      <c r="Y22325" s="601"/>
      <c r="Z22325" s="601"/>
      <c r="AA22325" s="601"/>
      <c r="AB22325" s="601"/>
    </row>
    <row r="22326" spans="21:28" x14ac:dyDescent="0.25">
      <c r="U22326" s="601"/>
      <c r="V22326" s="611"/>
      <c r="X22326" s="613"/>
      <c r="Y22326" s="601"/>
      <c r="Z22326" s="601"/>
      <c r="AA22326" s="601"/>
      <c r="AB22326" s="601"/>
    </row>
    <row r="22327" spans="21:28" x14ac:dyDescent="0.25">
      <c r="U22327" s="601"/>
      <c r="V22327" s="611"/>
      <c r="X22327" s="613"/>
      <c r="Y22327" s="601"/>
      <c r="Z22327" s="601"/>
      <c r="AA22327" s="601"/>
      <c r="AB22327" s="601"/>
    </row>
    <row r="22328" spans="21:28" x14ac:dyDescent="0.25">
      <c r="U22328" s="601"/>
      <c r="V22328" s="611"/>
      <c r="X22328" s="613"/>
      <c r="Y22328" s="601"/>
      <c r="Z22328" s="601"/>
      <c r="AA22328" s="601"/>
      <c r="AB22328" s="601"/>
    </row>
    <row r="22329" spans="21:28" x14ac:dyDescent="0.25">
      <c r="U22329" s="601"/>
      <c r="V22329" s="611"/>
      <c r="X22329" s="613"/>
      <c r="Y22329" s="601"/>
      <c r="Z22329" s="601"/>
      <c r="AA22329" s="601"/>
      <c r="AB22329" s="601"/>
    </row>
    <row r="22330" spans="21:28" x14ac:dyDescent="0.25">
      <c r="U22330" s="601"/>
      <c r="V22330" s="611"/>
      <c r="X22330" s="613"/>
      <c r="Y22330" s="601"/>
      <c r="Z22330" s="601"/>
      <c r="AA22330" s="601"/>
      <c r="AB22330" s="601"/>
    </row>
    <row r="22331" spans="21:28" x14ac:dyDescent="0.25">
      <c r="U22331" s="601"/>
      <c r="V22331" s="611"/>
      <c r="X22331" s="613"/>
      <c r="Y22331" s="601"/>
      <c r="Z22331" s="601"/>
      <c r="AA22331" s="601"/>
      <c r="AB22331" s="601"/>
    </row>
    <row r="22332" spans="21:28" x14ac:dyDescent="0.25">
      <c r="U22332" s="601"/>
      <c r="V22332" s="611"/>
      <c r="X22332" s="613"/>
      <c r="Y22332" s="601"/>
      <c r="Z22332" s="601"/>
      <c r="AA22332" s="601"/>
      <c r="AB22332" s="601"/>
    </row>
    <row r="22333" spans="21:28" x14ac:dyDescent="0.25">
      <c r="U22333" s="601"/>
      <c r="V22333" s="611"/>
      <c r="X22333" s="613"/>
      <c r="Y22333" s="601"/>
      <c r="Z22333" s="601"/>
      <c r="AA22333" s="601"/>
      <c r="AB22333" s="601"/>
    </row>
    <row r="22334" spans="21:28" x14ac:dyDescent="0.25">
      <c r="U22334" s="601"/>
      <c r="V22334" s="611"/>
      <c r="X22334" s="613"/>
      <c r="Y22334" s="601"/>
      <c r="Z22334" s="601"/>
      <c r="AA22334" s="601"/>
      <c r="AB22334" s="601"/>
    </row>
    <row r="22335" spans="21:28" x14ac:dyDescent="0.25">
      <c r="U22335" s="601"/>
      <c r="V22335" s="611"/>
      <c r="X22335" s="613"/>
      <c r="Y22335" s="601"/>
      <c r="Z22335" s="601"/>
      <c r="AA22335" s="601"/>
      <c r="AB22335" s="601"/>
    </row>
    <row r="22336" spans="21:28" x14ac:dyDescent="0.25">
      <c r="U22336" s="601"/>
      <c r="V22336" s="611"/>
      <c r="X22336" s="613"/>
      <c r="Y22336" s="601"/>
      <c r="Z22336" s="601"/>
      <c r="AA22336" s="601"/>
      <c r="AB22336" s="601"/>
    </row>
    <row r="22337" spans="21:28" x14ac:dyDescent="0.25">
      <c r="U22337" s="601"/>
      <c r="V22337" s="611"/>
      <c r="X22337" s="613"/>
      <c r="Y22337" s="601"/>
      <c r="Z22337" s="601"/>
      <c r="AA22337" s="601"/>
      <c r="AB22337" s="601"/>
    </row>
    <row r="22338" spans="21:28" x14ac:dyDescent="0.25">
      <c r="U22338" s="601"/>
      <c r="V22338" s="611"/>
      <c r="X22338" s="613"/>
      <c r="Y22338" s="601"/>
      <c r="Z22338" s="601"/>
      <c r="AA22338" s="601"/>
      <c r="AB22338" s="601"/>
    </row>
    <row r="22339" spans="21:28" x14ac:dyDescent="0.25">
      <c r="U22339" s="601"/>
      <c r="V22339" s="611"/>
      <c r="X22339" s="613"/>
      <c r="Y22339" s="601"/>
      <c r="Z22339" s="601"/>
      <c r="AA22339" s="601"/>
      <c r="AB22339" s="601"/>
    </row>
    <row r="22340" spans="21:28" x14ac:dyDescent="0.25">
      <c r="U22340" s="601"/>
      <c r="V22340" s="611"/>
      <c r="X22340" s="613"/>
      <c r="Y22340" s="601"/>
      <c r="Z22340" s="601"/>
      <c r="AA22340" s="601"/>
      <c r="AB22340" s="601"/>
    </row>
    <row r="22341" spans="21:28" x14ac:dyDescent="0.25">
      <c r="U22341" s="601"/>
      <c r="V22341" s="611"/>
      <c r="X22341" s="613"/>
      <c r="Y22341" s="601"/>
      <c r="Z22341" s="601"/>
      <c r="AA22341" s="601"/>
      <c r="AB22341" s="601"/>
    </row>
    <row r="22342" spans="21:28" x14ac:dyDescent="0.25">
      <c r="U22342" s="601"/>
      <c r="V22342" s="611"/>
      <c r="X22342" s="613"/>
      <c r="Y22342" s="601"/>
      <c r="Z22342" s="601"/>
      <c r="AA22342" s="601"/>
      <c r="AB22342" s="601"/>
    </row>
    <row r="22343" spans="21:28" x14ac:dyDescent="0.25">
      <c r="U22343" s="601"/>
      <c r="V22343" s="611"/>
      <c r="X22343" s="613"/>
      <c r="Y22343" s="601"/>
      <c r="Z22343" s="601"/>
      <c r="AA22343" s="601"/>
      <c r="AB22343" s="601"/>
    </row>
    <row r="22344" spans="21:28" x14ac:dyDescent="0.25">
      <c r="U22344" s="601"/>
      <c r="V22344" s="611"/>
      <c r="X22344" s="613"/>
      <c r="Y22344" s="601"/>
      <c r="Z22344" s="601"/>
      <c r="AA22344" s="601"/>
      <c r="AB22344" s="601"/>
    </row>
    <row r="22345" spans="21:28" x14ac:dyDescent="0.25">
      <c r="U22345" s="601"/>
      <c r="V22345" s="611"/>
      <c r="X22345" s="613"/>
      <c r="Y22345" s="601"/>
      <c r="Z22345" s="601"/>
      <c r="AA22345" s="601"/>
      <c r="AB22345" s="601"/>
    </row>
    <row r="22346" spans="21:28" x14ac:dyDescent="0.25">
      <c r="U22346" s="601"/>
      <c r="V22346" s="611"/>
      <c r="X22346" s="613"/>
      <c r="Y22346" s="601"/>
      <c r="Z22346" s="601"/>
      <c r="AA22346" s="601"/>
      <c r="AB22346" s="601"/>
    </row>
    <row r="22347" spans="21:28" x14ac:dyDescent="0.25">
      <c r="U22347" s="601"/>
      <c r="V22347" s="611"/>
      <c r="X22347" s="613"/>
      <c r="Y22347" s="601"/>
      <c r="Z22347" s="601"/>
      <c r="AA22347" s="601"/>
      <c r="AB22347" s="601"/>
    </row>
    <row r="22348" spans="21:28" x14ac:dyDescent="0.25">
      <c r="U22348" s="601"/>
      <c r="V22348" s="611"/>
      <c r="X22348" s="613"/>
      <c r="Y22348" s="601"/>
      <c r="Z22348" s="601"/>
      <c r="AA22348" s="601"/>
      <c r="AB22348" s="601"/>
    </row>
    <row r="22349" spans="21:28" x14ac:dyDescent="0.25">
      <c r="U22349" s="601"/>
      <c r="V22349" s="611"/>
      <c r="X22349" s="613"/>
      <c r="Y22349" s="601"/>
      <c r="Z22349" s="601"/>
      <c r="AA22349" s="601"/>
      <c r="AB22349" s="601"/>
    </row>
    <row r="22350" spans="21:28" x14ac:dyDescent="0.25">
      <c r="U22350" s="601"/>
      <c r="V22350" s="611"/>
      <c r="X22350" s="613"/>
      <c r="Y22350" s="601"/>
      <c r="Z22350" s="601"/>
      <c r="AA22350" s="601"/>
      <c r="AB22350" s="601"/>
    </row>
    <row r="22351" spans="21:28" x14ac:dyDescent="0.25">
      <c r="U22351" s="601"/>
      <c r="V22351" s="611"/>
      <c r="X22351" s="613"/>
      <c r="Y22351" s="601"/>
      <c r="Z22351" s="601"/>
      <c r="AA22351" s="601"/>
      <c r="AB22351" s="601"/>
    </row>
    <row r="22352" spans="21:28" x14ac:dyDescent="0.25">
      <c r="U22352" s="601"/>
      <c r="V22352" s="611"/>
      <c r="X22352" s="613"/>
      <c r="Y22352" s="601"/>
      <c r="Z22352" s="601"/>
      <c r="AA22352" s="601"/>
      <c r="AB22352" s="601"/>
    </row>
    <row r="22353" spans="21:28" x14ac:dyDescent="0.25">
      <c r="U22353" s="601"/>
      <c r="V22353" s="611"/>
      <c r="X22353" s="613"/>
      <c r="Y22353" s="601"/>
      <c r="Z22353" s="601"/>
      <c r="AA22353" s="601"/>
      <c r="AB22353" s="601"/>
    </row>
    <row r="22354" spans="21:28" x14ac:dyDescent="0.25">
      <c r="U22354" s="601"/>
      <c r="V22354" s="611"/>
      <c r="X22354" s="613"/>
      <c r="Y22354" s="601"/>
      <c r="Z22354" s="601"/>
      <c r="AA22354" s="601"/>
      <c r="AB22354" s="601"/>
    </row>
    <row r="22355" spans="21:28" x14ac:dyDescent="0.25">
      <c r="U22355" s="601"/>
      <c r="V22355" s="611"/>
      <c r="X22355" s="613"/>
      <c r="Y22355" s="601"/>
      <c r="Z22355" s="601"/>
      <c r="AA22355" s="601"/>
      <c r="AB22355" s="601"/>
    </row>
    <row r="22356" spans="21:28" x14ac:dyDescent="0.25">
      <c r="U22356" s="601"/>
      <c r="V22356" s="611"/>
      <c r="X22356" s="613"/>
      <c r="Y22356" s="601"/>
      <c r="Z22356" s="601"/>
      <c r="AA22356" s="601"/>
      <c r="AB22356" s="601"/>
    </row>
    <row r="22357" spans="21:28" x14ac:dyDescent="0.25">
      <c r="U22357" s="601"/>
      <c r="V22357" s="611"/>
      <c r="X22357" s="613"/>
      <c r="Y22357" s="601"/>
      <c r="Z22357" s="601"/>
      <c r="AA22357" s="601"/>
      <c r="AB22357" s="601"/>
    </row>
    <row r="22358" spans="21:28" x14ac:dyDescent="0.25">
      <c r="U22358" s="601"/>
      <c r="V22358" s="611"/>
      <c r="X22358" s="613"/>
      <c r="Y22358" s="601"/>
      <c r="Z22358" s="601"/>
      <c r="AA22358" s="601"/>
      <c r="AB22358" s="601"/>
    </row>
    <row r="22359" spans="21:28" x14ac:dyDescent="0.25">
      <c r="U22359" s="601"/>
      <c r="V22359" s="611"/>
      <c r="X22359" s="613"/>
      <c r="Y22359" s="601"/>
      <c r="Z22359" s="601"/>
      <c r="AA22359" s="601"/>
      <c r="AB22359" s="601"/>
    </row>
    <row r="22360" spans="21:28" x14ac:dyDescent="0.25">
      <c r="U22360" s="601"/>
      <c r="V22360" s="611"/>
      <c r="X22360" s="613"/>
      <c r="Y22360" s="601"/>
      <c r="Z22360" s="601"/>
      <c r="AA22360" s="601"/>
      <c r="AB22360" s="601"/>
    </row>
    <row r="22361" spans="21:28" x14ac:dyDescent="0.25">
      <c r="U22361" s="601"/>
      <c r="V22361" s="611"/>
      <c r="X22361" s="613"/>
      <c r="Y22361" s="601"/>
      <c r="Z22361" s="601"/>
      <c r="AA22361" s="601"/>
      <c r="AB22361" s="601"/>
    </row>
    <row r="22362" spans="21:28" x14ac:dyDescent="0.25">
      <c r="U22362" s="601"/>
      <c r="V22362" s="611"/>
      <c r="X22362" s="613"/>
      <c r="Y22362" s="601"/>
      <c r="Z22362" s="601"/>
      <c r="AA22362" s="601"/>
      <c r="AB22362" s="601"/>
    </row>
    <row r="22363" spans="21:28" x14ac:dyDescent="0.25">
      <c r="U22363" s="601"/>
      <c r="V22363" s="611"/>
      <c r="X22363" s="613"/>
      <c r="Y22363" s="601"/>
      <c r="Z22363" s="601"/>
      <c r="AA22363" s="601"/>
      <c r="AB22363" s="601"/>
    </row>
    <row r="22364" spans="21:28" x14ac:dyDescent="0.25">
      <c r="U22364" s="601"/>
      <c r="V22364" s="611"/>
      <c r="X22364" s="613"/>
      <c r="Y22364" s="601"/>
      <c r="Z22364" s="601"/>
      <c r="AA22364" s="601"/>
      <c r="AB22364" s="601"/>
    </row>
    <row r="22365" spans="21:28" x14ac:dyDescent="0.25">
      <c r="U22365" s="601"/>
      <c r="V22365" s="611"/>
      <c r="X22365" s="613"/>
      <c r="Y22365" s="601"/>
      <c r="Z22365" s="601"/>
      <c r="AA22365" s="601"/>
      <c r="AB22365" s="601"/>
    </row>
    <row r="22366" spans="21:28" x14ac:dyDescent="0.25">
      <c r="U22366" s="601"/>
      <c r="V22366" s="611"/>
      <c r="X22366" s="613"/>
      <c r="Y22366" s="601"/>
      <c r="Z22366" s="601"/>
      <c r="AA22366" s="601"/>
      <c r="AB22366" s="601"/>
    </row>
    <row r="22367" spans="21:28" x14ac:dyDescent="0.25">
      <c r="U22367" s="601"/>
      <c r="V22367" s="611"/>
      <c r="X22367" s="613"/>
      <c r="Y22367" s="601"/>
      <c r="Z22367" s="601"/>
      <c r="AA22367" s="601"/>
      <c r="AB22367" s="601"/>
    </row>
    <row r="22368" spans="21:28" x14ac:dyDescent="0.25">
      <c r="U22368" s="601"/>
      <c r="V22368" s="611"/>
      <c r="X22368" s="613"/>
      <c r="Y22368" s="601"/>
      <c r="Z22368" s="601"/>
      <c r="AA22368" s="601"/>
      <c r="AB22368" s="601"/>
    </row>
    <row r="22369" spans="21:28" x14ac:dyDescent="0.25">
      <c r="U22369" s="601"/>
      <c r="V22369" s="611"/>
      <c r="X22369" s="613"/>
      <c r="Y22369" s="601"/>
      <c r="Z22369" s="601"/>
      <c r="AA22369" s="601"/>
      <c r="AB22369" s="601"/>
    </row>
    <row r="22370" spans="21:28" x14ac:dyDescent="0.25">
      <c r="U22370" s="601"/>
      <c r="V22370" s="611"/>
      <c r="X22370" s="613"/>
      <c r="Y22370" s="601"/>
      <c r="Z22370" s="601"/>
      <c r="AA22370" s="601"/>
      <c r="AB22370" s="601"/>
    </row>
    <row r="22371" spans="21:28" x14ac:dyDescent="0.25">
      <c r="U22371" s="601"/>
      <c r="V22371" s="611"/>
      <c r="X22371" s="613"/>
      <c r="Y22371" s="601"/>
      <c r="Z22371" s="601"/>
      <c r="AA22371" s="601"/>
      <c r="AB22371" s="601"/>
    </row>
    <row r="22372" spans="21:28" x14ac:dyDescent="0.25">
      <c r="U22372" s="601"/>
      <c r="V22372" s="611"/>
      <c r="X22372" s="613"/>
      <c r="Y22372" s="601"/>
      <c r="Z22372" s="601"/>
      <c r="AA22372" s="601"/>
      <c r="AB22372" s="601"/>
    </row>
    <row r="22373" spans="21:28" x14ac:dyDescent="0.25">
      <c r="U22373" s="601"/>
      <c r="V22373" s="611"/>
      <c r="X22373" s="613"/>
      <c r="Y22373" s="601"/>
      <c r="Z22373" s="601"/>
      <c r="AA22373" s="601"/>
      <c r="AB22373" s="601"/>
    </row>
    <row r="22374" spans="21:28" x14ac:dyDescent="0.25">
      <c r="U22374" s="601"/>
      <c r="V22374" s="611"/>
      <c r="X22374" s="613"/>
      <c r="Y22374" s="601"/>
      <c r="Z22374" s="601"/>
      <c r="AA22374" s="601"/>
      <c r="AB22374" s="601"/>
    </row>
    <row r="22375" spans="21:28" x14ac:dyDescent="0.25">
      <c r="U22375" s="601"/>
      <c r="V22375" s="611"/>
      <c r="X22375" s="613"/>
      <c r="Y22375" s="601"/>
      <c r="Z22375" s="601"/>
      <c r="AA22375" s="601"/>
      <c r="AB22375" s="601"/>
    </row>
    <row r="22376" spans="21:28" x14ac:dyDescent="0.25">
      <c r="U22376" s="601"/>
      <c r="V22376" s="611"/>
      <c r="X22376" s="613"/>
      <c r="Y22376" s="601"/>
      <c r="Z22376" s="601"/>
      <c r="AA22376" s="601"/>
      <c r="AB22376" s="601"/>
    </row>
    <row r="22377" spans="21:28" x14ac:dyDescent="0.25">
      <c r="U22377" s="601"/>
      <c r="V22377" s="611"/>
      <c r="X22377" s="613"/>
      <c r="Y22377" s="601"/>
      <c r="Z22377" s="601"/>
      <c r="AA22377" s="601"/>
      <c r="AB22377" s="601"/>
    </row>
    <row r="22378" spans="21:28" x14ac:dyDescent="0.25">
      <c r="U22378" s="601"/>
      <c r="V22378" s="611"/>
      <c r="X22378" s="613"/>
      <c r="Y22378" s="601"/>
      <c r="Z22378" s="601"/>
      <c r="AA22378" s="601"/>
      <c r="AB22378" s="601"/>
    </row>
    <row r="22379" spans="21:28" x14ac:dyDescent="0.25">
      <c r="U22379" s="601"/>
      <c r="V22379" s="611"/>
      <c r="X22379" s="613"/>
      <c r="Y22379" s="601"/>
      <c r="Z22379" s="601"/>
      <c r="AA22379" s="601"/>
      <c r="AB22379" s="601"/>
    </row>
    <row r="22380" spans="21:28" x14ac:dyDescent="0.25">
      <c r="U22380" s="601"/>
      <c r="V22380" s="611"/>
      <c r="X22380" s="613"/>
      <c r="Y22380" s="601"/>
      <c r="Z22380" s="601"/>
      <c r="AA22380" s="601"/>
      <c r="AB22380" s="601"/>
    </row>
    <row r="22381" spans="21:28" x14ac:dyDescent="0.25">
      <c r="U22381" s="601"/>
      <c r="V22381" s="611"/>
      <c r="X22381" s="613"/>
      <c r="Y22381" s="601"/>
      <c r="Z22381" s="601"/>
      <c r="AA22381" s="601"/>
      <c r="AB22381" s="601"/>
    </row>
    <row r="22382" spans="21:28" x14ac:dyDescent="0.25">
      <c r="U22382" s="601"/>
      <c r="V22382" s="611"/>
      <c r="X22382" s="613"/>
      <c r="Y22382" s="601"/>
      <c r="Z22382" s="601"/>
      <c r="AA22382" s="601"/>
      <c r="AB22382" s="601"/>
    </row>
    <row r="22383" spans="21:28" x14ac:dyDescent="0.25">
      <c r="U22383" s="601"/>
      <c r="V22383" s="611"/>
      <c r="X22383" s="613"/>
      <c r="Y22383" s="601"/>
      <c r="Z22383" s="601"/>
      <c r="AA22383" s="601"/>
      <c r="AB22383" s="601"/>
    </row>
    <row r="22384" spans="21:28" x14ac:dyDescent="0.25">
      <c r="U22384" s="601"/>
      <c r="V22384" s="611"/>
      <c r="X22384" s="613"/>
      <c r="Y22384" s="601"/>
      <c r="Z22384" s="601"/>
      <c r="AA22384" s="601"/>
      <c r="AB22384" s="601"/>
    </row>
    <row r="22385" spans="21:28" x14ac:dyDescent="0.25">
      <c r="U22385" s="601"/>
      <c r="V22385" s="611"/>
      <c r="X22385" s="613"/>
      <c r="Y22385" s="601"/>
      <c r="Z22385" s="601"/>
      <c r="AA22385" s="601"/>
      <c r="AB22385" s="601"/>
    </row>
    <row r="22386" spans="21:28" x14ac:dyDescent="0.25">
      <c r="U22386" s="601"/>
      <c r="V22386" s="611"/>
      <c r="X22386" s="613"/>
      <c r="Y22386" s="601"/>
      <c r="Z22386" s="601"/>
      <c r="AA22386" s="601"/>
      <c r="AB22386" s="601"/>
    </row>
    <row r="22387" spans="21:28" x14ac:dyDescent="0.25">
      <c r="U22387" s="601"/>
      <c r="V22387" s="611"/>
      <c r="X22387" s="613"/>
      <c r="Y22387" s="601"/>
      <c r="Z22387" s="601"/>
      <c r="AA22387" s="601"/>
      <c r="AB22387" s="601"/>
    </row>
    <row r="22388" spans="21:28" x14ac:dyDescent="0.25">
      <c r="U22388" s="601"/>
      <c r="V22388" s="611"/>
      <c r="X22388" s="613"/>
      <c r="Y22388" s="601"/>
      <c r="Z22388" s="601"/>
      <c r="AA22388" s="601"/>
      <c r="AB22388" s="601"/>
    </row>
    <row r="22389" spans="21:28" x14ac:dyDescent="0.25">
      <c r="U22389" s="601"/>
      <c r="V22389" s="611"/>
      <c r="X22389" s="613"/>
      <c r="Y22389" s="601"/>
      <c r="Z22389" s="601"/>
      <c r="AA22389" s="601"/>
      <c r="AB22389" s="601"/>
    </row>
    <row r="22390" spans="21:28" x14ac:dyDescent="0.25">
      <c r="U22390" s="601"/>
      <c r="V22390" s="611"/>
      <c r="X22390" s="613"/>
      <c r="Y22390" s="601"/>
      <c r="Z22390" s="601"/>
      <c r="AA22390" s="601"/>
      <c r="AB22390" s="601"/>
    </row>
    <row r="22391" spans="21:28" x14ac:dyDescent="0.25">
      <c r="U22391" s="601"/>
      <c r="V22391" s="611"/>
      <c r="X22391" s="613"/>
      <c r="Y22391" s="601"/>
      <c r="Z22391" s="601"/>
      <c r="AA22391" s="601"/>
      <c r="AB22391" s="601"/>
    </row>
    <row r="22392" spans="21:28" x14ac:dyDescent="0.25">
      <c r="U22392" s="601"/>
      <c r="V22392" s="611"/>
      <c r="X22392" s="613"/>
      <c r="Y22392" s="601"/>
      <c r="Z22392" s="601"/>
      <c r="AA22392" s="601"/>
      <c r="AB22392" s="601"/>
    </row>
    <row r="22393" spans="21:28" x14ac:dyDescent="0.25">
      <c r="U22393" s="601"/>
      <c r="V22393" s="611"/>
      <c r="X22393" s="613"/>
      <c r="Y22393" s="601"/>
      <c r="Z22393" s="601"/>
      <c r="AA22393" s="601"/>
      <c r="AB22393" s="601"/>
    </row>
    <row r="22394" spans="21:28" x14ac:dyDescent="0.25">
      <c r="U22394" s="601"/>
      <c r="V22394" s="611"/>
      <c r="X22394" s="613"/>
      <c r="Y22394" s="601"/>
      <c r="Z22394" s="601"/>
      <c r="AA22394" s="601"/>
      <c r="AB22394" s="601"/>
    </row>
    <row r="22395" spans="21:28" x14ac:dyDescent="0.25">
      <c r="U22395" s="601"/>
      <c r="V22395" s="611"/>
      <c r="X22395" s="613"/>
      <c r="Y22395" s="601"/>
      <c r="Z22395" s="601"/>
      <c r="AA22395" s="601"/>
      <c r="AB22395" s="601"/>
    </row>
    <row r="22396" spans="21:28" x14ac:dyDescent="0.25">
      <c r="U22396" s="601"/>
      <c r="V22396" s="611"/>
      <c r="X22396" s="613"/>
      <c r="Y22396" s="601"/>
      <c r="Z22396" s="601"/>
      <c r="AA22396" s="601"/>
      <c r="AB22396" s="601"/>
    </row>
    <row r="22397" spans="21:28" x14ac:dyDescent="0.25">
      <c r="U22397" s="601"/>
      <c r="V22397" s="611"/>
      <c r="X22397" s="613"/>
      <c r="Y22397" s="601"/>
      <c r="Z22397" s="601"/>
      <c r="AA22397" s="601"/>
      <c r="AB22397" s="601"/>
    </row>
    <row r="22398" spans="21:28" x14ac:dyDescent="0.25">
      <c r="U22398" s="601"/>
      <c r="V22398" s="611"/>
      <c r="X22398" s="613"/>
      <c r="Y22398" s="601"/>
      <c r="Z22398" s="601"/>
      <c r="AA22398" s="601"/>
      <c r="AB22398" s="601"/>
    </row>
    <row r="22399" spans="21:28" x14ac:dyDescent="0.25">
      <c r="U22399" s="601"/>
      <c r="V22399" s="611"/>
      <c r="X22399" s="613"/>
      <c r="Y22399" s="601"/>
      <c r="Z22399" s="601"/>
      <c r="AA22399" s="601"/>
      <c r="AB22399" s="601"/>
    </row>
    <row r="22400" spans="21:28" x14ac:dyDescent="0.25">
      <c r="U22400" s="601"/>
      <c r="V22400" s="611"/>
      <c r="X22400" s="613"/>
      <c r="Y22400" s="601"/>
      <c r="Z22400" s="601"/>
      <c r="AA22400" s="601"/>
      <c r="AB22400" s="601"/>
    </row>
    <row r="22401" spans="21:28" x14ac:dyDescent="0.25">
      <c r="U22401" s="601"/>
      <c r="V22401" s="611"/>
      <c r="X22401" s="613"/>
      <c r="Y22401" s="601"/>
      <c r="Z22401" s="601"/>
      <c r="AA22401" s="601"/>
      <c r="AB22401" s="601"/>
    </row>
    <row r="22402" spans="21:28" x14ac:dyDescent="0.25">
      <c r="U22402" s="601"/>
      <c r="V22402" s="611"/>
      <c r="X22402" s="613"/>
      <c r="Y22402" s="601"/>
      <c r="Z22402" s="601"/>
      <c r="AA22402" s="601"/>
      <c r="AB22402" s="601"/>
    </row>
    <row r="22403" spans="21:28" x14ac:dyDescent="0.25">
      <c r="U22403" s="601"/>
      <c r="V22403" s="611"/>
      <c r="X22403" s="613"/>
      <c r="Y22403" s="601"/>
      <c r="Z22403" s="601"/>
      <c r="AA22403" s="601"/>
      <c r="AB22403" s="601"/>
    </row>
    <row r="22404" spans="21:28" x14ac:dyDescent="0.25">
      <c r="U22404" s="601"/>
      <c r="V22404" s="611"/>
      <c r="X22404" s="613"/>
      <c r="Y22404" s="601"/>
      <c r="Z22404" s="601"/>
      <c r="AA22404" s="601"/>
      <c r="AB22404" s="601"/>
    </row>
    <row r="22405" spans="21:28" x14ac:dyDescent="0.25">
      <c r="U22405" s="601"/>
      <c r="V22405" s="611"/>
      <c r="X22405" s="613"/>
      <c r="Y22405" s="601"/>
      <c r="Z22405" s="601"/>
      <c r="AA22405" s="601"/>
      <c r="AB22405" s="601"/>
    </row>
    <row r="22406" spans="21:28" x14ac:dyDescent="0.25">
      <c r="U22406" s="601"/>
      <c r="V22406" s="611"/>
      <c r="X22406" s="613"/>
      <c r="Y22406" s="601"/>
      <c r="Z22406" s="601"/>
      <c r="AA22406" s="601"/>
      <c r="AB22406" s="601"/>
    </row>
    <row r="22407" spans="21:28" x14ac:dyDescent="0.25">
      <c r="U22407" s="601"/>
      <c r="V22407" s="611"/>
      <c r="X22407" s="613"/>
      <c r="Y22407" s="601"/>
      <c r="Z22407" s="601"/>
      <c r="AA22407" s="601"/>
      <c r="AB22407" s="601"/>
    </row>
    <row r="22408" spans="21:28" x14ac:dyDescent="0.25">
      <c r="U22408" s="601"/>
      <c r="V22408" s="611"/>
      <c r="X22408" s="613"/>
      <c r="Y22408" s="601"/>
      <c r="Z22408" s="601"/>
      <c r="AA22408" s="601"/>
      <c r="AB22408" s="601"/>
    </row>
    <row r="22409" spans="21:28" x14ac:dyDescent="0.25">
      <c r="U22409" s="601"/>
      <c r="V22409" s="611"/>
      <c r="X22409" s="613"/>
      <c r="Y22409" s="601"/>
      <c r="Z22409" s="601"/>
      <c r="AA22409" s="601"/>
      <c r="AB22409" s="601"/>
    </row>
    <row r="22410" spans="21:28" x14ac:dyDescent="0.25">
      <c r="U22410" s="601"/>
      <c r="V22410" s="611"/>
      <c r="X22410" s="613"/>
      <c r="Y22410" s="601"/>
      <c r="Z22410" s="601"/>
      <c r="AA22410" s="601"/>
      <c r="AB22410" s="601"/>
    </row>
    <row r="22411" spans="21:28" x14ac:dyDescent="0.25">
      <c r="U22411" s="601"/>
      <c r="V22411" s="611"/>
      <c r="X22411" s="613"/>
      <c r="Y22411" s="601"/>
      <c r="Z22411" s="601"/>
      <c r="AA22411" s="601"/>
      <c r="AB22411" s="601"/>
    </row>
    <row r="22412" spans="21:28" x14ac:dyDescent="0.25">
      <c r="U22412" s="601"/>
      <c r="V22412" s="611"/>
      <c r="X22412" s="613"/>
      <c r="Y22412" s="601"/>
      <c r="Z22412" s="601"/>
      <c r="AA22412" s="601"/>
      <c r="AB22412" s="601"/>
    </row>
    <row r="22413" spans="21:28" x14ac:dyDescent="0.25">
      <c r="U22413" s="601"/>
      <c r="V22413" s="611"/>
      <c r="X22413" s="613"/>
      <c r="Y22413" s="601"/>
      <c r="Z22413" s="601"/>
      <c r="AA22413" s="601"/>
      <c r="AB22413" s="601"/>
    </row>
    <row r="22414" spans="21:28" x14ac:dyDescent="0.25">
      <c r="U22414" s="601"/>
      <c r="V22414" s="611"/>
      <c r="X22414" s="613"/>
      <c r="Y22414" s="601"/>
      <c r="Z22414" s="601"/>
      <c r="AA22414" s="601"/>
      <c r="AB22414" s="601"/>
    </row>
    <row r="22415" spans="21:28" x14ac:dyDescent="0.25">
      <c r="U22415" s="601"/>
      <c r="V22415" s="611"/>
      <c r="X22415" s="613"/>
      <c r="Y22415" s="601"/>
      <c r="Z22415" s="601"/>
      <c r="AA22415" s="601"/>
      <c r="AB22415" s="601"/>
    </row>
    <row r="22416" spans="21:28" x14ac:dyDescent="0.25">
      <c r="U22416" s="601"/>
      <c r="V22416" s="611"/>
      <c r="X22416" s="613"/>
      <c r="Y22416" s="601"/>
      <c r="Z22416" s="601"/>
      <c r="AA22416" s="601"/>
      <c r="AB22416" s="601"/>
    </row>
    <row r="22417" spans="21:28" x14ac:dyDescent="0.25">
      <c r="U22417" s="601"/>
      <c r="V22417" s="611"/>
      <c r="X22417" s="613"/>
      <c r="Y22417" s="601"/>
      <c r="Z22417" s="601"/>
      <c r="AA22417" s="601"/>
      <c r="AB22417" s="601"/>
    </row>
    <row r="22418" spans="21:28" x14ac:dyDescent="0.25">
      <c r="U22418" s="601"/>
      <c r="V22418" s="611"/>
      <c r="X22418" s="613"/>
      <c r="Y22418" s="601"/>
      <c r="Z22418" s="601"/>
      <c r="AA22418" s="601"/>
      <c r="AB22418" s="601"/>
    </row>
    <row r="22419" spans="21:28" x14ac:dyDescent="0.25">
      <c r="U22419" s="601"/>
      <c r="V22419" s="611"/>
      <c r="X22419" s="613"/>
      <c r="Y22419" s="601"/>
      <c r="Z22419" s="601"/>
      <c r="AA22419" s="601"/>
      <c r="AB22419" s="601"/>
    </row>
    <row r="22420" spans="21:28" x14ac:dyDescent="0.25">
      <c r="U22420" s="601"/>
      <c r="V22420" s="611"/>
      <c r="X22420" s="613"/>
      <c r="Y22420" s="601"/>
      <c r="Z22420" s="601"/>
      <c r="AA22420" s="601"/>
      <c r="AB22420" s="601"/>
    </row>
    <row r="22421" spans="21:28" x14ac:dyDescent="0.25">
      <c r="U22421" s="601"/>
      <c r="V22421" s="611"/>
      <c r="X22421" s="613"/>
      <c r="Y22421" s="601"/>
      <c r="Z22421" s="601"/>
      <c r="AA22421" s="601"/>
      <c r="AB22421" s="601"/>
    </row>
    <row r="22422" spans="21:28" x14ac:dyDescent="0.25">
      <c r="U22422" s="601"/>
      <c r="V22422" s="611"/>
      <c r="X22422" s="613"/>
      <c r="Y22422" s="601"/>
      <c r="Z22422" s="601"/>
      <c r="AA22422" s="601"/>
      <c r="AB22422" s="601"/>
    </row>
    <row r="22423" spans="21:28" x14ac:dyDescent="0.25">
      <c r="U22423" s="601"/>
      <c r="V22423" s="611"/>
      <c r="X22423" s="613"/>
      <c r="Y22423" s="601"/>
      <c r="Z22423" s="601"/>
      <c r="AA22423" s="601"/>
      <c r="AB22423" s="601"/>
    </row>
    <row r="22424" spans="21:28" x14ac:dyDescent="0.25">
      <c r="U22424" s="601"/>
      <c r="V22424" s="611"/>
      <c r="X22424" s="613"/>
      <c r="Y22424" s="601"/>
      <c r="Z22424" s="601"/>
      <c r="AA22424" s="601"/>
      <c r="AB22424" s="601"/>
    </row>
    <row r="22425" spans="21:28" x14ac:dyDescent="0.25">
      <c r="U22425" s="601"/>
      <c r="V22425" s="611"/>
      <c r="X22425" s="613"/>
      <c r="Y22425" s="601"/>
      <c r="Z22425" s="601"/>
      <c r="AA22425" s="601"/>
      <c r="AB22425" s="601"/>
    </row>
    <row r="22426" spans="21:28" x14ac:dyDescent="0.25">
      <c r="U22426" s="601"/>
      <c r="V22426" s="611"/>
      <c r="X22426" s="613"/>
      <c r="Y22426" s="601"/>
      <c r="Z22426" s="601"/>
      <c r="AA22426" s="601"/>
      <c r="AB22426" s="601"/>
    </row>
    <row r="22427" spans="21:28" x14ac:dyDescent="0.25">
      <c r="U22427" s="601"/>
      <c r="V22427" s="611"/>
      <c r="X22427" s="613"/>
      <c r="Y22427" s="601"/>
      <c r="Z22427" s="601"/>
      <c r="AA22427" s="601"/>
      <c r="AB22427" s="601"/>
    </row>
    <row r="22428" spans="21:28" x14ac:dyDescent="0.25">
      <c r="U22428" s="601"/>
      <c r="V22428" s="611"/>
      <c r="X22428" s="613"/>
      <c r="Y22428" s="601"/>
      <c r="Z22428" s="601"/>
      <c r="AA22428" s="601"/>
      <c r="AB22428" s="601"/>
    </row>
    <row r="22429" spans="21:28" x14ac:dyDescent="0.25">
      <c r="U22429" s="601"/>
      <c r="V22429" s="611"/>
      <c r="X22429" s="613"/>
      <c r="Y22429" s="601"/>
      <c r="Z22429" s="601"/>
      <c r="AA22429" s="601"/>
      <c r="AB22429" s="601"/>
    </row>
    <row r="22430" spans="21:28" x14ac:dyDescent="0.25">
      <c r="U22430" s="601"/>
      <c r="V22430" s="611"/>
      <c r="X22430" s="613"/>
      <c r="Y22430" s="601"/>
      <c r="Z22430" s="601"/>
      <c r="AA22430" s="601"/>
      <c r="AB22430" s="601"/>
    </row>
    <row r="22431" spans="21:28" x14ac:dyDescent="0.25">
      <c r="U22431" s="601"/>
      <c r="V22431" s="611"/>
      <c r="X22431" s="613"/>
      <c r="Y22431" s="601"/>
      <c r="Z22431" s="601"/>
      <c r="AA22431" s="601"/>
      <c r="AB22431" s="601"/>
    </row>
    <row r="22432" spans="21:28" x14ac:dyDescent="0.25">
      <c r="U22432" s="601"/>
      <c r="V22432" s="611"/>
      <c r="X22432" s="613"/>
      <c r="Y22432" s="601"/>
      <c r="Z22432" s="601"/>
      <c r="AA22432" s="601"/>
      <c r="AB22432" s="601"/>
    </row>
    <row r="22433" spans="21:28" x14ac:dyDescent="0.25">
      <c r="U22433" s="601"/>
      <c r="V22433" s="611"/>
      <c r="X22433" s="613"/>
      <c r="Y22433" s="601"/>
      <c r="Z22433" s="601"/>
      <c r="AA22433" s="601"/>
      <c r="AB22433" s="601"/>
    </row>
    <row r="22434" spans="21:28" x14ac:dyDescent="0.25">
      <c r="U22434" s="601"/>
      <c r="V22434" s="611"/>
      <c r="X22434" s="613"/>
      <c r="Y22434" s="601"/>
      <c r="Z22434" s="601"/>
      <c r="AA22434" s="601"/>
      <c r="AB22434" s="601"/>
    </row>
    <row r="22435" spans="21:28" x14ac:dyDescent="0.25">
      <c r="U22435" s="601"/>
      <c r="V22435" s="611"/>
      <c r="X22435" s="613"/>
      <c r="Y22435" s="601"/>
      <c r="Z22435" s="601"/>
      <c r="AA22435" s="601"/>
      <c r="AB22435" s="601"/>
    </row>
    <row r="22436" spans="21:28" x14ac:dyDescent="0.25">
      <c r="U22436" s="601"/>
      <c r="V22436" s="611"/>
      <c r="X22436" s="613"/>
      <c r="Y22436" s="601"/>
      <c r="Z22436" s="601"/>
      <c r="AA22436" s="601"/>
      <c r="AB22436" s="601"/>
    </row>
    <row r="22437" spans="21:28" x14ac:dyDescent="0.25">
      <c r="U22437" s="601"/>
      <c r="V22437" s="611"/>
      <c r="X22437" s="613"/>
      <c r="Y22437" s="601"/>
      <c r="Z22437" s="601"/>
      <c r="AA22437" s="601"/>
      <c r="AB22437" s="601"/>
    </row>
    <row r="22438" spans="21:28" x14ac:dyDescent="0.25">
      <c r="U22438" s="601"/>
      <c r="V22438" s="611"/>
      <c r="X22438" s="613"/>
      <c r="Y22438" s="601"/>
      <c r="Z22438" s="601"/>
      <c r="AA22438" s="601"/>
      <c r="AB22438" s="601"/>
    </row>
    <row r="22439" spans="21:28" x14ac:dyDescent="0.25">
      <c r="U22439" s="601"/>
      <c r="V22439" s="611"/>
      <c r="X22439" s="613"/>
      <c r="Y22439" s="601"/>
      <c r="Z22439" s="601"/>
      <c r="AA22439" s="601"/>
      <c r="AB22439" s="601"/>
    </row>
    <row r="22440" spans="21:28" x14ac:dyDescent="0.25">
      <c r="U22440" s="601"/>
      <c r="V22440" s="611"/>
      <c r="X22440" s="613"/>
      <c r="Y22440" s="601"/>
      <c r="Z22440" s="601"/>
      <c r="AA22440" s="601"/>
      <c r="AB22440" s="601"/>
    </row>
    <row r="22441" spans="21:28" x14ac:dyDescent="0.25">
      <c r="U22441" s="601"/>
      <c r="V22441" s="611"/>
      <c r="X22441" s="613"/>
      <c r="Y22441" s="601"/>
      <c r="Z22441" s="601"/>
      <c r="AA22441" s="601"/>
      <c r="AB22441" s="601"/>
    </row>
    <row r="22442" spans="21:28" x14ac:dyDescent="0.25">
      <c r="U22442" s="601"/>
      <c r="V22442" s="611"/>
      <c r="X22442" s="613"/>
      <c r="Y22442" s="601"/>
      <c r="Z22442" s="601"/>
      <c r="AA22442" s="601"/>
      <c r="AB22442" s="601"/>
    </row>
    <row r="22443" spans="21:28" x14ac:dyDescent="0.25">
      <c r="U22443" s="601"/>
      <c r="V22443" s="611"/>
      <c r="X22443" s="613"/>
      <c r="Y22443" s="601"/>
      <c r="Z22443" s="601"/>
      <c r="AA22443" s="601"/>
      <c r="AB22443" s="601"/>
    </row>
    <row r="22444" spans="21:28" x14ac:dyDescent="0.25">
      <c r="U22444" s="601"/>
      <c r="V22444" s="611"/>
      <c r="X22444" s="613"/>
      <c r="Y22444" s="601"/>
      <c r="Z22444" s="601"/>
      <c r="AA22444" s="601"/>
      <c r="AB22444" s="601"/>
    </row>
    <row r="22445" spans="21:28" x14ac:dyDescent="0.25">
      <c r="U22445" s="601"/>
      <c r="V22445" s="611"/>
      <c r="X22445" s="613"/>
      <c r="Y22445" s="601"/>
      <c r="Z22445" s="601"/>
      <c r="AA22445" s="601"/>
      <c r="AB22445" s="601"/>
    </row>
    <row r="22446" spans="21:28" x14ac:dyDescent="0.25">
      <c r="U22446" s="601"/>
      <c r="V22446" s="611"/>
      <c r="X22446" s="613"/>
      <c r="Y22446" s="601"/>
      <c r="Z22446" s="601"/>
      <c r="AA22446" s="601"/>
      <c r="AB22446" s="601"/>
    </row>
    <row r="22447" spans="21:28" x14ac:dyDescent="0.25">
      <c r="U22447" s="601"/>
      <c r="V22447" s="611"/>
      <c r="X22447" s="613"/>
      <c r="Y22447" s="601"/>
      <c r="Z22447" s="601"/>
      <c r="AA22447" s="601"/>
      <c r="AB22447" s="601"/>
    </row>
    <row r="22448" spans="21:28" x14ac:dyDescent="0.25">
      <c r="U22448" s="601"/>
      <c r="V22448" s="611"/>
      <c r="X22448" s="613"/>
      <c r="Y22448" s="601"/>
      <c r="Z22448" s="601"/>
      <c r="AA22448" s="601"/>
      <c r="AB22448" s="601"/>
    </row>
    <row r="22449" spans="21:28" x14ac:dyDescent="0.25">
      <c r="U22449" s="601"/>
      <c r="V22449" s="611"/>
      <c r="X22449" s="613"/>
      <c r="Y22449" s="601"/>
      <c r="Z22449" s="601"/>
      <c r="AA22449" s="601"/>
      <c r="AB22449" s="601"/>
    </row>
    <row r="22450" spans="21:28" x14ac:dyDescent="0.25">
      <c r="U22450" s="601"/>
      <c r="V22450" s="611"/>
      <c r="X22450" s="613"/>
      <c r="Y22450" s="601"/>
      <c r="Z22450" s="601"/>
      <c r="AA22450" s="601"/>
      <c r="AB22450" s="601"/>
    </row>
    <row r="22451" spans="21:28" x14ac:dyDescent="0.25">
      <c r="U22451" s="601"/>
      <c r="V22451" s="611"/>
      <c r="X22451" s="613"/>
      <c r="Y22451" s="601"/>
      <c r="Z22451" s="601"/>
      <c r="AA22451" s="601"/>
      <c r="AB22451" s="601"/>
    </row>
    <row r="22452" spans="21:28" x14ac:dyDescent="0.25">
      <c r="U22452" s="601"/>
      <c r="V22452" s="611"/>
      <c r="X22452" s="613"/>
      <c r="Y22452" s="601"/>
      <c r="Z22452" s="601"/>
      <c r="AA22452" s="601"/>
      <c r="AB22452" s="601"/>
    </row>
    <row r="22453" spans="21:28" x14ac:dyDescent="0.25">
      <c r="U22453" s="601"/>
      <c r="V22453" s="611"/>
      <c r="X22453" s="613"/>
      <c r="Y22453" s="601"/>
      <c r="Z22453" s="601"/>
      <c r="AA22453" s="601"/>
      <c r="AB22453" s="601"/>
    </row>
    <row r="22454" spans="21:28" x14ac:dyDescent="0.25">
      <c r="U22454" s="601"/>
      <c r="V22454" s="611"/>
      <c r="X22454" s="613"/>
      <c r="Y22454" s="601"/>
      <c r="Z22454" s="601"/>
      <c r="AA22454" s="601"/>
      <c r="AB22454" s="601"/>
    </row>
    <row r="22455" spans="21:28" x14ac:dyDescent="0.25">
      <c r="U22455" s="601"/>
      <c r="V22455" s="611"/>
      <c r="X22455" s="613"/>
      <c r="Y22455" s="601"/>
      <c r="Z22455" s="601"/>
      <c r="AA22455" s="601"/>
      <c r="AB22455" s="601"/>
    </row>
    <row r="22456" spans="21:28" x14ac:dyDescent="0.25">
      <c r="U22456" s="601"/>
      <c r="V22456" s="611"/>
      <c r="X22456" s="613"/>
      <c r="Y22456" s="601"/>
      <c r="Z22456" s="601"/>
      <c r="AA22456" s="601"/>
      <c r="AB22456" s="601"/>
    </row>
    <row r="22457" spans="21:28" x14ac:dyDescent="0.25">
      <c r="U22457" s="601"/>
      <c r="V22457" s="611"/>
      <c r="X22457" s="613"/>
      <c r="Y22457" s="601"/>
      <c r="Z22457" s="601"/>
      <c r="AA22457" s="601"/>
      <c r="AB22457" s="601"/>
    </row>
    <row r="22458" spans="21:28" x14ac:dyDescent="0.25">
      <c r="U22458" s="601"/>
      <c r="V22458" s="611"/>
      <c r="X22458" s="613"/>
      <c r="Y22458" s="601"/>
      <c r="Z22458" s="601"/>
      <c r="AA22458" s="601"/>
      <c r="AB22458" s="601"/>
    </row>
    <row r="22459" spans="21:28" x14ac:dyDescent="0.25">
      <c r="U22459" s="601"/>
      <c r="V22459" s="611"/>
      <c r="X22459" s="613"/>
      <c r="Y22459" s="601"/>
      <c r="Z22459" s="601"/>
      <c r="AA22459" s="601"/>
      <c r="AB22459" s="601"/>
    </row>
    <row r="22460" spans="21:28" x14ac:dyDescent="0.25">
      <c r="U22460" s="601"/>
      <c r="V22460" s="611"/>
      <c r="X22460" s="613"/>
      <c r="Y22460" s="601"/>
      <c r="Z22460" s="601"/>
      <c r="AA22460" s="601"/>
      <c r="AB22460" s="601"/>
    </row>
    <row r="22461" spans="21:28" x14ac:dyDescent="0.25">
      <c r="U22461" s="601"/>
      <c r="V22461" s="611"/>
      <c r="X22461" s="613"/>
      <c r="Y22461" s="601"/>
      <c r="Z22461" s="601"/>
      <c r="AA22461" s="601"/>
      <c r="AB22461" s="601"/>
    </row>
    <row r="22462" spans="21:28" x14ac:dyDescent="0.25">
      <c r="U22462" s="601"/>
      <c r="V22462" s="611"/>
      <c r="X22462" s="613"/>
      <c r="Y22462" s="601"/>
      <c r="Z22462" s="601"/>
      <c r="AA22462" s="601"/>
      <c r="AB22462" s="601"/>
    </row>
    <row r="22463" spans="21:28" x14ac:dyDescent="0.25">
      <c r="U22463" s="601"/>
      <c r="V22463" s="611"/>
      <c r="X22463" s="613"/>
      <c r="Y22463" s="601"/>
      <c r="Z22463" s="601"/>
      <c r="AA22463" s="601"/>
      <c r="AB22463" s="601"/>
    </row>
    <row r="22464" spans="21:28" x14ac:dyDescent="0.25">
      <c r="U22464" s="601"/>
      <c r="V22464" s="611"/>
      <c r="X22464" s="613"/>
      <c r="Y22464" s="601"/>
      <c r="Z22464" s="601"/>
      <c r="AA22464" s="601"/>
      <c r="AB22464" s="601"/>
    </row>
    <row r="22465" spans="21:28" x14ac:dyDescent="0.25">
      <c r="U22465" s="601"/>
      <c r="V22465" s="611"/>
      <c r="X22465" s="613"/>
      <c r="Y22465" s="601"/>
      <c r="Z22465" s="601"/>
      <c r="AA22465" s="601"/>
      <c r="AB22465" s="601"/>
    </row>
    <row r="22466" spans="21:28" x14ac:dyDescent="0.25">
      <c r="U22466" s="601"/>
      <c r="V22466" s="611"/>
      <c r="X22466" s="613"/>
      <c r="Y22466" s="601"/>
      <c r="Z22466" s="601"/>
      <c r="AA22466" s="601"/>
      <c r="AB22466" s="601"/>
    </row>
    <row r="22467" spans="21:28" x14ac:dyDescent="0.25">
      <c r="U22467" s="601"/>
      <c r="V22467" s="611"/>
      <c r="X22467" s="613"/>
      <c r="Y22467" s="601"/>
      <c r="Z22467" s="601"/>
      <c r="AA22467" s="601"/>
      <c r="AB22467" s="601"/>
    </row>
    <row r="22468" spans="21:28" x14ac:dyDescent="0.25">
      <c r="U22468" s="601"/>
      <c r="V22468" s="611"/>
      <c r="X22468" s="613"/>
      <c r="Y22468" s="601"/>
      <c r="Z22468" s="601"/>
      <c r="AA22468" s="601"/>
      <c r="AB22468" s="601"/>
    </row>
    <row r="22469" spans="21:28" x14ac:dyDescent="0.25">
      <c r="U22469" s="601"/>
      <c r="V22469" s="611"/>
      <c r="X22469" s="613"/>
      <c r="Y22469" s="601"/>
      <c r="Z22469" s="601"/>
      <c r="AA22469" s="601"/>
      <c r="AB22469" s="601"/>
    </row>
    <row r="22470" spans="21:28" x14ac:dyDescent="0.25">
      <c r="U22470" s="601"/>
      <c r="V22470" s="611"/>
      <c r="X22470" s="613"/>
      <c r="Y22470" s="601"/>
      <c r="Z22470" s="601"/>
      <c r="AA22470" s="601"/>
      <c r="AB22470" s="601"/>
    </row>
    <row r="22471" spans="21:28" x14ac:dyDescent="0.25">
      <c r="U22471" s="601"/>
      <c r="V22471" s="611"/>
      <c r="X22471" s="613"/>
      <c r="Y22471" s="601"/>
      <c r="Z22471" s="601"/>
      <c r="AA22471" s="601"/>
      <c r="AB22471" s="601"/>
    </row>
    <row r="22472" spans="21:28" x14ac:dyDescent="0.25">
      <c r="U22472" s="601"/>
      <c r="V22472" s="611"/>
      <c r="X22472" s="613"/>
      <c r="Y22472" s="601"/>
      <c r="Z22472" s="601"/>
      <c r="AA22472" s="601"/>
      <c r="AB22472" s="601"/>
    </row>
    <row r="22473" spans="21:28" x14ac:dyDescent="0.25">
      <c r="U22473" s="601"/>
      <c r="V22473" s="611"/>
      <c r="X22473" s="613"/>
      <c r="Y22473" s="601"/>
      <c r="Z22473" s="601"/>
      <c r="AA22473" s="601"/>
      <c r="AB22473" s="601"/>
    </row>
    <row r="22474" spans="21:28" x14ac:dyDescent="0.25">
      <c r="U22474" s="601"/>
      <c r="V22474" s="611"/>
      <c r="X22474" s="613"/>
      <c r="Y22474" s="601"/>
      <c r="Z22474" s="601"/>
      <c r="AA22474" s="601"/>
      <c r="AB22474" s="601"/>
    </row>
    <row r="22475" spans="21:28" x14ac:dyDescent="0.25">
      <c r="U22475" s="601"/>
      <c r="V22475" s="611"/>
      <c r="X22475" s="613"/>
      <c r="Y22475" s="601"/>
      <c r="Z22475" s="601"/>
      <c r="AA22475" s="601"/>
      <c r="AB22475" s="601"/>
    </row>
    <row r="22476" spans="21:28" x14ac:dyDescent="0.25">
      <c r="U22476" s="601"/>
      <c r="V22476" s="611"/>
      <c r="X22476" s="613"/>
      <c r="Y22476" s="601"/>
      <c r="Z22476" s="601"/>
      <c r="AA22476" s="601"/>
      <c r="AB22476" s="601"/>
    </row>
    <row r="22477" spans="21:28" x14ac:dyDescent="0.25">
      <c r="U22477" s="601"/>
      <c r="V22477" s="611"/>
      <c r="X22477" s="613"/>
      <c r="Y22477" s="601"/>
      <c r="Z22477" s="601"/>
      <c r="AA22477" s="601"/>
      <c r="AB22477" s="601"/>
    </row>
    <row r="22478" spans="21:28" x14ac:dyDescent="0.25">
      <c r="U22478" s="601"/>
      <c r="V22478" s="611"/>
      <c r="X22478" s="613"/>
      <c r="Y22478" s="601"/>
      <c r="Z22478" s="601"/>
      <c r="AA22478" s="601"/>
      <c r="AB22478" s="601"/>
    </row>
    <row r="22479" spans="21:28" x14ac:dyDescent="0.25">
      <c r="U22479" s="601"/>
      <c r="V22479" s="611"/>
      <c r="X22479" s="613"/>
      <c r="Y22479" s="601"/>
      <c r="Z22479" s="601"/>
      <c r="AA22479" s="601"/>
      <c r="AB22479" s="601"/>
    </row>
    <row r="22480" spans="21:28" x14ac:dyDescent="0.25">
      <c r="U22480" s="601"/>
      <c r="V22480" s="611"/>
      <c r="X22480" s="613"/>
      <c r="Y22480" s="601"/>
      <c r="Z22480" s="601"/>
      <c r="AA22480" s="601"/>
      <c r="AB22480" s="601"/>
    </row>
    <row r="22481" spans="21:28" x14ac:dyDescent="0.25">
      <c r="U22481" s="601"/>
      <c r="V22481" s="611"/>
      <c r="X22481" s="613"/>
      <c r="Y22481" s="601"/>
      <c r="Z22481" s="601"/>
      <c r="AA22481" s="601"/>
      <c r="AB22481" s="601"/>
    </row>
    <row r="22482" spans="21:28" x14ac:dyDescent="0.25">
      <c r="U22482" s="601"/>
      <c r="V22482" s="611"/>
      <c r="X22482" s="613"/>
      <c r="Y22482" s="601"/>
      <c r="Z22482" s="601"/>
      <c r="AA22482" s="601"/>
      <c r="AB22482" s="601"/>
    </row>
    <row r="22483" spans="21:28" x14ac:dyDescent="0.25">
      <c r="U22483" s="601"/>
      <c r="V22483" s="611"/>
      <c r="X22483" s="613"/>
      <c r="Y22483" s="601"/>
      <c r="Z22483" s="601"/>
      <c r="AA22483" s="601"/>
      <c r="AB22483" s="601"/>
    </row>
    <row r="22484" spans="21:28" x14ac:dyDescent="0.25">
      <c r="U22484" s="601"/>
      <c r="V22484" s="611"/>
      <c r="X22484" s="613"/>
      <c r="Y22484" s="601"/>
      <c r="Z22484" s="601"/>
      <c r="AA22484" s="601"/>
      <c r="AB22484" s="601"/>
    </row>
    <row r="22485" spans="21:28" x14ac:dyDescent="0.25">
      <c r="U22485" s="601"/>
      <c r="V22485" s="611"/>
      <c r="X22485" s="613"/>
      <c r="Y22485" s="601"/>
      <c r="Z22485" s="601"/>
      <c r="AA22485" s="601"/>
      <c r="AB22485" s="601"/>
    </row>
    <row r="22486" spans="21:28" x14ac:dyDescent="0.25">
      <c r="U22486" s="601"/>
      <c r="V22486" s="611"/>
      <c r="X22486" s="613"/>
      <c r="Y22486" s="601"/>
      <c r="Z22486" s="601"/>
      <c r="AA22486" s="601"/>
      <c r="AB22486" s="601"/>
    </row>
    <row r="22487" spans="21:28" x14ac:dyDescent="0.25">
      <c r="U22487" s="601"/>
      <c r="V22487" s="611"/>
      <c r="X22487" s="613"/>
      <c r="Y22487" s="601"/>
      <c r="Z22487" s="601"/>
      <c r="AA22487" s="601"/>
      <c r="AB22487" s="601"/>
    </row>
    <row r="22488" spans="21:28" x14ac:dyDescent="0.25">
      <c r="U22488" s="601"/>
      <c r="V22488" s="611"/>
      <c r="X22488" s="613"/>
      <c r="Y22488" s="601"/>
      <c r="Z22488" s="601"/>
      <c r="AA22488" s="601"/>
      <c r="AB22488" s="601"/>
    </row>
    <row r="22489" spans="21:28" x14ac:dyDescent="0.25">
      <c r="U22489" s="601"/>
      <c r="V22489" s="611"/>
      <c r="X22489" s="613"/>
      <c r="Y22489" s="601"/>
      <c r="Z22489" s="601"/>
      <c r="AA22489" s="601"/>
      <c r="AB22489" s="601"/>
    </row>
    <row r="22490" spans="21:28" x14ac:dyDescent="0.25">
      <c r="U22490" s="601"/>
      <c r="V22490" s="611"/>
      <c r="X22490" s="613"/>
      <c r="Y22490" s="601"/>
      <c r="Z22490" s="601"/>
      <c r="AA22490" s="601"/>
      <c r="AB22490" s="601"/>
    </row>
    <row r="22491" spans="21:28" x14ac:dyDescent="0.25">
      <c r="U22491" s="601"/>
      <c r="V22491" s="611"/>
      <c r="X22491" s="613"/>
      <c r="Y22491" s="601"/>
      <c r="Z22491" s="601"/>
      <c r="AA22491" s="601"/>
      <c r="AB22491" s="601"/>
    </row>
    <row r="22492" spans="21:28" x14ac:dyDescent="0.25">
      <c r="U22492" s="601"/>
      <c r="V22492" s="611"/>
      <c r="X22492" s="613"/>
      <c r="Y22492" s="601"/>
      <c r="Z22492" s="601"/>
      <c r="AA22492" s="601"/>
      <c r="AB22492" s="601"/>
    </row>
    <row r="22493" spans="21:28" x14ac:dyDescent="0.25">
      <c r="U22493" s="601"/>
      <c r="V22493" s="611"/>
      <c r="X22493" s="613"/>
      <c r="Y22493" s="601"/>
      <c r="Z22493" s="601"/>
      <c r="AA22493" s="601"/>
      <c r="AB22493" s="601"/>
    </row>
    <row r="22494" spans="21:28" x14ac:dyDescent="0.25">
      <c r="U22494" s="601"/>
      <c r="V22494" s="611"/>
      <c r="X22494" s="613"/>
      <c r="Y22494" s="601"/>
      <c r="Z22494" s="601"/>
      <c r="AA22494" s="601"/>
      <c r="AB22494" s="601"/>
    </row>
    <row r="22495" spans="21:28" x14ac:dyDescent="0.25">
      <c r="U22495" s="601"/>
      <c r="V22495" s="611"/>
      <c r="X22495" s="613"/>
      <c r="Y22495" s="601"/>
      <c r="Z22495" s="601"/>
      <c r="AA22495" s="601"/>
      <c r="AB22495" s="601"/>
    </row>
    <row r="22496" spans="21:28" x14ac:dyDescent="0.25">
      <c r="U22496" s="601"/>
      <c r="V22496" s="611"/>
      <c r="X22496" s="613"/>
      <c r="Y22496" s="601"/>
      <c r="Z22496" s="601"/>
      <c r="AA22496" s="601"/>
      <c r="AB22496" s="601"/>
    </row>
    <row r="22497" spans="21:28" x14ac:dyDescent="0.25">
      <c r="U22497" s="601"/>
      <c r="V22497" s="611"/>
      <c r="X22497" s="613"/>
      <c r="Y22497" s="601"/>
      <c r="Z22497" s="601"/>
      <c r="AA22497" s="601"/>
      <c r="AB22497" s="601"/>
    </row>
    <row r="22498" spans="21:28" x14ac:dyDescent="0.25">
      <c r="U22498" s="601"/>
      <c r="V22498" s="611"/>
      <c r="X22498" s="613"/>
      <c r="Y22498" s="601"/>
      <c r="Z22498" s="601"/>
      <c r="AA22498" s="601"/>
      <c r="AB22498" s="601"/>
    </row>
    <row r="22499" spans="21:28" x14ac:dyDescent="0.25">
      <c r="U22499" s="601"/>
      <c r="V22499" s="611"/>
      <c r="X22499" s="613"/>
      <c r="Y22499" s="601"/>
      <c r="Z22499" s="601"/>
      <c r="AA22499" s="601"/>
      <c r="AB22499" s="601"/>
    </row>
    <row r="22500" spans="21:28" x14ac:dyDescent="0.25">
      <c r="U22500" s="601"/>
      <c r="V22500" s="611"/>
      <c r="X22500" s="613"/>
      <c r="Y22500" s="601"/>
      <c r="Z22500" s="601"/>
      <c r="AA22500" s="601"/>
      <c r="AB22500" s="601"/>
    </row>
    <row r="22501" spans="21:28" x14ac:dyDescent="0.25">
      <c r="U22501" s="601"/>
      <c r="V22501" s="611"/>
      <c r="X22501" s="613"/>
      <c r="Y22501" s="601"/>
      <c r="Z22501" s="601"/>
      <c r="AA22501" s="601"/>
      <c r="AB22501" s="601"/>
    </row>
    <row r="22502" spans="21:28" x14ac:dyDescent="0.25">
      <c r="U22502" s="601"/>
      <c r="V22502" s="611"/>
      <c r="X22502" s="613"/>
      <c r="Y22502" s="601"/>
      <c r="Z22502" s="601"/>
      <c r="AA22502" s="601"/>
      <c r="AB22502" s="601"/>
    </row>
    <row r="22503" spans="21:28" x14ac:dyDescent="0.25">
      <c r="U22503" s="601"/>
      <c r="V22503" s="611"/>
      <c r="X22503" s="613"/>
      <c r="Y22503" s="601"/>
      <c r="Z22503" s="601"/>
      <c r="AA22503" s="601"/>
      <c r="AB22503" s="601"/>
    </row>
    <row r="22504" spans="21:28" x14ac:dyDescent="0.25">
      <c r="U22504" s="601"/>
      <c r="V22504" s="611"/>
      <c r="X22504" s="613"/>
      <c r="Y22504" s="601"/>
      <c r="Z22504" s="601"/>
      <c r="AA22504" s="601"/>
      <c r="AB22504" s="601"/>
    </row>
    <row r="22505" spans="21:28" x14ac:dyDescent="0.25">
      <c r="U22505" s="601"/>
      <c r="V22505" s="611"/>
      <c r="X22505" s="613"/>
      <c r="Y22505" s="601"/>
      <c r="Z22505" s="601"/>
      <c r="AA22505" s="601"/>
      <c r="AB22505" s="601"/>
    </row>
    <row r="22506" spans="21:28" x14ac:dyDescent="0.25">
      <c r="U22506" s="601"/>
      <c r="V22506" s="611"/>
      <c r="X22506" s="613"/>
      <c r="Y22506" s="601"/>
      <c r="Z22506" s="601"/>
      <c r="AA22506" s="601"/>
      <c r="AB22506" s="601"/>
    </row>
    <row r="22507" spans="21:28" x14ac:dyDescent="0.25">
      <c r="U22507" s="601"/>
      <c r="V22507" s="611"/>
      <c r="X22507" s="613"/>
      <c r="Y22507" s="601"/>
      <c r="Z22507" s="601"/>
      <c r="AA22507" s="601"/>
      <c r="AB22507" s="601"/>
    </row>
    <row r="22508" spans="21:28" x14ac:dyDescent="0.25">
      <c r="U22508" s="601"/>
      <c r="V22508" s="611"/>
      <c r="X22508" s="613"/>
      <c r="Y22508" s="601"/>
      <c r="Z22508" s="601"/>
      <c r="AA22508" s="601"/>
      <c r="AB22508" s="601"/>
    </row>
    <row r="22509" spans="21:28" x14ac:dyDescent="0.25">
      <c r="U22509" s="601"/>
      <c r="V22509" s="611"/>
      <c r="X22509" s="613"/>
      <c r="Y22509" s="601"/>
      <c r="Z22509" s="601"/>
      <c r="AA22509" s="601"/>
      <c r="AB22509" s="601"/>
    </row>
    <row r="22510" spans="21:28" x14ac:dyDescent="0.25">
      <c r="U22510" s="601"/>
      <c r="V22510" s="611"/>
      <c r="X22510" s="613"/>
      <c r="Y22510" s="601"/>
      <c r="Z22510" s="601"/>
      <c r="AA22510" s="601"/>
      <c r="AB22510" s="601"/>
    </row>
    <row r="22511" spans="21:28" x14ac:dyDescent="0.25">
      <c r="U22511" s="601"/>
      <c r="V22511" s="611"/>
      <c r="X22511" s="613"/>
      <c r="Y22511" s="601"/>
      <c r="Z22511" s="601"/>
      <c r="AA22511" s="601"/>
      <c r="AB22511" s="601"/>
    </row>
    <row r="22512" spans="21:28" x14ac:dyDescent="0.25">
      <c r="U22512" s="601"/>
      <c r="V22512" s="611"/>
      <c r="X22512" s="613"/>
      <c r="Y22512" s="601"/>
      <c r="Z22512" s="601"/>
      <c r="AA22512" s="601"/>
      <c r="AB22512" s="601"/>
    </row>
    <row r="22513" spans="21:28" x14ac:dyDescent="0.25">
      <c r="U22513" s="601"/>
      <c r="V22513" s="611"/>
      <c r="X22513" s="613"/>
      <c r="Y22513" s="601"/>
      <c r="Z22513" s="601"/>
      <c r="AA22513" s="601"/>
      <c r="AB22513" s="601"/>
    </row>
    <row r="22514" spans="21:28" x14ac:dyDescent="0.25">
      <c r="U22514" s="601"/>
      <c r="V22514" s="611"/>
      <c r="X22514" s="613"/>
      <c r="Y22514" s="601"/>
      <c r="Z22514" s="601"/>
      <c r="AA22514" s="601"/>
      <c r="AB22514" s="601"/>
    </row>
    <row r="22515" spans="21:28" x14ac:dyDescent="0.25">
      <c r="U22515" s="601"/>
      <c r="V22515" s="611"/>
      <c r="X22515" s="613"/>
      <c r="Y22515" s="601"/>
      <c r="Z22515" s="601"/>
      <c r="AA22515" s="601"/>
      <c r="AB22515" s="601"/>
    </row>
    <row r="22516" spans="21:28" x14ac:dyDescent="0.25">
      <c r="U22516" s="601"/>
      <c r="V22516" s="611"/>
      <c r="X22516" s="613"/>
      <c r="Y22516" s="601"/>
      <c r="Z22516" s="601"/>
      <c r="AA22516" s="601"/>
      <c r="AB22516" s="601"/>
    </row>
    <row r="22517" spans="21:28" x14ac:dyDescent="0.25">
      <c r="U22517" s="601"/>
      <c r="V22517" s="611"/>
      <c r="X22517" s="613"/>
      <c r="Y22517" s="601"/>
      <c r="Z22517" s="601"/>
      <c r="AA22517" s="601"/>
      <c r="AB22517" s="601"/>
    </row>
    <row r="22518" spans="21:28" x14ac:dyDescent="0.25">
      <c r="U22518" s="601"/>
      <c r="V22518" s="611"/>
      <c r="X22518" s="613"/>
      <c r="Y22518" s="601"/>
      <c r="Z22518" s="601"/>
      <c r="AA22518" s="601"/>
      <c r="AB22518" s="601"/>
    </row>
    <row r="22519" spans="21:28" x14ac:dyDescent="0.25">
      <c r="U22519" s="601"/>
      <c r="V22519" s="611"/>
      <c r="X22519" s="613"/>
      <c r="Y22519" s="601"/>
      <c r="Z22519" s="601"/>
      <c r="AA22519" s="601"/>
      <c r="AB22519" s="601"/>
    </row>
    <row r="22520" spans="21:28" x14ac:dyDescent="0.25">
      <c r="U22520" s="601"/>
      <c r="V22520" s="611"/>
      <c r="X22520" s="613"/>
      <c r="Y22520" s="601"/>
      <c r="Z22520" s="601"/>
      <c r="AA22520" s="601"/>
      <c r="AB22520" s="601"/>
    </row>
    <row r="22521" spans="21:28" x14ac:dyDescent="0.25">
      <c r="U22521" s="601"/>
      <c r="V22521" s="611"/>
      <c r="X22521" s="613"/>
      <c r="Y22521" s="601"/>
      <c r="Z22521" s="601"/>
      <c r="AA22521" s="601"/>
      <c r="AB22521" s="601"/>
    </row>
    <row r="22522" spans="21:28" x14ac:dyDescent="0.25">
      <c r="U22522" s="601"/>
      <c r="V22522" s="611"/>
      <c r="X22522" s="613"/>
      <c r="Y22522" s="601"/>
      <c r="Z22522" s="601"/>
      <c r="AA22522" s="601"/>
      <c r="AB22522" s="601"/>
    </row>
    <row r="22523" spans="21:28" x14ac:dyDescent="0.25">
      <c r="U22523" s="601"/>
      <c r="V22523" s="611"/>
      <c r="X22523" s="613"/>
      <c r="Y22523" s="601"/>
      <c r="Z22523" s="601"/>
      <c r="AA22523" s="601"/>
      <c r="AB22523" s="601"/>
    </row>
    <row r="22524" spans="21:28" x14ac:dyDescent="0.25">
      <c r="U22524" s="601"/>
      <c r="V22524" s="611"/>
      <c r="X22524" s="613"/>
      <c r="Y22524" s="601"/>
      <c r="Z22524" s="601"/>
      <c r="AA22524" s="601"/>
      <c r="AB22524" s="601"/>
    </row>
    <row r="22525" spans="21:28" x14ac:dyDescent="0.25">
      <c r="U22525" s="601"/>
      <c r="V22525" s="611"/>
      <c r="X22525" s="613"/>
      <c r="Y22525" s="601"/>
      <c r="Z22525" s="601"/>
      <c r="AA22525" s="601"/>
      <c r="AB22525" s="601"/>
    </row>
    <row r="22526" spans="21:28" x14ac:dyDescent="0.25">
      <c r="U22526" s="601"/>
      <c r="V22526" s="611"/>
      <c r="X22526" s="613"/>
      <c r="Y22526" s="601"/>
      <c r="Z22526" s="601"/>
      <c r="AA22526" s="601"/>
      <c r="AB22526" s="601"/>
    </row>
    <row r="22527" spans="21:28" x14ac:dyDescent="0.25">
      <c r="U22527" s="601"/>
      <c r="V22527" s="611"/>
      <c r="X22527" s="613"/>
      <c r="Y22527" s="601"/>
      <c r="Z22527" s="601"/>
      <c r="AA22527" s="601"/>
      <c r="AB22527" s="601"/>
    </row>
    <row r="22528" spans="21:28" x14ac:dyDescent="0.25">
      <c r="U22528" s="601"/>
      <c r="V22528" s="611"/>
      <c r="X22528" s="613"/>
      <c r="Y22528" s="601"/>
      <c r="Z22528" s="601"/>
      <c r="AA22528" s="601"/>
      <c r="AB22528" s="601"/>
    </row>
    <row r="22529" spans="21:28" x14ac:dyDescent="0.25">
      <c r="U22529" s="601"/>
      <c r="V22529" s="611"/>
      <c r="X22529" s="613"/>
      <c r="Y22529" s="601"/>
      <c r="Z22529" s="601"/>
      <c r="AA22529" s="601"/>
      <c r="AB22529" s="601"/>
    </row>
    <row r="22530" spans="21:28" x14ac:dyDescent="0.25">
      <c r="U22530" s="601"/>
      <c r="V22530" s="611"/>
      <c r="X22530" s="613"/>
      <c r="Y22530" s="601"/>
      <c r="Z22530" s="601"/>
      <c r="AA22530" s="601"/>
      <c r="AB22530" s="601"/>
    </row>
    <row r="22531" spans="21:28" x14ac:dyDescent="0.25">
      <c r="U22531" s="601"/>
      <c r="V22531" s="611"/>
      <c r="X22531" s="613"/>
      <c r="Y22531" s="601"/>
      <c r="Z22531" s="601"/>
      <c r="AA22531" s="601"/>
      <c r="AB22531" s="601"/>
    </row>
    <row r="22532" spans="21:28" x14ac:dyDescent="0.25">
      <c r="U22532" s="601"/>
      <c r="V22532" s="611"/>
      <c r="X22532" s="613"/>
      <c r="Y22532" s="601"/>
      <c r="Z22532" s="601"/>
      <c r="AA22532" s="601"/>
      <c r="AB22532" s="601"/>
    </row>
    <row r="22533" spans="21:28" x14ac:dyDescent="0.25">
      <c r="U22533" s="601"/>
      <c r="V22533" s="611"/>
      <c r="X22533" s="613"/>
      <c r="Y22533" s="601"/>
      <c r="Z22533" s="601"/>
      <c r="AA22533" s="601"/>
      <c r="AB22533" s="601"/>
    </row>
    <row r="22534" spans="21:28" x14ac:dyDescent="0.25">
      <c r="U22534" s="601"/>
      <c r="V22534" s="611"/>
      <c r="X22534" s="613"/>
      <c r="Y22534" s="601"/>
      <c r="Z22534" s="601"/>
      <c r="AA22534" s="601"/>
      <c r="AB22534" s="601"/>
    </row>
    <row r="22535" spans="21:28" x14ac:dyDescent="0.25">
      <c r="U22535" s="601"/>
      <c r="V22535" s="611"/>
      <c r="X22535" s="613"/>
      <c r="Y22535" s="601"/>
      <c r="Z22535" s="601"/>
      <c r="AA22535" s="601"/>
      <c r="AB22535" s="601"/>
    </row>
    <row r="22536" spans="21:28" x14ac:dyDescent="0.25">
      <c r="U22536" s="601"/>
      <c r="V22536" s="611"/>
      <c r="X22536" s="613"/>
      <c r="Y22536" s="601"/>
      <c r="Z22536" s="601"/>
      <c r="AA22536" s="601"/>
      <c r="AB22536" s="601"/>
    </row>
    <row r="22537" spans="21:28" x14ac:dyDescent="0.25">
      <c r="U22537" s="601"/>
      <c r="V22537" s="611"/>
      <c r="X22537" s="613"/>
      <c r="Y22537" s="601"/>
      <c r="Z22537" s="601"/>
      <c r="AA22537" s="601"/>
      <c r="AB22537" s="601"/>
    </row>
    <row r="22538" spans="21:28" x14ac:dyDescent="0.25">
      <c r="U22538" s="601"/>
      <c r="V22538" s="611"/>
      <c r="X22538" s="613"/>
      <c r="Y22538" s="601"/>
      <c r="Z22538" s="601"/>
      <c r="AA22538" s="601"/>
      <c r="AB22538" s="601"/>
    </row>
    <row r="22539" spans="21:28" x14ac:dyDescent="0.25">
      <c r="U22539" s="601"/>
      <c r="V22539" s="611"/>
      <c r="X22539" s="613"/>
      <c r="Y22539" s="601"/>
      <c r="Z22539" s="601"/>
      <c r="AA22539" s="601"/>
      <c r="AB22539" s="601"/>
    </row>
    <row r="22540" spans="21:28" x14ac:dyDescent="0.25">
      <c r="U22540" s="601"/>
      <c r="V22540" s="611"/>
      <c r="X22540" s="613"/>
      <c r="Y22540" s="601"/>
      <c r="Z22540" s="601"/>
      <c r="AA22540" s="601"/>
      <c r="AB22540" s="601"/>
    </row>
    <row r="22541" spans="21:28" x14ac:dyDescent="0.25">
      <c r="U22541" s="601"/>
      <c r="V22541" s="611"/>
      <c r="X22541" s="613"/>
      <c r="Y22541" s="601"/>
      <c r="Z22541" s="601"/>
      <c r="AA22541" s="601"/>
      <c r="AB22541" s="601"/>
    </row>
    <row r="22542" spans="21:28" x14ac:dyDescent="0.25">
      <c r="U22542" s="601"/>
      <c r="V22542" s="611"/>
      <c r="X22542" s="613"/>
      <c r="Y22542" s="601"/>
      <c r="Z22542" s="601"/>
      <c r="AA22542" s="601"/>
      <c r="AB22542" s="601"/>
    </row>
    <row r="22543" spans="21:28" x14ac:dyDescent="0.25">
      <c r="U22543" s="601"/>
      <c r="V22543" s="611"/>
      <c r="X22543" s="613"/>
      <c r="Y22543" s="601"/>
      <c r="Z22543" s="601"/>
      <c r="AA22543" s="601"/>
      <c r="AB22543" s="601"/>
    </row>
    <row r="22544" spans="21:28" x14ac:dyDescent="0.25">
      <c r="U22544" s="601"/>
      <c r="V22544" s="611"/>
      <c r="X22544" s="613"/>
      <c r="Y22544" s="601"/>
      <c r="Z22544" s="601"/>
      <c r="AA22544" s="601"/>
      <c r="AB22544" s="601"/>
    </row>
    <row r="22545" spans="21:28" x14ac:dyDescent="0.25">
      <c r="U22545" s="601"/>
      <c r="V22545" s="611"/>
      <c r="X22545" s="613"/>
      <c r="Y22545" s="601"/>
      <c r="Z22545" s="601"/>
      <c r="AA22545" s="601"/>
      <c r="AB22545" s="601"/>
    </row>
    <row r="22546" spans="21:28" x14ac:dyDescent="0.25">
      <c r="U22546" s="601"/>
      <c r="V22546" s="611"/>
      <c r="X22546" s="613"/>
      <c r="Y22546" s="601"/>
      <c r="Z22546" s="601"/>
      <c r="AA22546" s="601"/>
      <c r="AB22546" s="601"/>
    </row>
    <row r="22547" spans="21:28" x14ac:dyDescent="0.25">
      <c r="U22547" s="601"/>
      <c r="V22547" s="611"/>
      <c r="X22547" s="613"/>
      <c r="Y22547" s="601"/>
      <c r="Z22547" s="601"/>
      <c r="AA22547" s="601"/>
      <c r="AB22547" s="601"/>
    </row>
    <row r="22548" spans="21:28" x14ac:dyDescent="0.25">
      <c r="U22548" s="601"/>
      <c r="V22548" s="611"/>
      <c r="X22548" s="613"/>
      <c r="Y22548" s="601"/>
      <c r="Z22548" s="601"/>
      <c r="AA22548" s="601"/>
      <c r="AB22548" s="601"/>
    </row>
    <row r="22549" spans="21:28" x14ac:dyDescent="0.25">
      <c r="U22549" s="601"/>
      <c r="V22549" s="611"/>
      <c r="X22549" s="613"/>
      <c r="Y22549" s="601"/>
      <c r="Z22549" s="601"/>
      <c r="AA22549" s="601"/>
      <c r="AB22549" s="601"/>
    </row>
    <row r="22550" spans="21:28" x14ac:dyDescent="0.25">
      <c r="U22550" s="601"/>
      <c r="V22550" s="611"/>
      <c r="X22550" s="613"/>
      <c r="Y22550" s="601"/>
      <c r="Z22550" s="601"/>
      <c r="AA22550" s="601"/>
      <c r="AB22550" s="601"/>
    </row>
    <row r="22551" spans="21:28" x14ac:dyDescent="0.25">
      <c r="U22551" s="601"/>
      <c r="V22551" s="611"/>
      <c r="X22551" s="613"/>
      <c r="Y22551" s="601"/>
      <c r="Z22551" s="601"/>
      <c r="AA22551" s="601"/>
      <c r="AB22551" s="601"/>
    </row>
    <row r="22552" spans="21:28" x14ac:dyDescent="0.25">
      <c r="U22552" s="601"/>
      <c r="V22552" s="611"/>
      <c r="X22552" s="613"/>
      <c r="Y22552" s="601"/>
      <c r="Z22552" s="601"/>
      <c r="AA22552" s="601"/>
      <c r="AB22552" s="601"/>
    </row>
    <row r="22553" spans="21:28" x14ac:dyDescent="0.25">
      <c r="U22553" s="601"/>
      <c r="V22553" s="611"/>
      <c r="X22553" s="613"/>
      <c r="Y22553" s="601"/>
      <c r="Z22553" s="601"/>
      <c r="AA22553" s="601"/>
      <c r="AB22553" s="601"/>
    </row>
    <row r="22554" spans="21:28" x14ac:dyDescent="0.25">
      <c r="U22554" s="601"/>
      <c r="V22554" s="611"/>
      <c r="X22554" s="613"/>
      <c r="Y22554" s="601"/>
      <c r="Z22554" s="601"/>
      <c r="AA22554" s="601"/>
      <c r="AB22554" s="601"/>
    </row>
    <row r="22555" spans="21:28" x14ac:dyDescent="0.25">
      <c r="U22555" s="601"/>
      <c r="V22555" s="611"/>
      <c r="X22555" s="613"/>
      <c r="Y22555" s="601"/>
      <c r="Z22555" s="601"/>
      <c r="AA22555" s="601"/>
      <c r="AB22555" s="601"/>
    </row>
    <row r="22556" spans="21:28" x14ac:dyDescent="0.25">
      <c r="U22556" s="601"/>
      <c r="V22556" s="611"/>
      <c r="X22556" s="613"/>
      <c r="Y22556" s="601"/>
      <c r="Z22556" s="601"/>
      <c r="AA22556" s="601"/>
      <c r="AB22556" s="601"/>
    </row>
    <row r="22557" spans="21:28" x14ac:dyDescent="0.25">
      <c r="U22557" s="601"/>
      <c r="V22557" s="611"/>
      <c r="X22557" s="613"/>
      <c r="Y22557" s="601"/>
      <c r="Z22557" s="601"/>
      <c r="AA22557" s="601"/>
      <c r="AB22557" s="601"/>
    </row>
    <row r="22558" spans="21:28" x14ac:dyDescent="0.25">
      <c r="U22558" s="601"/>
      <c r="V22558" s="611"/>
      <c r="X22558" s="613"/>
      <c r="Y22558" s="601"/>
      <c r="Z22558" s="601"/>
      <c r="AA22558" s="601"/>
      <c r="AB22558" s="601"/>
    </row>
    <row r="22559" spans="21:28" x14ac:dyDescent="0.25">
      <c r="U22559" s="601"/>
      <c r="V22559" s="611"/>
      <c r="X22559" s="613"/>
      <c r="Y22559" s="601"/>
      <c r="Z22559" s="601"/>
      <c r="AA22559" s="601"/>
      <c r="AB22559" s="601"/>
    </row>
    <row r="22560" spans="21:28" x14ac:dyDescent="0.25">
      <c r="U22560" s="601"/>
      <c r="V22560" s="611"/>
      <c r="X22560" s="613"/>
      <c r="Y22560" s="601"/>
      <c r="Z22560" s="601"/>
      <c r="AA22560" s="601"/>
      <c r="AB22560" s="601"/>
    </row>
    <row r="22561" spans="21:28" x14ac:dyDescent="0.25">
      <c r="U22561" s="601"/>
      <c r="V22561" s="611"/>
      <c r="X22561" s="613"/>
      <c r="Y22561" s="601"/>
      <c r="Z22561" s="601"/>
      <c r="AA22561" s="601"/>
      <c r="AB22561" s="601"/>
    </row>
    <row r="22562" spans="21:28" x14ac:dyDescent="0.25">
      <c r="U22562" s="601"/>
      <c r="V22562" s="611"/>
      <c r="X22562" s="613"/>
      <c r="Y22562" s="601"/>
      <c r="Z22562" s="601"/>
      <c r="AA22562" s="601"/>
      <c r="AB22562" s="601"/>
    </row>
    <row r="22563" spans="21:28" x14ac:dyDescent="0.25">
      <c r="U22563" s="601"/>
      <c r="V22563" s="611"/>
      <c r="X22563" s="613"/>
      <c r="Y22563" s="601"/>
      <c r="Z22563" s="601"/>
      <c r="AA22563" s="601"/>
      <c r="AB22563" s="601"/>
    </row>
    <row r="22564" spans="21:28" x14ac:dyDescent="0.25">
      <c r="U22564" s="601"/>
      <c r="V22564" s="611"/>
      <c r="X22564" s="613"/>
      <c r="Y22564" s="601"/>
      <c r="Z22564" s="601"/>
      <c r="AA22564" s="601"/>
      <c r="AB22564" s="601"/>
    </row>
    <row r="22565" spans="21:28" x14ac:dyDescent="0.25">
      <c r="U22565" s="601"/>
      <c r="V22565" s="611"/>
      <c r="X22565" s="613"/>
      <c r="Y22565" s="601"/>
      <c r="Z22565" s="601"/>
      <c r="AA22565" s="601"/>
      <c r="AB22565" s="601"/>
    </row>
    <row r="22566" spans="21:28" x14ac:dyDescent="0.25">
      <c r="U22566" s="601"/>
      <c r="V22566" s="611"/>
      <c r="X22566" s="613"/>
      <c r="Y22566" s="601"/>
      <c r="Z22566" s="601"/>
      <c r="AA22566" s="601"/>
      <c r="AB22566" s="601"/>
    </row>
    <row r="22567" spans="21:28" x14ac:dyDescent="0.25">
      <c r="U22567" s="601"/>
      <c r="V22567" s="611"/>
      <c r="X22567" s="613"/>
      <c r="Y22567" s="601"/>
      <c r="Z22567" s="601"/>
      <c r="AA22567" s="601"/>
      <c r="AB22567" s="601"/>
    </row>
    <row r="22568" spans="21:28" x14ac:dyDescent="0.25">
      <c r="U22568" s="601"/>
      <c r="V22568" s="611"/>
      <c r="X22568" s="613"/>
      <c r="Y22568" s="601"/>
      <c r="Z22568" s="601"/>
      <c r="AA22568" s="601"/>
      <c r="AB22568" s="601"/>
    </row>
    <row r="22569" spans="21:28" x14ac:dyDescent="0.25">
      <c r="U22569" s="601"/>
      <c r="V22569" s="611"/>
      <c r="X22569" s="613"/>
      <c r="Y22569" s="601"/>
      <c r="Z22569" s="601"/>
      <c r="AA22569" s="601"/>
      <c r="AB22569" s="601"/>
    </row>
    <row r="22570" spans="21:28" x14ac:dyDescent="0.25">
      <c r="U22570" s="601"/>
      <c r="V22570" s="611"/>
      <c r="X22570" s="613"/>
      <c r="Y22570" s="601"/>
      <c r="Z22570" s="601"/>
      <c r="AA22570" s="601"/>
      <c r="AB22570" s="601"/>
    </row>
    <row r="22571" spans="21:28" x14ac:dyDescent="0.25">
      <c r="U22571" s="601"/>
      <c r="V22571" s="611"/>
      <c r="X22571" s="613"/>
      <c r="Y22571" s="601"/>
      <c r="Z22571" s="601"/>
      <c r="AA22571" s="601"/>
      <c r="AB22571" s="601"/>
    </row>
    <row r="22572" spans="21:28" x14ac:dyDescent="0.25">
      <c r="U22572" s="601"/>
      <c r="V22572" s="611"/>
      <c r="X22572" s="613"/>
      <c r="Y22572" s="601"/>
      <c r="Z22572" s="601"/>
      <c r="AA22572" s="601"/>
      <c r="AB22572" s="601"/>
    </row>
    <row r="22573" spans="21:28" x14ac:dyDescent="0.25">
      <c r="U22573" s="601"/>
      <c r="V22573" s="611"/>
      <c r="X22573" s="613"/>
      <c r="Y22573" s="601"/>
      <c r="Z22573" s="601"/>
      <c r="AA22573" s="601"/>
      <c r="AB22573" s="601"/>
    </row>
    <row r="22574" spans="21:28" x14ac:dyDescent="0.25">
      <c r="U22574" s="601"/>
      <c r="V22574" s="611"/>
      <c r="X22574" s="613"/>
      <c r="Y22574" s="601"/>
      <c r="Z22574" s="601"/>
      <c r="AA22574" s="601"/>
      <c r="AB22574" s="601"/>
    </row>
    <row r="22575" spans="21:28" x14ac:dyDescent="0.25">
      <c r="U22575" s="601"/>
      <c r="V22575" s="611"/>
      <c r="X22575" s="613"/>
      <c r="Y22575" s="601"/>
      <c r="Z22575" s="601"/>
      <c r="AA22575" s="601"/>
      <c r="AB22575" s="601"/>
    </row>
    <row r="22576" spans="21:28" x14ac:dyDescent="0.25">
      <c r="U22576" s="601"/>
      <c r="V22576" s="611"/>
      <c r="X22576" s="613"/>
      <c r="Y22576" s="601"/>
      <c r="Z22576" s="601"/>
      <c r="AA22576" s="601"/>
      <c r="AB22576" s="601"/>
    </row>
    <row r="22577" spans="21:28" x14ac:dyDescent="0.25">
      <c r="U22577" s="601"/>
      <c r="V22577" s="611"/>
      <c r="X22577" s="613"/>
      <c r="Y22577" s="601"/>
      <c r="Z22577" s="601"/>
      <c r="AA22577" s="601"/>
      <c r="AB22577" s="601"/>
    </row>
    <row r="22578" spans="21:28" x14ac:dyDescent="0.25">
      <c r="U22578" s="601"/>
      <c r="V22578" s="611"/>
      <c r="X22578" s="613"/>
      <c r="Y22578" s="601"/>
      <c r="Z22578" s="601"/>
      <c r="AA22578" s="601"/>
      <c r="AB22578" s="601"/>
    </row>
    <row r="22579" spans="21:28" x14ac:dyDescent="0.25">
      <c r="U22579" s="601"/>
      <c r="V22579" s="611"/>
      <c r="X22579" s="613"/>
      <c r="Y22579" s="601"/>
      <c r="Z22579" s="601"/>
      <c r="AA22579" s="601"/>
      <c r="AB22579" s="601"/>
    </row>
    <row r="22580" spans="21:28" x14ac:dyDescent="0.25">
      <c r="U22580" s="601"/>
      <c r="V22580" s="611"/>
      <c r="X22580" s="613"/>
      <c r="Y22580" s="601"/>
      <c r="Z22580" s="601"/>
      <c r="AA22580" s="601"/>
      <c r="AB22580" s="601"/>
    </row>
    <row r="22581" spans="21:28" x14ac:dyDescent="0.25">
      <c r="U22581" s="601"/>
      <c r="V22581" s="611"/>
      <c r="X22581" s="613"/>
      <c r="Y22581" s="601"/>
      <c r="Z22581" s="601"/>
      <c r="AA22581" s="601"/>
      <c r="AB22581" s="601"/>
    </row>
    <row r="22582" spans="21:28" x14ac:dyDescent="0.25">
      <c r="U22582" s="601"/>
      <c r="V22582" s="611"/>
      <c r="X22582" s="613"/>
      <c r="Y22582" s="601"/>
      <c r="Z22582" s="601"/>
      <c r="AA22582" s="601"/>
      <c r="AB22582" s="601"/>
    </row>
    <row r="22583" spans="21:28" x14ac:dyDescent="0.25">
      <c r="U22583" s="601"/>
      <c r="V22583" s="611"/>
      <c r="X22583" s="613"/>
      <c r="Y22583" s="601"/>
      <c r="Z22583" s="601"/>
      <c r="AA22583" s="601"/>
      <c r="AB22583" s="601"/>
    </row>
    <row r="22584" spans="21:28" x14ac:dyDescent="0.25">
      <c r="U22584" s="601"/>
      <c r="V22584" s="611"/>
      <c r="X22584" s="613"/>
      <c r="Y22584" s="601"/>
      <c r="Z22584" s="601"/>
      <c r="AA22584" s="601"/>
      <c r="AB22584" s="601"/>
    </row>
    <row r="22585" spans="21:28" x14ac:dyDescent="0.25">
      <c r="U22585" s="601"/>
      <c r="V22585" s="611"/>
      <c r="X22585" s="613"/>
      <c r="Y22585" s="601"/>
      <c r="Z22585" s="601"/>
      <c r="AA22585" s="601"/>
      <c r="AB22585" s="601"/>
    </row>
    <row r="22586" spans="21:28" x14ac:dyDescent="0.25">
      <c r="U22586" s="601"/>
      <c r="V22586" s="611"/>
      <c r="X22586" s="613"/>
      <c r="Y22586" s="601"/>
      <c r="Z22586" s="601"/>
      <c r="AA22586" s="601"/>
      <c r="AB22586" s="601"/>
    </row>
    <row r="22587" spans="21:28" x14ac:dyDescent="0.25">
      <c r="U22587" s="601"/>
      <c r="V22587" s="611"/>
      <c r="X22587" s="613"/>
      <c r="Y22587" s="601"/>
      <c r="Z22587" s="601"/>
      <c r="AA22587" s="601"/>
      <c r="AB22587" s="601"/>
    </row>
    <row r="22588" spans="21:28" x14ac:dyDescent="0.25">
      <c r="U22588" s="601"/>
      <c r="V22588" s="611"/>
      <c r="X22588" s="613"/>
      <c r="Y22588" s="601"/>
      <c r="Z22588" s="601"/>
      <c r="AA22588" s="601"/>
      <c r="AB22588" s="601"/>
    </row>
    <row r="22589" spans="21:28" x14ac:dyDescent="0.25">
      <c r="U22589" s="601"/>
      <c r="V22589" s="611"/>
      <c r="X22589" s="613"/>
      <c r="Y22589" s="601"/>
      <c r="Z22589" s="601"/>
      <c r="AA22589" s="601"/>
      <c r="AB22589" s="601"/>
    </row>
    <row r="22590" spans="21:28" x14ac:dyDescent="0.25">
      <c r="U22590" s="601"/>
      <c r="V22590" s="611"/>
      <c r="X22590" s="613"/>
      <c r="Y22590" s="601"/>
      <c r="Z22590" s="601"/>
      <c r="AA22590" s="601"/>
      <c r="AB22590" s="601"/>
    </row>
    <row r="22591" spans="21:28" x14ac:dyDescent="0.25">
      <c r="U22591" s="601"/>
      <c r="V22591" s="611"/>
      <c r="X22591" s="613"/>
      <c r="Y22591" s="601"/>
      <c r="Z22591" s="601"/>
      <c r="AA22591" s="601"/>
      <c r="AB22591" s="601"/>
    </row>
    <row r="22592" spans="21:28" x14ac:dyDescent="0.25">
      <c r="U22592" s="601"/>
      <c r="V22592" s="611"/>
      <c r="X22592" s="613"/>
      <c r="Y22592" s="601"/>
      <c r="Z22592" s="601"/>
      <c r="AA22592" s="601"/>
      <c r="AB22592" s="601"/>
    </row>
    <row r="22593" spans="21:28" x14ac:dyDescent="0.25">
      <c r="U22593" s="601"/>
      <c r="V22593" s="611"/>
      <c r="X22593" s="613"/>
      <c r="Y22593" s="601"/>
      <c r="Z22593" s="601"/>
      <c r="AA22593" s="601"/>
      <c r="AB22593" s="601"/>
    </row>
    <row r="22594" spans="21:28" x14ac:dyDescent="0.25">
      <c r="U22594" s="601"/>
      <c r="V22594" s="611"/>
      <c r="X22594" s="613"/>
      <c r="Y22594" s="601"/>
      <c r="Z22594" s="601"/>
      <c r="AA22594" s="601"/>
      <c r="AB22594" s="601"/>
    </row>
    <row r="22595" spans="21:28" x14ac:dyDescent="0.25">
      <c r="U22595" s="601"/>
      <c r="V22595" s="611"/>
      <c r="X22595" s="613"/>
      <c r="Y22595" s="601"/>
      <c r="Z22595" s="601"/>
      <c r="AA22595" s="601"/>
      <c r="AB22595" s="601"/>
    </row>
    <row r="22596" spans="21:28" x14ac:dyDescent="0.25">
      <c r="U22596" s="601"/>
      <c r="V22596" s="611"/>
      <c r="X22596" s="613"/>
      <c r="Y22596" s="601"/>
      <c r="Z22596" s="601"/>
      <c r="AA22596" s="601"/>
      <c r="AB22596" s="601"/>
    </row>
    <row r="22597" spans="21:28" x14ac:dyDescent="0.25">
      <c r="U22597" s="601"/>
      <c r="V22597" s="611"/>
      <c r="X22597" s="613"/>
      <c r="Y22597" s="601"/>
      <c r="Z22597" s="601"/>
      <c r="AA22597" s="601"/>
      <c r="AB22597" s="601"/>
    </row>
    <row r="22598" spans="21:28" x14ac:dyDescent="0.25">
      <c r="U22598" s="601"/>
      <c r="V22598" s="611"/>
      <c r="X22598" s="613"/>
      <c r="Y22598" s="601"/>
      <c r="Z22598" s="601"/>
      <c r="AA22598" s="601"/>
      <c r="AB22598" s="601"/>
    </row>
    <row r="22599" spans="21:28" x14ac:dyDescent="0.25">
      <c r="U22599" s="601"/>
      <c r="V22599" s="611"/>
      <c r="X22599" s="613"/>
      <c r="Y22599" s="601"/>
      <c r="Z22599" s="601"/>
      <c r="AA22599" s="601"/>
      <c r="AB22599" s="601"/>
    </row>
    <row r="22600" spans="21:28" x14ac:dyDescent="0.25">
      <c r="U22600" s="601"/>
      <c r="V22600" s="611"/>
      <c r="X22600" s="613"/>
      <c r="Y22600" s="601"/>
      <c r="Z22600" s="601"/>
      <c r="AA22600" s="601"/>
      <c r="AB22600" s="601"/>
    </row>
    <row r="22601" spans="21:28" x14ac:dyDescent="0.25">
      <c r="U22601" s="601"/>
      <c r="V22601" s="611"/>
      <c r="X22601" s="613"/>
      <c r="Y22601" s="601"/>
      <c r="Z22601" s="601"/>
      <c r="AA22601" s="601"/>
      <c r="AB22601" s="601"/>
    </row>
    <row r="22602" spans="21:28" x14ac:dyDescent="0.25">
      <c r="U22602" s="601"/>
      <c r="V22602" s="611"/>
      <c r="X22602" s="613"/>
      <c r="Y22602" s="601"/>
      <c r="Z22602" s="601"/>
      <c r="AA22602" s="601"/>
      <c r="AB22602" s="601"/>
    </row>
    <row r="22603" spans="21:28" x14ac:dyDescent="0.25">
      <c r="U22603" s="601"/>
      <c r="V22603" s="611"/>
      <c r="X22603" s="613"/>
      <c r="Y22603" s="601"/>
      <c r="Z22603" s="601"/>
      <c r="AA22603" s="601"/>
      <c r="AB22603" s="601"/>
    </row>
    <row r="22604" spans="21:28" x14ac:dyDescent="0.25">
      <c r="U22604" s="601"/>
      <c r="V22604" s="611"/>
      <c r="X22604" s="613"/>
      <c r="Y22604" s="601"/>
      <c r="Z22604" s="601"/>
      <c r="AA22604" s="601"/>
      <c r="AB22604" s="601"/>
    </row>
    <row r="22605" spans="21:28" x14ac:dyDescent="0.25">
      <c r="U22605" s="601"/>
      <c r="V22605" s="611"/>
      <c r="X22605" s="613"/>
      <c r="Y22605" s="601"/>
      <c r="Z22605" s="601"/>
      <c r="AA22605" s="601"/>
      <c r="AB22605" s="601"/>
    </row>
    <row r="22606" spans="21:28" x14ac:dyDescent="0.25">
      <c r="U22606" s="601"/>
      <c r="V22606" s="611"/>
      <c r="X22606" s="613"/>
      <c r="Y22606" s="601"/>
      <c r="Z22606" s="601"/>
      <c r="AA22606" s="601"/>
      <c r="AB22606" s="601"/>
    </row>
    <row r="22607" spans="21:28" x14ac:dyDescent="0.25">
      <c r="U22607" s="601"/>
      <c r="V22607" s="611"/>
      <c r="X22607" s="613"/>
      <c r="Y22607" s="601"/>
      <c r="Z22607" s="601"/>
      <c r="AA22607" s="601"/>
      <c r="AB22607" s="601"/>
    </row>
    <row r="22608" spans="21:28" x14ac:dyDescent="0.25">
      <c r="U22608" s="601"/>
      <c r="V22608" s="611"/>
      <c r="X22608" s="613"/>
      <c r="Y22608" s="601"/>
      <c r="Z22608" s="601"/>
      <c r="AA22608" s="601"/>
      <c r="AB22608" s="601"/>
    </row>
    <row r="22609" spans="21:28" x14ac:dyDescent="0.25">
      <c r="U22609" s="601"/>
      <c r="V22609" s="611"/>
      <c r="X22609" s="613"/>
      <c r="Y22609" s="601"/>
      <c r="Z22609" s="601"/>
      <c r="AA22609" s="601"/>
      <c r="AB22609" s="601"/>
    </row>
    <row r="22610" spans="21:28" x14ac:dyDescent="0.25">
      <c r="U22610" s="601"/>
      <c r="V22610" s="611"/>
      <c r="X22610" s="613"/>
      <c r="Y22610" s="601"/>
      <c r="Z22610" s="601"/>
      <c r="AA22610" s="601"/>
      <c r="AB22610" s="601"/>
    </row>
    <row r="22611" spans="21:28" x14ac:dyDescent="0.25">
      <c r="U22611" s="601"/>
      <c r="V22611" s="611"/>
      <c r="X22611" s="613"/>
      <c r="Y22611" s="601"/>
      <c r="Z22611" s="601"/>
      <c r="AA22611" s="601"/>
      <c r="AB22611" s="601"/>
    </row>
    <row r="22612" spans="21:28" x14ac:dyDescent="0.25">
      <c r="U22612" s="601"/>
      <c r="V22612" s="611"/>
      <c r="X22612" s="613"/>
      <c r="Y22612" s="601"/>
      <c r="Z22612" s="601"/>
      <c r="AA22612" s="601"/>
      <c r="AB22612" s="601"/>
    </row>
    <row r="22613" spans="21:28" x14ac:dyDescent="0.25">
      <c r="U22613" s="601"/>
      <c r="V22613" s="611"/>
      <c r="X22613" s="613"/>
      <c r="Y22613" s="601"/>
      <c r="Z22613" s="601"/>
      <c r="AA22613" s="601"/>
      <c r="AB22613" s="601"/>
    </row>
    <row r="22614" spans="21:28" x14ac:dyDescent="0.25">
      <c r="U22614" s="601"/>
      <c r="V22614" s="611"/>
      <c r="X22614" s="613"/>
      <c r="Y22614" s="601"/>
      <c r="Z22614" s="601"/>
      <c r="AA22614" s="601"/>
      <c r="AB22614" s="601"/>
    </row>
    <row r="22615" spans="21:28" x14ac:dyDescent="0.25">
      <c r="U22615" s="601"/>
      <c r="V22615" s="611"/>
      <c r="X22615" s="613"/>
      <c r="Y22615" s="601"/>
      <c r="Z22615" s="601"/>
      <c r="AA22615" s="601"/>
      <c r="AB22615" s="601"/>
    </row>
    <row r="22616" spans="21:28" x14ac:dyDescent="0.25">
      <c r="U22616" s="601"/>
      <c r="V22616" s="611"/>
      <c r="X22616" s="613"/>
      <c r="Y22616" s="601"/>
      <c r="Z22616" s="601"/>
      <c r="AA22616" s="601"/>
      <c r="AB22616" s="601"/>
    </row>
    <row r="22617" spans="21:28" x14ac:dyDescent="0.25">
      <c r="U22617" s="601"/>
      <c r="V22617" s="611"/>
      <c r="X22617" s="613"/>
      <c r="Y22617" s="601"/>
      <c r="Z22617" s="601"/>
      <c r="AA22617" s="601"/>
      <c r="AB22617" s="601"/>
    </row>
    <row r="22618" spans="21:28" x14ac:dyDescent="0.25">
      <c r="U22618" s="601"/>
      <c r="V22618" s="611"/>
      <c r="X22618" s="613"/>
      <c r="Y22618" s="601"/>
      <c r="Z22618" s="601"/>
      <c r="AA22618" s="601"/>
      <c r="AB22618" s="601"/>
    </row>
    <row r="22619" spans="21:28" x14ac:dyDescent="0.25">
      <c r="U22619" s="601"/>
      <c r="V22619" s="611"/>
      <c r="X22619" s="613"/>
      <c r="Y22619" s="601"/>
      <c r="Z22619" s="601"/>
      <c r="AA22619" s="601"/>
      <c r="AB22619" s="601"/>
    </row>
    <row r="22620" spans="21:28" x14ac:dyDescent="0.25">
      <c r="U22620" s="601"/>
      <c r="V22620" s="611"/>
      <c r="X22620" s="613"/>
      <c r="Y22620" s="601"/>
      <c r="Z22620" s="601"/>
      <c r="AA22620" s="601"/>
      <c r="AB22620" s="601"/>
    </row>
    <row r="22621" spans="21:28" x14ac:dyDescent="0.25">
      <c r="U22621" s="601"/>
      <c r="V22621" s="611"/>
      <c r="X22621" s="613"/>
      <c r="Y22621" s="601"/>
      <c r="Z22621" s="601"/>
      <c r="AA22621" s="601"/>
      <c r="AB22621" s="601"/>
    </row>
    <row r="22622" spans="21:28" x14ac:dyDescent="0.25">
      <c r="U22622" s="601"/>
      <c r="V22622" s="611"/>
      <c r="X22622" s="613"/>
      <c r="Y22622" s="601"/>
      <c r="Z22622" s="601"/>
      <c r="AA22622" s="601"/>
      <c r="AB22622" s="601"/>
    </row>
    <row r="22623" spans="21:28" x14ac:dyDescent="0.25">
      <c r="U22623" s="601"/>
      <c r="V22623" s="611"/>
      <c r="X22623" s="613"/>
      <c r="Y22623" s="601"/>
      <c r="Z22623" s="601"/>
      <c r="AA22623" s="601"/>
      <c r="AB22623" s="601"/>
    </row>
    <row r="22624" spans="21:28" x14ac:dyDescent="0.25">
      <c r="U22624" s="601"/>
      <c r="V22624" s="611"/>
      <c r="X22624" s="613"/>
      <c r="Y22624" s="601"/>
      <c r="Z22624" s="601"/>
      <c r="AA22624" s="601"/>
      <c r="AB22624" s="601"/>
    </row>
    <row r="22625" spans="21:28" x14ac:dyDescent="0.25">
      <c r="U22625" s="601"/>
      <c r="V22625" s="611"/>
      <c r="X22625" s="613"/>
      <c r="Y22625" s="601"/>
      <c r="Z22625" s="601"/>
      <c r="AA22625" s="601"/>
      <c r="AB22625" s="601"/>
    </row>
    <row r="22626" spans="21:28" x14ac:dyDescent="0.25">
      <c r="U22626" s="601"/>
      <c r="V22626" s="611"/>
      <c r="X22626" s="613"/>
      <c r="Y22626" s="601"/>
      <c r="Z22626" s="601"/>
      <c r="AA22626" s="601"/>
      <c r="AB22626" s="601"/>
    </row>
    <row r="22627" spans="21:28" x14ac:dyDescent="0.25">
      <c r="U22627" s="601"/>
      <c r="V22627" s="611"/>
      <c r="X22627" s="613"/>
      <c r="Y22627" s="601"/>
      <c r="Z22627" s="601"/>
      <c r="AA22627" s="601"/>
      <c r="AB22627" s="601"/>
    </row>
    <row r="22628" spans="21:28" x14ac:dyDescent="0.25">
      <c r="U22628" s="601"/>
      <c r="V22628" s="611"/>
      <c r="X22628" s="613"/>
      <c r="Y22628" s="601"/>
      <c r="Z22628" s="601"/>
      <c r="AA22628" s="601"/>
      <c r="AB22628" s="601"/>
    </row>
    <row r="22629" spans="21:28" x14ac:dyDescent="0.25">
      <c r="U22629" s="601"/>
      <c r="V22629" s="611"/>
      <c r="X22629" s="613"/>
      <c r="Y22629" s="601"/>
      <c r="Z22629" s="601"/>
      <c r="AA22629" s="601"/>
      <c r="AB22629" s="601"/>
    </row>
    <row r="22630" spans="21:28" x14ac:dyDescent="0.25">
      <c r="U22630" s="601"/>
      <c r="V22630" s="611"/>
      <c r="X22630" s="613"/>
      <c r="Y22630" s="601"/>
      <c r="Z22630" s="601"/>
      <c r="AA22630" s="601"/>
      <c r="AB22630" s="601"/>
    </row>
    <row r="22631" spans="21:28" x14ac:dyDescent="0.25">
      <c r="U22631" s="601"/>
      <c r="V22631" s="611"/>
      <c r="X22631" s="613"/>
      <c r="Y22631" s="601"/>
      <c r="Z22631" s="601"/>
      <c r="AA22631" s="601"/>
      <c r="AB22631" s="601"/>
    </row>
    <row r="22632" spans="21:28" x14ac:dyDescent="0.25">
      <c r="U22632" s="601"/>
      <c r="V22632" s="611"/>
      <c r="X22632" s="613"/>
      <c r="Y22632" s="601"/>
      <c r="Z22632" s="601"/>
      <c r="AA22632" s="601"/>
      <c r="AB22632" s="601"/>
    </row>
    <row r="22633" spans="21:28" x14ac:dyDescent="0.25">
      <c r="U22633" s="601"/>
      <c r="V22633" s="611"/>
      <c r="X22633" s="613"/>
      <c r="Y22633" s="601"/>
      <c r="Z22633" s="601"/>
      <c r="AA22633" s="601"/>
      <c r="AB22633" s="601"/>
    </row>
    <row r="22634" spans="21:28" x14ac:dyDescent="0.25">
      <c r="U22634" s="601"/>
      <c r="V22634" s="611"/>
      <c r="X22634" s="613"/>
      <c r="Y22634" s="601"/>
      <c r="Z22634" s="601"/>
      <c r="AA22634" s="601"/>
      <c r="AB22634" s="601"/>
    </row>
    <row r="22635" spans="21:28" x14ac:dyDescent="0.25">
      <c r="U22635" s="601"/>
      <c r="V22635" s="611"/>
      <c r="X22635" s="613"/>
      <c r="Y22635" s="601"/>
      <c r="Z22635" s="601"/>
      <c r="AA22635" s="601"/>
      <c r="AB22635" s="601"/>
    </row>
    <row r="22636" spans="21:28" x14ac:dyDescent="0.25">
      <c r="U22636" s="601"/>
      <c r="V22636" s="611"/>
      <c r="X22636" s="613"/>
      <c r="Y22636" s="601"/>
      <c r="Z22636" s="601"/>
      <c r="AA22636" s="601"/>
      <c r="AB22636" s="601"/>
    </row>
    <row r="22637" spans="21:28" x14ac:dyDescent="0.25">
      <c r="U22637" s="601"/>
      <c r="V22637" s="611"/>
      <c r="X22637" s="613"/>
      <c r="Y22637" s="601"/>
      <c r="Z22637" s="601"/>
      <c r="AA22637" s="601"/>
      <c r="AB22637" s="601"/>
    </row>
    <row r="22638" spans="21:28" x14ac:dyDescent="0.25">
      <c r="U22638" s="601"/>
      <c r="V22638" s="611"/>
      <c r="X22638" s="613"/>
      <c r="Y22638" s="601"/>
      <c r="Z22638" s="601"/>
      <c r="AA22638" s="601"/>
      <c r="AB22638" s="601"/>
    </row>
    <row r="22639" spans="21:28" x14ac:dyDescent="0.25">
      <c r="U22639" s="601"/>
      <c r="V22639" s="611"/>
      <c r="X22639" s="613"/>
      <c r="Y22639" s="601"/>
      <c r="Z22639" s="601"/>
      <c r="AA22639" s="601"/>
      <c r="AB22639" s="601"/>
    </row>
    <row r="22640" spans="21:28" x14ac:dyDescent="0.25">
      <c r="U22640" s="601"/>
      <c r="V22640" s="611"/>
      <c r="X22640" s="613"/>
      <c r="Y22640" s="601"/>
      <c r="Z22640" s="601"/>
      <c r="AA22640" s="601"/>
      <c r="AB22640" s="601"/>
    </row>
    <row r="22641" spans="21:28" x14ac:dyDescent="0.25">
      <c r="U22641" s="601"/>
      <c r="V22641" s="611"/>
      <c r="X22641" s="613"/>
      <c r="Y22641" s="601"/>
      <c r="Z22641" s="601"/>
      <c r="AA22641" s="601"/>
      <c r="AB22641" s="601"/>
    </row>
    <row r="22642" spans="21:28" x14ac:dyDescent="0.25">
      <c r="U22642" s="601"/>
      <c r="V22642" s="611"/>
      <c r="X22642" s="613"/>
      <c r="Y22642" s="601"/>
      <c r="Z22642" s="601"/>
      <c r="AA22642" s="601"/>
      <c r="AB22642" s="601"/>
    </row>
    <row r="22643" spans="21:28" x14ac:dyDescent="0.25">
      <c r="U22643" s="601"/>
      <c r="V22643" s="611"/>
      <c r="X22643" s="613"/>
      <c r="Y22643" s="601"/>
      <c r="Z22643" s="601"/>
      <c r="AA22643" s="601"/>
      <c r="AB22643" s="601"/>
    </row>
    <row r="22644" spans="21:28" x14ac:dyDescent="0.25">
      <c r="U22644" s="601"/>
      <c r="V22644" s="611"/>
      <c r="X22644" s="613"/>
      <c r="Y22644" s="601"/>
      <c r="Z22644" s="601"/>
      <c r="AA22644" s="601"/>
      <c r="AB22644" s="601"/>
    </row>
    <row r="22645" spans="21:28" x14ac:dyDescent="0.25">
      <c r="U22645" s="601"/>
      <c r="V22645" s="611"/>
      <c r="X22645" s="613"/>
      <c r="Y22645" s="601"/>
      <c r="Z22645" s="601"/>
      <c r="AA22645" s="601"/>
      <c r="AB22645" s="601"/>
    </row>
    <row r="22646" spans="21:28" x14ac:dyDescent="0.25">
      <c r="U22646" s="601"/>
      <c r="V22646" s="611"/>
      <c r="X22646" s="613"/>
      <c r="Y22646" s="601"/>
      <c r="Z22646" s="601"/>
      <c r="AA22646" s="601"/>
      <c r="AB22646" s="601"/>
    </row>
    <row r="22647" spans="21:28" x14ac:dyDescent="0.25">
      <c r="U22647" s="601"/>
      <c r="V22647" s="611"/>
      <c r="X22647" s="613"/>
      <c r="Y22647" s="601"/>
      <c r="Z22647" s="601"/>
      <c r="AA22647" s="601"/>
      <c r="AB22647" s="601"/>
    </row>
    <row r="22648" spans="21:28" x14ac:dyDescent="0.25">
      <c r="U22648" s="601"/>
      <c r="V22648" s="611"/>
      <c r="X22648" s="613"/>
      <c r="Y22648" s="601"/>
      <c r="Z22648" s="601"/>
      <c r="AA22648" s="601"/>
      <c r="AB22648" s="601"/>
    </row>
    <row r="22649" spans="21:28" x14ac:dyDescent="0.25">
      <c r="U22649" s="601"/>
      <c r="V22649" s="611"/>
      <c r="X22649" s="613"/>
      <c r="Y22649" s="601"/>
      <c r="Z22649" s="601"/>
      <c r="AA22649" s="601"/>
      <c r="AB22649" s="601"/>
    </row>
    <row r="22650" spans="21:28" x14ac:dyDescent="0.25">
      <c r="U22650" s="601"/>
      <c r="V22650" s="611"/>
      <c r="X22650" s="613"/>
      <c r="Y22650" s="601"/>
      <c r="Z22650" s="601"/>
      <c r="AA22650" s="601"/>
      <c r="AB22650" s="601"/>
    </row>
    <row r="22651" spans="21:28" x14ac:dyDescent="0.25">
      <c r="U22651" s="601"/>
      <c r="V22651" s="611"/>
      <c r="X22651" s="613"/>
      <c r="Y22651" s="601"/>
      <c r="Z22651" s="601"/>
      <c r="AA22651" s="601"/>
      <c r="AB22651" s="601"/>
    </row>
    <row r="22652" spans="21:28" x14ac:dyDescent="0.25">
      <c r="U22652" s="601"/>
      <c r="V22652" s="611"/>
      <c r="X22652" s="613"/>
      <c r="Y22652" s="601"/>
      <c r="Z22652" s="601"/>
      <c r="AA22652" s="601"/>
      <c r="AB22652" s="601"/>
    </row>
    <row r="22653" spans="21:28" x14ac:dyDescent="0.25">
      <c r="U22653" s="601"/>
      <c r="V22653" s="611"/>
      <c r="X22653" s="613"/>
      <c r="Y22653" s="601"/>
      <c r="Z22653" s="601"/>
      <c r="AA22653" s="601"/>
      <c r="AB22653" s="601"/>
    </row>
    <row r="22654" spans="21:28" x14ac:dyDescent="0.25">
      <c r="U22654" s="601"/>
      <c r="V22654" s="611"/>
      <c r="X22654" s="613"/>
      <c r="Y22654" s="601"/>
      <c r="Z22654" s="601"/>
      <c r="AA22654" s="601"/>
      <c r="AB22654" s="601"/>
    </row>
    <row r="22655" spans="21:28" x14ac:dyDescent="0.25">
      <c r="U22655" s="601"/>
      <c r="V22655" s="611"/>
      <c r="X22655" s="613"/>
      <c r="Y22655" s="601"/>
      <c r="Z22655" s="601"/>
      <c r="AA22655" s="601"/>
      <c r="AB22655" s="601"/>
    </row>
    <row r="22656" spans="21:28" x14ac:dyDescent="0.25">
      <c r="U22656" s="601"/>
      <c r="V22656" s="611"/>
      <c r="X22656" s="613"/>
      <c r="Y22656" s="601"/>
      <c r="Z22656" s="601"/>
      <c r="AA22656" s="601"/>
      <c r="AB22656" s="601"/>
    </row>
    <row r="22657" spans="21:28" x14ac:dyDescent="0.25">
      <c r="U22657" s="601"/>
      <c r="V22657" s="611"/>
      <c r="X22657" s="613"/>
      <c r="Y22657" s="601"/>
      <c r="Z22657" s="601"/>
      <c r="AA22657" s="601"/>
      <c r="AB22657" s="601"/>
    </row>
    <row r="22658" spans="21:28" x14ac:dyDescent="0.25">
      <c r="U22658" s="601"/>
      <c r="V22658" s="611"/>
      <c r="X22658" s="613"/>
      <c r="Y22658" s="601"/>
      <c r="Z22658" s="601"/>
      <c r="AA22658" s="601"/>
      <c r="AB22658" s="601"/>
    </row>
    <row r="22659" spans="21:28" x14ac:dyDescent="0.25">
      <c r="U22659" s="601"/>
      <c r="V22659" s="611"/>
      <c r="X22659" s="613"/>
      <c r="Y22659" s="601"/>
      <c r="Z22659" s="601"/>
      <c r="AA22659" s="601"/>
      <c r="AB22659" s="601"/>
    </row>
    <row r="22660" spans="21:28" x14ac:dyDescent="0.25">
      <c r="U22660" s="601"/>
      <c r="V22660" s="611"/>
      <c r="X22660" s="613"/>
      <c r="Y22660" s="601"/>
      <c r="Z22660" s="601"/>
      <c r="AA22660" s="601"/>
      <c r="AB22660" s="601"/>
    </row>
    <row r="22661" spans="21:28" x14ac:dyDescent="0.25">
      <c r="U22661" s="601"/>
      <c r="V22661" s="611"/>
      <c r="X22661" s="613"/>
      <c r="Y22661" s="601"/>
      <c r="Z22661" s="601"/>
      <c r="AA22661" s="601"/>
      <c r="AB22661" s="601"/>
    </row>
    <row r="22662" spans="21:28" x14ac:dyDescent="0.25">
      <c r="U22662" s="601"/>
      <c r="V22662" s="611"/>
      <c r="X22662" s="613"/>
      <c r="Y22662" s="601"/>
      <c r="Z22662" s="601"/>
      <c r="AA22662" s="601"/>
      <c r="AB22662" s="601"/>
    </row>
    <row r="22663" spans="21:28" x14ac:dyDescent="0.25">
      <c r="U22663" s="601"/>
      <c r="V22663" s="611"/>
      <c r="X22663" s="613"/>
      <c r="Y22663" s="601"/>
      <c r="Z22663" s="601"/>
      <c r="AA22663" s="601"/>
      <c r="AB22663" s="601"/>
    </row>
    <row r="22664" spans="21:28" x14ac:dyDescent="0.25">
      <c r="U22664" s="601"/>
      <c r="V22664" s="611"/>
      <c r="X22664" s="613"/>
      <c r="Y22664" s="601"/>
      <c r="Z22664" s="601"/>
      <c r="AA22664" s="601"/>
      <c r="AB22664" s="601"/>
    </row>
    <row r="22665" spans="21:28" x14ac:dyDescent="0.25">
      <c r="U22665" s="601"/>
      <c r="V22665" s="611"/>
      <c r="X22665" s="613"/>
      <c r="Y22665" s="601"/>
      <c r="Z22665" s="601"/>
      <c r="AA22665" s="601"/>
      <c r="AB22665" s="601"/>
    </row>
    <row r="22666" spans="21:28" x14ac:dyDescent="0.25">
      <c r="U22666" s="601"/>
      <c r="V22666" s="611"/>
      <c r="X22666" s="613"/>
      <c r="Y22666" s="601"/>
      <c r="Z22666" s="601"/>
      <c r="AA22666" s="601"/>
      <c r="AB22666" s="601"/>
    </row>
    <row r="22667" spans="21:28" x14ac:dyDescent="0.25">
      <c r="U22667" s="601"/>
      <c r="V22667" s="611"/>
      <c r="X22667" s="613"/>
      <c r="Y22667" s="601"/>
      <c r="Z22667" s="601"/>
      <c r="AA22667" s="601"/>
      <c r="AB22667" s="601"/>
    </row>
    <row r="22668" spans="21:28" x14ac:dyDescent="0.25">
      <c r="U22668" s="601"/>
      <c r="V22668" s="611"/>
      <c r="X22668" s="613"/>
      <c r="Y22668" s="601"/>
      <c r="Z22668" s="601"/>
      <c r="AA22668" s="601"/>
      <c r="AB22668" s="601"/>
    </row>
    <row r="22669" spans="21:28" x14ac:dyDescent="0.25">
      <c r="U22669" s="601"/>
      <c r="V22669" s="611"/>
      <c r="X22669" s="613"/>
      <c r="Y22669" s="601"/>
      <c r="Z22669" s="601"/>
      <c r="AA22669" s="601"/>
      <c r="AB22669" s="601"/>
    </row>
    <row r="22670" spans="21:28" x14ac:dyDescent="0.25">
      <c r="U22670" s="601"/>
      <c r="V22670" s="611"/>
      <c r="X22670" s="613"/>
      <c r="Y22670" s="601"/>
      <c r="Z22670" s="601"/>
      <c r="AA22670" s="601"/>
      <c r="AB22670" s="601"/>
    </row>
    <row r="22671" spans="21:28" x14ac:dyDescent="0.25">
      <c r="U22671" s="601"/>
      <c r="V22671" s="611"/>
      <c r="X22671" s="613"/>
      <c r="Y22671" s="601"/>
      <c r="Z22671" s="601"/>
      <c r="AA22671" s="601"/>
      <c r="AB22671" s="601"/>
    </row>
    <row r="22672" spans="21:28" x14ac:dyDescent="0.25">
      <c r="U22672" s="601"/>
      <c r="V22672" s="611"/>
      <c r="X22672" s="613"/>
      <c r="Y22672" s="601"/>
      <c r="Z22672" s="601"/>
      <c r="AA22672" s="601"/>
      <c r="AB22672" s="601"/>
    </row>
    <row r="22673" spans="21:28" x14ac:dyDescent="0.25">
      <c r="U22673" s="601"/>
      <c r="V22673" s="611"/>
      <c r="X22673" s="613"/>
      <c r="Y22673" s="601"/>
      <c r="Z22673" s="601"/>
      <c r="AA22673" s="601"/>
      <c r="AB22673" s="601"/>
    </row>
    <row r="22674" spans="21:28" x14ac:dyDescent="0.25">
      <c r="U22674" s="601"/>
      <c r="V22674" s="611"/>
      <c r="X22674" s="613"/>
      <c r="Y22674" s="601"/>
      <c r="Z22674" s="601"/>
      <c r="AA22674" s="601"/>
      <c r="AB22674" s="601"/>
    </row>
    <row r="22675" spans="21:28" x14ac:dyDescent="0.25">
      <c r="U22675" s="601"/>
      <c r="V22675" s="611"/>
      <c r="X22675" s="613"/>
      <c r="Y22675" s="601"/>
      <c r="Z22675" s="601"/>
      <c r="AA22675" s="601"/>
      <c r="AB22675" s="601"/>
    </row>
    <row r="22676" spans="21:28" x14ac:dyDescent="0.25">
      <c r="U22676" s="601"/>
      <c r="V22676" s="611"/>
      <c r="X22676" s="613"/>
      <c r="Y22676" s="601"/>
      <c r="Z22676" s="601"/>
      <c r="AA22676" s="601"/>
      <c r="AB22676" s="601"/>
    </row>
    <row r="22677" spans="21:28" x14ac:dyDescent="0.25">
      <c r="U22677" s="601"/>
      <c r="V22677" s="611"/>
      <c r="X22677" s="613"/>
      <c r="Y22677" s="601"/>
      <c r="Z22677" s="601"/>
      <c r="AA22677" s="601"/>
      <c r="AB22677" s="601"/>
    </row>
    <row r="22678" spans="21:28" x14ac:dyDescent="0.25">
      <c r="U22678" s="601"/>
      <c r="V22678" s="611"/>
      <c r="X22678" s="613"/>
      <c r="Y22678" s="601"/>
      <c r="Z22678" s="601"/>
      <c r="AA22678" s="601"/>
      <c r="AB22678" s="601"/>
    </row>
    <row r="22679" spans="21:28" x14ac:dyDescent="0.25">
      <c r="U22679" s="601"/>
      <c r="V22679" s="611"/>
      <c r="X22679" s="613"/>
      <c r="Y22679" s="601"/>
      <c r="Z22679" s="601"/>
      <c r="AA22679" s="601"/>
      <c r="AB22679" s="601"/>
    </row>
    <row r="22680" spans="21:28" x14ac:dyDescent="0.25">
      <c r="U22680" s="601"/>
      <c r="V22680" s="611"/>
      <c r="X22680" s="613"/>
      <c r="Y22680" s="601"/>
      <c r="Z22680" s="601"/>
      <c r="AA22680" s="601"/>
      <c r="AB22680" s="601"/>
    </row>
    <row r="22681" spans="21:28" x14ac:dyDescent="0.25">
      <c r="U22681" s="601"/>
      <c r="V22681" s="611"/>
      <c r="X22681" s="613"/>
      <c r="Y22681" s="601"/>
      <c r="Z22681" s="601"/>
      <c r="AA22681" s="601"/>
      <c r="AB22681" s="601"/>
    </row>
    <row r="22682" spans="21:28" x14ac:dyDescent="0.25">
      <c r="U22682" s="601"/>
      <c r="V22682" s="611"/>
      <c r="X22682" s="613"/>
      <c r="Y22682" s="601"/>
      <c r="Z22682" s="601"/>
      <c r="AA22682" s="601"/>
      <c r="AB22682" s="601"/>
    </row>
    <row r="22683" spans="21:28" x14ac:dyDescent="0.25">
      <c r="U22683" s="601"/>
      <c r="V22683" s="611"/>
      <c r="X22683" s="613"/>
      <c r="Y22683" s="601"/>
      <c r="Z22683" s="601"/>
      <c r="AA22683" s="601"/>
      <c r="AB22683" s="601"/>
    </row>
    <row r="22684" spans="21:28" x14ac:dyDescent="0.25">
      <c r="U22684" s="601"/>
      <c r="V22684" s="611"/>
      <c r="X22684" s="613"/>
      <c r="Y22684" s="601"/>
      <c r="Z22684" s="601"/>
      <c r="AA22684" s="601"/>
      <c r="AB22684" s="601"/>
    </row>
    <row r="22685" spans="21:28" x14ac:dyDescent="0.25">
      <c r="U22685" s="601"/>
      <c r="V22685" s="611"/>
      <c r="X22685" s="613"/>
      <c r="Y22685" s="601"/>
      <c r="Z22685" s="601"/>
      <c r="AA22685" s="601"/>
      <c r="AB22685" s="601"/>
    </row>
    <row r="22686" spans="21:28" x14ac:dyDescent="0.25">
      <c r="U22686" s="601"/>
      <c r="V22686" s="611"/>
      <c r="X22686" s="613"/>
      <c r="Y22686" s="601"/>
      <c r="Z22686" s="601"/>
      <c r="AA22686" s="601"/>
      <c r="AB22686" s="601"/>
    </row>
    <row r="22687" spans="21:28" x14ac:dyDescent="0.25">
      <c r="U22687" s="601"/>
      <c r="V22687" s="611"/>
      <c r="X22687" s="613"/>
      <c r="Y22687" s="601"/>
      <c r="Z22687" s="601"/>
      <c r="AA22687" s="601"/>
      <c r="AB22687" s="601"/>
    </row>
    <row r="22688" spans="21:28" x14ac:dyDescent="0.25">
      <c r="U22688" s="601"/>
      <c r="V22688" s="611"/>
      <c r="X22688" s="613"/>
      <c r="Y22688" s="601"/>
      <c r="Z22688" s="601"/>
      <c r="AA22688" s="601"/>
      <c r="AB22688" s="601"/>
    </row>
    <row r="22689" spans="21:28" x14ac:dyDescent="0.25">
      <c r="U22689" s="601"/>
      <c r="V22689" s="611"/>
      <c r="X22689" s="613"/>
      <c r="Y22689" s="601"/>
      <c r="Z22689" s="601"/>
      <c r="AA22689" s="601"/>
      <c r="AB22689" s="601"/>
    </row>
    <row r="22690" spans="21:28" x14ac:dyDescent="0.25">
      <c r="U22690" s="601"/>
      <c r="V22690" s="611"/>
      <c r="X22690" s="613"/>
      <c r="Y22690" s="601"/>
      <c r="Z22690" s="601"/>
      <c r="AA22690" s="601"/>
      <c r="AB22690" s="601"/>
    </row>
    <row r="22691" spans="21:28" x14ac:dyDescent="0.25">
      <c r="U22691" s="601"/>
      <c r="V22691" s="611"/>
      <c r="X22691" s="613"/>
      <c r="Y22691" s="601"/>
      <c r="Z22691" s="601"/>
      <c r="AA22691" s="601"/>
      <c r="AB22691" s="601"/>
    </row>
    <row r="22692" spans="21:28" x14ac:dyDescent="0.25">
      <c r="U22692" s="601"/>
      <c r="V22692" s="611"/>
      <c r="X22692" s="613"/>
      <c r="Y22692" s="601"/>
      <c r="Z22692" s="601"/>
      <c r="AA22692" s="601"/>
      <c r="AB22692" s="601"/>
    </row>
    <row r="22693" spans="21:28" x14ac:dyDescent="0.25">
      <c r="U22693" s="601"/>
      <c r="V22693" s="611"/>
      <c r="X22693" s="613"/>
      <c r="Y22693" s="601"/>
      <c r="Z22693" s="601"/>
      <c r="AA22693" s="601"/>
      <c r="AB22693" s="601"/>
    </row>
    <row r="22694" spans="21:28" x14ac:dyDescent="0.25">
      <c r="U22694" s="601"/>
      <c r="V22694" s="611"/>
      <c r="X22694" s="613"/>
      <c r="Y22694" s="601"/>
      <c r="Z22694" s="601"/>
      <c r="AA22694" s="601"/>
      <c r="AB22694" s="601"/>
    </row>
    <row r="22695" spans="21:28" x14ac:dyDescent="0.25">
      <c r="U22695" s="601"/>
      <c r="V22695" s="611"/>
      <c r="X22695" s="613"/>
      <c r="Y22695" s="601"/>
      <c r="Z22695" s="601"/>
      <c r="AA22695" s="601"/>
      <c r="AB22695" s="601"/>
    </row>
    <row r="22696" spans="21:28" x14ac:dyDescent="0.25">
      <c r="U22696" s="601"/>
      <c r="V22696" s="611"/>
      <c r="X22696" s="613"/>
      <c r="Y22696" s="601"/>
      <c r="Z22696" s="601"/>
      <c r="AA22696" s="601"/>
      <c r="AB22696" s="601"/>
    </row>
    <row r="22697" spans="21:28" x14ac:dyDescent="0.25">
      <c r="U22697" s="601"/>
      <c r="V22697" s="611"/>
      <c r="X22697" s="613"/>
      <c r="Y22697" s="601"/>
      <c r="Z22697" s="601"/>
      <c r="AA22697" s="601"/>
      <c r="AB22697" s="601"/>
    </row>
    <row r="22698" spans="21:28" x14ac:dyDescent="0.25">
      <c r="U22698" s="601"/>
      <c r="V22698" s="611"/>
      <c r="X22698" s="613"/>
      <c r="Y22698" s="601"/>
      <c r="Z22698" s="601"/>
      <c r="AA22698" s="601"/>
      <c r="AB22698" s="601"/>
    </row>
    <row r="22699" spans="21:28" x14ac:dyDescent="0.25">
      <c r="U22699" s="601"/>
      <c r="V22699" s="611"/>
      <c r="X22699" s="613"/>
      <c r="Y22699" s="601"/>
      <c r="Z22699" s="601"/>
      <c r="AA22699" s="601"/>
      <c r="AB22699" s="601"/>
    </row>
    <row r="22700" spans="21:28" x14ac:dyDescent="0.25">
      <c r="U22700" s="601"/>
      <c r="V22700" s="611"/>
      <c r="X22700" s="613"/>
      <c r="Y22700" s="601"/>
      <c r="Z22700" s="601"/>
      <c r="AA22700" s="601"/>
      <c r="AB22700" s="601"/>
    </row>
    <row r="22701" spans="21:28" x14ac:dyDescent="0.25">
      <c r="U22701" s="601"/>
      <c r="V22701" s="611"/>
      <c r="X22701" s="613"/>
      <c r="Y22701" s="601"/>
      <c r="Z22701" s="601"/>
      <c r="AA22701" s="601"/>
      <c r="AB22701" s="601"/>
    </row>
    <row r="22702" spans="21:28" x14ac:dyDescent="0.25">
      <c r="U22702" s="601"/>
      <c r="V22702" s="611"/>
      <c r="X22702" s="613"/>
      <c r="Y22702" s="601"/>
      <c r="Z22702" s="601"/>
      <c r="AA22702" s="601"/>
      <c r="AB22702" s="601"/>
    </row>
    <row r="22703" spans="21:28" x14ac:dyDescent="0.25">
      <c r="U22703" s="601"/>
      <c r="V22703" s="611"/>
      <c r="X22703" s="613"/>
      <c r="Y22703" s="601"/>
      <c r="Z22703" s="601"/>
      <c r="AA22703" s="601"/>
      <c r="AB22703" s="601"/>
    </row>
    <row r="22704" spans="21:28" x14ac:dyDescent="0.25">
      <c r="U22704" s="601"/>
      <c r="V22704" s="611"/>
      <c r="X22704" s="613"/>
      <c r="Y22704" s="601"/>
      <c r="Z22704" s="601"/>
      <c r="AA22704" s="601"/>
      <c r="AB22704" s="601"/>
    </row>
    <row r="22705" spans="21:28" x14ac:dyDescent="0.25">
      <c r="U22705" s="601"/>
      <c r="V22705" s="611"/>
      <c r="X22705" s="613"/>
      <c r="Y22705" s="601"/>
      <c r="Z22705" s="601"/>
      <c r="AA22705" s="601"/>
      <c r="AB22705" s="601"/>
    </row>
    <row r="22706" spans="21:28" x14ac:dyDescent="0.25">
      <c r="U22706" s="601"/>
      <c r="V22706" s="611"/>
      <c r="X22706" s="613"/>
      <c r="Y22706" s="601"/>
      <c r="Z22706" s="601"/>
      <c r="AA22706" s="601"/>
      <c r="AB22706" s="601"/>
    </row>
    <row r="22707" spans="21:28" x14ac:dyDescent="0.25">
      <c r="U22707" s="601"/>
      <c r="V22707" s="611"/>
      <c r="X22707" s="613"/>
      <c r="Y22707" s="601"/>
      <c r="Z22707" s="601"/>
      <c r="AA22707" s="601"/>
      <c r="AB22707" s="601"/>
    </row>
    <row r="22708" spans="21:28" x14ac:dyDescent="0.25">
      <c r="U22708" s="601"/>
      <c r="V22708" s="611"/>
      <c r="X22708" s="613"/>
      <c r="Y22708" s="601"/>
      <c r="Z22708" s="601"/>
      <c r="AA22708" s="601"/>
      <c r="AB22708" s="601"/>
    </row>
    <row r="22709" spans="21:28" x14ac:dyDescent="0.25">
      <c r="U22709" s="601"/>
      <c r="V22709" s="611"/>
      <c r="X22709" s="613"/>
      <c r="Y22709" s="601"/>
      <c r="Z22709" s="601"/>
      <c r="AA22709" s="601"/>
      <c r="AB22709" s="601"/>
    </row>
    <row r="22710" spans="21:28" x14ac:dyDescent="0.25">
      <c r="U22710" s="601"/>
      <c r="V22710" s="611"/>
      <c r="X22710" s="613"/>
      <c r="Y22710" s="601"/>
      <c r="Z22710" s="601"/>
      <c r="AA22710" s="601"/>
      <c r="AB22710" s="601"/>
    </row>
    <row r="22711" spans="21:28" x14ac:dyDescent="0.25">
      <c r="U22711" s="601"/>
      <c r="V22711" s="611"/>
      <c r="X22711" s="613"/>
      <c r="Y22711" s="601"/>
      <c r="Z22711" s="601"/>
      <c r="AA22711" s="601"/>
      <c r="AB22711" s="601"/>
    </row>
    <row r="22712" spans="21:28" x14ac:dyDescent="0.25">
      <c r="U22712" s="601"/>
      <c r="V22712" s="611"/>
      <c r="X22712" s="613"/>
      <c r="Y22712" s="601"/>
      <c r="Z22712" s="601"/>
      <c r="AA22712" s="601"/>
      <c r="AB22712" s="601"/>
    </row>
    <row r="22713" spans="21:28" x14ac:dyDescent="0.25">
      <c r="U22713" s="601"/>
      <c r="V22713" s="611"/>
      <c r="X22713" s="613"/>
      <c r="Y22713" s="601"/>
      <c r="Z22713" s="601"/>
      <c r="AA22713" s="601"/>
      <c r="AB22713" s="601"/>
    </row>
    <row r="22714" spans="21:28" x14ac:dyDescent="0.25">
      <c r="U22714" s="601"/>
      <c r="V22714" s="611"/>
      <c r="X22714" s="613"/>
      <c r="Y22714" s="601"/>
      <c r="Z22714" s="601"/>
      <c r="AA22714" s="601"/>
      <c r="AB22714" s="601"/>
    </row>
    <row r="22715" spans="21:28" x14ac:dyDescent="0.25">
      <c r="U22715" s="601"/>
      <c r="V22715" s="611"/>
      <c r="X22715" s="613"/>
      <c r="Y22715" s="601"/>
      <c r="Z22715" s="601"/>
      <c r="AA22715" s="601"/>
      <c r="AB22715" s="601"/>
    </row>
    <row r="22716" spans="21:28" x14ac:dyDescent="0.25">
      <c r="U22716" s="601"/>
      <c r="V22716" s="611"/>
      <c r="X22716" s="613"/>
      <c r="Y22716" s="601"/>
      <c r="Z22716" s="601"/>
      <c r="AA22716" s="601"/>
      <c r="AB22716" s="601"/>
    </row>
    <row r="22717" spans="21:28" x14ac:dyDescent="0.25">
      <c r="U22717" s="601"/>
      <c r="V22717" s="611"/>
      <c r="X22717" s="613"/>
      <c r="Y22717" s="601"/>
      <c r="Z22717" s="601"/>
      <c r="AA22717" s="601"/>
      <c r="AB22717" s="601"/>
    </row>
    <row r="22718" spans="21:28" x14ac:dyDescent="0.25">
      <c r="U22718" s="601"/>
      <c r="V22718" s="611"/>
      <c r="X22718" s="613"/>
      <c r="Y22718" s="601"/>
      <c r="Z22718" s="601"/>
      <c r="AA22718" s="601"/>
      <c r="AB22718" s="601"/>
    </row>
    <row r="22719" spans="21:28" x14ac:dyDescent="0.25">
      <c r="U22719" s="601"/>
      <c r="V22719" s="611"/>
      <c r="X22719" s="613"/>
      <c r="Y22719" s="601"/>
      <c r="Z22719" s="601"/>
      <c r="AA22719" s="601"/>
      <c r="AB22719" s="601"/>
    </row>
    <row r="22720" spans="21:28" x14ac:dyDescent="0.25">
      <c r="U22720" s="601"/>
      <c r="V22720" s="611"/>
      <c r="X22720" s="613"/>
      <c r="Y22720" s="601"/>
      <c r="Z22720" s="601"/>
      <c r="AA22720" s="601"/>
      <c r="AB22720" s="601"/>
    </row>
    <row r="22721" spans="21:28" x14ac:dyDescent="0.25">
      <c r="U22721" s="601"/>
      <c r="V22721" s="611"/>
      <c r="X22721" s="613"/>
      <c r="Y22721" s="601"/>
      <c r="Z22721" s="601"/>
      <c r="AA22721" s="601"/>
      <c r="AB22721" s="601"/>
    </row>
    <row r="22722" spans="21:28" x14ac:dyDescent="0.25">
      <c r="U22722" s="601"/>
      <c r="V22722" s="611"/>
      <c r="X22722" s="613"/>
      <c r="Y22722" s="601"/>
      <c r="Z22722" s="601"/>
      <c r="AA22722" s="601"/>
      <c r="AB22722" s="601"/>
    </row>
    <row r="22723" spans="21:28" x14ac:dyDescent="0.25">
      <c r="U22723" s="601"/>
      <c r="V22723" s="611"/>
      <c r="X22723" s="613"/>
      <c r="Y22723" s="601"/>
      <c r="Z22723" s="601"/>
      <c r="AA22723" s="601"/>
      <c r="AB22723" s="601"/>
    </row>
    <row r="22724" spans="21:28" x14ac:dyDescent="0.25">
      <c r="U22724" s="601"/>
      <c r="V22724" s="611"/>
      <c r="X22724" s="613"/>
      <c r="Y22724" s="601"/>
      <c r="Z22724" s="601"/>
      <c r="AA22724" s="601"/>
      <c r="AB22724" s="601"/>
    </row>
    <row r="22725" spans="21:28" x14ac:dyDescent="0.25">
      <c r="U22725" s="601"/>
      <c r="V22725" s="611"/>
      <c r="X22725" s="613"/>
      <c r="Y22725" s="601"/>
      <c r="Z22725" s="601"/>
      <c r="AA22725" s="601"/>
      <c r="AB22725" s="601"/>
    </row>
    <row r="22726" spans="21:28" x14ac:dyDescent="0.25">
      <c r="U22726" s="601"/>
      <c r="V22726" s="611"/>
      <c r="X22726" s="613"/>
      <c r="Y22726" s="601"/>
      <c r="Z22726" s="601"/>
      <c r="AA22726" s="601"/>
      <c r="AB22726" s="601"/>
    </row>
    <row r="22727" spans="21:28" x14ac:dyDescent="0.25">
      <c r="U22727" s="601"/>
      <c r="V22727" s="611"/>
      <c r="X22727" s="613"/>
      <c r="Y22727" s="601"/>
      <c r="Z22727" s="601"/>
      <c r="AA22727" s="601"/>
      <c r="AB22727" s="601"/>
    </row>
    <row r="22728" spans="21:28" x14ac:dyDescent="0.25">
      <c r="U22728" s="601"/>
      <c r="V22728" s="611"/>
      <c r="X22728" s="613"/>
      <c r="Y22728" s="601"/>
      <c r="Z22728" s="601"/>
      <c r="AA22728" s="601"/>
      <c r="AB22728" s="601"/>
    </row>
    <row r="22729" spans="21:28" x14ac:dyDescent="0.25">
      <c r="U22729" s="601"/>
      <c r="V22729" s="611"/>
      <c r="X22729" s="613"/>
      <c r="Y22729" s="601"/>
      <c r="Z22729" s="601"/>
      <c r="AA22729" s="601"/>
      <c r="AB22729" s="601"/>
    </row>
    <row r="22730" spans="21:28" x14ac:dyDescent="0.25">
      <c r="U22730" s="601"/>
      <c r="V22730" s="611"/>
      <c r="X22730" s="613"/>
      <c r="Y22730" s="601"/>
      <c r="Z22730" s="601"/>
      <c r="AA22730" s="601"/>
      <c r="AB22730" s="601"/>
    </row>
    <row r="22731" spans="21:28" x14ac:dyDescent="0.25">
      <c r="U22731" s="601"/>
      <c r="V22731" s="611"/>
      <c r="X22731" s="613"/>
      <c r="Y22731" s="601"/>
      <c r="Z22731" s="601"/>
      <c r="AA22731" s="601"/>
      <c r="AB22731" s="601"/>
    </row>
    <row r="22732" spans="21:28" x14ac:dyDescent="0.25">
      <c r="U22732" s="601"/>
      <c r="V22732" s="611"/>
      <c r="X22732" s="613"/>
      <c r="Y22732" s="601"/>
      <c r="Z22732" s="601"/>
      <c r="AA22732" s="601"/>
      <c r="AB22732" s="601"/>
    </row>
    <row r="22733" spans="21:28" x14ac:dyDescent="0.25">
      <c r="U22733" s="601"/>
      <c r="V22733" s="611"/>
      <c r="X22733" s="613"/>
      <c r="Y22733" s="601"/>
      <c r="Z22733" s="601"/>
      <c r="AA22733" s="601"/>
      <c r="AB22733" s="601"/>
    </row>
    <row r="22734" spans="21:28" x14ac:dyDescent="0.25">
      <c r="U22734" s="601"/>
      <c r="V22734" s="611"/>
      <c r="X22734" s="613"/>
      <c r="Y22734" s="601"/>
      <c r="Z22734" s="601"/>
      <c r="AA22734" s="601"/>
      <c r="AB22734" s="601"/>
    </row>
    <row r="22735" spans="21:28" x14ac:dyDescent="0.25">
      <c r="U22735" s="601"/>
      <c r="V22735" s="611"/>
      <c r="X22735" s="613"/>
      <c r="Y22735" s="601"/>
      <c r="Z22735" s="601"/>
      <c r="AA22735" s="601"/>
      <c r="AB22735" s="601"/>
    </row>
    <row r="22736" spans="21:28" x14ac:dyDescent="0.25">
      <c r="U22736" s="601"/>
      <c r="V22736" s="611"/>
      <c r="X22736" s="613"/>
      <c r="Y22736" s="601"/>
      <c r="Z22736" s="601"/>
      <c r="AA22736" s="601"/>
      <c r="AB22736" s="601"/>
    </row>
    <row r="22737" spans="21:28" x14ac:dyDescent="0.25">
      <c r="U22737" s="601"/>
      <c r="V22737" s="611"/>
      <c r="X22737" s="613"/>
      <c r="Y22737" s="601"/>
      <c r="Z22737" s="601"/>
      <c r="AA22737" s="601"/>
      <c r="AB22737" s="601"/>
    </row>
    <row r="22738" spans="21:28" x14ac:dyDescent="0.25">
      <c r="U22738" s="601"/>
      <c r="V22738" s="611"/>
      <c r="X22738" s="613"/>
      <c r="Y22738" s="601"/>
      <c r="Z22738" s="601"/>
      <c r="AA22738" s="601"/>
      <c r="AB22738" s="601"/>
    </row>
    <row r="22739" spans="21:28" x14ac:dyDescent="0.25">
      <c r="U22739" s="601"/>
      <c r="V22739" s="611"/>
      <c r="X22739" s="613"/>
      <c r="Y22739" s="601"/>
      <c r="Z22739" s="601"/>
      <c r="AA22739" s="601"/>
      <c r="AB22739" s="601"/>
    </row>
    <row r="22740" spans="21:28" x14ac:dyDescent="0.25">
      <c r="U22740" s="601"/>
      <c r="V22740" s="611"/>
      <c r="X22740" s="613"/>
      <c r="Y22740" s="601"/>
      <c r="Z22740" s="601"/>
      <c r="AA22740" s="601"/>
      <c r="AB22740" s="601"/>
    </row>
    <row r="22741" spans="21:28" x14ac:dyDescent="0.25">
      <c r="U22741" s="601"/>
      <c r="V22741" s="611"/>
      <c r="X22741" s="613"/>
      <c r="Y22741" s="601"/>
      <c r="Z22741" s="601"/>
      <c r="AA22741" s="601"/>
      <c r="AB22741" s="601"/>
    </row>
    <row r="22742" spans="21:28" x14ac:dyDescent="0.25">
      <c r="U22742" s="601"/>
      <c r="V22742" s="611"/>
      <c r="X22742" s="613"/>
      <c r="Y22742" s="601"/>
      <c r="Z22742" s="601"/>
      <c r="AA22742" s="601"/>
      <c r="AB22742" s="601"/>
    </row>
    <row r="22743" spans="21:28" x14ac:dyDescent="0.25">
      <c r="U22743" s="601"/>
      <c r="V22743" s="611"/>
      <c r="X22743" s="613"/>
      <c r="Y22743" s="601"/>
      <c r="Z22743" s="601"/>
      <c r="AA22743" s="601"/>
      <c r="AB22743" s="601"/>
    </row>
    <row r="22744" spans="21:28" x14ac:dyDescent="0.25">
      <c r="U22744" s="601"/>
      <c r="V22744" s="611"/>
      <c r="X22744" s="613"/>
      <c r="Y22744" s="601"/>
      <c r="Z22744" s="601"/>
      <c r="AA22744" s="601"/>
      <c r="AB22744" s="601"/>
    </row>
    <row r="22745" spans="21:28" x14ac:dyDescent="0.25">
      <c r="U22745" s="601"/>
      <c r="V22745" s="611"/>
      <c r="X22745" s="613"/>
      <c r="Y22745" s="601"/>
      <c r="Z22745" s="601"/>
      <c r="AA22745" s="601"/>
      <c r="AB22745" s="601"/>
    </row>
    <row r="22746" spans="21:28" x14ac:dyDescent="0.25">
      <c r="U22746" s="601"/>
      <c r="V22746" s="611"/>
      <c r="X22746" s="613"/>
      <c r="Y22746" s="601"/>
      <c r="Z22746" s="601"/>
      <c r="AA22746" s="601"/>
      <c r="AB22746" s="601"/>
    </row>
    <row r="22747" spans="21:28" x14ac:dyDescent="0.25">
      <c r="U22747" s="601"/>
      <c r="V22747" s="611"/>
      <c r="X22747" s="613"/>
      <c r="Y22747" s="601"/>
      <c r="Z22747" s="601"/>
      <c r="AA22747" s="601"/>
      <c r="AB22747" s="601"/>
    </row>
    <row r="22748" spans="21:28" x14ac:dyDescent="0.25">
      <c r="U22748" s="601"/>
      <c r="V22748" s="611"/>
      <c r="X22748" s="613"/>
      <c r="Y22748" s="601"/>
      <c r="Z22748" s="601"/>
      <c r="AA22748" s="601"/>
      <c r="AB22748" s="601"/>
    </row>
    <row r="22749" spans="21:28" x14ac:dyDescent="0.25">
      <c r="U22749" s="601"/>
      <c r="V22749" s="611"/>
      <c r="X22749" s="613"/>
      <c r="Y22749" s="601"/>
      <c r="Z22749" s="601"/>
      <c r="AA22749" s="601"/>
      <c r="AB22749" s="601"/>
    </row>
    <row r="22750" spans="21:28" x14ac:dyDescent="0.25">
      <c r="U22750" s="601"/>
      <c r="V22750" s="611"/>
      <c r="X22750" s="613"/>
      <c r="Y22750" s="601"/>
      <c r="Z22750" s="601"/>
      <c r="AA22750" s="601"/>
      <c r="AB22750" s="601"/>
    </row>
    <row r="22751" spans="21:28" x14ac:dyDescent="0.25">
      <c r="U22751" s="601"/>
      <c r="V22751" s="611"/>
      <c r="X22751" s="613"/>
      <c r="Y22751" s="601"/>
      <c r="Z22751" s="601"/>
      <c r="AA22751" s="601"/>
      <c r="AB22751" s="601"/>
    </row>
    <row r="22752" spans="21:28" x14ac:dyDescent="0.25">
      <c r="U22752" s="601"/>
      <c r="V22752" s="611"/>
      <c r="X22752" s="613"/>
      <c r="Y22752" s="601"/>
      <c r="Z22752" s="601"/>
      <c r="AA22752" s="601"/>
      <c r="AB22752" s="601"/>
    </row>
    <row r="22753" spans="21:28" x14ac:dyDescent="0.25">
      <c r="U22753" s="601"/>
      <c r="V22753" s="611"/>
      <c r="X22753" s="613"/>
      <c r="Y22753" s="601"/>
      <c r="Z22753" s="601"/>
      <c r="AA22753" s="601"/>
      <c r="AB22753" s="601"/>
    </row>
    <row r="22754" spans="21:28" x14ac:dyDescent="0.25">
      <c r="U22754" s="601"/>
      <c r="V22754" s="611"/>
      <c r="X22754" s="613"/>
      <c r="Y22754" s="601"/>
      <c r="Z22754" s="601"/>
      <c r="AA22754" s="601"/>
      <c r="AB22754" s="601"/>
    </row>
    <row r="22755" spans="21:28" x14ac:dyDescent="0.25">
      <c r="U22755" s="601"/>
      <c r="V22755" s="611"/>
      <c r="X22755" s="613"/>
      <c r="Y22755" s="601"/>
      <c r="Z22755" s="601"/>
      <c r="AA22755" s="601"/>
      <c r="AB22755" s="601"/>
    </row>
    <row r="22756" spans="21:28" x14ac:dyDescent="0.25">
      <c r="U22756" s="601"/>
      <c r="V22756" s="611"/>
      <c r="X22756" s="613"/>
      <c r="Y22756" s="601"/>
      <c r="Z22756" s="601"/>
      <c r="AA22756" s="601"/>
      <c r="AB22756" s="601"/>
    </row>
    <row r="22757" spans="21:28" x14ac:dyDescent="0.25">
      <c r="U22757" s="601"/>
      <c r="V22757" s="611"/>
      <c r="X22757" s="613"/>
      <c r="Y22757" s="601"/>
      <c r="Z22757" s="601"/>
      <c r="AA22757" s="601"/>
      <c r="AB22757" s="601"/>
    </row>
    <row r="22758" spans="21:28" x14ac:dyDescent="0.25">
      <c r="U22758" s="601"/>
      <c r="V22758" s="611"/>
      <c r="X22758" s="613"/>
      <c r="Y22758" s="601"/>
      <c r="Z22758" s="601"/>
      <c r="AA22758" s="601"/>
      <c r="AB22758" s="601"/>
    </row>
    <row r="22759" spans="21:28" x14ac:dyDescent="0.25">
      <c r="U22759" s="601"/>
      <c r="V22759" s="611"/>
      <c r="X22759" s="613"/>
      <c r="Y22759" s="601"/>
      <c r="Z22759" s="601"/>
      <c r="AA22759" s="601"/>
      <c r="AB22759" s="601"/>
    </row>
    <row r="22760" spans="21:28" x14ac:dyDescent="0.25">
      <c r="U22760" s="601"/>
      <c r="V22760" s="611"/>
      <c r="X22760" s="613"/>
      <c r="Y22760" s="601"/>
      <c r="Z22760" s="601"/>
      <c r="AA22760" s="601"/>
      <c r="AB22760" s="601"/>
    </row>
    <row r="22761" spans="21:28" x14ac:dyDescent="0.25">
      <c r="U22761" s="601"/>
      <c r="V22761" s="611"/>
      <c r="X22761" s="613"/>
      <c r="Y22761" s="601"/>
      <c r="Z22761" s="601"/>
      <c r="AA22761" s="601"/>
      <c r="AB22761" s="601"/>
    </row>
    <row r="22762" spans="21:28" x14ac:dyDescent="0.25">
      <c r="U22762" s="601"/>
      <c r="V22762" s="611"/>
      <c r="X22762" s="613"/>
      <c r="Y22762" s="601"/>
      <c r="Z22762" s="601"/>
      <c r="AA22762" s="601"/>
      <c r="AB22762" s="601"/>
    </row>
    <row r="22763" spans="21:28" x14ac:dyDescent="0.25">
      <c r="U22763" s="601"/>
      <c r="V22763" s="611"/>
      <c r="X22763" s="613"/>
      <c r="Y22763" s="601"/>
      <c r="Z22763" s="601"/>
      <c r="AA22763" s="601"/>
      <c r="AB22763" s="601"/>
    </row>
    <row r="22764" spans="21:28" x14ac:dyDescent="0.25">
      <c r="U22764" s="601"/>
      <c r="V22764" s="611"/>
      <c r="X22764" s="613"/>
      <c r="Y22764" s="601"/>
      <c r="Z22764" s="601"/>
      <c r="AA22764" s="601"/>
      <c r="AB22764" s="601"/>
    </row>
    <row r="22765" spans="21:28" x14ac:dyDescent="0.25">
      <c r="U22765" s="601"/>
      <c r="V22765" s="611"/>
      <c r="X22765" s="613"/>
      <c r="Y22765" s="601"/>
      <c r="Z22765" s="601"/>
      <c r="AA22765" s="601"/>
      <c r="AB22765" s="601"/>
    </row>
    <row r="22766" spans="21:28" x14ac:dyDescent="0.25">
      <c r="U22766" s="601"/>
      <c r="V22766" s="611"/>
      <c r="X22766" s="613"/>
      <c r="Y22766" s="601"/>
      <c r="Z22766" s="601"/>
      <c r="AA22766" s="601"/>
      <c r="AB22766" s="601"/>
    </row>
    <row r="22767" spans="21:28" x14ac:dyDescent="0.25">
      <c r="U22767" s="601"/>
      <c r="V22767" s="611"/>
      <c r="X22767" s="613"/>
      <c r="Y22767" s="601"/>
      <c r="Z22767" s="601"/>
      <c r="AA22767" s="601"/>
      <c r="AB22767" s="601"/>
    </row>
    <row r="22768" spans="21:28" x14ac:dyDescent="0.25">
      <c r="U22768" s="601"/>
      <c r="V22768" s="611"/>
      <c r="X22768" s="613"/>
      <c r="Y22768" s="601"/>
      <c r="Z22768" s="601"/>
      <c r="AA22768" s="601"/>
      <c r="AB22768" s="601"/>
    </row>
    <row r="22769" spans="21:28" x14ac:dyDescent="0.25">
      <c r="U22769" s="601"/>
      <c r="V22769" s="611"/>
      <c r="X22769" s="613"/>
      <c r="Y22769" s="601"/>
      <c r="Z22769" s="601"/>
      <c r="AA22769" s="601"/>
      <c r="AB22769" s="601"/>
    </row>
    <row r="22770" spans="21:28" x14ac:dyDescent="0.25">
      <c r="U22770" s="601"/>
      <c r="V22770" s="611"/>
      <c r="X22770" s="613"/>
      <c r="Y22770" s="601"/>
      <c r="Z22770" s="601"/>
      <c r="AA22770" s="601"/>
      <c r="AB22770" s="601"/>
    </row>
    <row r="22771" spans="21:28" x14ac:dyDescent="0.25">
      <c r="U22771" s="601"/>
      <c r="V22771" s="611"/>
      <c r="X22771" s="613"/>
      <c r="Y22771" s="601"/>
      <c r="Z22771" s="601"/>
      <c r="AA22771" s="601"/>
      <c r="AB22771" s="601"/>
    </row>
    <row r="22772" spans="21:28" x14ac:dyDescent="0.25">
      <c r="U22772" s="601"/>
      <c r="V22772" s="611"/>
      <c r="X22772" s="613"/>
      <c r="Y22772" s="601"/>
      <c r="Z22772" s="601"/>
      <c r="AA22772" s="601"/>
      <c r="AB22772" s="601"/>
    </row>
    <row r="22773" spans="21:28" x14ac:dyDescent="0.25">
      <c r="U22773" s="601"/>
      <c r="V22773" s="611"/>
      <c r="X22773" s="613"/>
      <c r="Y22773" s="601"/>
      <c r="Z22773" s="601"/>
      <c r="AA22773" s="601"/>
      <c r="AB22773" s="601"/>
    </row>
    <row r="22774" spans="21:28" x14ac:dyDescent="0.25">
      <c r="U22774" s="601"/>
      <c r="V22774" s="611"/>
      <c r="X22774" s="613"/>
      <c r="Y22774" s="601"/>
      <c r="Z22774" s="601"/>
      <c r="AA22774" s="601"/>
      <c r="AB22774" s="601"/>
    </row>
    <row r="22775" spans="21:28" x14ac:dyDescent="0.25">
      <c r="U22775" s="601"/>
      <c r="V22775" s="611"/>
      <c r="X22775" s="613"/>
      <c r="Y22775" s="601"/>
      <c r="Z22775" s="601"/>
      <c r="AA22775" s="601"/>
      <c r="AB22775" s="601"/>
    </row>
    <row r="22776" spans="21:28" x14ac:dyDescent="0.25">
      <c r="U22776" s="601"/>
      <c r="V22776" s="611"/>
      <c r="X22776" s="613"/>
      <c r="Y22776" s="601"/>
      <c r="Z22776" s="601"/>
      <c r="AA22776" s="601"/>
      <c r="AB22776" s="601"/>
    </row>
    <row r="22777" spans="21:28" x14ac:dyDescent="0.25">
      <c r="U22777" s="601"/>
      <c r="V22777" s="611"/>
      <c r="X22777" s="613"/>
      <c r="Y22777" s="601"/>
      <c r="Z22777" s="601"/>
      <c r="AA22777" s="601"/>
      <c r="AB22777" s="601"/>
    </row>
    <row r="22778" spans="21:28" x14ac:dyDescent="0.25">
      <c r="U22778" s="601"/>
      <c r="V22778" s="611"/>
      <c r="X22778" s="613"/>
      <c r="Y22778" s="601"/>
      <c r="Z22778" s="601"/>
      <c r="AA22778" s="601"/>
      <c r="AB22778" s="601"/>
    </row>
    <row r="22779" spans="21:28" x14ac:dyDescent="0.25">
      <c r="U22779" s="601"/>
      <c r="V22779" s="611"/>
      <c r="X22779" s="613"/>
      <c r="Y22779" s="601"/>
      <c r="Z22779" s="601"/>
      <c r="AA22779" s="601"/>
      <c r="AB22779" s="601"/>
    </row>
    <row r="22780" spans="21:28" x14ac:dyDescent="0.25">
      <c r="U22780" s="601"/>
      <c r="V22780" s="611"/>
      <c r="X22780" s="613"/>
      <c r="Y22780" s="601"/>
      <c r="Z22780" s="601"/>
      <c r="AA22780" s="601"/>
      <c r="AB22780" s="601"/>
    </row>
    <row r="22781" spans="21:28" x14ac:dyDescent="0.25">
      <c r="U22781" s="601"/>
      <c r="V22781" s="611"/>
      <c r="X22781" s="613"/>
      <c r="Y22781" s="601"/>
      <c r="Z22781" s="601"/>
      <c r="AA22781" s="601"/>
      <c r="AB22781" s="601"/>
    </row>
    <row r="22782" spans="21:28" x14ac:dyDescent="0.25">
      <c r="U22782" s="601"/>
      <c r="V22782" s="611"/>
      <c r="X22782" s="613"/>
      <c r="Y22782" s="601"/>
      <c r="Z22782" s="601"/>
      <c r="AA22782" s="601"/>
      <c r="AB22782" s="601"/>
    </row>
    <row r="22783" spans="21:28" x14ac:dyDescent="0.25">
      <c r="U22783" s="601"/>
      <c r="V22783" s="611"/>
      <c r="X22783" s="613"/>
      <c r="Y22783" s="601"/>
      <c r="Z22783" s="601"/>
      <c r="AA22783" s="601"/>
      <c r="AB22783" s="601"/>
    </row>
    <row r="22784" spans="21:28" x14ac:dyDescent="0.25">
      <c r="U22784" s="601"/>
      <c r="V22784" s="611"/>
      <c r="X22784" s="613"/>
      <c r="Y22784" s="601"/>
      <c r="Z22784" s="601"/>
      <c r="AA22784" s="601"/>
      <c r="AB22784" s="601"/>
    </row>
    <row r="22785" spans="21:28" x14ac:dyDescent="0.25">
      <c r="U22785" s="601"/>
      <c r="V22785" s="611"/>
      <c r="X22785" s="613"/>
      <c r="Y22785" s="601"/>
      <c r="Z22785" s="601"/>
      <c r="AA22785" s="601"/>
      <c r="AB22785" s="601"/>
    </row>
    <row r="22786" spans="21:28" x14ac:dyDescent="0.25">
      <c r="U22786" s="601"/>
      <c r="V22786" s="611"/>
      <c r="X22786" s="613"/>
      <c r="Y22786" s="601"/>
      <c r="Z22786" s="601"/>
      <c r="AA22786" s="601"/>
      <c r="AB22786" s="601"/>
    </row>
    <row r="22787" spans="21:28" x14ac:dyDescent="0.25">
      <c r="U22787" s="601"/>
      <c r="V22787" s="611"/>
      <c r="X22787" s="613"/>
      <c r="Y22787" s="601"/>
      <c r="Z22787" s="601"/>
      <c r="AA22787" s="601"/>
      <c r="AB22787" s="601"/>
    </row>
    <row r="22788" spans="21:28" x14ac:dyDescent="0.25">
      <c r="U22788" s="601"/>
      <c r="V22788" s="611"/>
      <c r="X22788" s="613"/>
      <c r="Y22788" s="601"/>
      <c r="Z22788" s="601"/>
      <c r="AA22788" s="601"/>
      <c r="AB22788" s="601"/>
    </row>
    <row r="22789" spans="21:28" x14ac:dyDescent="0.25">
      <c r="U22789" s="601"/>
      <c r="V22789" s="611"/>
      <c r="X22789" s="613"/>
      <c r="Y22789" s="601"/>
      <c r="Z22789" s="601"/>
      <c r="AA22789" s="601"/>
      <c r="AB22789" s="601"/>
    </row>
    <row r="22790" spans="21:28" x14ac:dyDescent="0.25">
      <c r="U22790" s="601"/>
      <c r="V22790" s="611"/>
      <c r="X22790" s="613"/>
      <c r="Y22790" s="601"/>
      <c r="Z22790" s="601"/>
      <c r="AA22790" s="601"/>
      <c r="AB22790" s="601"/>
    </row>
    <row r="22791" spans="21:28" x14ac:dyDescent="0.25">
      <c r="U22791" s="601"/>
      <c r="V22791" s="611"/>
      <c r="X22791" s="613"/>
      <c r="Y22791" s="601"/>
      <c r="Z22791" s="601"/>
      <c r="AA22791" s="601"/>
      <c r="AB22791" s="601"/>
    </row>
    <row r="22792" spans="21:28" x14ac:dyDescent="0.25">
      <c r="U22792" s="601"/>
      <c r="V22792" s="611"/>
      <c r="X22792" s="613"/>
      <c r="Y22792" s="601"/>
      <c r="Z22792" s="601"/>
      <c r="AA22792" s="601"/>
      <c r="AB22792" s="601"/>
    </row>
    <row r="22793" spans="21:28" x14ac:dyDescent="0.25">
      <c r="U22793" s="601"/>
      <c r="V22793" s="611"/>
      <c r="X22793" s="613"/>
      <c r="Y22793" s="601"/>
      <c r="Z22793" s="601"/>
      <c r="AA22793" s="601"/>
      <c r="AB22793" s="601"/>
    </row>
    <row r="22794" spans="21:28" x14ac:dyDescent="0.25">
      <c r="U22794" s="601"/>
      <c r="V22794" s="611"/>
      <c r="X22794" s="613"/>
      <c r="Y22794" s="601"/>
      <c r="Z22794" s="601"/>
      <c r="AA22794" s="601"/>
      <c r="AB22794" s="601"/>
    </row>
    <row r="22795" spans="21:28" x14ac:dyDescent="0.25">
      <c r="U22795" s="601"/>
      <c r="V22795" s="611"/>
      <c r="X22795" s="613"/>
      <c r="Y22795" s="601"/>
      <c r="Z22795" s="601"/>
      <c r="AA22795" s="601"/>
      <c r="AB22795" s="601"/>
    </row>
    <row r="22796" spans="21:28" x14ac:dyDescent="0.25">
      <c r="U22796" s="601"/>
      <c r="V22796" s="611"/>
      <c r="X22796" s="613"/>
      <c r="Y22796" s="601"/>
      <c r="Z22796" s="601"/>
      <c r="AA22796" s="601"/>
      <c r="AB22796" s="601"/>
    </row>
    <row r="22797" spans="21:28" x14ac:dyDescent="0.25">
      <c r="U22797" s="601"/>
      <c r="V22797" s="611"/>
      <c r="X22797" s="613"/>
      <c r="Y22797" s="601"/>
      <c r="Z22797" s="601"/>
      <c r="AA22797" s="601"/>
      <c r="AB22797" s="601"/>
    </row>
    <row r="22798" spans="21:28" x14ac:dyDescent="0.25">
      <c r="U22798" s="601"/>
      <c r="V22798" s="611"/>
      <c r="X22798" s="613"/>
      <c r="Y22798" s="601"/>
      <c r="Z22798" s="601"/>
      <c r="AA22798" s="601"/>
      <c r="AB22798" s="601"/>
    </row>
    <row r="22799" spans="21:28" x14ac:dyDescent="0.25">
      <c r="U22799" s="601"/>
      <c r="V22799" s="611"/>
      <c r="X22799" s="613"/>
      <c r="Y22799" s="601"/>
      <c r="Z22799" s="601"/>
      <c r="AA22799" s="601"/>
      <c r="AB22799" s="601"/>
    </row>
    <row r="22800" spans="21:28" x14ac:dyDescent="0.25">
      <c r="U22800" s="601"/>
      <c r="V22800" s="611"/>
      <c r="X22800" s="613"/>
      <c r="Y22800" s="601"/>
      <c r="Z22800" s="601"/>
      <c r="AA22800" s="601"/>
      <c r="AB22800" s="601"/>
    </row>
    <row r="22801" spans="21:28" x14ac:dyDescent="0.25">
      <c r="U22801" s="601"/>
      <c r="V22801" s="611"/>
      <c r="X22801" s="613"/>
      <c r="Y22801" s="601"/>
      <c r="Z22801" s="601"/>
      <c r="AA22801" s="601"/>
      <c r="AB22801" s="601"/>
    </row>
    <row r="22802" spans="21:28" x14ac:dyDescent="0.25">
      <c r="U22802" s="601"/>
      <c r="V22802" s="611"/>
      <c r="X22802" s="613"/>
      <c r="Y22802" s="601"/>
      <c r="Z22802" s="601"/>
      <c r="AA22802" s="601"/>
      <c r="AB22802" s="601"/>
    </row>
    <row r="22803" spans="21:28" x14ac:dyDescent="0.25">
      <c r="U22803" s="601"/>
      <c r="V22803" s="611"/>
      <c r="X22803" s="613"/>
      <c r="Y22803" s="601"/>
      <c r="Z22803" s="601"/>
      <c r="AA22803" s="601"/>
      <c r="AB22803" s="601"/>
    </row>
    <row r="22804" spans="21:28" x14ac:dyDescent="0.25">
      <c r="U22804" s="601"/>
      <c r="V22804" s="611"/>
      <c r="X22804" s="613"/>
      <c r="Y22804" s="601"/>
      <c r="Z22804" s="601"/>
      <c r="AA22804" s="601"/>
      <c r="AB22804" s="601"/>
    </row>
    <row r="22805" spans="21:28" x14ac:dyDescent="0.25">
      <c r="U22805" s="601"/>
      <c r="V22805" s="611"/>
      <c r="X22805" s="613"/>
      <c r="Y22805" s="601"/>
      <c r="Z22805" s="601"/>
      <c r="AA22805" s="601"/>
      <c r="AB22805" s="601"/>
    </row>
    <row r="22806" spans="21:28" x14ac:dyDescent="0.25">
      <c r="U22806" s="601"/>
      <c r="V22806" s="611"/>
      <c r="X22806" s="613"/>
      <c r="Y22806" s="601"/>
      <c r="Z22806" s="601"/>
      <c r="AA22806" s="601"/>
      <c r="AB22806" s="601"/>
    </row>
    <row r="22807" spans="21:28" x14ac:dyDescent="0.25">
      <c r="U22807" s="601"/>
      <c r="V22807" s="611"/>
      <c r="X22807" s="613"/>
      <c r="Y22807" s="601"/>
      <c r="Z22807" s="601"/>
      <c r="AA22807" s="601"/>
      <c r="AB22807" s="601"/>
    </row>
    <row r="22808" spans="21:28" x14ac:dyDescent="0.25">
      <c r="U22808" s="601"/>
      <c r="V22808" s="611"/>
      <c r="X22808" s="613"/>
      <c r="Y22808" s="601"/>
      <c r="Z22808" s="601"/>
      <c r="AA22808" s="601"/>
      <c r="AB22808" s="601"/>
    </row>
    <row r="22809" spans="21:28" x14ac:dyDescent="0.25">
      <c r="U22809" s="601"/>
      <c r="V22809" s="611"/>
      <c r="X22809" s="613"/>
      <c r="Y22809" s="601"/>
      <c r="Z22809" s="601"/>
      <c r="AA22809" s="601"/>
      <c r="AB22809" s="601"/>
    </row>
    <row r="22810" spans="21:28" x14ac:dyDescent="0.25">
      <c r="U22810" s="601"/>
      <c r="V22810" s="611"/>
      <c r="X22810" s="613"/>
      <c r="Y22810" s="601"/>
      <c r="Z22810" s="601"/>
      <c r="AA22810" s="601"/>
      <c r="AB22810" s="601"/>
    </row>
    <row r="22811" spans="21:28" x14ac:dyDescent="0.25">
      <c r="U22811" s="601"/>
      <c r="V22811" s="611"/>
      <c r="X22811" s="613"/>
      <c r="Y22811" s="601"/>
      <c r="Z22811" s="601"/>
      <c r="AA22811" s="601"/>
      <c r="AB22811" s="601"/>
    </row>
    <row r="22812" spans="21:28" x14ac:dyDescent="0.25">
      <c r="U22812" s="601"/>
      <c r="V22812" s="611"/>
      <c r="X22812" s="613"/>
      <c r="Y22812" s="601"/>
      <c r="Z22812" s="601"/>
      <c r="AA22812" s="601"/>
      <c r="AB22812" s="601"/>
    </row>
    <row r="22813" spans="21:28" x14ac:dyDescent="0.25">
      <c r="U22813" s="601"/>
      <c r="V22813" s="611"/>
      <c r="X22813" s="613"/>
      <c r="Y22813" s="601"/>
      <c r="Z22813" s="601"/>
      <c r="AA22813" s="601"/>
      <c r="AB22813" s="601"/>
    </row>
    <row r="22814" spans="21:28" x14ac:dyDescent="0.25">
      <c r="U22814" s="601"/>
      <c r="V22814" s="611"/>
      <c r="X22814" s="613"/>
      <c r="Y22814" s="601"/>
      <c r="Z22814" s="601"/>
      <c r="AA22814" s="601"/>
      <c r="AB22814" s="601"/>
    </row>
    <row r="22815" spans="21:28" x14ac:dyDescent="0.25">
      <c r="U22815" s="601"/>
      <c r="V22815" s="611"/>
      <c r="X22815" s="613"/>
      <c r="Y22815" s="601"/>
      <c r="Z22815" s="601"/>
      <c r="AA22815" s="601"/>
      <c r="AB22815" s="601"/>
    </row>
    <row r="22816" spans="21:28" x14ac:dyDescent="0.25">
      <c r="U22816" s="601"/>
      <c r="V22816" s="611"/>
      <c r="X22816" s="613"/>
      <c r="Y22816" s="601"/>
      <c r="Z22816" s="601"/>
      <c r="AA22816" s="601"/>
      <c r="AB22816" s="601"/>
    </row>
    <row r="22817" spans="21:28" x14ac:dyDescent="0.25">
      <c r="U22817" s="601"/>
      <c r="V22817" s="611"/>
      <c r="X22817" s="613"/>
      <c r="Y22817" s="601"/>
      <c r="Z22817" s="601"/>
      <c r="AA22817" s="601"/>
      <c r="AB22817" s="601"/>
    </row>
    <row r="22818" spans="21:28" x14ac:dyDescent="0.25">
      <c r="U22818" s="601"/>
      <c r="V22818" s="611"/>
      <c r="X22818" s="613"/>
      <c r="Y22818" s="601"/>
      <c r="Z22818" s="601"/>
      <c r="AA22818" s="601"/>
      <c r="AB22818" s="601"/>
    </row>
    <row r="22819" spans="21:28" x14ac:dyDescent="0.25">
      <c r="U22819" s="601"/>
      <c r="V22819" s="611"/>
      <c r="X22819" s="613"/>
      <c r="Y22819" s="601"/>
      <c r="Z22819" s="601"/>
      <c r="AA22819" s="601"/>
      <c r="AB22819" s="601"/>
    </row>
    <row r="22820" spans="21:28" x14ac:dyDescent="0.25">
      <c r="U22820" s="601"/>
      <c r="V22820" s="611"/>
      <c r="X22820" s="613"/>
      <c r="Y22820" s="601"/>
      <c r="Z22820" s="601"/>
      <c r="AA22820" s="601"/>
      <c r="AB22820" s="601"/>
    </row>
    <row r="22821" spans="21:28" x14ac:dyDescent="0.25">
      <c r="U22821" s="601"/>
      <c r="V22821" s="611"/>
      <c r="X22821" s="613"/>
      <c r="Y22821" s="601"/>
      <c r="Z22821" s="601"/>
      <c r="AA22821" s="601"/>
      <c r="AB22821" s="601"/>
    </row>
    <row r="22822" spans="21:28" x14ac:dyDescent="0.25">
      <c r="U22822" s="601"/>
      <c r="V22822" s="611"/>
      <c r="X22822" s="613"/>
      <c r="Y22822" s="601"/>
      <c r="Z22822" s="601"/>
      <c r="AA22822" s="601"/>
      <c r="AB22822" s="601"/>
    </row>
    <row r="22823" spans="21:28" x14ac:dyDescent="0.25">
      <c r="U22823" s="601"/>
      <c r="V22823" s="611"/>
      <c r="X22823" s="613"/>
      <c r="Y22823" s="601"/>
      <c r="Z22823" s="601"/>
      <c r="AA22823" s="601"/>
      <c r="AB22823" s="601"/>
    </row>
    <row r="22824" spans="21:28" x14ac:dyDescent="0.25">
      <c r="U22824" s="601"/>
      <c r="V22824" s="611"/>
      <c r="X22824" s="613"/>
      <c r="Y22824" s="601"/>
      <c r="Z22824" s="601"/>
      <c r="AA22824" s="601"/>
      <c r="AB22824" s="601"/>
    </row>
    <row r="22825" spans="21:28" x14ac:dyDescent="0.25">
      <c r="U22825" s="601"/>
      <c r="V22825" s="611"/>
      <c r="X22825" s="613"/>
      <c r="Y22825" s="601"/>
      <c r="Z22825" s="601"/>
      <c r="AA22825" s="601"/>
      <c r="AB22825" s="601"/>
    </row>
    <row r="22826" spans="21:28" x14ac:dyDescent="0.25">
      <c r="U22826" s="601"/>
      <c r="V22826" s="611"/>
      <c r="X22826" s="613"/>
      <c r="Y22826" s="601"/>
      <c r="Z22826" s="601"/>
      <c r="AA22826" s="601"/>
      <c r="AB22826" s="601"/>
    </row>
    <row r="22827" spans="21:28" x14ac:dyDescent="0.25">
      <c r="U22827" s="601"/>
      <c r="V22827" s="611"/>
      <c r="X22827" s="613"/>
      <c r="Y22827" s="601"/>
      <c r="Z22827" s="601"/>
      <c r="AA22827" s="601"/>
      <c r="AB22827" s="601"/>
    </row>
    <row r="22828" spans="21:28" x14ac:dyDescent="0.25">
      <c r="U22828" s="601"/>
      <c r="V22828" s="611"/>
      <c r="X22828" s="613"/>
      <c r="Y22828" s="601"/>
      <c r="Z22828" s="601"/>
      <c r="AA22828" s="601"/>
      <c r="AB22828" s="601"/>
    </row>
    <row r="22829" spans="21:28" x14ac:dyDescent="0.25">
      <c r="U22829" s="601"/>
      <c r="V22829" s="611"/>
      <c r="X22829" s="613"/>
      <c r="Y22829" s="601"/>
      <c r="Z22829" s="601"/>
      <c r="AA22829" s="601"/>
      <c r="AB22829" s="601"/>
    </row>
    <row r="22830" spans="21:28" x14ac:dyDescent="0.25">
      <c r="U22830" s="601"/>
      <c r="V22830" s="611"/>
      <c r="X22830" s="613"/>
      <c r="Y22830" s="601"/>
      <c r="Z22830" s="601"/>
      <c r="AA22830" s="601"/>
      <c r="AB22830" s="601"/>
    </row>
    <row r="22831" spans="21:28" x14ac:dyDescent="0.25">
      <c r="U22831" s="601"/>
      <c r="V22831" s="611"/>
      <c r="X22831" s="613"/>
      <c r="Y22831" s="601"/>
      <c r="Z22831" s="601"/>
      <c r="AA22831" s="601"/>
      <c r="AB22831" s="601"/>
    </row>
    <row r="22832" spans="21:28" x14ac:dyDescent="0.25">
      <c r="U22832" s="601"/>
      <c r="V22832" s="611"/>
      <c r="X22832" s="613"/>
      <c r="Y22832" s="601"/>
      <c r="Z22832" s="601"/>
      <c r="AA22832" s="601"/>
      <c r="AB22832" s="601"/>
    </row>
    <row r="22833" spans="21:28" x14ac:dyDescent="0.25">
      <c r="U22833" s="601"/>
      <c r="V22833" s="611"/>
      <c r="X22833" s="613"/>
      <c r="Y22833" s="601"/>
      <c r="Z22833" s="601"/>
      <c r="AA22833" s="601"/>
      <c r="AB22833" s="601"/>
    </row>
    <row r="22834" spans="21:28" x14ac:dyDescent="0.25">
      <c r="U22834" s="601"/>
      <c r="V22834" s="611"/>
      <c r="X22834" s="613"/>
      <c r="Y22834" s="601"/>
      <c r="Z22834" s="601"/>
      <c r="AA22834" s="601"/>
      <c r="AB22834" s="601"/>
    </row>
    <row r="22835" spans="21:28" x14ac:dyDescent="0.25">
      <c r="U22835" s="601"/>
      <c r="V22835" s="611"/>
      <c r="X22835" s="613"/>
      <c r="Y22835" s="601"/>
      <c r="Z22835" s="601"/>
      <c r="AA22835" s="601"/>
      <c r="AB22835" s="601"/>
    </row>
    <row r="22836" spans="21:28" x14ac:dyDescent="0.25">
      <c r="U22836" s="601"/>
      <c r="V22836" s="611"/>
      <c r="X22836" s="613"/>
      <c r="Y22836" s="601"/>
      <c r="Z22836" s="601"/>
      <c r="AA22836" s="601"/>
      <c r="AB22836" s="601"/>
    </row>
    <row r="22837" spans="21:28" x14ac:dyDescent="0.25">
      <c r="U22837" s="601"/>
      <c r="V22837" s="611"/>
      <c r="X22837" s="613"/>
      <c r="Y22837" s="601"/>
      <c r="Z22837" s="601"/>
      <c r="AA22837" s="601"/>
      <c r="AB22837" s="601"/>
    </row>
    <row r="22838" spans="21:28" x14ac:dyDescent="0.25">
      <c r="U22838" s="601"/>
      <c r="V22838" s="611"/>
      <c r="X22838" s="613"/>
      <c r="Y22838" s="601"/>
      <c r="Z22838" s="601"/>
      <c r="AA22838" s="601"/>
      <c r="AB22838" s="601"/>
    </row>
    <row r="22839" spans="21:28" x14ac:dyDescent="0.25">
      <c r="U22839" s="601"/>
      <c r="V22839" s="611"/>
      <c r="X22839" s="613"/>
      <c r="Y22839" s="601"/>
      <c r="Z22839" s="601"/>
      <c r="AA22839" s="601"/>
      <c r="AB22839" s="601"/>
    </row>
    <row r="22840" spans="21:28" x14ac:dyDescent="0.25">
      <c r="U22840" s="601"/>
      <c r="V22840" s="611"/>
      <c r="X22840" s="613"/>
      <c r="Y22840" s="601"/>
      <c r="Z22840" s="601"/>
      <c r="AA22840" s="601"/>
      <c r="AB22840" s="601"/>
    </row>
    <row r="22841" spans="21:28" x14ac:dyDescent="0.25">
      <c r="U22841" s="601"/>
      <c r="V22841" s="611"/>
      <c r="X22841" s="613"/>
      <c r="Y22841" s="601"/>
      <c r="Z22841" s="601"/>
      <c r="AA22841" s="601"/>
      <c r="AB22841" s="601"/>
    </row>
    <row r="22842" spans="21:28" x14ac:dyDescent="0.25">
      <c r="U22842" s="601"/>
      <c r="V22842" s="611"/>
      <c r="X22842" s="613"/>
      <c r="Y22842" s="601"/>
      <c r="Z22842" s="601"/>
      <c r="AA22842" s="601"/>
      <c r="AB22842" s="601"/>
    </row>
    <row r="22843" spans="21:28" x14ac:dyDescent="0.25">
      <c r="U22843" s="601"/>
      <c r="V22843" s="611"/>
      <c r="X22843" s="613"/>
      <c r="Y22843" s="601"/>
      <c r="Z22843" s="601"/>
      <c r="AA22843" s="601"/>
      <c r="AB22843" s="601"/>
    </row>
    <row r="22844" spans="21:28" x14ac:dyDescent="0.25">
      <c r="U22844" s="601"/>
      <c r="V22844" s="611"/>
      <c r="X22844" s="613"/>
      <c r="Y22844" s="601"/>
      <c r="Z22844" s="601"/>
      <c r="AA22844" s="601"/>
      <c r="AB22844" s="601"/>
    </row>
    <row r="22845" spans="21:28" x14ac:dyDescent="0.25">
      <c r="U22845" s="601"/>
      <c r="V22845" s="611"/>
      <c r="X22845" s="613"/>
      <c r="Y22845" s="601"/>
      <c r="Z22845" s="601"/>
      <c r="AA22845" s="601"/>
      <c r="AB22845" s="601"/>
    </row>
    <row r="22846" spans="21:28" x14ac:dyDescent="0.25">
      <c r="U22846" s="601"/>
      <c r="V22846" s="611"/>
      <c r="X22846" s="613"/>
      <c r="Y22846" s="601"/>
      <c r="Z22846" s="601"/>
      <c r="AA22846" s="601"/>
      <c r="AB22846" s="601"/>
    </row>
    <row r="22847" spans="21:28" x14ac:dyDescent="0.25">
      <c r="U22847" s="601"/>
      <c r="V22847" s="611"/>
      <c r="X22847" s="613"/>
      <c r="Y22847" s="601"/>
      <c r="Z22847" s="601"/>
      <c r="AA22847" s="601"/>
      <c r="AB22847" s="601"/>
    </row>
    <row r="22848" spans="21:28" x14ac:dyDescent="0.25">
      <c r="U22848" s="601"/>
      <c r="V22848" s="611"/>
      <c r="X22848" s="613"/>
      <c r="Y22848" s="601"/>
      <c r="Z22848" s="601"/>
      <c r="AA22848" s="601"/>
      <c r="AB22848" s="601"/>
    </row>
    <row r="22849" spans="21:28" x14ac:dyDescent="0.25">
      <c r="U22849" s="601"/>
      <c r="V22849" s="611"/>
      <c r="X22849" s="613"/>
      <c r="Y22849" s="601"/>
      <c r="Z22849" s="601"/>
      <c r="AA22849" s="601"/>
      <c r="AB22849" s="601"/>
    </row>
    <row r="22850" spans="21:28" x14ac:dyDescent="0.25">
      <c r="U22850" s="601"/>
      <c r="V22850" s="611"/>
      <c r="X22850" s="613"/>
      <c r="Y22850" s="601"/>
      <c r="Z22850" s="601"/>
      <c r="AA22850" s="601"/>
      <c r="AB22850" s="601"/>
    </row>
    <row r="22851" spans="21:28" x14ac:dyDescent="0.25">
      <c r="U22851" s="601"/>
      <c r="V22851" s="611"/>
      <c r="X22851" s="613"/>
      <c r="Y22851" s="601"/>
      <c r="Z22851" s="601"/>
      <c r="AA22851" s="601"/>
      <c r="AB22851" s="601"/>
    </row>
    <row r="22852" spans="21:28" x14ac:dyDescent="0.25">
      <c r="U22852" s="601"/>
      <c r="V22852" s="611"/>
      <c r="X22852" s="613"/>
      <c r="Y22852" s="601"/>
      <c r="Z22852" s="601"/>
      <c r="AA22852" s="601"/>
      <c r="AB22852" s="601"/>
    </row>
    <row r="22853" spans="21:28" x14ac:dyDescent="0.25">
      <c r="U22853" s="601"/>
      <c r="V22853" s="611"/>
      <c r="X22853" s="613"/>
      <c r="Y22853" s="601"/>
      <c r="Z22853" s="601"/>
      <c r="AA22853" s="601"/>
      <c r="AB22853" s="601"/>
    </row>
    <row r="22854" spans="21:28" x14ac:dyDescent="0.25">
      <c r="U22854" s="601"/>
      <c r="V22854" s="611"/>
      <c r="X22854" s="613"/>
      <c r="Y22854" s="601"/>
      <c r="Z22854" s="601"/>
      <c r="AA22854" s="601"/>
      <c r="AB22854" s="601"/>
    </row>
    <row r="22855" spans="21:28" x14ac:dyDescent="0.25">
      <c r="U22855" s="601"/>
      <c r="V22855" s="611"/>
      <c r="X22855" s="613"/>
      <c r="Y22855" s="601"/>
      <c r="Z22855" s="601"/>
      <c r="AA22855" s="601"/>
      <c r="AB22855" s="601"/>
    </row>
    <row r="22856" spans="21:28" x14ac:dyDescent="0.25">
      <c r="U22856" s="601"/>
      <c r="V22856" s="611"/>
      <c r="X22856" s="613"/>
      <c r="Y22856" s="601"/>
      <c r="Z22856" s="601"/>
      <c r="AA22856" s="601"/>
      <c r="AB22856" s="601"/>
    </row>
    <row r="22857" spans="21:28" x14ac:dyDescent="0.25">
      <c r="U22857" s="601"/>
      <c r="V22857" s="611"/>
      <c r="X22857" s="613"/>
      <c r="Y22857" s="601"/>
      <c r="Z22857" s="601"/>
      <c r="AA22857" s="601"/>
      <c r="AB22857" s="601"/>
    </row>
    <row r="22858" spans="21:28" x14ac:dyDescent="0.25">
      <c r="U22858" s="601"/>
      <c r="V22858" s="611"/>
      <c r="X22858" s="613"/>
      <c r="Y22858" s="601"/>
      <c r="Z22858" s="601"/>
      <c r="AA22858" s="601"/>
      <c r="AB22858" s="601"/>
    </row>
    <row r="22859" spans="21:28" x14ac:dyDescent="0.25">
      <c r="U22859" s="601"/>
      <c r="V22859" s="611"/>
      <c r="X22859" s="613"/>
      <c r="Y22859" s="601"/>
      <c r="Z22859" s="601"/>
      <c r="AA22859" s="601"/>
      <c r="AB22859" s="601"/>
    </row>
    <row r="22860" spans="21:28" x14ac:dyDescent="0.25">
      <c r="U22860" s="601"/>
      <c r="V22860" s="611"/>
      <c r="X22860" s="613"/>
      <c r="Y22860" s="601"/>
      <c r="Z22860" s="601"/>
      <c r="AA22860" s="601"/>
      <c r="AB22860" s="601"/>
    </row>
    <row r="22861" spans="21:28" x14ac:dyDescent="0.25">
      <c r="U22861" s="601"/>
      <c r="V22861" s="611"/>
      <c r="X22861" s="613"/>
      <c r="Y22861" s="601"/>
      <c r="Z22861" s="601"/>
      <c r="AA22861" s="601"/>
      <c r="AB22861" s="601"/>
    </row>
    <row r="22862" spans="21:28" x14ac:dyDescent="0.25">
      <c r="U22862" s="601"/>
      <c r="V22862" s="611"/>
      <c r="X22862" s="613"/>
      <c r="Y22862" s="601"/>
      <c r="Z22862" s="601"/>
      <c r="AA22862" s="601"/>
      <c r="AB22862" s="601"/>
    </row>
    <row r="22863" spans="21:28" x14ac:dyDescent="0.25">
      <c r="U22863" s="601"/>
      <c r="V22863" s="611"/>
      <c r="X22863" s="613"/>
      <c r="Y22863" s="601"/>
      <c r="Z22863" s="601"/>
      <c r="AA22863" s="601"/>
      <c r="AB22863" s="601"/>
    </row>
    <row r="22864" spans="21:28" x14ac:dyDescent="0.25">
      <c r="U22864" s="601"/>
      <c r="V22864" s="611"/>
      <c r="X22864" s="613"/>
      <c r="Y22864" s="601"/>
      <c r="Z22864" s="601"/>
      <c r="AA22864" s="601"/>
      <c r="AB22864" s="601"/>
    </row>
    <row r="22865" spans="21:28" x14ac:dyDescent="0.25">
      <c r="U22865" s="601"/>
      <c r="V22865" s="611"/>
      <c r="X22865" s="613"/>
      <c r="Y22865" s="601"/>
      <c r="Z22865" s="601"/>
      <c r="AA22865" s="601"/>
      <c r="AB22865" s="601"/>
    </row>
    <row r="22866" spans="21:28" x14ac:dyDescent="0.25">
      <c r="U22866" s="601"/>
      <c r="V22866" s="611"/>
      <c r="X22866" s="613"/>
      <c r="Y22866" s="601"/>
      <c r="Z22866" s="601"/>
      <c r="AA22866" s="601"/>
      <c r="AB22866" s="601"/>
    </row>
    <row r="22867" spans="21:28" x14ac:dyDescent="0.25">
      <c r="U22867" s="601"/>
      <c r="V22867" s="611"/>
      <c r="X22867" s="613"/>
      <c r="Y22867" s="601"/>
      <c r="Z22867" s="601"/>
      <c r="AA22867" s="601"/>
      <c r="AB22867" s="601"/>
    </row>
    <row r="22868" spans="21:28" x14ac:dyDescent="0.25">
      <c r="U22868" s="601"/>
      <c r="V22868" s="611"/>
      <c r="X22868" s="613"/>
      <c r="Y22868" s="601"/>
      <c r="Z22868" s="601"/>
      <c r="AA22868" s="601"/>
      <c r="AB22868" s="601"/>
    </row>
    <row r="22869" spans="21:28" x14ac:dyDescent="0.25">
      <c r="U22869" s="601"/>
      <c r="V22869" s="611"/>
      <c r="X22869" s="613"/>
      <c r="Y22869" s="601"/>
      <c r="Z22869" s="601"/>
      <c r="AA22869" s="601"/>
      <c r="AB22869" s="601"/>
    </row>
    <row r="22870" spans="21:28" x14ac:dyDescent="0.25">
      <c r="U22870" s="601"/>
      <c r="V22870" s="611"/>
      <c r="X22870" s="613"/>
      <c r="Y22870" s="601"/>
      <c r="Z22870" s="601"/>
      <c r="AA22870" s="601"/>
      <c r="AB22870" s="601"/>
    </row>
    <row r="22871" spans="21:28" x14ac:dyDescent="0.25">
      <c r="U22871" s="601"/>
      <c r="V22871" s="611"/>
      <c r="X22871" s="613"/>
      <c r="Y22871" s="601"/>
      <c r="Z22871" s="601"/>
      <c r="AA22871" s="601"/>
      <c r="AB22871" s="601"/>
    </row>
    <row r="22872" spans="21:28" x14ac:dyDescent="0.25">
      <c r="U22872" s="601"/>
      <c r="V22872" s="611"/>
      <c r="X22872" s="613"/>
      <c r="Y22872" s="601"/>
      <c r="Z22872" s="601"/>
      <c r="AA22872" s="601"/>
      <c r="AB22872" s="601"/>
    </row>
    <row r="22873" spans="21:28" x14ac:dyDescent="0.25">
      <c r="U22873" s="601"/>
      <c r="V22873" s="611"/>
      <c r="X22873" s="613"/>
      <c r="Y22873" s="601"/>
      <c r="Z22873" s="601"/>
      <c r="AA22873" s="601"/>
      <c r="AB22873" s="601"/>
    </row>
    <row r="22874" spans="21:28" x14ac:dyDescent="0.25">
      <c r="U22874" s="601"/>
      <c r="V22874" s="611"/>
      <c r="X22874" s="613"/>
      <c r="Y22874" s="601"/>
      <c r="Z22874" s="601"/>
      <c r="AA22874" s="601"/>
      <c r="AB22874" s="601"/>
    </row>
    <row r="22875" spans="21:28" x14ac:dyDescent="0.25">
      <c r="U22875" s="601"/>
      <c r="V22875" s="611"/>
      <c r="X22875" s="613"/>
      <c r="Y22875" s="601"/>
      <c r="Z22875" s="601"/>
      <c r="AA22875" s="601"/>
      <c r="AB22875" s="601"/>
    </row>
    <row r="22876" spans="21:28" x14ac:dyDescent="0.25">
      <c r="U22876" s="601"/>
      <c r="V22876" s="611"/>
      <c r="X22876" s="613"/>
      <c r="Y22876" s="601"/>
      <c r="Z22876" s="601"/>
      <c r="AA22876" s="601"/>
      <c r="AB22876" s="601"/>
    </row>
    <row r="22877" spans="21:28" x14ac:dyDescent="0.25">
      <c r="U22877" s="601"/>
      <c r="V22877" s="611"/>
      <c r="X22877" s="613"/>
      <c r="Y22877" s="601"/>
      <c r="Z22877" s="601"/>
      <c r="AA22877" s="601"/>
      <c r="AB22877" s="601"/>
    </row>
    <row r="22878" spans="21:28" x14ac:dyDescent="0.25">
      <c r="U22878" s="601"/>
      <c r="V22878" s="611"/>
      <c r="X22878" s="613"/>
      <c r="Y22878" s="601"/>
      <c r="Z22878" s="601"/>
      <c r="AA22878" s="601"/>
      <c r="AB22878" s="601"/>
    </row>
    <row r="22879" spans="21:28" x14ac:dyDescent="0.25">
      <c r="U22879" s="601"/>
      <c r="V22879" s="611"/>
      <c r="X22879" s="613"/>
      <c r="Y22879" s="601"/>
      <c r="Z22879" s="601"/>
      <c r="AA22879" s="601"/>
      <c r="AB22879" s="601"/>
    </row>
    <row r="22880" spans="21:28" x14ac:dyDescent="0.25">
      <c r="U22880" s="601"/>
      <c r="V22880" s="611"/>
      <c r="X22880" s="613"/>
      <c r="Y22880" s="601"/>
      <c r="Z22880" s="601"/>
      <c r="AA22880" s="601"/>
      <c r="AB22880" s="601"/>
    </row>
    <row r="22881" spans="21:28" x14ac:dyDescent="0.25">
      <c r="U22881" s="601"/>
      <c r="V22881" s="611"/>
      <c r="X22881" s="613"/>
      <c r="Y22881" s="601"/>
      <c r="Z22881" s="601"/>
      <c r="AA22881" s="601"/>
      <c r="AB22881" s="601"/>
    </row>
    <row r="22882" spans="21:28" x14ac:dyDescent="0.25">
      <c r="U22882" s="601"/>
      <c r="V22882" s="611"/>
      <c r="X22882" s="613"/>
      <c r="Y22882" s="601"/>
      <c r="Z22882" s="601"/>
      <c r="AA22882" s="601"/>
      <c r="AB22882" s="601"/>
    </row>
    <row r="22883" spans="21:28" x14ac:dyDescent="0.25">
      <c r="U22883" s="601"/>
      <c r="V22883" s="611"/>
      <c r="X22883" s="613"/>
      <c r="Y22883" s="601"/>
      <c r="Z22883" s="601"/>
      <c r="AA22883" s="601"/>
      <c r="AB22883" s="601"/>
    </row>
    <row r="22884" spans="21:28" x14ac:dyDescent="0.25">
      <c r="U22884" s="601"/>
      <c r="V22884" s="611"/>
      <c r="X22884" s="613"/>
      <c r="Y22884" s="601"/>
      <c r="Z22884" s="601"/>
      <c r="AA22884" s="601"/>
      <c r="AB22884" s="601"/>
    </row>
    <row r="22885" spans="21:28" x14ac:dyDescent="0.25">
      <c r="U22885" s="601"/>
      <c r="V22885" s="611"/>
      <c r="X22885" s="613"/>
      <c r="Y22885" s="601"/>
      <c r="Z22885" s="601"/>
      <c r="AA22885" s="601"/>
      <c r="AB22885" s="601"/>
    </row>
    <row r="22886" spans="21:28" x14ac:dyDescent="0.25">
      <c r="U22886" s="601"/>
      <c r="V22886" s="611"/>
      <c r="X22886" s="613"/>
      <c r="Y22886" s="601"/>
      <c r="Z22886" s="601"/>
      <c r="AA22886" s="601"/>
      <c r="AB22886" s="601"/>
    </row>
    <row r="22887" spans="21:28" x14ac:dyDescent="0.25">
      <c r="U22887" s="601"/>
      <c r="V22887" s="611"/>
      <c r="X22887" s="613"/>
      <c r="Y22887" s="601"/>
      <c r="Z22887" s="601"/>
      <c r="AA22887" s="601"/>
      <c r="AB22887" s="601"/>
    </row>
    <row r="22888" spans="21:28" x14ac:dyDescent="0.25">
      <c r="U22888" s="601"/>
      <c r="V22888" s="611"/>
      <c r="X22888" s="613"/>
      <c r="Y22888" s="601"/>
      <c r="Z22888" s="601"/>
      <c r="AA22888" s="601"/>
      <c r="AB22888" s="601"/>
    </row>
    <row r="22889" spans="21:28" x14ac:dyDescent="0.25">
      <c r="U22889" s="601"/>
      <c r="V22889" s="611"/>
      <c r="X22889" s="613"/>
      <c r="Y22889" s="601"/>
      <c r="Z22889" s="601"/>
      <c r="AA22889" s="601"/>
      <c r="AB22889" s="601"/>
    </row>
    <row r="22890" spans="21:28" x14ac:dyDescent="0.25">
      <c r="U22890" s="601"/>
      <c r="V22890" s="611"/>
      <c r="X22890" s="613"/>
      <c r="Y22890" s="601"/>
      <c r="Z22890" s="601"/>
      <c r="AA22890" s="601"/>
      <c r="AB22890" s="601"/>
    </row>
    <row r="22891" spans="21:28" x14ac:dyDescent="0.25">
      <c r="U22891" s="601"/>
      <c r="V22891" s="611"/>
      <c r="X22891" s="613"/>
      <c r="Y22891" s="601"/>
      <c r="Z22891" s="601"/>
      <c r="AA22891" s="601"/>
      <c r="AB22891" s="601"/>
    </row>
    <row r="22892" spans="21:28" x14ac:dyDescent="0.25">
      <c r="U22892" s="601"/>
      <c r="V22892" s="611"/>
      <c r="X22892" s="613"/>
      <c r="Y22892" s="601"/>
      <c r="Z22892" s="601"/>
      <c r="AA22892" s="601"/>
      <c r="AB22892" s="601"/>
    </row>
    <row r="22893" spans="21:28" x14ac:dyDescent="0.25">
      <c r="U22893" s="601"/>
      <c r="V22893" s="611"/>
      <c r="X22893" s="613"/>
      <c r="Y22893" s="601"/>
      <c r="Z22893" s="601"/>
      <c r="AA22893" s="601"/>
      <c r="AB22893" s="601"/>
    </row>
    <row r="22894" spans="21:28" x14ac:dyDescent="0.25">
      <c r="U22894" s="601"/>
      <c r="V22894" s="611"/>
      <c r="X22894" s="613"/>
      <c r="Y22894" s="601"/>
      <c r="Z22894" s="601"/>
      <c r="AA22894" s="601"/>
      <c r="AB22894" s="601"/>
    </row>
    <row r="22895" spans="21:28" x14ac:dyDescent="0.25">
      <c r="U22895" s="601"/>
      <c r="V22895" s="611"/>
      <c r="X22895" s="613"/>
      <c r="Y22895" s="601"/>
      <c r="Z22895" s="601"/>
      <c r="AA22895" s="601"/>
      <c r="AB22895" s="601"/>
    </row>
    <row r="22896" spans="21:28" x14ac:dyDescent="0.25">
      <c r="U22896" s="601"/>
      <c r="V22896" s="611"/>
      <c r="X22896" s="613"/>
      <c r="Y22896" s="601"/>
      <c r="Z22896" s="601"/>
      <c r="AA22896" s="601"/>
      <c r="AB22896" s="601"/>
    </row>
    <row r="22897" spans="21:28" x14ac:dyDescent="0.25">
      <c r="U22897" s="601"/>
      <c r="V22897" s="611"/>
      <c r="X22897" s="613"/>
      <c r="Y22897" s="601"/>
      <c r="Z22897" s="601"/>
      <c r="AA22897" s="601"/>
      <c r="AB22897" s="601"/>
    </row>
    <row r="22898" spans="21:28" x14ac:dyDescent="0.25">
      <c r="U22898" s="601"/>
      <c r="V22898" s="611"/>
      <c r="X22898" s="613"/>
      <c r="Y22898" s="601"/>
      <c r="Z22898" s="601"/>
      <c r="AA22898" s="601"/>
      <c r="AB22898" s="601"/>
    </row>
    <row r="22899" spans="21:28" x14ac:dyDescent="0.25">
      <c r="U22899" s="601"/>
      <c r="V22899" s="611"/>
      <c r="X22899" s="613"/>
      <c r="Y22899" s="601"/>
      <c r="Z22899" s="601"/>
      <c r="AA22899" s="601"/>
      <c r="AB22899" s="601"/>
    </row>
    <row r="22900" spans="21:28" x14ac:dyDescent="0.25">
      <c r="U22900" s="601"/>
      <c r="V22900" s="611"/>
      <c r="X22900" s="613"/>
      <c r="Y22900" s="601"/>
      <c r="Z22900" s="601"/>
      <c r="AA22900" s="601"/>
      <c r="AB22900" s="601"/>
    </row>
    <row r="22901" spans="21:28" x14ac:dyDescent="0.25">
      <c r="U22901" s="601"/>
      <c r="V22901" s="611"/>
      <c r="X22901" s="613"/>
      <c r="Y22901" s="601"/>
      <c r="Z22901" s="601"/>
      <c r="AA22901" s="601"/>
      <c r="AB22901" s="601"/>
    </row>
    <row r="22902" spans="21:28" x14ac:dyDescent="0.25">
      <c r="U22902" s="601"/>
      <c r="V22902" s="611"/>
      <c r="X22902" s="613"/>
      <c r="Y22902" s="601"/>
      <c r="Z22902" s="601"/>
      <c r="AA22902" s="601"/>
      <c r="AB22902" s="601"/>
    </row>
    <row r="22903" spans="21:28" x14ac:dyDescent="0.25">
      <c r="U22903" s="601"/>
      <c r="V22903" s="611"/>
      <c r="X22903" s="613"/>
      <c r="Y22903" s="601"/>
      <c r="Z22903" s="601"/>
      <c r="AA22903" s="601"/>
      <c r="AB22903" s="601"/>
    </row>
    <row r="22904" spans="21:28" x14ac:dyDescent="0.25">
      <c r="U22904" s="601"/>
      <c r="V22904" s="611"/>
      <c r="X22904" s="613"/>
      <c r="Y22904" s="601"/>
      <c r="Z22904" s="601"/>
      <c r="AA22904" s="601"/>
      <c r="AB22904" s="601"/>
    </row>
    <row r="22905" spans="21:28" x14ac:dyDescent="0.25">
      <c r="U22905" s="601"/>
      <c r="V22905" s="611"/>
      <c r="X22905" s="613"/>
      <c r="Y22905" s="601"/>
      <c r="Z22905" s="601"/>
      <c r="AA22905" s="601"/>
      <c r="AB22905" s="601"/>
    </row>
    <row r="22906" spans="21:28" x14ac:dyDescent="0.25">
      <c r="U22906" s="601"/>
      <c r="V22906" s="611"/>
      <c r="X22906" s="613"/>
      <c r="Y22906" s="601"/>
      <c r="Z22906" s="601"/>
      <c r="AA22906" s="601"/>
      <c r="AB22906" s="601"/>
    </row>
    <row r="22907" spans="21:28" x14ac:dyDescent="0.25">
      <c r="U22907" s="601"/>
      <c r="V22907" s="611"/>
      <c r="X22907" s="613"/>
      <c r="Y22907" s="601"/>
      <c r="Z22907" s="601"/>
      <c r="AA22907" s="601"/>
      <c r="AB22907" s="601"/>
    </row>
    <row r="22908" spans="21:28" x14ac:dyDescent="0.25">
      <c r="U22908" s="601"/>
      <c r="V22908" s="611"/>
      <c r="X22908" s="613"/>
      <c r="Y22908" s="601"/>
      <c r="Z22908" s="601"/>
      <c r="AA22908" s="601"/>
      <c r="AB22908" s="601"/>
    </row>
    <row r="22909" spans="21:28" x14ac:dyDescent="0.25">
      <c r="U22909" s="601"/>
      <c r="V22909" s="611"/>
      <c r="X22909" s="613"/>
      <c r="Y22909" s="601"/>
      <c r="Z22909" s="601"/>
      <c r="AA22909" s="601"/>
      <c r="AB22909" s="601"/>
    </row>
    <row r="22910" spans="21:28" x14ac:dyDescent="0.25">
      <c r="U22910" s="601"/>
      <c r="V22910" s="611"/>
      <c r="X22910" s="613"/>
      <c r="Y22910" s="601"/>
      <c r="Z22910" s="601"/>
      <c r="AA22910" s="601"/>
      <c r="AB22910" s="601"/>
    </row>
    <row r="22911" spans="21:28" x14ac:dyDescent="0.25">
      <c r="U22911" s="601"/>
      <c r="V22911" s="611"/>
      <c r="X22911" s="613"/>
      <c r="Y22911" s="601"/>
      <c r="Z22911" s="601"/>
      <c r="AA22911" s="601"/>
      <c r="AB22911" s="601"/>
    </row>
    <row r="22912" spans="21:28" x14ac:dyDescent="0.25">
      <c r="U22912" s="601"/>
      <c r="V22912" s="611"/>
      <c r="X22912" s="613"/>
      <c r="Y22912" s="601"/>
      <c r="Z22912" s="601"/>
      <c r="AA22912" s="601"/>
      <c r="AB22912" s="601"/>
    </row>
    <row r="22913" spans="21:28" x14ac:dyDescent="0.25">
      <c r="U22913" s="601"/>
      <c r="V22913" s="611"/>
      <c r="X22913" s="613"/>
      <c r="Y22913" s="601"/>
      <c r="Z22913" s="601"/>
      <c r="AA22913" s="601"/>
      <c r="AB22913" s="601"/>
    </row>
    <row r="22914" spans="21:28" x14ac:dyDescent="0.25">
      <c r="U22914" s="601"/>
      <c r="V22914" s="611"/>
      <c r="X22914" s="613"/>
      <c r="Y22914" s="601"/>
      <c r="Z22914" s="601"/>
      <c r="AA22914" s="601"/>
      <c r="AB22914" s="601"/>
    </row>
    <row r="22915" spans="21:28" x14ac:dyDescent="0.25">
      <c r="U22915" s="601"/>
      <c r="V22915" s="611"/>
      <c r="X22915" s="613"/>
      <c r="Y22915" s="601"/>
      <c r="Z22915" s="601"/>
      <c r="AA22915" s="601"/>
      <c r="AB22915" s="601"/>
    </row>
    <row r="22916" spans="21:28" x14ac:dyDescent="0.25">
      <c r="U22916" s="601"/>
      <c r="V22916" s="611"/>
      <c r="X22916" s="613"/>
      <c r="Y22916" s="601"/>
      <c r="Z22916" s="601"/>
      <c r="AA22916" s="601"/>
      <c r="AB22916" s="601"/>
    </row>
    <row r="22917" spans="21:28" x14ac:dyDescent="0.25">
      <c r="U22917" s="601"/>
      <c r="V22917" s="611"/>
      <c r="X22917" s="613"/>
      <c r="Y22917" s="601"/>
      <c r="Z22917" s="601"/>
      <c r="AA22917" s="601"/>
      <c r="AB22917" s="601"/>
    </row>
    <row r="22918" spans="21:28" x14ac:dyDescent="0.25">
      <c r="U22918" s="601"/>
      <c r="V22918" s="611"/>
      <c r="X22918" s="613"/>
      <c r="Y22918" s="601"/>
      <c r="Z22918" s="601"/>
      <c r="AA22918" s="601"/>
      <c r="AB22918" s="601"/>
    </row>
    <row r="22919" spans="21:28" x14ac:dyDescent="0.25">
      <c r="U22919" s="601"/>
      <c r="V22919" s="611"/>
      <c r="X22919" s="613"/>
      <c r="Y22919" s="601"/>
      <c r="Z22919" s="601"/>
      <c r="AA22919" s="601"/>
      <c r="AB22919" s="601"/>
    </row>
    <row r="22920" spans="21:28" x14ac:dyDescent="0.25">
      <c r="U22920" s="601"/>
      <c r="V22920" s="611"/>
      <c r="X22920" s="613"/>
      <c r="Y22920" s="601"/>
      <c r="Z22920" s="601"/>
      <c r="AA22920" s="601"/>
      <c r="AB22920" s="601"/>
    </row>
    <row r="22921" spans="21:28" x14ac:dyDescent="0.25">
      <c r="U22921" s="601"/>
      <c r="V22921" s="611"/>
      <c r="X22921" s="613"/>
      <c r="Y22921" s="601"/>
      <c r="Z22921" s="601"/>
      <c r="AA22921" s="601"/>
      <c r="AB22921" s="601"/>
    </row>
    <row r="22922" spans="21:28" x14ac:dyDescent="0.25">
      <c r="U22922" s="601"/>
      <c r="V22922" s="611"/>
      <c r="X22922" s="613"/>
      <c r="Y22922" s="601"/>
      <c r="Z22922" s="601"/>
      <c r="AA22922" s="601"/>
      <c r="AB22922" s="601"/>
    </row>
    <row r="22923" spans="21:28" x14ac:dyDescent="0.25">
      <c r="U22923" s="601"/>
      <c r="V22923" s="611"/>
      <c r="X22923" s="613"/>
      <c r="Y22923" s="601"/>
      <c r="Z22923" s="601"/>
      <c r="AA22923" s="601"/>
      <c r="AB22923" s="601"/>
    </row>
    <row r="22924" spans="21:28" x14ac:dyDescent="0.25">
      <c r="U22924" s="601"/>
      <c r="V22924" s="611"/>
      <c r="X22924" s="613"/>
      <c r="Y22924" s="601"/>
      <c r="Z22924" s="601"/>
      <c r="AA22924" s="601"/>
      <c r="AB22924" s="601"/>
    </row>
    <row r="22925" spans="21:28" x14ac:dyDescent="0.25">
      <c r="U22925" s="601"/>
      <c r="V22925" s="611"/>
      <c r="X22925" s="613"/>
      <c r="Y22925" s="601"/>
      <c r="Z22925" s="601"/>
      <c r="AA22925" s="601"/>
      <c r="AB22925" s="601"/>
    </row>
    <row r="22926" spans="21:28" x14ac:dyDescent="0.25">
      <c r="U22926" s="601"/>
      <c r="V22926" s="611"/>
      <c r="X22926" s="613"/>
      <c r="Y22926" s="601"/>
      <c r="Z22926" s="601"/>
      <c r="AA22926" s="601"/>
      <c r="AB22926" s="601"/>
    </row>
    <row r="22927" spans="21:28" x14ac:dyDescent="0.25">
      <c r="U22927" s="601"/>
      <c r="V22927" s="611"/>
      <c r="X22927" s="613"/>
      <c r="Y22927" s="601"/>
      <c r="Z22927" s="601"/>
      <c r="AA22927" s="601"/>
      <c r="AB22927" s="601"/>
    </row>
    <row r="22928" spans="21:28" x14ac:dyDescent="0.25">
      <c r="U22928" s="601"/>
      <c r="V22928" s="611"/>
      <c r="X22928" s="613"/>
      <c r="Y22928" s="601"/>
      <c r="Z22928" s="601"/>
      <c r="AA22928" s="601"/>
      <c r="AB22928" s="601"/>
    </row>
    <row r="22929" spans="21:28" x14ac:dyDescent="0.25">
      <c r="U22929" s="601"/>
      <c r="V22929" s="611"/>
      <c r="X22929" s="613"/>
      <c r="Y22929" s="601"/>
      <c r="Z22929" s="601"/>
      <c r="AA22929" s="601"/>
      <c r="AB22929" s="601"/>
    </row>
    <row r="22930" spans="21:28" x14ac:dyDescent="0.25">
      <c r="U22930" s="601"/>
      <c r="V22930" s="611"/>
      <c r="X22930" s="613"/>
      <c r="Y22930" s="601"/>
      <c r="Z22930" s="601"/>
      <c r="AA22930" s="601"/>
      <c r="AB22930" s="601"/>
    </row>
    <row r="22931" spans="21:28" x14ac:dyDescent="0.25">
      <c r="U22931" s="601"/>
      <c r="V22931" s="611"/>
      <c r="X22931" s="613"/>
      <c r="Y22931" s="601"/>
      <c r="Z22931" s="601"/>
      <c r="AA22931" s="601"/>
      <c r="AB22931" s="601"/>
    </row>
    <row r="22932" spans="21:28" x14ac:dyDescent="0.25">
      <c r="U22932" s="601"/>
      <c r="V22932" s="611"/>
      <c r="X22932" s="613"/>
      <c r="Y22932" s="601"/>
      <c r="Z22932" s="601"/>
      <c r="AA22932" s="601"/>
      <c r="AB22932" s="601"/>
    </row>
    <row r="22933" spans="21:28" x14ac:dyDescent="0.25">
      <c r="U22933" s="601"/>
      <c r="V22933" s="611"/>
      <c r="X22933" s="613"/>
      <c r="Y22933" s="601"/>
      <c r="Z22933" s="601"/>
      <c r="AA22933" s="601"/>
      <c r="AB22933" s="601"/>
    </row>
    <row r="22934" spans="21:28" x14ac:dyDescent="0.25">
      <c r="U22934" s="601"/>
      <c r="V22934" s="611"/>
      <c r="X22934" s="613"/>
      <c r="Y22934" s="601"/>
      <c r="Z22934" s="601"/>
      <c r="AA22934" s="601"/>
      <c r="AB22934" s="601"/>
    </row>
    <row r="22935" spans="21:28" x14ac:dyDescent="0.25">
      <c r="U22935" s="601"/>
      <c r="V22935" s="611"/>
      <c r="X22935" s="613"/>
      <c r="Y22935" s="601"/>
      <c r="Z22935" s="601"/>
      <c r="AA22935" s="601"/>
      <c r="AB22935" s="601"/>
    </row>
    <row r="22936" spans="21:28" x14ac:dyDescent="0.25">
      <c r="U22936" s="601"/>
      <c r="V22936" s="611"/>
      <c r="X22936" s="613"/>
      <c r="Y22936" s="601"/>
      <c r="Z22936" s="601"/>
      <c r="AA22936" s="601"/>
      <c r="AB22936" s="601"/>
    </row>
    <row r="22937" spans="21:28" x14ac:dyDescent="0.25">
      <c r="U22937" s="601"/>
      <c r="V22937" s="611"/>
      <c r="X22937" s="613"/>
      <c r="Y22937" s="601"/>
      <c r="Z22937" s="601"/>
      <c r="AA22937" s="601"/>
      <c r="AB22937" s="601"/>
    </row>
    <row r="22938" spans="21:28" x14ac:dyDescent="0.25">
      <c r="U22938" s="601"/>
      <c r="V22938" s="611"/>
      <c r="X22938" s="613"/>
      <c r="Y22938" s="601"/>
      <c r="Z22938" s="601"/>
      <c r="AA22938" s="601"/>
      <c r="AB22938" s="601"/>
    </row>
    <row r="22939" spans="21:28" x14ac:dyDescent="0.25">
      <c r="U22939" s="601"/>
      <c r="V22939" s="611"/>
      <c r="X22939" s="613"/>
      <c r="Y22939" s="601"/>
      <c r="Z22939" s="601"/>
      <c r="AA22939" s="601"/>
      <c r="AB22939" s="601"/>
    </row>
    <row r="22940" spans="21:28" x14ac:dyDescent="0.25">
      <c r="U22940" s="601"/>
      <c r="V22940" s="611"/>
      <c r="X22940" s="613"/>
      <c r="Y22940" s="601"/>
      <c r="Z22940" s="601"/>
      <c r="AA22940" s="601"/>
      <c r="AB22940" s="601"/>
    </row>
    <row r="22941" spans="21:28" x14ac:dyDescent="0.25">
      <c r="U22941" s="601"/>
      <c r="V22941" s="611"/>
      <c r="X22941" s="613"/>
      <c r="Y22941" s="601"/>
      <c r="Z22941" s="601"/>
      <c r="AA22941" s="601"/>
      <c r="AB22941" s="601"/>
    </row>
    <row r="22942" spans="21:28" x14ac:dyDescent="0.25">
      <c r="U22942" s="601"/>
      <c r="V22942" s="611"/>
      <c r="X22942" s="613"/>
      <c r="Y22942" s="601"/>
      <c r="Z22942" s="601"/>
      <c r="AA22942" s="601"/>
      <c r="AB22942" s="601"/>
    </row>
    <row r="22943" spans="21:28" x14ac:dyDescent="0.25">
      <c r="U22943" s="601"/>
      <c r="V22943" s="611"/>
      <c r="X22943" s="613"/>
      <c r="Y22943" s="601"/>
      <c r="Z22943" s="601"/>
      <c r="AA22943" s="601"/>
      <c r="AB22943" s="601"/>
    </row>
    <row r="22944" spans="21:28" x14ac:dyDescent="0.25">
      <c r="U22944" s="601"/>
      <c r="V22944" s="611"/>
      <c r="X22944" s="613"/>
      <c r="Y22944" s="601"/>
      <c r="Z22944" s="601"/>
      <c r="AA22944" s="601"/>
      <c r="AB22944" s="601"/>
    </row>
    <row r="22945" spans="21:28" x14ac:dyDescent="0.25">
      <c r="U22945" s="601"/>
      <c r="V22945" s="611"/>
      <c r="X22945" s="613"/>
      <c r="Y22945" s="601"/>
      <c r="Z22945" s="601"/>
      <c r="AA22945" s="601"/>
      <c r="AB22945" s="601"/>
    </row>
    <row r="22946" spans="21:28" x14ac:dyDescent="0.25">
      <c r="U22946" s="601"/>
      <c r="V22946" s="611"/>
      <c r="X22946" s="613"/>
      <c r="Y22946" s="601"/>
      <c r="Z22946" s="601"/>
      <c r="AA22946" s="601"/>
      <c r="AB22946" s="601"/>
    </row>
    <row r="22947" spans="21:28" x14ac:dyDescent="0.25">
      <c r="U22947" s="601"/>
      <c r="V22947" s="611"/>
      <c r="X22947" s="613"/>
      <c r="Y22947" s="601"/>
      <c r="Z22947" s="601"/>
      <c r="AA22947" s="601"/>
      <c r="AB22947" s="601"/>
    </row>
    <row r="22948" spans="21:28" x14ac:dyDescent="0.25">
      <c r="U22948" s="601"/>
      <c r="V22948" s="611"/>
      <c r="X22948" s="613"/>
      <c r="Y22948" s="601"/>
      <c r="Z22948" s="601"/>
      <c r="AA22948" s="601"/>
      <c r="AB22948" s="601"/>
    </row>
    <row r="22949" spans="21:28" x14ac:dyDescent="0.25">
      <c r="U22949" s="601"/>
      <c r="V22949" s="611"/>
      <c r="X22949" s="613"/>
      <c r="Y22949" s="601"/>
      <c r="Z22949" s="601"/>
      <c r="AA22949" s="601"/>
      <c r="AB22949" s="601"/>
    </row>
    <row r="22950" spans="21:28" x14ac:dyDescent="0.25">
      <c r="U22950" s="601"/>
      <c r="V22950" s="611"/>
      <c r="X22950" s="613"/>
      <c r="Y22950" s="601"/>
      <c r="Z22950" s="601"/>
      <c r="AA22950" s="601"/>
      <c r="AB22950" s="601"/>
    </row>
    <row r="22951" spans="21:28" x14ac:dyDescent="0.25">
      <c r="U22951" s="601"/>
      <c r="V22951" s="611"/>
      <c r="X22951" s="613"/>
      <c r="Y22951" s="601"/>
      <c r="Z22951" s="601"/>
      <c r="AA22951" s="601"/>
      <c r="AB22951" s="601"/>
    </row>
    <row r="22952" spans="21:28" x14ac:dyDescent="0.25">
      <c r="U22952" s="601"/>
      <c r="V22952" s="611"/>
      <c r="X22952" s="613"/>
      <c r="Y22952" s="601"/>
      <c r="Z22952" s="601"/>
      <c r="AA22952" s="601"/>
      <c r="AB22952" s="601"/>
    </row>
    <row r="22953" spans="21:28" x14ac:dyDescent="0.25">
      <c r="U22953" s="601"/>
      <c r="V22953" s="611"/>
      <c r="X22953" s="613"/>
      <c r="Y22953" s="601"/>
      <c r="Z22953" s="601"/>
      <c r="AA22953" s="601"/>
      <c r="AB22953" s="601"/>
    </row>
    <row r="22954" spans="21:28" x14ac:dyDescent="0.25">
      <c r="U22954" s="601"/>
      <c r="V22954" s="611"/>
      <c r="X22954" s="613"/>
      <c r="Y22954" s="601"/>
      <c r="Z22954" s="601"/>
      <c r="AA22954" s="601"/>
      <c r="AB22954" s="601"/>
    </row>
    <row r="22955" spans="21:28" x14ac:dyDescent="0.25">
      <c r="U22955" s="601"/>
      <c r="V22955" s="611"/>
      <c r="X22955" s="613"/>
      <c r="Y22955" s="601"/>
      <c r="Z22955" s="601"/>
      <c r="AA22955" s="601"/>
      <c r="AB22955" s="601"/>
    </row>
    <row r="22956" spans="21:28" x14ac:dyDescent="0.25">
      <c r="U22956" s="601"/>
      <c r="V22956" s="611"/>
      <c r="X22956" s="613"/>
      <c r="Y22956" s="601"/>
      <c r="Z22956" s="601"/>
      <c r="AA22956" s="601"/>
      <c r="AB22956" s="601"/>
    </row>
    <row r="22957" spans="21:28" x14ac:dyDescent="0.25">
      <c r="U22957" s="601"/>
      <c r="V22957" s="611"/>
      <c r="X22957" s="613"/>
      <c r="Y22957" s="601"/>
      <c r="Z22957" s="601"/>
      <c r="AA22957" s="601"/>
      <c r="AB22957" s="601"/>
    </row>
    <row r="22958" spans="21:28" x14ac:dyDescent="0.25">
      <c r="U22958" s="601"/>
      <c r="V22958" s="611"/>
      <c r="X22958" s="613"/>
      <c r="Y22958" s="601"/>
      <c r="Z22958" s="601"/>
      <c r="AA22958" s="601"/>
      <c r="AB22958" s="601"/>
    </row>
    <row r="22959" spans="21:28" x14ac:dyDescent="0.25">
      <c r="U22959" s="601"/>
      <c r="V22959" s="611"/>
      <c r="X22959" s="613"/>
      <c r="Y22959" s="601"/>
      <c r="Z22959" s="601"/>
      <c r="AA22959" s="601"/>
      <c r="AB22959" s="601"/>
    </row>
    <row r="22960" spans="21:28" x14ac:dyDescent="0.25">
      <c r="U22960" s="601"/>
      <c r="V22960" s="611"/>
      <c r="X22960" s="613"/>
      <c r="Y22960" s="601"/>
      <c r="Z22960" s="601"/>
      <c r="AA22960" s="601"/>
      <c r="AB22960" s="601"/>
    </row>
    <row r="22961" spans="21:28" x14ac:dyDescent="0.25">
      <c r="U22961" s="601"/>
      <c r="V22961" s="611"/>
      <c r="X22961" s="613"/>
      <c r="Y22961" s="601"/>
      <c r="Z22961" s="601"/>
      <c r="AA22961" s="601"/>
      <c r="AB22961" s="601"/>
    </row>
    <row r="22962" spans="21:28" x14ac:dyDescent="0.25">
      <c r="U22962" s="601"/>
      <c r="V22962" s="611"/>
      <c r="X22962" s="613"/>
      <c r="Y22962" s="601"/>
      <c r="Z22962" s="601"/>
      <c r="AA22962" s="601"/>
      <c r="AB22962" s="601"/>
    </row>
    <row r="22963" spans="21:28" x14ac:dyDescent="0.25">
      <c r="U22963" s="601"/>
      <c r="V22963" s="611"/>
      <c r="X22963" s="613"/>
      <c r="Y22963" s="601"/>
      <c r="Z22963" s="601"/>
      <c r="AA22963" s="601"/>
      <c r="AB22963" s="601"/>
    </row>
    <row r="22964" spans="21:28" x14ac:dyDescent="0.25">
      <c r="U22964" s="601"/>
      <c r="V22964" s="611"/>
      <c r="X22964" s="613"/>
      <c r="Y22964" s="601"/>
      <c r="Z22964" s="601"/>
      <c r="AA22964" s="601"/>
      <c r="AB22964" s="601"/>
    </row>
    <row r="22965" spans="21:28" x14ac:dyDescent="0.25">
      <c r="U22965" s="601"/>
      <c r="V22965" s="611"/>
      <c r="X22965" s="613"/>
      <c r="Y22965" s="601"/>
      <c r="Z22965" s="601"/>
      <c r="AA22965" s="601"/>
      <c r="AB22965" s="601"/>
    </row>
    <row r="22966" spans="21:28" x14ac:dyDescent="0.25">
      <c r="U22966" s="601"/>
      <c r="V22966" s="611"/>
      <c r="X22966" s="613"/>
      <c r="Y22966" s="601"/>
      <c r="Z22966" s="601"/>
      <c r="AA22966" s="601"/>
      <c r="AB22966" s="601"/>
    </row>
    <row r="22967" spans="21:28" x14ac:dyDescent="0.25">
      <c r="U22967" s="601"/>
      <c r="V22967" s="611"/>
      <c r="X22967" s="613"/>
      <c r="Y22967" s="601"/>
      <c r="Z22967" s="601"/>
      <c r="AA22967" s="601"/>
      <c r="AB22967" s="601"/>
    </row>
    <row r="22968" spans="21:28" x14ac:dyDescent="0.25">
      <c r="U22968" s="601"/>
      <c r="V22968" s="611"/>
      <c r="X22968" s="613"/>
      <c r="Y22968" s="601"/>
      <c r="Z22968" s="601"/>
      <c r="AA22968" s="601"/>
      <c r="AB22968" s="601"/>
    </row>
    <row r="22969" spans="21:28" x14ac:dyDescent="0.25">
      <c r="U22969" s="601"/>
      <c r="V22969" s="611"/>
      <c r="X22969" s="613"/>
      <c r="Y22969" s="601"/>
      <c r="Z22969" s="601"/>
      <c r="AA22969" s="601"/>
      <c r="AB22969" s="601"/>
    </row>
    <row r="22970" spans="21:28" x14ac:dyDescent="0.25">
      <c r="U22970" s="601"/>
      <c r="V22970" s="611"/>
      <c r="X22970" s="613"/>
      <c r="Y22970" s="601"/>
      <c r="Z22970" s="601"/>
      <c r="AA22970" s="601"/>
      <c r="AB22970" s="601"/>
    </row>
    <row r="22971" spans="21:28" x14ac:dyDescent="0.25">
      <c r="U22971" s="601"/>
      <c r="V22971" s="611"/>
      <c r="X22971" s="613"/>
      <c r="Y22971" s="601"/>
      <c r="Z22971" s="601"/>
      <c r="AA22971" s="601"/>
      <c r="AB22971" s="601"/>
    </row>
    <row r="22972" spans="21:28" x14ac:dyDescent="0.25">
      <c r="U22972" s="601"/>
      <c r="V22972" s="611"/>
      <c r="X22972" s="613"/>
      <c r="Y22972" s="601"/>
      <c r="Z22972" s="601"/>
      <c r="AA22972" s="601"/>
      <c r="AB22972" s="601"/>
    </row>
    <row r="22973" spans="21:28" x14ac:dyDescent="0.25">
      <c r="U22973" s="601"/>
      <c r="V22973" s="611"/>
      <c r="X22973" s="613"/>
      <c r="Y22973" s="601"/>
      <c r="Z22973" s="601"/>
      <c r="AA22973" s="601"/>
      <c r="AB22973" s="601"/>
    </row>
    <row r="22974" spans="21:28" x14ac:dyDescent="0.25">
      <c r="U22974" s="601"/>
      <c r="V22974" s="611"/>
      <c r="X22974" s="613"/>
      <c r="Y22974" s="601"/>
      <c r="Z22974" s="601"/>
      <c r="AA22974" s="601"/>
      <c r="AB22974" s="601"/>
    </row>
    <row r="22975" spans="21:28" x14ac:dyDescent="0.25">
      <c r="U22975" s="601"/>
      <c r="V22975" s="611"/>
      <c r="X22975" s="613"/>
      <c r="Y22975" s="601"/>
      <c r="Z22975" s="601"/>
      <c r="AA22975" s="601"/>
      <c r="AB22975" s="601"/>
    </row>
    <row r="22976" spans="21:28" x14ac:dyDescent="0.25">
      <c r="U22976" s="601"/>
      <c r="V22976" s="611"/>
      <c r="X22976" s="613"/>
      <c r="Y22976" s="601"/>
      <c r="Z22976" s="601"/>
      <c r="AA22976" s="601"/>
      <c r="AB22976" s="601"/>
    </row>
    <row r="22977" spans="21:28" x14ac:dyDescent="0.25">
      <c r="U22977" s="601"/>
      <c r="V22977" s="611"/>
      <c r="X22977" s="613"/>
      <c r="Y22977" s="601"/>
      <c r="Z22977" s="601"/>
      <c r="AA22977" s="601"/>
      <c r="AB22977" s="601"/>
    </row>
    <row r="22978" spans="21:28" x14ac:dyDescent="0.25">
      <c r="U22978" s="601"/>
      <c r="V22978" s="611"/>
      <c r="X22978" s="613"/>
      <c r="Y22978" s="601"/>
      <c r="Z22978" s="601"/>
      <c r="AA22978" s="601"/>
      <c r="AB22978" s="601"/>
    </row>
    <row r="22979" spans="21:28" x14ac:dyDescent="0.25">
      <c r="U22979" s="601"/>
      <c r="V22979" s="611"/>
      <c r="X22979" s="613"/>
      <c r="Y22979" s="601"/>
      <c r="Z22979" s="601"/>
      <c r="AA22979" s="601"/>
      <c r="AB22979" s="601"/>
    </row>
    <row r="22980" spans="21:28" x14ac:dyDescent="0.25">
      <c r="U22980" s="601"/>
      <c r="V22980" s="611"/>
      <c r="X22980" s="613"/>
      <c r="Y22980" s="601"/>
      <c r="Z22980" s="601"/>
      <c r="AA22980" s="601"/>
      <c r="AB22980" s="601"/>
    </row>
    <row r="22981" spans="21:28" x14ac:dyDescent="0.25">
      <c r="U22981" s="601"/>
      <c r="V22981" s="611"/>
      <c r="X22981" s="613"/>
      <c r="Y22981" s="601"/>
      <c r="Z22981" s="601"/>
      <c r="AA22981" s="601"/>
      <c r="AB22981" s="601"/>
    </row>
    <row r="22982" spans="21:28" x14ac:dyDescent="0.25">
      <c r="U22982" s="601"/>
      <c r="V22982" s="611"/>
      <c r="X22982" s="613"/>
      <c r="Y22982" s="601"/>
      <c r="Z22982" s="601"/>
      <c r="AA22982" s="601"/>
      <c r="AB22982" s="601"/>
    </row>
    <row r="22983" spans="21:28" x14ac:dyDescent="0.25">
      <c r="U22983" s="601"/>
      <c r="V22983" s="611"/>
      <c r="X22983" s="613"/>
      <c r="Y22983" s="601"/>
      <c r="Z22983" s="601"/>
      <c r="AA22983" s="601"/>
      <c r="AB22983" s="601"/>
    </row>
    <row r="22984" spans="21:28" x14ac:dyDescent="0.25">
      <c r="U22984" s="601"/>
      <c r="V22984" s="611"/>
      <c r="X22984" s="613"/>
      <c r="Y22984" s="601"/>
      <c r="Z22984" s="601"/>
      <c r="AA22984" s="601"/>
      <c r="AB22984" s="601"/>
    </row>
    <row r="22985" spans="21:28" x14ac:dyDescent="0.25">
      <c r="U22985" s="601"/>
      <c r="V22985" s="611"/>
      <c r="X22985" s="613"/>
      <c r="Y22985" s="601"/>
      <c r="Z22985" s="601"/>
      <c r="AA22985" s="601"/>
      <c r="AB22985" s="601"/>
    </row>
    <row r="22986" spans="21:28" x14ac:dyDescent="0.25">
      <c r="U22986" s="601"/>
      <c r="V22986" s="611"/>
      <c r="X22986" s="613"/>
      <c r="Y22986" s="601"/>
      <c r="Z22986" s="601"/>
      <c r="AA22986" s="601"/>
      <c r="AB22986" s="601"/>
    </row>
    <row r="22987" spans="21:28" x14ac:dyDescent="0.25">
      <c r="U22987" s="601"/>
      <c r="V22987" s="611"/>
      <c r="X22987" s="613"/>
      <c r="Y22987" s="601"/>
      <c r="Z22987" s="601"/>
      <c r="AA22987" s="601"/>
      <c r="AB22987" s="601"/>
    </row>
    <row r="22988" spans="21:28" x14ac:dyDescent="0.25">
      <c r="U22988" s="601"/>
      <c r="V22988" s="611"/>
      <c r="X22988" s="613"/>
      <c r="Y22988" s="601"/>
      <c r="Z22988" s="601"/>
      <c r="AA22988" s="601"/>
      <c r="AB22988" s="601"/>
    </row>
    <row r="22989" spans="21:28" x14ac:dyDescent="0.25">
      <c r="U22989" s="601"/>
      <c r="V22989" s="611"/>
      <c r="X22989" s="613"/>
      <c r="Y22989" s="601"/>
      <c r="Z22989" s="601"/>
      <c r="AA22989" s="601"/>
      <c r="AB22989" s="601"/>
    </row>
    <row r="22990" spans="21:28" x14ac:dyDescent="0.25">
      <c r="U22990" s="601"/>
      <c r="V22990" s="611"/>
      <c r="X22990" s="613"/>
      <c r="Y22990" s="601"/>
      <c r="Z22990" s="601"/>
      <c r="AA22990" s="601"/>
      <c r="AB22990" s="601"/>
    </row>
    <row r="22991" spans="21:28" x14ac:dyDescent="0.25">
      <c r="U22991" s="601"/>
      <c r="V22991" s="611"/>
      <c r="X22991" s="613"/>
      <c r="Y22991" s="601"/>
      <c r="Z22991" s="601"/>
      <c r="AA22991" s="601"/>
      <c r="AB22991" s="601"/>
    </row>
    <row r="22992" spans="21:28" x14ac:dyDescent="0.25">
      <c r="U22992" s="601"/>
      <c r="V22992" s="611"/>
      <c r="X22992" s="613"/>
      <c r="Y22992" s="601"/>
      <c r="Z22992" s="601"/>
      <c r="AA22992" s="601"/>
      <c r="AB22992" s="601"/>
    </row>
    <row r="22993" spans="21:28" x14ac:dyDescent="0.25">
      <c r="U22993" s="601"/>
      <c r="V22993" s="611"/>
      <c r="X22993" s="613"/>
      <c r="Y22993" s="601"/>
      <c r="Z22993" s="601"/>
      <c r="AA22993" s="601"/>
      <c r="AB22993" s="601"/>
    </row>
    <row r="22994" spans="21:28" x14ac:dyDescent="0.25">
      <c r="U22994" s="601"/>
      <c r="V22994" s="611"/>
      <c r="X22994" s="613"/>
      <c r="Y22994" s="601"/>
      <c r="Z22994" s="601"/>
      <c r="AA22994" s="601"/>
      <c r="AB22994" s="601"/>
    </row>
    <row r="22995" spans="21:28" x14ac:dyDescent="0.25">
      <c r="U22995" s="601"/>
      <c r="V22995" s="611"/>
      <c r="X22995" s="613"/>
      <c r="Y22995" s="601"/>
      <c r="Z22995" s="601"/>
      <c r="AA22995" s="601"/>
      <c r="AB22995" s="601"/>
    </row>
    <row r="22996" spans="21:28" x14ac:dyDescent="0.25">
      <c r="U22996" s="601"/>
      <c r="V22996" s="611"/>
      <c r="X22996" s="613"/>
      <c r="Y22996" s="601"/>
      <c r="Z22996" s="601"/>
      <c r="AA22996" s="601"/>
      <c r="AB22996" s="601"/>
    </row>
    <row r="22997" spans="21:28" x14ac:dyDescent="0.25">
      <c r="U22997" s="601"/>
      <c r="V22997" s="611"/>
      <c r="X22997" s="613"/>
      <c r="Y22997" s="601"/>
      <c r="Z22997" s="601"/>
      <c r="AA22997" s="601"/>
      <c r="AB22997" s="601"/>
    </row>
    <row r="22998" spans="21:28" x14ac:dyDescent="0.25">
      <c r="U22998" s="601"/>
      <c r="V22998" s="611"/>
      <c r="X22998" s="613"/>
      <c r="Y22998" s="601"/>
      <c r="Z22998" s="601"/>
      <c r="AA22998" s="601"/>
      <c r="AB22998" s="601"/>
    </row>
    <row r="22999" spans="21:28" x14ac:dyDescent="0.25">
      <c r="U22999" s="601"/>
      <c r="V22999" s="611"/>
      <c r="X22999" s="613"/>
      <c r="Y22999" s="601"/>
      <c r="Z22999" s="601"/>
      <c r="AA22999" s="601"/>
      <c r="AB22999" s="601"/>
    </row>
    <row r="23000" spans="21:28" x14ac:dyDescent="0.25">
      <c r="U23000" s="601"/>
      <c r="V23000" s="611"/>
      <c r="X23000" s="613"/>
      <c r="Y23000" s="601"/>
      <c r="Z23000" s="601"/>
      <c r="AA23000" s="601"/>
      <c r="AB23000" s="601"/>
    </row>
    <row r="23001" spans="21:28" x14ac:dyDescent="0.25">
      <c r="U23001" s="601"/>
      <c r="V23001" s="611"/>
      <c r="X23001" s="613"/>
      <c r="Y23001" s="601"/>
      <c r="Z23001" s="601"/>
      <c r="AA23001" s="601"/>
      <c r="AB23001" s="601"/>
    </row>
    <row r="23002" spans="21:28" x14ac:dyDescent="0.25">
      <c r="U23002" s="601"/>
      <c r="V23002" s="611"/>
      <c r="X23002" s="613"/>
      <c r="Y23002" s="601"/>
      <c r="Z23002" s="601"/>
      <c r="AA23002" s="601"/>
      <c r="AB23002" s="601"/>
    </row>
    <row r="23003" spans="21:28" x14ac:dyDescent="0.25">
      <c r="U23003" s="601"/>
      <c r="V23003" s="611"/>
      <c r="X23003" s="613"/>
      <c r="Y23003" s="601"/>
      <c r="Z23003" s="601"/>
      <c r="AA23003" s="601"/>
      <c r="AB23003" s="601"/>
    </row>
    <row r="23004" spans="21:28" x14ac:dyDescent="0.25">
      <c r="U23004" s="601"/>
      <c r="V23004" s="611"/>
      <c r="X23004" s="613"/>
      <c r="Y23004" s="601"/>
      <c r="Z23004" s="601"/>
      <c r="AA23004" s="601"/>
      <c r="AB23004" s="601"/>
    </row>
    <row r="23005" spans="21:28" x14ac:dyDescent="0.25">
      <c r="U23005" s="601"/>
      <c r="V23005" s="611"/>
      <c r="X23005" s="613"/>
      <c r="Y23005" s="601"/>
      <c r="Z23005" s="601"/>
      <c r="AA23005" s="601"/>
      <c r="AB23005" s="601"/>
    </row>
    <row r="23006" spans="21:28" x14ac:dyDescent="0.25">
      <c r="U23006" s="601"/>
      <c r="V23006" s="611"/>
      <c r="X23006" s="613"/>
      <c r="Y23006" s="601"/>
      <c r="Z23006" s="601"/>
      <c r="AA23006" s="601"/>
      <c r="AB23006" s="601"/>
    </row>
    <row r="23007" spans="21:28" x14ac:dyDescent="0.25">
      <c r="U23007" s="601"/>
      <c r="V23007" s="611"/>
      <c r="X23007" s="613"/>
      <c r="Y23007" s="601"/>
      <c r="Z23007" s="601"/>
      <c r="AA23007" s="601"/>
      <c r="AB23007" s="601"/>
    </row>
    <row r="23008" spans="21:28" x14ac:dyDescent="0.25">
      <c r="U23008" s="601"/>
      <c r="V23008" s="611"/>
      <c r="X23008" s="613"/>
      <c r="Y23008" s="601"/>
      <c r="Z23008" s="601"/>
      <c r="AA23008" s="601"/>
      <c r="AB23008" s="601"/>
    </row>
    <row r="23009" spans="21:28" x14ac:dyDescent="0.25">
      <c r="U23009" s="601"/>
      <c r="V23009" s="611"/>
      <c r="X23009" s="613"/>
      <c r="Y23009" s="601"/>
      <c r="Z23009" s="601"/>
      <c r="AA23009" s="601"/>
      <c r="AB23009" s="601"/>
    </row>
    <row r="23010" spans="21:28" x14ac:dyDescent="0.25">
      <c r="U23010" s="601"/>
      <c r="V23010" s="611"/>
      <c r="X23010" s="613"/>
      <c r="Y23010" s="601"/>
      <c r="Z23010" s="601"/>
      <c r="AA23010" s="601"/>
      <c r="AB23010" s="601"/>
    </row>
    <row r="23011" spans="21:28" x14ac:dyDescent="0.25">
      <c r="U23011" s="601"/>
      <c r="V23011" s="611"/>
      <c r="X23011" s="613"/>
      <c r="Y23011" s="601"/>
      <c r="Z23011" s="601"/>
      <c r="AA23011" s="601"/>
      <c r="AB23011" s="601"/>
    </row>
    <row r="23012" spans="21:28" x14ac:dyDescent="0.25">
      <c r="U23012" s="601"/>
      <c r="V23012" s="611"/>
      <c r="X23012" s="613"/>
      <c r="Y23012" s="601"/>
      <c r="Z23012" s="601"/>
      <c r="AA23012" s="601"/>
      <c r="AB23012" s="601"/>
    </row>
    <row r="23013" spans="21:28" x14ac:dyDescent="0.25">
      <c r="U23013" s="601"/>
      <c r="V23013" s="611"/>
      <c r="X23013" s="613"/>
      <c r="Y23013" s="601"/>
      <c r="Z23013" s="601"/>
      <c r="AA23013" s="601"/>
      <c r="AB23013" s="601"/>
    </row>
    <row r="23014" spans="21:28" x14ac:dyDescent="0.25">
      <c r="U23014" s="601"/>
      <c r="V23014" s="611"/>
      <c r="X23014" s="613"/>
      <c r="Y23014" s="601"/>
      <c r="Z23014" s="601"/>
      <c r="AA23014" s="601"/>
      <c r="AB23014" s="601"/>
    </row>
    <row r="23015" spans="21:28" x14ac:dyDescent="0.25">
      <c r="U23015" s="601"/>
      <c r="V23015" s="611"/>
      <c r="X23015" s="613"/>
      <c r="Y23015" s="601"/>
      <c r="Z23015" s="601"/>
      <c r="AA23015" s="601"/>
      <c r="AB23015" s="601"/>
    </row>
    <row r="23016" spans="21:28" x14ac:dyDescent="0.25">
      <c r="U23016" s="601"/>
      <c r="V23016" s="611"/>
      <c r="X23016" s="613"/>
      <c r="Y23016" s="601"/>
      <c r="Z23016" s="601"/>
      <c r="AA23016" s="601"/>
      <c r="AB23016" s="601"/>
    </row>
    <row r="23017" spans="21:28" x14ac:dyDescent="0.25">
      <c r="U23017" s="601"/>
      <c r="V23017" s="611"/>
      <c r="X23017" s="613"/>
      <c r="Y23017" s="601"/>
      <c r="Z23017" s="601"/>
      <c r="AA23017" s="601"/>
      <c r="AB23017" s="601"/>
    </row>
    <row r="23018" spans="21:28" x14ac:dyDescent="0.25">
      <c r="U23018" s="601"/>
      <c r="V23018" s="611"/>
      <c r="X23018" s="613"/>
      <c r="Y23018" s="601"/>
      <c r="Z23018" s="601"/>
      <c r="AA23018" s="601"/>
      <c r="AB23018" s="601"/>
    </row>
    <row r="23019" spans="21:28" x14ac:dyDescent="0.25">
      <c r="U23019" s="601"/>
      <c r="V23019" s="611"/>
      <c r="X23019" s="613"/>
      <c r="Y23019" s="601"/>
      <c r="Z23019" s="601"/>
      <c r="AA23019" s="601"/>
      <c r="AB23019" s="601"/>
    </row>
    <row r="23020" spans="21:28" x14ac:dyDescent="0.25">
      <c r="U23020" s="601"/>
      <c r="V23020" s="611"/>
      <c r="X23020" s="613"/>
      <c r="Y23020" s="601"/>
      <c r="Z23020" s="601"/>
      <c r="AA23020" s="601"/>
      <c r="AB23020" s="601"/>
    </row>
    <row r="23021" spans="21:28" x14ac:dyDescent="0.25">
      <c r="U23021" s="601"/>
      <c r="V23021" s="611"/>
      <c r="X23021" s="613"/>
      <c r="Y23021" s="601"/>
      <c r="Z23021" s="601"/>
      <c r="AA23021" s="601"/>
      <c r="AB23021" s="601"/>
    </row>
    <row r="23022" spans="21:28" x14ac:dyDescent="0.25">
      <c r="U23022" s="601"/>
      <c r="V23022" s="611"/>
      <c r="X23022" s="613"/>
      <c r="Y23022" s="601"/>
      <c r="Z23022" s="601"/>
      <c r="AA23022" s="601"/>
      <c r="AB23022" s="601"/>
    </row>
    <row r="23023" spans="21:28" x14ac:dyDescent="0.25">
      <c r="U23023" s="601"/>
      <c r="V23023" s="611"/>
      <c r="X23023" s="613"/>
      <c r="Y23023" s="601"/>
      <c r="Z23023" s="601"/>
      <c r="AA23023" s="601"/>
      <c r="AB23023" s="601"/>
    </row>
    <row r="23024" spans="21:28" x14ac:dyDescent="0.25">
      <c r="U23024" s="601"/>
      <c r="V23024" s="611"/>
      <c r="X23024" s="613"/>
      <c r="Y23024" s="601"/>
      <c r="Z23024" s="601"/>
      <c r="AA23024" s="601"/>
      <c r="AB23024" s="601"/>
    </row>
    <row r="23025" spans="21:28" x14ac:dyDescent="0.25">
      <c r="U23025" s="601"/>
      <c r="V23025" s="611"/>
      <c r="X23025" s="613"/>
      <c r="Y23025" s="601"/>
      <c r="Z23025" s="601"/>
      <c r="AA23025" s="601"/>
      <c r="AB23025" s="601"/>
    </row>
    <row r="23026" spans="21:28" x14ac:dyDescent="0.25">
      <c r="U23026" s="601"/>
      <c r="V23026" s="611"/>
      <c r="X23026" s="613"/>
      <c r="Y23026" s="601"/>
      <c r="Z23026" s="601"/>
      <c r="AA23026" s="601"/>
      <c r="AB23026" s="601"/>
    </row>
    <row r="23027" spans="21:28" x14ac:dyDescent="0.25">
      <c r="U23027" s="601"/>
      <c r="V23027" s="611"/>
      <c r="X23027" s="613"/>
      <c r="Y23027" s="601"/>
      <c r="Z23027" s="601"/>
      <c r="AA23027" s="601"/>
      <c r="AB23027" s="601"/>
    </row>
    <row r="23028" spans="21:28" x14ac:dyDescent="0.25">
      <c r="U23028" s="601"/>
      <c r="V23028" s="611"/>
      <c r="X23028" s="613"/>
      <c r="Y23028" s="601"/>
      <c r="Z23028" s="601"/>
      <c r="AA23028" s="601"/>
      <c r="AB23028" s="601"/>
    </row>
    <row r="23029" spans="21:28" x14ac:dyDescent="0.25">
      <c r="U23029" s="601"/>
      <c r="V23029" s="611"/>
      <c r="X23029" s="613"/>
      <c r="Y23029" s="601"/>
      <c r="Z23029" s="601"/>
      <c r="AA23029" s="601"/>
      <c r="AB23029" s="601"/>
    </row>
    <row r="23030" spans="21:28" x14ac:dyDescent="0.25">
      <c r="U23030" s="601"/>
      <c r="V23030" s="611"/>
      <c r="X23030" s="613"/>
      <c r="Y23030" s="601"/>
      <c r="Z23030" s="601"/>
      <c r="AA23030" s="601"/>
      <c r="AB23030" s="601"/>
    </row>
    <row r="23031" spans="21:28" x14ac:dyDescent="0.25">
      <c r="U23031" s="601"/>
      <c r="V23031" s="611"/>
      <c r="X23031" s="613"/>
      <c r="Y23031" s="601"/>
      <c r="Z23031" s="601"/>
      <c r="AA23031" s="601"/>
      <c r="AB23031" s="601"/>
    </row>
    <row r="23032" spans="21:28" x14ac:dyDescent="0.25">
      <c r="U23032" s="601"/>
      <c r="V23032" s="611"/>
      <c r="X23032" s="613"/>
      <c r="Y23032" s="601"/>
      <c r="Z23032" s="601"/>
      <c r="AA23032" s="601"/>
      <c r="AB23032" s="601"/>
    </row>
    <row r="23033" spans="21:28" x14ac:dyDescent="0.25">
      <c r="U23033" s="601"/>
      <c r="V23033" s="611"/>
      <c r="X23033" s="613"/>
      <c r="Y23033" s="601"/>
      <c r="Z23033" s="601"/>
      <c r="AA23033" s="601"/>
      <c r="AB23033" s="601"/>
    </row>
    <row r="23034" spans="21:28" x14ac:dyDescent="0.25">
      <c r="U23034" s="601"/>
      <c r="V23034" s="611"/>
      <c r="X23034" s="613"/>
      <c r="Y23034" s="601"/>
      <c r="Z23034" s="601"/>
      <c r="AA23034" s="601"/>
      <c r="AB23034" s="601"/>
    </row>
    <row r="23035" spans="21:28" x14ac:dyDescent="0.25">
      <c r="U23035" s="601"/>
      <c r="V23035" s="611"/>
      <c r="X23035" s="613"/>
      <c r="Y23035" s="601"/>
      <c r="Z23035" s="601"/>
      <c r="AA23035" s="601"/>
      <c r="AB23035" s="601"/>
    </row>
    <row r="23036" spans="21:28" x14ac:dyDescent="0.25">
      <c r="U23036" s="601"/>
      <c r="V23036" s="611"/>
      <c r="X23036" s="613"/>
      <c r="Y23036" s="601"/>
      <c r="Z23036" s="601"/>
      <c r="AA23036" s="601"/>
      <c r="AB23036" s="601"/>
    </row>
    <row r="23037" spans="21:28" x14ac:dyDescent="0.25">
      <c r="U23037" s="601"/>
      <c r="V23037" s="611"/>
      <c r="X23037" s="613"/>
      <c r="Y23037" s="601"/>
      <c r="Z23037" s="601"/>
      <c r="AA23037" s="601"/>
      <c r="AB23037" s="601"/>
    </row>
    <row r="23038" spans="21:28" x14ac:dyDescent="0.25">
      <c r="U23038" s="601"/>
      <c r="V23038" s="611"/>
      <c r="X23038" s="613"/>
      <c r="Y23038" s="601"/>
      <c r="Z23038" s="601"/>
      <c r="AA23038" s="601"/>
      <c r="AB23038" s="601"/>
    </row>
    <row r="23039" spans="21:28" x14ac:dyDescent="0.25">
      <c r="U23039" s="601"/>
      <c r="V23039" s="611"/>
      <c r="X23039" s="613"/>
      <c r="Y23039" s="601"/>
      <c r="Z23039" s="601"/>
      <c r="AA23039" s="601"/>
      <c r="AB23039" s="601"/>
    </row>
    <row r="23040" spans="21:28" x14ac:dyDescent="0.25">
      <c r="U23040" s="601"/>
      <c r="V23040" s="611"/>
      <c r="X23040" s="613"/>
      <c r="Y23040" s="601"/>
      <c r="Z23040" s="601"/>
      <c r="AA23040" s="601"/>
      <c r="AB23040" s="601"/>
    </row>
    <row r="23041" spans="21:28" x14ac:dyDescent="0.25">
      <c r="U23041" s="601"/>
      <c r="V23041" s="611"/>
      <c r="X23041" s="613"/>
      <c r="Y23041" s="601"/>
      <c r="Z23041" s="601"/>
      <c r="AA23041" s="601"/>
      <c r="AB23041" s="601"/>
    </row>
    <row r="23042" spans="21:28" x14ac:dyDescent="0.25">
      <c r="U23042" s="601"/>
      <c r="V23042" s="611"/>
      <c r="X23042" s="613"/>
      <c r="Y23042" s="601"/>
      <c r="Z23042" s="601"/>
      <c r="AA23042" s="601"/>
      <c r="AB23042" s="601"/>
    </row>
    <row r="23043" spans="21:28" x14ac:dyDescent="0.25">
      <c r="U23043" s="601"/>
      <c r="V23043" s="611"/>
      <c r="X23043" s="613"/>
      <c r="Y23043" s="601"/>
      <c r="Z23043" s="601"/>
      <c r="AA23043" s="601"/>
      <c r="AB23043" s="601"/>
    </row>
    <row r="23044" spans="21:28" x14ac:dyDescent="0.25">
      <c r="U23044" s="601"/>
      <c r="V23044" s="611"/>
      <c r="X23044" s="613"/>
      <c r="Y23044" s="601"/>
      <c r="Z23044" s="601"/>
      <c r="AA23044" s="601"/>
      <c r="AB23044" s="601"/>
    </row>
    <row r="23045" spans="21:28" x14ac:dyDescent="0.25">
      <c r="U23045" s="601"/>
      <c r="V23045" s="611"/>
      <c r="X23045" s="613"/>
      <c r="Y23045" s="601"/>
      <c r="Z23045" s="601"/>
      <c r="AA23045" s="601"/>
      <c r="AB23045" s="601"/>
    </row>
    <row r="23046" spans="21:28" x14ac:dyDescent="0.25">
      <c r="U23046" s="601"/>
      <c r="V23046" s="611"/>
      <c r="X23046" s="613"/>
      <c r="Y23046" s="601"/>
      <c r="Z23046" s="601"/>
      <c r="AA23046" s="601"/>
      <c r="AB23046" s="601"/>
    </row>
    <row r="23047" spans="21:28" x14ac:dyDescent="0.25">
      <c r="U23047" s="601"/>
      <c r="V23047" s="611"/>
      <c r="X23047" s="613"/>
      <c r="Y23047" s="601"/>
      <c r="Z23047" s="601"/>
      <c r="AA23047" s="601"/>
      <c r="AB23047" s="601"/>
    </row>
    <row r="23048" spans="21:28" x14ac:dyDescent="0.25">
      <c r="U23048" s="601"/>
      <c r="V23048" s="611"/>
      <c r="X23048" s="613"/>
      <c r="Y23048" s="601"/>
      <c r="Z23048" s="601"/>
      <c r="AA23048" s="601"/>
      <c r="AB23048" s="601"/>
    </row>
    <row r="23049" spans="21:28" x14ac:dyDescent="0.25">
      <c r="U23049" s="601"/>
      <c r="V23049" s="611"/>
      <c r="X23049" s="613"/>
      <c r="Y23049" s="601"/>
      <c r="Z23049" s="601"/>
      <c r="AA23049" s="601"/>
      <c r="AB23049" s="601"/>
    </row>
    <row r="23050" spans="21:28" x14ac:dyDescent="0.25">
      <c r="U23050" s="601"/>
      <c r="V23050" s="611"/>
      <c r="X23050" s="613"/>
      <c r="Y23050" s="601"/>
      <c r="Z23050" s="601"/>
      <c r="AA23050" s="601"/>
      <c r="AB23050" s="601"/>
    </row>
    <row r="23051" spans="21:28" x14ac:dyDescent="0.25">
      <c r="U23051" s="601"/>
      <c r="V23051" s="611"/>
      <c r="X23051" s="613"/>
      <c r="Y23051" s="601"/>
      <c r="Z23051" s="601"/>
      <c r="AA23051" s="601"/>
      <c r="AB23051" s="601"/>
    </row>
    <row r="23052" spans="21:28" x14ac:dyDescent="0.25">
      <c r="U23052" s="601"/>
      <c r="V23052" s="611"/>
      <c r="X23052" s="613"/>
      <c r="Y23052" s="601"/>
      <c r="Z23052" s="601"/>
      <c r="AA23052" s="601"/>
      <c r="AB23052" s="601"/>
    </row>
    <row r="23053" spans="21:28" x14ac:dyDescent="0.25">
      <c r="U23053" s="601"/>
      <c r="V23053" s="611"/>
      <c r="X23053" s="613"/>
      <c r="Y23053" s="601"/>
      <c r="Z23053" s="601"/>
      <c r="AA23053" s="601"/>
      <c r="AB23053" s="601"/>
    </row>
    <row r="23054" spans="21:28" x14ac:dyDescent="0.25">
      <c r="U23054" s="601"/>
      <c r="V23054" s="611"/>
      <c r="X23054" s="613"/>
      <c r="Y23054" s="601"/>
      <c r="Z23054" s="601"/>
      <c r="AA23054" s="601"/>
      <c r="AB23054" s="601"/>
    </row>
    <row r="23055" spans="21:28" x14ac:dyDescent="0.25">
      <c r="U23055" s="601"/>
      <c r="V23055" s="611"/>
      <c r="X23055" s="613"/>
      <c r="Y23055" s="601"/>
      <c r="Z23055" s="601"/>
      <c r="AA23055" s="601"/>
      <c r="AB23055" s="601"/>
    </row>
    <row r="23056" spans="21:28" x14ac:dyDescent="0.25">
      <c r="U23056" s="601"/>
      <c r="V23056" s="611"/>
      <c r="X23056" s="613"/>
      <c r="Y23056" s="601"/>
      <c r="Z23056" s="601"/>
      <c r="AA23056" s="601"/>
      <c r="AB23056" s="601"/>
    </row>
    <row r="23057" spans="21:28" x14ac:dyDescent="0.25">
      <c r="U23057" s="601"/>
      <c r="V23057" s="611"/>
      <c r="X23057" s="613"/>
      <c r="Y23057" s="601"/>
      <c r="Z23057" s="601"/>
      <c r="AA23057" s="601"/>
      <c r="AB23057" s="601"/>
    </row>
    <row r="23058" spans="21:28" x14ac:dyDescent="0.25">
      <c r="U23058" s="601"/>
      <c r="V23058" s="611"/>
      <c r="X23058" s="613"/>
      <c r="Y23058" s="601"/>
      <c r="Z23058" s="601"/>
      <c r="AA23058" s="601"/>
      <c r="AB23058" s="601"/>
    </row>
    <row r="23059" spans="21:28" x14ac:dyDescent="0.25">
      <c r="U23059" s="601"/>
      <c r="V23059" s="611"/>
      <c r="X23059" s="613"/>
      <c r="Y23059" s="601"/>
      <c r="Z23059" s="601"/>
      <c r="AA23059" s="601"/>
      <c r="AB23059" s="601"/>
    </row>
    <row r="23060" spans="21:28" x14ac:dyDescent="0.25">
      <c r="U23060" s="601"/>
      <c r="V23060" s="611"/>
      <c r="X23060" s="613"/>
      <c r="Y23060" s="601"/>
      <c r="Z23060" s="601"/>
      <c r="AA23060" s="601"/>
      <c r="AB23060" s="601"/>
    </row>
    <row r="23061" spans="21:28" x14ac:dyDescent="0.25">
      <c r="U23061" s="601"/>
      <c r="V23061" s="611"/>
      <c r="X23061" s="613"/>
      <c r="Y23061" s="601"/>
      <c r="Z23061" s="601"/>
      <c r="AA23061" s="601"/>
      <c r="AB23061" s="601"/>
    </row>
    <row r="23062" spans="21:28" x14ac:dyDescent="0.25">
      <c r="U23062" s="601"/>
      <c r="V23062" s="611"/>
      <c r="X23062" s="613"/>
      <c r="Y23062" s="601"/>
      <c r="Z23062" s="601"/>
      <c r="AA23062" s="601"/>
      <c r="AB23062" s="601"/>
    </row>
    <row r="23063" spans="21:28" x14ac:dyDescent="0.25">
      <c r="U23063" s="601"/>
      <c r="V23063" s="611"/>
      <c r="X23063" s="613"/>
      <c r="Y23063" s="601"/>
      <c r="Z23063" s="601"/>
      <c r="AA23063" s="601"/>
      <c r="AB23063" s="601"/>
    </row>
    <row r="23064" spans="21:28" x14ac:dyDescent="0.25">
      <c r="U23064" s="601"/>
      <c r="V23064" s="611"/>
      <c r="X23064" s="613"/>
      <c r="Y23064" s="601"/>
      <c r="Z23064" s="601"/>
      <c r="AA23064" s="601"/>
      <c r="AB23064" s="601"/>
    </row>
    <row r="23065" spans="21:28" x14ac:dyDescent="0.25">
      <c r="U23065" s="601"/>
      <c r="V23065" s="611"/>
      <c r="X23065" s="613"/>
      <c r="Y23065" s="601"/>
      <c r="Z23065" s="601"/>
      <c r="AA23065" s="601"/>
      <c r="AB23065" s="601"/>
    </row>
    <row r="23066" spans="21:28" x14ac:dyDescent="0.25">
      <c r="U23066" s="601"/>
      <c r="V23066" s="611"/>
      <c r="X23066" s="613"/>
      <c r="Y23066" s="601"/>
      <c r="Z23066" s="601"/>
      <c r="AA23066" s="601"/>
      <c r="AB23066" s="601"/>
    </row>
    <row r="23067" spans="21:28" x14ac:dyDescent="0.25">
      <c r="U23067" s="601"/>
      <c r="V23067" s="611"/>
      <c r="X23067" s="613"/>
      <c r="Y23067" s="601"/>
      <c r="Z23067" s="601"/>
      <c r="AA23067" s="601"/>
      <c r="AB23067" s="601"/>
    </row>
    <row r="23068" spans="21:28" x14ac:dyDescent="0.25">
      <c r="U23068" s="601"/>
      <c r="V23068" s="611"/>
      <c r="X23068" s="613"/>
      <c r="Y23068" s="601"/>
      <c r="Z23068" s="601"/>
      <c r="AA23068" s="601"/>
      <c r="AB23068" s="601"/>
    </row>
    <row r="23069" spans="21:28" x14ac:dyDescent="0.25">
      <c r="U23069" s="601"/>
      <c r="V23069" s="611"/>
      <c r="X23069" s="613"/>
      <c r="Y23069" s="601"/>
      <c r="Z23069" s="601"/>
      <c r="AA23069" s="601"/>
      <c r="AB23069" s="601"/>
    </row>
    <row r="23070" spans="21:28" x14ac:dyDescent="0.25">
      <c r="U23070" s="601"/>
      <c r="V23070" s="611"/>
      <c r="X23070" s="613"/>
      <c r="Y23070" s="601"/>
      <c r="Z23070" s="601"/>
      <c r="AA23070" s="601"/>
      <c r="AB23070" s="601"/>
    </row>
    <row r="23071" spans="21:28" x14ac:dyDescent="0.25">
      <c r="U23071" s="601"/>
      <c r="V23071" s="611"/>
      <c r="X23071" s="613"/>
      <c r="Y23071" s="601"/>
      <c r="Z23071" s="601"/>
      <c r="AA23071" s="601"/>
      <c r="AB23071" s="601"/>
    </row>
    <row r="23072" spans="21:28" x14ac:dyDescent="0.25">
      <c r="U23072" s="601"/>
      <c r="V23072" s="611"/>
      <c r="X23072" s="613"/>
      <c r="Y23072" s="601"/>
      <c r="Z23072" s="601"/>
      <c r="AA23072" s="601"/>
      <c r="AB23072" s="601"/>
    </row>
    <row r="23073" spans="21:28" x14ac:dyDescent="0.25">
      <c r="U23073" s="601"/>
      <c r="V23073" s="611"/>
      <c r="X23073" s="613"/>
      <c r="Y23073" s="601"/>
      <c r="Z23073" s="601"/>
      <c r="AA23073" s="601"/>
      <c r="AB23073" s="601"/>
    </row>
    <row r="23074" spans="21:28" x14ac:dyDescent="0.25">
      <c r="U23074" s="601"/>
      <c r="V23074" s="611"/>
      <c r="X23074" s="613"/>
      <c r="Y23074" s="601"/>
      <c r="Z23074" s="601"/>
      <c r="AA23074" s="601"/>
      <c r="AB23074" s="601"/>
    </row>
    <row r="23075" spans="21:28" x14ac:dyDescent="0.25">
      <c r="U23075" s="601"/>
      <c r="V23075" s="611"/>
      <c r="X23075" s="613"/>
      <c r="Y23075" s="601"/>
      <c r="Z23075" s="601"/>
      <c r="AA23075" s="601"/>
      <c r="AB23075" s="601"/>
    </row>
    <row r="23076" spans="21:28" x14ac:dyDescent="0.25">
      <c r="U23076" s="601"/>
      <c r="V23076" s="611"/>
      <c r="X23076" s="613"/>
      <c r="Y23076" s="601"/>
      <c r="Z23076" s="601"/>
      <c r="AA23076" s="601"/>
      <c r="AB23076" s="601"/>
    </row>
    <row r="23077" spans="21:28" x14ac:dyDescent="0.25">
      <c r="U23077" s="601"/>
      <c r="V23077" s="611"/>
      <c r="X23077" s="613"/>
      <c r="Y23077" s="601"/>
      <c r="Z23077" s="601"/>
      <c r="AA23077" s="601"/>
      <c r="AB23077" s="601"/>
    </row>
    <row r="23078" spans="21:28" x14ac:dyDescent="0.25">
      <c r="U23078" s="601"/>
      <c r="V23078" s="611"/>
      <c r="X23078" s="613"/>
      <c r="Y23078" s="601"/>
      <c r="Z23078" s="601"/>
      <c r="AA23078" s="601"/>
      <c r="AB23078" s="601"/>
    </row>
    <row r="23079" spans="21:28" x14ac:dyDescent="0.25">
      <c r="U23079" s="601"/>
      <c r="V23079" s="611"/>
      <c r="X23079" s="613"/>
      <c r="Y23079" s="601"/>
      <c r="Z23079" s="601"/>
      <c r="AA23079" s="601"/>
      <c r="AB23079" s="601"/>
    </row>
    <row r="23080" spans="21:28" x14ac:dyDescent="0.25">
      <c r="U23080" s="601"/>
      <c r="V23080" s="611"/>
      <c r="X23080" s="613"/>
      <c r="Y23080" s="601"/>
      <c r="Z23080" s="601"/>
      <c r="AA23080" s="601"/>
      <c r="AB23080" s="601"/>
    </row>
    <row r="23081" spans="21:28" x14ac:dyDescent="0.25">
      <c r="U23081" s="601"/>
      <c r="V23081" s="611"/>
      <c r="X23081" s="613"/>
      <c r="Y23081" s="601"/>
      <c r="Z23081" s="601"/>
      <c r="AA23081" s="601"/>
      <c r="AB23081" s="601"/>
    </row>
    <row r="23082" spans="21:28" x14ac:dyDescent="0.25">
      <c r="U23082" s="601"/>
      <c r="V23082" s="611"/>
      <c r="X23082" s="613"/>
      <c r="Y23082" s="601"/>
      <c r="Z23082" s="601"/>
      <c r="AA23082" s="601"/>
      <c r="AB23082" s="601"/>
    </row>
    <row r="23083" spans="21:28" x14ac:dyDescent="0.25">
      <c r="U23083" s="601"/>
      <c r="V23083" s="611"/>
      <c r="X23083" s="613"/>
      <c r="Y23083" s="601"/>
      <c r="Z23083" s="601"/>
      <c r="AA23083" s="601"/>
      <c r="AB23083" s="601"/>
    </row>
    <row r="23084" spans="21:28" x14ac:dyDescent="0.25">
      <c r="U23084" s="601"/>
      <c r="V23084" s="611"/>
      <c r="X23084" s="613"/>
      <c r="Y23084" s="601"/>
      <c r="Z23084" s="601"/>
      <c r="AA23084" s="601"/>
      <c r="AB23084" s="601"/>
    </row>
    <row r="23085" spans="21:28" x14ac:dyDescent="0.25">
      <c r="U23085" s="601"/>
      <c r="V23085" s="611"/>
      <c r="X23085" s="613"/>
      <c r="Y23085" s="601"/>
      <c r="Z23085" s="601"/>
      <c r="AA23085" s="601"/>
      <c r="AB23085" s="601"/>
    </row>
    <row r="23086" spans="21:28" x14ac:dyDescent="0.25">
      <c r="U23086" s="601"/>
      <c r="V23086" s="611"/>
      <c r="X23086" s="613"/>
      <c r="Y23086" s="601"/>
      <c r="Z23086" s="601"/>
      <c r="AA23086" s="601"/>
      <c r="AB23086" s="601"/>
    </row>
    <row r="23087" spans="21:28" x14ac:dyDescent="0.25">
      <c r="U23087" s="601"/>
      <c r="V23087" s="611"/>
      <c r="X23087" s="613"/>
      <c r="Y23087" s="601"/>
      <c r="Z23087" s="601"/>
      <c r="AA23087" s="601"/>
      <c r="AB23087" s="601"/>
    </row>
    <row r="23088" spans="21:28" x14ac:dyDescent="0.25">
      <c r="U23088" s="601"/>
      <c r="V23088" s="611"/>
      <c r="X23088" s="613"/>
      <c r="Y23088" s="601"/>
      <c r="Z23088" s="601"/>
      <c r="AA23088" s="601"/>
      <c r="AB23088" s="601"/>
    </row>
    <row r="23089" spans="21:28" x14ac:dyDescent="0.25">
      <c r="U23089" s="601"/>
      <c r="V23089" s="611"/>
      <c r="X23089" s="613"/>
      <c r="Y23089" s="601"/>
      <c r="Z23089" s="601"/>
      <c r="AA23089" s="601"/>
      <c r="AB23089" s="601"/>
    </row>
    <row r="23090" spans="21:28" x14ac:dyDescent="0.25">
      <c r="U23090" s="601"/>
      <c r="V23090" s="611"/>
      <c r="X23090" s="613"/>
      <c r="Y23090" s="601"/>
      <c r="Z23090" s="601"/>
      <c r="AA23090" s="601"/>
      <c r="AB23090" s="601"/>
    </row>
    <row r="23091" spans="21:28" x14ac:dyDescent="0.25">
      <c r="U23091" s="601"/>
      <c r="V23091" s="611"/>
      <c r="X23091" s="613"/>
      <c r="Y23091" s="601"/>
      <c r="Z23091" s="601"/>
      <c r="AA23091" s="601"/>
      <c r="AB23091" s="601"/>
    </row>
    <row r="23092" spans="21:28" x14ac:dyDescent="0.25">
      <c r="U23092" s="601"/>
      <c r="V23092" s="611"/>
      <c r="X23092" s="613"/>
      <c r="Y23092" s="601"/>
      <c r="Z23092" s="601"/>
      <c r="AA23092" s="601"/>
      <c r="AB23092" s="601"/>
    </row>
    <row r="23093" spans="21:28" x14ac:dyDescent="0.25">
      <c r="U23093" s="601"/>
      <c r="V23093" s="611"/>
      <c r="X23093" s="613"/>
      <c r="Y23093" s="601"/>
      <c r="Z23093" s="601"/>
      <c r="AA23093" s="601"/>
      <c r="AB23093" s="601"/>
    </row>
    <row r="23094" spans="21:28" x14ac:dyDescent="0.25">
      <c r="U23094" s="601"/>
      <c r="V23094" s="611"/>
      <c r="X23094" s="613"/>
      <c r="Y23094" s="601"/>
      <c r="Z23094" s="601"/>
      <c r="AA23094" s="601"/>
      <c r="AB23094" s="601"/>
    </row>
    <row r="23095" spans="21:28" x14ac:dyDescent="0.25">
      <c r="U23095" s="601"/>
      <c r="V23095" s="611"/>
      <c r="X23095" s="613"/>
      <c r="Y23095" s="601"/>
      <c r="Z23095" s="601"/>
      <c r="AA23095" s="601"/>
      <c r="AB23095" s="601"/>
    </row>
    <row r="23096" spans="21:28" x14ac:dyDescent="0.25">
      <c r="U23096" s="601"/>
      <c r="V23096" s="611"/>
      <c r="X23096" s="613"/>
      <c r="Y23096" s="601"/>
      <c r="Z23096" s="601"/>
      <c r="AA23096" s="601"/>
      <c r="AB23096" s="601"/>
    </row>
    <row r="23097" spans="21:28" x14ac:dyDescent="0.25">
      <c r="U23097" s="601"/>
      <c r="V23097" s="611"/>
      <c r="X23097" s="613"/>
      <c r="Y23097" s="601"/>
      <c r="Z23097" s="601"/>
      <c r="AA23097" s="601"/>
      <c r="AB23097" s="601"/>
    </row>
    <row r="23098" spans="21:28" x14ac:dyDescent="0.25">
      <c r="U23098" s="601"/>
      <c r="V23098" s="611"/>
      <c r="X23098" s="613"/>
      <c r="Y23098" s="601"/>
      <c r="Z23098" s="601"/>
      <c r="AA23098" s="601"/>
      <c r="AB23098" s="601"/>
    </row>
    <row r="23099" spans="21:28" x14ac:dyDescent="0.25">
      <c r="U23099" s="601"/>
      <c r="V23099" s="611"/>
      <c r="X23099" s="613"/>
      <c r="Y23099" s="601"/>
      <c r="Z23099" s="601"/>
      <c r="AA23099" s="601"/>
      <c r="AB23099" s="601"/>
    </row>
    <row r="23100" spans="21:28" x14ac:dyDescent="0.25">
      <c r="U23100" s="601"/>
      <c r="V23100" s="611"/>
      <c r="X23100" s="613"/>
      <c r="Y23100" s="601"/>
      <c r="Z23100" s="601"/>
      <c r="AA23100" s="601"/>
      <c r="AB23100" s="601"/>
    </row>
    <row r="23101" spans="21:28" x14ac:dyDescent="0.25">
      <c r="U23101" s="601"/>
      <c r="V23101" s="611"/>
      <c r="X23101" s="613"/>
      <c r="Y23101" s="601"/>
      <c r="Z23101" s="601"/>
      <c r="AA23101" s="601"/>
      <c r="AB23101" s="601"/>
    </row>
    <row r="23102" spans="21:28" x14ac:dyDescent="0.25">
      <c r="U23102" s="601"/>
      <c r="V23102" s="611"/>
      <c r="X23102" s="613"/>
      <c r="Y23102" s="601"/>
      <c r="Z23102" s="601"/>
      <c r="AA23102" s="601"/>
      <c r="AB23102" s="601"/>
    </row>
    <row r="23103" spans="21:28" x14ac:dyDescent="0.25">
      <c r="U23103" s="601"/>
      <c r="V23103" s="611"/>
      <c r="X23103" s="613"/>
      <c r="Y23103" s="601"/>
      <c r="Z23103" s="601"/>
      <c r="AA23103" s="601"/>
      <c r="AB23103" s="601"/>
    </row>
    <row r="23104" spans="21:28" x14ac:dyDescent="0.25">
      <c r="U23104" s="601"/>
      <c r="V23104" s="611"/>
      <c r="X23104" s="613"/>
      <c r="Y23104" s="601"/>
      <c r="Z23104" s="601"/>
      <c r="AA23104" s="601"/>
      <c r="AB23104" s="601"/>
    </row>
    <row r="23105" spans="21:28" x14ac:dyDescent="0.25">
      <c r="U23105" s="601"/>
      <c r="V23105" s="611"/>
      <c r="X23105" s="613"/>
      <c r="Y23105" s="601"/>
      <c r="Z23105" s="601"/>
      <c r="AA23105" s="601"/>
      <c r="AB23105" s="601"/>
    </row>
    <row r="23106" spans="21:28" x14ac:dyDescent="0.25">
      <c r="U23106" s="601"/>
      <c r="V23106" s="611"/>
      <c r="X23106" s="613"/>
      <c r="Y23106" s="601"/>
      <c r="Z23106" s="601"/>
      <c r="AA23106" s="601"/>
      <c r="AB23106" s="601"/>
    </row>
    <row r="23107" spans="21:28" x14ac:dyDescent="0.25">
      <c r="U23107" s="601"/>
      <c r="V23107" s="611"/>
      <c r="X23107" s="613"/>
      <c r="Y23107" s="601"/>
      <c r="Z23107" s="601"/>
      <c r="AA23107" s="601"/>
      <c r="AB23107" s="601"/>
    </row>
    <row r="23108" spans="21:28" x14ac:dyDescent="0.25">
      <c r="U23108" s="601"/>
      <c r="V23108" s="611"/>
      <c r="X23108" s="613"/>
      <c r="Y23108" s="601"/>
      <c r="Z23108" s="601"/>
      <c r="AA23108" s="601"/>
      <c r="AB23108" s="601"/>
    </row>
    <row r="23109" spans="21:28" x14ac:dyDescent="0.25">
      <c r="U23109" s="601"/>
      <c r="V23109" s="611"/>
      <c r="X23109" s="613"/>
      <c r="Y23109" s="601"/>
      <c r="Z23109" s="601"/>
      <c r="AA23109" s="601"/>
      <c r="AB23109" s="601"/>
    </row>
    <row r="23110" spans="21:28" x14ac:dyDescent="0.25">
      <c r="U23110" s="601"/>
      <c r="V23110" s="611"/>
      <c r="X23110" s="613"/>
      <c r="Y23110" s="601"/>
      <c r="Z23110" s="601"/>
      <c r="AA23110" s="601"/>
      <c r="AB23110" s="601"/>
    </row>
    <row r="23111" spans="21:28" x14ac:dyDescent="0.25">
      <c r="U23111" s="601"/>
      <c r="V23111" s="611"/>
      <c r="X23111" s="613"/>
      <c r="Y23111" s="601"/>
      <c r="Z23111" s="601"/>
      <c r="AA23111" s="601"/>
      <c r="AB23111" s="601"/>
    </row>
    <row r="23112" spans="21:28" x14ac:dyDescent="0.25">
      <c r="U23112" s="601"/>
      <c r="V23112" s="611"/>
      <c r="X23112" s="613"/>
      <c r="Y23112" s="601"/>
      <c r="Z23112" s="601"/>
      <c r="AA23112" s="601"/>
      <c r="AB23112" s="601"/>
    </row>
    <row r="23113" spans="21:28" x14ac:dyDescent="0.25">
      <c r="U23113" s="601"/>
      <c r="V23113" s="611"/>
      <c r="X23113" s="613"/>
      <c r="Y23113" s="601"/>
      <c r="Z23113" s="601"/>
      <c r="AA23113" s="601"/>
      <c r="AB23113" s="601"/>
    </row>
    <row r="23114" spans="21:28" x14ac:dyDescent="0.25">
      <c r="U23114" s="601"/>
      <c r="V23114" s="611"/>
      <c r="X23114" s="613"/>
      <c r="Y23114" s="601"/>
      <c r="Z23114" s="601"/>
      <c r="AA23114" s="601"/>
      <c r="AB23114" s="601"/>
    </row>
    <row r="23115" spans="21:28" x14ac:dyDescent="0.25">
      <c r="U23115" s="601"/>
      <c r="V23115" s="611"/>
      <c r="X23115" s="613"/>
      <c r="Y23115" s="601"/>
      <c r="Z23115" s="601"/>
      <c r="AA23115" s="601"/>
      <c r="AB23115" s="601"/>
    </row>
    <row r="23116" spans="21:28" x14ac:dyDescent="0.25">
      <c r="U23116" s="601"/>
      <c r="V23116" s="611"/>
      <c r="X23116" s="613"/>
      <c r="Y23116" s="601"/>
      <c r="Z23116" s="601"/>
      <c r="AA23116" s="601"/>
      <c r="AB23116" s="601"/>
    </row>
    <row r="23117" spans="21:28" x14ac:dyDescent="0.25">
      <c r="U23117" s="601"/>
      <c r="V23117" s="611"/>
      <c r="X23117" s="613"/>
      <c r="Y23117" s="601"/>
      <c r="Z23117" s="601"/>
      <c r="AA23117" s="601"/>
      <c r="AB23117" s="601"/>
    </row>
    <row r="23118" spans="21:28" x14ac:dyDescent="0.25">
      <c r="U23118" s="601"/>
      <c r="V23118" s="611"/>
      <c r="X23118" s="613"/>
      <c r="Y23118" s="601"/>
      <c r="Z23118" s="601"/>
      <c r="AA23118" s="601"/>
      <c r="AB23118" s="601"/>
    </row>
    <row r="23119" spans="21:28" x14ac:dyDescent="0.25">
      <c r="U23119" s="601"/>
      <c r="V23119" s="611"/>
      <c r="X23119" s="613"/>
      <c r="Y23119" s="601"/>
      <c r="Z23119" s="601"/>
      <c r="AA23119" s="601"/>
      <c r="AB23119" s="601"/>
    </row>
    <row r="23120" spans="21:28" x14ac:dyDescent="0.25">
      <c r="U23120" s="601"/>
      <c r="V23120" s="611"/>
      <c r="X23120" s="613"/>
      <c r="Y23120" s="601"/>
      <c r="Z23120" s="601"/>
      <c r="AA23120" s="601"/>
      <c r="AB23120" s="601"/>
    </row>
    <row r="23121" spans="21:28" x14ac:dyDescent="0.25">
      <c r="U23121" s="601"/>
      <c r="V23121" s="611"/>
      <c r="X23121" s="613"/>
      <c r="Y23121" s="601"/>
      <c r="Z23121" s="601"/>
      <c r="AA23121" s="601"/>
      <c r="AB23121" s="601"/>
    </row>
    <row r="23122" spans="21:28" x14ac:dyDescent="0.25">
      <c r="U23122" s="601"/>
      <c r="V23122" s="611"/>
      <c r="X23122" s="613"/>
      <c r="Y23122" s="601"/>
      <c r="Z23122" s="601"/>
      <c r="AA23122" s="601"/>
      <c r="AB23122" s="601"/>
    </row>
    <row r="23123" spans="21:28" x14ac:dyDescent="0.25">
      <c r="U23123" s="601"/>
      <c r="V23123" s="611"/>
      <c r="X23123" s="613"/>
      <c r="Y23123" s="601"/>
      <c r="Z23123" s="601"/>
      <c r="AA23123" s="601"/>
      <c r="AB23123" s="601"/>
    </row>
    <row r="23124" spans="21:28" x14ac:dyDescent="0.25">
      <c r="U23124" s="601"/>
      <c r="V23124" s="611"/>
      <c r="X23124" s="613"/>
      <c r="Y23124" s="601"/>
      <c r="Z23124" s="601"/>
      <c r="AA23124" s="601"/>
      <c r="AB23124" s="601"/>
    </row>
    <row r="23125" spans="21:28" x14ac:dyDescent="0.25">
      <c r="U23125" s="601"/>
      <c r="V23125" s="611"/>
      <c r="X23125" s="613"/>
      <c r="Y23125" s="601"/>
      <c r="Z23125" s="601"/>
      <c r="AA23125" s="601"/>
      <c r="AB23125" s="601"/>
    </row>
    <row r="23126" spans="21:28" x14ac:dyDescent="0.25">
      <c r="U23126" s="601"/>
      <c r="V23126" s="611"/>
      <c r="X23126" s="613"/>
      <c r="Y23126" s="601"/>
      <c r="Z23126" s="601"/>
      <c r="AA23126" s="601"/>
      <c r="AB23126" s="601"/>
    </row>
    <row r="23127" spans="21:28" x14ac:dyDescent="0.25">
      <c r="U23127" s="601"/>
      <c r="V23127" s="611"/>
      <c r="X23127" s="613"/>
      <c r="Y23127" s="601"/>
      <c r="Z23127" s="601"/>
      <c r="AA23127" s="601"/>
      <c r="AB23127" s="601"/>
    </row>
    <row r="23128" spans="21:28" x14ac:dyDescent="0.25">
      <c r="U23128" s="601"/>
      <c r="V23128" s="611"/>
      <c r="X23128" s="613"/>
      <c r="Y23128" s="601"/>
      <c r="Z23128" s="601"/>
      <c r="AA23128" s="601"/>
      <c r="AB23128" s="601"/>
    </row>
    <row r="23129" spans="21:28" x14ac:dyDescent="0.25">
      <c r="U23129" s="601"/>
      <c r="V23129" s="611"/>
      <c r="X23129" s="613"/>
      <c r="Y23129" s="601"/>
      <c r="Z23129" s="601"/>
      <c r="AA23129" s="601"/>
      <c r="AB23129" s="601"/>
    </row>
    <row r="23130" spans="21:28" x14ac:dyDescent="0.25">
      <c r="U23130" s="601"/>
      <c r="V23130" s="611"/>
      <c r="X23130" s="613"/>
      <c r="Y23130" s="601"/>
      <c r="Z23130" s="601"/>
      <c r="AA23130" s="601"/>
      <c r="AB23130" s="601"/>
    </row>
    <row r="23131" spans="21:28" x14ac:dyDescent="0.25">
      <c r="U23131" s="601"/>
      <c r="V23131" s="611"/>
      <c r="X23131" s="613"/>
      <c r="Y23131" s="601"/>
      <c r="Z23131" s="601"/>
      <c r="AA23131" s="601"/>
      <c r="AB23131" s="601"/>
    </row>
    <row r="23132" spans="21:28" x14ac:dyDescent="0.25">
      <c r="U23132" s="601"/>
      <c r="V23132" s="611"/>
      <c r="X23132" s="613"/>
      <c r="Y23132" s="601"/>
      <c r="Z23132" s="601"/>
      <c r="AA23132" s="601"/>
      <c r="AB23132" s="601"/>
    </row>
    <row r="23133" spans="21:28" x14ac:dyDescent="0.25">
      <c r="U23133" s="601"/>
      <c r="V23133" s="611"/>
      <c r="X23133" s="613"/>
      <c r="Y23133" s="601"/>
      <c r="Z23133" s="601"/>
      <c r="AA23133" s="601"/>
      <c r="AB23133" s="601"/>
    </row>
    <row r="23134" spans="21:28" x14ac:dyDescent="0.25">
      <c r="U23134" s="601"/>
      <c r="V23134" s="611"/>
      <c r="X23134" s="613"/>
      <c r="Y23134" s="601"/>
      <c r="Z23134" s="601"/>
      <c r="AA23134" s="601"/>
      <c r="AB23134" s="601"/>
    </row>
    <row r="23135" spans="21:28" x14ac:dyDescent="0.25">
      <c r="U23135" s="601"/>
      <c r="V23135" s="611"/>
      <c r="X23135" s="613"/>
      <c r="Y23135" s="601"/>
      <c r="Z23135" s="601"/>
      <c r="AA23135" s="601"/>
      <c r="AB23135" s="601"/>
    </row>
    <row r="23136" spans="21:28" x14ac:dyDescent="0.25">
      <c r="U23136" s="601"/>
      <c r="V23136" s="611"/>
      <c r="X23136" s="613"/>
      <c r="Y23136" s="601"/>
      <c r="Z23136" s="601"/>
      <c r="AA23136" s="601"/>
      <c r="AB23136" s="601"/>
    </row>
    <row r="23137" spans="21:28" x14ac:dyDescent="0.25">
      <c r="U23137" s="601"/>
      <c r="V23137" s="611"/>
      <c r="X23137" s="613"/>
      <c r="Y23137" s="601"/>
      <c r="Z23137" s="601"/>
      <c r="AA23137" s="601"/>
      <c r="AB23137" s="601"/>
    </row>
    <row r="23138" spans="21:28" x14ac:dyDescent="0.25">
      <c r="U23138" s="601"/>
      <c r="V23138" s="611"/>
      <c r="X23138" s="613"/>
      <c r="Y23138" s="601"/>
      <c r="Z23138" s="601"/>
      <c r="AA23138" s="601"/>
      <c r="AB23138" s="601"/>
    </row>
    <row r="23139" spans="21:28" x14ac:dyDescent="0.25">
      <c r="U23139" s="601"/>
      <c r="V23139" s="611"/>
      <c r="X23139" s="613"/>
      <c r="Y23139" s="601"/>
      <c r="Z23139" s="601"/>
      <c r="AA23139" s="601"/>
      <c r="AB23139" s="601"/>
    </row>
    <row r="23140" spans="21:28" x14ac:dyDescent="0.25">
      <c r="U23140" s="601"/>
      <c r="V23140" s="611"/>
      <c r="X23140" s="613"/>
      <c r="Y23140" s="601"/>
      <c r="Z23140" s="601"/>
      <c r="AA23140" s="601"/>
      <c r="AB23140" s="601"/>
    </row>
    <row r="23141" spans="21:28" x14ac:dyDescent="0.25">
      <c r="U23141" s="601"/>
      <c r="V23141" s="611"/>
      <c r="X23141" s="613"/>
      <c r="Y23141" s="601"/>
      <c r="Z23141" s="601"/>
      <c r="AA23141" s="601"/>
      <c r="AB23141" s="601"/>
    </row>
    <row r="23142" spans="21:28" x14ac:dyDescent="0.25">
      <c r="U23142" s="601"/>
      <c r="V23142" s="611"/>
      <c r="X23142" s="613"/>
      <c r="Y23142" s="601"/>
      <c r="Z23142" s="601"/>
      <c r="AA23142" s="601"/>
      <c r="AB23142" s="601"/>
    </row>
    <row r="23143" spans="21:28" x14ac:dyDescent="0.25">
      <c r="U23143" s="601"/>
      <c r="V23143" s="611"/>
      <c r="X23143" s="613"/>
      <c r="Y23143" s="601"/>
      <c r="Z23143" s="601"/>
      <c r="AA23143" s="601"/>
      <c r="AB23143" s="601"/>
    </row>
    <row r="23144" spans="21:28" x14ac:dyDescent="0.25">
      <c r="U23144" s="601"/>
      <c r="V23144" s="611"/>
      <c r="X23144" s="613"/>
      <c r="Y23144" s="601"/>
      <c r="Z23144" s="601"/>
      <c r="AA23144" s="601"/>
      <c r="AB23144" s="601"/>
    </row>
    <row r="23145" spans="21:28" x14ac:dyDescent="0.25">
      <c r="U23145" s="601"/>
      <c r="V23145" s="611"/>
      <c r="X23145" s="613"/>
      <c r="Y23145" s="601"/>
      <c r="Z23145" s="601"/>
      <c r="AA23145" s="601"/>
      <c r="AB23145" s="601"/>
    </row>
    <row r="23146" spans="21:28" x14ac:dyDescent="0.25">
      <c r="U23146" s="601"/>
      <c r="V23146" s="611"/>
      <c r="X23146" s="613"/>
      <c r="Y23146" s="601"/>
      <c r="Z23146" s="601"/>
      <c r="AA23146" s="601"/>
      <c r="AB23146" s="601"/>
    </row>
    <row r="23147" spans="21:28" x14ac:dyDescent="0.25">
      <c r="U23147" s="601"/>
      <c r="V23147" s="611"/>
      <c r="X23147" s="613"/>
      <c r="Y23147" s="601"/>
      <c r="Z23147" s="601"/>
      <c r="AA23147" s="601"/>
      <c r="AB23147" s="601"/>
    </row>
    <row r="23148" spans="21:28" x14ac:dyDescent="0.25">
      <c r="U23148" s="601"/>
      <c r="V23148" s="611"/>
      <c r="X23148" s="613"/>
      <c r="Y23148" s="601"/>
      <c r="Z23148" s="601"/>
      <c r="AA23148" s="601"/>
      <c r="AB23148" s="601"/>
    </row>
    <row r="23149" spans="21:28" x14ac:dyDescent="0.25">
      <c r="U23149" s="601"/>
      <c r="V23149" s="611"/>
      <c r="X23149" s="613"/>
      <c r="Y23149" s="601"/>
      <c r="Z23149" s="601"/>
      <c r="AA23149" s="601"/>
      <c r="AB23149" s="601"/>
    </row>
    <row r="23150" spans="21:28" x14ac:dyDescent="0.25">
      <c r="U23150" s="601"/>
      <c r="V23150" s="611"/>
      <c r="X23150" s="613"/>
      <c r="Y23150" s="601"/>
      <c r="Z23150" s="601"/>
      <c r="AA23150" s="601"/>
      <c r="AB23150" s="601"/>
    </row>
    <row r="23151" spans="21:28" x14ac:dyDescent="0.25">
      <c r="U23151" s="601"/>
      <c r="V23151" s="611"/>
      <c r="X23151" s="613"/>
      <c r="Y23151" s="601"/>
      <c r="Z23151" s="601"/>
      <c r="AA23151" s="601"/>
      <c r="AB23151" s="601"/>
    </row>
    <row r="23152" spans="21:28" x14ac:dyDescent="0.25">
      <c r="U23152" s="601"/>
      <c r="V23152" s="611"/>
      <c r="X23152" s="613"/>
      <c r="Y23152" s="601"/>
      <c r="Z23152" s="601"/>
      <c r="AA23152" s="601"/>
      <c r="AB23152" s="601"/>
    </row>
    <row r="23153" spans="21:28" x14ac:dyDescent="0.25">
      <c r="U23153" s="601"/>
      <c r="V23153" s="611"/>
      <c r="X23153" s="613"/>
      <c r="Y23153" s="601"/>
      <c r="Z23153" s="601"/>
      <c r="AA23153" s="601"/>
      <c r="AB23153" s="601"/>
    </row>
    <row r="23154" spans="21:28" x14ac:dyDescent="0.25">
      <c r="U23154" s="601"/>
      <c r="V23154" s="611"/>
      <c r="X23154" s="613"/>
      <c r="Y23154" s="601"/>
      <c r="Z23154" s="601"/>
      <c r="AA23154" s="601"/>
      <c r="AB23154" s="601"/>
    </row>
    <row r="23155" spans="21:28" x14ac:dyDescent="0.25">
      <c r="U23155" s="601"/>
      <c r="V23155" s="611"/>
      <c r="X23155" s="613"/>
      <c r="Y23155" s="601"/>
      <c r="Z23155" s="601"/>
      <c r="AA23155" s="601"/>
      <c r="AB23155" s="601"/>
    </row>
    <row r="23156" spans="21:28" x14ac:dyDescent="0.25">
      <c r="U23156" s="601"/>
      <c r="V23156" s="611"/>
      <c r="X23156" s="613"/>
      <c r="Y23156" s="601"/>
      <c r="Z23156" s="601"/>
      <c r="AA23156" s="601"/>
      <c r="AB23156" s="601"/>
    </row>
    <row r="23157" spans="21:28" x14ac:dyDescent="0.25">
      <c r="U23157" s="601"/>
      <c r="V23157" s="611"/>
      <c r="X23157" s="613"/>
      <c r="Y23157" s="601"/>
      <c r="Z23157" s="601"/>
      <c r="AA23157" s="601"/>
      <c r="AB23157" s="601"/>
    </row>
    <row r="23158" spans="21:28" x14ac:dyDescent="0.25">
      <c r="U23158" s="601"/>
      <c r="V23158" s="611"/>
      <c r="X23158" s="613"/>
      <c r="Y23158" s="601"/>
      <c r="Z23158" s="601"/>
      <c r="AA23158" s="601"/>
      <c r="AB23158" s="601"/>
    </row>
    <row r="23159" spans="21:28" x14ac:dyDescent="0.25">
      <c r="U23159" s="601"/>
      <c r="V23159" s="611"/>
      <c r="X23159" s="613"/>
      <c r="Y23159" s="601"/>
      <c r="Z23159" s="601"/>
      <c r="AA23159" s="601"/>
      <c r="AB23159" s="601"/>
    </row>
    <row r="23160" spans="21:28" x14ac:dyDescent="0.25">
      <c r="U23160" s="601"/>
      <c r="V23160" s="611"/>
      <c r="X23160" s="613"/>
      <c r="Y23160" s="601"/>
      <c r="Z23160" s="601"/>
      <c r="AA23160" s="601"/>
      <c r="AB23160" s="601"/>
    </row>
    <row r="23161" spans="21:28" x14ac:dyDescent="0.25">
      <c r="U23161" s="601"/>
      <c r="V23161" s="611"/>
      <c r="X23161" s="613"/>
      <c r="Y23161" s="601"/>
      <c r="Z23161" s="601"/>
      <c r="AA23161" s="601"/>
      <c r="AB23161" s="601"/>
    </row>
    <row r="23162" spans="21:28" x14ac:dyDescent="0.25">
      <c r="U23162" s="601"/>
      <c r="V23162" s="611"/>
      <c r="X23162" s="613"/>
      <c r="Y23162" s="601"/>
      <c r="Z23162" s="601"/>
      <c r="AA23162" s="601"/>
      <c r="AB23162" s="601"/>
    </row>
    <row r="23163" spans="21:28" x14ac:dyDescent="0.25">
      <c r="U23163" s="601"/>
      <c r="V23163" s="611"/>
      <c r="X23163" s="613"/>
      <c r="Y23163" s="601"/>
      <c r="Z23163" s="601"/>
      <c r="AA23163" s="601"/>
      <c r="AB23163" s="601"/>
    </row>
    <row r="23164" spans="21:28" x14ac:dyDescent="0.25">
      <c r="U23164" s="601"/>
      <c r="V23164" s="611"/>
      <c r="X23164" s="613"/>
      <c r="Y23164" s="601"/>
      <c r="Z23164" s="601"/>
      <c r="AA23164" s="601"/>
      <c r="AB23164" s="601"/>
    </row>
    <row r="23165" spans="21:28" x14ac:dyDescent="0.25">
      <c r="U23165" s="601"/>
      <c r="V23165" s="611"/>
      <c r="X23165" s="613"/>
      <c r="Y23165" s="601"/>
      <c r="Z23165" s="601"/>
      <c r="AA23165" s="601"/>
      <c r="AB23165" s="601"/>
    </row>
    <row r="23166" spans="21:28" x14ac:dyDescent="0.25">
      <c r="U23166" s="601"/>
      <c r="V23166" s="611"/>
      <c r="X23166" s="613"/>
      <c r="Y23166" s="601"/>
      <c r="Z23166" s="601"/>
      <c r="AA23166" s="601"/>
      <c r="AB23166" s="601"/>
    </row>
    <row r="23167" spans="21:28" x14ac:dyDescent="0.25">
      <c r="U23167" s="601"/>
      <c r="V23167" s="611"/>
      <c r="X23167" s="613"/>
      <c r="Y23167" s="601"/>
      <c r="Z23167" s="601"/>
      <c r="AA23167" s="601"/>
      <c r="AB23167" s="601"/>
    </row>
    <row r="23168" spans="21:28" x14ac:dyDescent="0.25">
      <c r="U23168" s="601"/>
      <c r="V23168" s="611"/>
      <c r="X23168" s="613"/>
      <c r="Y23168" s="601"/>
      <c r="Z23168" s="601"/>
      <c r="AA23168" s="601"/>
      <c r="AB23168" s="601"/>
    </row>
    <row r="23169" spans="21:28" x14ac:dyDescent="0.25">
      <c r="U23169" s="601"/>
      <c r="V23169" s="611"/>
      <c r="X23169" s="613"/>
      <c r="Y23169" s="601"/>
      <c r="Z23169" s="601"/>
      <c r="AA23169" s="601"/>
      <c r="AB23169" s="601"/>
    </row>
    <row r="23170" spans="21:28" x14ac:dyDescent="0.25">
      <c r="U23170" s="601"/>
      <c r="V23170" s="611"/>
      <c r="X23170" s="613"/>
      <c r="Y23170" s="601"/>
      <c r="Z23170" s="601"/>
      <c r="AA23170" s="601"/>
      <c r="AB23170" s="601"/>
    </row>
    <row r="23171" spans="21:28" x14ac:dyDescent="0.25">
      <c r="U23171" s="601"/>
      <c r="V23171" s="611"/>
      <c r="X23171" s="613"/>
      <c r="Y23171" s="601"/>
      <c r="Z23171" s="601"/>
      <c r="AA23171" s="601"/>
      <c r="AB23171" s="601"/>
    </row>
    <row r="23172" spans="21:28" x14ac:dyDescent="0.25">
      <c r="U23172" s="601"/>
      <c r="V23172" s="611"/>
      <c r="X23172" s="613"/>
      <c r="Y23172" s="601"/>
      <c r="Z23172" s="601"/>
      <c r="AA23172" s="601"/>
      <c r="AB23172" s="601"/>
    </row>
    <row r="23173" spans="21:28" x14ac:dyDescent="0.25">
      <c r="U23173" s="601"/>
      <c r="V23173" s="611"/>
      <c r="X23173" s="613"/>
      <c r="Y23173" s="601"/>
      <c r="Z23173" s="601"/>
      <c r="AA23173" s="601"/>
      <c r="AB23173" s="601"/>
    </row>
    <row r="23174" spans="21:28" x14ac:dyDescent="0.25">
      <c r="U23174" s="601"/>
      <c r="V23174" s="611"/>
      <c r="X23174" s="613"/>
      <c r="Y23174" s="601"/>
      <c r="Z23174" s="601"/>
      <c r="AA23174" s="601"/>
      <c r="AB23174" s="601"/>
    </row>
    <row r="23175" spans="21:28" x14ac:dyDescent="0.25">
      <c r="U23175" s="601"/>
      <c r="V23175" s="611"/>
      <c r="X23175" s="613"/>
      <c r="Y23175" s="601"/>
      <c r="Z23175" s="601"/>
      <c r="AA23175" s="601"/>
      <c r="AB23175" s="601"/>
    </row>
    <row r="23176" spans="21:28" x14ac:dyDescent="0.25">
      <c r="U23176" s="601"/>
      <c r="V23176" s="611"/>
      <c r="X23176" s="613"/>
      <c r="Y23176" s="601"/>
      <c r="Z23176" s="601"/>
      <c r="AA23176" s="601"/>
      <c r="AB23176" s="601"/>
    </row>
    <row r="23177" spans="21:28" x14ac:dyDescent="0.25">
      <c r="U23177" s="601"/>
      <c r="V23177" s="611"/>
      <c r="X23177" s="613"/>
      <c r="Y23177" s="601"/>
      <c r="Z23177" s="601"/>
      <c r="AA23177" s="601"/>
      <c r="AB23177" s="601"/>
    </row>
    <row r="23178" spans="21:28" x14ac:dyDescent="0.25">
      <c r="U23178" s="601"/>
      <c r="V23178" s="611"/>
      <c r="X23178" s="613"/>
      <c r="Y23178" s="601"/>
      <c r="Z23178" s="601"/>
      <c r="AA23178" s="601"/>
      <c r="AB23178" s="601"/>
    </row>
    <row r="23179" spans="21:28" x14ac:dyDescent="0.25">
      <c r="U23179" s="601"/>
      <c r="V23179" s="611"/>
      <c r="X23179" s="613"/>
      <c r="Y23179" s="601"/>
      <c r="Z23179" s="601"/>
      <c r="AA23179" s="601"/>
      <c r="AB23179" s="601"/>
    </row>
    <row r="23180" spans="21:28" x14ac:dyDescent="0.25">
      <c r="U23180" s="601"/>
      <c r="V23180" s="611"/>
      <c r="X23180" s="613"/>
      <c r="Y23180" s="601"/>
      <c r="Z23180" s="601"/>
      <c r="AA23180" s="601"/>
      <c r="AB23180" s="601"/>
    </row>
    <row r="23181" spans="21:28" x14ac:dyDescent="0.25">
      <c r="U23181" s="601"/>
      <c r="V23181" s="611"/>
      <c r="X23181" s="613"/>
      <c r="Y23181" s="601"/>
      <c r="Z23181" s="601"/>
      <c r="AA23181" s="601"/>
      <c r="AB23181" s="601"/>
    </row>
    <row r="23182" spans="21:28" x14ac:dyDescent="0.25">
      <c r="U23182" s="601"/>
      <c r="V23182" s="611"/>
      <c r="X23182" s="613"/>
      <c r="Y23182" s="601"/>
      <c r="Z23182" s="601"/>
      <c r="AA23182" s="601"/>
      <c r="AB23182" s="601"/>
    </row>
    <row r="23183" spans="21:28" x14ac:dyDescent="0.25">
      <c r="U23183" s="601"/>
      <c r="V23183" s="611"/>
      <c r="X23183" s="613"/>
      <c r="Y23183" s="601"/>
      <c r="Z23183" s="601"/>
      <c r="AA23183" s="601"/>
      <c r="AB23183" s="601"/>
    </row>
    <row r="23184" spans="21:28" x14ac:dyDescent="0.25">
      <c r="U23184" s="601"/>
      <c r="V23184" s="611"/>
      <c r="X23184" s="613"/>
      <c r="Y23184" s="601"/>
      <c r="Z23184" s="601"/>
      <c r="AA23184" s="601"/>
      <c r="AB23184" s="601"/>
    </row>
    <row r="23185" spans="21:28" x14ac:dyDescent="0.25">
      <c r="U23185" s="601"/>
      <c r="V23185" s="611"/>
      <c r="X23185" s="613"/>
      <c r="Y23185" s="601"/>
      <c r="Z23185" s="601"/>
      <c r="AA23185" s="601"/>
      <c r="AB23185" s="601"/>
    </row>
    <row r="23186" spans="21:28" x14ac:dyDescent="0.25">
      <c r="U23186" s="601"/>
      <c r="V23186" s="611"/>
      <c r="X23186" s="613"/>
      <c r="Y23186" s="601"/>
      <c r="Z23186" s="601"/>
      <c r="AA23186" s="601"/>
      <c r="AB23186" s="601"/>
    </row>
    <row r="23187" spans="21:28" x14ac:dyDescent="0.25">
      <c r="U23187" s="601"/>
      <c r="V23187" s="611"/>
      <c r="X23187" s="613"/>
      <c r="Y23187" s="601"/>
      <c r="Z23187" s="601"/>
      <c r="AA23187" s="601"/>
      <c r="AB23187" s="601"/>
    </row>
    <row r="23188" spans="21:28" x14ac:dyDescent="0.25">
      <c r="U23188" s="601"/>
      <c r="V23188" s="611"/>
      <c r="X23188" s="613"/>
      <c r="Y23188" s="601"/>
      <c r="Z23188" s="601"/>
      <c r="AA23188" s="601"/>
      <c r="AB23188" s="601"/>
    </row>
    <row r="23189" spans="21:28" x14ac:dyDescent="0.25">
      <c r="U23189" s="601"/>
      <c r="V23189" s="611"/>
      <c r="X23189" s="613"/>
      <c r="Y23189" s="601"/>
      <c r="Z23189" s="601"/>
      <c r="AA23189" s="601"/>
      <c r="AB23189" s="601"/>
    </row>
    <row r="23190" spans="21:28" x14ac:dyDescent="0.25">
      <c r="U23190" s="601"/>
      <c r="V23190" s="611"/>
      <c r="X23190" s="613"/>
      <c r="Y23190" s="601"/>
      <c r="Z23190" s="601"/>
      <c r="AA23190" s="601"/>
      <c r="AB23190" s="601"/>
    </row>
    <row r="23191" spans="21:28" x14ac:dyDescent="0.25">
      <c r="U23191" s="601"/>
      <c r="V23191" s="611"/>
      <c r="X23191" s="613"/>
      <c r="Y23191" s="601"/>
      <c r="Z23191" s="601"/>
      <c r="AA23191" s="601"/>
      <c r="AB23191" s="601"/>
    </row>
    <row r="23192" spans="21:28" x14ac:dyDescent="0.25">
      <c r="U23192" s="601"/>
      <c r="V23192" s="611"/>
      <c r="X23192" s="613"/>
      <c r="Y23192" s="601"/>
      <c r="Z23192" s="601"/>
      <c r="AA23192" s="601"/>
      <c r="AB23192" s="601"/>
    </row>
    <row r="23193" spans="21:28" x14ac:dyDescent="0.25">
      <c r="U23193" s="601"/>
      <c r="V23193" s="611"/>
      <c r="X23193" s="613"/>
      <c r="Y23193" s="601"/>
      <c r="Z23193" s="601"/>
      <c r="AA23193" s="601"/>
      <c r="AB23193" s="601"/>
    </row>
    <row r="23194" spans="21:28" x14ac:dyDescent="0.25">
      <c r="U23194" s="601"/>
      <c r="V23194" s="611"/>
      <c r="X23194" s="613"/>
      <c r="Y23194" s="601"/>
      <c r="Z23194" s="601"/>
      <c r="AA23194" s="601"/>
      <c r="AB23194" s="601"/>
    </row>
    <row r="23195" spans="21:28" x14ac:dyDescent="0.25">
      <c r="U23195" s="601"/>
      <c r="V23195" s="611"/>
      <c r="X23195" s="613"/>
      <c r="Y23195" s="601"/>
      <c r="Z23195" s="601"/>
      <c r="AA23195" s="601"/>
      <c r="AB23195" s="601"/>
    </row>
    <row r="23196" spans="21:28" x14ac:dyDescent="0.25">
      <c r="U23196" s="601"/>
      <c r="V23196" s="611"/>
      <c r="X23196" s="613"/>
      <c r="Y23196" s="601"/>
      <c r="Z23196" s="601"/>
      <c r="AA23196" s="601"/>
      <c r="AB23196" s="601"/>
    </row>
    <row r="23197" spans="21:28" x14ac:dyDescent="0.25">
      <c r="U23197" s="601"/>
      <c r="V23197" s="611"/>
      <c r="X23197" s="613"/>
      <c r="Y23197" s="601"/>
      <c r="Z23197" s="601"/>
      <c r="AA23197" s="601"/>
      <c r="AB23197" s="601"/>
    </row>
    <row r="23198" spans="21:28" x14ac:dyDescent="0.25">
      <c r="U23198" s="601"/>
      <c r="V23198" s="611"/>
      <c r="X23198" s="613"/>
      <c r="Y23198" s="601"/>
      <c r="Z23198" s="601"/>
      <c r="AA23198" s="601"/>
      <c r="AB23198" s="601"/>
    </row>
    <row r="23199" spans="21:28" x14ac:dyDescent="0.25">
      <c r="U23199" s="601"/>
      <c r="V23199" s="611"/>
      <c r="X23199" s="613"/>
      <c r="Y23199" s="601"/>
      <c r="Z23199" s="601"/>
      <c r="AA23199" s="601"/>
      <c r="AB23199" s="601"/>
    </row>
    <row r="23200" spans="21:28" x14ac:dyDescent="0.25">
      <c r="U23200" s="601"/>
      <c r="V23200" s="611"/>
      <c r="X23200" s="613"/>
      <c r="Y23200" s="601"/>
      <c r="Z23200" s="601"/>
      <c r="AA23200" s="601"/>
      <c r="AB23200" s="601"/>
    </row>
    <row r="23201" spans="21:28" x14ac:dyDescent="0.25">
      <c r="U23201" s="601"/>
      <c r="V23201" s="611"/>
      <c r="X23201" s="613"/>
      <c r="Y23201" s="601"/>
      <c r="Z23201" s="601"/>
      <c r="AA23201" s="601"/>
      <c r="AB23201" s="601"/>
    </row>
    <row r="23202" spans="21:28" x14ac:dyDescent="0.25">
      <c r="U23202" s="601"/>
      <c r="V23202" s="611"/>
      <c r="X23202" s="613"/>
      <c r="Y23202" s="601"/>
      <c r="Z23202" s="601"/>
      <c r="AA23202" s="601"/>
      <c r="AB23202" s="601"/>
    </row>
    <row r="23203" spans="21:28" x14ac:dyDescent="0.25">
      <c r="U23203" s="601"/>
      <c r="V23203" s="611"/>
      <c r="X23203" s="613"/>
      <c r="Y23203" s="601"/>
      <c r="Z23203" s="601"/>
      <c r="AA23203" s="601"/>
      <c r="AB23203" s="601"/>
    </row>
    <row r="23204" spans="21:28" x14ac:dyDescent="0.25">
      <c r="U23204" s="601"/>
      <c r="V23204" s="611"/>
      <c r="X23204" s="613"/>
      <c r="Y23204" s="601"/>
      <c r="Z23204" s="601"/>
      <c r="AA23204" s="601"/>
      <c r="AB23204" s="601"/>
    </row>
    <row r="23205" spans="21:28" x14ac:dyDescent="0.25">
      <c r="U23205" s="601"/>
      <c r="V23205" s="611"/>
      <c r="X23205" s="613"/>
      <c r="Y23205" s="601"/>
      <c r="Z23205" s="601"/>
      <c r="AA23205" s="601"/>
      <c r="AB23205" s="601"/>
    </row>
    <row r="23206" spans="21:28" x14ac:dyDescent="0.25">
      <c r="U23206" s="601"/>
      <c r="V23206" s="611"/>
      <c r="X23206" s="613"/>
      <c r="Y23206" s="601"/>
      <c r="Z23206" s="601"/>
      <c r="AA23206" s="601"/>
      <c r="AB23206" s="601"/>
    </row>
    <row r="23207" spans="21:28" x14ac:dyDescent="0.25">
      <c r="U23207" s="601"/>
      <c r="V23207" s="611"/>
      <c r="X23207" s="613"/>
      <c r="Y23207" s="601"/>
      <c r="Z23207" s="601"/>
      <c r="AA23207" s="601"/>
      <c r="AB23207" s="601"/>
    </row>
    <row r="23208" spans="21:28" x14ac:dyDescent="0.25">
      <c r="U23208" s="601"/>
      <c r="V23208" s="611"/>
      <c r="X23208" s="613"/>
      <c r="Y23208" s="601"/>
      <c r="Z23208" s="601"/>
      <c r="AA23208" s="601"/>
      <c r="AB23208" s="601"/>
    </row>
    <row r="23209" spans="21:28" x14ac:dyDescent="0.25">
      <c r="U23209" s="601"/>
      <c r="V23209" s="611"/>
      <c r="X23209" s="613"/>
      <c r="Y23209" s="601"/>
      <c r="Z23209" s="601"/>
      <c r="AA23209" s="601"/>
      <c r="AB23209" s="601"/>
    </row>
    <row r="23210" spans="21:28" x14ac:dyDescent="0.25">
      <c r="U23210" s="601"/>
      <c r="V23210" s="611"/>
      <c r="X23210" s="613"/>
      <c r="Y23210" s="601"/>
      <c r="Z23210" s="601"/>
      <c r="AA23210" s="601"/>
      <c r="AB23210" s="601"/>
    </row>
    <row r="23211" spans="21:28" x14ac:dyDescent="0.25">
      <c r="U23211" s="601"/>
      <c r="V23211" s="611"/>
      <c r="X23211" s="613"/>
      <c r="Y23211" s="601"/>
      <c r="Z23211" s="601"/>
      <c r="AA23211" s="601"/>
      <c r="AB23211" s="601"/>
    </row>
    <row r="23212" spans="21:28" x14ac:dyDescent="0.25">
      <c r="U23212" s="601"/>
      <c r="V23212" s="611"/>
      <c r="X23212" s="613"/>
      <c r="Y23212" s="601"/>
      <c r="Z23212" s="601"/>
      <c r="AA23212" s="601"/>
      <c r="AB23212" s="601"/>
    </row>
    <row r="23213" spans="21:28" x14ac:dyDescent="0.25">
      <c r="U23213" s="601"/>
      <c r="V23213" s="611"/>
      <c r="X23213" s="613"/>
      <c r="Y23213" s="601"/>
      <c r="Z23213" s="601"/>
      <c r="AA23213" s="601"/>
      <c r="AB23213" s="601"/>
    </row>
    <row r="23214" spans="21:28" x14ac:dyDescent="0.25">
      <c r="U23214" s="601"/>
      <c r="V23214" s="611"/>
      <c r="X23214" s="613"/>
      <c r="Y23214" s="601"/>
      <c r="Z23214" s="601"/>
      <c r="AA23214" s="601"/>
      <c r="AB23214" s="601"/>
    </row>
    <row r="23215" spans="21:28" x14ac:dyDescent="0.25">
      <c r="U23215" s="601"/>
      <c r="V23215" s="611"/>
      <c r="X23215" s="613"/>
      <c r="Y23215" s="601"/>
      <c r="Z23215" s="601"/>
      <c r="AA23215" s="601"/>
      <c r="AB23215" s="601"/>
    </row>
    <row r="23216" spans="21:28" x14ac:dyDescent="0.25">
      <c r="U23216" s="601"/>
      <c r="V23216" s="611"/>
      <c r="X23216" s="613"/>
      <c r="Y23216" s="601"/>
      <c r="Z23216" s="601"/>
      <c r="AA23216" s="601"/>
      <c r="AB23216" s="601"/>
    </row>
    <row r="23217" spans="21:28" x14ac:dyDescent="0.25">
      <c r="U23217" s="601"/>
      <c r="V23217" s="611"/>
      <c r="X23217" s="613"/>
      <c r="Y23217" s="601"/>
      <c r="Z23217" s="601"/>
      <c r="AA23217" s="601"/>
      <c r="AB23217" s="601"/>
    </row>
    <row r="23218" spans="21:28" x14ac:dyDescent="0.25">
      <c r="U23218" s="601"/>
      <c r="V23218" s="611"/>
      <c r="X23218" s="613"/>
      <c r="Y23218" s="601"/>
      <c r="Z23218" s="601"/>
      <c r="AA23218" s="601"/>
      <c r="AB23218" s="601"/>
    </row>
    <row r="23219" spans="21:28" x14ac:dyDescent="0.25">
      <c r="U23219" s="601"/>
      <c r="V23219" s="611"/>
      <c r="X23219" s="613"/>
      <c r="Y23219" s="601"/>
      <c r="Z23219" s="601"/>
      <c r="AA23219" s="601"/>
      <c r="AB23219" s="601"/>
    </row>
    <row r="23220" spans="21:28" x14ac:dyDescent="0.25">
      <c r="U23220" s="601"/>
      <c r="V23220" s="611"/>
      <c r="X23220" s="613"/>
      <c r="Y23220" s="601"/>
      <c r="Z23220" s="601"/>
      <c r="AA23220" s="601"/>
      <c r="AB23220" s="601"/>
    </row>
    <row r="23221" spans="21:28" x14ac:dyDescent="0.25">
      <c r="U23221" s="601"/>
      <c r="V23221" s="611"/>
      <c r="X23221" s="613"/>
      <c r="Y23221" s="601"/>
      <c r="Z23221" s="601"/>
      <c r="AA23221" s="601"/>
      <c r="AB23221" s="601"/>
    </row>
    <row r="23222" spans="21:28" x14ac:dyDescent="0.25">
      <c r="U23222" s="601"/>
      <c r="V23222" s="611"/>
      <c r="X23222" s="613"/>
      <c r="Y23222" s="601"/>
      <c r="Z23222" s="601"/>
      <c r="AA23222" s="601"/>
      <c r="AB23222" s="601"/>
    </row>
    <row r="23223" spans="21:28" x14ac:dyDescent="0.25">
      <c r="U23223" s="601"/>
      <c r="V23223" s="611"/>
      <c r="X23223" s="613"/>
      <c r="Y23223" s="601"/>
      <c r="Z23223" s="601"/>
      <c r="AA23223" s="601"/>
      <c r="AB23223" s="601"/>
    </row>
    <row r="23224" spans="21:28" x14ac:dyDescent="0.25">
      <c r="U23224" s="601"/>
      <c r="V23224" s="611"/>
      <c r="X23224" s="613"/>
      <c r="Y23224" s="601"/>
      <c r="Z23224" s="601"/>
      <c r="AA23224" s="601"/>
      <c r="AB23224" s="601"/>
    </row>
    <row r="23225" spans="21:28" x14ac:dyDescent="0.25">
      <c r="U23225" s="601"/>
      <c r="V23225" s="611"/>
      <c r="X23225" s="613"/>
      <c r="Y23225" s="601"/>
      <c r="Z23225" s="601"/>
      <c r="AA23225" s="601"/>
      <c r="AB23225" s="601"/>
    </row>
    <row r="23226" spans="21:28" x14ac:dyDescent="0.25">
      <c r="U23226" s="601"/>
      <c r="V23226" s="611"/>
      <c r="X23226" s="613"/>
      <c r="Y23226" s="601"/>
      <c r="Z23226" s="601"/>
      <c r="AA23226" s="601"/>
      <c r="AB23226" s="601"/>
    </row>
    <row r="23227" spans="21:28" x14ac:dyDescent="0.25">
      <c r="U23227" s="601"/>
      <c r="V23227" s="611"/>
      <c r="X23227" s="613"/>
      <c r="Y23227" s="601"/>
      <c r="Z23227" s="601"/>
      <c r="AA23227" s="601"/>
      <c r="AB23227" s="601"/>
    </row>
    <row r="23228" spans="21:28" x14ac:dyDescent="0.25">
      <c r="U23228" s="601"/>
      <c r="V23228" s="611"/>
      <c r="X23228" s="613"/>
      <c r="Y23228" s="601"/>
      <c r="Z23228" s="601"/>
      <c r="AA23228" s="601"/>
      <c r="AB23228" s="601"/>
    </row>
    <row r="23229" spans="21:28" x14ac:dyDescent="0.25">
      <c r="U23229" s="601"/>
      <c r="V23229" s="611"/>
      <c r="X23229" s="613"/>
      <c r="Y23229" s="601"/>
      <c r="Z23229" s="601"/>
      <c r="AA23229" s="601"/>
      <c r="AB23229" s="601"/>
    </row>
    <row r="23230" spans="21:28" x14ac:dyDescent="0.25">
      <c r="U23230" s="601"/>
      <c r="V23230" s="611"/>
      <c r="X23230" s="613"/>
      <c r="Y23230" s="601"/>
      <c r="Z23230" s="601"/>
      <c r="AA23230" s="601"/>
      <c r="AB23230" s="601"/>
    </row>
    <row r="23231" spans="21:28" x14ac:dyDescent="0.25">
      <c r="U23231" s="601"/>
      <c r="V23231" s="611"/>
      <c r="X23231" s="613"/>
      <c r="Y23231" s="601"/>
      <c r="Z23231" s="601"/>
      <c r="AA23231" s="601"/>
      <c r="AB23231" s="601"/>
    </row>
    <row r="23232" spans="21:28" x14ac:dyDescent="0.25">
      <c r="U23232" s="601"/>
      <c r="V23232" s="611"/>
      <c r="X23232" s="613"/>
      <c r="Y23232" s="601"/>
      <c r="Z23232" s="601"/>
      <c r="AA23232" s="601"/>
      <c r="AB23232" s="601"/>
    </row>
    <row r="23233" spans="21:28" x14ac:dyDescent="0.25">
      <c r="U23233" s="601"/>
      <c r="V23233" s="611"/>
      <c r="X23233" s="613"/>
      <c r="Y23233" s="601"/>
      <c r="Z23233" s="601"/>
      <c r="AA23233" s="601"/>
      <c r="AB23233" s="601"/>
    </row>
    <row r="23234" spans="21:28" x14ac:dyDescent="0.25">
      <c r="U23234" s="601"/>
      <c r="V23234" s="611"/>
      <c r="X23234" s="613"/>
      <c r="Y23234" s="601"/>
      <c r="Z23234" s="601"/>
      <c r="AA23234" s="601"/>
      <c r="AB23234" s="601"/>
    </row>
    <row r="23235" spans="21:28" x14ac:dyDescent="0.25">
      <c r="U23235" s="601"/>
      <c r="V23235" s="611"/>
      <c r="X23235" s="613"/>
      <c r="Y23235" s="601"/>
      <c r="Z23235" s="601"/>
      <c r="AA23235" s="601"/>
      <c r="AB23235" s="601"/>
    </row>
    <row r="23236" spans="21:28" x14ac:dyDescent="0.25">
      <c r="U23236" s="601"/>
      <c r="V23236" s="611"/>
      <c r="X23236" s="613"/>
      <c r="Y23236" s="601"/>
      <c r="Z23236" s="601"/>
      <c r="AA23236" s="601"/>
      <c r="AB23236" s="601"/>
    </row>
    <row r="23237" spans="21:28" x14ac:dyDescent="0.25">
      <c r="U23237" s="601"/>
      <c r="V23237" s="611"/>
      <c r="X23237" s="613"/>
      <c r="Y23237" s="601"/>
      <c r="Z23237" s="601"/>
      <c r="AA23237" s="601"/>
      <c r="AB23237" s="601"/>
    </row>
    <row r="23238" spans="21:28" x14ac:dyDescent="0.25">
      <c r="U23238" s="601"/>
      <c r="V23238" s="611"/>
      <c r="X23238" s="613"/>
      <c r="Y23238" s="601"/>
      <c r="Z23238" s="601"/>
      <c r="AA23238" s="601"/>
      <c r="AB23238" s="601"/>
    </row>
    <row r="23239" spans="21:28" x14ac:dyDescent="0.25">
      <c r="U23239" s="601"/>
      <c r="V23239" s="611"/>
      <c r="X23239" s="613"/>
      <c r="Y23239" s="601"/>
      <c r="Z23239" s="601"/>
      <c r="AA23239" s="601"/>
      <c r="AB23239" s="601"/>
    </row>
    <row r="23240" spans="21:28" x14ac:dyDescent="0.25">
      <c r="U23240" s="601"/>
      <c r="V23240" s="611"/>
      <c r="X23240" s="613"/>
      <c r="Y23240" s="601"/>
      <c r="Z23240" s="601"/>
      <c r="AA23240" s="601"/>
      <c r="AB23240" s="601"/>
    </row>
    <row r="23241" spans="21:28" x14ac:dyDescent="0.25">
      <c r="U23241" s="601"/>
      <c r="V23241" s="611"/>
      <c r="X23241" s="613"/>
      <c r="Y23241" s="601"/>
      <c r="Z23241" s="601"/>
      <c r="AA23241" s="601"/>
      <c r="AB23241" s="601"/>
    </row>
    <row r="23242" spans="21:28" x14ac:dyDescent="0.25">
      <c r="U23242" s="601"/>
      <c r="V23242" s="611"/>
      <c r="X23242" s="613"/>
      <c r="Y23242" s="601"/>
      <c r="Z23242" s="601"/>
      <c r="AA23242" s="601"/>
      <c r="AB23242" s="601"/>
    </row>
    <row r="23243" spans="21:28" x14ac:dyDescent="0.25">
      <c r="U23243" s="601"/>
      <c r="V23243" s="611"/>
      <c r="X23243" s="613"/>
      <c r="Y23243" s="601"/>
      <c r="Z23243" s="601"/>
      <c r="AA23243" s="601"/>
      <c r="AB23243" s="601"/>
    </row>
    <row r="23244" spans="21:28" x14ac:dyDescent="0.25">
      <c r="U23244" s="601"/>
      <c r="V23244" s="611"/>
      <c r="X23244" s="613"/>
      <c r="Y23244" s="601"/>
      <c r="Z23244" s="601"/>
      <c r="AA23244" s="601"/>
      <c r="AB23244" s="601"/>
    </row>
    <row r="23245" spans="21:28" x14ac:dyDescent="0.25">
      <c r="U23245" s="601"/>
      <c r="V23245" s="611"/>
      <c r="X23245" s="613"/>
      <c r="Y23245" s="601"/>
      <c r="Z23245" s="601"/>
      <c r="AA23245" s="601"/>
      <c r="AB23245" s="601"/>
    </row>
    <row r="23246" spans="21:28" x14ac:dyDescent="0.25">
      <c r="U23246" s="601"/>
      <c r="V23246" s="611"/>
      <c r="X23246" s="613"/>
      <c r="Y23246" s="601"/>
      <c r="Z23246" s="601"/>
      <c r="AA23246" s="601"/>
      <c r="AB23246" s="601"/>
    </row>
    <row r="23247" spans="21:28" x14ac:dyDescent="0.25">
      <c r="U23247" s="601"/>
      <c r="V23247" s="611"/>
      <c r="X23247" s="613"/>
      <c r="Y23247" s="601"/>
      <c r="Z23247" s="601"/>
      <c r="AA23247" s="601"/>
      <c r="AB23247" s="601"/>
    </row>
    <row r="23248" spans="21:28" x14ac:dyDescent="0.25">
      <c r="U23248" s="601"/>
      <c r="V23248" s="611"/>
      <c r="X23248" s="613"/>
      <c r="Y23248" s="601"/>
      <c r="Z23248" s="601"/>
      <c r="AA23248" s="601"/>
      <c r="AB23248" s="601"/>
    </row>
    <row r="23249" spans="21:28" x14ac:dyDescent="0.25">
      <c r="U23249" s="601"/>
      <c r="V23249" s="611"/>
      <c r="X23249" s="613"/>
      <c r="Y23249" s="601"/>
      <c r="Z23249" s="601"/>
      <c r="AA23249" s="601"/>
      <c r="AB23249" s="601"/>
    </row>
    <row r="23250" spans="21:28" x14ac:dyDescent="0.25">
      <c r="U23250" s="601"/>
      <c r="V23250" s="611"/>
      <c r="X23250" s="613"/>
      <c r="Y23250" s="601"/>
      <c r="Z23250" s="601"/>
      <c r="AA23250" s="601"/>
      <c r="AB23250" s="601"/>
    </row>
    <row r="23251" spans="21:28" x14ac:dyDescent="0.25">
      <c r="U23251" s="601"/>
      <c r="V23251" s="611"/>
      <c r="X23251" s="613"/>
      <c r="Y23251" s="601"/>
      <c r="Z23251" s="601"/>
      <c r="AA23251" s="601"/>
      <c r="AB23251" s="601"/>
    </row>
    <row r="23252" spans="21:28" x14ac:dyDescent="0.25">
      <c r="U23252" s="601"/>
      <c r="V23252" s="611"/>
      <c r="X23252" s="613"/>
      <c r="Y23252" s="601"/>
      <c r="Z23252" s="601"/>
      <c r="AA23252" s="601"/>
      <c r="AB23252" s="601"/>
    </row>
    <row r="23253" spans="21:28" x14ac:dyDescent="0.25">
      <c r="U23253" s="601"/>
      <c r="V23253" s="611"/>
      <c r="X23253" s="613"/>
      <c r="Y23253" s="601"/>
      <c r="Z23253" s="601"/>
      <c r="AA23253" s="601"/>
      <c r="AB23253" s="601"/>
    </row>
    <row r="23254" spans="21:28" x14ac:dyDescent="0.25">
      <c r="U23254" s="601"/>
      <c r="V23254" s="611"/>
      <c r="X23254" s="613"/>
      <c r="Y23254" s="601"/>
      <c r="Z23254" s="601"/>
      <c r="AA23254" s="601"/>
      <c r="AB23254" s="601"/>
    </row>
    <row r="23255" spans="21:28" x14ac:dyDescent="0.25">
      <c r="U23255" s="601"/>
      <c r="V23255" s="611"/>
      <c r="X23255" s="613"/>
      <c r="Y23255" s="601"/>
      <c r="Z23255" s="601"/>
      <c r="AA23255" s="601"/>
      <c r="AB23255" s="601"/>
    </row>
    <row r="23256" spans="21:28" x14ac:dyDescent="0.25">
      <c r="U23256" s="601"/>
      <c r="V23256" s="611"/>
      <c r="X23256" s="613"/>
      <c r="Y23256" s="601"/>
      <c r="Z23256" s="601"/>
      <c r="AA23256" s="601"/>
      <c r="AB23256" s="601"/>
    </row>
    <row r="23257" spans="21:28" x14ac:dyDescent="0.25">
      <c r="U23257" s="601"/>
      <c r="V23257" s="611"/>
      <c r="X23257" s="613"/>
      <c r="Y23257" s="601"/>
      <c r="Z23257" s="601"/>
      <c r="AA23257" s="601"/>
      <c r="AB23257" s="601"/>
    </row>
    <row r="23258" spans="21:28" x14ac:dyDescent="0.25">
      <c r="U23258" s="601"/>
      <c r="V23258" s="611"/>
      <c r="X23258" s="613"/>
      <c r="Y23258" s="601"/>
      <c r="Z23258" s="601"/>
      <c r="AA23258" s="601"/>
      <c r="AB23258" s="601"/>
    </row>
    <row r="23259" spans="21:28" x14ac:dyDescent="0.25">
      <c r="U23259" s="601"/>
      <c r="V23259" s="611"/>
      <c r="X23259" s="613"/>
      <c r="Y23259" s="601"/>
      <c r="Z23259" s="601"/>
      <c r="AA23259" s="601"/>
      <c r="AB23259" s="601"/>
    </row>
    <row r="23260" spans="21:28" x14ac:dyDescent="0.25">
      <c r="U23260" s="601"/>
      <c r="V23260" s="611"/>
      <c r="X23260" s="613"/>
      <c r="Y23260" s="601"/>
      <c r="Z23260" s="601"/>
      <c r="AA23260" s="601"/>
      <c r="AB23260" s="601"/>
    </row>
    <row r="23261" spans="21:28" x14ac:dyDescent="0.25">
      <c r="U23261" s="601"/>
      <c r="V23261" s="611"/>
      <c r="X23261" s="613"/>
      <c r="Y23261" s="601"/>
      <c r="Z23261" s="601"/>
      <c r="AA23261" s="601"/>
      <c r="AB23261" s="601"/>
    </row>
    <row r="23262" spans="21:28" x14ac:dyDescent="0.25">
      <c r="U23262" s="601"/>
      <c r="V23262" s="611"/>
      <c r="X23262" s="613"/>
      <c r="Y23262" s="601"/>
      <c r="Z23262" s="601"/>
      <c r="AA23262" s="601"/>
      <c r="AB23262" s="601"/>
    </row>
    <row r="23263" spans="21:28" x14ac:dyDescent="0.25">
      <c r="U23263" s="601"/>
      <c r="V23263" s="611"/>
      <c r="X23263" s="613"/>
      <c r="Y23263" s="601"/>
      <c r="Z23263" s="601"/>
      <c r="AA23263" s="601"/>
      <c r="AB23263" s="601"/>
    </row>
    <row r="23264" spans="21:28" x14ac:dyDescent="0.25">
      <c r="U23264" s="601"/>
      <c r="V23264" s="611"/>
      <c r="X23264" s="613"/>
      <c r="Y23264" s="601"/>
      <c r="Z23264" s="601"/>
      <c r="AA23264" s="601"/>
      <c r="AB23264" s="601"/>
    </row>
    <row r="23265" spans="21:28" x14ac:dyDescent="0.25">
      <c r="U23265" s="601"/>
      <c r="V23265" s="611"/>
      <c r="X23265" s="613"/>
      <c r="Y23265" s="601"/>
      <c r="Z23265" s="601"/>
      <c r="AA23265" s="601"/>
      <c r="AB23265" s="601"/>
    </row>
    <row r="23266" spans="21:28" x14ac:dyDescent="0.25">
      <c r="U23266" s="601"/>
      <c r="V23266" s="611"/>
      <c r="X23266" s="613"/>
      <c r="Y23266" s="601"/>
      <c r="Z23266" s="601"/>
      <c r="AA23266" s="601"/>
      <c r="AB23266" s="601"/>
    </row>
    <row r="23267" spans="21:28" x14ac:dyDescent="0.25">
      <c r="U23267" s="601"/>
      <c r="V23267" s="611"/>
      <c r="X23267" s="613"/>
      <c r="Y23267" s="601"/>
      <c r="Z23267" s="601"/>
      <c r="AA23267" s="601"/>
      <c r="AB23267" s="601"/>
    </row>
    <row r="23268" spans="21:28" x14ac:dyDescent="0.25">
      <c r="U23268" s="601"/>
      <c r="V23268" s="611"/>
      <c r="X23268" s="613"/>
      <c r="Y23268" s="601"/>
      <c r="Z23268" s="601"/>
      <c r="AA23268" s="601"/>
      <c r="AB23268" s="601"/>
    </row>
    <row r="23269" spans="21:28" x14ac:dyDescent="0.25">
      <c r="U23269" s="601"/>
      <c r="V23269" s="611"/>
      <c r="X23269" s="613"/>
      <c r="Y23269" s="601"/>
      <c r="Z23269" s="601"/>
      <c r="AA23269" s="601"/>
      <c r="AB23269" s="601"/>
    </row>
    <row r="23270" spans="21:28" x14ac:dyDescent="0.25">
      <c r="U23270" s="601"/>
      <c r="V23270" s="611"/>
      <c r="X23270" s="613"/>
      <c r="Y23270" s="601"/>
      <c r="Z23270" s="601"/>
      <c r="AA23270" s="601"/>
      <c r="AB23270" s="601"/>
    </row>
    <row r="23271" spans="21:28" x14ac:dyDescent="0.25">
      <c r="U23271" s="601"/>
      <c r="V23271" s="611"/>
      <c r="X23271" s="613"/>
      <c r="Y23271" s="601"/>
      <c r="Z23271" s="601"/>
      <c r="AA23271" s="601"/>
      <c r="AB23271" s="601"/>
    </row>
    <row r="23272" spans="21:28" x14ac:dyDescent="0.25">
      <c r="U23272" s="601"/>
      <c r="V23272" s="611"/>
      <c r="X23272" s="613"/>
      <c r="Y23272" s="601"/>
      <c r="Z23272" s="601"/>
      <c r="AA23272" s="601"/>
      <c r="AB23272" s="601"/>
    </row>
    <row r="23273" spans="21:28" x14ac:dyDescent="0.25">
      <c r="U23273" s="601"/>
      <c r="V23273" s="611"/>
      <c r="X23273" s="613"/>
      <c r="Y23273" s="601"/>
      <c r="Z23273" s="601"/>
      <c r="AA23273" s="601"/>
      <c r="AB23273" s="601"/>
    </row>
    <row r="23274" spans="21:28" x14ac:dyDescent="0.25">
      <c r="U23274" s="601"/>
      <c r="V23274" s="611"/>
      <c r="X23274" s="613"/>
      <c r="Y23274" s="601"/>
      <c r="Z23274" s="601"/>
      <c r="AA23274" s="601"/>
      <c r="AB23274" s="601"/>
    </row>
    <row r="23275" spans="21:28" x14ac:dyDescent="0.25">
      <c r="U23275" s="601"/>
      <c r="V23275" s="611"/>
      <c r="X23275" s="613"/>
      <c r="Y23275" s="601"/>
      <c r="Z23275" s="601"/>
      <c r="AA23275" s="601"/>
      <c r="AB23275" s="601"/>
    </row>
    <row r="23276" spans="21:28" x14ac:dyDescent="0.25">
      <c r="U23276" s="601"/>
      <c r="V23276" s="611"/>
      <c r="X23276" s="613"/>
      <c r="Y23276" s="601"/>
      <c r="Z23276" s="601"/>
      <c r="AA23276" s="601"/>
      <c r="AB23276" s="601"/>
    </row>
    <row r="23277" spans="21:28" x14ac:dyDescent="0.25">
      <c r="U23277" s="601"/>
      <c r="V23277" s="611"/>
      <c r="X23277" s="613"/>
      <c r="Y23277" s="601"/>
      <c r="Z23277" s="601"/>
      <c r="AA23277" s="601"/>
      <c r="AB23277" s="601"/>
    </row>
    <row r="23278" spans="21:28" x14ac:dyDescent="0.25">
      <c r="U23278" s="601"/>
      <c r="V23278" s="611"/>
      <c r="X23278" s="613"/>
      <c r="Y23278" s="601"/>
      <c r="Z23278" s="601"/>
      <c r="AA23278" s="601"/>
      <c r="AB23278" s="601"/>
    </row>
    <row r="23279" spans="21:28" x14ac:dyDescent="0.25">
      <c r="U23279" s="601"/>
      <c r="V23279" s="611"/>
      <c r="X23279" s="613"/>
      <c r="Y23279" s="601"/>
      <c r="Z23279" s="601"/>
      <c r="AA23279" s="601"/>
      <c r="AB23279" s="601"/>
    </row>
    <row r="23280" spans="21:28" x14ac:dyDescent="0.25">
      <c r="U23280" s="601"/>
      <c r="V23280" s="611"/>
      <c r="X23280" s="613"/>
      <c r="Y23280" s="601"/>
      <c r="Z23280" s="601"/>
      <c r="AA23280" s="601"/>
      <c r="AB23280" s="601"/>
    </row>
    <row r="23281" spans="21:28" x14ac:dyDescent="0.25">
      <c r="U23281" s="601"/>
      <c r="V23281" s="611"/>
      <c r="X23281" s="613"/>
      <c r="Y23281" s="601"/>
      <c r="Z23281" s="601"/>
      <c r="AA23281" s="601"/>
      <c r="AB23281" s="601"/>
    </row>
    <row r="23282" spans="21:28" x14ac:dyDescent="0.25">
      <c r="U23282" s="601"/>
      <c r="V23282" s="611"/>
      <c r="X23282" s="613"/>
      <c r="Y23282" s="601"/>
      <c r="Z23282" s="601"/>
      <c r="AA23282" s="601"/>
      <c r="AB23282" s="601"/>
    </row>
    <row r="23283" spans="21:28" x14ac:dyDescent="0.25">
      <c r="U23283" s="601"/>
      <c r="V23283" s="611"/>
      <c r="X23283" s="613"/>
      <c r="Y23283" s="601"/>
      <c r="Z23283" s="601"/>
      <c r="AA23283" s="601"/>
      <c r="AB23283" s="601"/>
    </row>
    <row r="23284" spans="21:28" x14ac:dyDescent="0.25">
      <c r="U23284" s="601"/>
      <c r="V23284" s="611"/>
      <c r="X23284" s="613"/>
      <c r="Y23284" s="601"/>
      <c r="Z23284" s="601"/>
      <c r="AA23284" s="601"/>
      <c r="AB23284" s="601"/>
    </row>
    <row r="23285" spans="21:28" x14ac:dyDescent="0.25">
      <c r="U23285" s="601"/>
      <c r="V23285" s="611"/>
      <c r="X23285" s="613"/>
      <c r="Y23285" s="601"/>
      <c r="Z23285" s="601"/>
      <c r="AA23285" s="601"/>
      <c r="AB23285" s="601"/>
    </row>
    <row r="23286" spans="21:28" x14ac:dyDescent="0.25">
      <c r="U23286" s="601"/>
      <c r="V23286" s="611"/>
      <c r="X23286" s="613"/>
      <c r="Y23286" s="601"/>
      <c r="Z23286" s="601"/>
      <c r="AA23286" s="601"/>
      <c r="AB23286" s="601"/>
    </row>
    <row r="23287" spans="21:28" x14ac:dyDescent="0.25">
      <c r="U23287" s="601"/>
      <c r="V23287" s="611"/>
      <c r="X23287" s="613"/>
      <c r="Y23287" s="601"/>
      <c r="Z23287" s="601"/>
      <c r="AA23287" s="601"/>
      <c r="AB23287" s="601"/>
    </row>
    <row r="23288" spans="21:28" x14ac:dyDescent="0.25">
      <c r="U23288" s="601"/>
      <c r="V23288" s="611"/>
      <c r="X23288" s="613"/>
      <c r="Y23288" s="601"/>
      <c r="Z23288" s="601"/>
      <c r="AA23288" s="601"/>
      <c r="AB23288" s="601"/>
    </row>
    <row r="23289" spans="21:28" x14ac:dyDescent="0.25">
      <c r="U23289" s="601"/>
      <c r="V23289" s="611"/>
      <c r="X23289" s="613"/>
      <c r="Y23289" s="601"/>
      <c r="Z23289" s="601"/>
      <c r="AA23289" s="601"/>
      <c r="AB23289" s="601"/>
    </row>
    <row r="23290" spans="21:28" x14ac:dyDescent="0.25">
      <c r="U23290" s="601"/>
      <c r="V23290" s="611"/>
      <c r="X23290" s="613"/>
      <c r="Y23290" s="601"/>
      <c r="Z23290" s="601"/>
      <c r="AA23290" s="601"/>
      <c r="AB23290" s="601"/>
    </row>
    <row r="23291" spans="21:28" x14ac:dyDescent="0.25">
      <c r="U23291" s="601"/>
      <c r="V23291" s="611"/>
      <c r="X23291" s="613"/>
      <c r="Y23291" s="601"/>
      <c r="Z23291" s="601"/>
      <c r="AA23291" s="601"/>
      <c r="AB23291" s="601"/>
    </row>
    <row r="23292" spans="21:28" x14ac:dyDescent="0.25">
      <c r="U23292" s="601"/>
      <c r="V23292" s="611"/>
      <c r="X23292" s="613"/>
      <c r="Y23292" s="601"/>
      <c r="Z23292" s="601"/>
      <c r="AA23292" s="601"/>
      <c r="AB23292" s="601"/>
    </row>
    <row r="23293" spans="21:28" x14ac:dyDescent="0.25">
      <c r="U23293" s="601"/>
      <c r="V23293" s="611"/>
      <c r="X23293" s="613"/>
      <c r="Y23293" s="601"/>
      <c r="Z23293" s="601"/>
      <c r="AA23293" s="601"/>
      <c r="AB23293" s="601"/>
    </row>
    <row r="23294" spans="21:28" x14ac:dyDescent="0.25">
      <c r="U23294" s="601"/>
      <c r="V23294" s="611"/>
      <c r="X23294" s="613"/>
      <c r="Y23294" s="601"/>
      <c r="Z23294" s="601"/>
      <c r="AA23294" s="601"/>
      <c r="AB23294" s="601"/>
    </row>
    <row r="23295" spans="21:28" x14ac:dyDescent="0.25">
      <c r="U23295" s="601"/>
      <c r="V23295" s="611"/>
      <c r="X23295" s="613"/>
      <c r="Y23295" s="601"/>
      <c r="Z23295" s="601"/>
      <c r="AA23295" s="601"/>
      <c r="AB23295" s="601"/>
    </row>
    <row r="23296" spans="21:28" x14ac:dyDescent="0.25">
      <c r="U23296" s="601"/>
      <c r="V23296" s="611"/>
      <c r="X23296" s="613"/>
      <c r="Y23296" s="601"/>
      <c r="Z23296" s="601"/>
      <c r="AA23296" s="601"/>
      <c r="AB23296" s="601"/>
    </row>
    <row r="23297" spans="21:28" x14ac:dyDescent="0.25">
      <c r="U23297" s="601"/>
      <c r="V23297" s="611"/>
      <c r="X23297" s="613"/>
      <c r="Y23297" s="601"/>
      <c r="Z23297" s="601"/>
      <c r="AA23297" s="601"/>
      <c r="AB23297" s="601"/>
    </row>
    <row r="23298" spans="21:28" x14ac:dyDescent="0.25">
      <c r="U23298" s="601"/>
      <c r="V23298" s="611"/>
      <c r="X23298" s="613"/>
      <c r="Y23298" s="601"/>
      <c r="Z23298" s="601"/>
      <c r="AA23298" s="601"/>
      <c r="AB23298" s="601"/>
    </row>
    <row r="23299" spans="21:28" x14ac:dyDescent="0.25">
      <c r="U23299" s="601"/>
      <c r="V23299" s="611"/>
      <c r="X23299" s="613"/>
      <c r="Y23299" s="601"/>
      <c r="Z23299" s="601"/>
      <c r="AA23299" s="601"/>
      <c r="AB23299" s="601"/>
    </row>
    <row r="23300" spans="21:28" x14ac:dyDescent="0.25">
      <c r="U23300" s="601"/>
      <c r="V23300" s="611"/>
      <c r="X23300" s="613"/>
      <c r="Y23300" s="601"/>
      <c r="Z23300" s="601"/>
      <c r="AA23300" s="601"/>
      <c r="AB23300" s="601"/>
    </row>
    <row r="23301" spans="21:28" x14ac:dyDescent="0.25">
      <c r="U23301" s="601"/>
      <c r="V23301" s="611"/>
      <c r="X23301" s="613"/>
      <c r="Y23301" s="601"/>
      <c r="Z23301" s="601"/>
      <c r="AA23301" s="601"/>
      <c r="AB23301" s="601"/>
    </row>
    <row r="23302" spans="21:28" x14ac:dyDescent="0.25">
      <c r="U23302" s="601"/>
      <c r="V23302" s="611"/>
      <c r="X23302" s="613"/>
      <c r="Y23302" s="601"/>
      <c r="Z23302" s="601"/>
      <c r="AA23302" s="601"/>
      <c r="AB23302" s="601"/>
    </row>
    <row r="23303" spans="21:28" x14ac:dyDescent="0.25">
      <c r="U23303" s="601"/>
      <c r="V23303" s="611"/>
      <c r="X23303" s="613"/>
      <c r="Y23303" s="601"/>
      <c r="Z23303" s="601"/>
      <c r="AA23303" s="601"/>
      <c r="AB23303" s="601"/>
    </row>
    <row r="23304" spans="21:28" x14ac:dyDescent="0.25">
      <c r="U23304" s="601"/>
      <c r="V23304" s="611"/>
      <c r="X23304" s="613"/>
      <c r="Y23304" s="601"/>
      <c r="Z23304" s="601"/>
      <c r="AA23304" s="601"/>
      <c r="AB23304" s="601"/>
    </row>
    <row r="23305" spans="21:28" x14ac:dyDescent="0.25">
      <c r="U23305" s="601"/>
      <c r="V23305" s="611"/>
      <c r="X23305" s="613"/>
      <c r="Y23305" s="601"/>
      <c r="Z23305" s="601"/>
      <c r="AA23305" s="601"/>
      <c r="AB23305" s="601"/>
    </row>
    <row r="23306" spans="21:28" x14ac:dyDescent="0.25">
      <c r="U23306" s="601"/>
      <c r="V23306" s="611"/>
      <c r="X23306" s="613"/>
      <c r="Y23306" s="601"/>
      <c r="Z23306" s="601"/>
      <c r="AA23306" s="601"/>
      <c r="AB23306" s="601"/>
    </row>
    <row r="23307" spans="21:28" x14ac:dyDescent="0.25">
      <c r="U23307" s="601"/>
      <c r="V23307" s="611"/>
      <c r="X23307" s="613"/>
      <c r="Y23307" s="601"/>
      <c r="Z23307" s="601"/>
      <c r="AA23307" s="601"/>
      <c r="AB23307" s="601"/>
    </row>
    <row r="23308" spans="21:28" x14ac:dyDescent="0.25">
      <c r="U23308" s="601"/>
      <c r="V23308" s="611"/>
      <c r="X23308" s="613"/>
      <c r="Y23308" s="601"/>
      <c r="Z23308" s="601"/>
      <c r="AA23308" s="601"/>
      <c r="AB23308" s="601"/>
    </row>
    <row r="23309" spans="21:28" x14ac:dyDescent="0.25">
      <c r="U23309" s="601"/>
      <c r="V23309" s="611"/>
      <c r="X23309" s="613"/>
      <c r="Y23309" s="601"/>
      <c r="Z23309" s="601"/>
      <c r="AA23309" s="601"/>
      <c r="AB23309" s="601"/>
    </row>
    <row r="23310" spans="21:28" x14ac:dyDescent="0.25">
      <c r="U23310" s="601"/>
      <c r="V23310" s="611"/>
      <c r="X23310" s="613"/>
      <c r="Y23310" s="601"/>
      <c r="Z23310" s="601"/>
      <c r="AA23310" s="601"/>
      <c r="AB23310" s="601"/>
    </row>
    <row r="23311" spans="21:28" x14ac:dyDescent="0.25">
      <c r="U23311" s="601"/>
      <c r="V23311" s="611"/>
      <c r="X23311" s="613"/>
      <c r="Y23311" s="601"/>
      <c r="Z23311" s="601"/>
      <c r="AA23311" s="601"/>
      <c r="AB23311" s="601"/>
    </row>
    <row r="23312" spans="21:28" x14ac:dyDescent="0.25">
      <c r="U23312" s="601"/>
      <c r="V23312" s="611"/>
      <c r="X23312" s="613"/>
      <c r="Y23312" s="601"/>
      <c r="Z23312" s="601"/>
      <c r="AA23312" s="601"/>
      <c r="AB23312" s="601"/>
    </row>
    <row r="23313" spans="21:28" x14ac:dyDescent="0.25">
      <c r="U23313" s="601"/>
      <c r="V23313" s="611"/>
      <c r="X23313" s="613"/>
      <c r="Y23313" s="601"/>
      <c r="Z23313" s="601"/>
      <c r="AA23313" s="601"/>
      <c r="AB23313" s="601"/>
    </row>
    <row r="23314" spans="21:28" x14ac:dyDescent="0.25">
      <c r="U23314" s="601"/>
      <c r="V23314" s="611"/>
      <c r="X23314" s="613"/>
      <c r="Y23314" s="601"/>
      <c r="Z23314" s="601"/>
      <c r="AA23314" s="601"/>
      <c r="AB23314" s="601"/>
    </row>
    <row r="23315" spans="21:28" x14ac:dyDescent="0.25">
      <c r="U23315" s="601"/>
      <c r="V23315" s="611"/>
      <c r="X23315" s="613"/>
      <c r="Y23315" s="601"/>
      <c r="Z23315" s="601"/>
      <c r="AA23315" s="601"/>
      <c r="AB23315" s="601"/>
    </row>
    <row r="23316" spans="21:28" x14ac:dyDescent="0.25">
      <c r="U23316" s="601"/>
      <c r="V23316" s="611"/>
      <c r="X23316" s="613"/>
      <c r="Y23316" s="601"/>
      <c r="Z23316" s="601"/>
      <c r="AA23316" s="601"/>
      <c r="AB23316" s="601"/>
    </row>
    <row r="23317" spans="21:28" x14ac:dyDescent="0.25">
      <c r="U23317" s="601"/>
      <c r="V23317" s="611"/>
      <c r="X23317" s="613"/>
      <c r="Y23317" s="601"/>
      <c r="Z23317" s="601"/>
      <c r="AA23317" s="601"/>
      <c r="AB23317" s="601"/>
    </row>
    <row r="23318" spans="21:28" x14ac:dyDescent="0.25">
      <c r="U23318" s="601"/>
      <c r="V23318" s="611"/>
      <c r="X23318" s="613"/>
      <c r="Y23318" s="601"/>
      <c r="Z23318" s="601"/>
      <c r="AA23318" s="601"/>
      <c r="AB23318" s="601"/>
    </row>
    <row r="23319" spans="21:28" x14ac:dyDescent="0.25">
      <c r="U23319" s="601"/>
      <c r="V23319" s="611"/>
      <c r="X23319" s="613"/>
      <c r="Y23319" s="601"/>
      <c r="Z23319" s="601"/>
      <c r="AA23319" s="601"/>
      <c r="AB23319" s="601"/>
    </row>
    <row r="23320" spans="21:28" x14ac:dyDescent="0.25">
      <c r="U23320" s="601"/>
      <c r="V23320" s="611"/>
      <c r="X23320" s="613"/>
      <c r="Y23320" s="601"/>
      <c r="Z23320" s="601"/>
      <c r="AA23320" s="601"/>
      <c r="AB23320" s="601"/>
    </row>
    <row r="23321" spans="21:28" x14ac:dyDescent="0.25">
      <c r="U23321" s="601"/>
      <c r="V23321" s="611"/>
      <c r="X23321" s="613"/>
      <c r="Y23321" s="601"/>
      <c r="Z23321" s="601"/>
      <c r="AA23321" s="601"/>
      <c r="AB23321" s="601"/>
    </row>
    <row r="23322" spans="21:28" x14ac:dyDescent="0.25">
      <c r="U23322" s="601"/>
      <c r="V23322" s="611"/>
      <c r="X23322" s="613"/>
      <c r="Y23322" s="601"/>
      <c r="Z23322" s="601"/>
      <c r="AA23322" s="601"/>
      <c r="AB23322" s="601"/>
    </row>
    <row r="23323" spans="21:28" x14ac:dyDescent="0.25">
      <c r="U23323" s="601"/>
      <c r="V23323" s="611"/>
      <c r="X23323" s="613"/>
      <c r="Y23323" s="601"/>
      <c r="Z23323" s="601"/>
      <c r="AA23323" s="601"/>
      <c r="AB23323" s="601"/>
    </row>
    <row r="23324" spans="21:28" x14ac:dyDescent="0.25">
      <c r="U23324" s="601"/>
      <c r="V23324" s="611"/>
      <c r="X23324" s="613"/>
      <c r="Y23324" s="601"/>
      <c r="Z23324" s="601"/>
      <c r="AA23324" s="601"/>
      <c r="AB23324" s="601"/>
    </row>
    <row r="23325" spans="21:28" x14ac:dyDescent="0.25">
      <c r="U23325" s="601"/>
      <c r="V23325" s="611"/>
      <c r="X23325" s="613"/>
      <c r="Y23325" s="601"/>
      <c r="Z23325" s="601"/>
      <c r="AA23325" s="601"/>
      <c r="AB23325" s="601"/>
    </row>
    <row r="23326" spans="21:28" x14ac:dyDescent="0.25">
      <c r="U23326" s="601"/>
      <c r="V23326" s="611"/>
      <c r="X23326" s="613"/>
      <c r="Y23326" s="601"/>
      <c r="Z23326" s="601"/>
      <c r="AA23326" s="601"/>
      <c r="AB23326" s="601"/>
    </row>
    <row r="23327" spans="21:28" x14ac:dyDescent="0.25">
      <c r="U23327" s="601"/>
      <c r="V23327" s="611"/>
      <c r="X23327" s="613"/>
      <c r="Y23327" s="601"/>
      <c r="Z23327" s="601"/>
      <c r="AA23327" s="601"/>
      <c r="AB23327" s="601"/>
    </row>
    <row r="23328" spans="21:28" x14ac:dyDescent="0.25">
      <c r="U23328" s="601"/>
      <c r="V23328" s="611"/>
      <c r="X23328" s="613"/>
      <c r="Y23328" s="601"/>
      <c r="Z23328" s="601"/>
      <c r="AA23328" s="601"/>
      <c r="AB23328" s="601"/>
    </row>
    <row r="23329" spans="21:28" x14ac:dyDescent="0.25">
      <c r="U23329" s="601"/>
      <c r="V23329" s="611"/>
      <c r="X23329" s="613"/>
      <c r="Y23329" s="601"/>
      <c r="Z23329" s="601"/>
      <c r="AA23329" s="601"/>
      <c r="AB23329" s="601"/>
    </row>
    <row r="23330" spans="21:28" x14ac:dyDescent="0.25">
      <c r="U23330" s="601"/>
      <c r="V23330" s="611"/>
      <c r="X23330" s="613"/>
      <c r="Y23330" s="601"/>
      <c r="Z23330" s="601"/>
      <c r="AA23330" s="601"/>
      <c r="AB23330" s="601"/>
    </row>
    <row r="23331" spans="21:28" x14ac:dyDescent="0.25">
      <c r="U23331" s="601"/>
      <c r="V23331" s="611"/>
      <c r="X23331" s="613"/>
      <c r="Y23331" s="601"/>
      <c r="Z23331" s="601"/>
      <c r="AA23331" s="601"/>
      <c r="AB23331" s="601"/>
    </row>
    <row r="23332" spans="21:28" x14ac:dyDescent="0.25">
      <c r="U23332" s="601"/>
      <c r="V23332" s="611"/>
      <c r="X23332" s="613"/>
      <c r="Y23332" s="601"/>
      <c r="Z23332" s="601"/>
      <c r="AA23332" s="601"/>
      <c r="AB23332" s="601"/>
    </row>
    <row r="23333" spans="21:28" x14ac:dyDescent="0.25">
      <c r="U23333" s="601"/>
      <c r="V23333" s="611"/>
      <c r="X23333" s="613"/>
      <c r="Y23333" s="601"/>
      <c r="Z23333" s="601"/>
      <c r="AA23333" s="601"/>
      <c r="AB23333" s="601"/>
    </row>
    <row r="23334" spans="21:28" x14ac:dyDescent="0.25">
      <c r="U23334" s="601"/>
      <c r="V23334" s="611"/>
      <c r="X23334" s="613"/>
      <c r="Y23334" s="601"/>
      <c r="Z23334" s="601"/>
      <c r="AA23334" s="601"/>
      <c r="AB23334" s="601"/>
    </row>
    <row r="23335" spans="21:28" x14ac:dyDescent="0.25">
      <c r="U23335" s="601"/>
      <c r="V23335" s="611"/>
      <c r="X23335" s="613"/>
      <c r="Y23335" s="601"/>
      <c r="Z23335" s="601"/>
      <c r="AA23335" s="601"/>
      <c r="AB23335" s="601"/>
    </row>
    <row r="23336" spans="21:28" x14ac:dyDescent="0.25">
      <c r="U23336" s="601"/>
      <c r="V23336" s="611"/>
      <c r="X23336" s="613"/>
      <c r="Y23336" s="601"/>
      <c r="Z23336" s="601"/>
      <c r="AA23336" s="601"/>
      <c r="AB23336" s="601"/>
    </row>
    <row r="23337" spans="21:28" x14ac:dyDescent="0.25">
      <c r="U23337" s="601"/>
      <c r="V23337" s="611"/>
      <c r="X23337" s="613"/>
      <c r="Y23337" s="601"/>
      <c r="Z23337" s="601"/>
      <c r="AA23337" s="601"/>
      <c r="AB23337" s="601"/>
    </row>
    <row r="23338" spans="21:28" x14ac:dyDescent="0.25">
      <c r="U23338" s="601"/>
      <c r="V23338" s="611"/>
      <c r="X23338" s="613"/>
      <c r="Y23338" s="601"/>
      <c r="Z23338" s="601"/>
      <c r="AA23338" s="601"/>
      <c r="AB23338" s="601"/>
    </row>
    <row r="23339" spans="21:28" x14ac:dyDescent="0.25">
      <c r="U23339" s="601"/>
      <c r="V23339" s="611"/>
      <c r="X23339" s="613"/>
      <c r="Y23339" s="601"/>
      <c r="Z23339" s="601"/>
      <c r="AA23339" s="601"/>
      <c r="AB23339" s="601"/>
    </row>
    <row r="23340" spans="21:28" x14ac:dyDescent="0.25">
      <c r="U23340" s="601"/>
      <c r="V23340" s="611"/>
      <c r="X23340" s="613"/>
      <c r="Y23340" s="601"/>
      <c r="Z23340" s="601"/>
      <c r="AA23340" s="601"/>
      <c r="AB23340" s="601"/>
    </row>
    <row r="23341" spans="21:28" x14ac:dyDescent="0.25">
      <c r="U23341" s="601"/>
      <c r="V23341" s="611"/>
      <c r="X23341" s="613"/>
      <c r="Y23341" s="601"/>
      <c r="Z23341" s="601"/>
      <c r="AA23341" s="601"/>
      <c r="AB23341" s="601"/>
    </row>
    <row r="23342" spans="21:28" x14ac:dyDescent="0.25">
      <c r="U23342" s="601"/>
      <c r="V23342" s="611"/>
      <c r="X23342" s="613"/>
      <c r="Y23342" s="601"/>
      <c r="Z23342" s="601"/>
      <c r="AA23342" s="601"/>
      <c r="AB23342" s="601"/>
    </row>
    <row r="23343" spans="21:28" x14ac:dyDescent="0.25">
      <c r="U23343" s="601"/>
      <c r="V23343" s="611"/>
      <c r="X23343" s="613"/>
      <c r="Y23343" s="601"/>
      <c r="Z23343" s="601"/>
      <c r="AA23343" s="601"/>
      <c r="AB23343" s="601"/>
    </row>
    <row r="23344" spans="21:28" x14ac:dyDescent="0.25">
      <c r="U23344" s="601"/>
      <c r="V23344" s="611"/>
      <c r="X23344" s="613"/>
      <c r="Y23344" s="601"/>
      <c r="Z23344" s="601"/>
      <c r="AA23344" s="601"/>
      <c r="AB23344" s="601"/>
    </row>
    <row r="23345" spans="21:28" x14ac:dyDescent="0.25">
      <c r="U23345" s="601"/>
      <c r="V23345" s="611"/>
      <c r="X23345" s="613"/>
      <c r="Y23345" s="601"/>
      <c r="Z23345" s="601"/>
      <c r="AA23345" s="601"/>
      <c r="AB23345" s="601"/>
    </row>
    <row r="23346" spans="21:28" x14ac:dyDescent="0.25">
      <c r="U23346" s="601"/>
      <c r="V23346" s="611"/>
      <c r="X23346" s="613"/>
      <c r="Y23346" s="601"/>
      <c r="Z23346" s="601"/>
      <c r="AA23346" s="601"/>
      <c r="AB23346" s="601"/>
    </row>
    <row r="23347" spans="21:28" x14ac:dyDescent="0.25">
      <c r="U23347" s="601"/>
      <c r="V23347" s="611"/>
      <c r="X23347" s="613"/>
      <c r="Y23347" s="601"/>
      <c r="Z23347" s="601"/>
      <c r="AA23347" s="601"/>
      <c r="AB23347" s="601"/>
    </row>
    <row r="23348" spans="21:28" x14ac:dyDescent="0.25">
      <c r="U23348" s="601"/>
      <c r="V23348" s="611"/>
      <c r="X23348" s="613"/>
      <c r="Y23348" s="601"/>
      <c r="Z23348" s="601"/>
      <c r="AA23348" s="601"/>
      <c r="AB23348" s="601"/>
    </row>
    <row r="23349" spans="21:28" x14ac:dyDescent="0.25">
      <c r="U23349" s="601"/>
      <c r="V23349" s="611"/>
      <c r="X23349" s="613"/>
      <c r="Y23349" s="601"/>
      <c r="Z23349" s="601"/>
      <c r="AA23349" s="601"/>
      <c r="AB23349" s="601"/>
    </row>
    <row r="23350" spans="21:28" x14ac:dyDescent="0.25">
      <c r="U23350" s="601"/>
      <c r="V23350" s="611"/>
      <c r="X23350" s="613"/>
      <c r="Y23350" s="601"/>
      <c r="Z23350" s="601"/>
      <c r="AA23350" s="601"/>
      <c r="AB23350" s="601"/>
    </row>
    <row r="23351" spans="21:28" x14ac:dyDescent="0.25">
      <c r="U23351" s="601"/>
      <c r="V23351" s="611"/>
      <c r="X23351" s="613"/>
      <c r="Y23351" s="601"/>
      <c r="Z23351" s="601"/>
      <c r="AA23351" s="601"/>
      <c r="AB23351" s="601"/>
    </row>
    <row r="23352" spans="21:28" x14ac:dyDescent="0.25">
      <c r="U23352" s="601"/>
      <c r="V23352" s="611"/>
      <c r="X23352" s="613"/>
      <c r="Y23352" s="601"/>
      <c r="Z23352" s="601"/>
      <c r="AA23352" s="601"/>
      <c r="AB23352" s="601"/>
    </row>
    <row r="23353" spans="21:28" x14ac:dyDescent="0.25">
      <c r="U23353" s="601"/>
      <c r="V23353" s="611"/>
      <c r="X23353" s="613"/>
      <c r="Y23353" s="601"/>
      <c r="Z23353" s="601"/>
      <c r="AA23353" s="601"/>
      <c r="AB23353" s="601"/>
    </row>
    <row r="23354" spans="21:28" x14ac:dyDescent="0.25">
      <c r="U23354" s="601"/>
      <c r="V23354" s="611"/>
      <c r="X23354" s="613"/>
      <c r="Y23354" s="601"/>
      <c r="Z23354" s="601"/>
      <c r="AA23354" s="601"/>
      <c r="AB23354" s="601"/>
    </row>
    <row r="23355" spans="21:28" x14ac:dyDescent="0.25">
      <c r="U23355" s="601"/>
      <c r="V23355" s="611"/>
      <c r="X23355" s="613"/>
      <c r="Y23355" s="601"/>
      <c r="Z23355" s="601"/>
      <c r="AA23355" s="601"/>
      <c r="AB23355" s="601"/>
    </row>
    <row r="23356" spans="21:28" x14ac:dyDescent="0.25">
      <c r="U23356" s="601"/>
      <c r="V23356" s="611"/>
      <c r="X23356" s="613"/>
      <c r="Y23356" s="601"/>
      <c r="Z23356" s="601"/>
      <c r="AA23356" s="601"/>
      <c r="AB23356" s="601"/>
    </row>
    <row r="23357" spans="21:28" x14ac:dyDescent="0.25">
      <c r="U23357" s="601"/>
      <c r="V23357" s="611"/>
      <c r="X23357" s="613"/>
      <c r="Y23357" s="601"/>
      <c r="Z23357" s="601"/>
      <c r="AA23357" s="601"/>
      <c r="AB23357" s="601"/>
    </row>
    <row r="23358" spans="21:28" x14ac:dyDescent="0.25">
      <c r="U23358" s="601"/>
      <c r="V23358" s="611"/>
      <c r="X23358" s="613"/>
      <c r="Y23358" s="601"/>
      <c r="Z23358" s="601"/>
      <c r="AA23358" s="601"/>
      <c r="AB23358" s="601"/>
    </row>
    <row r="23359" spans="21:28" x14ac:dyDescent="0.25">
      <c r="U23359" s="601"/>
      <c r="V23359" s="611"/>
      <c r="X23359" s="613"/>
      <c r="Y23359" s="601"/>
      <c r="Z23359" s="601"/>
      <c r="AA23359" s="601"/>
      <c r="AB23359" s="601"/>
    </row>
    <row r="23360" spans="21:28" x14ac:dyDescent="0.25">
      <c r="U23360" s="601"/>
      <c r="V23360" s="611"/>
      <c r="X23360" s="613"/>
      <c r="Y23360" s="601"/>
      <c r="Z23360" s="601"/>
      <c r="AA23360" s="601"/>
      <c r="AB23360" s="601"/>
    </row>
    <row r="23361" spans="21:28" x14ac:dyDescent="0.25">
      <c r="U23361" s="601"/>
      <c r="V23361" s="611"/>
      <c r="X23361" s="613"/>
      <c r="Y23361" s="601"/>
      <c r="Z23361" s="601"/>
      <c r="AA23361" s="601"/>
      <c r="AB23361" s="601"/>
    </row>
    <row r="23362" spans="21:28" x14ac:dyDescent="0.25">
      <c r="U23362" s="601"/>
      <c r="V23362" s="611"/>
      <c r="X23362" s="613"/>
      <c r="Y23362" s="601"/>
      <c r="Z23362" s="601"/>
      <c r="AA23362" s="601"/>
      <c r="AB23362" s="601"/>
    </row>
    <row r="23363" spans="21:28" x14ac:dyDescent="0.25">
      <c r="U23363" s="601"/>
      <c r="V23363" s="611"/>
      <c r="X23363" s="613"/>
      <c r="Y23363" s="601"/>
      <c r="Z23363" s="601"/>
      <c r="AA23363" s="601"/>
      <c r="AB23363" s="601"/>
    </row>
    <row r="23364" spans="21:28" x14ac:dyDescent="0.25">
      <c r="U23364" s="601"/>
      <c r="V23364" s="611"/>
      <c r="X23364" s="613"/>
      <c r="Y23364" s="601"/>
      <c r="Z23364" s="601"/>
      <c r="AA23364" s="601"/>
      <c r="AB23364" s="601"/>
    </row>
    <row r="23365" spans="21:28" x14ac:dyDescent="0.25">
      <c r="U23365" s="601"/>
      <c r="V23365" s="611"/>
      <c r="X23365" s="613"/>
      <c r="Y23365" s="601"/>
      <c r="Z23365" s="601"/>
      <c r="AA23365" s="601"/>
      <c r="AB23365" s="601"/>
    </row>
    <row r="23366" spans="21:28" x14ac:dyDescent="0.25">
      <c r="U23366" s="601"/>
      <c r="V23366" s="611"/>
      <c r="X23366" s="613"/>
      <c r="Y23366" s="601"/>
      <c r="Z23366" s="601"/>
      <c r="AA23366" s="601"/>
      <c r="AB23366" s="601"/>
    </row>
    <row r="23367" spans="21:28" x14ac:dyDescent="0.25">
      <c r="U23367" s="601"/>
      <c r="V23367" s="611"/>
      <c r="X23367" s="613"/>
      <c r="Y23367" s="601"/>
      <c r="Z23367" s="601"/>
      <c r="AA23367" s="601"/>
      <c r="AB23367" s="601"/>
    </row>
    <row r="23368" spans="21:28" x14ac:dyDescent="0.25">
      <c r="U23368" s="601"/>
      <c r="V23368" s="611"/>
      <c r="X23368" s="613"/>
      <c r="Y23368" s="601"/>
      <c r="Z23368" s="601"/>
      <c r="AA23368" s="601"/>
      <c r="AB23368" s="601"/>
    </row>
    <row r="23369" spans="21:28" x14ac:dyDescent="0.25">
      <c r="U23369" s="601"/>
      <c r="V23369" s="611"/>
      <c r="X23369" s="613"/>
      <c r="Y23369" s="601"/>
      <c r="Z23369" s="601"/>
      <c r="AA23369" s="601"/>
      <c r="AB23369" s="601"/>
    </row>
    <row r="23370" spans="21:28" x14ac:dyDescent="0.25">
      <c r="U23370" s="601"/>
      <c r="V23370" s="611"/>
      <c r="X23370" s="613"/>
      <c r="Y23370" s="601"/>
      <c r="Z23370" s="601"/>
      <c r="AA23370" s="601"/>
      <c r="AB23370" s="601"/>
    </row>
    <row r="23371" spans="21:28" x14ac:dyDescent="0.25">
      <c r="U23371" s="601"/>
      <c r="V23371" s="611"/>
      <c r="X23371" s="613"/>
      <c r="Y23371" s="601"/>
      <c r="Z23371" s="601"/>
      <c r="AA23371" s="601"/>
      <c r="AB23371" s="601"/>
    </row>
    <row r="23372" spans="21:28" x14ac:dyDescent="0.25">
      <c r="U23372" s="601"/>
      <c r="V23372" s="611"/>
      <c r="X23372" s="613"/>
      <c r="Y23372" s="601"/>
      <c r="Z23372" s="601"/>
      <c r="AA23372" s="601"/>
      <c r="AB23372" s="601"/>
    </row>
    <row r="23373" spans="21:28" x14ac:dyDescent="0.25">
      <c r="U23373" s="601"/>
      <c r="V23373" s="611"/>
      <c r="X23373" s="613"/>
      <c r="Y23373" s="601"/>
      <c r="Z23373" s="601"/>
      <c r="AA23373" s="601"/>
      <c r="AB23373" s="601"/>
    </row>
    <row r="23374" spans="21:28" x14ac:dyDescent="0.25">
      <c r="U23374" s="601"/>
      <c r="V23374" s="611"/>
      <c r="X23374" s="613"/>
      <c r="Y23374" s="601"/>
      <c r="Z23374" s="601"/>
      <c r="AA23374" s="601"/>
      <c r="AB23374" s="601"/>
    </row>
    <row r="23375" spans="21:28" x14ac:dyDescent="0.25">
      <c r="U23375" s="601"/>
      <c r="V23375" s="611"/>
      <c r="X23375" s="613"/>
      <c r="Y23375" s="601"/>
      <c r="Z23375" s="601"/>
      <c r="AA23375" s="601"/>
      <c r="AB23375" s="601"/>
    </row>
    <row r="23376" spans="21:28" x14ac:dyDescent="0.25">
      <c r="U23376" s="601"/>
      <c r="V23376" s="611"/>
      <c r="X23376" s="613"/>
      <c r="Y23376" s="601"/>
      <c r="Z23376" s="601"/>
      <c r="AA23376" s="601"/>
      <c r="AB23376" s="601"/>
    </row>
    <row r="23377" spans="21:28" x14ac:dyDescent="0.25">
      <c r="U23377" s="601"/>
      <c r="V23377" s="611"/>
      <c r="X23377" s="613"/>
      <c r="Y23377" s="601"/>
      <c r="Z23377" s="601"/>
      <c r="AA23377" s="601"/>
      <c r="AB23377" s="601"/>
    </row>
    <row r="23378" spans="21:28" x14ac:dyDescent="0.25">
      <c r="U23378" s="601"/>
      <c r="V23378" s="611"/>
      <c r="X23378" s="613"/>
      <c r="Y23378" s="601"/>
      <c r="Z23378" s="601"/>
      <c r="AA23378" s="601"/>
      <c r="AB23378" s="601"/>
    </row>
    <row r="23379" spans="21:28" x14ac:dyDescent="0.25">
      <c r="U23379" s="601"/>
      <c r="V23379" s="611"/>
      <c r="X23379" s="613"/>
      <c r="Y23379" s="601"/>
      <c r="Z23379" s="601"/>
      <c r="AA23379" s="601"/>
      <c r="AB23379" s="601"/>
    </row>
    <row r="23380" spans="21:28" x14ac:dyDescent="0.25">
      <c r="U23380" s="601"/>
      <c r="V23380" s="611"/>
      <c r="X23380" s="613"/>
      <c r="Y23380" s="601"/>
      <c r="Z23380" s="601"/>
      <c r="AA23380" s="601"/>
      <c r="AB23380" s="601"/>
    </row>
    <row r="23381" spans="21:28" x14ac:dyDescent="0.25">
      <c r="U23381" s="601"/>
      <c r="V23381" s="611"/>
      <c r="X23381" s="613"/>
      <c r="Y23381" s="601"/>
      <c r="Z23381" s="601"/>
      <c r="AA23381" s="601"/>
      <c r="AB23381" s="601"/>
    </row>
    <row r="23382" spans="21:28" x14ac:dyDescent="0.25">
      <c r="U23382" s="601"/>
      <c r="V23382" s="611"/>
      <c r="X23382" s="613"/>
      <c r="Y23382" s="601"/>
      <c r="Z23382" s="601"/>
      <c r="AA23382" s="601"/>
      <c r="AB23382" s="601"/>
    </row>
    <row r="23383" spans="21:28" x14ac:dyDescent="0.25">
      <c r="U23383" s="601"/>
      <c r="V23383" s="611"/>
      <c r="X23383" s="613"/>
      <c r="Y23383" s="601"/>
      <c r="Z23383" s="601"/>
      <c r="AA23383" s="601"/>
      <c r="AB23383" s="601"/>
    </row>
    <row r="23384" spans="21:28" x14ac:dyDescent="0.25">
      <c r="U23384" s="601"/>
      <c r="V23384" s="611"/>
      <c r="X23384" s="613"/>
      <c r="Y23384" s="601"/>
      <c r="Z23384" s="601"/>
      <c r="AA23384" s="601"/>
      <c r="AB23384" s="601"/>
    </row>
    <row r="23385" spans="21:28" x14ac:dyDescent="0.25">
      <c r="U23385" s="601"/>
      <c r="V23385" s="611"/>
      <c r="X23385" s="613"/>
      <c r="Y23385" s="601"/>
      <c r="Z23385" s="601"/>
      <c r="AA23385" s="601"/>
      <c r="AB23385" s="601"/>
    </row>
    <row r="23386" spans="21:28" x14ac:dyDescent="0.25">
      <c r="U23386" s="601"/>
      <c r="V23386" s="611"/>
      <c r="X23386" s="613"/>
      <c r="Y23386" s="601"/>
      <c r="Z23386" s="601"/>
      <c r="AA23386" s="601"/>
      <c r="AB23386" s="601"/>
    </row>
    <row r="23387" spans="21:28" x14ac:dyDescent="0.25">
      <c r="U23387" s="601"/>
      <c r="V23387" s="611"/>
      <c r="X23387" s="613"/>
      <c r="Y23387" s="601"/>
      <c r="Z23387" s="601"/>
      <c r="AA23387" s="601"/>
      <c r="AB23387" s="601"/>
    </row>
    <row r="23388" spans="21:28" x14ac:dyDescent="0.25">
      <c r="U23388" s="601"/>
      <c r="V23388" s="611"/>
      <c r="X23388" s="613"/>
      <c r="Y23388" s="601"/>
      <c r="Z23388" s="601"/>
      <c r="AA23388" s="601"/>
      <c r="AB23388" s="601"/>
    </row>
    <row r="23389" spans="21:28" x14ac:dyDescent="0.25">
      <c r="U23389" s="601"/>
      <c r="V23389" s="611"/>
      <c r="X23389" s="613"/>
      <c r="Y23389" s="601"/>
      <c r="Z23389" s="601"/>
      <c r="AA23389" s="601"/>
      <c r="AB23389" s="601"/>
    </row>
    <row r="23390" spans="21:28" x14ac:dyDescent="0.25">
      <c r="U23390" s="601"/>
      <c r="V23390" s="611"/>
      <c r="X23390" s="613"/>
      <c r="Y23390" s="601"/>
      <c r="Z23390" s="601"/>
      <c r="AA23390" s="601"/>
      <c r="AB23390" s="601"/>
    </row>
    <row r="23391" spans="21:28" x14ac:dyDescent="0.25">
      <c r="U23391" s="601"/>
      <c r="V23391" s="611"/>
      <c r="X23391" s="613"/>
      <c r="Y23391" s="601"/>
      <c r="Z23391" s="601"/>
      <c r="AA23391" s="601"/>
      <c r="AB23391" s="601"/>
    </row>
    <row r="23392" spans="21:28" x14ac:dyDescent="0.25">
      <c r="U23392" s="601"/>
      <c r="V23392" s="611"/>
      <c r="X23392" s="613"/>
      <c r="Y23392" s="601"/>
      <c r="Z23392" s="601"/>
      <c r="AA23392" s="601"/>
      <c r="AB23392" s="601"/>
    </row>
    <row r="23393" spans="21:28" x14ac:dyDescent="0.25">
      <c r="U23393" s="601"/>
      <c r="V23393" s="611"/>
      <c r="X23393" s="613"/>
      <c r="Y23393" s="601"/>
      <c r="Z23393" s="601"/>
      <c r="AA23393" s="601"/>
      <c r="AB23393" s="601"/>
    </row>
    <row r="23394" spans="21:28" x14ac:dyDescent="0.25">
      <c r="U23394" s="601"/>
      <c r="V23394" s="611"/>
      <c r="X23394" s="613"/>
      <c r="Y23394" s="601"/>
      <c r="Z23394" s="601"/>
      <c r="AA23394" s="601"/>
      <c r="AB23394" s="601"/>
    </row>
    <row r="23395" spans="21:28" x14ac:dyDescent="0.25">
      <c r="U23395" s="601"/>
      <c r="V23395" s="611"/>
      <c r="X23395" s="613"/>
      <c r="Y23395" s="601"/>
      <c r="Z23395" s="601"/>
      <c r="AA23395" s="601"/>
      <c r="AB23395" s="601"/>
    </row>
    <row r="23396" spans="21:28" x14ac:dyDescent="0.25">
      <c r="U23396" s="601"/>
      <c r="V23396" s="611"/>
      <c r="X23396" s="613"/>
      <c r="Y23396" s="601"/>
      <c r="Z23396" s="601"/>
      <c r="AA23396" s="601"/>
      <c r="AB23396" s="601"/>
    </row>
    <row r="23397" spans="21:28" x14ac:dyDescent="0.25">
      <c r="U23397" s="601"/>
      <c r="V23397" s="611"/>
      <c r="X23397" s="613"/>
      <c r="Y23397" s="601"/>
      <c r="Z23397" s="601"/>
      <c r="AA23397" s="601"/>
      <c r="AB23397" s="601"/>
    </row>
    <row r="23398" spans="21:28" x14ac:dyDescent="0.25">
      <c r="U23398" s="601"/>
      <c r="V23398" s="611"/>
      <c r="X23398" s="613"/>
      <c r="Y23398" s="601"/>
      <c r="Z23398" s="601"/>
      <c r="AA23398" s="601"/>
      <c r="AB23398" s="601"/>
    </row>
    <row r="23399" spans="21:28" x14ac:dyDescent="0.25">
      <c r="U23399" s="601"/>
      <c r="V23399" s="611"/>
      <c r="X23399" s="613"/>
      <c r="Y23399" s="601"/>
      <c r="Z23399" s="601"/>
      <c r="AA23399" s="601"/>
      <c r="AB23399" s="601"/>
    </row>
    <row r="23400" spans="21:28" x14ac:dyDescent="0.25">
      <c r="U23400" s="601"/>
      <c r="V23400" s="611"/>
      <c r="X23400" s="613"/>
      <c r="Y23400" s="601"/>
      <c r="Z23400" s="601"/>
      <c r="AA23400" s="601"/>
      <c r="AB23400" s="601"/>
    </row>
    <row r="23401" spans="21:28" x14ac:dyDescent="0.25">
      <c r="U23401" s="601"/>
      <c r="V23401" s="611"/>
      <c r="X23401" s="613"/>
      <c r="Y23401" s="601"/>
      <c r="Z23401" s="601"/>
      <c r="AA23401" s="601"/>
      <c r="AB23401" s="601"/>
    </row>
    <row r="23402" spans="21:28" x14ac:dyDescent="0.25">
      <c r="U23402" s="601"/>
      <c r="V23402" s="611"/>
      <c r="X23402" s="613"/>
      <c r="Y23402" s="601"/>
      <c r="Z23402" s="601"/>
      <c r="AA23402" s="601"/>
      <c r="AB23402" s="601"/>
    </row>
    <row r="23403" spans="21:28" x14ac:dyDescent="0.25">
      <c r="U23403" s="601"/>
      <c r="V23403" s="611"/>
      <c r="X23403" s="613"/>
      <c r="Y23403" s="601"/>
      <c r="Z23403" s="601"/>
      <c r="AA23403" s="601"/>
      <c r="AB23403" s="601"/>
    </row>
    <row r="23404" spans="21:28" x14ac:dyDescent="0.25">
      <c r="U23404" s="601"/>
      <c r="V23404" s="611"/>
      <c r="X23404" s="613"/>
      <c r="Y23404" s="601"/>
      <c r="Z23404" s="601"/>
      <c r="AA23404" s="601"/>
      <c r="AB23404" s="601"/>
    </row>
    <row r="23405" spans="21:28" x14ac:dyDescent="0.25">
      <c r="U23405" s="601"/>
      <c r="V23405" s="611"/>
      <c r="X23405" s="613"/>
      <c r="Y23405" s="601"/>
      <c r="Z23405" s="601"/>
      <c r="AA23405" s="601"/>
      <c r="AB23405" s="601"/>
    </row>
    <row r="23406" spans="21:28" x14ac:dyDescent="0.25">
      <c r="U23406" s="601"/>
      <c r="V23406" s="611"/>
      <c r="X23406" s="613"/>
      <c r="Y23406" s="601"/>
      <c r="Z23406" s="601"/>
      <c r="AA23406" s="601"/>
      <c r="AB23406" s="601"/>
    </row>
    <row r="23407" spans="21:28" x14ac:dyDescent="0.25">
      <c r="U23407" s="601"/>
      <c r="V23407" s="611"/>
      <c r="X23407" s="613"/>
      <c r="Y23407" s="601"/>
      <c r="Z23407" s="601"/>
      <c r="AA23407" s="601"/>
      <c r="AB23407" s="601"/>
    </row>
    <row r="23408" spans="21:28" x14ac:dyDescent="0.25">
      <c r="U23408" s="601"/>
      <c r="V23408" s="611"/>
      <c r="X23408" s="613"/>
      <c r="Y23408" s="601"/>
      <c r="Z23408" s="601"/>
      <c r="AA23408" s="601"/>
      <c r="AB23408" s="601"/>
    </row>
    <row r="23409" spans="21:28" x14ac:dyDescent="0.25">
      <c r="U23409" s="601"/>
      <c r="V23409" s="611"/>
      <c r="X23409" s="613"/>
      <c r="Y23409" s="601"/>
      <c r="Z23409" s="601"/>
      <c r="AA23409" s="601"/>
      <c r="AB23409" s="601"/>
    </row>
    <row r="23410" spans="21:28" x14ac:dyDescent="0.25">
      <c r="U23410" s="601"/>
      <c r="V23410" s="611"/>
      <c r="X23410" s="613"/>
      <c r="Y23410" s="601"/>
      <c r="Z23410" s="601"/>
      <c r="AA23410" s="601"/>
      <c r="AB23410" s="601"/>
    </row>
    <row r="23411" spans="21:28" x14ac:dyDescent="0.25">
      <c r="U23411" s="601"/>
      <c r="V23411" s="611"/>
      <c r="X23411" s="613"/>
      <c r="Y23411" s="601"/>
      <c r="Z23411" s="601"/>
      <c r="AA23411" s="601"/>
      <c r="AB23411" s="601"/>
    </row>
    <row r="23412" spans="21:28" x14ac:dyDescent="0.25">
      <c r="U23412" s="601"/>
      <c r="V23412" s="611"/>
      <c r="X23412" s="613"/>
      <c r="Y23412" s="601"/>
      <c r="Z23412" s="601"/>
      <c r="AA23412" s="601"/>
      <c r="AB23412" s="601"/>
    </row>
    <row r="23413" spans="21:28" x14ac:dyDescent="0.25">
      <c r="U23413" s="601"/>
      <c r="V23413" s="611"/>
      <c r="X23413" s="613"/>
      <c r="Y23413" s="601"/>
      <c r="Z23413" s="601"/>
      <c r="AA23413" s="601"/>
      <c r="AB23413" s="601"/>
    </row>
    <row r="23414" spans="21:28" x14ac:dyDescent="0.25">
      <c r="U23414" s="601"/>
      <c r="V23414" s="611"/>
      <c r="X23414" s="613"/>
      <c r="Y23414" s="601"/>
      <c r="Z23414" s="601"/>
      <c r="AA23414" s="601"/>
      <c r="AB23414" s="601"/>
    </row>
    <row r="23415" spans="21:28" x14ac:dyDescent="0.25">
      <c r="U23415" s="601"/>
      <c r="V23415" s="611"/>
      <c r="X23415" s="613"/>
      <c r="Y23415" s="601"/>
      <c r="Z23415" s="601"/>
      <c r="AA23415" s="601"/>
      <c r="AB23415" s="601"/>
    </row>
    <row r="23416" spans="21:28" x14ac:dyDescent="0.25">
      <c r="U23416" s="601"/>
      <c r="V23416" s="611"/>
      <c r="X23416" s="613"/>
      <c r="Y23416" s="601"/>
      <c r="Z23416" s="601"/>
      <c r="AA23416" s="601"/>
      <c r="AB23416" s="601"/>
    </row>
    <row r="23417" spans="21:28" x14ac:dyDescent="0.25">
      <c r="U23417" s="601"/>
      <c r="V23417" s="611"/>
      <c r="X23417" s="613"/>
      <c r="Y23417" s="601"/>
      <c r="Z23417" s="601"/>
      <c r="AA23417" s="601"/>
      <c r="AB23417" s="601"/>
    </row>
    <row r="23418" spans="21:28" x14ac:dyDescent="0.25">
      <c r="U23418" s="601"/>
      <c r="V23418" s="611"/>
      <c r="X23418" s="613"/>
      <c r="Y23418" s="601"/>
      <c r="Z23418" s="601"/>
      <c r="AA23418" s="601"/>
      <c r="AB23418" s="601"/>
    </row>
    <row r="23419" spans="21:28" x14ac:dyDescent="0.25">
      <c r="U23419" s="601"/>
      <c r="V23419" s="611"/>
      <c r="X23419" s="613"/>
      <c r="Y23419" s="601"/>
      <c r="Z23419" s="601"/>
      <c r="AA23419" s="601"/>
      <c r="AB23419" s="601"/>
    </row>
    <row r="23420" spans="21:28" x14ac:dyDescent="0.25">
      <c r="U23420" s="601"/>
      <c r="V23420" s="611"/>
      <c r="X23420" s="613"/>
      <c r="Y23420" s="601"/>
      <c r="Z23420" s="601"/>
      <c r="AA23420" s="601"/>
      <c r="AB23420" s="601"/>
    </row>
    <row r="23421" spans="21:28" x14ac:dyDescent="0.25">
      <c r="U23421" s="601"/>
      <c r="V23421" s="611"/>
      <c r="X23421" s="613"/>
      <c r="Y23421" s="601"/>
      <c r="Z23421" s="601"/>
      <c r="AA23421" s="601"/>
      <c r="AB23421" s="601"/>
    </row>
    <row r="23422" spans="21:28" x14ac:dyDescent="0.25">
      <c r="U23422" s="601"/>
      <c r="V23422" s="611"/>
      <c r="X23422" s="613"/>
      <c r="Y23422" s="601"/>
      <c r="Z23422" s="601"/>
      <c r="AA23422" s="601"/>
      <c r="AB23422" s="601"/>
    </row>
    <row r="23423" spans="21:28" x14ac:dyDescent="0.25">
      <c r="U23423" s="601"/>
      <c r="V23423" s="611"/>
      <c r="X23423" s="613"/>
      <c r="Y23423" s="601"/>
      <c r="Z23423" s="601"/>
      <c r="AA23423" s="601"/>
      <c r="AB23423" s="601"/>
    </row>
    <row r="23424" spans="21:28" x14ac:dyDescent="0.25">
      <c r="U23424" s="601"/>
      <c r="V23424" s="611"/>
      <c r="X23424" s="613"/>
      <c r="Y23424" s="601"/>
      <c r="Z23424" s="601"/>
      <c r="AA23424" s="601"/>
      <c r="AB23424" s="601"/>
    </row>
    <row r="23425" spans="21:28" x14ac:dyDescent="0.25">
      <c r="U23425" s="601"/>
      <c r="V23425" s="611"/>
      <c r="X23425" s="613"/>
      <c r="Y23425" s="601"/>
      <c r="Z23425" s="601"/>
      <c r="AA23425" s="601"/>
      <c r="AB23425" s="601"/>
    </row>
    <row r="23426" spans="21:28" x14ac:dyDescent="0.25">
      <c r="U23426" s="601"/>
      <c r="V23426" s="611"/>
      <c r="X23426" s="613"/>
      <c r="Y23426" s="601"/>
      <c r="Z23426" s="601"/>
      <c r="AA23426" s="601"/>
      <c r="AB23426" s="601"/>
    </row>
    <row r="23427" spans="21:28" x14ac:dyDescent="0.25">
      <c r="U23427" s="601"/>
      <c r="V23427" s="611"/>
      <c r="X23427" s="613"/>
      <c r="Y23427" s="601"/>
      <c r="Z23427" s="601"/>
      <c r="AA23427" s="601"/>
      <c r="AB23427" s="601"/>
    </row>
    <row r="23428" spans="21:28" x14ac:dyDescent="0.25">
      <c r="U23428" s="601"/>
      <c r="V23428" s="611"/>
      <c r="X23428" s="613"/>
      <c r="Y23428" s="601"/>
      <c r="Z23428" s="601"/>
      <c r="AA23428" s="601"/>
      <c r="AB23428" s="601"/>
    </row>
    <row r="23429" spans="21:28" x14ac:dyDescent="0.25">
      <c r="U23429" s="601"/>
      <c r="V23429" s="611"/>
      <c r="X23429" s="613"/>
      <c r="Y23429" s="601"/>
      <c r="Z23429" s="601"/>
      <c r="AA23429" s="601"/>
      <c r="AB23429" s="601"/>
    </row>
    <row r="23430" spans="21:28" x14ac:dyDescent="0.25">
      <c r="U23430" s="601"/>
      <c r="V23430" s="611"/>
      <c r="X23430" s="613"/>
      <c r="Y23430" s="601"/>
      <c r="Z23430" s="601"/>
      <c r="AA23430" s="601"/>
      <c r="AB23430" s="601"/>
    </row>
    <row r="23431" spans="21:28" x14ac:dyDescent="0.25">
      <c r="U23431" s="601"/>
      <c r="V23431" s="611"/>
      <c r="X23431" s="613"/>
      <c r="Y23431" s="601"/>
      <c r="Z23431" s="601"/>
      <c r="AA23431" s="601"/>
      <c r="AB23431" s="601"/>
    </row>
    <row r="23432" spans="21:28" x14ac:dyDescent="0.25">
      <c r="U23432" s="601"/>
      <c r="V23432" s="611"/>
      <c r="X23432" s="613"/>
      <c r="Y23432" s="601"/>
      <c r="Z23432" s="601"/>
      <c r="AA23432" s="601"/>
      <c r="AB23432" s="601"/>
    </row>
    <row r="23433" spans="21:28" x14ac:dyDescent="0.25">
      <c r="U23433" s="601"/>
      <c r="V23433" s="611"/>
      <c r="X23433" s="613"/>
      <c r="Y23433" s="601"/>
      <c r="Z23433" s="601"/>
      <c r="AA23433" s="601"/>
      <c r="AB23433" s="601"/>
    </row>
    <row r="23434" spans="21:28" x14ac:dyDescent="0.25">
      <c r="U23434" s="601"/>
      <c r="V23434" s="611"/>
      <c r="X23434" s="613"/>
      <c r="Y23434" s="601"/>
      <c r="Z23434" s="601"/>
      <c r="AA23434" s="601"/>
      <c r="AB23434" s="601"/>
    </row>
    <row r="23435" spans="21:28" x14ac:dyDescent="0.25">
      <c r="U23435" s="601"/>
      <c r="V23435" s="611"/>
      <c r="X23435" s="613"/>
      <c r="Y23435" s="601"/>
      <c r="Z23435" s="601"/>
      <c r="AA23435" s="601"/>
      <c r="AB23435" s="601"/>
    </row>
    <row r="23436" spans="21:28" x14ac:dyDescent="0.25">
      <c r="U23436" s="601"/>
      <c r="V23436" s="611"/>
      <c r="X23436" s="613"/>
      <c r="Y23436" s="601"/>
      <c r="Z23436" s="601"/>
      <c r="AA23436" s="601"/>
      <c r="AB23436" s="601"/>
    </row>
    <row r="23437" spans="21:28" x14ac:dyDescent="0.25">
      <c r="U23437" s="601"/>
      <c r="V23437" s="611"/>
      <c r="X23437" s="613"/>
      <c r="Y23437" s="601"/>
      <c r="Z23437" s="601"/>
      <c r="AA23437" s="601"/>
      <c r="AB23437" s="601"/>
    </row>
    <row r="23438" spans="21:28" x14ac:dyDescent="0.25">
      <c r="U23438" s="601"/>
      <c r="V23438" s="611"/>
      <c r="X23438" s="613"/>
      <c r="Y23438" s="601"/>
      <c r="Z23438" s="601"/>
      <c r="AA23438" s="601"/>
      <c r="AB23438" s="601"/>
    </row>
    <row r="23439" spans="21:28" x14ac:dyDescent="0.25">
      <c r="U23439" s="601"/>
      <c r="V23439" s="611"/>
      <c r="X23439" s="613"/>
      <c r="Y23439" s="601"/>
      <c r="Z23439" s="601"/>
      <c r="AA23439" s="601"/>
      <c r="AB23439" s="601"/>
    </row>
    <row r="23440" spans="21:28" x14ac:dyDescent="0.25">
      <c r="U23440" s="601"/>
      <c r="V23440" s="611"/>
      <c r="X23440" s="613"/>
      <c r="Y23440" s="601"/>
      <c r="Z23440" s="601"/>
      <c r="AA23440" s="601"/>
      <c r="AB23440" s="601"/>
    </row>
    <row r="23441" spans="21:28" x14ac:dyDescent="0.25">
      <c r="U23441" s="601"/>
      <c r="V23441" s="611"/>
      <c r="X23441" s="613"/>
      <c r="Y23441" s="601"/>
      <c r="Z23441" s="601"/>
      <c r="AA23441" s="601"/>
      <c r="AB23441" s="601"/>
    </row>
    <row r="23442" spans="21:28" x14ac:dyDescent="0.25">
      <c r="U23442" s="601"/>
      <c r="V23442" s="611"/>
      <c r="X23442" s="613"/>
      <c r="Y23442" s="601"/>
      <c r="Z23442" s="601"/>
      <c r="AA23442" s="601"/>
      <c r="AB23442" s="601"/>
    </row>
    <row r="23443" spans="21:28" x14ac:dyDescent="0.25">
      <c r="U23443" s="601"/>
      <c r="V23443" s="611"/>
      <c r="X23443" s="613"/>
      <c r="Y23443" s="601"/>
      <c r="Z23443" s="601"/>
      <c r="AA23443" s="601"/>
      <c r="AB23443" s="601"/>
    </row>
    <row r="23444" spans="21:28" x14ac:dyDescent="0.25">
      <c r="U23444" s="601"/>
      <c r="V23444" s="611"/>
      <c r="X23444" s="613"/>
      <c r="Y23444" s="601"/>
      <c r="Z23444" s="601"/>
      <c r="AA23444" s="601"/>
      <c r="AB23444" s="601"/>
    </row>
    <row r="23445" spans="21:28" x14ac:dyDescent="0.25">
      <c r="U23445" s="601"/>
      <c r="V23445" s="611"/>
      <c r="X23445" s="613"/>
      <c r="Y23445" s="601"/>
      <c r="Z23445" s="601"/>
      <c r="AA23445" s="601"/>
      <c r="AB23445" s="601"/>
    </row>
    <row r="23446" spans="21:28" x14ac:dyDescent="0.25">
      <c r="U23446" s="601"/>
      <c r="V23446" s="611"/>
      <c r="X23446" s="613"/>
      <c r="Y23446" s="601"/>
      <c r="Z23446" s="601"/>
      <c r="AA23446" s="601"/>
      <c r="AB23446" s="601"/>
    </row>
    <row r="23447" spans="21:28" x14ac:dyDescent="0.25">
      <c r="U23447" s="601"/>
      <c r="V23447" s="611"/>
      <c r="X23447" s="613"/>
      <c r="Y23447" s="601"/>
      <c r="Z23447" s="601"/>
      <c r="AA23447" s="601"/>
      <c r="AB23447" s="601"/>
    </row>
    <row r="23448" spans="21:28" x14ac:dyDescent="0.25">
      <c r="U23448" s="601"/>
      <c r="V23448" s="611"/>
      <c r="X23448" s="613"/>
      <c r="Y23448" s="601"/>
      <c r="Z23448" s="601"/>
      <c r="AA23448" s="601"/>
      <c r="AB23448" s="601"/>
    </row>
    <row r="23449" spans="21:28" x14ac:dyDescent="0.25">
      <c r="U23449" s="601"/>
      <c r="V23449" s="611"/>
      <c r="X23449" s="613"/>
      <c r="Y23449" s="601"/>
      <c r="Z23449" s="601"/>
      <c r="AA23449" s="601"/>
      <c r="AB23449" s="601"/>
    </row>
    <row r="23450" spans="21:28" x14ac:dyDescent="0.25">
      <c r="U23450" s="601"/>
      <c r="V23450" s="611"/>
      <c r="X23450" s="613"/>
      <c r="Y23450" s="601"/>
      <c r="Z23450" s="601"/>
      <c r="AA23450" s="601"/>
      <c r="AB23450" s="601"/>
    </row>
    <row r="23451" spans="21:28" x14ac:dyDescent="0.25">
      <c r="U23451" s="601"/>
      <c r="V23451" s="611"/>
      <c r="X23451" s="613"/>
      <c r="Y23451" s="601"/>
      <c r="Z23451" s="601"/>
      <c r="AA23451" s="601"/>
      <c r="AB23451" s="601"/>
    </row>
    <row r="23452" spans="21:28" x14ac:dyDescent="0.25">
      <c r="U23452" s="601"/>
      <c r="V23452" s="611"/>
      <c r="X23452" s="613"/>
      <c r="Y23452" s="601"/>
      <c r="Z23452" s="601"/>
      <c r="AA23452" s="601"/>
      <c r="AB23452" s="601"/>
    </row>
    <row r="23453" spans="21:28" x14ac:dyDescent="0.25">
      <c r="U23453" s="601"/>
      <c r="V23453" s="611"/>
      <c r="X23453" s="613"/>
      <c r="Y23453" s="601"/>
      <c r="Z23453" s="601"/>
      <c r="AA23453" s="601"/>
      <c r="AB23453" s="601"/>
    </row>
    <row r="23454" spans="21:28" x14ac:dyDescent="0.25">
      <c r="U23454" s="601"/>
      <c r="V23454" s="611"/>
      <c r="X23454" s="613"/>
      <c r="Y23454" s="601"/>
      <c r="Z23454" s="601"/>
      <c r="AA23454" s="601"/>
      <c r="AB23454" s="601"/>
    </row>
    <row r="23455" spans="21:28" x14ac:dyDescent="0.25">
      <c r="U23455" s="601"/>
      <c r="V23455" s="611"/>
      <c r="X23455" s="613"/>
      <c r="Y23455" s="601"/>
      <c r="Z23455" s="601"/>
      <c r="AA23455" s="601"/>
      <c r="AB23455" s="601"/>
    </row>
    <row r="23456" spans="21:28" x14ac:dyDescent="0.25">
      <c r="U23456" s="601"/>
      <c r="V23456" s="611"/>
      <c r="X23456" s="613"/>
      <c r="Y23456" s="601"/>
      <c r="Z23456" s="601"/>
      <c r="AA23456" s="601"/>
      <c r="AB23456" s="601"/>
    </row>
    <row r="23457" spans="21:28" x14ac:dyDescent="0.25">
      <c r="U23457" s="601"/>
      <c r="V23457" s="611"/>
      <c r="X23457" s="613"/>
      <c r="Y23457" s="601"/>
      <c r="Z23457" s="601"/>
      <c r="AA23457" s="601"/>
      <c r="AB23457" s="601"/>
    </row>
    <row r="23458" spans="21:28" x14ac:dyDescent="0.25">
      <c r="U23458" s="601"/>
      <c r="V23458" s="611"/>
      <c r="X23458" s="613"/>
      <c r="Y23458" s="601"/>
      <c r="Z23458" s="601"/>
      <c r="AA23458" s="601"/>
      <c r="AB23458" s="601"/>
    </row>
    <row r="23459" spans="21:28" x14ac:dyDescent="0.25">
      <c r="U23459" s="601"/>
      <c r="V23459" s="611"/>
      <c r="X23459" s="613"/>
      <c r="Y23459" s="601"/>
      <c r="Z23459" s="601"/>
      <c r="AA23459" s="601"/>
      <c r="AB23459" s="601"/>
    </row>
    <row r="23460" spans="21:28" x14ac:dyDescent="0.25">
      <c r="U23460" s="601"/>
      <c r="V23460" s="611"/>
      <c r="X23460" s="613"/>
      <c r="Y23460" s="601"/>
      <c r="Z23460" s="601"/>
      <c r="AA23460" s="601"/>
      <c r="AB23460" s="601"/>
    </row>
    <row r="23461" spans="21:28" x14ac:dyDescent="0.25">
      <c r="U23461" s="601"/>
      <c r="V23461" s="611"/>
      <c r="X23461" s="613"/>
      <c r="Y23461" s="601"/>
      <c r="Z23461" s="601"/>
      <c r="AA23461" s="601"/>
      <c r="AB23461" s="601"/>
    </row>
    <row r="23462" spans="21:28" x14ac:dyDescent="0.25">
      <c r="U23462" s="601"/>
      <c r="V23462" s="611"/>
      <c r="X23462" s="613"/>
      <c r="Y23462" s="601"/>
      <c r="Z23462" s="601"/>
      <c r="AA23462" s="601"/>
      <c r="AB23462" s="601"/>
    </row>
    <row r="23463" spans="21:28" x14ac:dyDescent="0.25">
      <c r="U23463" s="601"/>
      <c r="V23463" s="611"/>
      <c r="X23463" s="613"/>
      <c r="Y23463" s="601"/>
      <c r="Z23463" s="601"/>
      <c r="AA23463" s="601"/>
      <c r="AB23463" s="601"/>
    </row>
    <row r="23464" spans="21:28" x14ac:dyDescent="0.25">
      <c r="U23464" s="601"/>
      <c r="V23464" s="611"/>
      <c r="X23464" s="613"/>
      <c r="Y23464" s="601"/>
      <c r="Z23464" s="601"/>
      <c r="AA23464" s="601"/>
      <c r="AB23464" s="601"/>
    </row>
    <row r="23465" spans="21:28" x14ac:dyDescent="0.25">
      <c r="U23465" s="601"/>
      <c r="V23465" s="611"/>
      <c r="X23465" s="613"/>
      <c r="Y23465" s="601"/>
      <c r="Z23465" s="601"/>
      <c r="AA23465" s="601"/>
      <c r="AB23465" s="601"/>
    </row>
    <row r="23466" spans="21:28" x14ac:dyDescent="0.25">
      <c r="U23466" s="601"/>
      <c r="V23466" s="611"/>
      <c r="X23466" s="613"/>
      <c r="Y23466" s="601"/>
      <c r="Z23466" s="601"/>
      <c r="AA23466" s="601"/>
      <c r="AB23466" s="601"/>
    </row>
    <row r="23467" spans="21:28" x14ac:dyDescent="0.25">
      <c r="U23467" s="601"/>
      <c r="V23467" s="611"/>
      <c r="X23467" s="613"/>
      <c r="Y23467" s="601"/>
      <c r="Z23467" s="601"/>
      <c r="AA23467" s="601"/>
      <c r="AB23467" s="601"/>
    </row>
    <row r="23468" spans="21:28" x14ac:dyDescent="0.25">
      <c r="U23468" s="601"/>
      <c r="V23468" s="611"/>
      <c r="X23468" s="613"/>
      <c r="Y23468" s="601"/>
      <c r="Z23468" s="601"/>
      <c r="AA23468" s="601"/>
      <c r="AB23468" s="601"/>
    </row>
    <row r="23469" spans="21:28" x14ac:dyDescent="0.25">
      <c r="U23469" s="601"/>
      <c r="V23469" s="611"/>
      <c r="X23469" s="613"/>
      <c r="Y23469" s="601"/>
      <c r="Z23469" s="601"/>
      <c r="AA23469" s="601"/>
      <c r="AB23469" s="601"/>
    </row>
    <row r="23470" spans="21:28" x14ac:dyDescent="0.25">
      <c r="U23470" s="601"/>
      <c r="V23470" s="611"/>
      <c r="X23470" s="613"/>
      <c r="Y23470" s="601"/>
      <c r="Z23470" s="601"/>
      <c r="AA23470" s="601"/>
      <c r="AB23470" s="601"/>
    </row>
    <row r="23471" spans="21:28" x14ac:dyDescent="0.25">
      <c r="U23471" s="601"/>
      <c r="V23471" s="611"/>
      <c r="X23471" s="613"/>
      <c r="Y23471" s="601"/>
      <c r="Z23471" s="601"/>
      <c r="AA23471" s="601"/>
      <c r="AB23471" s="601"/>
    </row>
    <row r="23472" spans="21:28" x14ac:dyDescent="0.25">
      <c r="U23472" s="601"/>
      <c r="V23472" s="611"/>
      <c r="X23472" s="613"/>
      <c r="Y23472" s="601"/>
      <c r="Z23472" s="601"/>
      <c r="AA23472" s="601"/>
      <c r="AB23472" s="601"/>
    </row>
    <row r="23473" spans="21:28" x14ac:dyDescent="0.25">
      <c r="U23473" s="601"/>
      <c r="V23473" s="611"/>
      <c r="X23473" s="613"/>
      <c r="Y23473" s="601"/>
      <c r="Z23473" s="601"/>
      <c r="AA23473" s="601"/>
      <c r="AB23473" s="601"/>
    </row>
    <row r="23474" spans="21:28" x14ac:dyDescent="0.25">
      <c r="U23474" s="601"/>
      <c r="V23474" s="611"/>
      <c r="X23474" s="613"/>
      <c r="Y23474" s="601"/>
      <c r="Z23474" s="601"/>
      <c r="AA23474" s="601"/>
      <c r="AB23474" s="601"/>
    </row>
    <row r="23475" spans="21:28" x14ac:dyDescent="0.25">
      <c r="U23475" s="601"/>
      <c r="V23475" s="611"/>
      <c r="X23475" s="613"/>
      <c r="Y23475" s="601"/>
      <c r="Z23475" s="601"/>
      <c r="AA23475" s="601"/>
      <c r="AB23475" s="601"/>
    </row>
    <row r="23476" spans="21:28" x14ac:dyDescent="0.25">
      <c r="U23476" s="601"/>
      <c r="V23476" s="611"/>
      <c r="X23476" s="613"/>
      <c r="Y23476" s="601"/>
      <c r="Z23476" s="601"/>
      <c r="AA23476" s="601"/>
      <c r="AB23476" s="601"/>
    </row>
    <row r="23477" spans="21:28" x14ac:dyDescent="0.25">
      <c r="U23477" s="601"/>
      <c r="V23477" s="611"/>
      <c r="X23477" s="613"/>
      <c r="Y23477" s="601"/>
      <c r="Z23477" s="601"/>
      <c r="AA23477" s="601"/>
      <c r="AB23477" s="601"/>
    </row>
    <row r="23478" spans="21:28" x14ac:dyDescent="0.25">
      <c r="U23478" s="601"/>
      <c r="V23478" s="611"/>
      <c r="X23478" s="613"/>
      <c r="Y23478" s="601"/>
      <c r="Z23478" s="601"/>
      <c r="AA23478" s="601"/>
      <c r="AB23478" s="601"/>
    </row>
    <row r="23479" spans="21:28" x14ac:dyDescent="0.25">
      <c r="U23479" s="601"/>
      <c r="V23479" s="611"/>
      <c r="X23479" s="613"/>
      <c r="Y23479" s="601"/>
      <c r="Z23479" s="601"/>
      <c r="AA23479" s="601"/>
      <c r="AB23479" s="601"/>
    </row>
    <row r="23480" spans="21:28" x14ac:dyDescent="0.25">
      <c r="U23480" s="601"/>
      <c r="V23480" s="611"/>
      <c r="X23480" s="613"/>
      <c r="Y23480" s="601"/>
      <c r="Z23480" s="601"/>
      <c r="AA23480" s="601"/>
      <c r="AB23480" s="601"/>
    </row>
    <row r="23481" spans="21:28" x14ac:dyDescent="0.25">
      <c r="U23481" s="601"/>
      <c r="V23481" s="611"/>
      <c r="X23481" s="613"/>
      <c r="Y23481" s="601"/>
      <c r="Z23481" s="601"/>
      <c r="AA23481" s="601"/>
      <c r="AB23481" s="601"/>
    </row>
    <row r="23482" spans="21:28" x14ac:dyDescent="0.25">
      <c r="U23482" s="601"/>
      <c r="V23482" s="611"/>
      <c r="X23482" s="613"/>
      <c r="Y23482" s="601"/>
      <c r="Z23482" s="601"/>
      <c r="AA23482" s="601"/>
      <c r="AB23482" s="601"/>
    </row>
    <row r="23483" spans="21:28" x14ac:dyDescent="0.25">
      <c r="U23483" s="601"/>
      <c r="V23483" s="611"/>
      <c r="X23483" s="613"/>
      <c r="Y23483" s="601"/>
      <c r="Z23483" s="601"/>
      <c r="AA23483" s="601"/>
      <c r="AB23483" s="601"/>
    </row>
    <row r="23484" spans="21:28" x14ac:dyDescent="0.25">
      <c r="U23484" s="601"/>
      <c r="V23484" s="611"/>
      <c r="X23484" s="613"/>
      <c r="Y23484" s="601"/>
      <c r="Z23484" s="601"/>
      <c r="AA23484" s="601"/>
      <c r="AB23484" s="601"/>
    </row>
    <row r="23485" spans="21:28" x14ac:dyDescent="0.25">
      <c r="U23485" s="601"/>
      <c r="V23485" s="611"/>
      <c r="X23485" s="613"/>
      <c r="Y23485" s="601"/>
      <c r="Z23485" s="601"/>
      <c r="AA23485" s="601"/>
      <c r="AB23485" s="601"/>
    </row>
    <row r="23486" spans="21:28" x14ac:dyDescent="0.25">
      <c r="U23486" s="601"/>
      <c r="V23486" s="611"/>
      <c r="X23486" s="613"/>
      <c r="Y23486" s="601"/>
      <c r="Z23486" s="601"/>
      <c r="AA23486" s="601"/>
      <c r="AB23486" s="601"/>
    </row>
    <row r="23487" spans="21:28" x14ac:dyDescent="0.25">
      <c r="U23487" s="601"/>
      <c r="V23487" s="611"/>
      <c r="X23487" s="613"/>
      <c r="Y23487" s="601"/>
      <c r="Z23487" s="601"/>
      <c r="AA23487" s="601"/>
      <c r="AB23487" s="601"/>
    </row>
    <row r="23488" spans="21:28" x14ac:dyDescent="0.25">
      <c r="U23488" s="601"/>
      <c r="V23488" s="611"/>
      <c r="X23488" s="613"/>
      <c r="Y23488" s="601"/>
      <c r="Z23488" s="601"/>
      <c r="AA23488" s="601"/>
      <c r="AB23488" s="601"/>
    </row>
    <row r="23489" spans="21:28" x14ac:dyDescent="0.25">
      <c r="U23489" s="601"/>
      <c r="V23489" s="611"/>
      <c r="X23489" s="613"/>
      <c r="Y23489" s="601"/>
      <c r="Z23489" s="601"/>
      <c r="AA23489" s="601"/>
      <c r="AB23489" s="601"/>
    </row>
    <row r="23490" spans="21:28" x14ac:dyDescent="0.25">
      <c r="U23490" s="601"/>
      <c r="V23490" s="611"/>
      <c r="X23490" s="613"/>
      <c r="Y23490" s="601"/>
      <c r="Z23490" s="601"/>
      <c r="AA23490" s="601"/>
      <c r="AB23490" s="601"/>
    </row>
    <row r="23491" spans="21:28" x14ac:dyDescent="0.25">
      <c r="U23491" s="601"/>
      <c r="V23491" s="611"/>
      <c r="X23491" s="613"/>
      <c r="Y23491" s="601"/>
      <c r="Z23491" s="601"/>
      <c r="AA23491" s="601"/>
      <c r="AB23491" s="601"/>
    </row>
    <row r="23492" spans="21:28" x14ac:dyDescent="0.25">
      <c r="U23492" s="601"/>
      <c r="V23492" s="611"/>
      <c r="X23492" s="613"/>
      <c r="Y23492" s="601"/>
      <c r="Z23492" s="601"/>
      <c r="AA23492" s="601"/>
      <c r="AB23492" s="601"/>
    </row>
    <row r="23493" spans="21:28" x14ac:dyDescent="0.25">
      <c r="U23493" s="601"/>
      <c r="V23493" s="611"/>
      <c r="X23493" s="613"/>
      <c r="Y23493" s="601"/>
      <c r="Z23493" s="601"/>
      <c r="AA23493" s="601"/>
      <c r="AB23493" s="601"/>
    </row>
    <row r="23494" spans="21:28" x14ac:dyDescent="0.25">
      <c r="U23494" s="601"/>
      <c r="V23494" s="611"/>
      <c r="X23494" s="613"/>
      <c r="Y23494" s="601"/>
      <c r="Z23494" s="601"/>
      <c r="AA23494" s="601"/>
      <c r="AB23494" s="601"/>
    </row>
    <row r="23495" spans="21:28" x14ac:dyDescent="0.25">
      <c r="U23495" s="601"/>
      <c r="V23495" s="611"/>
      <c r="X23495" s="613"/>
      <c r="Y23495" s="601"/>
      <c r="Z23495" s="601"/>
      <c r="AA23495" s="601"/>
      <c r="AB23495" s="601"/>
    </row>
    <row r="23496" spans="21:28" x14ac:dyDescent="0.25">
      <c r="U23496" s="601"/>
      <c r="V23496" s="611"/>
      <c r="X23496" s="613"/>
      <c r="Y23496" s="601"/>
      <c r="Z23496" s="601"/>
      <c r="AA23496" s="601"/>
      <c r="AB23496" s="601"/>
    </row>
    <row r="23497" spans="21:28" x14ac:dyDescent="0.25">
      <c r="U23497" s="601"/>
      <c r="V23497" s="611"/>
      <c r="X23497" s="613"/>
      <c r="Y23497" s="601"/>
      <c r="Z23497" s="601"/>
      <c r="AA23497" s="601"/>
      <c r="AB23497" s="601"/>
    </row>
    <row r="23498" spans="21:28" x14ac:dyDescent="0.25">
      <c r="U23498" s="601"/>
      <c r="V23498" s="611"/>
      <c r="X23498" s="613"/>
      <c r="Y23498" s="601"/>
      <c r="Z23498" s="601"/>
      <c r="AA23498" s="601"/>
      <c r="AB23498" s="601"/>
    </row>
    <row r="23499" spans="21:28" x14ac:dyDescent="0.25">
      <c r="U23499" s="601"/>
      <c r="V23499" s="611"/>
      <c r="X23499" s="613"/>
      <c r="Y23499" s="601"/>
      <c r="Z23499" s="601"/>
      <c r="AA23499" s="601"/>
      <c r="AB23499" s="601"/>
    </row>
    <row r="23500" spans="21:28" x14ac:dyDescent="0.25">
      <c r="U23500" s="601"/>
      <c r="V23500" s="611"/>
      <c r="X23500" s="613"/>
      <c r="Y23500" s="601"/>
      <c r="Z23500" s="601"/>
      <c r="AA23500" s="601"/>
      <c r="AB23500" s="601"/>
    </row>
    <row r="23501" spans="21:28" x14ac:dyDescent="0.25">
      <c r="U23501" s="601"/>
      <c r="V23501" s="611"/>
      <c r="X23501" s="613"/>
      <c r="Y23501" s="601"/>
      <c r="Z23501" s="601"/>
      <c r="AA23501" s="601"/>
      <c r="AB23501" s="601"/>
    </row>
    <row r="23502" spans="21:28" x14ac:dyDescent="0.25">
      <c r="U23502" s="601"/>
      <c r="V23502" s="611"/>
      <c r="X23502" s="613"/>
      <c r="Y23502" s="601"/>
      <c r="Z23502" s="601"/>
      <c r="AA23502" s="601"/>
      <c r="AB23502" s="601"/>
    </row>
    <row r="23503" spans="21:28" x14ac:dyDescent="0.25">
      <c r="U23503" s="601"/>
      <c r="V23503" s="611"/>
      <c r="X23503" s="613"/>
      <c r="Y23503" s="601"/>
      <c r="Z23503" s="601"/>
      <c r="AA23503" s="601"/>
      <c r="AB23503" s="601"/>
    </row>
    <row r="23504" spans="21:28" x14ac:dyDescent="0.25">
      <c r="U23504" s="601"/>
      <c r="V23504" s="611"/>
      <c r="X23504" s="613"/>
      <c r="Y23504" s="601"/>
      <c r="Z23504" s="601"/>
      <c r="AA23504" s="601"/>
      <c r="AB23504" s="601"/>
    </row>
    <row r="23505" spans="21:28" x14ac:dyDescent="0.25">
      <c r="U23505" s="601"/>
      <c r="V23505" s="611"/>
      <c r="X23505" s="613"/>
      <c r="Y23505" s="601"/>
      <c r="Z23505" s="601"/>
      <c r="AA23505" s="601"/>
      <c r="AB23505" s="601"/>
    </row>
    <row r="23506" spans="21:28" x14ac:dyDescent="0.25">
      <c r="U23506" s="601"/>
      <c r="V23506" s="611"/>
      <c r="X23506" s="613"/>
      <c r="Y23506" s="601"/>
      <c r="Z23506" s="601"/>
      <c r="AA23506" s="601"/>
      <c r="AB23506" s="601"/>
    </row>
    <row r="23507" spans="21:28" x14ac:dyDescent="0.25">
      <c r="U23507" s="601"/>
      <c r="V23507" s="611"/>
      <c r="X23507" s="613"/>
      <c r="Y23507" s="601"/>
      <c r="Z23507" s="601"/>
      <c r="AA23507" s="601"/>
      <c r="AB23507" s="601"/>
    </row>
    <row r="23508" spans="21:28" x14ac:dyDescent="0.25">
      <c r="U23508" s="601"/>
      <c r="V23508" s="611"/>
      <c r="X23508" s="613"/>
      <c r="Y23508" s="601"/>
      <c r="Z23508" s="601"/>
      <c r="AA23508" s="601"/>
      <c r="AB23508" s="601"/>
    </row>
    <row r="23509" spans="21:28" x14ac:dyDescent="0.25">
      <c r="U23509" s="601"/>
      <c r="V23509" s="611"/>
      <c r="X23509" s="613"/>
      <c r="Y23509" s="601"/>
      <c r="Z23509" s="601"/>
      <c r="AA23509" s="601"/>
      <c r="AB23509" s="601"/>
    </row>
    <row r="23510" spans="21:28" x14ac:dyDescent="0.25">
      <c r="U23510" s="601"/>
      <c r="V23510" s="611"/>
      <c r="X23510" s="613"/>
      <c r="Y23510" s="601"/>
      <c r="Z23510" s="601"/>
      <c r="AA23510" s="601"/>
      <c r="AB23510" s="601"/>
    </row>
    <row r="23511" spans="21:28" x14ac:dyDescent="0.25">
      <c r="U23511" s="601"/>
      <c r="V23511" s="611"/>
      <c r="X23511" s="613"/>
      <c r="Y23511" s="601"/>
      <c r="Z23511" s="601"/>
      <c r="AA23511" s="601"/>
      <c r="AB23511" s="601"/>
    </row>
    <row r="23512" spans="21:28" x14ac:dyDescent="0.25">
      <c r="U23512" s="601"/>
      <c r="V23512" s="611"/>
      <c r="X23512" s="613"/>
      <c r="Y23512" s="601"/>
      <c r="Z23512" s="601"/>
      <c r="AA23512" s="601"/>
      <c r="AB23512" s="601"/>
    </row>
    <row r="23513" spans="21:28" x14ac:dyDescent="0.25">
      <c r="U23513" s="601"/>
      <c r="V23513" s="611"/>
      <c r="X23513" s="613"/>
      <c r="Y23513" s="601"/>
      <c r="Z23513" s="601"/>
      <c r="AA23513" s="601"/>
      <c r="AB23513" s="601"/>
    </row>
    <row r="23514" spans="21:28" x14ac:dyDescent="0.25">
      <c r="U23514" s="601"/>
      <c r="V23514" s="611"/>
      <c r="X23514" s="613"/>
      <c r="Y23514" s="601"/>
      <c r="Z23514" s="601"/>
      <c r="AA23514" s="601"/>
      <c r="AB23514" s="601"/>
    </row>
    <row r="23515" spans="21:28" x14ac:dyDescent="0.25">
      <c r="U23515" s="601"/>
      <c r="V23515" s="611"/>
      <c r="X23515" s="613"/>
      <c r="Y23515" s="601"/>
      <c r="Z23515" s="601"/>
      <c r="AA23515" s="601"/>
      <c r="AB23515" s="601"/>
    </row>
    <row r="23516" spans="21:28" x14ac:dyDescent="0.25">
      <c r="U23516" s="601"/>
      <c r="V23516" s="611"/>
      <c r="X23516" s="613"/>
      <c r="Y23516" s="601"/>
      <c r="Z23516" s="601"/>
      <c r="AA23516" s="601"/>
      <c r="AB23516" s="601"/>
    </row>
    <row r="23517" spans="21:28" x14ac:dyDescent="0.25">
      <c r="U23517" s="601"/>
      <c r="V23517" s="611"/>
      <c r="X23517" s="613"/>
      <c r="Y23517" s="601"/>
      <c r="Z23517" s="601"/>
      <c r="AA23517" s="601"/>
      <c r="AB23517" s="601"/>
    </row>
    <row r="23518" spans="21:28" x14ac:dyDescent="0.25">
      <c r="U23518" s="601"/>
      <c r="V23518" s="611"/>
      <c r="X23518" s="613"/>
      <c r="Y23518" s="601"/>
      <c r="Z23518" s="601"/>
      <c r="AA23518" s="601"/>
      <c r="AB23518" s="601"/>
    </row>
    <row r="23519" spans="21:28" x14ac:dyDescent="0.25">
      <c r="U23519" s="601"/>
      <c r="V23519" s="611"/>
      <c r="X23519" s="613"/>
      <c r="Y23519" s="601"/>
      <c r="Z23519" s="601"/>
      <c r="AA23519" s="601"/>
      <c r="AB23519" s="601"/>
    </row>
    <row r="23520" spans="21:28" x14ac:dyDescent="0.25">
      <c r="U23520" s="601"/>
      <c r="V23520" s="611"/>
      <c r="X23520" s="613"/>
      <c r="Y23520" s="601"/>
      <c r="Z23520" s="601"/>
      <c r="AA23520" s="601"/>
      <c r="AB23520" s="601"/>
    </row>
    <row r="23521" spans="21:28" x14ac:dyDescent="0.25">
      <c r="U23521" s="601"/>
      <c r="V23521" s="611"/>
      <c r="X23521" s="613"/>
      <c r="Y23521" s="601"/>
      <c r="Z23521" s="601"/>
      <c r="AA23521" s="601"/>
      <c r="AB23521" s="601"/>
    </row>
    <row r="23522" spans="21:28" x14ac:dyDescent="0.25">
      <c r="U23522" s="601"/>
      <c r="V23522" s="611"/>
      <c r="X23522" s="613"/>
      <c r="Y23522" s="601"/>
      <c r="Z23522" s="601"/>
      <c r="AA23522" s="601"/>
      <c r="AB23522" s="601"/>
    </row>
    <row r="23523" spans="21:28" x14ac:dyDescent="0.25">
      <c r="U23523" s="601"/>
      <c r="V23523" s="611"/>
      <c r="X23523" s="613"/>
      <c r="Y23523" s="601"/>
      <c r="Z23523" s="601"/>
      <c r="AA23523" s="601"/>
      <c r="AB23523" s="601"/>
    </row>
    <row r="23524" spans="21:28" x14ac:dyDescent="0.25">
      <c r="U23524" s="601"/>
      <c r="V23524" s="611"/>
      <c r="X23524" s="613"/>
      <c r="Y23524" s="601"/>
      <c r="Z23524" s="601"/>
      <c r="AA23524" s="601"/>
      <c r="AB23524" s="601"/>
    </row>
    <row r="23525" spans="21:28" x14ac:dyDescent="0.25">
      <c r="U23525" s="601"/>
      <c r="V23525" s="611"/>
      <c r="X23525" s="613"/>
      <c r="Y23525" s="601"/>
      <c r="Z23525" s="601"/>
      <c r="AA23525" s="601"/>
      <c r="AB23525" s="601"/>
    </row>
    <row r="23526" spans="21:28" x14ac:dyDescent="0.25">
      <c r="U23526" s="601"/>
      <c r="V23526" s="611"/>
      <c r="X23526" s="613"/>
      <c r="Y23526" s="601"/>
      <c r="Z23526" s="601"/>
      <c r="AA23526" s="601"/>
      <c r="AB23526" s="601"/>
    </row>
    <row r="23527" spans="21:28" x14ac:dyDescent="0.25">
      <c r="U23527" s="601"/>
      <c r="V23527" s="611"/>
      <c r="X23527" s="613"/>
      <c r="Y23527" s="601"/>
      <c r="Z23527" s="601"/>
      <c r="AA23527" s="601"/>
      <c r="AB23527" s="601"/>
    </row>
    <row r="23528" spans="21:28" x14ac:dyDescent="0.25">
      <c r="U23528" s="601"/>
      <c r="V23528" s="611"/>
      <c r="X23528" s="613"/>
      <c r="Y23528" s="601"/>
      <c r="Z23528" s="601"/>
      <c r="AA23528" s="601"/>
      <c r="AB23528" s="601"/>
    </row>
    <row r="23529" spans="21:28" x14ac:dyDescent="0.25">
      <c r="U23529" s="601"/>
      <c r="V23529" s="611"/>
      <c r="X23529" s="613"/>
      <c r="Y23529" s="601"/>
      <c r="Z23529" s="601"/>
      <c r="AA23529" s="601"/>
      <c r="AB23529" s="601"/>
    </row>
    <row r="23530" spans="21:28" x14ac:dyDescent="0.25">
      <c r="U23530" s="601"/>
      <c r="V23530" s="611"/>
      <c r="X23530" s="613"/>
      <c r="Y23530" s="601"/>
      <c r="Z23530" s="601"/>
      <c r="AA23530" s="601"/>
      <c r="AB23530" s="601"/>
    </row>
    <row r="23531" spans="21:28" x14ac:dyDescent="0.25">
      <c r="U23531" s="601"/>
      <c r="V23531" s="611"/>
      <c r="X23531" s="613"/>
      <c r="Y23531" s="601"/>
      <c r="Z23531" s="601"/>
      <c r="AA23531" s="601"/>
      <c r="AB23531" s="601"/>
    </row>
    <row r="23532" spans="21:28" x14ac:dyDescent="0.25">
      <c r="U23532" s="601"/>
      <c r="V23532" s="611"/>
      <c r="X23532" s="613"/>
      <c r="Y23532" s="601"/>
      <c r="Z23532" s="601"/>
      <c r="AA23532" s="601"/>
      <c r="AB23532" s="601"/>
    </row>
    <row r="23533" spans="21:28" x14ac:dyDescent="0.25">
      <c r="U23533" s="601"/>
      <c r="V23533" s="611"/>
      <c r="X23533" s="613"/>
      <c r="Y23533" s="601"/>
      <c r="Z23533" s="601"/>
      <c r="AA23533" s="601"/>
      <c r="AB23533" s="601"/>
    </row>
    <row r="23534" spans="21:28" x14ac:dyDescent="0.25">
      <c r="U23534" s="601"/>
      <c r="V23534" s="611"/>
      <c r="X23534" s="613"/>
      <c r="Y23534" s="601"/>
      <c r="Z23534" s="601"/>
      <c r="AA23534" s="601"/>
      <c r="AB23534" s="601"/>
    </row>
    <row r="23535" spans="21:28" x14ac:dyDescent="0.25">
      <c r="U23535" s="601"/>
      <c r="V23535" s="611"/>
      <c r="X23535" s="613"/>
      <c r="Y23535" s="601"/>
      <c r="Z23535" s="601"/>
      <c r="AA23535" s="601"/>
      <c r="AB23535" s="601"/>
    </row>
    <row r="23536" spans="21:28" x14ac:dyDescent="0.25">
      <c r="U23536" s="601"/>
      <c r="V23536" s="611"/>
      <c r="X23536" s="613"/>
      <c r="Y23536" s="601"/>
      <c r="Z23536" s="601"/>
      <c r="AA23536" s="601"/>
      <c r="AB23536" s="601"/>
    </row>
    <row r="23537" spans="21:28" x14ac:dyDescent="0.25">
      <c r="U23537" s="601"/>
      <c r="V23537" s="611"/>
      <c r="X23537" s="613"/>
      <c r="Y23537" s="601"/>
      <c r="Z23537" s="601"/>
      <c r="AA23537" s="601"/>
      <c r="AB23537" s="601"/>
    </row>
    <row r="23538" spans="21:28" x14ac:dyDescent="0.25">
      <c r="U23538" s="601"/>
      <c r="V23538" s="611"/>
      <c r="X23538" s="613"/>
      <c r="Y23538" s="601"/>
      <c r="Z23538" s="601"/>
      <c r="AA23538" s="601"/>
      <c r="AB23538" s="601"/>
    </row>
    <row r="23539" spans="21:28" x14ac:dyDescent="0.25">
      <c r="U23539" s="601"/>
      <c r="V23539" s="611"/>
      <c r="X23539" s="613"/>
      <c r="Y23539" s="601"/>
      <c r="Z23539" s="601"/>
      <c r="AA23539" s="601"/>
      <c r="AB23539" s="601"/>
    </row>
    <row r="23540" spans="21:28" x14ac:dyDescent="0.25">
      <c r="U23540" s="601"/>
      <c r="V23540" s="611"/>
      <c r="X23540" s="613"/>
      <c r="Y23540" s="601"/>
      <c r="Z23540" s="601"/>
      <c r="AA23540" s="601"/>
      <c r="AB23540" s="601"/>
    </row>
    <row r="23541" spans="21:28" x14ac:dyDescent="0.25">
      <c r="U23541" s="601"/>
      <c r="V23541" s="611"/>
      <c r="X23541" s="613"/>
      <c r="Y23541" s="601"/>
      <c r="Z23541" s="601"/>
      <c r="AA23541" s="601"/>
      <c r="AB23541" s="601"/>
    </row>
    <row r="23542" spans="21:28" x14ac:dyDescent="0.25">
      <c r="U23542" s="601"/>
      <c r="V23542" s="611"/>
      <c r="X23542" s="613"/>
      <c r="Y23542" s="601"/>
      <c r="Z23542" s="601"/>
      <c r="AA23542" s="601"/>
      <c r="AB23542" s="601"/>
    </row>
    <row r="23543" spans="21:28" x14ac:dyDescent="0.25">
      <c r="U23543" s="601"/>
      <c r="V23543" s="611"/>
      <c r="X23543" s="613"/>
      <c r="Y23543" s="601"/>
      <c r="Z23543" s="601"/>
      <c r="AA23543" s="601"/>
      <c r="AB23543" s="601"/>
    </row>
    <row r="23544" spans="21:28" x14ac:dyDescent="0.25">
      <c r="U23544" s="601"/>
      <c r="V23544" s="611"/>
      <c r="X23544" s="613"/>
      <c r="Y23544" s="601"/>
      <c r="Z23544" s="601"/>
      <c r="AA23544" s="601"/>
      <c r="AB23544" s="601"/>
    </row>
    <row r="23545" spans="21:28" x14ac:dyDescent="0.25">
      <c r="U23545" s="601"/>
      <c r="V23545" s="611"/>
      <c r="X23545" s="613"/>
      <c r="Y23545" s="601"/>
      <c r="Z23545" s="601"/>
      <c r="AA23545" s="601"/>
      <c r="AB23545" s="601"/>
    </row>
    <row r="23546" spans="21:28" x14ac:dyDescent="0.25">
      <c r="U23546" s="601"/>
      <c r="V23546" s="611"/>
      <c r="X23546" s="613"/>
      <c r="Y23546" s="601"/>
      <c r="Z23546" s="601"/>
      <c r="AA23546" s="601"/>
      <c r="AB23546" s="601"/>
    </row>
    <row r="23547" spans="21:28" x14ac:dyDescent="0.25">
      <c r="U23547" s="601"/>
      <c r="V23547" s="611"/>
      <c r="X23547" s="613"/>
      <c r="Y23547" s="601"/>
      <c r="Z23547" s="601"/>
      <c r="AA23547" s="601"/>
      <c r="AB23547" s="601"/>
    </row>
    <row r="23548" spans="21:28" x14ac:dyDescent="0.25">
      <c r="U23548" s="601"/>
      <c r="V23548" s="611"/>
      <c r="X23548" s="613"/>
      <c r="Y23548" s="601"/>
      <c r="Z23548" s="601"/>
      <c r="AA23548" s="601"/>
      <c r="AB23548" s="601"/>
    </row>
    <row r="23549" spans="21:28" x14ac:dyDescent="0.25">
      <c r="U23549" s="601"/>
      <c r="V23549" s="611"/>
      <c r="X23549" s="613"/>
      <c r="Y23549" s="601"/>
      <c r="Z23549" s="601"/>
      <c r="AA23549" s="601"/>
      <c r="AB23549" s="601"/>
    </row>
    <row r="23550" spans="21:28" x14ac:dyDescent="0.25">
      <c r="U23550" s="601"/>
      <c r="V23550" s="611"/>
      <c r="X23550" s="613"/>
      <c r="Y23550" s="601"/>
      <c r="Z23550" s="601"/>
      <c r="AA23550" s="601"/>
      <c r="AB23550" s="601"/>
    </row>
    <row r="23551" spans="21:28" x14ac:dyDescent="0.25">
      <c r="U23551" s="601"/>
      <c r="V23551" s="611"/>
      <c r="X23551" s="613"/>
      <c r="Y23551" s="601"/>
      <c r="Z23551" s="601"/>
      <c r="AA23551" s="601"/>
      <c r="AB23551" s="601"/>
    </row>
    <row r="23552" spans="21:28" x14ac:dyDescent="0.25">
      <c r="U23552" s="601"/>
      <c r="V23552" s="611"/>
      <c r="X23552" s="613"/>
      <c r="Y23552" s="601"/>
      <c r="Z23552" s="601"/>
      <c r="AA23552" s="601"/>
      <c r="AB23552" s="601"/>
    </row>
    <row r="23553" spans="21:28" x14ac:dyDescent="0.25">
      <c r="U23553" s="601"/>
      <c r="V23553" s="611"/>
      <c r="X23553" s="613"/>
      <c r="Y23553" s="601"/>
      <c r="Z23553" s="601"/>
      <c r="AA23553" s="601"/>
      <c r="AB23553" s="601"/>
    </row>
    <row r="23554" spans="21:28" x14ac:dyDescent="0.25">
      <c r="U23554" s="601"/>
      <c r="V23554" s="611"/>
      <c r="X23554" s="613"/>
      <c r="Y23554" s="601"/>
      <c r="Z23554" s="601"/>
      <c r="AA23554" s="601"/>
      <c r="AB23554" s="601"/>
    </row>
    <row r="23555" spans="21:28" x14ac:dyDescent="0.25">
      <c r="U23555" s="601"/>
      <c r="V23555" s="611"/>
      <c r="X23555" s="613"/>
      <c r="Y23555" s="601"/>
      <c r="Z23555" s="601"/>
      <c r="AA23555" s="601"/>
      <c r="AB23555" s="601"/>
    </row>
    <row r="23556" spans="21:28" x14ac:dyDescent="0.25">
      <c r="U23556" s="601"/>
      <c r="V23556" s="611"/>
      <c r="X23556" s="613"/>
      <c r="Y23556" s="601"/>
      <c r="Z23556" s="601"/>
      <c r="AA23556" s="601"/>
      <c r="AB23556" s="601"/>
    </row>
    <row r="23557" spans="21:28" x14ac:dyDescent="0.25">
      <c r="U23557" s="601"/>
      <c r="V23557" s="611"/>
      <c r="X23557" s="613"/>
      <c r="Y23557" s="601"/>
      <c r="Z23557" s="601"/>
      <c r="AA23557" s="601"/>
      <c r="AB23557" s="601"/>
    </row>
    <row r="23558" spans="21:28" x14ac:dyDescent="0.25">
      <c r="U23558" s="601"/>
      <c r="V23558" s="611"/>
      <c r="X23558" s="613"/>
      <c r="Y23558" s="601"/>
      <c r="Z23558" s="601"/>
      <c r="AA23558" s="601"/>
      <c r="AB23558" s="601"/>
    </row>
    <row r="23559" spans="21:28" x14ac:dyDescent="0.25">
      <c r="U23559" s="601"/>
      <c r="V23559" s="611"/>
      <c r="X23559" s="613"/>
      <c r="Y23559" s="601"/>
      <c r="Z23559" s="601"/>
      <c r="AA23559" s="601"/>
      <c r="AB23559" s="601"/>
    </row>
    <row r="23560" spans="21:28" x14ac:dyDescent="0.25">
      <c r="U23560" s="601"/>
      <c r="V23560" s="611"/>
      <c r="X23560" s="613"/>
      <c r="Y23560" s="601"/>
      <c r="Z23560" s="601"/>
      <c r="AA23560" s="601"/>
      <c r="AB23560" s="601"/>
    </row>
    <row r="23561" spans="21:28" x14ac:dyDescent="0.25">
      <c r="U23561" s="601"/>
      <c r="V23561" s="611"/>
      <c r="X23561" s="613"/>
      <c r="Y23561" s="601"/>
      <c r="Z23561" s="601"/>
      <c r="AA23561" s="601"/>
      <c r="AB23561" s="601"/>
    </row>
    <row r="23562" spans="21:28" x14ac:dyDescent="0.25">
      <c r="U23562" s="601"/>
      <c r="V23562" s="611"/>
      <c r="X23562" s="613"/>
      <c r="Y23562" s="601"/>
      <c r="Z23562" s="601"/>
      <c r="AA23562" s="601"/>
      <c r="AB23562" s="601"/>
    </row>
    <row r="23563" spans="21:28" x14ac:dyDescent="0.25">
      <c r="U23563" s="601"/>
      <c r="V23563" s="611"/>
      <c r="X23563" s="613"/>
      <c r="Y23563" s="601"/>
      <c r="Z23563" s="601"/>
      <c r="AA23563" s="601"/>
      <c r="AB23563" s="601"/>
    </row>
    <row r="23564" spans="21:28" x14ac:dyDescent="0.25">
      <c r="U23564" s="601"/>
      <c r="V23564" s="611"/>
      <c r="X23564" s="613"/>
      <c r="Y23564" s="601"/>
      <c r="Z23564" s="601"/>
      <c r="AA23564" s="601"/>
      <c r="AB23564" s="601"/>
    </row>
    <row r="23565" spans="21:28" x14ac:dyDescent="0.25">
      <c r="U23565" s="601"/>
      <c r="V23565" s="611"/>
      <c r="X23565" s="613"/>
      <c r="Y23565" s="601"/>
      <c r="Z23565" s="601"/>
      <c r="AA23565" s="601"/>
      <c r="AB23565" s="601"/>
    </row>
    <row r="23566" spans="21:28" x14ac:dyDescent="0.25">
      <c r="U23566" s="601"/>
      <c r="V23566" s="611"/>
      <c r="X23566" s="613"/>
      <c r="Y23566" s="601"/>
      <c r="Z23566" s="601"/>
      <c r="AA23566" s="601"/>
      <c r="AB23566" s="601"/>
    </row>
    <row r="23567" spans="21:28" x14ac:dyDescent="0.25">
      <c r="U23567" s="601"/>
      <c r="V23567" s="611"/>
      <c r="X23567" s="613"/>
      <c r="Y23567" s="601"/>
      <c r="Z23567" s="601"/>
      <c r="AA23567" s="601"/>
      <c r="AB23567" s="601"/>
    </row>
    <row r="23568" spans="21:28" x14ac:dyDescent="0.25">
      <c r="U23568" s="601"/>
      <c r="V23568" s="611"/>
      <c r="X23568" s="613"/>
      <c r="Y23568" s="601"/>
      <c r="Z23568" s="601"/>
      <c r="AA23568" s="601"/>
      <c r="AB23568" s="601"/>
    </row>
    <row r="23569" spans="21:28" x14ac:dyDescent="0.25">
      <c r="U23569" s="601"/>
      <c r="V23569" s="611"/>
      <c r="X23569" s="613"/>
      <c r="Y23569" s="601"/>
      <c r="Z23569" s="601"/>
      <c r="AA23569" s="601"/>
      <c r="AB23569" s="601"/>
    </row>
    <row r="23570" spans="21:28" x14ac:dyDescent="0.25">
      <c r="U23570" s="601"/>
      <c r="V23570" s="611"/>
      <c r="X23570" s="613"/>
      <c r="Y23570" s="601"/>
      <c r="Z23570" s="601"/>
      <c r="AA23570" s="601"/>
      <c r="AB23570" s="601"/>
    </row>
    <row r="23571" spans="21:28" x14ac:dyDescent="0.25">
      <c r="U23571" s="601"/>
      <c r="V23571" s="611"/>
      <c r="X23571" s="613"/>
      <c r="Y23571" s="601"/>
      <c r="Z23571" s="601"/>
      <c r="AA23571" s="601"/>
      <c r="AB23571" s="601"/>
    </row>
    <row r="23572" spans="21:28" x14ac:dyDescent="0.25">
      <c r="U23572" s="601"/>
      <c r="V23572" s="611"/>
      <c r="X23572" s="613"/>
      <c r="Y23572" s="601"/>
      <c r="Z23572" s="601"/>
      <c r="AA23572" s="601"/>
      <c r="AB23572" s="601"/>
    </row>
    <row r="23573" spans="21:28" x14ac:dyDescent="0.25">
      <c r="U23573" s="601"/>
      <c r="V23573" s="611"/>
      <c r="X23573" s="613"/>
      <c r="Y23573" s="601"/>
      <c r="Z23573" s="601"/>
      <c r="AA23573" s="601"/>
      <c r="AB23573" s="601"/>
    </row>
    <row r="23574" spans="21:28" x14ac:dyDescent="0.25">
      <c r="U23574" s="601"/>
      <c r="V23574" s="611"/>
      <c r="X23574" s="613"/>
      <c r="Y23574" s="601"/>
      <c r="Z23574" s="601"/>
      <c r="AA23574" s="601"/>
      <c r="AB23574" s="601"/>
    </row>
    <row r="23575" spans="21:28" x14ac:dyDescent="0.25">
      <c r="U23575" s="601"/>
      <c r="V23575" s="611"/>
      <c r="X23575" s="613"/>
      <c r="Y23575" s="601"/>
      <c r="Z23575" s="601"/>
      <c r="AA23575" s="601"/>
      <c r="AB23575" s="601"/>
    </row>
    <row r="23576" spans="21:28" x14ac:dyDescent="0.25">
      <c r="U23576" s="601"/>
      <c r="V23576" s="611"/>
      <c r="X23576" s="613"/>
      <c r="Y23576" s="601"/>
      <c r="Z23576" s="601"/>
      <c r="AA23576" s="601"/>
      <c r="AB23576" s="601"/>
    </row>
    <row r="23577" spans="21:28" x14ac:dyDescent="0.25">
      <c r="U23577" s="601"/>
      <c r="V23577" s="611"/>
      <c r="X23577" s="613"/>
      <c r="Y23577" s="601"/>
      <c r="Z23577" s="601"/>
      <c r="AA23577" s="601"/>
      <c r="AB23577" s="601"/>
    </row>
    <row r="23578" spans="21:28" x14ac:dyDescent="0.25">
      <c r="U23578" s="601"/>
      <c r="V23578" s="611"/>
      <c r="X23578" s="613"/>
      <c r="Y23578" s="601"/>
      <c r="Z23578" s="601"/>
      <c r="AA23578" s="601"/>
      <c r="AB23578" s="601"/>
    </row>
    <row r="23579" spans="21:28" x14ac:dyDescent="0.25">
      <c r="U23579" s="601"/>
      <c r="V23579" s="611"/>
      <c r="X23579" s="613"/>
      <c r="Y23579" s="601"/>
      <c r="Z23579" s="601"/>
      <c r="AA23579" s="601"/>
      <c r="AB23579" s="601"/>
    </row>
    <row r="23580" spans="21:28" x14ac:dyDescent="0.25">
      <c r="U23580" s="601"/>
      <c r="V23580" s="611"/>
      <c r="X23580" s="613"/>
      <c r="Y23580" s="601"/>
      <c r="Z23580" s="601"/>
      <c r="AA23580" s="601"/>
      <c r="AB23580" s="601"/>
    </row>
    <row r="23581" spans="21:28" x14ac:dyDescent="0.25">
      <c r="U23581" s="601"/>
      <c r="V23581" s="611"/>
      <c r="X23581" s="613"/>
      <c r="Y23581" s="601"/>
      <c r="Z23581" s="601"/>
      <c r="AA23581" s="601"/>
      <c r="AB23581" s="601"/>
    </row>
    <row r="23582" spans="21:28" x14ac:dyDescent="0.25">
      <c r="U23582" s="601"/>
      <c r="V23582" s="611"/>
      <c r="X23582" s="613"/>
      <c r="Y23582" s="601"/>
      <c r="Z23582" s="601"/>
      <c r="AA23582" s="601"/>
      <c r="AB23582" s="601"/>
    </row>
    <row r="23583" spans="21:28" x14ac:dyDescent="0.25">
      <c r="U23583" s="601"/>
      <c r="V23583" s="611"/>
      <c r="X23583" s="613"/>
      <c r="Y23583" s="601"/>
      <c r="Z23583" s="601"/>
      <c r="AA23583" s="601"/>
      <c r="AB23583" s="601"/>
    </row>
    <row r="23584" spans="21:28" x14ac:dyDescent="0.25">
      <c r="U23584" s="601"/>
      <c r="V23584" s="611"/>
      <c r="X23584" s="613"/>
      <c r="Y23584" s="601"/>
      <c r="Z23584" s="601"/>
      <c r="AA23584" s="601"/>
      <c r="AB23584" s="601"/>
    </row>
    <row r="23585" spans="21:28" x14ac:dyDescent="0.25">
      <c r="U23585" s="601"/>
      <c r="V23585" s="611"/>
      <c r="X23585" s="613"/>
      <c r="Y23585" s="601"/>
      <c r="Z23585" s="601"/>
      <c r="AA23585" s="601"/>
      <c r="AB23585" s="601"/>
    </row>
    <row r="23586" spans="21:28" x14ac:dyDescent="0.25">
      <c r="U23586" s="601"/>
      <c r="V23586" s="611"/>
      <c r="X23586" s="613"/>
      <c r="Y23586" s="601"/>
      <c r="Z23586" s="601"/>
      <c r="AA23586" s="601"/>
      <c r="AB23586" s="601"/>
    </row>
    <row r="23587" spans="21:28" x14ac:dyDescent="0.25">
      <c r="U23587" s="601"/>
      <c r="V23587" s="611"/>
      <c r="X23587" s="613"/>
      <c r="Y23587" s="601"/>
      <c r="Z23587" s="601"/>
      <c r="AA23587" s="601"/>
      <c r="AB23587" s="601"/>
    </row>
    <row r="23588" spans="21:28" x14ac:dyDescent="0.25">
      <c r="U23588" s="601"/>
      <c r="V23588" s="611"/>
      <c r="X23588" s="613"/>
      <c r="Y23588" s="601"/>
      <c r="Z23588" s="601"/>
      <c r="AA23588" s="601"/>
      <c r="AB23588" s="601"/>
    </row>
    <row r="23589" spans="21:28" x14ac:dyDescent="0.25">
      <c r="U23589" s="601"/>
      <c r="V23589" s="611"/>
      <c r="X23589" s="613"/>
      <c r="Y23589" s="601"/>
      <c r="Z23589" s="601"/>
      <c r="AA23589" s="601"/>
      <c r="AB23589" s="601"/>
    </row>
    <row r="23590" spans="21:28" x14ac:dyDescent="0.25">
      <c r="U23590" s="601"/>
      <c r="V23590" s="611"/>
      <c r="X23590" s="613"/>
      <c r="Y23590" s="601"/>
      <c r="Z23590" s="601"/>
      <c r="AA23590" s="601"/>
      <c r="AB23590" s="601"/>
    </row>
    <row r="23591" spans="21:28" x14ac:dyDescent="0.25">
      <c r="U23591" s="601"/>
      <c r="V23591" s="611"/>
      <c r="X23591" s="613"/>
      <c r="Y23591" s="601"/>
      <c r="Z23591" s="601"/>
      <c r="AA23591" s="601"/>
      <c r="AB23591" s="601"/>
    </row>
    <row r="23592" spans="21:28" x14ac:dyDescent="0.25">
      <c r="U23592" s="601"/>
      <c r="V23592" s="611"/>
      <c r="X23592" s="613"/>
      <c r="Y23592" s="601"/>
      <c r="Z23592" s="601"/>
      <c r="AA23592" s="601"/>
      <c r="AB23592" s="601"/>
    </row>
    <row r="23593" spans="21:28" x14ac:dyDescent="0.25">
      <c r="U23593" s="601"/>
      <c r="V23593" s="611"/>
      <c r="X23593" s="613"/>
      <c r="Y23593" s="601"/>
      <c r="Z23593" s="601"/>
      <c r="AA23593" s="601"/>
      <c r="AB23593" s="601"/>
    </row>
    <row r="23594" spans="21:28" x14ac:dyDescent="0.25">
      <c r="U23594" s="601"/>
      <c r="V23594" s="611"/>
      <c r="X23594" s="613"/>
      <c r="Y23594" s="601"/>
      <c r="Z23594" s="601"/>
      <c r="AA23594" s="601"/>
      <c r="AB23594" s="601"/>
    </row>
    <row r="23595" spans="21:28" x14ac:dyDescent="0.25">
      <c r="U23595" s="601"/>
      <c r="V23595" s="611"/>
      <c r="X23595" s="613"/>
      <c r="Y23595" s="601"/>
      <c r="Z23595" s="601"/>
      <c r="AA23595" s="601"/>
      <c r="AB23595" s="601"/>
    </row>
    <row r="23596" spans="21:28" x14ac:dyDescent="0.25">
      <c r="U23596" s="601"/>
      <c r="V23596" s="611"/>
      <c r="X23596" s="613"/>
      <c r="Y23596" s="601"/>
      <c r="Z23596" s="601"/>
      <c r="AA23596" s="601"/>
      <c r="AB23596" s="601"/>
    </row>
    <row r="23597" spans="21:28" x14ac:dyDescent="0.25">
      <c r="U23597" s="601"/>
      <c r="V23597" s="611"/>
      <c r="X23597" s="613"/>
      <c r="Y23597" s="601"/>
      <c r="Z23597" s="601"/>
      <c r="AA23597" s="601"/>
      <c r="AB23597" s="601"/>
    </row>
    <row r="23598" spans="21:28" x14ac:dyDescent="0.25">
      <c r="U23598" s="601"/>
      <c r="V23598" s="611"/>
      <c r="X23598" s="613"/>
      <c r="Y23598" s="601"/>
      <c r="Z23598" s="601"/>
      <c r="AA23598" s="601"/>
      <c r="AB23598" s="601"/>
    </row>
    <row r="23599" spans="21:28" x14ac:dyDescent="0.25">
      <c r="U23599" s="601"/>
      <c r="V23599" s="611"/>
      <c r="X23599" s="613"/>
      <c r="Y23599" s="601"/>
      <c r="Z23599" s="601"/>
      <c r="AA23599" s="601"/>
      <c r="AB23599" s="601"/>
    </row>
    <row r="23600" spans="21:28" x14ac:dyDescent="0.25">
      <c r="U23600" s="601"/>
      <c r="V23600" s="611"/>
      <c r="X23600" s="613"/>
      <c r="Y23600" s="601"/>
      <c r="Z23600" s="601"/>
      <c r="AA23600" s="601"/>
      <c r="AB23600" s="601"/>
    </row>
    <row r="23601" spans="21:28" x14ac:dyDescent="0.25">
      <c r="U23601" s="601"/>
      <c r="V23601" s="611"/>
      <c r="X23601" s="613"/>
      <c r="Y23601" s="601"/>
      <c r="Z23601" s="601"/>
      <c r="AA23601" s="601"/>
      <c r="AB23601" s="601"/>
    </row>
    <row r="23602" spans="21:28" x14ac:dyDescent="0.25">
      <c r="U23602" s="601"/>
      <c r="V23602" s="611"/>
      <c r="X23602" s="613"/>
      <c r="Y23602" s="601"/>
      <c r="Z23602" s="601"/>
      <c r="AA23602" s="601"/>
      <c r="AB23602" s="601"/>
    </row>
    <row r="23603" spans="21:28" x14ac:dyDescent="0.25">
      <c r="U23603" s="601"/>
      <c r="V23603" s="611"/>
      <c r="X23603" s="613"/>
      <c r="Y23603" s="601"/>
      <c r="Z23603" s="601"/>
      <c r="AA23603" s="601"/>
      <c r="AB23603" s="601"/>
    </row>
    <row r="23604" spans="21:28" x14ac:dyDescent="0.25">
      <c r="U23604" s="601"/>
      <c r="V23604" s="611"/>
      <c r="X23604" s="613"/>
      <c r="Y23604" s="601"/>
      <c r="Z23604" s="601"/>
      <c r="AA23604" s="601"/>
      <c r="AB23604" s="601"/>
    </row>
    <row r="23605" spans="21:28" x14ac:dyDescent="0.25">
      <c r="U23605" s="601"/>
      <c r="V23605" s="611"/>
      <c r="X23605" s="613"/>
      <c r="Y23605" s="601"/>
      <c r="Z23605" s="601"/>
      <c r="AA23605" s="601"/>
      <c r="AB23605" s="601"/>
    </row>
    <row r="23606" spans="21:28" x14ac:dyDescent="0.25">
      <c r="U23606" s="601"/>
      <c r="V23606" s="611"/>
      <c r="X23606" s="613"/>
      <c r="Y23606" s="601"/>
      <c r="Z23606" s="601"/>
      <c r="AA23606" s="601"/>
      <c r="AB23606" s="601"/>
    </row>
    <row r="23607" spans="21:28" x14ac:dyDescent="0.25">
      <c r="U23607" s="601"/>
      <c r="V23607" s="611"/>
      <c r="X23607" s="613"/>
      <c r="Y23607" s="601"/>
      <c r="Z23607" s="601"/>
      <c r="AA23607" s="601"/>
      <c r="AB23607" s="601"/>
    </row>
    <row r="23608" spans="21:28" x14ac:dyDescent="0.25">
      <c r="U23608" s="601"/>
      <c r="V23608" s="611"/>
      <c r="X23608" s="613"/>
      <c r="Y23608" s="601"/>
      <c r="Z23608" s="601"/>
      <c r="AA23608" s="601"/>
      <c r="AB23608" s="601"/>
    </row>
    <row r="23609" spans="21:28" x14ac:dyDescent="0.25">
      <c r="U23609" s="601"/>
      <c r="V23609" s="611"/>
      <c r="X23609" s="613"/>
      <c r="Y23609" s="601"/>
      <c r="Z23609" s="601"/>
      <c r="AA23609" s="601"/>
      <c r="AB23609" s="601"/>
    </row>
    <row r="23610" spans="21:28" x14ac:dyDescent="0.25">
      <c r="U23610" s="601"/>
      <c r="V23610" s="611"/>
      <c r="X23610" s="613"/>
      <c r="Y23610" s="601"/>
      <c r="Z23610" s="601"/>
      <c r="AA23610" s="601"/>
      <c r="AB23610" s="601"/>
    </row>
    <row r="23611" spans="21:28" x14ac:dyDescent="0.25">
      <c r="U23611" s="601"/>
      <c r="V23611" s="611"/>
      <c r="X23611" s="613"/>
      <c r="Y23611" s="601"/>
      <c r="Z23611" s="601"/>
      <c r="AA23611" s="601"/>
      <c r="AB23611" s="601"/>
    </row>
    <row r="23612" spans="21:28" x14ac:dyDescent="0.25">
      <c r="U23612" s="601"/>
      <c r="V23612" s="611"/>
      <c r="X23612" s="613"/>
      <c r="Y23612" s="601"/>
      <c r="Z23612" s="601"/>
      <c r="AA23612" s="601"/>
      <c r="AB23612" s="601"/>
    </row>
    <row r="23613" spans="21:28" x14ac:dyDescent="0.25">
      <c r="U23613" s="601"/>
      <c r="V23613" s="611"/>
      <c r="X23613" s="613"/>
      <c r="Y23613" s="601"/>
      <c r="Z23613" s="601"/>
      <c r="AA23613" s="601"/>
      <c r="AB23613" s="601"/>
    </row>
    <row r="23614" spans="21:28" x14ac:dyDescent="0.25">
      <c r="U23614" s="601"/>
      <c r="V23614" s="611"/>
      <c r="X23614" s="613"/>
      <c r="Y23614" s="601"/>
      <c r="Z23614" s="601"/>
      <c r="AA23614" s="601"/>
      <c r="AB23614" s="601"/>
    </row>
    <row r="23615" spans="21:28" x14ac:dyDescent="0.25">
      <c r="U23615" s="601"/>
      <c r="V23615" s="611"/>
      <c r="X23615" s="613"/>
      <c r="Y23615" s="601"/>
      <c r="Z23615" s="601"/>
      <c r="AA23615" s="601"/>
      <c r="AB23615" s="601"/>
    </row>
    <row r="23616" spans="21:28" x14ac:dyDescent="0.25">
      <c r="U23616" s="601"/>
      <c r="V23616" s="611"/>
      <c r="X23616" s="613"/>
      <c r="Y23616" s="601"/>
      <c r="Z23616" s="601"/>
      <c r="AA23616" s="601"/>
      <c r="AB23616" s="601"/>
    </row>
    <row r="23617" spans="21:28" x14ac:dyDescent="0.25">
      <c r="U23617" s="601"/>
      <c r="V23617" s="611"/>
      <c r="X23617" s="613"/>
      <c r="Y23617" s="601"/>
      <c r="Z23617" s="601"/>
      <c r="AA23617" s="601"/>
      <c r="AB23617" s="601"/>
    </row>
    <row r="23618" spans="21:28" x14ac:dyDescent="0.25">
      <c r="U23618" s="601"/>
      <c r="V23618" s="611"/>
      <c r="X23618" s="613"/>
      <c r="Y23618" s="601"/>
      <c r="Z23618" s="601"/>
      <c r="AA23618" s="601"/>
      <c r="AB23618" s="601"/>
    </row>
    <row r="23619" spans="21:28" x14ac:dyDescent="0.25">
      <c r="U23619" s="601"/>
      <c r="V23619" s="611"/>
      <c r="X23619" s="613"/>
      <c r="Y23619" s="601"/>
      <c r="Z23619" s="601"/>
      <c r="AA23619" s="601"/>
      <c r="AB23619" s="601"/>
    </row>
    <row r="23620" spans="21:28" x14ac:dyDescent="0.25">
      <c r="U23620" s="601"/>
      <c r="V23620" s="611"/>
      <c r="X23620" s="613"/>
      <c r="Y23620" s="601"/>
      <c r="Z23620" s="601"/>
      <c r="AA23620" s="601"/>
      <c r="AB23620" s="601"/>
    </row>
    <row r="23621" spans="21:28" x14ac:dyDescent="0.25">
      <c r="U23621" s="601"/>
      <c r="V23621" s="611"/>
      <c r="X23621" s="613"/>
      <c r="Y23621" s="601"/>
      <c r="Z23621" s="601"/>
      <c r="AA23621" s="601"/>
      <c r="AB23621" s="601"/>
    </row>
    <row r="23622" spans="21:28" x14ac:dyDescent="0.25">
      <c r="U23622" s="601"/>
      <c r="V23622" s="611"/>
      <c r="X23622" s="613"/>
      <c r="Y23622" s="601"/>
      <c r="Z23622" s="601"/>
      <c r="AA23622" s="601"/>
      <c r="AB23622" s="601"/>
    </row>
    <row r="23623" spans="21:28" x14ac:dyDescent="0.25">
      <c r="U23623" s="601"/>
      <c r="V23623" s="611"/>
      <c r="X23623" s="613"/>
      <c r="Y23623" s="601"/>
      <c r="Z23623" s="601"/>
      <c r="AA23623" s="601"/>
      <c r="AB23623" s="601"/>
    </row>
    <row r="23624" spans="21:28" x14ac:dyDescent="0.25">
      <c r="U23624" s="601"/>
      <c r="V23624" s="611"/>
      <c r="X23624" s="613"/>
      <c r="Y23624" s="601"/>
      <c r="Z23624" s="601"/>
      <c r="AA23624" s="601"/>
      <c r="AB23624" s="601"/>
    </row>
    <row r="23625" spans="21:28" x14ac:dyDescent="0.25">
      <c r="U23625" s="601"/>
      <c r="V23625" s="611"/>
      <c r="X23625" s="613"/>
      <c r="Y23625" s="601"/>
      <c r="Z23625" s="601"/>
      <c r="AA23625" s="601"/>
      <c r="AB23625" s="601"/>
    </row>
    <row r="23626" spans="21:28" x14ac:dyDescent="0.25">
      <c r="U23626" s="601"/>
      <c r="V23626" s="611"/>
      <c r="X23626" s="613"/>
      <c r="Y23626" s="601"/>
      <c r="Z23626" s="601"/>
      <c r="AA23626" s="601"/>
      <c r="AB23626" s="601"/>
    </row>
    <row r="23627" spans="21:28" x14ac:dyDescent="0.25">
      <c r="U23627" s="601"/>
      <c r="V23627" s="611"/>
      <c r="X23627" s="613"/>
      <c r="Y23627" s="601"/>
      <c r="Z23627" s="601"/>
      <c r="AA23627" s="601"/>
      <c r="AB23627" s="601"/>
    </row>
    <row r="23628" spans="21:28" x14ac:dyDescent="0.25">
      <c r="U23628" s="601"/>
      <c r="V23628" s="611"/>
      <c r="X23628" s="613"/>
      <c r="Y23628" s="601"/>
      <c r="Z23628" s="601"/>
      <c r="AA23628" s="601"/>
      <c r="AB23628" s="601"/>
    </row>
    <row r="23629" spans="21:28" x14ac:dyDescent="0.25">
      <c r="U23629" s="601"/>
      <c r="V23629" s="611"/>
      <c r="X23629" s="613"/>
      <c r="Y23629" s="601"/>
      <c r="Z23629" s="601"/>
      <c r="AA23629" s="601"/>
      <c r="AB23629" s="601"/>
    </row>
    <row r="23630" spans="21:28" x14ac:dyDescent="0.25">
      <c r="U23630" s="601"/>
      <c r="V23630" s="611"/>
      <c r="X23630" s="613"/>
      <c r="Y23630" s="601"/>
      <c r="Z23630" s="601"/>
      <c r="AA23630" s="601"/>
      <c r="AB23630" s="601"/>
    </row>
    <row r="23631" spans="21:28" x14ac:dyDescent="0.25">
      <c r="U23631" s="601"/>
      <c r="V23631" s="611"/>
      <c r="X23631" s="613"/>
      <c r="Y23631" s="601"/>
      <c r="Z23631" s="601"/>
      <c r="AA23631" s="601"/>
      <c r="AB23631" s="601"/>
    </row>
    <row r="23632" spans="21:28" x14ac:dyDescent="0.25">
      <c r="U23632" s="601"/>
      <c r="V23632" s="611"/>
      <c r="X23632" s="613"/>
      <c r="Y23632" s="601"/>
      <c r="Z23632" s="601"/>
      <c r="AA23632" s="601"/>
      <c r="AB23632" s="601"/>
    </row>
    <row r="23633" spans="21:28" x14ac:dyDescent="0.25">
      <c r="U23633" s="601"/>
      <c r="V23633" s="611"/>
      <c r="X23633" s="613"/>
      <c r="Y23633" s="601"/>
      <c r="Z23633" s="601"/>
      <c r="AA23633" s="601"/>
      <c r="AB23633" s="601"/>
    </row>
    <row r="23634" spans="21:28" x14ac:dyDescent="0.25">
      <c r="U23634" s="601"/>
      <c r="V23634" s="611"/>
      <c r="X23634" s="613"/>
      <c r="Y23634" s="601"/>
      <c r="Z23634" s="601"/>
      <c r="AA23634" s="601"/>
      <c r="AB23634" s="601"/>
    </row>
    <row r="23635" spans="21:28" x14ac:dyDescent="0.25">
      <c r="U23635" s="601"/>
      <c r="V23635" s="611"/>
      <c r="X23635" s="613"/>
      <c r="Y23635" s="601"/>
      <c r="Z23635" s="601"/>
      <c r="AA23635" s="601"/>
      <c r="AB23635" s="601"/>
    </row>
    <row r="23636" spans="21:28" x14ac:dyDescent="0.25">
      <c r="U23636" s="601"/>
      <c r="V23636" s="611"/>
      <c r="X23636" s="613"/>
      <c r="Y23636" s="601"/>
      <c r="Z23636" s="601"/>
      <c r="AA23636" s="601"/>
      <c r="AB23636" s="601"/>
    </row>
    <row r="23637" spans="21:28" x14ac:dyDescent="0.25">
      <c r="U23637" s="601"/>
      <c r="V23637" s="611"/>
      <c r="X23637" s="613"/>
      <c r="Y23637" s="601"/>
      <c r="Z23637" s="601"/>
      <c r="AA23637" s="601"/>
      <c r="AB23637" s="601"/>
    </row>
    <row r="23638" spans="21:28" x14ac:dyDescent="0.25">
      <c r="U23638" s="601"/>
      <c r="V23638" s="611"/>
      <c r="X23638" s="613"/>
      <c r="Y23638" s="601"/>
      <c r="Z23638" s="601"/>
      <c r="AA23638" s="601"/>
      <c r="AB23638" s="601"/>
    </row>
    <row r="23639" spans="21:28" x14ac:dyDescent="0.25">
      <c r="U23639" s="601"/>
      <c r="V23639" s="611"/>
      <c r="X23639" s="613"/>
      <c r="Y23639" s="601"/>
      <c r="Z23639" s="601"/>
      <c r="AA23639" s="601"/>
      <c r="AB23639" s="601"/>
    </row>
    <row r="23640" spans="21:28" x14ac:dyDescent="0.25">
      <c r="U23640" s="601"/>
      <c r="V23640" s="611"/>
      <c r="X23640" s="613"/>
      <c r="Y23640" s="601"/>
      <c r="Z23640" s="601"/>
      <c r="AA23640" s="601"/>
      <c r="AB23640" s="601"/>
    </row>
    <row r="23641" spans="21:28" x14ac:dyDescent="0.25">
      <c r="U23641" s="601"/>
      <c r="V23641" s="611"/>
      <c r="X23641" s="613"/>
      <c r="Y23641" s="601"/>
      <c r="Z23641" s="601"/>
      <c r="AA23641" s="601"/>
      <c r="AB23641" s="601"/>
    </row>
    <row r="23642" spans="21:28" x14ac:dyDescent="0.25">
      <c r="U23642" s="601"/>
      <c r="V23642" s="611"/>
      <c r="X23642" s="613"/>
      <c r="Y23642" s="601"/>
      <c r="Z23642" s="601"/>
      <c r="AA23642" s="601"/>
      <c r="AB23642" s="601"/>
    </row>
    <row r="23643" spans="21:28" x14ac:dyDescent="0.25">
      <c r="U23643" s="601"/>
      <c r="V23643" s="611"/>
      <c r="X23643" s="613"/>
      <c r="Y23643" s="601"/>
      <c r="Z23643" s="601"/>
      <c r="AA23643" s="601"/>
      <c r="AB23643" s="601"/>
    </row>
    <row r="23644" spans="21:28" x14ac:dyDescent="0.25">
      <c r="U23644" s="601"/>
      <c r="V23644" s="611"/>
      <c r="X23644" s="613"/>
      <c r="Y23644" s="601"/>
      <c r="Z23644" s="601"/>
      <c r="AA23644" s="601"/>
      <c r="AB23644" s="601"/>
    </row>
    <row r="23645" spans="21:28" x14ac:dyDescent="0.25">
      <c r="U23645" s="601"/>
      <c r="V23645" s="611"/>
      <c r="X23645" s="613"/>
      <c r="Y23645" s="601"/>
      <c r="Z23645" s="601"/>
      <c r="AA23645" s="601"/>
      <c r="AB23645" s="601"/>
    </row>
    <row r="23646" spans="21:28" x14ac:dyDescent="0.25">
      <c r="U23646" s="601"/>
      <c r="V23646" s="611"/>
      <c r="X23646" s="613"/>
      <c r="Y23646" s="601"/>
      <c r="Z23646" s="601"/>
      <c r="AA23646" s="601"/>
      <c r="AB23646" s="601"/>
    </row>
    <row r="23647" spans="21:28" x14ac:dyDescent="0.25">
      <c r="U23647" s="601"/>
      <c r="V23647" s="611"/>
      <c r="X23647" s="613"/>
      <c r="Y23647" s="601"/>
      <c r="Z23647" s="601"/>
      <c r="AA23647" s="601"/>
      <c r="AB23647" s="601"/>
    </row>
    <row r="23648" spans="21:28" x14ac:dyDescent="0.25">
      <c r="U23648" s="601"/>
      <c r="V23648" s="611"/>
      <c r="X23648" s="613"/>
      <c r="Y23648" s="601"/>
      <c r="Z23648" s="601"/>
      <c r="AA23648" s="601"/>
      <c r="AB23648" s="601"/>
    </row>
    <row r="23649" spans="21:28" x14ac:dyDescent="0.25">
      <c r="U23649" s="601"/>
      <c r="V23649" s="611"/>
      <c r="X23649" s="613"/>
      <c r="Y23649" s="601"/>
      <c r="Z23649" s="601"/>
      <c r="AA23649" s="601"/>
      <c r="AB23649" s="601"/>
    </row>
    <row r="23650" spans="21:28" x14ac:dyDescent="0.25">
      <c r="U23650" s="601"/>
      <c r="V23650" s="611"/>
      <c r="X23650" s="613"/>
      <c r="Y23650" s="601"/>
      <c r="Z23650" s="601"/>
      <c r="AA23650" s="601"/>
      <c r="AB23650" s="601"/>
    </row>
    <row r="23651" spans="21:28" x14ac:dyDescent="0.25">
      <c r="U23651" s="601"/>
      <c r="V23651" s="611"/>
      <c r="X23651" s="613"/>
      <c r="Y23651" s="601"/>
      <c r="Z23651" s="601"/>
      <c r="AA23651" s="601"/>
      <c r="AB23651" s="601"/>
    </row>
    <row r="23652" spans="21:28" x14ac:dyDescent="0.25">
      <c r="U23652" s="601"/>
      <c r="V23652" s="611"/>
      <c r="X23652" s="613"/>
      <c r="Y23652" s="601"/>
      <c r="Z23652" s="601"/>
      <c r="AA23652" s="601"/>
      <c r="AB23652" s="601"/>
    </row>
    <row r="23653" spans="21:28" x14ac:dyDescent="0.25">
      <c r="U23653" s="601"/>
      <c r="V23653" s="611"/>
      <c r="X23653" s="613"/>
      <c r="Y23653" s="601"/>
      <c r="Z23653" s="601"/>
      <c r="AA23653" s="601"/>
      <c r="AB23653" s="601"/>
    </row>
    <row r="23654" spans="21:28" x14ac:dyDescent="0.25">
      <c r="U23654" s="601"/>
      <c r="V23654" s="611"/>
      <c r="X23654" s="613"/>
      <c r="Y23654" s="601"/>
      <c r="Z23654" s="601"/>
      <c r="AA23654" s="601"/>
      <c r="AB23654" s="601"/>
    </row>
    <row r="23655" spans="21:28" x14ac:dyDescent="0.25">
      <c r="U23655" s="601"/>
      <c r="V23655" s="611"/>
      <c r="X23655" s="613"/>
      <c r="Y23655" s="601"/>
      <c r="Z23655" s="601"/>
      <c r="AA23655" s="601"/>
      <c r="AB23655" s="601"/>
    </row>
    <row r="23656" spans="21:28" x14ac:dyDescent="0.25">
      <c r="U23656" s="601"/>
      <c r="V23656" s="611"/>
      <c r="X23656" s="613"/>
      <c r="Y23656" s="601"/>
      <c r="Z23656" s="601"/>
      <c r="AA23656" s="601"/>
      <c r="AB23656" s="601"/>
    </row>
    <row r="23657" spans="21:28" x14ac:dyDescent="0.25">
      <c r="U23657" s="601"/>
      <c r="V23657" s="611"/>
      <c r="X23657" s="613"/>
      <c r="Y23657" s="601"/>
      <c r="Z23657" s="601"/>
      <c r="AA23657" s="601"/>
      <c r="AB23657" s="601"/>
    </row>
    <row r="23658" spans="21:28" x14ac:dyDescent="0.25">
      <c r="U23658" s="601"/>
      <c r="V23658" s="611"/>
      <c r="X23658" s="613"/>
      <c r="Y23658" s="601"/>
      <c r="Z23658" s="601"/>
      <c r="AA23658" s="601"/>
      <c r="AB23658" s="601"/>
    </row>
    <row r="23659" spans="21:28" x14ac:dyDescent="0.25">
      <c r="U23659" s="601"/>
      <c r="V23659" s="611"/>
      <c r="X23659" s="613"/>
      <c r="Y23659" s="601"/>
      <c r="Z23659" s="601"/>
      <c r="AA23659" s="601"/>
      <c r="AB23659" s="601"/>
    </row>
    <row r="23660" spans="21:28" x14ac:dyDescent="0.25">
      <c r="U23660" s="601"/>
      <c r="V23660" s="611"/>
      <c r="X23660" s="613"/>
      <c r="Y23660" s="601"/>
      <c r="Z23660" s="601"/>
      <c r="AA23660" s="601"/>
      <c r="AB23660" s="601"/>
    </row>
    <row r="23661" spans="21:28" x14ac:dyDescent="0.25">
      <c r="U23661" s="601"/>
      <c r="V23661" s="611"/>
      <c r="X23661" s="613"/>
      <c r="Y23661" s="601"/>
      <c r="Z23661" s="601"/>
      <c r="AA23661" s="601"/>
      <c r="AB23661" s="601"/>
    </row>
    <row r="23662" spans="21:28" x14ac:dyDescent="0.25">
      <c r="U23662" s="601"/>
      <c r="V23662" s="611"/>
      <c r="X23662" s="613"/>
      <c r="Y23662" s="601"/>
      <c r="Z23662" s="601"/>
      <c r="AA23662" s="601"/>
      <c r="AB23662" s="601"/>
    </row>
    <row r="23663" spans="21:28" x14ac:dyDescent="0.25">
      <c r="U23663" s="601"/>
      <c r="V23663" s="611"/>
      <c r="X23663" s="613"/>
      <c r="Y23663" s="601"/>
      <c r="Z23663" s="601"/>
      <c r="AA23663" s="601"/>
      <c r="AB23663" s="601"/>
    </row>
    <row r="23664" spans="21:28" x14ac:dyDescent="0.25">
      <c r="U23664" s="601"/>
      <c r="V23664" s="611"/>
      <c r="X23664" s="613"/>
      <c r="Y23664" s="601"/>
      <c r="Z23664" s="601"/>
      <c r="AA23664" s="601"/>
      <c r="AB23664" s="601"/>
    </row>
    <row r="23665" spans="21:28" x14ac:dyDescent="0.25">
      <c r="U23665" s="601"/>
      <c r="V23665" s="611"/>
      <c r="X23665" s="613"/>
      <c r="Y23665" s="601"/>
      <c r="Z23665" s="601"/>
      <c r="AA23665" s="601"/>
      <c r="AB23665" s="601"/>
    </row>
    <row r="23666" spans="21:28" x14ac:dyDescent="0.25">
      <c r="U23666" s="601"/>
      <c r="V23666" s="611"/>
      <c r="X23666" s="613"/>
      <c r="Y23666" s="601"/>
      <c r="Z23666" s="601"/>
      <c r="AA23666" s="601"/>
      <c r="AB23666" s="601"/>
    </row>
    <row r="23667" spans="21:28" x14ac:dyDescent="0.25">
      <c r="U23667" s="601"/>
      <c r="V23667" s="611"/>
      <c r="X23667" s="613"/>
      <c r="Y23667" s="601"/>
      <c r="Z23667" s="601"/>
      <c r="AA23667" s="601"/>
      <c r="AB23667" s="601"/>
    </row>
    <row r="23668" spans="21:28" x14ac:dyDescent="0.25">
      <c r="U23668" s="601"/>
      <c r="V23668" s="611"/>
      <c r="X23668" s="613"/>
      <c r="Y23668" s="601"/>
      <c r="Z23668" s="601"/>
      <c r="AA23668" s="601"/>
      <c r="AB23668" s="601"/>
    </row>
    <row r="23669" spans="21:28" x14ac:dyDescent="0.25">
      <c r="U23669" s="601"/>
      <c r="V23669" s="611"/>
      <c r="X23669" s="613"/>
      <c r="Y23669" s="601"/>
      <c r="Z23669" s="601"/>
      <c r="AA23669" s="601"/>
      <c r="AB23669" s="601"/>
    </row>
    <row r="23670" spans="21:28" x14ac:dyDescent="0.25">
      <c r="U23670" s="601"/>
      <c r="V23670" s="611"/>
      <c r="X23670" s="613"/>
      <c r="Y23670" s="601"/>
      <c r="Z23670" s="601"/>
      <c r="AA23670" s="601"/>
      <c r="AB23670" s="601"/>
    </row>
    <row r="23671" spans="21:28" x14ac:dyDescent="0.25">
      <c r="U23671" s="601"/>
      <c r="V23671" s="611"/>
      <c r="X23671" s="613"/>
      <c r="Y23671" s="601"/>
      <c r="Z23671" s="601"/>
      <c r="AA23671" s="601"/>
      <c r="AB23671" s="601"/>
    </row>
    <row r="23672" spans="21:28" x14ac:dyDescent="0.25">
      <c r="U23672" s="601"/>
      <c r="V23672" s="611"/>
      <c r="X23672" s="613"/>
      <c r="Y23672" s="601"/>
      <c r="Z23672" s="601"/>
      <c r="AA23672" s="601"/>
      <c r="AB23672" s="601"/>
    </row>
    <row r="23673" spans="21:28" x14ac:dyDescent="0.25">
      <c r="U23673" s="601"/>
      <c r="V23673" s="611"/>
      <c r="X23673" s="613"/>
      <c r="Y23673" s="601"/>
      <c r="Z23673" s="601"/>
      <c r="AA23673" s="601"/>
      <c r="AB23673" s="601"/>
    </row>
    <row r="23674" spans="21:28" x14ac:dyDescent="0.25">
      <c r="U23674" s="601"/>
      <c r="V23674" s="611"/>
      <c r="X23674" s="613"/>
      <c r="Y23674" s="601"/>
      <c r="Z23674" s="601"/>
      <c r="AA23674" s="601"/>
      <c r="AB23674" s="601"/>
    </row>
    <row r="23675" spans="21:28" x14ac:dyDescent="0.25">
      <c r="U23675" s="601"/>
      <c r="V23675" s="611"/>
      <c r="X23675" s="613"/>
      <c r="Y23675" s="601"/>
      <c r="Z23675" s="601"/>
      <c r="AA23675" s="601"/>
      <c r="AB23675" s="601"/>
    </row>
    <row r="23676" spans="21:28" x14ac:dyDescent="0.25">
      <c r="U23676" s="601"/>
      <c r="V23676" s="611"/>
      <c r="X23676" s="613"/>
      <c r="Y23676" s="601"/>
      <c r="Z23676" s="601"/>
      <c r="AA23676" s="601"/>
      <c r="AB23676" s="601"/>
    </row>
    <row r="23677" spans="21:28" x14ac:dyDescent="0.25">
      <c r="U23677" s="601"/>
      <c r="V23677" s="611"/>
      <c r="X23677" s="613"/>
      <c r="Y23677" s="601"/>
      <c r="Z23677" s="601"/>
      <c r="AA23677" s="601"/>
      <c r="AB23677" s="601"/>
    </row>
    <row r="23678" spans="21:28" x14ac:dyDescent="0.25">
      <c r="U23678" s="601"/>
      <c r="V23678" s="611"/>
      <c r="X23678" s="613"/>
      <c r="Y23678" s="601"/>
      <c r="Z23678" s="601"/>
      <c r="AA23678" s="601"/>
      <c r="AB23678" s="601"/>
    </row>
    <row r="23679" spans="21:28" x14ac:dyDescent="0.25">
      <c r="U23679" s="601"/>
      <c r="V23679" s="611"/>
      <c r="X23679" s="613"/>
      <c r="Y23679" s="601"/>
      <c r="Z23679" s="601"/>
      <c r="AA23679" s="601"/>
      <c r="AB23679" s="601"/>
    </row>
    <row r="23680" spans="21:28" x14ac:dyDescent="0.25">
      <c r="U23680" s="601"/>
      <c r="V23680" s="611"/>
      <c r="X23680" s="613"/>
      <c r="Y23680" s="601"/>
      <c r="Z23680" s="601"/>
      <c r="AA23680" s="601"/>
      <c r="AB23680" s="601"/>
    </row>
    <row r="23681" spans="21:28" x14ac:dyDescent="0.25">
      <c r="U23681" s="601"/>
      <c r="V23681" s="611"/>
      <c r="X23681" s="613"/>
      <c r="Y23681" s="601"/>
      <c r="Z23681" s="601"/>
      <c r="AA23681" s="601"/>
      <c r="AB23681" s="601"/>
    </row>
    <row r="23682" spans="21:28" x14ac:dyDescent="0.25">
      <c r="U23682" s="601"/>
      <c r="V23682" s="611"/>
      <c r="X23682" s="613"/>
      <c r="Y23682" s="601"/>
      <c r="Z23682" s="601"/>
      <c r="AA23682" s="601"/>
      <c r="AB23682" s="601"/>
    </row>
    <row r="23683" spans="21:28" x14ac:dyDescent="0.25">
      <c r="U23683" s="601"/>
      <c r="V23683" s="611"/>
      <c r="X23683" s="613"/>
      <c r="Y23683" s="601"/>
      <c r="Z23683" s="601"/>
      <c r="AA23683" s="601"/>
      <c r="AB23683" s="601"/>
    </row>
    <row r="23684" spans="21:28" x14ac:dyDescent="0.25">
      <c r="U23684" s="601"/>
      <c r="V23684" s="611"/>
      <c r="X23684" s="613"/>
      <c r="Y23684" s="601"/>
      <c r="Z23684" s="601"/>
      <c r="AA23684" s="601"/>
      <c r="AB23684" s="601"/>
    </row>
    <row r="23685" spans="21:28" x14ac:dyDescent="0.25">
      <c r="U23685" s="601"/>
      <c r="V23685" s="611"/>
      <c r="X23685" s="613"/>
      <c r="Y23685" s="601"/>
      <c r="Z23685" s="601"/>
      <c r="AA23685" s="601"/>
      <c r="AB23685" s="601"/>
    </row>
    <row r="23686" spans="21:28" x14ac:dyDescent="0.25">
      <c r="U23686" s="601"/>
      <c r="V23686" s="611"/>
      <c r="X23686" s="613"/>
      <c r="Y23686" s="601"/>
      <c r="Z23686" s="601"/>
      <c r="AA23686" s="601"/>
      <c r="AB23686" s="601"/>
    </row>
    <row r="23687" spans="21:28" x14ac:dyDescent="0.25">
      <c r="U23687" s="601"/>
      <c r="V23687" s="611"/>
      <c r="X23687" s="613"/>
      <c r="Y23687" s="601"/>
      <c r="Z23687" s="601"/>
      <c r="AA23687" s="601"/>
      <c r="AB23687" s="601"/>
    </row>
    <row r="23688" spans="21:28" x14ac:dyDescent="0.25">
      <c r="U23688" s="601"/>
      <c r="V23688" s="611"/>
      <c r="X23688" s="613"/>
      <c r="Y23688" s="601"/>
      <c r="Z23688" s="601"/>
      <c r="AA23688" s="601"/>
      <c r="AB23688" s="601"/>
    </row>
    <row r="23689" spans="21:28" x14ac:dyDescent="0.25">
      <c r="U23689" s="601"/>
      <c r="V23689" s="611"/>
      <c r="X23689" s="613"/>
      <c r="Y23689" s="601"/>
      <c r="Z23689" s="601"/>
      <c r="AA23689" s="601"/>
      <c r="AB23689" s="601"/>
    </row>
    <row r="23690" spans="21:28" x14ac:dyDescent="0.25">
      <c r="U23690" s="601"/>
      <c r="V23690" s="611"/>
      <c r="X23690" s="613"/>
      <c r="Y23690" s="601"/>
      <c r="Z23690" s="601"/>
      <c r="AA23690" s="601"/>
      <c r="AB23690" s="601"/>
    </row>
    <row r="23691" spans="21:28" x14ac:dyDescent="0.25">
      <c r="U23691" s="601"/>
      <c r="V23691" s="611"/>
      <c r="X23691" s="613"/>
      <c r="Y23691" s="601"/>
      <c r="Z23691" s="601"/>
      <c r="AA23691" s="601"/>
      <c r="AB23691" s="601"/>
    </row>
    <row r="23692" spans="21:28" x14ac:dyDescent="0.25">
      <c r="U23692" s="601"/>
      <c r="V23692" s="611"/>
      <c r="X23692" s="613"/>
      <c r="Y23692" s="601"/>
      <c r="Z23692" s="601"/>
      <c r="AA23692" s="601"/>
      <c r="AB23692" s="601"/>
    </row>
    <row r="23693" spans="21:28" x14ac:dyDescent="0.25">
      <c r="U23693" s="601"/>
      <c r="V23693" s="611"/>
      <c r="X23693" s="613"/>
      <c r="Y23693" s="601"/>
      <c r="Z23693" s="601"/>
      <c r="AA23693" s="601"/>
      <c r="AB23693" s="601"/>
    </row>
    <row r="23694" spans="21:28" x14ac:dyDescent="0.25">
      <c r="U23694" s="601"/>
      <c r="V23694" s="611"/>
      <c r="X23694" s="613"/>
      <c r="Y23694" s="601"/>
      <c r="Z23694" s="601"/>
      <c r="AA23694" s="601"/>
      <c r="AB23694" s="601"/>
    </row>
    <row r="23695" spans="21:28" x14ac:dyDescent="0.25">
      <c r="U23695" s="601"/>
      <c r="V23695" s="611"/>
      <c r="X23695" s="613"/>
      <c r="Y23695" s="601"/>
      <c r="Z23695" s="601"/>
      <c r="AA23695" s="601"/>
      <c r="AB23695" s="601"/>
    </row>
    <row r="23696" spans="21:28" x14ac:dyDescent="0.25">
      <c r="U23696" s="601"/>
      <c r="V23696" s="611"/>
      <c r="X23696" s="613"/>
      <c r="Y23696" s="601"/>
      <c r="Z23696" s="601"/>
      <c r="AA23696" s="601"/>
      <c r="AB23696" s="601"/>
    </row>
    <row r="23697" spans="21:28" x14ac:dyDescent="0.25">
      <c r="U23697" s="601"/>
      <c r="V23697" s="611"/>
      <c r="X23697" s="613"/>
      <c r="Y23697" s="601"/>
      <c r="Z23697" s="601"/>
      <c r="AA23697" s="601"/>
      <c r="AB23697" s="601"/>
    </row>
    <row r="23698" spans="21:28" x14ac:dyDescent="0.25">
      <c r="U23698" s="601"/>
      <c r="V23698" s="611"/>
      <c r="X23698" s="613"/>
      <c r="Y23698" s="601"/>
      <c r="Z23698" s="601"/>
      <c r="AA23698" s="601"/>
      <c r="AB23698" s="601"/>
    </row>
    <row r="23699" spans="21:28" x14ac:dyDescent="0.25">
      <c r="U23699" s="601"/>
      <c r="V23699" s="611"/>
      <c r="X23699" s="613"/>
      <c r="Y23699" s="601"/>
      <c r="Z23699" s="601"/>
      <c r="AA23699" s="601"/>
      <c r="AB23699" s="601"/>
    </row>
    <row r="23700" spans="21:28" x14ac:dyDescent="0.25">
      <c r="U23700" s="601"/>
      <c r="V23700" s="611"/>
      <c r="X23700" s="613"/>
      <c r="Y23700" s="601"/>
      <c r="Z23700" s="601"/>
      <c r="AA23700" s="601"/>
      <c r="AB23700" s="601"/>
    </row>
    <row r="23701" spans="21:28" x14ac:dyDescent="0.25">
      <c r="U23701" s="601"/>
      <c r="V23701" s="611"/>
      <c r="X23701" s="613"/>
      <c r="Y23701" s="601"/>
      <c r="Z23701" s="601"/>
      <c r="AA23701" s="601"/>
      <c r="AB23701" s="601"/>
    </row>
    <row r="23702" spans="21:28" x14ac:dyDescent="0.25">
      <c r="U23702" s="601"/>
      <c r="V23702" s="611"/>
      <c r="X23702" s="613"/>
      <c r="Y23702" s="601"/>
      <c r="Z23702" s="601"/>
      <c r="AA23702" s="601"/>
      <c r="AB23702" s="601"/>
    </row>
    <row r="23703" spans="21:28" x14ac:dyDescent="0.25">
      <c r="U23703" s="601"/>
      <c r="V23703" s="611"/>
      <c r="X23703" s="613"/>
      <c r="Y23703" s="601"/>
      <c r="Z23703" s="601"/>
      <c r="AA23703" s="601"/>
      <c r="AB23703" s="601"/>
    </row>
    <row r="23704" spans="21:28" x14ac:dyDescent="0.25">
      <c r="U23704" s="601"/>
      <c r="V23704" s="611"/>
      <c r="X23704" s="613"/>
      <c r="Y23704" s="601"/>
      <c r="Z23704" s="601"/>
      <c r="AA23704" s="601"/>
      <c r="AB23704" s="601"/>
    </row>
    <row r="23705" spans="21:28" x14ac:dyDescent="0.25">
      <c r="U23705" s="601"/>
      <c r="V23705" s="611"/>
      <c r="X23705" s="613"/>
      <c r="Y23705" s="601"/>
      <c r="Z23705" s="601"/>
      <c r="AA23705" s="601"/>
      <c r="AB23705" s="601"/>
    </row>
    <row r="23706" spans="21:28" x14ac:dyDescent="0.25">
      <c r="U23706" s="601"/>
      <c r="V23706" s="611"/>
      <c r="X23706" s="613"/>
      <c r="Y23706" s="601"/>
      <c r="Z23706" s="601"/>
      <c r="AA23706" s="601"/>
      <c r="AB23706" s="601"/>
    </row>
    <row r="23707" spans="21:28" x14ac:dyDescent="0.25">
      <c r="U23707" s="601"/>
      <c r="V23707" s="611"/>
      <c r="X23707" s="613"/>
      <c r="Y23707" s="601"/>
      <c r="Z23707" s="601"/>
      <c r="AA23707" s="601"/>
      <c r="AB23707" s="601"/>
    </row>
    <row r="23708" spans="21:28" x14ac:dyDescent="0.25">
      <c r="U23708" s="601"/>
      <c r="V23708" s="611"/>
      <c r="X23708" s="613"/>
      <c r="Y23708" s="601"/>
      <c r="Z23708" s="601"/>
      <c r="AA23708" s="601"/>
      <c r="AB23708" s="601"/>
    </row>
    <row r="23709" spans="21:28" x14ac:dyDescent="0.25">
      <c r="U23709" s="601"/>
      <c r="V23709" s="611"/>
      <c r="X23709" s="613"/>
      <c r="Y23709" s="601"/>
      <c r="Z23709" s="601"/>
      <c r="AA23709" s="601"/>
      <c r="AB23709" s="601"/>
    </row>
    <row r="23710" spans="21:28" x14ac:dyDescent="0.25">
      <c r="U23710" s="601"/>
      <c r="V23710" s="611"/>
      <c r="X23710" s="613"/>
      <c r="Y23710" s="601"/>
      <c r="Z23710" s="601"/>
      <c r="AA23710" s="601"/>
      <c r="AB23710" s="601"/>
    </row>
    <row r="23711" spans="21:28" x14ac:dyDescent="0.25">
      <c r="U23711" s="601"/>
      <c r="V23711" s="611"/>
      <c r="X23711" s="613"/>
      <c r="Y23711" s="601"/>
      <c r="Z23711" s="601"/>
      <c r="AA23711" s="601"/>
      <c r="AB23711" s="601"/>
    </row>
    <row r="23712" spans="21:28" x14ac:dyDescent="0.25">
      <c r="U23712" s="601"/>
      <c r="V23712" s="611"/>
      <c r="X23712" s="613"/>
      <c r="Y23712" s="601"/>
      <c r="Z23712" s="601"/>
      <c r="AA23712" s="601"/>
      <c r="AB23712" s="601"/>
    </row>
    <row r="23713" spans="21:28" x14ac:dyDescent="0.25">
      <c r="U23713" s="601"/>
      <c r="V23713" s="611"/>
      <c r="X23713" s="613"/>
      <c r="Y23713" s="601"/>
      <c r="Z23713" s="601"/>
      <c r="AA23713" s="601"/>
      <c r="AB23713" s="601"/>
    </row>
    <row r="23714" spans="21:28" x14ac:dyDescent="0.25">
      <c r="U23714" s="601"/>
      <c r="V23714" s="611"/>
      <c r="X23714" s="613"/>
      <c r="Y23714" s="601"/>
      <c r="Z23714" s="601"/>
      <c r="AA23714" s="601"/>
      <c r="AB23714" s="601"/>
    </row>
    <row r="23715" spans="21:28" x14ac:dyDescent="0.25">
      <c r="U23715" s="601"/>
      <c r="V23715" s="611"/>
      <c r="X23715" s="613"/>
      <c r="Y23715" s="601"/>
      <c r="Z23715" s="601"/>
      <c r="AA23715" s="601"/>
      <c r="AB23715" s="601"/>
    </row>
    <row r="23716" spans="21:28" x14ac:dyDescent="0.25">
      <c r="U23716" s="601"/>
      <c r="V23716" s="611"/>
      <c r="X23716" s="613"/>
      <c r="Y23716" s="601"/>
      <c r="Z23716" s="601"/>
      <c r="AA23716" s="601"/>
      <c r="AB23716" s="601"/>
    </row>
    <row r="23717" spans="21:28" x14ac:dyDescent="0.25">
      <c r="U23717" s="601"/>
      <c r="V23717" s="611"/>
      <c r="X23717" s="613"/>
      <c r="Y23717" s="601"/>
      <c r="Z23717" s="601"/>
      <c r="AA23717" s="601"/>
      <c r="AB23717" s="601"/>
    </row>
    <row r="23718" spans="21:28" x14ac:dyDescent="0.25">
      <c r="U23718" s="601"/>
      <c r="V23718" s="611"/>
      <c r="X23718" s="613"/>
      <c r="Y23718" s="601"/>
      <c r="Z23718" s="601"/>
      <c r="AA23718" s="601"/>
      <c r="AB23718" s="601"/>
    </row>
    <row r="23719" spans="21:28" x14ac:dyDescent="0.25">
      <c r="U23719" s="601"/>
      <c r="V23719" s="611"/>
      <c r="X23719" s="613"/>
      <c r="Y23719" s="601"/>
      <c r="Z23719" s="601"/>
      <c r="AA23719" s="601"/>
      <c r="AB23719" s="601"/>
    </row>
    <row r="23720" spans="21:28" x14ac:dyDescent="0.25">
      <c r="U23720" s="601"/>
      <c r="V23720" s="611"/>
      <c r="X23720" s="613"/>
      <c r="Y23720" s="601"/>
      <c r="Z23720" s="601"/>
      <c r="AA23720" s="601"/>
      <c r="AB23720" s="601"/>
    </row>
    <row r="23721" spans="21:28" x14ac:dyDescent="0.25">
      <c r="U23721" s="601"/>
      <c r="V23721" s="611"/>
      <c r="X23721" s="613"/>
      <c r="Y23721" s="601"/>
      <c r="Z23721" s="601"/>
      <c r="AA23721" s="601"/>
      <c r="AB23721" s="601"/>
    </row>
    <row r="23722" spans="21:28" x14ac:dyDescent="0.25">
      <c r="U23722" s="601"/>
      <c r="V23722" s="611"/>
      <c r="X23722" s="613"/>
      <c r="Y23722" s="601"/>
      <c r="Z23722" s="601"/>
      <c r="AA23722" s="601"/>
      <c r="AB23722" s="601"/>
    </row>
    <row r="23723" spans="21:28" x14ac:dyDescent="0.25">
      <c r="U23723" s="601"/>
      <c r="V23723" s="611"/>
      <c r="X23723" s="613"/>
      <c r="Y23723" s="601"/>
      <c r="Z23723" s="601"/>
      <c r="AA23723" s="601"/>
      <c r="AB23723" s="601"/>
    </row>
    <row r="23724" spans="21:28" x14ac:dyDescent="0.25">
      <c r="U23724" s="601"/>
      <c r="V23724" s="611"/>
      <c r="X23724" s="613"/>
      <c r="Y23724" s="601"/>
      <c r="Z23724" s="601"/>
      <c r="AA23724" s="601"/>
      <c r="AB23724" s="601"/>
    </row>
    <row r="23725" spans="21:28" x14ac:dyDescent="0.25">
      <c r="U23725" s="601"/>
      <c r="V23725" s="611"/>
      <c r="X23725" s="613"/>
      <c r="Y23725" s="601"/>
      <c r="Z23725" s="601"/>
      <c r="AA23725" s="601"/>
      <c r="AB23725" s="601"/>
    </row>
    <row r="23726" spans="21:28" x14ac:dyDescent="0.25">
      <c r="U23726" s="601"/>
      <c r="V23726" s="611"/>
      <c r="X23726" s="613"/>
      <c r="Y23726" s="601"/>
      <c r="Z23726" s="601"/>
      <c r="AA23726" s="601"/>
      <c r="AB23726" s="601"/>
    </row>
    <row r="23727" spans="21:28" x14ac:dyDescent="0.25">
      <c r="U23727" s="601"/>
      <c r="V23727" s="611"/>
      <c r="X23727" s="613"/>
      <c r="Y23727" s="601"/>
      <c r="Z23727" s="601"/>
      <c r="AA23727" s="601"/>
      <c r="AB23727" s="601"/>
    </row>
    <row r="23728" spans="21:28" x14ac:dyDescent="0.25">
      <c r="U23728" s="601"/>
      <c r="V23728" s="611"/>
      <c r="X23728" s="613"/>
      <c r="Y23728" s="601"/>
      <c r="Z23728" s="601"/>
      <c r="AA23728" s="601"/>
      <c r="AB23728" s="601"/>
    </row>
    <row r="23729" spans="21:28" x14ac:dyDescent="0.25">
      <c r="U23729" s="601"/>
      <c r="V23729" s="611"/>
      <c r="X23729" s="613"/>
      <c r="Y23729" s="601"/>
      <c r="Z23729" s="601"/>
      <c r="AA23729" s="601"/>
      <c r="AB23729" s="601"/>
    </row>
    <row r="23730" spans="21:28" x14ac:dyDescent="0.25">
      <c r="U23730" s="601"/>
      <c r="V23730" s="611"/>
      <c r="X23730" s="613"/>
      <c r="Y23730" s="601"/>
      <c r="Z23730" s="601"/>
      <c r="AA23730" s="601"/>
      <c r="AB23730" s="601"/>
    </row>
    <row r="23731" spans="21:28" x14ac:dyDescent="0.25">
      <c r="U23731" s="601"/>
      <c r="V23731" s="611"/>
      <c r="X23731" s="613"/>
      <c r="Y23731" s="601"/>
      <c r="Z23731" s="601"/>
      <c r="AA23731" s="601"/>
      <c r="AB23731" s="601"/>
    </row>
    <row r="23732" spans="21:28" x14ac:dyDescent="0.25">
      <c r="U23732" s="601"/>
      <c r="V23732" s="611"/>
      <c r="X23732" s="613"/>
      <c r="Y23732" s="601"/>
      <c r="Z23732" s="601"/>
      <c r="AA23732" s="601"/>
      <c r="AB23732" s="601"/>
    </row>
    <row r="23733" spans="21:28" x14ac:dyDescent="0.25">
      <c r="U23733" s="601"/>
      <c r="V23733" s="611"/>
      <c r="X23733" s="613"/>
      <c r="Y23733" s="601"/>
      <c r="Z23733" s="601"/>
      <c r="AA23733" s="601"/>
      <c r="AB23733" s="601"/>
    </row>
    <row r="23734" spans="21:28" x14ac:dyDescent="0.25">
      <c r="U23734" s="601"/>
      <c r="V23734" s="611"/>
      <c r="X23734" s="613"/>
      <c r="Y23734" s="601"/>
      <c r="Z23734" s="601"/>
      <c r="AA23734" s="601"/>
      <c r="AB23734" s="601"/>
    </row>
    <row r="23735" spans="21:28" x14ac:dyDescent="0.25">
      <c r="U23735" s="601"/>
      <c r="V23735" s="611"/>
      <c r="X23735" s="613"/>
      <c r="Y23735" s="601"/>
      <c r="Z23735" s="601"/>
      <c r="AA23735" s="601"/>
      <c r="AB23735" s="601"/>
    </row>
    <row r="23736" spans="21:28" x14ac:dyDescent="0.25">
      <c r="U23736" s="601"/>
      <c r="V23736" s="611"/>
      <c r="X23736" s="613"/>
      <c r="Y23736" s="601"/>
      <c r="Z23736" s="601"/>
      <c r="AA23736" s="601"/>
      <c r="AB23736" s="601"/>
    </row>
    <row r="23737" spans="21:28" x14ac:dyDescent="0.25">
      <c r="U23737" s="601"/>
      <c r="V23737" s="611"/>
      <c r="X23737" s="613"/>
      <c r="Y23737" s="601"/>
      <c r="Z23737" s="601"/>
      <c r="AA23737" s="601"/>
      <c r="AB23737" s="601"/>
    </row>
    <row r="23738" spans="21:28" x14ac:dyDescent="0.25">
      <c r="U23738" s="601"/>
      <c r="V23738" s="611"/>
      <c r="X23738" s="613"/>
      <c r="Y23738" s="601"/>
      <c r="Z23738" s="601"/>
      <c r="AA23738" s="601"/>
      <c r="AB23738" s="601"/>
    </row>
    <row r="23739" spans="21:28" x14ac:dyDescent="0.25">
      <c r="U23739" s="601"/>
      <c r="V23739" s="611"/>
      <c r="X23739" s="613"/>
      <c r="Y23739" s="601"/>
      <c r="Z23739" s="601"/>
      <c r="AA23739" s="601"/>
      <c r="AB23739" s="601"/>
    </row>
    <row r="23740" spans="21:28" x14ac:dyDescent="0.25">
      <c r="U23740" s="601"/>
      <c r="V23740" s="611"/>
      <c r="X23740" s="613"/>
      <c r="Y23740" s="601"/>
      <c r="Z23740" s="601"/>
      <c r="AA23740" s="601"/>
      <c r="AB23740" s="601"/>
    </row>
    <row r="23741" spans="21:28" x14ac:dyDescent="0.25">
      <c r="U23741" s="601"/>
      <c r="V23741" s="611"/>
      <c r="X23741" s="613"/>
      <c r="Y23741" s="601"/>
      <c r="Z23741" s="601"/>
      <c r="AA23741" s="601"/>
      <c r="AB23741" s="601"/>
    </row>
    <row r="23742" spans="21:28" x14ac:dyDescent="0.25">
      <c r="U23742" s="601"/>
      <c r="V23742" s="611"/>
      <c r="X23742" s="613"/>
      <c r="Y23742" s="601"/>
      <c r="Z23742" s="601"/>
      <c r="AA23742" s="601"/>
      <c r="AB23742" s="601"/>
    </row>
    <row r="23743" spans="21:28" x14ac:dyDescent="0.25">
      <c r="U23743" s="601"/>
      <c r="V23743" s="611"/>
      <c r="X23743" s="613"/>
      <c r="Y23743" s="601"/>
      <c r="Z23743" s="601"/>
      <c r="AA23743" s="601"/>
      <c r="AB23743" s="601"/>
    </row>
    <row r="23744" spans="21:28" x14ac:dyDescent="0.25">
      <c r="U23744" s="601"/>
      <c r="V23744" s="611"/>
      <c r="X23744" s="613"/>
      <c r="Y23744" s="601"/>
      <c r="Z23744" s="601"/>
      <c r="AA23744" s="601"/>
      <c r="AB23744" s="601"/>
    </row>
    <row r="23745" spans="21:28" x14ac:dyDescent="0.25">
      <c r="U23745" s="601"/>
      <c r="V23745" s="611"/>
      <c r="X23745" s="613"/>
      <c r="Y23745" s="601"/>
      <c r="Z23745" s="601"/>
      <c r="AA23745" s="601"/>
      <c r="AB23745" s="601"/>
    </row>
    <row r="23746" spans="21:28" x14ac:dyDescent="0.25">
      <c r="U23746" s="601"/>
      <c r="V23746" s="611"/>
      <c r="X23746" s="613"/>
      <c r="Y23746" s="601"/>
      <c r="Z23746" s="601"/>
      <c r="AA23746" s="601"/>
      <c r="AB23746" s="601"/>
    </row>
    <row r="23747" spans="21:28" x14ac:dyDescent="0.25">
      <c r="U23747" s="601"/>
      <c r="V23747" s="611"/>
      <c r="X23747" s="613"/>
      <c r="Y23747" s="601"/>
      <c r="Z23747" s="601"/>
      <c r="AA23747" s="601"/>
      <c r="AB23747" s="601"/>
    </row>
    <row r="23748" spans="21:28" x14ac:dyDescent="0.25">
      <c r="U23748" s="601"/>
      <c r="V23748" s="611"/>
      <c r="X23748" s="613"/>
      <c r="Y23748" s="601"/>
      <c r="Z23748" s="601"/>
      <c r="AA23748" s="601"/>
      <c r="AB23748" s="601"/>
    </row>
    <row r="23749" spans="21:28" x14ac:dyDescent="0.25">
      <c r="U23749" s="601"/>
      <c r="V23749" s="611"/>
      <c r="X23749" s="613"/>
      <c r="Y23749" s="601"/>
      <c r="Z23749" s="601"/>
      <c r="AA23749" s="601"/>
      <c r="AB23749" s="601"/>
    </row>
    <row r="23750" spans="21:28" x14ac:dyDescent="0.25">
      <c r="U23750" s="601"/>
      <c r="V23750" s="611"/>
      <c r="X23750" s="613"/>
      <c r="Y23750" s="601"/>
      <c r="Z23750" s="601"/>
      <c r="AA23750" s="601"/>
      <c r="AB23750" s="601"/>
    </row>
    <row r="23751" spans="21:28" x14ac:dyDescent="0.25">
      <c r="U23751" s="601"/>
      <c r="V23751" s="611"/>
      <c r="X23751" s="613"/>
      <c r="Y23751" s="601"/>
      <c r="Z23751" s="601"/>
      <c r="AA23751" s="601"/>
      <c r="AB23751" s="601"/>
    </row>
    <row r="23752" spans="21:28" x14ac:dyDescent="0.25">
      <c r="U23752" s="601"/>
      <c r="V23752" s="611"/>
      <c r="X23752" s="613"/>
      <c r="Y23752" s="601"/>
      <c r="Z23752" s="601"/>
      <c r="AA23752" s="601"/>
      <c r="AB23752" s="601"/>
    </row>
    <row r="23753" spans="21:28" x14ac:dyDescent="0.25">
      <c r="U23753" s="601"/>
      <c r="V23753" s="611"/>
      <c r="X23753" s="613"/>
      <c r="Y23753" s="601"/>
      <c r="Z23753" s="601"/>
      <c r="AA23753" s="601"/>
      <c r="AB23753" s="601"/>
    </row>
    <row r="23754" spans="21:28" x14ac:dyDescent="0.25">
      <c r="U23754" s="601"/>
      <c r="V23754" s="611"/>
      <c r="X23754" s="613"/>
      <c r="Y23754" s="601"/>
      <c r="Z23754" s="601"/>
      <c r="AA23754" s="601"/>
      <c r="AB23754" s="601"/>
    </row>
    <row r="23755" spans="21:28" x14ac:dyDescent="0.25">
      <c r="U23755" s="601"/>
      <c r="V23755" s="611"/>
      <c r="X23755" s="613"/>
      <c r="Y23755" s="601"/>
      <c r="Z23755" s="601"/>
      <c r="AA23755" s="601"/>
      <c r="AB23755" s="601"/>
    </row>
    <row r="23756" spans="21:28" x14ac:dyDescent="0.25">
      <c r="U23756" s="601"/>
      <c r="V23756" s="611"/>
      <c r="X23756" s="613"/>
      <c r="Y23756" s="601"/>
      <c r="Z23756" s="601"/>
      <c r="AA23756" s="601"/>
      <c r="AB23756" s="601"/>
    </row>
    <row r="23757" spans="21:28" x14ac:dyDescent="0.25">
      <c r="U23757" s="601"/>
      <c r="V23757" s="611"/>
      <c r="X23757" s="613"/>
      <c r="Y23757" s="601"/>
      <c r="Z23757" s="601"/>
      <c r="AA23757" s="601"/>
      <c r="AB23757" s="601"/>
    </row>
    <row r="23758" spans="21:28" x14ac:dyDescent="0.25">
      <c r="U23758" s="601"/>
      <c r="V23758" s="611"/>
      <c r="X23758" s="613"/>
      <c r="Y23758" s="601"/>
      <c r="Z23758" s="601"/>
      <c r="AA23758" s="601"/>
      <c r="AB23758" s="601"/>
    </row>
    <row r="23759" spans="21:28" x14ac:dyDescent="0.25">
      <c r="U23759" s="601"/>
      <c r="V23759" s="611"/>
      <c r="X23759" s="613"/>
      <c r="Y23759" s="601"/>
      <c r="Z23759" s="601"/>
      <c r="AA23759" s="601"/>
      <c r="AB23759" s="601"/>
    </row>
    <row r="23760" spans="21:28" x14ac:dyDescent="0.25">
      <c r="U23760" s="601"/>
      <c r="V23760" s="611"/>
      <c r="X23760" s="613"/>
      <c r="Y23760" s="601"/>
      <c r="Z23760" s="601"/>
      <c r="AA23760" s="601"/>
      <c r="AB23760" s="601"/>
    </row>
    <row r="23761" spans="21:28" x14ac:dyDescent="0.25">
      <c r="U23761" s="601"/>
      <c r="V23761" s="611"/>
      <c r="X23761" s="613"/>
      <c r="Y23761" s="601"/>
      <c r="Z23761" s="601"/>
      <c r="AA23761" s="601"/>
      <c r="AB23761" s="601"/>
    </row>
    <row r="23762" spans="21:28" x14ac:dyDescent="0.25">
      <c r="U23762" s="601"/>
      <c r="V23762" s="611"/>
      <c r="X23762" s="613"/>
      <c r="Y23762" s="601"/>
      <c r="Z23762" s="601"/>
      <c r="AA23762" s="601"/>
      <c r="AB23762" s="601"/>
    </row>
    <row r="23763" spans="21:28" x14ac:dyDescent="0.25">
      <c r="U23763" s="601"/>
      <c r="V23763" s="611"/>
      <c r="X23763" s="613"/>
      <c r="Y23763" s="601"/>
      <c r="Z23763" s="601"/>
      <c r="AA23763" s="601"/>
      <c r="AB23763" s="601"/>
    </row>
    <row r="23764" spans="21:28" x14ac:dyDescent="0.25">
      <c r="U23764" s="601"/>
      <c r="V23764" s="611"/>
      <c r="X23764" s="613"/>
      <c r="Y23764" s="601"/>
      <c r="Z23764" s="601"/>
      <c r="AA23764" s="601"/>
      <c r="AB23764" s="601"/>
    </row>
    <row r="23765" spans="21:28" x14ac:dyDescent="0.25">
      <c r="U23765" s="601"/>
      <c r="V23765" s="611"/>
      <c r="X23765" s="613"/>
      <c r="Y23765" s="601"/>
      <c r="Z23765" s="601"/>
      <c r="AA23765" s="601"/>
      <c r="AB23765" s="601"/>
    </row>
    <row r="23766" spans="21:28" x14ac:dyDescent="0.25">
      <c r="U23766" s="601"/>
      <c r="V23766" s="611"/>
      <c r="X23766" s="613"/>
      <c r="Y23766" s="601"/>
      <c r="Z23766" s="601"/>
      <c r="AA23766" s="601"/>
      <c r="AB23766" s="601"/>
    </row>
    <row r="23767" spans="21:28" x14ac:dyDescent="0.25">
      <c r="U23767" s="601"/>
      <c r="V23767" s="611"/>
      <c r="X23767" s="613"/>
      <c r="Y23767" s="601"/>
      <c r="Z23767" s="601"/>
      <c r="AA23767" s="601"/>
      <c r="AB23767" s="601"/>
    </row>
    <row r="23768" spans="21:28" x14ac:dyDescent="0.25">
      <c r="U23768" s="601"/>
      <c r="V23768" s="611"/>
      <c r="X23768" s="613"/>
      <c r="Y23768" s="601"/>
      <c r="Z23768" s="601"/>
      <c r="AA23768" s="601"/>
      <c r="AB23768" s="601"/>
    </row>
    <row r="23769" spans="21:28" x14ac:dyDescent="0.25">
      <c r="U23769" s="601"/>
      <c r="V23769" s="611"/>
      <c r="X23769" s="613"/>
      <c r="Y23769" s="601"/>
      <c r="Z23769" s="601"/>
      <c r="AA23769" s="601"/>
      <c r="AB23769" s="601"/>
    </row>
    <row r="23770" spans="21:28" x14ac:dyDescent="0.25">
      <c r="U23770" s="601"/>
      <c r="V23770" s="611"/>
      <c r="X23770" s="613"/>
      <c r="Y23770" s="601"/>
      <c r="Z23770" s="601"/>
      <c r="AA23770" s="601"/>
      <c r="AB23770" s="601"/>
    </row>
    <row r="23771" spans="21:28" x14ac:dyDescent="0.25">
      <c r="U23771" s="601"/>
      <c r="V23771" s="611"/>
      <c r="X23771" s="613"/>
      <c r="Y23771" s="601"/>
      <c r="Z23771" s="601"/>
      <c r="AA23771" s="601"/>
      <c r="AB23771" s="601"/>
    </row>
    <row r="23772" spans="21:28" x14ac:dyDescent="0.25">
      <c r="U23772" s="601"/>
      <c r="V23772" s="611"/>
      <c r="X23772" s="613"/>
      <c r="Y23772" s="601"/>
      <c r="Z23772" s="601"/>
      <c r="AA23772" s="601"/>
      <c r="AB23772" s="601"/>
    </row>
    <row r="23773" spans="21:28" x14ac:dyDescent="0.25">
      <c r="U23773" s="601"/>
      <c r="V23773" s="611"/>
      <c r="X23773" s="613"/>
      <c r="Y23773" s="601"/>
      <c r="Z23773" s="601"/>
      <c r="AA23773" s="601"/>
      <c r="AB23773" s="601"/>
    </row>
    <row r="23774" spans="21:28" x14ac:dyDescent="0.25">
      <c r="U23774" s="601"/>
      <c r="V23774" s="611"/>
      <c r="X23774" s="613"/>
      <c r="Y23774" s="601"/>
      <c r="Z23774" s="601"/>
      <c r="AA23774" s="601"/>
      <c r="AB23774" s="601"/>
    </row>
    <row r="23775" spans="21:28" x14ac:dyDescent="0.25">
      <c r="U23775" s="601"/>
      <c r="V23775" s="611"/>
      <c r="X23775" s="613"/>
      <c r="Y23775" s="601"/>
      <c r="Z23775" s="601"/>
      <c r="AA23775" s="601"/>
      <c r="AB23775" s="601"/>
    </row>
    <row r="23776" spans="21:28" x14ac:dyDescent="0.25">
      <c r="U23776" s="601"/>
      <c r="V23776" s="611"/>
      <c r="X23776" s="613"/>
      <c r="Y23776" s="601"/>
      <c r="Z23776" s="601"/>
      <c r="AA23776" s="601"/>
      <c r="AB23776" s="601"/>
    </row>
    <row r="23777" spans="21:28" x14ac:dyDescent="0.25">
      <c r="U23777" s="601"/>
      <c r="V23777" s="611"/>
      <c r="X23777" s="613"/>
      <c r="Y23777" s="601"/>
      <c r="Z23777" s="601"/>
      <c r="AA23777" s="601"/>
      <c r="AB23777" s="601"/>
    </row>
    <row r="23778" spans="21:28" x14ac:dyDescent="0.25">
      <c r="U23778" s="601"/>
      <c r="V23778" s="611"/>
      <c r="X23778" s="613"/>
      <c r="Y23778" s="601"/>
      <c r="Z23778" s="601"/>
      <c r="AA23778" s="601"/>
      <c r="AB23778" s="601"/>
    </row>
    <row r="23779" spans="21:28" x14ac:dyDescent="0.25">
      <c r="U23779" s="601"/>
      <c r="V23779" s="611"/>
      <c r="X23779" s="613"/>
      <c r="Y23779" s="601"/>
      <c r="Z23779" s="601"/>
      <c r="AA23779" s="601"/>
      <c r="AB23779" s="601"/>
    </row>
    <row r="23780" spans="21:28" x14ac:dyDescent="0.25">
      <c r="U23780" s="601"/>
      <c r="V23780" s="611"/>
      <c r="X23780" s="613"/>
      <c r="Y23780" s="601"/>
      <c r="Z23780" s="601"/>
      <c r="AA23780" s="601"/>
      <c r="AB23780" s="601"/>
    </row>
    <row r="23781" spans="21:28" x14ac:dyDescent="0.25">
      <c r="U23781" s="601"/>
      <c r="V23781" s="611"/>
      <c r="X23781" s="613"/>
      <c r="Y23781" s="601"/>
      <c r="Z23781" s="601"/>
      <c r="AA23781" s="601"/>
      <c r="AB23781" s="601"/>
    </row>
    <row r="23782" spans="21:28" x14ac:dyDescent="0.25">
      <c r="U23782" s="601"/>
      <c r="V23782" s="611"/>
      <c r="X23782" s="613"/>
      <c r="Y23782" s="601"/>
      <c r="Z23782" s="601"/>
      <c r="AA23782" s="601"/>
      <c r="AB23782" s="601"/>
    </row>
    <row r="23783" spans="21:28" x14ac:dyDescent="0.25">
      <c r="U23783" s="601"/>
      <c r="V23783" s="611"/>
      <c r="X23783" s="613"/>
      <c r="Y23783" s="601"/>
      <c r="Z23783" s="601"/>
      <c r="AA23783" s="601"/>
      <c r="AB23783" s="601"/>
    </row>
    <row r="23784" spans="21:28" x14ac:dyDescent="0.25">
      <c r="U23784" s="601"/>
      <c r="V23784" s="611"/>
      <c r="X23784" s="613"/>
      <c r="Y23784" s="601"/>
      <c r="Z23784" s="601"/>
      <c r="AA23784" s="601"/>
      <c r="AB23784" s="601"/>
    </row>
    <row r="23785" spans="21:28" x14ac:dyDescent="0.25">
      <c r="U23785" s="601"/>
      <c r="V23785" s="611"/>
      <c r="X23785" s="613"/>
      <c r="Y23785" s="601"/>
      <c r="Z23785" s="601"/>
      <c r="AA23785" s="601"/>
      <c r="AB23785" s="601"/>
    </row>
    <row r="23786" spans="21:28" x14ac:dyDescent="0.25">
      <c r="U23786" s="601"/>
      <c r="V23786" s="611"/>
      <c r="X23786" s="613"/>
      <c r="Y23786" s="601"/>
      <c r="Z23786" s="601"/>
      <c r="AA23786" s="601"/>
      <c r="AB23786" s="601"/>
    </row>
    <row r="23787" spans="21:28" x14ac:dyDescent="0.25">
      <c r="U23787" s="601"/>
      <c r="V23787" s="611"/>
      <c r="X23787" s="613"/>
      <c r="Y23787" s="601"/>
      <c r="Z23787" s="601"/>
      <c r="AA23787" s="601"/>
      <c r="AB23787" s="601"/>
    </row>
    <row r="23788" spans="21:28" x14ac:dyDescent="0.25">
      <c r="U23788" s="601"/>
      <c r="V23788" s="611"/>
      <c r="X23788" s="613"/>
      <c r="Y23788" s="601"/>
      <c r="Z23788" s="601"/>
      <c r="AA23788" s="601"/>
      <c r="AB23788" s="601"/>
    </row>
    <row r="23789" spans="21:28" x14ac:dyDescent="0.25">
      <c r="U23789" s="601"/>
      <c r="V23789" s="611"/>
      <c r="X23789" s="613"/>
      <c r="Y23789" s="601"/>
      <c r="Z23789" s="601"/>
      <c r="AA23789" s="601"/>
      <c r="AB23789" s="601"/>
    </row>
    <row r="23790" spans="21:28" x14ac:dyDescent="0.25">
      <c r="U23790" s="601"/>
      <c r="V23790" s="611"/>
      <c r="X23790" s="613"/>
      <c r="Y23790" s="601"/>
      <c r="Z23790" s="601"/>
      <c r="AA23790" s="601"/>
      <c r="AB23790" s="601"/>
    </row>
    <row r="23791" spans="21:28" x14ac:dyDescent="0.25">
      <c r="U23791" s="601"/>
      <c r="V23791" s="611"/>
      <c r="X23791" s="613"/>
      <c r="Y23791" s="601"/>
      <c r="Z23791" s="601"/>
      <c r="AA23791" s="601"/>
      <c r="AB23791" s="601"/>
    </row>
    <row r="23792" spans="21:28" x14ac:dyDescent="0.25">
      <c r="U23792" s="601"/>
      <c r="V23792" s="611"/>
      <c r="X23792" s="613"/>
      <c r="Y23792" s="601"/>
      <c r="Z23792" s="601"/>
      <c r="AA23792" s="601"/>
      <c r="AB23792" s="601"/>
    </row>
    <row r="23793" spans="21:28" x14ac:dyDescent="0.25">
      <c r="U23793" s="601"/>
      <c r="V23793" s="611"/>
      <c r="X23793" s="613"/>
      <c r="Y23793" s="601"/>
      <c r="Z23793" s="601"/>
      <c r="AA23793" s="601"/>
      <c r="AB23793" s="601"/>
    </row>
    <row r="23794" spans="21:28" x14ac:dyDescent="0.25">
      <c r="U23794" s="601"/>
      <c r="V23794" s="611"/>
      <c r="X23794" s="613"/>
      <c r="Y23794" s="601"/>
      <c r="Z23794" s="601"/>
      <c r="AA23794" s="601"/>
      <c r="AB23794" s="601"/>
    </row>
    <row r="23795" spans="21:28" x14ac:dyDescent="0.25">
      <c r="U23795" s="601"/>
      <c r="V23795" s="611"/>
      <c r="X23795" s="613"/>
      <c r="Y23795" s="601"/>
      <c r="Z23795" s="601"/>
      <c r="AA23795" s="601"/>
      <c r="AB23795" s="601"/>
    </row>
    <row r="23796" spans="21:28" x14ac:dyDescent="0.25">
      <c r="U23796" s="601"/>
      <c r="V23796" s="611"/>
      <c r="X23796" s="613"/>
      <c r="Y23796" s="601"/>
      <c r="Z23796" s="601"/>
      <c r="AA23796" s="601"/>
      <c r="AB23796" s="601"/>
    </row>
    <row r="23797" spans="21:28" x14ac:dyDescent="0.25">
      <c r="U23797" s="601"/>
      <c r="V23797" s="611"/>
      <c r="X23797" s="613"/>
      <c r="Y23797" s="601"/>
      <c r="Z23797" s="601"/>
      <c r="AA23797" s="601"/>
      <c r="AB23797" s="601"/>
    </row>
    <row r="23798" spans="21:28" x14ac:dyDescent="0.25">
      <c r="U23798" s="601"/>
      <c r="V23798" s="611"/>
      <c r="X23798" s="613"/>
      <c r="Y23798" s="601"/>
      <c r="Z23798" s="601"/>
      <c r="AA23798" s="601"/>
      <c r="AB23798" s="601"/>
    </row>
    <row r="23799" spans="21:28" x14ac:dyDescent="0.25">
      <c r="U23799" s="601"/>
      <c r="V23799" s="611"/>
      <c r="X23799" s="613"/>
      <c r="Y23799" s="601"/>
      <c r="Z23799" s="601"/>
      <c r="AA23799" s="601"/>
      <c r="AB23799" s="601"/>
    </row>
    <row r="23800" spans="21:28" x14ac:dyDescent="0.25">
      <c r="U23800" s="601"/>
      <c r="V23800" s="611"/>
      <c r="X23800" s="613"/>
      <c r="Y23800" s="601"/>
      <c r="Z23800" s="601"/>
      <c r="AA23800" s="601"/>
      <c r="AB23800" s="601"/>
    </row>
    <row r="23801" spans="21:28" x14ac:dyDescent="0.25">
      <c r="U23801" s="601"/>
      <c r="V23801" s="611"/>
      <c r="X23801" s="613"/>
      <c r="Y23801" s="601"/>
      <c r="Z23801" s="601"/>
      <c r="AA23801" s="601"/>
      <c r="AB23801" s="601"/>
    </row>
    <row r="23802" spans="21:28" x14ac:dyDescent="0.25">
      <c r="U23802" s="601"/>
      <c r="V23802" s="611"/>
      <c r="X23802" s="613"/>
      <c r="Y23802" s="601"/>
      <c r="Z23802" s="601"/>
      <c r="AA23802" s="601"/>
      <c r="AB23802" s="601"/>
    </row>
    <row r="23803" spans="21:28" x14ac:dyDescent="0.25">
      <c r="U23803" s="601"/>
      <c r="V23803" s="611"/>
      <c r="X23803" s="613"/>
      <c r="Y23803" s="601"/>
      <c r="Z23803" s="601"/>
      <c r="AA23803" s="601"/>
      <c r="AB23803" s="601"/>
    </row>
    <row r="23804" spans="21:28" x14ac:dyDescent="0.25">
      <c r="U23804" s="601"/>
      <c r="V23804" s="611"/>
      <c r="X23804" s="613"/>
      <c r="Y23804" s="601"/>
      <c r="Z23804" s="601"/>
      <c r="AA23804" s="601"/>
      <c r="AB23804" s="601"/>
    </row>
    <row r="23805" spans="21:28" x14ac:dyDescent="0.25">
      <c r="U23805" s="601"/>
      <c r="V23805" s="611"/>
      <c r="X23805" s="613"/>
      <c r="Y23805" s="601"/>
      <c r="Z23805" s="601"/>
      <c r="AA23805" s="601"/>
      <c r="AB23805" s="601"/>
    </row>
    <row r="23806" spans="21:28" x14ac:dyDescent="0.25">
      <c r="U23806" s="601"/>
      <c r="V23806" s="611"/>
      <c r="X23806" s="613"/>
      <c r="Y23806" s="601"/>
      <c r="Z23806" s="601"/>
      <c r="AA23806" s="601"/>
      <c r="AB23806" s="601"/>
    </row>
    <row r="23807" spans="21:28" x14ac:dyDescent="0.25">
      <c r="U23807" s="601"/>
      <c r="V23807" s="611"/>
      <c r="X23807" s="613"/>
      <c r="Y23807" s="601"/>
      <c r="Z23807" s="601"/>
      <c r="AA23807" s="601"/>
      <c r="AB23807" s="601"/>
    </row>
    <row r="23808" spans="21:28" x14ac:dyDescent="0.25">
      <c r="U23808" s="601"/>
      <c r="V23808" s="611"/>
      <c r="X23808" s="613"/>
      <c r="Y23808" s="601"/>
      <c r="Z23808" s="601"/>
      <c r="AA23808" s="601"/>
      <c r="AB23808" s="601"/>
    </row>
    <row r="23809" spans="21:28" x14ac:dyDescent="0.25">
      <c r="U23809" s="601"/>
      <c r="V23809" s="611"/>
      <c r="X23809" s="613"/>
      <c r="Y23809" s="601"/>
      <c r="Z23809" s="601"/>
      <c r="AA23809" s="601"/>
      <c r="AB23809" s="601"/>
    </row>
    <row r="23810" spans="21:28" x14ac:dyDescent="0.25">
      <c r="U23810" s="601"/>
      <c r="V23810" s="611"/>
      <c r="X23810" s="613"/>
      <c r="Y23810" s="601"/>
      <c r="Z23810" s="601"/>
      <c r="AA23810" s="601"/>
      <c r="AB23810" s="601"/>
    </row>
    <row r="23811" spans="21:28" x14ac:dyDescent="0.25">
      <c r="U23811" s="601"/>
      <c r="V23811" s="611"/>
      <c r="X23811" s="613"/>
      <c r="Y23811" s="601"/>
      <c r="Z23811" s="601"/>
      <c r="AA23811" s="601"/>
      <c r="AB23811" s="601"/>
    </row>
    <row r="23812" spans="21:28" x14ac:dyDescent="0.25">
      <c r="U23812" s="601"/>
      <c r="V23812" s="611"/>
      <c r="X23812" s="613"/>
      <c r="Y23812" s="601"/>
      <c r="Z23812" s="601"/>
      <c r="AA23812" s="601"/>
      <c r="AB23812" s="601"/>
    </row>
    <row r="23813" spans="21:28" x14ac:dyDescent="0.25">
      <c r="U23813" s="601"/>
      <c r="V23813" s="611"/>
      <c r="X23813" s="613"/>
      <c r="Y23813" s="601"/>
      <c r="Z23813" s="601"/>
      <c r="AA23813" s="601"/>
      <c r="AB23813" s="601"/>
    </row>
    <row r="23814" spans="21:28" x14ac:dyDescent="0.25">
      <c r="U23814" s="601"/>
      <c r="V23814" s="611"/>
      <c r="X23814" s="613"/>
      <c r="Y23814" s="601"/>
      <c r="Z23814" s="601"/>
      <c r="AA23814" s="601"/>
      <c r="AB23814" s="601"/>
    </row>
    <row r="23815" spans="21:28" x14ac:dyDescent="0.25">
      <c r="U23815" s="601"/>
      <c r="V23815" s="611"/>
      <c r="X23815" s="613"/>
      <c r="Y23815" s="601"/>
      <c r="Z23815" s="601"/>
      <c r="AA23815" s="601"/>
      <c r="AB23815" s="601"/>
    </row>
    <row r="23816" spans="21:28" x14ac:dyDescent="0.25">
      <c r="U23816" s="601"/>
      <c r="V23816" s="611"/>
      <c r="X23816" s="613"/>
      <c r="Y23816" s="601"/>
      <c r="Z23816" s="601"/>
      <c r="AA23816" s="601"/>
      <c r="AB23816" s="601"/>
    </row>
    <row r="23817" spans="21:28" x14ac:dyDescent="0.25">
      <c r="U23817" s="601"/>
      <c r="V23817" s="611"/>
      <c r="X23817" s="613"/>
      <c r="Y23817" s="601"/>
      <c r="Z23817" s="601"/>
      <c r="AA23817" s="601"/>
      <c r="AB23817" s="601"/>
    </row>
    <row r="23818" spans="21:28" x14ac:dyDescent="0.25">
      <c r="U23818" s="601"/>
      <c r="V23818" s="611"/>
      <c r="X23818" s="613"/>
      <c r="Y23818" s="601"/>
      <c r="Z23818" s="601"/>
      <c r="AA23818" s="601"/>
      <c r="AB23818" s="601"/>
    </row>
    <row r="23819" spans="21:28" x14ac:dyDescent="0.25">
      <c r="U23819" s="601"/>
      <c r="V23819" s="611"/>
      <c r="X23819" s="613"/>
      <c r="Y23819" s="601"/>
      <c r="Z23819" s="601"/>
      <c r="AA23819" s="601"/>
      <c r="AB23819" s="601"/>
    </row>
    <row r="23820" spans="21:28" x14ac:dyDescent="0.25">
      <c r="U23820" s="601"/>
      <c r="V23820" s="611"/>
      <c r="X23820" s="613"/>
      <c r="Y23820" s="601"/>
      <c r="Z23820" s="601"/>
      <c r="AA23820" s="601"/>
      <c r="AB23820" s="601"/>
    </row>
    <row r="23821" spans="21:28" x14ac:dyDescent="0.25">
      <c r="U23821" s="601"/>
      <c r="V23821" s="611"/>
      <c r="X23821" s="613"/>
      <c r="Y23821" s="601"/>
      <c r="Z23821" s="601"/>
      <c r="AA23821" s="601"/>
      <c r="AB23821" s="601"/>
    </row>
    <row r="23822" spans="21:28" x14ac:dyDescent="0.25">
      <c r="U23822" s="601"/>
      <c r="V23822" s="611"/>
      <c r="X23822" s="613"/>
      <c r="Y23822" s="601"/>
      <c r="Z23822" s="601"/>
      <c r="AA23822" s="601"/>
      <c r="AB23822" s="601"/>
    </row>
    <row r="23823" spans="21:28" x14ac:dyDescent="0.25">
      <c r="U23823" s="601"/>
      <c r="V23823" s="611"/>
      <c r="X23823" s="613"/>
      <c r="Y23823" s="601"/>
      <c r="Z23823" s="601"/>
      <c r="AA23823" s="601"/>
      <c r="AB23823" s="601"/>
    </row>
    <row r="23824" spans="21:28" x14ac:dyDescent="0.25">
      <c r="U23824" s="601"/>
      <c r="V23824" s="611"/>
      <c r="X23824" s="613"/>
      <c r="Y23824" s="601"/>
      <c r="Z23824" s="601"/>
      <c r="AA23824" s="601"/>
      <c r="AB23824" s="601"/>
    </row>
    <row r="23825" spans="21:28" x14ac:dyDescent="0.25">
      <c r="U23825" s="601"/>
      <c r="V23825" s="611"/>
      <c r="X23825" s="613"/>
      <c r="Y23825" s="601"/>
      <c r="Z23825" s="601"/>
      <c r="AA23825" s="601"/>
      <c r="AB23825" s="601"/>
    </row>
    <row r="23826" spans="21:28" x14ac:dyDescent="0.25">
      <c r="U23826" s="601"/>
      <c r="V23826" s="611"/>
      <c r="X23826" s="613"/>
      <c r="Y23826" s="601"/>
      <c r="Z23826" s="601"/>
      <c r="AA23826" s="601"/>
      <c r="AB23826" s="601"/>
    </row>
    <row r="23827" spans="21:28" x14ac:dyDescent="0.25">
      <c r="U23827" s="601"/>
      <c r="V23827" s="611"/>
      <c r="X23827" s="613"/>
      <c r="Y23827" s="601"/>
      <c r="Z23827" s="601"/>
      <c r="AA23827" s="601"/>
      <c r="AB23827" s="601"/>
    </row>
    <row r="23828" spans="21:28" x14ac:dyDescent="0.25">
      <c r="U23828" s="601"/>
      <c r="V23828" s="611"/>
      <c r="X23828" s="613"/>
      <c r="Y23828" s="601"/>
      <c r="Z23828" s="601"/>
      <c r="AA23828" s="601"/>
      <c r="AB23828" s="601"/>
    </row>
    <row r="23829" spans="21:28" x14ac:dyDescent="0.25">
      <c r="U23829" s="601"/>
      <c r="V23829" s="611"/>
      <c r="X23829" s="613"/>
      <c r="Y23829" s="601"/>
      <c r="Z23829" s="601"/>
      <c r="AA23829" s="601"/>
      <c r="AB23829" s="601"/>
    </row>
    <row r="23830" spans="21:28" x14ac:dyDescent="0.25">
      <c r="U23830" s="601"/>
      <c r="V23830" s="611"/>
      <c r="X23830" s="613"/>
      <c r="Y23830" s="601"/>
      <c r="Z23830" s="601"/>
      <c r="AA23830" s="601"/>
      <c r="AB23830" s="601"/>
    </row>
    <row r="23831" spans="21:28" x14ac:dyDescent="0.25">
      <c r="U23831" s="601"/>
      <c r="V23831" s="611"/>
      <c r="X23831" s="613"/>
      <c r="Y23831" s="601"/>
      <c r="Z23831" s="601"/>
      <c r="AA23831" s="601"/>
      <c r="AB23831" s="601"/>
    </row>
    <row r="23832" spans="21:28" x14ac:dyDescent="0.25">
      <c r="U23832" s="601"/>
      <c r="V23832" s="611"/>
      <c r="X23832" s="613"/>
      <c r="Y23832" s="601"/>
      <c r="Z23832" s="601"/>
      <c r="AA23832" s="601"/>
      <c r="AB23832" s="601"/>
    </row>
    <row r="23833" spans="21:28" x14ac:dyDescent="0.25">
      <c r="U23833" s="601"/>
      <c r="V23833" s="611"/>
      <c r="X23833" s="613"/>
      <c r="Y23833" s="601"/>
      <c r="Z23833" s="601"/>
      <c r="AA23833" s="601"/>
      <c r="AB23833" s="601"/>
    </row>
    <row r="23834" spans="21:28" x14ac:dyDescent="0.25">
      <c r="U23834" s="601"/>
      <c r="V23834" s="611"/>
      <c r="X23834" s="613"/>
      <c r="Y23834" s="601"/>
      <c r="Z23834" s="601"/>
      <c r="AA23834" s="601"/>
      <c r="AB23834" s="601"/>
    </row>
    <row r="23835" spans="21:28" x14ac:dyDescent="0.25">
      <c r="U23835" s="601"/>
      <c r="V23835" s="611"/>
      <c r="X23835" s="613"/>
      <c r="Y23835" s="601"/>
      <c r="Z23835" s="601"/>
      <c r="AA23835" s="601"/>
      <c r="AB23835" s="601"/>
    </row>
    <row r="23836" spans="21:28" x14ac:dyDescent="0.25">
      <c r="U23836" s="601"/>
      <c r="V23836" s="611"/>
      <c r="X23836" s="613"/>
      <c r="Y23836" s="601"/>
      <c r="Z23836" s="601"/>
      <c r="AA23836" s="601"/>
      <c r="AB23836" s="601"/>
    </row>
    <row r="23837" spans="21:28" x14ac:dyDescent="0.25">
      <c r="U23837" s="601"/>
      <c r="V23837" s="611"/>
      <c r="X23837" s="613"/>
      <c r="Y23837" s="601"/>
      <c r="Z23837" s="601"/>
      <c r="AA23837" s="601"/>
      <c r="AB23837" s="601"/>
    </row>
    <row r="23838" spans="21:28" x14ac:dyDescent="0.25">
      <c r="U23838" s="601"/>
      <c r="V23838" s="611"/>
      <c r="X23838" s="613"/>
      <c r="Y23838" s="601"/>
      <c r="Z23838" s="601"/>
      <c r="AA23838" s="601"/>
      <c r="AB23838" s="601"/>
    </row>
    <row r="23839" spans="21:28" x14ac:dyDescent="0.25">
      <c r="U23839" s="601"/>
      <c r="V23839" s="611"/>
      <c r="X23839" s="613"/>
      <c r="Y23839" s="601"/>
      <c r="Z23839" s="601"/>
      <c r="AA23839" s="601"/>
      <c r="AB23839" s="601"/>
    </row>
    <row r="23840" spans="21:28" x14ac:dyDescent="0.25">
      <c r="U23840" s="601"/>
      <c r="V23840" s="611"/>
      <c r="X23840" s="613"/>
      <c r="Y23840" s="601"/>
      <c r="Z23840" s="601"/>
      <c r="AA23840" s="601"/>
      <c r="AB23840" s="601"/>
    </row>
    <row r="23841" spans="21:28" x14ac:dyDescent="0.25">
      <c r="U23841" s="601"/>
      <c r="V23841" s="611"/>
      <c r="X23841" s="613"/>
      <c r="Y23841" s="601"/>
      <c r="Z23841" s="601"/>
      <c r="AA23841" s="601"/>
      <c r="AB23841" s="601"/>
    </row>
    <row r="23842" spans="21:28" x14ac:dyDescent="0.25">
      <c r="U23842" s="601"/>
      <c r="V23842" s="611"/>
      <c r="X23842" s="613"/>
      <c r="Y23842" s="601"/>
      <c r="Z23842" s="601"/>
      <c r="AA23842" s="601"/>
      <c r="AB23842" s="601"/>
    </row>
    <row r="23843" spans="21:28" x14ac:dyDescent="0.25">
      <c r="U23843" s="601"/>
      <c r="V23843" s="611"/>
      <c r="X23843" s="613"/>
      <c r="Y23843" s="601"/>
      <c r="Z23843" s="601"/>
      <c r="AA23843" s="601"/>
      <c r="AB23843" s="601"/>
    </row>
    <row r="23844" spans="21:28" x14ac:dyDescent="0.25">
      <c r="U23844" s="601"/>
      <c r="V23844" s="611"/>
      <c r="X23844" s="613"/>
      <c r="Y23844" s="601"/>
      <c r="Z23844" s="601"/>
      <c r="AA23844" s="601"/>
      <c r="AB23844" s="601"/>
    </row>
    <row r="23845" spans="21:28" x14ac:dyDescent="0.25">
      <c r="U23845" s="601"/>
      <c r="V23845" s="611"/>
      <c r="X23845" s="613"/>
      <c r="Y23845" s="601"/>
      <c r="Z23845" s="601"/>
      <c r="AA23845" s="601"/>
      <c r="AB23845" s="601"/>
    </row>
    <row r="23846" spans="21:28" x14ac:dyDescent="0.25">
      <c r="U23846" s="601"/>
      <c r="V23846" s="611"/>
      <c r="X23846" s="613"/>
      <c r="Y23846" s="601"/>
      <c r="Z23846" s="601"/>
      <c r="AA23846" s="601"/>
      <c r="AB23846" s="601"/>
    </row>
    <row r="23847" spans="21:28" x14ac:dyDescent="0.25">
      <c r="U23847" s="601"/>
      <c r="V23847" s="611"/>
      <c r="X23847" s="613"/>
      <c r="Y23847" s="601"/>
      <c r="Z23847" s="601"/>
      <c r="AA23847" s="601"/>
      <c r="AB23847" s="601"/>
    </row>
    <row r="23848" spans="21:28" x14ac:dyDescent="0.25">
      <c r="U23848" s="601"/>
      <c r="V23848" s="611"/>
      <c r="X23848" s="613"/>
      <c r="Y23848" s="601"/>
      <c r="Z23848" s="601"/>
      <c r="AA23848" s="601"/>
      <c r="AB23848" s="601"/>
    </row>
    <row r="23849" spans="21:28" x14ac:dyDescent="0.25">
      <c r="U23849" s="601"/>
      <c r="V23849" s="611"/>
      <c r="X23849" s="613"/>
      <c r="Y23849" s="601"/>
      <c r="Z23849" s="601"/>
      <c r="AA23849" s="601"/>
      <c r="AB23849" s="601"/>
    </row>
    <row r="23850" spans="21:28" x14ac:dyDescent="0.25">
      <c r="U23850" s="601"/>
      <c r="V23850" s="611"/>
      <c r="X23850" s="613"/>
      <c r="Y23850" s="601"/>
      <c r="Z23850" s="601"/>
      <c r="AA23850" s="601"/>
      <c r="AB23850" s="601"/>
    </row>
    <row r="23851" spans="21:28" x14ac:dyDescent="0.25">
      <c r="U23851" s="601"/>
      <c r="V23851" s="611"/>
      <c r="X23851" s="613"/>
      <c r="Y23851" s="601"/>
      <c r="Z23851" s="601"/>
      <c r="AA23851" s="601"/>
      <c r="AB23851" s="601"/>
    </row>
    <row r="23852" spans="21:28" x14ac:dyDescent="0.25">
      <c r="U23852" s="601"/>
      <c r="V23852" s="611"/>
      <c r="X23852" s="613"/>
      <c r="Y23852" s="601"/>
      <c r="Z23852" s="601"/>
      <c r="AA23852" s="601"/>
      <c r="AB23852" s="601"/>
    </row>
    <row r="23853" spans="21:28" x14ac:dyDescent="0.25">
      <c r="U23853" s="601"/>
      <c r="V23853" s="611"/>
      <c r="X23853" s="613"/>
      <c r="Y23853" s="601"/>
      <c r="Z23853" s="601"/>
      <c r="AA23853" s="601"/>
      <c r="AB23853" s="601"/>
    </row>
    <row r="23854" spans="21:28" x14ac:dyDescent="0.25">
      <c r="U23854" s="601"/>
      <c r="V23854" s="611"/>
      <c r="X23854" s="613"/>
      <c r="Y23854" s="601"/>
      <c r="Z23854" s="601"/>
      <c r="AA23854" s="601"/>
      <c r="AB23854" s="601"/>
    </row>
    <row r="23855" spans="21:28" x14ac:dyDescent="0.25">
      <c r="U23855" s="601"/>
      <c r="V23855" s="611"/>
      <c r="X23855" s="613"/>
      <c r="Y23855" s="601"/>
      <c r="Z23855" s="601"/>
      <c r="AA23855" s="601"/>
      <c r="AB23855" s="601"/>
    </row>
    <row r="23856" spans="21:28" x14ac:dyDescent="0.25">
      <c r="U23856" s="601"/>
      <c r="V23856" s="611"/>
      <c r="X23856" s="613"/>
      <c r="Y23856" s="601"/>
      <c r="Z23856" s="601"/>
      <c r="AA23856" s="601"/>
      <c r="AB23856" s="601"/>
    </row>
    <row r="23857" spans="21:28" x14ac:dyDescent="0.25">
      <c r="U23857" s="601"/>
      <c r="V23857" s="611"/>
      <c r="X23857" s="613"/>
      <c r="Y23857" s="601"/>
      <c r="Z23857" s="601"/>
      <c r="AA23857" s="601"/>
      <c r="AB23857" s="601"/>
    </row>
    <row r="23858" spans="21:28" x14ac:dyDescent="0.25">
      <c r="U23858" s="601"/>
      <c r="V23858" s="611"/>
      <c r="X23858" s="613"/>
      <c r="Y23858" s="601"/>
      <c r="Z23858" s="601"/>
      <c r="AA23858" s="601"/>
      <c r="AB23858" s="601"/>
    </row>
    <row r="23859" spans="21:28" x14ac:dyDescent="0.25">
      <c r="U23859" s="601"/>
      <c r="V23859" s="611"/>
      <c r="X23859" s="613"/>
      <c r="Y23859" s="601"/>
      <c r="Z23859" s="601"/>
      <c r="AA23859" s="601"/>
      <c r="AB23859" s="601"/>
    </row>
    <row r="23860" spans="21:28" x14ac:dyDescent="0.25">
      <c r="U23860" s="601"/>
      <c r="V23860" s="611"/>
      <c r="X23860" s="613"/>
      <c r="Y23860" s="601"/>
      <c r="Z23860" s="601"/>
      <c r="AA23860" s="601"/>
      <c r="AB23860" s="601"/>
    </row>
    <row r="23861" spans="21:28" x14ac:dyDescent="0.25">
      <c r="U23861" s="601"/>
      <c r="V23861" s="611"/>
      <c r="X23861" s="613"/>
      <c r="Y23861" s="601"/>
      <c r="Z23861" s="601"/>
      <c r="AA23861" s="601"/>
      <c r="AB23861" s="601"/>
    </row>
    <row r="23862" spans="21:28" x14ac:dyDescent="0.25">
      <c r="U23862" s="601"/>
      <c r="V23862" s="611"/>
      <c r="X23862" s="613"/>
      <c r="Y23862" s="601"/>
      <c r="Z23862" s="601"/>
      <c r="AA23862" s="601"/>
      <c r="AB23862" s="601"/>
    </row>
    <row r="23863" spans="21:28" x14ac:dyDescent="0.25">
      <c r="U23863" s="601"/>
      <c r="V23863" s="611"/>
      <c r="X23863" s="613"/>
      <c r="Y23863" s="601"/>
      <c r="Z23863" s="601"/>
      <c r="AA23863" s="601"/>
      <c r="AB23863" s="601"/>
    </row>
    <row r="23864" spans="21:28" x14ac:dyDescent="0.25">
      <c r="U23864" s="601"/>
      <c r="V23864" s="611"/>
      <c r="X23864" s="613"/>
      <c r="Y23864" s="601"/>
      <c r="Z23864" s="601"/>
      <c r="AA23864" s="601"/>
      <c r="AB23864" s="601"/>
    </row>
    <row r="23865" spans="21:28" x14ac:dyDescent="0.25">
      <c r="U23865" s="601"/>
      <c r="V23865" s="611"/>
      <c r="X23865" s="613"/>
      <c r="Y23865" s="601"/>
      <c r="Z23865" s="601"/>
      <c r="AA23865" s="601"/>
      <c r="AB23865" s="601"/>
    </row>
    <row r="23866" spans="21:28" x14ac:dyDescent="0.25">
      <c r="U23866" s="601"/>
      <c r="V23866" s="611"/>
      <c r="X23866" s="613"/>
      <c r="Y23866" s="601"/>
      <c r="Z23866" s="601"/>
      <c r="AA23866" s="601"/>
      <c r="AB23866" s="601"/>
    </row>
    <row r="23867" spans="21:28" x14ac:dyDescent="0.25">
      <c r="U23867" s="601"/>
      <c r="V23867" s="611"/>
      <c r="X23867" s="613"/>
      <c r="Y23867" s="601"/>
      <c r="Z23867" s="601"/>
      <c r="AA23867" s="601"/>
      <c r="AB23867" s="601"/>
    </row>
    <row r="23868" spans="21:28" x14ac:dyDescent="0.25">
      <c r="U23868" s="601"/>
      <c r="V23868" s="611"/>
      <c r="X23868" s="613"/>
      <c r="Y23868" s="601"/>
      <c r="Z23868" s="601"/>
      <c r="AA23868" s="601"/>
      <c r="AB23868" s="601"/>
    </row>
    <row r="23869" spans="21:28" x14ac:dyDescent="0.25">
      <c r="U23869" s="601"/>
      <c r="V23869" s="611"/>
      <c r="X23869" s="613"/>
      <c r="Y23869" s="601"/>
      <c r="Z23869" s="601"/>
      <c r="AA23869" s="601"/>
      <c r="AB23869" s="601"/>
    </row>
    <row r="23870" spans="21:28" x14ac:dyDescent="0.25">
      <c r="U23870" s="601"/>
      <c r="V23870" s="611"/>
      <c r="X23870" s="613"/>
      <c r="Y23870" s="601"/>
      <c r="Z23870" s="601"/>
      <c r="AA23870" s="601"/>
      <c r="AB23870" s="601"/>
    </row>
    <row r="23871" spans="21:28" x14ac:dyDescent="0.25">
      <c r="U23871" s="601"/>
      <c r="V23871" s="611"/>
      <c r="X23871" s="613"/>
      <c r="Y23871" s="601"/>
      <c r="Z23871" s="601"/>
      <c r="AA23871" s="601"/>
      <c r="AB23871" s="601"/>
    </row>
    <row r="23872" spans="21:28" x14ac:dyDescent="0.25">
      <c r="U23872" s="601"/>
      <c r="V23872" s="611"/>
      <c r="X23872" s="613"/>
      <c r="Y23872" s="601"/>
      <c r="Z23872" s="601"/>
      <c r="AA23872" s="601"/>
      <c r="AB23872" s="601"/>
    </row>
    <row r="23873" spans="21:28" x14ac:dyDescent="0.25">
      <c r="U23873" s="601"/>
      <c r="V23873" s="611"/>
      <c r="X23873" s="613"/>
      <c r="Y23873" s="601"/>
      <c r="Z23873" s="601"/>
      <c r="AA23873" s="601"/>
      <c r="AB23873" s="601"/>
    </row>
    <row r="23874" spans="21:28" x14ac:dyDescent="0.25">
      <c r="U23874" s="601"/>
      <c r="V23874" s="611"/>
      <c r="X23874" s="613"/>
      <c r="Y23874" s="601"/>
      <c r="Z23874" s="601"/>
      <c r="AA23874" s="601"/>
      <c r="AB23874" s="601"/>
    </row>
    <row r="23875" spans="21:28" x14ac:dyDescent="0.25">
      <c r="U23875" s="601"/>
      <c r="V23875" s="611"/>
      <c r="X23875" s="613"/>
      <c r="Y23875" s="601"/>
      <c r="Z23875" s="601"/>
      <c r="AA23875" s="601"/>
      <c r="AB23875" s="601"/>
    </row>
    <row r="23876" spans="21:28" x14ac:dyDescent="0.25">
      <c r="U23876" s="601"/>
      <c r="V23876" s="611"/>
      <c r="X23876" s="613"/>
      <c r="Y23876" s="601"/>
      <c r="Z23876" s="601"/>
      <c r="AA23876" s="601"/>
      <c r="AB23876" s="601"/>
    </row>
    <row r="23877" spans="21:28" x14ac:dyDescent="0.25">
      <c r="U23877" s="601"/>
      <c r="V23877" s="611"/>
      <c r="X23877" s="613"/>
      <c r="Y23877" s="601"/>
      <c r="Z23877" s="601"/>
      <c r="AA23877" s="601"/>
      <c r="AB23877" s="601"/>
    </row>
    <row r="23878" spans="21:28" x14ac:dyDescent="0.25">
      <c r="U23878" s="601"/>
      <c r="V23878" s="611"/>
      <c r="X23878" s="613"/>
      <c r="Y23878" s="601"/>
      <c r="Z23878" s="601"/>
      <c r="AA23878" s="601"/>
      <c r="AB23878" s="601"/>
    </row>
    <row r="23879" spans="21:28" x14ac:dyDescent="0.25">
      <c r="U23879" s="601"/>
      <c r="V23879" s="611"/>
      <c r="X23879" s="613"/>
      <c r="Y23879" s="601"/>
      <c r="Z23879" s="601"/>
      <c r="AA23879" s="601"/>
      <c r="AB23879" s="601"/>
    </row>
    <row r="23880" spans="21:28" x14ac:dyDescent="0.25">
      <c r="U23880" s="601"/>
      <c r="V23880" s="611"/>
      <c r="X23880" s="613"/>
      <c r="Y23880" s="601"/>
      <c r="Z23880" s="601"/>
      <c r="AA23880" s="601"/>
      <c r="AB23880" s="601"/>
    </row>
    <row r="23881" spans="21:28" x14ac:dyDescent="0.25">
      <c r="U23881" s="601"/>
      <c r="V23881" s="611"/>
      <c r="X23881" s="613"/>
      <c r="Y23881" s="601"/>
      <c r="Z23881" s="601"/>
      <c r="AA23881" s="601"/>
      <c r="AB23881" s="601"/>
    </row>
    <row r="23882" spans="21:28" x14ac:dyDescent="0.25">
      <c r="U23882" s="601"/>
      <c r="V23882" s="611"/>
      <c r="X23882" s="613"/>
      <c r="Y23882" s="601"/>
      <c r="Z23882" s="601"/>
      <c r="AA23882" s="601"/>
      <c r="AB23882" s="601"/>
    </row>
    <row r="23883" spans="21:28" x14ac:dyDescent="0.25">
      <c r="U23883" s="601"/>
      <c r="V23883" s="611"/>
      <c r="X23883" s="613"/>
      <c r="Y23883" s="601"/>
      <c r="Z23883" s="601"/>
      <c r="AA23883" s="601"/>
      <c r="AB23883" s="601"/>
    </row>
    <row r="23884" spans="21:28" x14ac:dyDescent="0.25">
      <c r="U23884" s="601"/>
      <c r="V23884" s="611"/>
      <c r="X23884" s="613"/>
      <c r="Y23884" s="601"/>
      <c r="Z23884" s="601"/>
      <c r="AA23884" s="601"/>
      <c r="AB23884" s="601"/>
    </row>
    <row r="23885" spans="21:28" x14ac:dyDescent="0.25">
      <c r="U23885" s="601"/>
      <c r="V23885" s="611"/>
      <c r="X23885" s="613"/>
      <c r="Y23885" s="601"/>
      <c r="Z23885" s="601"/>
      <c r="AA23885" s="601"/>
      <c r="AB23885" s="601"/>
    </row>
    <row r="23886" spans="21:28" x14ac:dyDescent="0.25">
      <c r="U23886" s="601"/>
      <c r="V23886" s="611"/>
      <c r="X23886" s="613"/>
      <c r="Y23886" s="601"/>
      <c r="Z23886" s="601"/>
      <c r="AA23886" s="601"/>
      <c r="AB23886" s="601"/>
    </row>
    <row r="23887" spans="21:28" x14ac:dyDescent="0.25">
      <c r="U23887" s="601"/>
      <c r="V23887" s="611"/>
      <c r="X23887" s="613"/>
      <c r="Y23887" s="601"/>
      <c r="Z23887" s="601"/>
      <c r="AA23887" s="601"/>
      <c r="AB23887" s="601"/>
    </row>
    <row r="23888" spans="21:28" x14ac:dyDescent="0.25">
      <c r="U23888" s="601"/>
      <c r="V23888" s="611"/>
      <c r="X23888" s="613"/>
      <c r="Y23888" s="601"/>
      <c r="Z23888" s="601"/>
      <c r="AA23888" s="601"/>
      <c r="AB23888" s="601"/>
    </row>
    <row r="23889" spans="21:28" x14ac:dyDescent="0.25">
      <c r="U23889" s="601"/>
      <c r="V23889" s="611"/>
      <c r="X23889" s="613"/>
      <c r="Y23889" s="601"/>
      <c r="Z23889" s="601"/>
      <c r="AA23889" s="601"/>
      <c r="AB23889" s="601"/>
    </row>
    <row r="23890" spans="21:28" x14ac:dyDescent="0.25">
      <c r="U23890" s="601"/>
      <c r="V23890" s="611"/>
      <c r="X23890" s="613"/>
      <c r="Y23890" s="601"/>
      <c r="Z23890" s="601"/>
      <c r="AA23890" s="601"/>
      <c r="AB23890" s="601"/>
    </row>
    <row r="23891" spans="21:28" x14ac:dyDescent="0.25">
      <c r="U23891" s="601"/>
      <c r="V23891" s="611"/>
      <c r="X23891" s="613"/>
      <c r="Y23891" s="601"/>
      <c r="Z23891" s="601"/>
      <c r="AA23891" s="601"/>
      <c r="AB23891" s="601"/>
    </row>
    <row r="23892" spans="21:28" x14ac:dyDescent="0.25">
      <c r="U23892" s="601"/>
      <c r="V23892" s="611"/>
      <c r="X23892" s="613"/>
      <c r="Y23892" s="601"/>
      <c r="Z23892" s="601"/>
      <c r="AA23892" s="601"/>
      <c r="AB23892" s="601"/>
    </row>
    <row r="23893" spans="21:28" x14ac:dyDescent="0.25">
      <c r="U23893" s="601"/>
      <c r="V23893" s="611"/>
      <c r="X23893" s="613"/>
      <c r="Y23893" s="601"/>
      <c r="Z23893" s="601"/>
      <c r="AA23893" s="601"/>
      <c r="AB23893" s="601"/>
    </row>
    <row r="23894" spans="21:28" x14ac:dyDescent="0.25">
      <c r="U23894" s="601"/>
      <c r="V23894" s="611"/>
      <c r="X23894" s="613"/>
      <c r="Y23894" s="601"/>
      <c r="Z23894" s="601"/>
      <c r="AA23894" s="601"/>
      <c r="AB23894" s="601"/>
    </row>
    <row r="23895" spans="21:28" x14ac:dyDescent="0.25">
      <c r="U23895" s="601"/>
      <c r="V23895" s="611"/>
      <c r="X23895" s="613"/>
      <c r="Y23895" s="601"/>
      <c r="Z23895" s="601"/>
      <c r="AA23895" s="601"/>
      <c r="AB23895" s="601"/>
    </row>
    <row r="23896" spans="21:28" x14ac:dyDescent="0.25">
      <c r="U23896" s="601"/>
      <c r="V23896" s="611"/>
      <c r="X23896" s="613"/>
      <c r="Y23896" s="601"/>
      <c r="Z23896" s="601"/>
      <c r="AA23896" s="601"/>
      <c r="AB23896" s="601"/>
    </row>
    <row r="23897" spans="21:28" x14ac:dyDescent="0.25">
      <c r="U23897" s="601"/>
      <c r="V23897" s="611"/>
      <c r="X23897" s="613"/>
      <c r="Y23897" s="601"/>
      <c r="Z23897" s="601"/>
      <c r="AA23897" s="601"/>
      <c r="AB23897" s="601"/>
    </row>
    <row r="23898" spans="21:28" x14ac:dyDescent="0.25">
      <c r="U23898" s="601"/>
      <c r="V23898" s="611"/>
      <c r="X23898" s="613"/>
      <c r="Y23898" s="601"/>
      <c r="Z23898" s="601"/>
      <c r="AA23898" s="601"/>
      <c r="AB23898" s="601"/>
    </row>
    <row r="23899" spans="21:28" x14ac:dyDescent="0.25">
      <c r="U23899" s="601"/>
      <c r="V23899" s="611"/>
      <c r="X23899" s="613"/>
      <c r="Y23899" s="601"/>
      <c r="Z23899" s="601"/>
      <c r="AA23899" s="601"/>
      <c r="AB23899" s="601"/>
    </row>
    <row r="23900" spans="21:28" x14ac:dyDescent="0.25">
      <c r="U23900" s="601"/>
      <c r="V23900" s="611"/>
      <c r="X23900" s="613"/>
      <c r="Y23900" s="601"/>
      <c r="Z23900" s="601"/>
      <c r="AA23900" s="601"/>
      <c r="AB23900" s="601"/>
    </row>
    <row r="23901" spans="21:28" x14ac:dyDescent="0.25">
      <c r="U23901" s="601"/>
      <c r="V23901" s="611"/>
      <c r="X23901" s="613"/>
      <c r="Y23901" s="601"/>
      <c r="Z23901" s="601"/>
      <c r="AA23901" s="601"/>
      <c r="AB23901" s="601"/>
    </row>
    <row r="23902" spans="21:28" x14ac:dyDescent="0.25">
      <c r="U23902" s="601"/>
      <c r="V23902" s="611"/>
      <c r="X23902" s="613"/>
      <c r="Y23902" s="601"/>
      <c r="Z23902" s="601"/>
      <c r="AA23902" s="601"/>
      <c r="AB23902" s="601"/>
    </row>
    <row r="23903" spans="21:28" x14ac:dyDescent="0.25">
      <c r="U23903" s="601"/>
      <c r="V23903" s="611"/>
      <c r="X23903" s="613"/>
      <c r="Y23903" s="601"/>
      <c r="Z23903" s="601"/>
      <c r="AA23903" s="601"/>
      <c r="AB23903" s="601"/>
    </row>
    <row r="23904" spans="21:28" x14ac:dyDescent="0.25">
      <c r="U23904" s="601"/>
      <c r="V23904" s="611"/>
      <c r="X23904" s="613"/>
      <c r="Y23904" s="601"/>
      <c r="Z23904" s="601"/>
      <c r="AA23904" s="601"/>
      <c r="AB23904" s="601"/>
    </row>
    <row r="23905" spans="21:28" x14ac:dyDescent="0.25">
      <c r="U23905" s="601"/>
      <c r="V23905" s="611"/>
      <c r="X23905" s="613"/>
      <c r="Y23905" s="601"/>
      <c r="Z23905" s="601"/>
      <c r="AA23905" s="601"/>
      <c r="AB23905" s="601"/>
    </row>
    <row r="23906" spans="21:28" x14ac:dyDescent="0.25">
      <c r="U23906" s="601"/>
      <c r="V23906" s="611"/>
      <c r="X23906" s="613"/>
      <c r="Y23906" s="601"/>
      <c r="Z23906" s="601"/>
      <c r="AA23906" s="601"/>
      <c r="AB23906" s="601"/>
    </row>
    <row r="23907" spans="21:28" x14ac:dyDescent="0.25">
      <c r="U23907" s="601"/>
      <c r="V23907" s="611"/>
      <c r="X23907" s="613"/>
      <c r="Y23907" s="601"/>
      <c r="Z23907" s="601"/>
      <c r="AA23907" s="601"/>
      <c r="AB23907" s="601"/>
    </row>
    <row r="23908" spans="21:28" x14ac:dyDescent="0.25">
      <c r="U23908" s="601"/>
      <c r="V23908" s="611"/>
      <c r="X23908" s="613"/>
      <c r="Y23908" s="601"/>
      <c r="Z23908" s="601"/>
      <c r="AA23908" s="601"/>
      <c r="AB23908" s="601"/>
    </row>
    <row r="23909" spans="21:28" x14ac:dyDescent="0.25">
      <c r="U23909" s="601"/>
      <c r="V23909" s="611"/>
      <c r="X23909" s="613"/>
      <c r="Y23909" s="601"/>
      <c r="Z23909" s="601"/>
      <c r="AA23909" s="601"/>
      <c r="AB23909" s="601"/>
    </row>
    <row r="23910" spans="21:28" x14ac:dyDescent="0.25">
      <c r="U23910" s="601"/>
      <c r="V23910" s="611"/>
      <c r="X23910" s="613"/>
      <c r="Y23910" s="601"/>
      <c r="Z23910" s="601"/>
      <c r="AA23910" s="601"/>
      <c r="AB23910" s="601"/>
    </row>
    <row r="23911" spans="21:28" x14ac:dyDescent="0.25">
      <c r="U23911" s="601"/>
      <c r="V23911" s="611"/>
      <c r="X23911" s="613"/>
      <c r="Y23911" s="601"/>
      <c r="Z23911" s="601"/>
      <c r="AA23911" s="601"/>
      <c r="AB23911" s="601"/>
    </row>
    <row r="23912" spans="21:28" x14ac:dyDescent="0.25">
      <c r="U23912" s="601"/>
      <c r="V23912" s="611"/>
      <c r="X23912" s="613"/>
      <c r="Y23912" s="601"/>
      <c r="Z23912" s="601"/>
      <c r="AA23912" s="601"/>
      <c r="AB23912" s="601"/>
    </row>
    <row r="23913" spans="21:28" x14ac:dyDescent="0.25">
      <c r="U23913" s="601"/>
      <c r="V23913" s="611"/>
      <c r="X23913" s="613"/>
      <c r="Y23913" s="601"/>
      <c r="Z23913" s="601"/>
      <c r="AA23913" s="601"/>
      <c r="AB23913" s="601"/>
    </row>
    <row r="23914" spans="21:28" x14ac:dyDescent="0.25">
      <c r="U23914" s="601"/>
      <c r="V23914" s="611"/>
      <c r="X23914" s="613"/>
      <c r="Y23914" s="601"/>
      <c r="Z23914" s="601"/>
      <c r="AA23914" s="601"/>
      <c r="AB23914" s="601"/>
    </row>
    <row r="23915" spans="21:28" x14ac:dyDescent="0.25">
      <c r="U23915" s="601"/>
      <c r="V23915" s="611"/>
      <c r="X23915" s="613"/>
      <c r="Y23915" s="601"/>
      <c r="Z23915" s="601"/>
      <c r="AA23915" s="601"/>
      <c r="AB23915" s="601"/>
    </row>
    <row r="23916" spans="21:28" x14ac:dyDescent="0.25">
      <c r="U23916" s="601"/>
      <c r="V23916" s="611"/>
      <c r="X23916" s="613"/>
      <c r="Y23916" s="601"/>
      <c r="Z23916" s="601"/>
      <c r="AA23916" s="601"/>
      <c r="AB23916" s="601"/>
    </row>
    <row r="23917" spans="21:28" x14ac:dyDescent="0.25">
      <c r="U23917" s="601"/>
      <c r="V23917" s="611"/>
      <c r="X23917" s="613"/>
      <c r="Y23917" s="601"/>
      <c r="Z23917" s="601"/>
      <c r="AA23917" s="601"/>
      <c r="AB23917" s="601"/>
    </row>
    <row r="23918" spans="21:28" x14ac:dyDescent="0.25">
      <c r="U23918" s="601"/>
      <c r="V23918" s="611"/>
      <c r="X23918" s="613"/>
      <c r="Y23918" s="601"/>
      <c r="Z23918" s="601"/>
      <c r="AA23918" s="601"/>
      <c r="AB23918" s="601"/>
    </row>
    <row r="23919" spans="21:28" x14ac:dyDescent="0.25">
      <c r="U23919" s="601"/>
      <c r="V23919" s="611"/>
      <c r="X23919" s="613"/>
      <c r="Y23919" s="601"/>
      <c r="Z23919" s="601"/>
      <c r="AA23919" s="601"/>
      <c r="AB23919" s="601"/>
    </row>
    <row r="23920" spans="21:28" x14ac:dyDescent="0.25">
      <c r="U23920" s="601"/>
      <c r="V23920" s="611"/>
      <c r="X23920" s="613"/>
      <c r="Y23920" s="601"/>
      <c r="Z23920" s="601"/>
      <c r="AA23920" s="601"/>
      <c r="AB23920" s="601"/>
    </row>
    <row r="23921" spans="21:28" x14ac:dyDescent="0.25">
      <c r="U23921" s="601"/>
      <c r="V23921" s="611"/>
      <c r="X23921" s="613"/>
      <c r="Y23921" s="601"/>
      <c r="Z23921" s="601"/>
      <c r="AA23921" s="601"/>
      <c r="AB23921" s="601"/>
    </row>
    <row r="23922" spans="21:28" x14ac:dyDescent="0.25">
      <c r="U23922" s="601"/>
      <c r="V23922" s="611"/>
      <c r="X23922" s="613"/>
      <c r="Y23922" s="601"/>
      <c r="Z23922" s="601"/>
      <c r="AA23922" s="601"/>
      <c r="AB23922" s="601"/>
    </row>
    <row r="23923" spans="21:28" x14ac:dyDescent="0.25">
      <c r="U23923" s="601"/>
      <c r="V23923" s="611"/>
      <c r="X23923" s="613"/>
      <c r="Y23923" s="601"/>
      <c r="Z23923" s="601"/>
      <c r="AA23923" s="601"/>
      <c r="AB23923" s="601"/>
    </row>
    <row r="23924" spans="21:28" x14ac:dyDescent="0.25">
      <c r="U23924" s="601"/>
      <c r="V23924" s="611"/>
      <c r="X23924" s="613"/>
      <c r="Y23924" s="601"/>
      <c r="Z23924" s="601"/>
      <c r="AA23924" s="601"/>
      <c r="AB23924" s="601"/>
    </row>
    <row r="23925" spans="21:28" x14ac:dyDescent="0.25">
      <c r="U23925" s="601"/>
      <c r="V23925" s="611"/>
      <c r="X23925" s="613"/>
      <c r="Y23925" s="601"/>
      <c r="Z23925" s="601"/>
      <c r="AA23925" s="601"/>
      <c r="AB23925" s="601"/>
    </row>
    <row r="23926" spans="21:28" x14ac:dyDescent="0.25">
      <c r="U23926" s="601"/>
      <c r="V23926" s="611"/>
      <c r="X23926" s="613"/>
      <c r="Y23926" s="601"/>
      <c r="Z23926" s="601"/>
      <c r="AA23926" s="601"/>
      <c r="AB23926" s="601"/>
    </row>
    <row r="23927" spans="21:28" x14ac:dyDescent="0.25">
      <c r="U23927" s="601"/>
      <c r="V23927" s="611"/>
      <c r="X23927" s="613"/>
      <c r="Y23927" s="601"/>
      <c r="Z23927" s="601"/>
      <c r="AA23927" s="601"/>
      <c r="AB23927" s="601"/>
    </row>
    <row r="23928" spans="21:28" x14ac:dyDescent="0.25">
      <c r="U23928" s="601"/>
      <c r="V23928" s="611"/>
      <c r="X23928" s="613"/>
      <c r="Y23928" s="601"/>
      <c r="Z23928" s="601"/>
      <c r="AA23928" s="601"/>
      <c r="AB23928" s="601"/>
    </row>
    <row r="23929" spans="21:28" x14ac:dyDescent="0.25">
      <c r="U23929" s="601"/>
      <c r="V23929" s="611"/>
      <c r="X23929" s="613"/>
      <c r="Y23929" s="601"/>
      <c r="Z23929" s="601"/>
      <c r="AA23929" s="601"/>
      <c r="AB23929" s="601"/>
    </row>
    <row r="23930" spans="21:28" x14ac:dyDescent="0.25">
      <c r="U23930" s="601"/>
      <c r="V23930" s="611"/>
      <c r="X23930" s="613"/>
      <c r="Y23930" s="601"/>
      <c r="Z23930" s="601"/>
      <c r="AA23930" s="601"/>
      <c r="AB23930" s="601"/>
    </row>
    <row r="23931" spans="21:28" x14ac:dyDescent="0.25">
      <c r="U23931" s="601"/>
      <c r="V23931" s="611"/>
      <c r="X23931" s="613"/>
      <c r="Y23931" s="601"/>
      <c r="Z23931" s="601"/>
      <c r="AA23931" s="601"/>
      <c r="AB23931" s="601"/>
    </row>
    <row r="23932" spans="21:28" x14ac:dyDescent="0.25">
      <c r="U23932" s="601"/>
      <c r="V23932" s="611"/>
      <c r="X23932" s="613"/>
      <c r="Y23932" s="601"/>
      <c r="Z23932" s="601"/>
      <c r="AA23932" s="601"/>
      <c r="AB23932" s="601"/>
    </row>
    <row r="23933" spans="21:28" x14ac:dyDescent="0.25">
      <c r="U23933" s="601"/>
      <c r="V23933" s="611"/>
      <c r="X23933" s="613"/>
      <c r="Y23933" s="601"/>
      <c r="Z23933" s="601"/>
      <c r="AA23933" s="601"/>
      <c r="AB23933" s="601"/>
    </row>
    <row r="23934" spans="21:28" x14ac:dyDescent="0.25">
      <c r="U23934" s="601"/>
      <c r="V23934" s="611"/>
      <c r="X23934" s="613"/>
      <c r="Y23934" s="601"/>
      <c r="Z23934" s="601"/>
      <c r="AA23934" s="601"/>
      <c r="AB23934" s="601"/>
    </row>
    <row r="23935" spans="21:28" x14ac:dyDescent="0.25">
      <c r="U23935" s="601"/>
      <c r="V23935" s="611"/>
      <c r="X23935" s="613"/>
      <c r="Y23935" s="601"/>
      <c r="Z23935" s="601"/>
      <c r="AA23935" s="601"/>
      <c r="AB23935" s="601"/>
    </row>
    <row r="23936" spans="21:28" x14ac:dyDescent="0.25">
      <c r="U23936" s="601"/>
      <c r="V23936" s="611"/>
      <c r="X23936" s="613"/>
      <c r="Y23936" s="601"/>
      <c r="Z23936" s="601"/>
      <c r="AA23936" s="601"/>
      <c r="AB23936" s="601"/>
    </row>
    <row r="23937" spans="21:28" x14ac:dyDescent="0.25">
      <c r="U23937" s="601"/>
      <c r="V23937" s="611"/>
      <c r="X23937" s="613"/>
      <c r="Y23937" s="601"/>
      <c r="Z23937" s="601"/>
      <c r="AA23937" s="601"/>
      <c r="AB23937" s="601"/>
    </row>
    <row r="23938" spans="21:28" x14ac:dyDescent="0.25">
      <c r="U23938" s="601"/>
      <c r="V23938" s="611"/>
      <c r="X23938" s="613"/>
      <c r="Y23938" s="601"/>
      <c r="Z23938" s="601"/>
      <c r="AA23938" s="601"/>
      <c r="AB23938" s="601"/>
    </row>
    <row r="23939" spans="21:28" x14ac:dyDescent="0.25">
      <c r="U23939" s="601"/>
      <c r="V23939" s="611"/>
      <c r="X23939" s="613"/>
      <c r="Y23939" s="601"/>
      <c r="Z23939" s="601"/>
      <c r="AA23939" s="601"/>
      <c r="AB23939" s="601"/>
    </row>
    <row r="23940" spans="21:28" x14ac:dyDescent="0.25">
      <c r="U23940" s="601"/>
      <c r="V23940" s="611"/>
      <c r="X23940" s="613"/>
      <c r="Y23940" s="601"/>
      <c r="Z23940" s="601"/>
      <c r="AA23940" s="601"/>
      <c r="AB23940" s="601"/>
    </row>
    <row r="23941" spans="21:28" x14ac:dyDescent="0.25">
      <c r="U23941" s="601"/>
      <c r="V23941" s="611"/>
      <c r="X23941" s="613"/>
      <c r="Y23941" s="601"/>
      <c r="Z23941" s="601"/>
      <c r="AA23941" s="601"/>
      <c r="AB23941" s="601"/>
    </row>
    <row r="23942" spans="21:28" x14ac:dyDescent="0.25">
      <c r="U23942" s="601"/>
      <c r="V23942" s="611"/>
      <c r="X23942" s="613"/>
      <c r="Y23942" s="601"/>
      <c r="Z23942" s="601"/>
      <c r="AA23942" s="601"/>
      <c r="AB23942" s="601"/>
    </row>
    <row r="23943" spans="21:28" x14ac:dyDescent="0.25">
      <c r="U23943" s="601"/>
      <c r="V23943" s="611"/>
      <c r="X23943" s="613"/>
      <c r="Y23943" s="601"/>
      <c r="Z23943" s="601"/>
      <c r="AA23943" s="601"/>
      <c r="AB23943" s="601"/>
    </row>
    <row r="23944" spans="21:28" x14ac:dyDescent="0.25">
      <c r="U23944" s="601"/>
      <c r="V23944" s="611"/>
      <c r="X23944" s="613"/>
      <c r="Y23944" s="601"/>
      <c r="Z23944" s="601"/>
      <c r="AA23944" s="601"/>
      <c r="AB23944" s="601"/>
    </row>
    <row r="23945" spans="21:28" x14ac:dyDescent="0.25">
      <c r="U23945" s="601"/>
      <c r="V23945" s="611"/>
      <c r="X23945" s="613"/>
      <c r="Y23945" s="601"/>
      <c r="Z23945" s="601"/>
      <c r="AA23945" s="601"/>
      <c r="AB23945" s="601"/>
    </row>
    <row r="23946" spans="21:28" x14ac:dyDescent="0.25">
      <c r="U23946" s="601"/>
      <c r="V23946" s="611"/>
      <c r="X23946" s="613"/>
      <c r="Y23946" s="601"/>
      <c r="Z23946" s="601"/>
      <c r="AA23946" s="601"/>
      <c r="AB23946" s="601"/>
    </row>
    <row r="23947" spans="21:28" x14ac:dyDescent="0.25">
      <c r="U23947" s="601"/>
      <c r="V23947" s="611"/>
      <c r="X23947" s="613"/>
      <c r="Y23947" s="601"/>
      <c r="Z23947" s="601"/>
      <c r="AA23947" s="601"/>
      <c r="AB23947" s="601"/>
    </row>
    <row r="23948" spans="21:28" x14ac:dyDescent="0.25">
      <c r="U23948" s="601"/>
      <c r="V23948" s="611"/>
      <c r="X23948" s="613"/>
      <c r="Y23948" s="601"/>
      <c r="Z23948" s="601"/>
      <c r="AA23948" s="601"/>
      <c r="AB23948" s="601"/>
    </row>
    <row r="23949" spans="21:28" x14ac:dyDescent="0.25">
      <c r="U23949" s="601"/>
      <c r="V23949" s="611"/>
      <c r="X23949" s="613"/>
      <c r="Y23949" s="601"/>
      <c r="Z23949" s="601"/>
      <c r="AA23949" s="601"/>
      <c r="AB23949" s="601"/>
    </row>
    <row r="23950" spans="21:28" x14ac:dyDescent="0.25">
      <c r="U23950" s="601"/>
      <c r="V23950" s="611"/>
      <c r="X23950" s="613"/>
      <c r="Y23950" s="601"/>
      <c r="Z23950" s="601"/>
      <c r="AA23950" s="601"/>
      <c r="AB23950" s="601"/>
    </row>
    <row r="23951" spans="21:28" x14ac:dyDescent="0.25">
      <c r="U23951" s="601"/>
      <c r="V23951" s="611"/>
      <c r="X23951" s="613"/>
      <c r="Y23951" s="601"/>
      <c r="Z23951" s="601"/>
      <c r="AA23951" s="601"/>
      <c r="AB23951" s="601"/>
    </row>
    <row r="23952" spans="21:28" x14ac:dyDescent="0.25">
      <c r="U23952" s="601"/>
      <c r="V23952" s="611"/>
      <c r="X23952" s="613"/>
      <c r="Y23952" s="601"/>
      <c r="Z23952" s="601"/>
      <c r="AA23952" s="601"/>
      <c r="AB23952" s="601"/>
    </row>
    <row r="23953" spans="21:28" x14ac:dyDescent="0.25">
      <c r="U23953" s="601"/>
      <c r="V23953" s="611"/>
      <c r="X23953" s="613"/>
      <c r="Y23953" s="601"/>
      <c r="Z23953" s="601"/>
      <c r="AA23953" s="601"/>
      <c r="AB23953" s="601"/>
    </row>
    <row r="23954" spans="21:28" x14ac:dyDescent="0.25">
      <c r="U23954" s="601"/>
      <c r="V23954" s="611"/>
      <c r="X23954" s="613"/>
      <c r="Y23954" s="601"/>
      <c r="Z23954" s="601"/>
      <c r="AA23954" s="601"/>
      <c r="AB23954" s="601"/>
    </row>
    <row r="23955" spans="21:28" x14ac:dyDescent="0.25">
      <c r="U23955" s="601"/>
      <c r="V23955" s="611"/>
      <c r="X23955" s="613"/>
      <c r="Y23955" s="601"/>
      <c r="Z23955" s="601"/>
      <c r="AA23955" s="601"/>
      <c r="AB23955" s="601"/>
    </row>
    <row r="23956" spans="21:28" x14ac:dyDescent="0.25">
      <c r="U23956" s="601"/>
      <c r="V23956" s="611"/>
      <c r="X23956" s="613"/>
      <c r="Y23956" s="601"/>
      <c r="Z23956" s="601"/>
      <c r="AA23956" s="601"/>
      <c r="AB23956" s="601"/>
    </row>
    <row r="23957" spans="21:28" x14ac:dyDescent="0.25">
      <c r="U23957" s="601"/>
      <c r="V23957" s="611"/>
      <c r="X23957" s="613"/>
      <c r="Y23957" s="601"/>
      <c r="Z23957" s="601"/>
      <c r="AA23957" s="601"/>
      <c r="AB23957" s="601"/>
    </row>
    <row r="23958" spans="21:28" x14ac:dyDescent="0.25">
      <c r="U23958" s="601"/>
      <c r="V23958" s="611"/>
      <c r="X23958" s="613"/>
      <c r="Y23958" s="601"/>
      <c r="Z23958" s="601"/>
      <c r="AA23958" s="601"/>
      <c r="AB23958" s="601"/>
    </row>
    <row r="23959" spans="21:28" x14ac:dyDescent="0.25">
      <c r="U23959" s="601"/>
      <c r="V23959" s="611"/>
      <c r="X23959" s="613"/>
      <c r="Y23959" s="601"/>
      <c r="Z23959" s="601"/>
      <c r="AA23959" s="601"/>
      <c r="AB23959" s="601"/>
    </row>
    <row r="23960" spans="21:28" x14ac:dyDescent="0.25">
      <c r="U23960" s="601"/>
      <c r="V23960" s="611"/>
      <c r="X23960" s="613"/>
      <c r="Y23960" s="601"/>
      <c r="Z23960" s="601"/>
      <c r="AA23960" s="601"/>
      <c r="AB23960" s="601"/>
    </row>
    <row r="23961" spans="21:28" x14ac:dyDescent="0.25">
      <c r="U23961" s="601"/>
      <c r="V23961" s="611"/>
      <c r="X23961" s="613"/>
      <c r="Y23961" s="601"/>
      <c r="Z23961" s="601"/>
      <c r="AA23961" s="601"/>
      <c r="AB23961" s="601"/>
    </row>
    <row r="23962" spans="21:28" x14ac:dyDescent="0.25">
      <c r="U23962" s="601"/>
      <c r="V23962" s="611"/>
      <c r="X23962" s="613"/>
      <c r="Y23962" s="601"/>
      <c r="Z23962" s="601"/>
      <c r="AA23962" s="601"/>
      <c r="AB23962" s="601"/>
    </row>
    <row r="23963" spans="21:28" x14ac:dyDescent="0.25">
      <c r="U23963" s="601"/>
      <c r="V23963" s="611"/>
      <c r="X23963" s="613"/>
      <c r="Y23963" s="601"/>
      <c r="Z23963" s="601"/>
      <c r="AA23963" s="601"/>
      <c r="AB23963" s="601"/>
    </row>
    <row r="23964" spans="21:28" x14ac:dyDescent="0.25">
      <c r="U23964" s="601"/>
      <c r="V23964" s="611"/>
      <c r="X23964" s="613"/>
      <c r="Y23964" s="601"/>
      <c r="Z23964" s="601"/>
      <c r="AA23964" s="601"/>
      <c r="AB23964" s="601"/>
    </row>
    <row r="23965" spans="21:28" x14ac:dyDescent="0.25">
      <c r="U23965" s="601"/>
      <c r="V23965" s="611"/>
      <c r="X23965" s="613"/>
      <c r="Y23965" s="601"/>
      <c r="Z23965" s="601"/>
      <c r="AA23965" s="601"/>
      <c r="AB23965" s="601"/>
    </row>
    <row r="23966" spans="21:28" x14ac:dyDescent="0.25">
      <c r="U23966" s="601"/>
      <c r="V23966" s="611"/>
      <c r="X23966" s="613"/>
      <c r="Y23966" s="601"/>
      <c r="Z23966" s="601"/>
      <c r="AA23966" s="601"/>
      <c r="AB23966" s="601"/>
    </row>
    <row r="23967" spans="21:28" x14ac:dyDescent="0.25">
      <c r="U23967" s="601"/>
      <c r="V23967" s="611"/>
      <c r="X23967" s="613"/>
      <c r="Y23967" s="601"/>
      <c r="Z23967" s="601"/>
      <c r="AA23967" s="601"/>
      <c r="AB23967" s="601"/>
    </row>
    <row r="23968" spans="21:28" x14ac:dyDescent="0.25">
      <c r="U23968" s="601"/>
      <c r="V23968" s="611"/>
      <c r="X23968" s="613"/>
      <c r="Y23968" s="601"/>
      <c r="Z23968" s="601"/>
      <c r="AA23968" s="601"/>
      <c r="AB23968" s="601"/>
    </row>
    <row r="23969" spans="21:28" x14ac:dyDescent="0.25">
      <c r="U23969" s="601"/>
      <c r="V23969" s="611"/>
      <c r="X23969" s="613"/>
      <c r="Y23969" s="601"/>
      <c r="Z23969" s="601"/>
      <c r="AA23969" s="601"/>
      <c r="AB23969" s="601"/>
    </row>
    <row r="23970" spans="21:28" x14ac:dyDescent="0.25">
      <c r="U23970" s="601"/>
      <c r="V23970" s="611"/>
      <c r="X23970" s="613"/>
      <c r="Y23970" s="601"/>
      <c r="Z23970" s="601"/>
      <c r="AA23970" s="601"/>
      <c r="AB23970" s="601"/>
    </row>
    <row r="23971" spans="21:28" x14ac:dyDescent="0.25">
      <c r="U23971" s="601"/>
      <c r="V23971" s="611"/>
      <c r="X23971" s="613"/>
      <c r="Y23971" s="601"/>
      <c r="Z23971" s="601"/>
      <c r="AA23971" s="601"/>
      <c r="AB23971" s="601"/>
    </row>
    <row r="23972" spans="21:28" x14ac:dyDescent="0.25">
      <c r="U23972" s="601"/>
      <c r="V23972" s="611"/>
      <c r="X23972" s="613"/>
      <c r="Y23972" s="601"/>
      <c r="Z23972" s="601"/>
      <c r="AA23972" s="601"/>
      <c r="AB23972" s="601"/>
    </row>
    <row r="23973" spans="21:28" x14ac:dyDescent="0.25">
      <c r="U23973" s="601"/>
      <c r="V23973" s="611"/>
      <c r="X23973" s="613"/>
      <c r="Y23973" s="601"/>
      <c r="Z23973" s="601"/>
      <c r="AA23973" s="601"/>
      <c r="AB23973" s="601"/>
    </row>
    <row r="23974" spans="21:28" x14ac:dyDescent="0.25">
      <c r="U23974" s="601"/>
      <c r="V23974" s="611"/>
      <c r="X23974" s="613"/>
      <c r="Y23974" s="601"/>
      <c r="Z23974" s="601"/>
      <c r="AA23974" s="601"/>
      <c r="AB23974" s="601"/>
    </row>
    <row r="23975" spans="21:28" x14ac:dyDescent="0.25">
      <c r="U23975" s="601"/>
      <c r="V23975" s="611"/>
      <c r="X23975" s="613"/>
      <c r="Y23975" s="601"/>
      <c r="Z23975" s="601"/>
      <c r="AA23975" s="601"/>
      <c r="AB23975" s="601"/>
    </row>
    <row r="23976" spans="21:28" x14ac:dyDescent="0.25">
      <c r="U23976" s="601"/>
      <c r="V23976" s="611"/>
      <c r="X23976" s="613"/>
      <c r="Y23976" s="601"/>
      <c r="Z23976" s="601"/>
      <c r="AA23976" s="601"/>
      <c r="AB23976" s="601"/>
    </row>
    <row r="23977" spans="21:28" x14ac:dyDescent="0.25">
      <c r="U23977" s="601"/>
      <c r="V23977" s="611"/>
      <c r="X23977" s="613"/>
      <c r="Y23977" s="601"/>
      <c r="Z23977" s="601"/>
      <c r="AA23977" s="601"/>
      <c r="AB23977" s="601"/>
    </row>
    <row r="23978" spans="21:28" x14ac:dyDescent="0.25">
      <c r="U23978" s="601"/>
      <c r="V23978" s="611"/>
      <c r="X23978" s="613"/>
      <c r="Y23978" s="601"/>
      <c r="Z23978" s="601"/>
      <c r="AA23978" s="601"/>
      <c r="AB23978" s="601"/>
    </row>
    <row r="23979" spans="21:28" x14ac:dyDescent="0.25">
      <c r="U23979" s="601"/>
      <c r="V23979" s="611"/>
      <c r="X23979" s="613"/>
      <c r="Y23979" s="601"/>
      <c r="Z23979" s="601"/>
      <c r="AA23979" s="601"/>
      <c r="AB23979" s="601"/>
    </row>
    <row r="23980" spans="21:28" x14ac:dyDescent="0.25">
      <c r="U23980" s="601"/>
      <c r="V23980" s="611"/>
      <c r="X23980" s="613"/>
      <c r="Y23980" s="601"/>
      <c r="Z23980" s="601"/>
      <c r="AA23980" s="601"/>
      <c r="AB23980" s="601"/>
    </row>
    <row r="23981" spans="21:28" x14ac:dyDescent="0.25">
      <c r="U23981" s="601"/>
      <c r="V23981" s="611"/>
      <c r="X23981" s="613"/>
      <c r="Y23981" s="601"/>
      <c r="Z23981" s="601"/>
      <c r="AA23981" s="601"/>
      <c r="AB23981" s="601"/>
    </row>
    <row r="23982" spans="21:28" x14ac:dyDescent="0.25">
      <c r="U23982" s="601"/>
      <c r="V23982" s="611"/>
      <c r="X23982" s="613"/>
      <c r="Y23982" s="601"/>
      <c r="Z23982" s="601"/>
      <c r="AA23982" s="601"/>
      <c r="AB23982" s="601"/>
    </row>
    <row r="23983" spans="21:28" x14ac:dyDescent="0.25">
      <c r="U23983" s="601"/>
      <c r="V23983" s="611"/>
      <c r="X23983" s="613"/>
      <c r="Y23983" s="601"/>
      <c r="Z23983" s="601"/>
      <c r="AA23983" s="601"/>
      <c r="AB23983" s="601"/>
    </row>
    <row r="23984" spans="21:28" x14ac:dyDescent="0.25">
      <c r="U23984" s="601"/>
      <c r="V23984" s="611"/>
      <c r="X23984" s="613"/>
      <c r="Y23984" s="601"/>
      <c r="Z23984" s="601"/>
      <c r="AA23984" s="601"/>
      <c r="AB23984" s="601"/>
    </row>
    <row r="23985" spans="21:28" x14ac:dyDescent="0.25">
      <c r="U23985" s="601"/>
      <c r="V23985" s="611"/>
      <c r="X23985" s="613"/>
      <c r="Y23985" s="601"/>
      <c r="Z23985" s="601"/>
      <c r="AA23985" s="601"/>
      <c r="AB23985" s="601"/>
    </row>
    <row r="23986" spans="21:28" x14ac:dyDescent="0.25">
      <c r="U23986" s="601"/>
      <c r="V23986" s="611"/>
      <c r="X23986" s="613"/>
      <c r="Y23986" s="601"/>
      <c r="Z23986" s="601"/>
      <c r="AA23986" s="601"/>
      <c r="AB23986" s="601"/>
    </row>
    <row r="23987" spans="21:28" x14ac:dyDescent="0.25">
      <c r="U23987" s="601"/>
      <c r="V23987" s="611"/>
      <c r="X23987" s="613"/>
      <c r="Y23987" s="601"/>
      <c r="Z23987" s="601"/>
      <c r="AA23987" s="601"/>
      <c r="AB23987" s="601"/>
    </row>
    <row r="23988" spans="21:28" x14ac:dyDescent="0.25">
      <c r="U23988" s="601"/>
      <c r="V23988" s="611"/>
      <c r="X23988" s="613"/>
      <c r="Y23988" s="601"/>
      <c r="Z23988" s="601"/>
      <c r="AA23988" s="601"/>
      <c r="AB23988" s="601"/>
    </row>
    <row r="23989" spans="21:28" x14ac:dyDescent="0.25">
      <c r="U23989" s="601"/>
      <c r="V23989" s="611"/>
      <c r="X23989" s="613"/>
      <c r="Y23989" s="601"/>
      <c r="Z23989" s="601"/>
      <c r="AA23989" s="601"/>
      <c r="AB23989" s="601"/>
    </row>
    <row r="23990" spans="21:28" x14ac:dyDescent="0.25">
      <c r="U23990" s="601"/>
      <c r="V23990" s="611"/>
      <c r="X23990" s="613"/>
      <c r="Y23990" s="601"/>
      <c r="Z23990" s="601"/>
      <c r="AA23990" s="601"/>
      <c r="AB23990" s="601"/>
    </row>
    <row r="23991" spans="21:28" x14ac:dyDescent="0.25">
      <c r="U23991" s="601"/>
      <c r="V23991" s="611"/>
      <c r="X23991" s="613"/>
      <c r="Y23991" s="601"/>
      <c r="Z23991" s="601"/>
      <c r="AA23991" s="601"/>
      <c r="AB23991" s="601"/>
    </row>
    <row r="23992" spans="21:28" x14ac:dyDescent="0.25">
      <c r="U23992" s="601"/>
      <c r="V23992" s="611"/>
      <c r="X23992" s="613"/>
      <c r="Y23992" s="601"/>
      <c r="Z23992" s="601"/>
      <c r="AA23992" s="601"/>
      <c r="AB23992" s="601"/>
    </row>
    <row r="23993" spans="21:28" x14ac:dyDescent="0.25">
      <c r="U23993" s="601"/>
      <c r="V23993" s="611"/>
      <c r="X23993" s="613"/>
      <c r="Y23993" s="601"/>
      <c r="Z23993" s="601"/>
      <c r="AA23993" s="601"/>
      <c r="AB23993" s="601"/>
    </row>
    <row r="23994" spans="21:28" x14ac:dyDescent="0.25">
      <c r="U23994" s="601"/>
      <c r="V23994" s="611"/>
      <c r="X23994" s="613"/>
      <c r="Y23994" s="601"/>
      <c r="Z23994" s="601"/>
      <c r="AA23994" s="601"/>
      <c r="AB23994" s="601"/>
    </row>
    <row r="23995" spans="21:28" x14ac:dyDescent="0.25">
      <c r="U23995" s="601"/>
      <c r="V23995" s="611"/>
      <c r="X23995" s="613"/>
      <c r="Y23995" s="601"/>
      <c r="Z23995" s="601"/>
      <c r="AA23995" s="601"/>
      <c r="AB23995" s="601"/>
    </row>
    <row r="23996" spans="21:28" x14ac:dyDescent="0.25">
      <c r="U23996" s="601"/>
      <c r="V23996" s="611"/>
      <c r="X23996" s="613"/>
      <c r="Y23996" s="601"/>
      <c r="Z23996" s="601"/>
      <c r="AA23996" s="601"/>
      <c r="AB23996" s="601"/>
    </row>
    <row r="23997" spans="21:28" x14ac:dyDescent="0.25">
      <c r="U23997" s="601"/>
      <c r="V23997" s="611"/>
      <c r="X23997" s="613"/>
      <c r="Y23997" s="601"/>
      <c r="Z23997" s="601"/>
      <c r="AA23997" s="601"/>
      <c r="AB23997" s="601"/>
    </row>
    <row r="23998" spans="21:28" x14ac:dyDescent="0.25">
      <c r="U23998" s="601"/>
      <c r="V23998" s="611"/>
      <c r="X23998" s="613"/>
      <c r="Y23998" s="601"/>
      <c r="Z23998" s="601"/>
      <c r="AA23998" s="601"/>
      <c r="AB23998" s="601"/>
    </row>
    <row r="23999" spans="21:28" x14ac:dyDescent="0.25">
      <c r="U23999" s="601"/>
      <c r="V23999" s="611"/>
      <c r="X23999" s="613"/>
      <c r="Y23999" s="601"/>
      <c r="Z23999" s="601"/>
      <c r="AA23999" s="601"/>
      <c r="AB23999" s="601"/>
    </row>
    <row r="24000" spans="21:28" x14ac:dyDescent="0.25">
      <c r="U24000" s="601"/>
      <c r="V24000" s="611"/>
      <c r="X24000" s="613"/>
      <c r="Y24000" s="601"/>
      <c r="Z24000" s="601"/>
      <c r="AA24000" s="601"/>
      <c r="AB24000" s="601"/>
    </row>
    <row r="24001" spans="21:28" x14ac:dyDescent="0.25">
      <c r="U24001" s="601"/>
      <c r="V24001" s="611"/>
      <c r="X24001" s="613"/>
      <c r="Y24001" s="601"/>
      <c r="Z24001" s="601"/>
      <c r="AA24001" s="601"/>
      <c r="AB24001" s="601"/>
    </row>
    <row r="24002" spans="21:28" x14ac:dyDescent="0.25">
      <c r="U24002" s="601"/>
      <c r="V24002" s="611"/>
      <c r="X24002" s="613"/>
      <c r="Y24002" s="601"/>
      <c r="Z24002" s="601"/>
      <c r="AA24002" s="601"/>
      <c r="AB24002" s="601"/>
    </row>
    <row r="24003" spans="21:28" x14ac:dyDescent="0.25">
      <c r="U24003" s="601"/>
      <c r="V24003" s="611"/>
      <c r="X24003" s="613"/>
      <c r="Y24003" s="601"/>
      <c r="Z24003" s="601"/>
      <c r="AA24003" s="601"/>
      <c r="AB24003" s="601"/>
    </row>
    <row r="24004" spans="21:28" x14ac:dyDescent="0.25">
      <c r="U24004" s="601"/>
      <c r="V24004" s="611"/>
      <c r="X24004" s="613"/>
      <c r="Y24004" s="601"/>
      <c r="Z24004" s="601"/>
      <c r="AA24004" s="601"/>
      <c r="AB24004" s="601"/>
    </row>
    <row r="24005" spans="21:28" x14ac:dyDescent="0.25">
      <c r="U24005" s="601"/>
      <c r="V24005" s="611"/>
      <c r="X24005" s="613"/>
      <c r="Y24005" s="601"/>
      <c r="Z24005" s="601"/>
      <c r="AA24005" s="601"/>
      <c r="AB24005" s="601"/>
    </row>
    <row r="24006" spans="21:28" x14ac:dyDescent="0.25">
      <c r="U24006" s="601"/>
      <c r="V24006" s="611"/>
      <c r="X24006" s="613"/>
      <c r="Y24006" s="601"/>
      <c r="Z24006" s="601"/>
      <c r="AA24006" s="601"/>
      <c r="AB24006" s="601"/>
    </row>
    <row r="24007" spans="21:28" x14ac:dyDescent="0.25">
      <c r="U24007" s="601"/>
      <c r="V24007" s="611"/>
      <c r="X24007" s="613"/>
      <c r="Y24007" s="601"/>
      <c r="Z24007" s="601"/>
      <c r="AA24007" s="601"/>
      <c r="AB24007" s="601"/>
    </row>
    <row r="24008" spans="21:28" x14ac:dyDescent="0.25">
      <c r="U24008" s="601"/>
      <c r="V24008" s="611"/>
      <c r="X24008" s="613"/>
      <c r="Y24008" s="601"/>
      <c r="Z24008" s="601"/>
      <c r="AA24008" s="601"/>
      <c r="AB24008" s="601"/>
    </row>
    <row r="24009" spans="21:28" x14ac:dyDescent="0.25">
      <c r="U24009" s="601"/>
      <c r="V24009" s="611"/>
      <c r="X24009" s="613"/>
      <c r="Y24009" s="601"/>
      <c r="Z24009" s="601"/>
      <c r="AA24009" s="601"/>
      <c r="AB24009" s="601"/>
    </row>
    <row r="24010" spans="21:28" x14ac:dyDescent="0.25">
      <c r="U24010" s="601"/>
      <c r="V24010" s="611"/>
      <c r="X24010" s="613"/>
      <c r="Y24010" s="601"/>
      <c r="Z24010" s="601"/>
      <c r="AA24010" s="601"/>
      <c r="AB24010" s="601"/>
    </row>
    <row r="24011" spans="21:28" x14ac:dyDescent="0.25">
      <c r="U24011" s="601"/>
      <c r="V24011" s="611"/>
      <c r="X24011" s="613"/>
      <c r="Y24011" s="601"/>
      <c r="Z24011" s="601"/>
      <c r="AA24011" s="601"/>
      <c r="AB24011" s="601"/>
    </row>
    <row r="24012" spans="21:28" x14ac:dyDescent="0.25">
      <c r="U24012" s="601"/>
      <c r="V24012" s="611"/>
      <c r="X24012" s="613"/>
      <c r="Y24012" s="601"/>
      <c r="Z24012" s="601"/>
      <c r="AA24012" s="601"/>
      <c r="AB24012" s="601"/>
    </row>
    <row r="24013" spans="21:28" x14ac:dyDescent="0.25">
      <c r="U24013" s="601"/>
      <c r="V24013" s="611"/>
      <c r="X24013" s="613"/>
      <c r="Y24013" s="601"/>
      <c r="Z24013" s="601"/>
      <c r="AA24013" s="601"/>
      <c r="AB24013" s="601"/>
    </row>
    <row r="24014" spans="21:28" x14ac:dyDescent="0.25">
      <c r="U24014" s="601"/>
      <c r="V24014" s="611"/>
      <c r="X24014" s="613"/>
      <c r="Y24014" s="601"/>
      <c r="Z24014" s="601"/>
      <c r="AA24014" s="601"/>
      <c r="AB24014" s="601"/>
    </row>
    <row r="24015" spans="21:28" x14ac:dyDescent="0.25">
      <c r="U24015" s="601"/>
      <c r="V24015" s="611"/>
      <c r="X24015" s="613"/>
      <c r="Y24015" s="601"/>
      <c r="Z24015" s="601"/>
      <c r="AA24015" s="601"/>
      <c r="AB24015" s="601"/>
    </row>
    <row r="24016" spans="21:28" x14ac:dyDescent="0.25">
      <c r="U24016" s="601"/>
      <c r="V24016" s="611"/>
      <c r="X24016" s="613"/>
      <c r="Y24016" s="601"/>
      <c r="Z24016" s="601"/>
      <c r="AA24016" s="601"/>
      <c r="AB24016" s="601"/>
    </row>
    <row r="24017" spans="21:28" x14ac:dyDescent="0.25">
      <c r="U24017" s="601"/>
      <c r="V24017" s="611"/>
      <c r="X24017" s="613"/>
      <c r="Y24017" s="601"/>
      <c r="Z24017" s="601"/>
      <c r="AA24017" s="601"/>
      <c r="AB24017" s="601"/>
    </row>
    <row r="24018" spans="21:28" x14ac:dyDescent="0.25">
      <c r="U24018" s="601"/>
      <c r="V24018" s="611"/>
      <c r="X24018" s="613"/>
      <c r="Y24018" s="601"/>
      <c r="Z24018" s="601"/>
      <c r="AA24018" s="601"/>
      <c r="AB24018" s="601"/>
    </row>
    <row r="24019" spans="21:28" x14ac:dyDescent="0.25">
      <c r="U24019" s="601"/>
      <c r="V24019" s="611"/>
      <c r="X24019" s="613"/>
      <c r="Y24019" s="601"/>
      <c r="Z24019" s="601"/>
      <c r="AA24019" s="601"/>
      <c r="AB24019" s="601"/>
    </row>
    <row r="24020" spans="21:28" x14ac:dyDescent="0.25">
      <c r="U24020" s="601"/>
      <c r="V24020" s="611"/>
      <c r="X24020" s="613"/>
      <c r="Y24020" s="601"/>
      <c r="Z24020" s="601"/>
      <c r="AA24020" s="601"/>
      <c r="AB24020" s="601"/>
    </row>
    <row r="24021" spans="21:28" x14ac:dyDescent="0.25">
      <c r="U24021" s="601"/>
      <c r="V24021" s="611"/>
      <c r="X24021" s="613"/>
      <c r="Y24021" s="601"/>
      <c r="Z24021" s="601"/>
      <c r="AA24021" s="601"/>
      <c r="AB24021" s="601"/>
    </row>
    <row r="24022" spans="21:28" x14ac:dyDescent="0.25">
      <c r="U24022" s="601"/>
      <c r="V24022" s="611"/>
      <c r="X24022" s="613"/>
      <c r="Y24022" s="601"/>
      <c r="Z24022" s="601"/>
      <c r="AA24022" s="601"/>
      <c r="AB24022" s="601"/>
    </row>
    <row r="24023" spans="21:28" x14ac:dyDescent="0.25">
      <c r="U24023" s="601"/>
      <c r="V24023" s="611"/>
      <c r="X24023" s="613"/>
      <c r="Y24023" s="601"/>
      <c r="Z24023" s="601"/>
      <c r="AA24023" s="601"/>
      <c r="AB24023" s="601"/>
    </row>
    <row r="24024" spans="21:28" x14ac:dyDescent="0.25">
      <c r="U24024" s="601"/>
      <c r="V24024" s="611"/>
      <c r="X24024" s="613"/>
      <c r="Y24024" s="601"/>
      <c r="Z24024" s="601"/>
      <c r="AA24024" s="601"/>
      <c r="AB24024" s="601"/>
    </row>
    <row r="24025" spans="21:28" x14ac:dyDescent="0.25">
      <c r="U24025" s="601"/>
      <c r="V24025" s="611"/>
      <c r="X24025" s="613"/>
      <c r="Y24025" s="601"/>
      <c r="Z24025" s="601"/>
      <c r="AA24025" s="601"/>
      <c r="AB24025" s="601"/>
    </row>
    <row r="24026" spans="21:28" x14ac:dyDescent="0.25">
      <c r="U24026" s="601"/>
      <c r="V24026" s="611"/>
      <c r="X24026" s="613"/>
      <c r="Y24026" s="601"/>
      <c r="Z24026" s="601"/>
      <c r="AA24026" s="601"/>
      <c r="AB24026" s="601"/>
    </row>
    <row r="24027" spans="21:28" x14ac:dyDescent="0.25">
      <c r="U24027" s="601"/>
      <c r="V24027" s="611"/>
      <c r="X24027" s="613"/>
      <c r="Y24027" s="601"/>
      <c r="Z24027" s="601"/>
      <c r="AA24027" s="601"/>
      <c r="AB24027" s="601"/>
    </row>
    <row r="24028" spans="21:28" x14ac:dyDescent="0.25">
      <c r="U24028" s="601"/>
      <c r="V24028" s="611"/>
      <c r="X24028" s="613"/>
      <c r="Y24028" s="601"/>
      <c r="Z24028" s="601"/>
      <c r="AA24028" s="601"/>
      <c r="AB24028" s="601"/>
    </row>
    <row r="24029" spans="21:28" x14ac:dyDescent="0.25">
      <c r="U24029" s="601"/>
      <c r="V24029" s="611"/>
      <c r="X24029" s="613"/>
      <c r="Y24029" s="601"/>
      <c r="Z24029" s="601"/>
      <c r="AA24029" s="601"/>
      <c r="AB24029" s="601"/>
    </row>
    <row r="24030" spans="21:28" x14ac:dyDescent="0.25">
      <c r="U24030" s="601"/>
      <c r="V24030" s="611"/>
      <c r="X24030" s="613"/>
      <c r="Y24030" s="601"/>
      <c r="Z24030" s="601"/>
      <c r="AA24030" s="601"/>
      <c r="AB24030" s="601"/>
    </row>
    <row r="24031" spans="21:28" x14ac:dyDescent="0.25">
      <c r="U24031" s="601"/>
      <c r="V24031" s="611"/>
      <c r="X24031" s="613"/>
      <c r="Y24031" s="601"/>
      <c r="Z24031" s="601"/>
      <c r="AA24031" s="601"/>
      <c r="AB24031" s="601"/>
    </row>
    <row r="24032" spans="21:28" x14ac:dyDescent="0.25">
      <c r="U24032" s="601"/>
      <c r="V24032" s="611"/>
      <c r="X24032" s="613"/>
      <c r="Y24032" s="601"/>
      <c r="Z24032" s="601"/>
      <c r="AA24032" s="601"/>
      <c r="AB24032" s="601"/>
    </row>
    <row r="24033" spans="21:28" x14ac:dyDescent="0.25">
      <c r="U24033" s="601"/>
      <c r="V24033" s="611"/>
      <c r="X24033" s="613"/>
      <c r="Y24033" s="601"/>
      <c r="Z24033" s="601"/>
      <c r="AA24033" s="601"/>
      <c r="AB24033" s="601"/>
    </row>
    <row r="24034" spans="21:28" x14ac:dyDescent="0.25">
      <c r="U24034" s="601"/>
      <c r="V24034" s="611"/>
      <c r="X24034" s="613"/>
      <c r="Y24034" s="601"/>
      <c r="Z24034" s="601"/>
      <c r="AA24034" s="601"/>
      <c r="AB24034" s="601"/>
    </row>
    <row r="24035" spans="21:28" x14ac:dyDescent="0.25">
      <c r="U24035" s="601"/>
      <c r="V24035" s="611"/>
      <c r="X24035" s="613"/>
      <c r="Y24035" s="601"/>
      <c r="Z24035" s="601"/>
      <c r="AA24035" s="601"/>
      <c r="AB24035" s="601"/>
    </row>
    <row r="24036" spans="21:28" x14ac:dyDescent="0.25">
      <c r="U24036" s="601"/>
      <c r="V24036" s="611"/>
      <c r="X24036" s="613"/>
      <c r="Y24036" s="601"/>
      <c r="Z24036" s="601"/>
      <c r="AA24036" s="601"/>
      <c r="AB24036" s="601"/>
    </row>
    <row r="24037" spans="21:28" x14ac:dyDescent="0.25">
      <c r="U24037" s="601"/>
      <c r="V24037" s="611"/>
      <c r="X24037" s="613"/>
      <c r="Y24037" s="601"/>
      <c r="Z24037" s="601"/>
      <c r="AA24037" s="601"/>
      <c r="AB24037" s="601"/>
    </row>
    <row r="24038" spans="21:28" x14ac:dyDescent="0.25">
      <c r="U24038" s="601"/>
      <c r="V24038" s="611"/>
      <c r="X24038" s="613"/>
      <c r="Y24038" s="601"/>
      <c r="Z24038" s="601"/>
      <c r="AA24038" s="601"/>
      <c r="AB24038" s="601"/>
    </row>
    <row r="24039" spans="21:28" x14ac:dyDescent="0.25">
      <c r="U24039" s="601"/>
      <c r="V24039" s="611"/>
      <c r="X24039" s="613"/>
      <c r="Y24039" s="601"/>
      <c r="Z24039" s="601"/>
      <c r="AA24039" s="601"/>
      <c r="AB24039" s="601"/>
    </row>
    <row r="24040" spans="21:28" x14ac:dyDescent="0.25">
      <c r="U24040" s="601"/>
      <c r="V24040" s="611"/>
      <c r="X24040" s="613"/>
      <c r="Y24040" s="601"/>
      <c r="Z24040" s="601"/>
      <c r="AA24040" s="601"/>
      <c r="AB24040" s="601"/>
    </row>
    <row r="24041" spans="21:28" x14ac:dyDescent="0.25">
      <c r="U24041" s="601"/>
      <c r="V24041" s="611"/>
      <c r="X24041" s="613"/>
      <c r="Y24041" s="601"/>
      <c r="Z24041" s="601"/>
      <c r="AA24041" s="601"/>
      <c r="AB24041" s="601"/>
    </row>
    <row r="24042" spans="21:28" x14ac:dyDescent="0.25">
      <c r="U24042" s="601"/>
      <c r="V24042" s="611"/>
      <c r="X24042" s="613"/>
      <c r="Y24042" s="601"/>
      <c r="Z24042" s="601"/>
      <c r="AA24042" s="601"/>
      <c r="AB24042" s="601"/>
    </row>
    <row r="24043" spans="21:28" x14ac:dyDescent="0.25">
      <c r="U24043" s="601"/>
      <c r="V24043" s="611"/>
      <c r="X24043" s="613"/>
      <c r="Y24043" s="601"/>
      <c r="Z24043" s="601"/>
      <c r="AA24043" s="601"/>
      <c r="AB24043" s="601"/>
    </row>
    <row r="24044" spans="21:28" x14ac:dyDescent="0.25">
      <c r="U24044" s="601"/>
      <c r="V24044" s="611"/>
      <c r="X24044" s="613"/>
      <c r="Y24044" s="601"/>
      <c r="Z24044" s="601"/>
      <c r="AA24044" s="601"/>
      <c r="AB24044" s="601"/>
    </row>
    <row r="24045" spans="21:28" x14ac:dyDescent="0.25">
      <c r="U24045" s="601"/>
      <c r="V24045" s="611"/>
      <c r="X24045" s="613"/>
      <c r="Y24045" s="601"/>
      <c r="Z24045" s="601"/>
      <c r="AA24045" s="601"/>
      <c r="AB24045" s="601"/>
    </row>
    <row r="24046" spans="21:28" x14ac:dyDescent="0.25">
      <c r="U24046" s="601"/>
      <c r="V24046" s="611"/>
      <c r="X24046" s="613"/>
      <c r="Y24046" s="601"/>
      <c r="Z24046" s="601"/>
      <c r="AA24046" s="601"/>
      <c r="AB24046" s="601"/>
    </row>
    <row r="24047" spans="21:28" x14ac:dyDescent="0.25">
      <c r="U24047" s="601"/>
      <c r="V24047" s="611"/>
      <c r="X24047" s="613"/>
      <c r="Y24047" s="601"/>
      <c r="Z24047" s="601"/>
      <c r="AA24047" s="601"/>
      <c r="AB24047" s="601"/>
    </row>
    <row r="24048" spans="21:28" x14ac:dyDescent="0.25">
      <c r="U24048" s="601"/>
      <c r="V24048" s="611"/>
      <c r="X24048" s="613"/>
      <c r="Y24048" s="601"/>
      <c r="Z24048" s="601"/>
      <c r="AA24048" s="601"/>
      <c r="AB24048" s="601"/>
    </row>
    <row r="24049" spans="21:28" x14ac:dyDescent="0.25">
      <c r="U24049" s="601"/>
      <c r="V24049" s="611"/>
      <c r="X24049" s="613"/>
      <c r="Y24049" s="601"/>
      <c r="Z24049" s="601"/>
      <c r="AA24049" s="601"/>
      <c r="AB24049" s="601"/>
    </row>
    <row r="24050" spans="21:28" x14ac:dyDescent="0.25">
      <c r="U24050" s="601"/>
      <c r="V24050" s="611"/>
      <c r="X24050" s="613"/>
      <c r="Y24050" s="601"/>
      <c r="Z24050" s="601"/>
      <c r="AA24050" s="601"/>
      <c r="AB24050" s="601"/>
    </row>
    <row r="24051" spans="21:28" x14ac:dyDescent="0.25">
      <c r="U24051" s="601"/>
      <c r="V24051" s="611"/>
      <c r="X24051" s="613"/>
      <c r="Y24051" s="601"/>
      <c r="Z24051" s="601"/>
      <c r="AA24051" s="601"/>
      <c r="AB24051" s="601"/>
    </row>
    <row r="24052" spans="21:28" x14ac:dyDescent="0.25">
      <c r="U24052" s="601"/>
      <c r="V24052" s="611"/>
      <c r="X24052" s="613"/>
      <c r="Y24052" s="601"/>
      <c r="Z24052" s="601"/>
      <c r="AA24052" s="601"/>
      <c r="AB24052" s="601"/>
    </row>
    <row r="24053" spans="21:28" x14ac:dyDescent="0.25">
      <c r="U24053" s="601"/>
      <c r="V24053" s="611"/>
      <c r="X24053" s="613"/>
      <c r="Y24053" s="601"/>
      <c r="Z24053" s="601"/>
      <c r="AA24053" s="601"/>
      <c r="AB24053" s="601"/>
    </row>
    <row r="24054" spans="21:28" x14ac:dyDescent="0.25">
      <c r="U24054" s="601"/>
      <c r="V24054" s="611"/>
      <c r="X24054" s="613"/>
      <c r="Y24054" s="601"/>
      <c r="Z24054" s="601"/>
      <c r="AA24054" s="601"/>
      <c r="AB24054" s="601"/>
    </row>
    <row r="24055" spans="21:28" x14ac:dyDescent="0.25">
      <c r="U24055" s="601"/>
      <c r="V24055" s="611"/>
      <c r="X24055" s="613"/>
      <c r="Y24055" s="601"/>
      <c r="Z24055" s="601"/>
      <c r="AA24055" s="601"/>
      <c r="AB24055" s="601"/>
    </row>
    <row r="24056" spans="21:28" x14ac:dyDescent="0.25">
      <c r="U24056" s="601"/>
      <c r="V24056" s="611"/>
      <c r="X24056" s="613"/>
      <c r="Y24056" s="601"/>
      <c r="Z24056" s="601"/>
      <c r="AA24056" s="601"/>
      <c r="AB24056" s="601"/>
    </row>
    <row r="24057" spans="21:28" x14ac:dyDescent="0.25">
      <c r="U24057" s="601"/>
      <c r="V24057" s="611"/>
      <c r="X24057" s="613"/>
      <c r="Y24057" s="601"/>
      <c r="Z24057" s="601"/>
      <c r="AA24057" s="601"/>
      <c r="AB24057" s="601"/>
    </row>
    <row r="24058" spans="21:28" x14ac:dyDescent="0.25">
      <c r="U24058" s="601"/>
      <c r="V24058" s="611"/>
      <c r="X24058" s="613"/>
      <c r="Y24058" s="601"/>
      <c r="Z24058" s="601"/>
      <c r="AA24058" s="601"/>
      <c r="AB24058" s="601"/>
    </row>
    <row r="24059" spans="21:28" x14ac:dyDescent="0.25">
      <c r="U24059" s="601"/>
      <c r="V24059" s="611"/>
      <c r="X24059" s="613"/>
      <c r="Y24059" s="601"/>
      <c r="Z24059" s="601"/>
      <c r="AA24059" s="601"/>
      <c r="AB24059" s="601"/>
    </row>
    <row r="24060" spans="21:28" x14ac:dyDescent="0.25">
      <c r="U24060" s="601"/>
      <c r="V24060" s="611"/>
      <c r="X24060" s="613"/>
      <c r="Y24060" s="601"/>
      <c r="Z24060" s="601"/>
      <c r="AA24060" s="601"/>
      <c r="AB24060" s="601"/>
    </row>
    <row r="24061" spans="21:28" x14ac:dyDescent="0.25">
      <c r="U24061" s="601"/>
      <c r="V24061" s="611"/>
      <c r="X24061" s="613"/>
      <c r="Y24061" s="601"/>
      <c r="Z24061" s="601"/>
      <c r="AA24061" s="601"/>
      <c r="AB24061" s="601"/>
    </row>
    <row r="24062" spans="21:28" x14ac:dyDescent="0.25">
      <c r="U24062" s="601"/>
      <c r="V24062" s="611"/>
      <c r="X24062" s="613"/>
      <c r="Y24062" s="601"/>
      <c r="Z24062" s="601"/>
      <c r="AA24062" s="601"/>
      <c r="AB24062" s="601"/>
    </row>
    <row r="24063" spans="21:28" x14ac:dyDescent="0.25">
      <c r="U24063" s="601"/>
      <c r="V24063" s="611"/>
      <c r="X24063" s="613"/>
      <c r="Y24063" s="601"/>
      <c r="Z24063" s="601"/>
      <c r="AA24063" s="601"/>
      <c r="AB24063" s="601"/>
    </row>
    <row r="24064" spans="21:28" x14ac:dyDescent="0.25">
      <c r="U24064" s="601"/>
      <c r="V24064" s="611"/>
      <c r="X24064" s="613"/>
      <c r="Y24064" s="601"/>
      <c r="Z24064" s="601"/>
      <c r="AA24064" s="601"/>
      <c r="AB24064" s="601"/>
    </row>
    <row r="24065" spans="21:28" x14ac:dyDescent="0.25">
      <c r="U24065" s="601"/>
      <c r="V24065" s="611"/>
      <c r="X24065" s="613"/>
      <c r="Y24065" s="601"/>
      <c r="Z24065" s="601"/>
      <c r="AA24065" s="601"/>
      <c r="AB24065" s="601"/>
    </row>
    <row r="24066" spans="21:28" x14ac:dyDescent="0.25">
      <c r="U24066" s="601"/>
      <c r="V24066" s="611"/>
      <c r="X24066" s="613"/>
      <c r="Y24066" s="601"/>
      <c r="Z24066" s="601"/>
      <c r="AA24066" s="601"/>
      <c r="AB24066" s="601"/>
    </row>
    <row r="24067" spans="21:28" x14ac:dyDescent="0.25">
      <c r="U24067" s="601"/>
      <c r="V24067" s="611"/>
      <c r="X24067" s="613"/>
      <c r="Y24067" s="601"/>
      <c r="Z24067" s="601"/>
      <c r="AA24067" s="601"/>
      <c r="AB24067" s="601"/>
    </row>
    <row r="24068" spans="21:28" x14ac:dyDescent="0.25">
      <c r="U24068" s="601"/>
      <c r="V24068" s="611"/>
      <c r="X24068" s="613"/>
      <c r="Y24068" s="601"/>
      <c r="Z24068" s="601"/>
      <c r="AA24068" s="601"/>
      <c r="AB24068" s="601"/>
    </row>
    <row r="24069" spans="21:28" x14ac:dyDescent="0.25">
      <c r="U24069" s="601"/>
      <c r="V24069" s="611"/>
      <c r="X24069" s="613"/>
      <c r="Y24069" s="601"/>
      <c r="Z24069" s="601"/>
      <c r="AA24069" s="601"/>
      <c r="AB24069" s="601"/>
    </row>
    <row r="24070" spans="21:28" x14ac:dyDescent="0.25">
      <c r="U24070" s="601"/>
      <c r="V24070" s="611"/>
      <c r="X24070" s="613"/>
      <c r="Y24070" s="601"/>
      <c r="Z24070" s="601"/>
      <c r="AA24070" s="601"/>
      <c r="AB24070" s="601"/>
    </row>
    <row r="24071" spans="21:28" x14ac:dyDescent="0.25">
      <c r="U24071" s="601"/>
      <c r="V24071" s="611"/>
      <c r="X24071" s="613"/>
      <c r="Y24071" s="601"/>
      <c r="Z24071" s="601"/>
      <c r="AA24071" s="601"/>
      <c r="AB24071" s="601"/>
    </row>
    <row r="24072" spans="21:28" x14ac:dyDescent="0.25">
      <c r="U24072" s="601"/>
      <c r="V24072" s="611"/>
      <c r="X24072" s="613"/>
      <c r="Y24072" s="601"/>
      <c r="Z24072" s="601"/>
      <c r="AA24072" s="601"/>
      <c r="AB24072" s="601"/>
    </row>
    <row r="24073" spans="21:28" x14ac:dyDescent="0.25">
      <c r="U24073" s="601"/>
      <c r="V24073" s="611"/>
      <c r="X24073" s="613"/>
      <c r="Y24073" s="601"/>
      <c r="Z24073" s="601"/>
      <c r="AA24073" s="601"/>
      <c r="AB24073" s="601"/>
    </row>
    <row r="24074" spans="21:28" x14ac:dyDescent="0.25">
      <c r="U24074" s="601"/>
      <c r="V24074" s="611"/>
      <c r="X24074" s="613"/>
      <c r="Y24074" s="601"/>
      <c r="Z24074" s="601"/>
      <c r="AA24074" s="601"/>
      <c r="AB24074" s="601"/>
    </row>
    <row r="24075" spans="21:28" x14ac:dyDescent="0.25">
      <c r="U24075" s="601"/>
      <c r="V24075" s="611"/>
      <c r="X24075" s="613"/>
      <c r="Y24075" s="601"/>
      <c r="Z24075" s="601"/>
      <c r="AA24075" s="601"/>
      <c r="AB24075" s="601"/>
    </row>
    <row r="24076" spans="21:28" x14ac:dyDescent="0.25">
      <c r="U24076" s="601"/>
      <c r="V24076" s="611"/>
      <c r="X24076" s="613"/>
      <c r="Y24076" s="601"/>
      <c r="Z24076" s="601"/>
      <c r="AA24076" s="601"/>
      <c r="AB24076" s="601"/>
    </row>
    <row r="24077" spans="21:28" x14ac:dyDescent="0.25">
      <c r="U24077" s="601"/>
      <c r="V24077" s="611"/>
      <c r="X24077" s="613"/>
      <c r="Y24077" s="601"/>
      <c r="Z24077" s="601"/>
      <c r="AA24077" s="601"/>
      <c r="AB24077" s="601"/>
    </row>
    <row r="24078" spans="21:28" x14ac:dyDescent="0.25">
      <c r="U24078" s="601"/>
      <c r="V24078" s="611"/>
      <c r="X24078" s="613"/>
      <c r="Y24078" s="601"/>
      <c r="Z24078" s="601"/>
      <c r="AA24078" s="601"/>
      <c r="AB24078" s="601"/>
    </row>
    <row r="24079" spans="21:28" x14ac:dyDescent="0.25">
      <c r="U24079" s="601"/>
      <c r="V24079" s="611"/>
      <c r="X24079" s="613"/>
      <c r="Y24079" s="601"/>
      <c r="Z24079" s="601"/>
      <c r="AA24079" s="601"/>
      <c r="AB24079" s="601"/>
    </row>
    <row r="24080" spans="21:28" x14ac:dyDescent="0.25">
      <c r="U24080" s="601"/>
      <c r="V24080" s="611"/>
      <c r="X24080" s="613"/>
      <c r="Y24080" s="601"/>
      <c r="Z24080" s="601"/>
      <c r="AA24080" s="601"/>
      <c r="AB24080" s="601"/>
    </row>
    <row r="24081" spans="21:28" x14ac:dyDescent="0.25">
      <c r="U24081" s="601"/>
      <c r="V24081" s="611"/>
      <c r="X24081" s="613"/>
      <c r="Y24081" s="601"/>
      <c r="Z24081" s="601"/>
      <c r="AA24081" s="601"/>
      <c r="AB24081" s="601"/>
    </row>
    <row r="24082" spans="21:28" x14ac:dyDescent="0.25">
      <c r="U24082" s="601"/>
      <c r="V24082" s="611"/>
      <c r="X24082" s="613"/>
      <c r="Y24082" s="601"/>
      <c r="Z24082" s="601"/>
      <c r="AA24082" s="601"/>
      <c r="AB24082" s="601"/>
    </row>
    <row r="24083" spans="21:28" x14ac:dyDescent="0.25">
      <c r="U24083" s="601"/>
      <c r="V24083" s="611"/>
      <c r="X24083" s="613"/>
      <c r="Y24083" s="601"/>
      <c r="Z24083" s="601"/>
      <c r="AA24083" s="601"/>
      <c r="AB24083" s="601"/>
    </row>
    <row r="24084" spans="21:28" x14ac:dyDescent="0.25">
      <c r="U24084" s="601"/>
      <c r="V24084" s="611"/>
      <c r="X24084" s="613"/>
      <c r="Y24084" s="601"/>
      <c r="Z24084" s="601"/>
      <c r="AA24084" s="601"/>
      <c r="AB24084" s="601"/>
    </row>
    <row r="24085" spans="21:28" x14ac:dyDescent="0.25">
      <c r="U24085" s="601"/>
      <c r="V24085" s="611"/>
      <c r="X24085" s="613"/>
      <c r="Y24085" s="601"/>
      <c r="Z24085" s="601"/>
      <c r="AA24085" s="601"/>
      <c r="AB24085" s="601"/>
    </row>
    <row r="24086" spans="21:28" x14ac:dyDescent="0.25">
      <c r="U24086" s="601"/>
      <c r="V24086" s="611"/>
      <c r="X24086" s="613"/>
      <c r="Y24086" s="601"/>
      <c r="Z24086" s="601"/>
      <c r="AA24086" s="601"/>
      <c r="AB24086" s="601"/>
    </row>
    <row r="24087" spans="21:28" x14ac:dyDescent="0.25">
      <c r="U24087" s="601"/>
      <c r="V24087" s="611"/>
      <c r="X24087" s="613"/>
      <c r="Y24087" s="601"/>
      <c r="Z24087" s="601"/>
      <c r="AA24087" s="601"/>
      <c r="AB24087" s="601"/>
    </row>
    <row r="24088" spans="21:28" x14ac:dyDescent="0.25">
      <c r="U24088" s="601"/>
      <c r="V24088" s="611"/>
      <c r="X24088" s="613"/>
      <c r="Y24088" s="601"/>
      <c r="Z24088" s="601"/>
      <c r="AA24088" s="601"/>
      <c r="AB24088" s="601"/>
    </row>
    <row r="24089" spans="21:28" x14ac:dyDescent="0.25">
      <c r="U24089" s="601"/>
      <c r="V24089" s="611"/>
      <c r="X24089" s="613"/>
      <c r="Y24089" s="601"/>
      <c r="Z24089" s="601"/>
      <c r="AA24089" s="601"/>
      <c r="AB24089" s="601"/>
    </row>
    <row r="24090" spans="21:28" x14ac:dyDescent="0.25">
      <c r="U24090" s="601"/>
      <c r="V24090" s="611"/>
      <c r="X24090" s="613"/>
      <c r="Y24090" s="601"/>
      <c r="Z24090" s="601"/>
      <c r="AA24090" s="601"/>
      <c r="AB24090" s="601"/>
    </row>
    <row r="24091" spans="21:28" x14ac:dyDescent="0.25">
      <c r="U24091" s="601"/>
      <c r="V24091" s="611"/>
      <c r="X24091" s="613"/>
      <c r="Y24091" s="601"/>
      <c r="Z24091" s="601"/>
      <c r="AA24091" s="601"/>
      <c r="AB24091" s="601"/>
    </row>
    <row r="24092" spans="21:28" x14ac:dyDescent="0.25">
      <c r="U24092" s="601"/>
      <c r="V24092" s="611"/>
      <c r="X24092" s="613"/>
      <c r="Y24092" s="601"/>
      <c r="Z24092" s="601"/>
      <c r="AA24092" s="601"/>
      <c r="AB24092" s="601"/>
    </row>
    <row r="24093" spans="21:28" x14ac:dyDescent="0.25">
      <c r="U24093" s="601"/>
      <c r="V24093" s="611"/>
      <c r="X24093" s="613"/>
      <c r="Y24093" s="601"/>
      <c r="Z24093" s="601"/>
      <c r="AA24093" s="601"/>
      <c r="AB24093" s="601"/>
    </row>
    <row r="24094" spans="21:28" x14ac:dyDescent="0.25">
      <c r="U24094" s="601"/>
      <c r="V24094" s="611"/>
      <c r="X24094" s="613"/>
      <c r="Y24094" s="601"/>
      <c r="Z24094" s="601"/>
      <c r="AA24094" s="601"/>
      <c r="AB24094" s="601"/>
    </row>
    <row r="24095" spans="21:28" x14ac:dyDescent="0.25">
      <c r="U24095" s="601"/>
      <c r="V24095" s="611"/>
      <c r="X24095" s="613"/>
      <c r="Y24095" s="601"/>
      <c r="Z24095" s="601"/>
      <c r="AA24095" s="601"/>
      <c r="AB24095" s="601"/>
    </row>
    <row r="24096" spans="21:28" x14ac:dyDescent="0.25">
      <c r="U24096" s="601"/>
      <c r="V24096" s="611"/>
      <c r="X24096" s="613"/>
      <c r="Y24096" s="601"/>
      <c r="Z24096" s="601"/>
      <c r="AA24096" s="601"/>
      <c r="AB24096" s="601"/>
    </row>
    <row r="24097" spans="21:28" x14ac:dyDescent="0.25">
      <c r="U24097" s="601"/>
      <c r="V24097" s="611"/>
      <c r="X24097" s="613"/>
      <c r="Y24097" s="601"/>
      <c r="Z24097" s="601"/>
      <c r="AA24097" s="601"/>
      <c r="AB24097" s="601"/>
    </row>
    <row r="24098" spans="21:28" x14ac:dyDescent="0.25">
      <c r="U24098" s="601"/>
      <c r="V24098" s="611"/>
      <c r="X24098" s="613"/>
      <c r="Y24098" s="601"/>
      <c r="Z24098" s="601"/>
      <c r="AA24098" s="601"/>
      <c r="AB24098" s="601"/>
    </row>
    <row r="24099" spans="21:28" x14ac:dyDescent="0.25">
      <c r="U24099" s="601"/>
      <c r="V24099" s="611"/>
      <c r="X24099" s="613"/>
      <c r="Y24099" s="601"/>
      <c r="Z24099" s="601"/>
      <c r="AA24099" s="601"/>
      <c r="AB24099" s="601"/>
    </row>
    <row r="24100" spans="21:28" x14ac:dyDescent="0.25">
      <c r="U24100" s="601"/>
      <c r="V24100" s="611"/>
      <c r="X24100" s="613"/>
      <c r="Y24100" s="601"/>
      <c r="Z24100" s="601"/>
      <c r="AA24100" s="601"/>
      <c r="AB24100" s="601"/>
    </row>
    <row r="24101" spans="21:28" x14ac:dyDescent="0.25">
      <c r="U24101" s="601"/>
      <c r="V24101" s="611"/>
      <c r="X24101" s="613"/>
      <c r="Y24101" s="601"/>
      <c r="Z24101" s="601"/>
      <c r="AA24101" s="601"/>
      <c r="AB24101" s="601"/>
    </row>
    <row r="24102" spans="21:28" x14ac:dyDescent="0.25">
      <c r="U24102" s="601"/>
      <c r="V24102" s="611"/>
      <c r="X24102" s="613"/>
      <c r="Y24102" s="601"/>
      <c r="Z24102" s="601"/>
      <c r="AA24102" s="601"/>
      <c r="AB24102" s="601"/>
    </row>
    <row r="24103" spans="21:28" x14ac:dyDescent="0.25">
      <c r="U24103" s="601"/>
      <c r="V24103" s="611"/>
      <c r="X24103" s="613"/>
      <c r="Y24103" s="601"/>
      <c r="Z24103" s="601"/>
      <c r="AA24103" s="601"/>
      <c r="AB24103" s="601"/>
    </row>
    <row r="24104" spans="21:28" x14ac:dyDescent="0.25">
      <c r="U24104" s="601"/>
      <c r="V24104" s="611"/>
      <c r="X24104" s="613"/>
      <c r="Y24104" s="601"/>
      <c r="Z24104" s="601"/>
      <c r="AA24104" s="601"/>
      <c r="AB24104" s="601"/>
    </row>
    <row r="24105" spans="21:28" x14ac:dyDescent="0.25">
      <c r="U24105" s="601"/>
      <c r="V24105" s="611"/>
      <c r="X24105" s="613"/>
      <c r="Y24105" s="601"/>
      <c r="Z24105" s="601"/>
      <c r="AA24105" s="601"/>
      <c r="AB24105" s="601"/>
    </row>
    <row r="24106" spans="21:28" x14ac:dyDescent="0.25">
      <c r="U24106" s="601"/>
      <c r="V24106" s="611"/>
      <c r="X24106" s="613"/>
      <c r="Y24106" s="601"/>
      <c r="Z24106" s="601"/>
      <c r="AA24106" s="601"/>
      <c r="AB24106" s="601"/>
    </row>
    <row r="24107" spans="21:28" x14ac:dyDescent="0.25">
      <c r="U24107" s="601"/>
      <c r="V24107" s="611"/>
      <c r="X24107" s="613"/>
      <c r="Y24107" s="601"/>
      <c r="Z24107" s="601"/>
      <c r="AA24107" s="601"/>
      <c r="AB24107" s="601"/>
    </row>
    <row r="24108" spans="21:28" x14ac:dyDescent="0.25">
      <c r="U24108" s="601"/>
      <c r="V24108" s="611"/>
      <c r="X24108" s="613"/>
      <c r="Y24108" s="601"/>
      <c r="Z24108" s="601"/>
      <c r="AA24108" s="601"/>
      <c r="AB24108" s="601"/>
    </row>
    <row r="24109" spans="21:28" x14ac:dyDescent="0.25">
      <c r="U24109" s="601"/>
      <c r="V24109" s="611"/>
      <c r="X24109" s="613"/>
      <c r="Y24109" s="601"/>
      <c r="Z24109" s="601"/>
      <c r="AA24109" s="601"/>
      <c r="AB24109" s="601"/>
    </row>
    <row r="24110" spans="21:28" x14ac:dyDescent="0.25">
      <c r="U24110" s="601"/>
      <c r="V24110" s="611"/>
      <c r="X24110" s="613"/>
      <c r="Y24110" s="601"/>
      <c r="Z24110" s="601"/>
      <c r="AA24110" s="601"/>
      <c r="AB24110" s="601"/>
    </row>
    <row r="24111" spans="21:28" x14ac:dyDescent="0.25">
      <c r="U24111" s="601"/>
      <c r="V24111" s="611"/>
      <c r="X24111" s="613"/>
      <c r="Y24111" s="601"/>
      <c r="Z24111" s="601"/>
      <c r="AA24111" s="601"/>
      <c r="AB24111" s="601"/>
    </row>
    <row r="24112" spans="21:28" x14ac:dyDescent="0.25">
      <c r="U24112" s="601"/>
      <c r="V24112" s="611"/>
      <c r="X24112" s="613"/>
      <c r="Y24112" s="601"/>
      <c r="Z24112" s="601"/>
      <c r="AA24112" s="601"/>
      <c r="AB24112" s="601"/>
    </row>
    <row r="24113" spans="21:28" x14ac:dyDescent="0.25">
      <c r="U24113" s="601"/>
      <c r="V24113" s="611"/>
      <c r="X24113" s="613"/>
      <c r="Y24113" s="601"/>
      <c r="Z24113" s="601"/>
      <c r="AA24113" s="601"/>
      <c r="AB24113" s="601"/>
    </row>
    <row r="24114" spans="21:28" x14ac:dyDescent="0.25">
      <c r="U24114" s="601"/>
      <c r="V24114" s="611"/>
      <c r="X24114" s="613"/>
      <c r="Y24114" s="601"/>
      <c r="Z24114" s="601"/>
      <c r="AA24114" s="601"/>
      <c r="AB24114" s="601"/>
    </row>
    <row r="24115" spans="21:28" x14ac:dyDescent="0.25">
      <c r="U24115" s="601"/>
      <c r="V24115" s="611"/>
      <c r="X24115" s="613"/>
      <c r="Y24115" s="601"/>
      <c r="Z24115" s="601"/>
      <c r="AA24115" s="601"/>
      <c r="AB24115" s="601"/>
    </row>
    <row r="24116" spans="21:28" x14ac:dyDescent="0.25">
      <c r="U24116" s="601"/>
      <c r="V24116" s="611"/>
      <c r="X24116" s="613"/>
      <c r="Y24116" s="601"/>
      <c r="Z24116" s="601"/>
      <c r="AA24116" s="601"/>
      <c r="AB24116" s="601"/>
    </row>
    <row r="24117" spans="21:28" x14ac:dyDescent="0.25">
      <c r="U24117" s="601"/>
      <c r="V24117" s="611"/>
      <c r="X24117" s="613"/>
      <c r="Y24117" s="601"/>
      <c r="Z24117" s="601"/>
      <c r="AA24117" s="601"/>
      <c r="AB24117" s="601"/>
    </row>
    <row r="24118" spans="21:28" x14ac:dyDescent="0.25">
      <c r="U24118" s="601"/>
      <c r="V24118" s="611"/>
      <c r="X24118" s="613"/>
      <c r="Y24118" s="601"/>
      <c r="Z24118" s="601"/>
      <c r="AA24118" s="601"/>
      <c r="AB24118" s="601"/>
    </row>
    <row r="24119" spans="21:28" x14ac:dyDescent="0.25">
      <c r="U24119" s="601"/>
      <c r="V24119" s="611"/>
      <c r="X24119" s="613"/>
      <c r="Y24119" s="601"/>
      <c r="Z24119" s="601"/>
      <c r="AA24119" s="601"/>
      <c r="AB24119" s="601"/>
    </row>
    <row r="24120" spans="21:28" x14ac:dyDescent="0.25">
      <c r="U24120" s="601"/>
      <c r="V24120" s="611"/>
      <c r="X24120" s="613"/>
      <c r="Y24120" s="601"/>
      <c r="Z24120" s="601"/>
      <c r="AA24120" s="601"/>
      <c r="AB24120" s="601"/>
    </row>
    <row r="24121" spans="21:28" x14ac:dyDescent="0.25">
      <c r="U24121" s="601"/>
      <c r="V24121" s="611"/>
      <c r="X24121" s="613"/>
      <c r="Y24121" s="601"/>
      <c r="Z24121" s="601"/>
      <c r="AA24121" s="601"/>
      <c r="AB24121" s="601"/>
    </row>
    <row r="24122" spans="21:28" x14ac:dyDescent="0.25">
      <c r="U24122" s="601"/>
      <c r="V24122" s="611"/>
      <c r="X24122" s="613"/>
      <c r="Y24122" s="601"/>
      <c r="Z24122" s="601"/>
      <c r="AA24122" s="601"/>
      <c r="AB24122" s="601"/>
    </row>
    <row r="24123" spans="21:28" x14ac:dyDescent="0.25">
      <c r="U24123" s="601"/>
      <c r="V24123" s="611"/>
      <c r="X24123" s="613"/>
      <c r="Y24123" s="601"/>
      <c r="Z24123" s="601"/>
      <c r="AA24123" s="601"/>
      <c r="AB24123" s="601"/>
    </row>
    <row r="24124" spans="21:28" x14ac:dyDescent="0.25">
      <c r="U24124" s="601"/>
      <c r="V24124" s="611"/>
      <c r="X24124" s="613"/>
      <c r="Y24124" s="601"/>
      <c r="Z24124" s="601"/>
      <c r="AA24124" s="601"/>
      <c r="AB24124" s="601"/>
    </row>
    <row r="24125" spans="21:28" x14ac:dyDescent="0.25">
      <c r="U24125" s="601"/>
      <c r="V24125" s="611"/>
      <c r="X24125" s="613"/>
      <c r="Y24125" s="601"/>
      <c r="Z24125" s="601"/>
      <c r="AA24125" s="601"/>
      <c r="AB24125" s="601"/>
    </row>
    <row r="24126" spans="21:28" x14ac:dyDescent="0.25">
      <c r="U24126" s="601"/>
      <c r="V24126" s="611"/>
      <c r="X24126" s="613"/>
      <c r="Y24126" s="601"/>
      <c r="Z24126" s="601"/>
      <c r="AA24126" s="601"/>
      <c r="AB24126" s="601"/>
    </row>
    <row r="24127" spans="21:28" x14ac:dyDescent="0.25">
      <c r="U24127" s="601"/>
      <c r="V24127" s="611"/>
      <c r="X24127" s="613"/>
      <c r="Y24127" s="601"/>
      <c r="Z24127" s="601"/>
      <c r="AA24127" s="601"/>
      <c r="AB24127" s="601"/>
    </row>
    <row r="24128" spans="21:28" x14ac:dyDescent="0.25">
      <c r="U24128" s="601"/>
      <c r="V24128" s="611"/>
      <c r="X24128" s="613"/>
      <c r="Y24128" s="601"/>
      <c r="Z24128" s="601"/>
      <c r="AA24128" s="601"/>
      <c r="AB24128" s="601"/>
    </row>
    <row r="24129" spans="21:28" x14ac:dyDescent="0.25">
      <c r="U24129" s="601"/>
      <c r="V24129" s="611"/>
      <c r="X24129" s="613"/>
      <c r="Y24129" s="601"/>
      <c r="Z24129" s="601"/>
      <c r="AA24129" s="601"/>
      <c r="AB24129" s="601"/>
    </row>
    <row r="24130" spans="21:28" x14ac:dyDescent="0.25">
      <c r="U24130" s="601"/>
      <c r="V24130" s="611"/>
      <c r="X24130" s="613"/>
      <c r="Y24130" s="601"/>
      <c r="Z24130" s="601"/>
      <c r="AA24130" s="601"/>
      <c r="AB24130" s="601"/>
    </row>
    <row r="24131" spans="21:28" x14ac:dyDescent="0.25">
      <c r="U24131" s="601"/>
      <c r="V24131" s="611"/>
      <c r="X24131" s="613"/>
      <c r="Y24131" s="601"/>
      <c r="Z24131" s="601"/>
      <c r="AA24131" s="601"/>
      <c r="AB24131" s="601"/>
    </row>
    <row r="24132" spans="21:28" x14ac:dyDescent="0.25">
      <c r="U24132" s="601"/>
      <c r="V24132" s="611"/>
      <c r="X24132" s="613"/>
      <c r="Y24132" s="601"/>
      <c r="Z24132" s="601"/>
      <c r="AA24132" s="601"/>
      <c r="AB24132" s="601"/>
    </row>
    <row r="24133" spans="21:28" x14ac:dyDescent="0.25">
      <c r="U24133" s="601"/>
      <c r="V24133" s="611"/>
      <c r="X24133" s="613"/>
      <c r="Y24133" s="601"/>
      <c r="Z24133" s="601"/>
      <c r="AA24133" s="601"/>
      <c r="AB24133" s="601"/>
    </row>
    <row r="24134" spans="21:28" x14ac:dyDescent="0.25">
      <c r="U24134" s="601"/>
      <c r="V24134" s="611"/>
      <c r="X24134" s="613"/>
      <c r="Y24134" s="601"/>
      <c r="Z24134" s="601"/>
      <c r="AA24134" s="601"/>
      <c r="AB24134" s="601"/>
    </row>
    <row r="24135" spans="21:28" x14ac:dyDescent="0.25">
      <c r="U24135" s="601"/>
      <c r="V24135" s="611"/>
      <c r="X24135" s="613"/>
      <c r="Y24135" s="601"/>
      <c r="Z24135" s="601"/>
      <c r="AA24135" s="601"/>
      <c r="AB24135" s="601"/>
    </row>
    <row r="24136" spans="21:28" x14ac:dyDescent="0.25">
      <c r="U24136" s="601"/>
      <c r="V24136" s="611"/>
      <c r="X24136" s="613"/>
      <c r="Y24136" s="601"/>
      <c r="Z24136" s="601"/>
      <c r="AA24136" s="601"/>
      <c r="AB24136" s="601"/>
    </row>
    <row r="24137" spans="21:28" x14ac:dyDescent="0.25">
      <c r="U24137" s="601"/>
      <c r="V24137" s="611"/>
      <c r="X24137" s="613"/>
      <c r="Y24137" s="601"/>
      <c r="Z24137" s="601"/>
      <c r="AA24137" s="601"/>
      <c r="AB24137" s="601"/>
    </row>
    <row r="24138" spans="21:28" x14ac:dyDescent="0.25">
      <c r="U24138" s="601"/>
      <c r="V24138" s="611"/>
      <c r="X24138" s="613"/>
      <c r="Y24138" s="601"/>
      <c r="Z24138" s="601"/>
      <c r="AA24138" s="601"/>
      <c r="AB24138" s="601"/>
    </row>
    <row r="24139" spans="21:28" x14ac:dyDescent="0.25">
      <c r="U24139" s="601"/>
      <c r="V24139" s="611"/>
      <c r="X24139" s="613"/>
      <c r="Y24139" s="601"/>
      <c r="Z24139" s="601"/>
      <c r="AA24139" s="601"/>
      <c r="AB24139" s="601"/>
    </row>
    <row r="24140" spans="21:28" x14ac:dyDescent="0.25">
      <c r="U24140" s="601"/>
      <c r="V24140" s="611"/>
      <c r="X24140" s="613"/>
      <c r="Y24140" s="601"/>
      <c r="Z24140" s="601"/>
      <c r="AA24140" s="601"/>
      <c r="AB24140" s="601"/>
    </row>
    <row r="24141" spans="21:28" x14ac:dyDescent="0.25">
      <c r="U24141" s="601"/>
      <c r="V24141" s="611"/>
      <c r="X24141" s="613"/>
      <c r="Y24141" s="601"/>
      <c r="Z24141" s="601"/>
      <c r="AA24141" s="601"/>
      <c r="AB24141" s="601"/>
    </row>
    <row r="24142" spans="21:28" x14ac:dyDescent="0.25">
      <c r="U24142" s="601"/>
      <c r="V24142" s="611"/>
      <c r="X24142" s="613"/>
      <c r="Y24142" s="601"/>
      <c r="Z24142" s="601"/>
      <c r="AA24142" s="601"/>
      <c r="AB24142" s="601"/>
    </row>
    <row r="24143" spans="21:28" x14ac:dyDescent="0.25">
      <c r="U24143" s="601"/>
      <c r="V24143" s="611"/>
      <c r="X24143" s="613"/>
      <c r="Y24143" s="601"/>
      <c r="Z24143" s="601"/>
      <c r="AA24143" s="601"/>
      <c r="AB24143" s="601"/>
    </row>
    <row r="24144" spans="21:28" x14ac:dyDescent="0.25">
      <c r="U24144" s="601"/>
      <c r="V24144" s="611"/>
      <c r="X24144" s="613"/>
      <c r="Y24144" s="601"/>
      <c r="Z24144" s="601"/>
      <c r="AA24144" s="601"/>
      <c r="AB24144" s="601"/>
    </row>
    <row r="24145" spans="21:28" x14ac:dyDescent="0.25">
      <c r="U24145" s="601"/>
      <c r="V24145" s="611"/>
      <c r="X24145" s="613"/>
      <c r="Y24145" s="601"/>
      <c r="Z24145" s="601"/>
      <c r="AA24145" s="601"/>
      <c r="AB24145" s="601"/>
    </row>
    <row r="24146" spans="21:28" x14ac:dyDescent="0.25">
      <c r="U24146" s="601"/>
      <c r="V24146" s="611"/>
      <c r="X24146" s="613"/>
      <c r="Y24146" s="601"/>
      <c r="Z24146" s="601"/>
      <c r="AA24146" s="601"/>
      <c r="AB24146" s="601"/>
    </row>
    <row r="24147" spans="21:28" x14ac:dyDescent="0.25">
      <c r="U24147" s="601"/>
      <c r="V24147" s="611"/>
      <c r="X24147" s="613"/>
      <c r="Y24147" s="601"/>
      <c r="Z24147" s="601"/>
      <c r="AA24147" s="601"/>
      <c r="AB24147" s="601"/>
    </row>
    <row r="24148" spans="21:28" x14ac:dyDescent="0.25">
      <c r="U24148" s="601"/>
      <c r="V24148" s="611"/>
      <c r="X24148" s="613"/>
      <c r="Y24148" s="601"/>
      <c r="Z24148" s="601"/>
      <c r="AA24148" s="601"/>
      <c r="AB24148" s="601"/>
    </row>
    <row r="24149" spans="21:28" x14ac:dyDescent="0.25">
      <c r="U24149" s="601"/>
      <c r="V24149" s="611"/>
      <c r="X24149" s="613"/>
      <c r="Y24149" s="601"/>
      <c r="Z24149" s="601"/>
      <c r="AA24149" s="601"/>
      <c r="AB24149" s="601"/>
    </row>
    <row r="24150" spans="21:28" x14ac:dyDescent="0.25">
      <c r="U24150" s="601"/>
      <c r="V24150" s="611"/>
      <c r="X24150" s="613"/>
      <c r="Y24150" s="601"/>
      <c r="Z24150" s="601"/>
      <c r="AA24150" s="601"/>
      <c r="AB24150" s="601"/>
    </row>
    <row r="24151" spans="21:28" x14ac:dyDescent="0.25">
      <c r="U24151" s="601"/>
      <c r="V24151" s="611"/>
      <c r="X24151" s="613"/>
      <c r="Y24151" s="601"/>
      <c r="Z24151" s="601"/>
      <c r="AA24151" s="601"/>
      <c r="AB24151" s="601"/>
    </row>
    <row r="24152" spans="21:28" x14ac:dyDescent="0.25">
      <c r="U24152" s="601"/>
      <c r="V24152" s="611"/>
      <c r="X24152" s="613"/>
      <c r="Y24152" s="601"/>
      <c r="Z24152" s="601"/>
      <c r="AA24152" s="601"/>
      <c r="AB24152" s="601"/>
    </row>
    <row r="24153" spans="21:28" x14ac:dyDescent="0.25">
      <c r="U24153" s="601"/>
      <c r="V24153" s="611"/>
      <c r="X24153" s="613"/>
      <c r="Y24153" s="601"/>
      <c r="Z24153" s="601"/>
      <c r="AA24153" s="601"/>
      <c r="AB24153" s="601"/>
    </row>
    <row r="24154" spans="21:28" x14ac:dyDescent="0.25">
      <c r="U24154" s="601"/>
      <c r="V24154" s="611"/>
      <c r="X24154" s="613"/>
      <c r="Y24154" s="601"/>
      <c r="Z24154" s="601"/>
      <c r="AA24154" s="601"/>
      <c r="AB24154" s="601"/>
    </row>
    <row r="24155" spans="21:28" x14ac:dyDescent="0.25">
      <c r="U24155" s="601"/>
      <c r="V24155" s="611"/>
      <c r="X24155" s="613"/>
      <c r="Y24155" s="601"/>
      <c r="Z24155" s="601"/>
      <c r="AA24155" s="601"/>
      <c r="AB24155" s="601"/>
    </row>
    <row r="24156" spans="21:28" x14ac:dyDescent="0.25">
      <c r="U24156" s="601"/>
      <c r="V24156" s="611"/>
      <c r="X24156" s="613"/>
      <c r="Y24156" s="601"/>
      <c r="Z24156" s="601"/>
      <c r="AA24156" s="601"/>
      <c r="AB24156" s="601"/>
    </row>
    <row r="24157" spans="21:28" x14ac:dyDescent="0.25">
      <c r="U24157" s="601"/>
      <c r="V24157" s="611"/>
      <c r="X24157" s="613"/>
      <c r="Y24157" s="601"/>
      <c r="Z24157" s="601"/>
      <c r="AA24157" s="601"/>
      <c r="AB24157" s="601"/>
    </row>
    <row r="24158" spans="21:28" x14ac:dyDescent="0.25">
      <c r="U24158" s="601"/>
      <c r="V24158" s="611"/>
      <c r="X24158" s="613"/>
      <c r="Y24158" s="601"/>
      <c r="Z24158" s="601"/>
      <c r="AA24158" s="601"/>
      <c r="AB24158" s="601"/>
    </row>
    <row r="24159" spans="21:28" x14ac:dyDescent="0.25">
      <c r="U24159" s="601"/>
      <c r="V24159" s="611"/>
      <c r="X24159" s="613"/>
      <c r="Y24159" s="601"/>
      <c r="Z24159" s="601"/>
      <c r="AA24159" s="601"/>
      <c r="AB24159" s="601"/>
    </row>
    <row r="24160" spans="21:28" x14ac:dyDescent="0.25">
      <c r="U24160" s="601"/>
      <c r="V24160" s="611"/>
      <c r="X24160" s="613"/>
      <c r="Y24160" s="601"/>
      <c r="Z24160" s="601"/>
      <c r="AA24160" s="601"/>
      <c r="AB24160" s="601"/>
    </row>
    <row r="24161" spans="21:28" x14ac:dyDescent="0.25">
      <c r="U24161" s="601"/>
      <c r="V24161" s="611"/>
      <c r="X24161" s="613"/>
      <c r="Y24161" s="601"/>
      <c r="Z24161" s="601"/>
      <c r="AA24161" s="601"/>
      <c r="AB24161" s="601"/>
    </row>
    <row r="24162" spans="21:28" x14ac:dyDescent="0.25">
      <c r="U24162" s="601"/>
      <c r="V24162" s="611"/>
      <c r="X24162" s="613"/>
      <c r="Y24162" s="601"/>
      <c r="Z24162" s="601"/>
      <c r="AA24162" s="601"/>
      <c r="AB24162" s="601"/>
    </row>
    <row r="24163" spans="21:28" x14ac:dyDescent="0.25">
      <c r="U24163" s="601"/>
      <c r="V24163" s="611"/>
      <c r="X24163" s="613"/>
      <c r="Y24163" s="601"/>
      <c r="Z24163" s="601"/>
      <c r="AA24163" s="601"/>
      <c r="AB24163" s="601"/>
    </row>
    <row r="24164" spans="21:28" x14ac:dyDescent="0.25">
      <c r="U24164" s="601"/>
      <c r="V24164" s="611"/>
      <c r="X24164" s="613"/>
      <c r="Y24164" s="601"/>
      <c r="Z24164" s="601"/>
      <c r="AA24164" s="601"/>
      <c r="AB24164" s="601"/>
    </row>
    <row r="24165" spans="21:28" x14ac:dyDescent="0.25">
      <c r="U24165" s="601"/>
      <c r="V24165" s="611"/>
      <c r="X24165" s="613"/>
      <c r="Y24165" s="601"/>
      <c r="Z24165" s="601"/>
      <c r="AA24165" s="601"/>
      <c r="AB24165" s="601"/>
    </row>
    <row r="24166" spans="21:28" x14ac:dyDescent="0.25">
      <c r="U24166" s="601"/>
      <c r="V24166" s="611"/>
      <c r="X24166" s="613"/>
      <c r="Y24166" s="601"/>
      <c r="Z24166" s="601"/>
      <c r="AA24166" s="601"/>
      <c r="AB24166" s="601"/>
    </row>
    <row r="24167" spans="21:28" x14ac:dyDescent="0.25">
      <c r="U24167" s="601"/>
      <c r="V24167" s="611"/>
      <c r="X24167" s="613"/>
      <c r="Y24167" s="601"/>
      <c r="Z24167" s="601"/>
      <c r="AA24167" s="601"/>
      <c r="AB24167" s="601"/>
    </row>
    <row r="24168" spans="21:28" x14ac:dyDescent="0.25">
      <c r="U24168" s="601"/>
      <c r="V24168" s="611"/>
      <c r="X24168" s="613"/>
      <c r="Y24168" s="601"/>
      <c r="Z24168" s="601"/>
      <c r="AA24168" s="601"/>
      <c r="AB24168" s="601"/>
    </row>
    <row r="24169" spans="21:28" x14ac:dyDescent="0.25">
      <c r="U24169" s="601"/>
      <c r="V24169" s="611"/>
      <c r="X24169" s="613"/>
      <c r="Y24169" s="601"/>
      <c r="Z24169" s="601"/>
      <c r="AA24169" s="601"/>
      <c r="AB24169" s="601"/>
    </row>
    <row r="24170" spans="21:28" x14ac:dyDescent="0.25">
      <c r="U24170" s="601"/>
      <c r="V24170" s="611"/>
      <c r="X24170" s="613"/>
      <c r="Y24170" s="601"/>
      <c r="Z24170" s="601"/>
      <c r="AA24170" s="601"/>
      <c r="AB24170" s="601"/>
    </row>
    <row r="24171" spans="21:28" x14ac:dyDescent="0.25">
      <c r="U24171" s="601"/>
      <c r="V24171" s="611"/>
      <c r="X24171" s="613"/>
      <c r="Y24171" s="601"/>
      <c r="Z24171" s="601"/>
      <c r="AA24171" s="601"/>
      <c r="AB24171" s="601"/>
    </row>
    <row r="24172" spans="21:28" x14ac:dyDescent="0.25">
      <c r="U24172" s="601"/>
      <c r="V24172" s="611"/>
      <c r="X24172" s="613"/>
      <c r="Y24172" s="601"/>
      <c r="Z24172" s="601"/>
      <c r="AA24172" s="601"/>
      <c r="AB24172" s="601"/>
    </row>
    <row r="24173" spans="21:28" x14ac:dyDescent="0.25">
      <c r="U24173" s="601"/>
      <c r="V24173" s="611"/>
      <c r="X24173" s="613"/>
      <c r="Y24173" s="601"/>
      <c r="Z24173" s="601"/>
      <c r="AA24173" s="601"/>
      <c r="AB24173" s="601"/>
    </row>
    <row r="24174" spans="21:28" x14ac:dyDescent="0.25">
      <c r="U24174" s="601"/>
      <c r="V24174" s="611"/>
      <c r="X24174" s="613"/>
      <c r="Y24174" s="601"/>
      <c r="Z24174" s="601"/>
      <c r="AA24174" s="601"/>
      <c r="AB24174" s="601"/>
    </row>
    <row r="24175" spans="21:28" x14ac:dyDescent="0.25">
      <c r="U24175" s="601"/>
      <c r="V24175" s="611"/>
      <c r="X24175" s="613"/>
      <c r="Y24175" s="601"/>
      <c r="Z24175" s="601"/>
      <c r="AA24175" s="601"/>
      <c r="AB24175" s="601"/>
    </row>
    <row r="24176" spans="21:28" x14ac:dyDescent="0.25">
      <c r="U24176" s="601"/>
      <c r="V24176" s="611"/>
      <c r="X24176" s="613"/>
      <c r="Y24176" s="601"/>
      <c r="Z24176" s="601"/>
      <c r="AA24176" s="601"/>
      <c r="AB24176" s="601"/>
    </row>
    <row r="24177" spans="21:28" x14ac:dyDescent="0.25">
      <c r="U24177" s="601"/>
      <c r="V24177" s="611"/>
      <c r="X24177" s="613"/>
      <c r="Y24177" s="601"/>
      <c r="Z24177" s="601"/>
      <c r="AA24177" s="601"/>
      <c r="AB24177" s="601"/>
    </row>
    <row r="24178" spans="21:28" x14ac:dyDescent="0.25">
      <c r="U24178" s="601"/>
      <c r="V24178" s="611"/>
      <c r="X24178" s="613"/>
      <c r="Y24178" s="601"/>
      <c r="Z24178" s="601"/>
      <c r="AA24178" s="601"/>
      <c r="AB24178" s="601"/>
    </row>
    <row r="24179" spans="21:28" x14ac:dyDescent="0.25">
      <c r="U24179" s="601"/>
      <c r="V24179" s="611"/>
      <c r="X24179" s="613"/>
      <c r="Y24179" s="601"/>
      <c r="Z24179" s="601"/>
      <c r="AA24179" s="601"/>
      <c r="AB24179" s="601"/>
    </row>
    <row r="24180" spans="21:28" x14ac:dyDescent="0.25">
      <c r="U24180" s="601"/>
      <c r="V24180" s="611"/>
      <c r="X24180" s="613"/>
      <c r="Y24180" s="601"/>
      <c r="Z24180" s="601"/>
      <c r="AA24180" s="601"/>
      <c r="AB24180" s="601"/>
    </row>
    <row r="24181" spans="21:28" x14ac:dyDescent="0.25">
      <c r="U24181" s="601"/>
      <c r="V24181" s="611"/>
      <c r="X24181" s="613"/>
      <c r="Y24181" s="601"/>
      <c r="Z24181" s="601"/>
      <c r="AA24181" s="601"/>
      <c r="AB24181" s="601"/>
    </row>
    <row r="24182" spans="21:28" x14ac:dyDescent="0.25">
      <c r="U24182" s="601"/>
      <c r="V24182" s="611"/>
      <c r="X24182" s="613"/>
      <c r="Y24182" s="601"/>
      <c r="Z24182" s="601"/>
      <c r="AA24182" s="601"/>
      <c r="AB24182" s="601"/>
    </row>
    <row r="24183" spans="21:28" x14ac:dyDescent="0.25">
      <c r="U24183" s="601"/>
      <c r="V24183" s="611"/>
      <c r="X24183" s="613"/>
      <c r="Y24183" s="601"/>
      <c r="Z24183" s="601"/>
      <c r="AA24183" s="601"/>
      <c r="AB24183" s="601"/>
    </row>
    <row r="24184" spans="21:28" x14ac:dyDescent="0.25">
      <c r="U24184" s="601"/>
      <c r="V24184" s="611"/>
      <c r="X24184" s="613"/>
      <c r="Y24184" s="601"/>
      <c r="Z24184" s="601"/>
      <c r="AA24184" s="601"/>
      <c r="AB24184" s="601"/>
    </row>
    <row r="24185" spans="21:28" x14ac:dyDescent="0.25">
      <c r="U24185" s="601"/>
      <c r="V24185" s="611"/>
      <c r="X24185" s="613"/>
      <c r="Y24185" s="601"/>
      <c r="Z24185" s="601"/>
      <c r="AA24185" s="601"/>
      <c r="AB24185" s="601"/>
    </row>
    <row r="24186" spans="21:28" x14ac:dyDescent="0.25">
      <c r="U24186" s="601"/>
      <c r="V24186" s="611"/>
      <c r="X24186" s="613"/>
      <c r="Y24186" s="601"/>
      <c r="Z24186" s="601"/>
      <c r="AA24186" s="601"/>
      <c r="AB24186" s="601"/>
    </row>
    <row r="24187" spans="21:28" x14ac:dyDescent="0.25">
      <c r="U24187" s="601"/>
      <c r="V24187" s="611"/>
      <c r="X24187" s="613"/>
      <c r="Y24187" s="601"/>
      <c r="Z24187" s="601"/>
      <c r="AA24187" s="601"/>
      <c r="AB24187" s="601"/>
    </row>
    <row r="24188" spans="21:28" x14ac:dyDescent="0.25">
      <c r="U24188" s="601"/>
      <c r="V24188" s="611"/>
      <c r="X24188" s="613"/>
      <c r="Y24188" s="601"/>
      <c r="Z24188" s="601"/>
      <c r="AA24188" s="601"/>
      <c r="AB24188" s="601"/>
    </row>
    <row r="24189" spans="21:28" x14ac:dyDescent="0.25">
      <c r="U24189" s="601"/>
      <c r="V24189" s="611"/>
      <c r="X24189" s="613"/>
      <c r="Y24189" s="601"/>
      <c r="Z24189" s="601"/>
      <c r="AA24189" s="601"/>
      <c r="AB24189" s="601"/>
    </row>
    <row r="24190" spans="21:28" x14ac:dyDescent="0.25">
      <c r="U24190" s="601"/>
      <c r="V24190" s="611"/>
      <c r="X24190" s="613"/>
      <c r="Y24190" s="601"/>
      <c r="Z24190" s="601"/>
      <c r="AA24190" s="601"/>
      <c r="AB24190" s="601"/>
    </row>
    <row r="24191" spans="21:28" x14ac:dyDescent="0.25">
      <c r="U24191" s="601"/>
      <c r="V24191" s="611"/>
      <c r="X24191" s="613"/>
      <c r="Y24191" s="601"/>
      <c r="Z24191" s="601"/>
      <c r="AA24191" s="601"/>
      <c r="AB24191" s="601"/>
    </row>
    <row r="24192" spans="21:28" x14ac:dyDescent="0.25">
      <c r="U24192" s="601"/>
      <c r="V24192" s="611"/>
      <c r="X24192" s="613"/>
      <c r="Y24192" s="601"/>
      <c r="Z24192" s="601"/>
      <c r="AA24192" s="601"/>
      <c r="AB24192" s="601"/>
    </row>
    <row r="24193" spans="21:28" x14ac:dyDescent="0.25">
      <c r="U24193" s="601"/>
      <c r="V24193" s="611"/>
      <c r="X24193" s="613"/>
      <c r="Y24193" s="601"/>
      <c r="Z24193" s="601"/>
      <c r="AA24193" s="601"/>
      <c r="AB24193" s="601"/>
    </row>
    <row r="24194" spans="21:28" x14ac:dyDescent="0.25">
      <c r="U24194" s="601"/>
      <c r="V24194" s="611"/>
      <c r="X24194" s="613"/>
      <c r="Y24194" s="601"/>
      <c r="Z24194" s="601"/>
      <c r="AA24194" s="601"/>
      <c r="AB24194" s="601"/>
    </row>
    <row r="24195" spans="21:28" x14ac:dyDescent="0.25">
      <c r="U24195" s="601"/>
      <c r="V24195" s="611"/>
      <c r="X24195" s="613"/>
      <c r="Y24195" s="601"/>
      <c r="Z24195" s="601"/>
      <c r="AA24195" s="601"/>
      <c r="AB24195" s="601"/>
    </row>
    <row r="24196" spans="21:28" x14ac:dyDescent="0.25">
      <c r="U24196" s="601"/>
      <c r="V24196" s="611"/>
      <c r="X24196" s="613"/>
      <c r="Y24196" s="601"/>
      <c r="Z24196" s="601"/>
      <c r="AA24196" s="601"/>
      <c r="AB24196" s="601"/>
    </row>
    <row r="24197" spans="21:28" x14ac:dyDescent="0.25">
      <c r="U24197" s="601"/>
      <c r="V24197" s="611"/>
      <c r="X24197" s="613"/>
      <c r="Y24197" s="601"/>
      <c r="Z24197" s="601"/>
      <c r="AA24197" s="601"/>
      <c r="AB24197" s="601"/>
    </row>
    <row r="24198" spans="21:28" x14ac:dyDescent="0.25">
      <c r="U24198" s="601"/>
      <c r="V24198" s="611"/>
      <c r="X24198" s="613"/>
      <c r="Y24198" s="601"/>
      <c r="Z24198" s="601"/>
      <c r="AA24198" s="601"/>
      <c r="AB24198" s="601"/>
    </row>
    <row r="24199" spans="21:28" x14ac:dyDescent="0.25">
      <c r="U24199" s="601"/>
      <c r="V24199" s="611"/>
      <c r="X24199" s="613"/>
      <c r="Y24199" s="601"/>
      <c r="Z24199" s="601"/>
      <c r="AA24199" s="601"/>
      <c r="AB24199" s="601"/>
    </row>
    <row r="24200" spans="21:28" x14ac:dyDescent="0.25">
      <c r="U24200" s="601"/>
      <c r="V24200" s="611"/>
      <c r="X24200" s="613"/>
      <c r="Y24200" s="601"/>
      <c r="Z24200" s="601"/>
      <c r="AA24200" s="601"/>
      <c r="AB24200" s="601"/>
    </row>
    <row r="24201" spans="21:28" x14ac:dyDescent="0.25">
      <c r="U24201" s="601"/>
      <c r="V24201" s="611"/>
      <c r="X24201" s="613"/>
      <c r="Y24201" s="601"/>
      <c r="Z24201" s="601"/>
      <c r="AA24201" s="601"/>
      <c r="AB24201" s="601"/>
    </row>
    <row r="24202" spans="21:28" x14ac:dyDescent="0.25">
      <c r="U24202" s="601"/>
      <c r="V24202" s="611"/>
      <c r="X24202" s="613"/>
      <c r="Y24202" s="601"/>
      <c r="Z24202" s="601"/>
      <c r="AA24202" s="601"/>
      <c r="AB24202" s="601"/>
    </row>
    <row r="24203" spans="21:28" x14ac:dyDescent="0.25">
      <c r="U24203" s="601"/>
      <c r="V24203" s="611"/>
      <c r="X24203" s="613"/>
      <c r="Y24203" s="601"/>
      <c r="Z24203" s="601"/>
      <c r="AA24203" s="601"/>
      <c r="AB24203" s="601"/>
    </row>
    <row r="24204" spans="21:28" x14ac:dyDescent="0.25">
      <c r="U24204" s="601"/>
      <c r="V24204" s="611"/>
      <c r="X24204" s="613"/>
      <c r="Y24204" s="601"/>
      <c r="Z24204" s="601"/>
      <c r="AA24204" s="601"/>
      <c r="AB24204" s="601"/>
    </row>
    <row r="24205" spans="21:28" x14ac:dyDescent="0.25">
      <c r="U24205" s="601"/>
      <c r="V24205" s="611"/>
      <c r="X24205" s="613"/>
      <c r="Y24205" s="601"/>
      <c r="Z24205" s="601"/>
      <c r="AA24205" s="601"/>
      <c r="AB24205" s="601"/>
    </row>
    <row r="24206" spans="21:28" x14ac:dyDescent="0.25">
      <c r="U24206" s="601"/>
      <c r="V24206" s="611"/>
      <c r="X24206" s="613"/>
      <c r="Y24206" s="601"/>
      <c r="Z24206" s="601"/>
      <c r="AA24206" s="601"/>
      <c r="AB24206" s="601"/>
    </row>
    <row r="24207" spans="21:28" x14ac:dyDescent="0.25">
      <c r="U24207" s="601"/>
      <c r="V24207" s="611"/>
      <c r="X24207" s="613"/>
      <c r="Y24207" s="601"/>
      <c r="Z24207" s="601"/>
      <c r="AA24207" s="601"/>
      <c r="AB24207" s="601"/>
    </row>
    <row r="24208" spans="21:28" x14ac:dyDescent="0.25">
      <c r="U24208" s="601"/>
      <c r="V24208" s="611"/>
      <c r="X24208" s="613"/>
      <c r="Y24208" s="601"/>
      <c r="Z24208" s="601"/>
      <c r="AA24208" s="601"/>
      <c r="AB24208" s="601"/>
    </row>
    <row r="24209" spans="21:28" x14ac:dyDescent="0.25">
      <c r="U24209" s="601"/>
      <c r="V24209" s="611"/>
      <c r="X24209" s="613"/>
      <c r="Y24209" s="601"/>
      <c r="Z24209" s="601"/>
      <c r="AA24209" s="601"/>
      <c r="AB24209" s="601"/>
    </row>
    <row r="24210" spans="21:28" x14ac:dyDescent="0.25">
      <c r="U24210" s="601"/>
      <c r="V24210" s="611"/>
      <c r="X24210" s="613"/>
      <c r="Y24210" s="601"/>
      <c r="Z24210" s="601"/>
      <c r="AA24210" s="601"/>
      <c r="AB24210" s="601"/>
    </row>
    <row r="24211" spans="21:28" x14ac:dyDescent="0.25">
      <c r="U24211" s="601"/>
      <c r="V24211" s="611"/>
      <c r="X24211" s="613"/>
      <c r="Y24211" s="601"/>
      <c r="Z24211" s="601"/>
      <c r="AA24211" s="601"/>
      <c r="AB24211" s="601"/>
    </row>
    <row r="24212" spans="21:28" x14ac:dyDescent="0.25">
      <c r="U24212" s="601"/>
      <c r="V24212" s="611"/>
      <c r="X24212" s="613"/>
      <c r="Y24212" s="601"/>
      <c r="Z24212" s="601"/>
      <c r="AA24212" s="601"/>
      <c r="AB24212" s="601"/>
    </row>
    <row r="24213" spans="21:28" x14ac:dyDescent="0.25">
      <c r="U24213" s="601"/>
      <c r="V24213" s="611"/>
      <c r="X24213" s="613"/>
      <c r="Y24213" s="601"/>
      <c r="Z24213" s="601"/>
      <c r="AA24213" s="601"/>
      <c r="AB24213" s="601"/>
    </row>
    <row r="24214" spans="21:28" x14ac:dyDescent="0.25">
      <c r="U24214" s="601"/>
      <c r="V24214" s="611"/>
      <c r="X24214" s="613"/>
      <c r="Y24214" s="601"/>
      <c r="Z24214" s="601"/>
      <c r="AA24214" s="601"/>
      <c r="AB24214" s="601"/>
    </row>
    <row r="24215" spans="21:28" x14ac:dyDescent="0.25">
      <c r="U24215" s="601"/>
      <c r="V24215" s="611"/>
      <c r="X24215" s="613"/>
      <c r="Y24215" s="601"/>
      <c r="Z24215" s="601"/>
      <c r="AA24215" s="601"/>
      <c r="AB24215" s="601"/>
    </row>
    <row r="24216" spans="21:28" x14ac:dyDescent="0.25">
      <c r="U24216" s="601"/>
      <c r="V24216" s="611"/>
      <c r="X24216" s="613"/>
      <c r="Y24216" s="601"/>
      <c r="Z24216" s="601"/>
      <c r="AA24216" s="601"/>
      <c r="AB24216" s="601"/>
    </row>
    <row r="24217" spans="21:28" x14ac:dyDescent="0.25">
      <c r="U24217" s="601"/>
      <c r="V24217" s="611"/>
      <c r="X24217" s="613"/>
      <c r="Y24217" s="601"/>
      <c r="Z24217" s="601"/>
      <c r="AA24217" s="601"/>
      <c r="AB24217" s="601"/>
    </row>
    <row r="24218" spans="21:28" x14ac:dyDescent="0.25">
      <c r="U24218" s="601"/>
      <c r="V24218" s="611"/>
      <c r="X24218" s="613"/>
      <c r="Y24218" s="601"/>
      <c r="Z24218" s="601"/>
      <c r="AA24218" s="601"/>
      <c r="AB24218" s="601"/>
    </row>
    <row r="24219" spans="21:28" x14ac:dyDescent="0.25">
      <c r="U24219" s="601"/>
      <c r="V24219" s="611"/>
      <c r="X24219" s="613"/>
      <c r="Y24219" s="601"/>
      <c r="Z24219" s="601"/>
      <c r="AA24219" s="601"/>
      <c r="AB24219" s="601"/>
    </row>
    <row r="24220" spans="21:28" x14ac:dyDescent="0.25">
      <c r="U24220" s="601"/>
      <c r="V24220" s="611"/>
      <c r="X24220" s="613"/>
      <c r="Y24220" s="601"/>
      <c r="Z24220" s="601"/>
      <c r="AA24220" s="601"/>
      <c r="AB24220" s="601"/>
    </row>
    <row r="24221" spans="21:28" x14ac:dyDescent="0.25">
      <c r="U24221" s="601"/>
      <c r="V24221" s="611"/>
      <c r="X24221" s="613"/>
      <c r="Y24221" s="601"/>
      <c r="Z24221" s="601"/>
      <c r="AA24221" s="601"/>
      <c r="AB24221" s="601"/>
    </row>
    <row r="24222" spans="21:28" x14ac:dyDescent="0.25">
      <c r="U24222" s="601"/>
      <c r="V24222" s="611"/>
      <c r="X24222" s="613"/>
      <c r="Y24222" s="601"/>
      <c r="Z24222" s="601"/>
      <c r="AA24222" s="601"/>
      <c r="AB24222" s="601"/>
    </row>
    <row r="24223" spans="21:28" x14ac:dyDescent="0.25">
      <c r="U24223" s="601"/>
      <c r="V24223" s="611"/>
      <c r="X24223" s="613"/>
      <c r="Y24223" s="601"/>
      <c r="Z24223" s="601"/>
      <c r="AA24223" s="601"/>
      <c r="AB24223" s="601"/>
    </row>
    <row r="24224" spans="21:28" x14ac:dyDescent="0.25">
      <c r="U24224" s="601"/>
      <c r="V24224" s="611"/>
      <c r="X24224" s="613"/>
      <c r="Y24224" s="601"/>
      <c r="Z24224" s="601"/>
      <c r="AA24224" s="601"/>
      <c r="AB24224" s="601"/>
    </row>
    <row r="24225" spans="21:28" x14ac:dyDescent="0.25">
      <c r="U24225" s="601"/>
      <c r="V24225" s="611"/>
      <c r="X24225" s="613"/>
      <c r="Y24225" s="601"/>
      <c r="Z24225" s="601"/>
      <c r="AA24225" s="601"/>
      <c r="AB24225" s="601"/>
    </row>
    <row r="24226" spans="21:28" x14ac:dyDescent="0.25">
      <c r="U24226" s="601"/>
      <c r="V24226" s="611"/>
      <c r="X24226" s="613"/>
      <c r="Y24226" s="601"/>
      <c r="Z24226" s="601"/>
      <c r="AA24226" s="601"/>
      <c r="AB24226" s="601"/>
    </row>
    <row r="24227" spans="21:28" x14ac:dyDescent="0.25">
      <c r="U24227" s="601"/>
      <c r="V24227" s="611"/>
      <c r="X24227" s="613"/>
      <c r="Y24227" s="601"/>
      <c r="Z24227" s="601"/>
      <c r="AA24227" s="601"/>
      <c r="AB24227" s="601"/>
    </row>
    <row r="24228" spans="21:28" x14ac:dyDescent="0.25">
      <c r="U24228" s="601"/>
      <c r="V24228" s="611"/>
      <c r="X24228" s="613"/>
      <c r="Y24228" s="601"/>
      <c r="Z24228" s="601"/>
      <c r="AA24228" s="601"/>
      <c r="AB24228" s="601"/>
    </row>
    <row r="24229" spans="21:28" x14ac:dyDescent="0.25">
      <c r="U24229" s="601"/>
      <c r="V24229" s="611"/>
      <c r="X24229" s="613"/>
      <c r="Y24229" s="601"/>
      <c r="Z24229" s="601"/>
      <c r="AA24229" s="601"/>
      <c r="AB24229" s="601"/>
    </row>
    <row r="24230" spans="21:28" x14ac:dyDescent="0.25">
      <c r="U24230" s="601"/>
      <c r="V24230" s="611"/>
      <c r="X24230" s="613"/>
      <c r="Y24230" s="601"/>
      <c r="Z24230" s="601"/>
      <c r="AA24230" s="601"/>
      <c r="AB24230" s="601"/>
    </row>
    <row r="24231" spans="21:28" x14ac:dyDescent="0.25">
      <c r="U24231" s="601"/>
      <c r="V24231" s="611"/>
      <c r="X24231" s="613"/>
      <c r="Y24231" s="601"/>
      <c r="Z24231" s="601"/>
      <c r="AA24231" s="601"/>
      <c r="AB24231" s="601"/>
    </row>
    <row r="24232" spans="21:28" x14ac:dyDescent="0.25">
      <c r="U24232" s="601"/>
      <c r="V24232" s="611"/>
      <c r="X24232" s="613"/>
      <c r="Y24232" s="601"/>
      <c r="Z24232" s="601"/>
      <c r="AA24232" s="601"/>
      <c r="AB24232" s="601"/>
    </row>
    <row r="24233" spans="21:28" x14ac:dyDescent="0.25">
      <c r="U24233" s="601"/>
      <c r="V24233" s="611"/>
      <c r="X24233" s="613"/>
      <c r="Y24233" s="601"/>
      <c r="Z24233" s="601"/>
      <c r="AA24233" s="601"/>
      <c r="AB24233" s="601"/>
    </row>
    <row r="24234" spans="21:28" x14ac:dyDescent="0.25">
      <c r="U24234" s="601"/>
      <c r="V24234" s="611"/>
      <c r="X24234" s="613"/>
      <c r="Y24234" s="601"/>
      <c r="Z24234" s="601"/>
      <c r="AA24234" s="601"/>
      <c r="AB24234" s="601"/>
    </row>
    <row r="24235" spans="21:28" x14ac:dyDescent="0.25">
      <c r="U24235" s="601"/>
      <c r="V24235" s="611"/>
      <c r="X24235" s="613"/>
      <c r="Y24235" s="601"/>
      <c r="Z24235" s="601"/>
      <c r="AA24235" s="601"/>
      <c r="AB24235" s="601"/>
    </row>
    <row r="24236" spans="21:28" x14ac:dyDescent="0.25">
      <c r="U24236" s="601"/>
      <c r="V24236" s="611"/>
      <c r="X24236" s="613"/>
      <c r="Y24236" s="601"/>
      <c r="Z24236" s="601"/>
      <c r="AA24236" s="601"/>
      <c r="AB24236" s="601"/>
    </row>
    <row r="24237" spans="21:28" x14ac:dyDescent="0.25">
      <c r="U24237" s="601"/>
      <c r="V24237" s="611"/>
      <c r="X24237" s="613"/>
      <c r="Y24237" s="601"/>
      <c r="Z24237" s="601"/>
      <c r="AA24237" s="601"/>
      <c r="AB24237" s="601"/>
    </row>
    <row r="24238" spans="21:28" x14ac:dyDescent="0.25">
      <c r="U24238" s="601"/>
      <c r="V24238" s="611"/>
      <c r="X24238" s="613"/>
      <c r="Y24238" s="601"/>
      <c r="Z24238" s="601"/>
      <c r="AA24238" s="601"/>
      <c r="AB24238" s="601"/>
    </row>
    <row r="24239" spans="21:28" x14ac:dyDescent="0.25">
      <c r="U24239" s="601"/>
      <c r="V24239" s="611"/>
      <c r="X24239" s="613"/>
      <c r="Y24239" s="601"/>
      <c r="Z24239" s="601"/>
      <c r="AA24239" s="601"/>
      <c r="AB24239" s="601"/>
    </row>
    <row r="24240" spans="21:28" x14ac:dyDescent="0.25">
      <c r="U24240" s="601"/>
      <c r="V24240" s="611"/>
      <c r="X24240" s="613"/>
      <c r="Y24240" s="601"/>
      <c r="Z24240" s="601"/>
      <c r="AA24240" s="601"/>
      <c r="AB24240" s="601"/>
    </row>
    <row r="24241" spans="21:28" x14ac:dyDescent="0.25">
      <c r="U24241" s="601"/>
      <c r="V24241" s="611"/>
      <c r="X24241" s="613"/>
      <c r="Y24241" s="601"/>
      <c r="Z24241" s="601"/>
      <c r="AA24241" s="601"/>
      <c r="AB24241" s="601"/>
    </row>
    <row r="24242" spans="21:28" x14ac:dyDescent="0.25">
      <c r="U24242" s="601"/>
      <c r="V24242" s="611"/>
      <c r="X24242" s="613"/>
      <c r="Y24242" s="601"/>
      <c r="Z24242" s="601"/>
      <c r="AA24242" s="601"/>
      <c r="AB24242" s="601"/>
    </row>
    <row r="24243" spans="21:28" x14ac:dyDescent="0.25">
      <c r="U24243" s="601"/>
      <c r="V24243" s="611"/>
      <c r="X24243" s="613"/>
      <c r="Y24243" s="601"/>
      <c r="Z24243" s="601"/>
      <c r="AA24243" s="601"/>
      <c r="AB24243" s="601"/>
    </row>
    <row r="24244" spans="21:28" x14ac:dyDescent="0.25">
      <c r="U24244" s="601"/>
      <c r="V24244" s="611"/>
      <c r="X24244" s="613"/>
      <c r="Y24244" s="601"/>
      <c r="Z24244" s="601"/>
      <c r="AA24244" s="601"/>
      <c r="AB24244" s="601"/>
    </row>
    <row r="24245" spans="21:28" x14ac:dyDescent="0.25">
      <c r="U24245" s="601"/>
      <c r="V24245" s="611"/>
      <c r="X24245" s="613"/>
      <c r="Y24245" s="601"/>
      <c r="Z24245" s="601"/>
      <c r="AA24245" s="601"/>
      <c r="AB24245" s="601"/>
    </row>
    <row r="24246" spans="21:28" x14ac:dyDescent="0.25">
      <c r="U24246" s="601"/>
      <c r="V24246" s="611"/>
      <c r="X24246" s="613"/>
      <c r="Y24246" s="601"/>
      <c r="Z24246" s="601"/>
      <c r="AA24246" s="601"/>
      <c r="AB24246" s="601"/>
    </row>
    <row r="24247" spans="21:28" x14ac:dyDescent="0.25">
      <c r="U24247" s="601"/>
      <c r="V24247" s="611"/>
      <c r="X24247" s="613"/>
      <c r="Y24247" s="601"/>
      <c r="Z24247" s="601"/>
      <c r="AA24247" s="601"/>
      <c r="AB24247" s="601"/>
    </row>
    <row r="24248" spans="21:28" x14ac:dyDescent="0.25">
      <c r="U24248" s="601"/>
      <c r="V24248" s="611"/>
      <c r="X24248" s="613"/>
      <c r="Y24248" s="601"/>
      <c r="Z24248" s="601"/>
      <c r="AA24248" s="601"/>
      <c r="AB24248" s="601"/>
    </row>
    <row r="24249" spans="21:28" x14ac:dyDescent="0.25">
      <c r="U24249" s="601"/>
      <c r="V24249" s="611"/>
      <c r="X24249" s="613"/>
      <c r="Y24249" s="601"/>
      <c r="Z24249" s="601"/>
      <c r="AA24249" s="601"/>
      <c r="AB24249" s="601"/>
    </row>
    <row r="24250" spans="21:28" x14ac:dyDescent="0.25">
      <c r="U24250" s="601"/>
      <c r="V24250" s="611"/>
      <c r="X24250" s="613"/>
      <c r="Y24250" s="601"/>
      <c r="Z24250" s="601"/>
      <c r="AA24250" s="601"/>
      <c r="AB24250" s="601"/>
    </row>
    <row r="24251" spans="21:28" x14ac:dyDescent="0.25">
      <c r="U24251" s="601"/>
      <c r="V24251" s="611"/>
      <c r="X24251" s="613"/>
      <c r="Y24251" s="601"/>
      <c r="Z24251" s="601"/>
      <c r="AA24251" s="601"/>
      <c r="AB24251" s="601"/>
    </row>
    <row r="24252" spans="21:28" x14ac:dyDescent="0.25">
      <c r="U24252" s="601"/>
      <c r="V24252" s="611"/>
      <c r="X24252" s="613"/>
      <c r="Y24252" s="601"/>
      <c r="Z24252" s="601"/>
      <c r="AA24252" s="601"/>
      <c r="AB24252" s="601"/>
    </row>
    <row r="24253" spans="21:28" x14ac:dyDescent="0.25">
      <c r="U24253" s="601"/>
      <c r="V24253" s="611"/>
      <c r="X24253" s="613"/>
      <c r="Y24253" s="601"/>
      <c r="Z24253" s="601"/>
      <c r="AA24253" s="601"/>
      <c r="AB24253" s="601"/>
    </row>
    <row r="24254" spans="21:28" x14ac:dyDescent="0.25">
      <c r="U24254" s="601"/>
      <c r="V24254" s="611"/>
      <c r="X24254" s="613"/>
      <c r="Y24254" s="601"/>
      <c r="Z24254" s="601"/>
      <c r="AA24254" s="601"/>
      <c r="AB24254" s="601"/>
    </row>
    <row r="24255" spans="21:28" x14ac:dyDescent="0.25">
      <c r="U24255" s="601"/>
      <c r="V24255" s="611"/>
      <c r="X24255" s="613"/>
      <c r="Y24255" s="601"/>
      <c r="Z24255" s="601"/>
      <c r="AA24255" s="601"/>
      <c r="AB24255" s="601"/>
    </row>
    <row r="24256" spans="21:28" x14ac:dyDescent="0.25">
      <c r="U24256" s="601"/>
      <c r="V24256" s="611"/>
      <c r="X24256" s="613"/>
      <c r="Y24256" s="601"/>
      <c r="Z24256" s="601"/>
      <c r="AA24256" s="601"/>
      <c r="AB24256" s="601"/>
    </row>
    <row r="24257" spans="21:28" x14ac:dyDescent="0.25">
      <c r="U24257" s="601"/>
      <c r="V24257" s="611"/>
      <c r="X24257" s="613"/>
      <c r="Y24257" s="601"/>
      <c r="Z24257" s="601"/>
      <c r="AA24257" s="601"/>
      <c r="AB24257" s="601"/>
    </row>
    <row r="24258" spans="21:28" x14ac:dyDescent="0.25">
      <c r="U24258" s="601"/>
      <c r="V24258" s="611"/>
      <c r="X24258" s="613"/>
      <c r="Y24258" s="601"/>
      <c r="Z24258" s="601"/>
      <c r="AA24258" s="601"/>
      <c r="AB24258" s="601"/>
    </row>
    <row r="24259" spans="21:28" x14ac:dyDescent="0.25">
      <c r="U24259" s="601"/>
      <c r="V24259" s="611"/>
      <c r="X24259" s="613"/>
      <c r="Y24259" s="601"/>
      <c r="Z24259" s="601"/>
      <c r="AA24259" s="601"/>
      <c r="AB24259" s="601"/>
    </row>
    <row r="24260" spans="21:28" x14ac:dyDescent="0.25">
      <c r="U24260" s="601"/>
      <c r="V24260" s="611"/>
      <c r="X24260" s="613"/>
      <c r="Y24260" s="601"/>
      <c r="Z24260" s="601"/>
      <c r="AA24260" s="601"/>
      <c r="AB24260" s="601"/>
    </row>
    <row r="24261" spans="21:28" x14ac:dyDescent="0.25">
      <c r="U24261" s="601"/>
      <c r="V24261" s="611"/>
      <c r="X24261" s="613"/>
      <c r="Y24261" s="601"/>
      <c r="Z24261" s="601"/>
      <c r="AA24261" s="601"/>
      <c r="AB24261" s="601"/>
    </row>
    <row r="24262" spans="21:28" x14ac:dyDescent="0.25">
      <c r="U24262" s="601"/>
      <c r="V24262" s="611"/>
      <c r="X24262" s="613"/>
      <c r="Y24262" s="601"/>
      <c r="Z24262" s="601"/>
      <c r="AA24262" s="601"/>
      <c r="AB24262" s="601"/>
    </row>
    <row r="24263" spans="21:28" x14ac:dyDescent="0.25">
      <c r="U24263" s="601"/>
      <c r="V24263" s="611"/>
      <c r="X24263" s="613"/>
      <c r="Y24263" s="601"/>
      <c r="Z24263" s="601"/>
      <c r="AA24263" s="601"/>
      <c r="AB24263" s="601"/>
    </row>
    <row r="24264" spans="21:28" x14ac:dyDescent="0.25">
      <c r="U24264" s="601"/>
      <c r="V24264" s="611"/>
      <c r="X24264" s="613"/>
      <c r="Y24264" s="601"/>
      <c r="Z24264" s="601"/>
      <c r="AA24264" s="601"/>
      <c r="AB24264" s="601"/>
    </row>
    <row r="24265" spans="21:28" x14ac:dyDescent="0.25">
      <c r="U24265" s="601"/>
      <c r="V24265" s="611"/>
      <c r="X24265" s="613"/>
      <c r="Y24265" s="601"/>
      <c r="Z24265" s="601"/>
      <c r="AA24265" s="601"/>
      <c r="AB24265" s="601"/>
    </row>
    <row r="24266" spans="21:28" x14ac:dyDescent="0.25">
      <c r="U24266" s="601"/>
      <c r="V24266" s="611"/>
      <c r="X24266" s="613"/>
      <c r="Y24266" s="601"/>
      <c r="Z24266" s="601"/>
      <c r="AA24266" s="601"/>
      <c r="AB24266" s="601"/>
    </row>
    <row r="24267" spans="21:28" x14ac:dyDescent="0.25">
      <c r="U24267" s="601"/>
      <c r="V24267" s="611"/>
      <c r="X24267" s="613"/>
      <c r="Y24267" s="601"/>
      <c r="Z24267" s="601"/>
      <c r="AA24267" s="601"/>
      <c r="AB24267" s="601"/>
    </row>
    <row r="24268" spans="21:28" x14ac:dyDescent="0.25">
      <c r="U24268" s="601"/>
      <c r="V24268" s="611"/>
      <c r="X24268" s="613"/>
      <c r="Y24268" s="601"/>
      <c r="Z24268" s="601"/>
      <c r="AA24268" s="601"/>
      <c r="AB24268" s="601"/>
    </row>
    <row r="24269" spans="21:28" x14ac:dyDescent="0.25">
      <c r="U24269" s="601"/>
      <c r="V24269" s="611"/>
      <c r="X24269" s="613"/>
      <c r="Y24269" s="601"/>
      <c r="Z24269" s="601"/>
      <c r="AA24269" s="601"/>
      <c r="AB24269" s="601"/>
    </row>
    <row r="24270" spans="21:28" x14ac:dyDescent="0.25">
      <c r="U24270" s="601"/>
      <c r="V24270" s="611"/>
      <c r="X24270" s="613"/>
      <c r="Y24270" s="601"/>
      <c r="Z24270" s="601"/>
      <c r="AA24270" s="601"/>
      <c r="AB24270" s="601"/>
    </row>
    <row r="24271" spans="21:28" x14ac:dyDescent="0.25">
      <c r="U24271" s="601"/>
      <c r="V24271" s="611"/>
      <c r="X24271" s="613"/>
      <c r="Y24271" s="601"/>
      <c r="Z24271" s="601"/>
      <c r="AA24271" s="601"/>
      <c r="AB24271" s="601"/>
    </row>
    <row r="24272" spans="21:28" x14ac:dyDescent="0.25">
      <c r="U24272" s="601"/>
      <c r="V24272" s="611"/>
      <c r="X24272" s="613"/>
      <c r="Y24272" s="601"/>
      <c r="Z24272" s="601"/>
      <c r="AA24272" s="601"/>
      <c r="AB24272" s="601"/>
    </row>
    <row r="24273" spans="21:28" x14ac:dyDescent="0.25">
      <c r="U24273" s="601"/>
      <c r="V24273" s="611"/>
      <c r="X24273" s="613"/>
      <c r="Y24273" s="601"/>
      <c r="Z24273" s="601"/>
      <c r="AA24273" s="601"/>
      <c r="AB24273" s="601"/>
    </row>
    <row r="24274" spans="21:28" x14ac:dyDescent="0.25">
      <c r="U24274" s="601"/>
      <c r="V24274" s="611"/>
      <c r="X24274" s="613"/>
      <c r="Y24274" s="601"/>
      <c r="Z24274" s="601"/>
      <c r="AA24274" s="601"/>
      <c r="AB24274" s="601"/>
    </row>
    <row r="24275" spans="21:28" x14ac:dyDescent="0.25">
      <c r="U24275" s="601"/>
      <c r="V24275" s="611"/>
      <c r="X24275" s="613"/>
      <c r="Y24275" s="601"/>
      <c r="Z24275" s="601"/>
      <c r="AA24275" s="601"/>
      <c r="AB24275" s="601"/>
    </row>
    <row r="24276" spans="21:28" x14ac:dyDescent="0.25">
      <c r="U24276" s="601"/>
      <c r="V24276" s="611"/>
      <c r="X24276" s="613"/>
      <c r="Y24276" s="601"/>
      <c r="Z24276" s="601"/>
      <c r="AA24276" s="601"/>
      <c r="AB24276" s="601"/>
    </row>
    <row r="24277" spans="21:28" x14ac:dyDescent="0.25">
      <c r="U24277" s="601"/>
      <c r="V24277" s="611"/>
      <c r="X24277" s="613"/>
      <c r="Y24277" s="601"/>
      <c r="Z24277" s="601"/>
      <c r="AA24277" s="601"/>
      <c r="AB24277" s="601"/>
    </row>
    <row r="24278" spans="21:28" x14ac:dyDescent="0.25">
      <c r="U24278" s="601"/>
      <c r="V24278" s="611"/>
      <c r="X24278" s="613"/>
      <c r="Y24278" s="601"/>
      <c r="Z24278" s="601"/>
      <c r="AA24278" s="601"/>
      <c r="AB24278" s="601"/>
    </row>
    <row r="24279" spans="21:28" x14ac:dyDescent="0.25">
      <c r="U24279" s="601"/>
      <c r="V24279" s="611"/>
      <c r="X24279" s="613"/>
      <c r="Y24279" s="601"/>
      <c r="Z24279" s="601"/>
      <c r="AA24279" s="601"/>
      <c r="AB24279" s="601"/>
    </row>
    <row r="24280" spans="21:28" x14ac:dyDescent="0.25">
      <c r="U24280" s="601"/>
      <c r="V24280" s="611"/>
      <c r="X24280" s="613"/>
      <c r="Y24280" s="601"/>
      <c r="Z24280" s="601"/>
      <c r="AA24280" s="601"/>
      <c r="AB24280" s="601"/>
    </row>
    <row r="24281" spans="21:28" x14ac:dyDescent="0.25">
      <c r="U24281" s="601"/>
      <c r="V24281" s="611"/>
      <c r="X24281" s="613"/>
      <c r="Y24281" s="601"/>
      <c r="Z24281" s="601"/>
      <c r="AA24281" s="601"/>
      <c r="AB24281" s="601"/>
    </row>
    <row r="24282" spans="21:28" x14ac:dyDescent="0.25">
      <c r="U24282" s="601"/>
      <c r="V24282" s="611"/>
      <c r="X24282" s="613"/>
      <c r="Y24282" s="601"/>
      <c r="Z24282" s="601"/>
      <c r="AA24282" s="601"/>
      <c r="AB24282" s="601"/>
    </row>
    <row r="24283" spans="21:28" x14ac:dyDescent="0.25">
      <c r="U24283" s="601"/>
      <c r="V24283" s="611"/>
      <c r="X24283" s="613"/>
      <c r="Y24283" s="601"/>
      <c r="Z24283" s="601"/>
      <c r="AA24283" s="601"/>
      <c r="AB24283" s="601"/>
    </row>
    <row r="24284" spans="21:28" x14ac:dyDescent="0.25">
      <c r="U24284" s="601"/>
      <c r="V24284" s="611"/>
      <c r="X24284" s="613"/>
      <c r="Y24284" s="601"/>
      <c r="Z24284" s="601"/>
      <c r="AA24284" s="601"/>
      <c r="AB24284" s="601"/>
    </row>
    <row r="24285" spans="21:28" x14ac:dyDescent="0.25">
      <c r="U24285" s="601"/>
      <c r="V24285" s="611"/>
      <c r="X24285" s="613"/>
      <c r="Y24285" s="601"/>
      <c r="Z24285" s="601"/>
      <c r="AA24285" s="601"/>
      <c r="AB24285" s="601"/>
    </row>
    <row r="24286" spans="21:28" x14ac:dyDescent="0.25">
      <c r="U24286" s="601"/>
      <c r="V24286" s="611"/>
      <c r="X24286" s="613"/>
      <c r="Y24286" s="601"/>
      <c r="Z24286" s="601"/>
      <c r="AA24286" s="601"/>
      <c r="AB24286" s="601"/>
    </row>
    <row r="24287" spans="21:28" x14ac:dyDescent="0.25">
      <c r="U24287" s="601"/>
      <c r="V24287" s="611"/>
      <c r="X24287" s="613"/>
      <c r="Y24287" s="601"/>
      <c r="Z24287" s="601"/>
      <c r="AA24287" s="601"/>
      <c r="AB24287" s="601"/>
    </row>
    <row r="24288" spans="21:28" x14ac:dyDescent="0.25">
      <c r="U24288" s="601"/>
      <c r="V24288" s="611"/>
      <c r="X24288" s="613"/>
      <c r="Y24288" s="601"/>
      <c r="Z24288" s="601"/>
      <c r="AA24288" s="601"/>
      <c r="AB24288" s="601"/>
    </row>
    <row r="24289" spans="21:28" x14ac:dyDescent="0.25">
      <c r="U24289" s="601"/>
      <c r="V24289" s="611"/>
      <c r="X24289" s="613"/>
      <c r="Y24289" s="601"/>
      <c r="Z24289" s="601"/>
      <c r="AA24289" s="601"/>
      <c r="AB24289" s="601"/>
    </row>
    <row r="24290" spans="21:28" x14ac:dyDescent="0.25">
      <c r="U24290" s="601"/>
      <c r="V24290" s="611"/>
      <c r="X24290" s="613"/>
      <c r="Y24290" s="601"/>
      <c r="Z24290" s="601"/>
      <c r="AA24290" s="601"/>
      <c r="AB24290" s="601"/>
    </row>
    <row r="24291" spans="21:28" x14ac:dyDescent="0.25">
      <c r="U24291" s="601"/>
      <c r="V24291" s="611"/>
      <c r="X24291" s="613"/>
      <c r="Y24291" s="601"/>
      <c r="Z24291" s="601"/>
      <c r="AA24291" s="601"/>
      <c r="AB24291" s="601"/>
    </row>
    <row r="24292" spans="21:28" x14ac:dyDescent="0.25">
      <c r="U24292" s="601"/>
      <c r="V24292" s="611"/>
      <c r="X24292" s="613"/>
      <c r="Y24292" s="601"/>
      <c r="Z24292" s="601"/>
      <c r="AA24292" s="601"/>
      <c r="AB24292" s="601"/>
    </row>
    <row r="24293" spans="21:28" x14ac:dyDescent="0.25">
      <c r="U24293" s="601"/>
      <c r="V24293" s="611"/>
      <c r="X24293" s="613"/>
      <c r="Y24293" s="601"/>
      <c r="Z24293" s="601"/>
      <c r="AA24293" s="601"/>
      <c r="AB24293" s="601"/>
    </row>
    <row r="24294" spans="21:28" x14ac:dyDescent="0.25">
      <c r="U24294" s="601"/>
      <c r="V24294" s="611"/>
      <c r="X24294" s="613"/>
      <c r="Y24294" s="601"/>
      <c r="Z24294" s="601"/>
      <c r="AA24294" s="601"/>
      <c r="AB24294" s="601"/>
    </row>
    <row r="24295" spans="21:28" x14ac:dyDescent="0.25">
      <c r="U24295" s="601"/>
      <c r="V24295" s="611"/>
      <c r="X24295" s="613"/>
      <c r="Y24295" s="601"/>
      <c r="Z24295" s="601"/>
      <c r="AA24295" s="601"/>
      <c r="AB24295" s="601"/>
    </row>
    <row r="24296" spans="21:28" x14ac:dyDescent="0.25">
      <c r="U24296" s="601"/>
      <c r="V24296" s="611"/>
      <c r="X24296" s="613"/>
      <c r="Y24296" s="601"/>
      <c r="Z24296" s="601"/>
      <c r="AA24296" s="601"/>
      <c r="AB24296" s="601"/>
    </row>
    <row r="24297" spans="21:28" x14ac:dyDescent="0.25">
      <c r="U24297" s="601"/>
      <c r="V24297" s="611"/>
      <c r="X24297" s="613"/>
      <c r="Y24297" s="601"/>
      <c r="Z24297" s="601"/>
      <c r="AA24297" s="601"/>
      <c r="AB24297" s="601"/>
    </row>
    <row r="24298" spans="21:28" x14ac:dyDescent="0.25">
      <c r="U24298" s="601"/>
      <c r="V24298" s="611"/>
      <c r="X24298" s="613"/>
      <c r="Y24298" s="601"/>
      <c r="Z24298" s="601"/>
      <c r="AA24298" s="601"/>
      <c r="AB24298" s="601"/>
    </row>
    <row r="24299" spans="21:28" x14ac:dyDescent="0.25">
      <c r="U24299" s="601"/>
      <c r="V24299" s="611"/>
      <c r="X24299" s="613"/>
      <c r="Y24299" s="601"/>
      <c r="Z24299" s="601"/>
      <c r="AA24299" s="601"/>
      <c r="AB24299" s="601"/>
    </row>
    <row r="24300" spans="21:28" x14ac:dyDescent="0.25">
      <c r="U24300" s="601"/>
      <c r="V24300" s="611"/>
      <c r="X24300" s="613"/>
      <c r="Y24300" s="601"/>
      <c r="Z24300" s="601"/>
      <c r="AA24300" s="601"/>
      <c r="AB24300" s="601"/>
    </row>
    <row r="24301" spans="21:28" x14ac:dyDescent="0.25">
      <c r="U24301" s="601"/>
      <c r="V24301" s="611"/>
      <c r="X24301" s="613"/>
      <c r="Y24301" s="601"/>
      <c r="Z24301" s="601"/>
      <c r="AA24301" s="601"/>
      <c r="AB24301" s="601"/>
    </row>
    <row r="24302" spans="21:28" x14ac:dyDescent="0.25">
      <c r="U24302" s="601"/>
      <c r="V24302" s="611"/>
      <c r="X24302" s="613"/>
      <c r="Y24302" s="601"/>
      <c r="Z24302" s="601"/>
      <c r="AA24302" s="601"/>
      <c r="AB24302" s="601"/>
    </row>
    <row r="24303" spans="21:28" x14ac:dyDescent="0.25">
      <c r="U24303" s="601"/>
      <c r="V24303" s="611"/>
      <c r="X24303" s="613"/>
      <c r="Y24303" s="601"/>
      <c r="Z24303" s="601"/>
      <c r="AA24303" s="601"/>
      <c r="AB24303" s="601"/>
    </row>
    <row r="24304" spans="21:28" x14ac:dyDescent="0.25">
      <c r="U24304" s="601"/>
      <c r="V24304" s="611"/>
      <c r="X24304" s="613"/>
      <c r="Y24304" s="601"/>
      <c r="Z24304" s="601"/>
      <c r="AA24304" s="601"/>
      <c r="AB24304" s="601"/>
    </row>
    <row r="24305" spans="21:28" x14ac:dyDescent="0.25">
      <c r="U24305" s="601"/>
      <c r="V24305" s="611"/>
      <c r="X24305" s="613"/>
      <c r="Y24305" s="601"/>
      <c r="Z24305" s="601"/>
      <c r="AA24305" s="601"/>
      <c r="AB24305" s="601"/>
    </row>
    <row r="24306" spans="21:28" x14ac:dyDescent="0.25">
      <c r="U24306" s="601"/>
      <c r="V24306" s="611"/>
      <c r="X24306" s="613"/>
      <c r="Y24306" s="601"/>
      <c r="Z24306" s="601"/>
      <c r="AA24306" s="601"/>
      <c r="AB24306" s="601"/>
    </row>
    <row r="24307" spans="21:28" x14ac:dyDescent="0.25">
      <c r="U24307" s="601"/>
      <c r="V24307" s="611"/>
      <c r="X24307" s="613"/>
      <c r="Y24307" s="601"/>
      <c r="Z24307" s="601"/>
      <c r="AA24307" s="601"/>
      <c r="AB24307" s="601"/>
    </row>
    <row r="24308" spans="21:28" x14ac:dyDescent="0.25">
      <c r="U24308" s="601"/>
      <c r="V24308" s="611"/>
      <c r="X24308" s="613"/>
      <c r="Y24308" s="601"/>
      <c r="Z24308" s="601"/>
      <c r="AA24308" s="601"/>
      <c r="AB24308" s="601"/>
    </row>
    <row r="24309" spans="21:28" x14ac:dyDescent="0.25">
      <c r="U24309" s="601"/>
      <c r="V24309" s="611"/>
      <c r="X24309" s="613"/>
      <c r="Y24309" s="601"/>
      <c r="Z24309" s="601"/>
      <c r="AA24309" s="601"/>
      <c r="AB24309" s="601"/>
    </row>
    <row r="24310" spans="21:28" x14ac:dyDescent="0.25">
      <c r="U24310" s="601"/>
      <c r="V24310" s="611"/>
      <c r="X24310" s="613"/>
      <c r="Y24310" s="601"/>
      <c r="Z24310" s="601"/>
      <c r="AA24310" s="601"/>
      <c r="AB24310" s="601"/>
    </row>
    <row r="24311" spans="21:28" x14ac:dyDescent="0.25">
      <c r="U24311" s="601"/>
      <c r="V24311" s="611"/>
      <c r="X24311" s="613"/>
      <c r="Y24311" s="601"/>
      <c r="Z24311" s="601"/>
      <c r="AA24311" s="601"/>
      <c r="AB24311" s="601"/>
    </row>
    <row r="24312" spans="21:28" x14ac:dyDescent="0.25">
      <c r="U24312" s="601"/>
      <c r="V24312" s="611"/>
      <c r="X24312" s="613"/>
      <c r="Y24312" s="601"/>
      <c r="Z24312" s="601"/>
      <c r="AA24312" s="601"/>
      <c r="AB24312" s="601"/>
    </row>
    <row r="24313" spans="21:28" x14ac:dyDescent="0.25">
      <c r="U24313" s="601"/>
      <c r="V24313" s="611"/>
      <c r="X24313" s="613"/>
      <c r="Y24313" s="601"/>
      <c r="Z24313" s="601"/>
      <c r="AA24313" s="601"/>
      <c r="AB24313" s="601"/>
    </row>
    <row r="24314" spans="21:28" x14ac:dyDescent="0.25">
      <c r="U24314" s="601"/>
      <c r="V24314" s="611"/>
      <c r="X24314" s="613"/>
      <c r="Y24314" s="601"/>
      <c r="Z24314" s="601"/>
      <c r="AA24314" s="601"/>
      <c r="AB24314" s="601"/>
    </row>
    <row r="24315" spans="21:28" x14ac:dyDescent="0.25">
      <c r="U24315" s="601"/>
      <c r="V24315" s="611"/>
      <c r="X24315" s="613"/>
      <c r="Y24315" s="601"/>
      <c r="Z24315" s="601"/>
      <c r="AA24315" s="601"/>
      <c r="AB24315" s="601"/>
    </row>
    <row r="24316" spans="21:28" x14ac:dyDescent="0.25">
      <c r="U24316" s="601"/>
      <c r="V24316" s="611"/>
      <c r="X24316" s="613"/>
      <c r="Y24316" s="601"/>
      <c r="Z24316" s="601"/>
      <c r="AA24316" s="601"/>
      <c r="AB24316" s="601"/>
    </row>
    <row r="24317" spans="21:28" x14ac:dyDescent="0.25">
      <c r="U24317" s="601"/>
      <c r="V24317" s="611"/>
      <c r="X24317" s="613"/>
      <c r="Y24317" s="601"/>
      <c r="Z24317" s="601"/>
      <c r="AA24317" s="601"/>
      <c r="AB24317" s="601"/>
    </row>
    <row r="24318" spans="21:28" x14ac:dyDescent="0.25">
      <c r="U24318" s="601"/>
      <c r="V24318" s="611"/>
      <c r="X24318" s="613"/>
      <c r="Y24318" s="601"/>
      <c r="Z24318" s="601"/>
      <c r="AA24318" s="601"/>
      <c r="AB24318" s="601"/>
    </row>
    <row r="24319" spans="21:28" x14ac:dyDescent="0.25">
      <c r="U24319" s="601"/>
      <c r="V24319" s="611"/>
      <c r="X24319" s="613"/>
      <c r="Y24319" s="601"/>
      <c r="Z24319" s="601"/>
      <c r="AA24319" s="601"/>
      <c r="AB24319" s="601"/>
    </row>
    <row r="24320" spans="21:28" x14ac:dyDescent="0.25">
      <c r="U24320" s="601"/>
      <c r="V24320" s="611"/>
      <c r="X24320" s="613"/>
      <c r="Y24320" s="601"/>
      <c r="Z24320" s="601"/>
      <c r="AA24320" s="601"/>
      <c r="AB24320" s="601"/>
    </row>
    <row r="24321" spans="21:28" x14ac:dyDescent="0.25">
      <c r="U24321" s="601"/>
      <c r="V24321" s="611"/>
      <c r="X24321" s="613"/>
      <c r="Y24321" s="601"/>
      <c r="Z24321" s="601"/>
      <c r="AA24321" s="601"/>
      <c r="AB24321" s="601"/>
    </row>
    <row r="24322" spans="21:28" x14ac:dyDescent="0.25">
      <c r="U24322" s="601"/>
      <c r="V24322" s="611"/>
      <c r="X24322" s="613"/>
      <c r="Y24322" s="601"/>
      <c r="Z24322" s="601"/>
      <c r="AA24322" s="601"/>
      <c r="AB24322" s="601"/>
    </row>
    <row r="24323" spans="21:28" x14ac:dyDescent="0.25">
      <c r="U24323" s="601"/>
      <c r="V24323" s="611"/>
      <c r="X24323" s="613"/>
      <c r="Y24323" s="601"/>
      <c r="Z24323" s="601"/>
      <c r="AA24323" s="601"/>
      <c r="AB24323" s="601"/>
    </row>
    <row r="24324" spans="21:28" x14ac:dyDescent="0.25">
      <c r="U24324" s="601"/>
      <c r="V24324" s="611"/>
      <c r="X24324" s="613"/>
      <c r="Y24324" s="601"/>
      <c r="Z24324" s="601"/>
      <c r="AA24324" s="601"/>
      <c r="AB24324" s="601"/>
    </row>
    <row r="24325" spans="21:28" x14ac:dyDescent="0.25">
      <c r="U24325" s="601"/>
      <c r="V24325" s="611"/>
      <c r="X24325" s="613"/>
      <c r="Y24325" s="601"/>
      <c r="Z24325" s="601"/>
      <c r="AA24325" s="601"/>
      <c r="AB24325" s="601"/>
    </row>
    <row r="24326" spans="21:28" x14ac:dyDescent="0.25">
      <c r="U24326" s="601"/>
      <c r="V24326" s="611"/>
      <c r="X24326" s="613"/>
      <c r="Y24326" s="601"/>
      <c r="Z24326" s="601"/>
      <c r="AA24326" s="601"/>
      <c r="AB24326" s="601"/>
    </row>
    <row r="24327" spans="21:28" x14ac:dyDescent="0.25">
      <c r="U24327" s="601"/>
      <c r="V24327" s="611"/>
      <c r="X24327" s="613"/>
      <c r="Y24327" s="601"/>
      <c r="Z24327" s="601"/>
      <c r="AA24327" s="601"/>
      <c r="AB24327" s="601"/>
    </row>
    <row r="24328" spans="21:28" x14ac:dyDescent="0.25">
      <c r="U24328" s="601"/>
      <c r="V24328" s="611"/>
      <c r="X24328" s="613"/>
      <c r="Y24328" s="601"/>
      <c r="Z24328" s="601"/>
      <c r="AA24328" s="601"/>
      <c r="AB24328" s="601"/>
    </row>
    <row r="24329" spans="21:28" x14ac:dyDescent="0.25">
      <c r="U24329" s="601"/>
      <c r="V24329" s="611"/>
      <c r="X24329" s="613"/>
      <c r="Y24329" s="601"/>
      <c r="Z24329" s="601"/>
      <c r="AA24329" s="601"/>
      <c r="AB24329" s="601"/>
    </row>
    <row r="24330" spans="21:28" x14ac:dyDescent="0.25">
      <c r="U24330" s="601"/>
      <c r="V24330" s="611"/>
      <c r="X24330" s="613"/>
      <c r="Y24330" s="601"/>
      <c r="Z24330" s="601"/>
      <c r="AA24330" s="601"/>
      <c r="AB24330" s="601"/>
    </row>
    <row r="24331" spans="21:28" x14ac:dyDescent="0.25">
      <c r="U24331" s="601"/>
      <c r="V24331" s="611"/>
      <c r="X24331" s="613"/>
      <c r="Y24331" s="601"/>
      <c r="Z24331" s="601"/>
      <c r="AA24331" s="601"/>
      <c r="AB24331" s="601"/>
    </row>
    <row r="24332" spans="21:28" x14ac:dyDescent="0.25">
      <c r="U24332" s="601"/>
      <c r="V24332" s="611"/>
      <c r="X24332" s="613"/>
      <c r="Y24332" s="601"/>
      <c r="Z24332" s="601"/>
      <c r="AA24332" s="601"/>
      <c r="AB24332" s="601"/>
    </row>
    <row r="24333" spans="21:28" x14ac:dyDescent="0.25">
      <c r="U24333" s="601"/>
      <c r="V24333" s="611"/>
      <c r="X24333" s="613"/>
      <c r="Y24333" s="601"/>
      <c r="Z24333" s="601"/>
      <c r="AA24333" s="601"/>
      <c r="AB24333" s="601"/>
    </row>
    <row r="24334" spans="21:28" x14ac:dyDescent="0.25">
      <c r="U24334" s="601"/>
      <c r="V24334" s="611"/>
      <c r="X24334" s="613"/>
      <c r="Y24334" s="601"/>
      <c r="Z24334" s="601"/>
      <c r="AA24334" s="601"/>
      <c r="AB24334" s="601"/>
    </row>
    <row r="24335" spans="21:28" x14ac:dyDescent="0.25">
      <c r="U24335" s="601"/>
      <c r="V24335" s="611"/>
      <c r="X24335" s="613"/>
      <c r="Y24335" s="601"/>
      <c r="Z24335" s="601"/>
      <c r="AA24335" s="601"/>
      <c r="AB24335" s="601"/>
    </row>
    <row r="24336" spans="21:28" x14ac:dyDescent="0.25">
      <c r="U24336" s="601"/>
      <c r="V24336" s="611"/>
      <c r="X24336" s="613"/>
      <c r="Y24336" s="601"/>
      <c r="Z24336" s="601"/>
      <c r="AA24336" s="601"/>
      <c r="AB24336" s="601"/>
    </row>
    <row r="24337" spans="21:28" x14ac:dyDescent="0.25">
      <c r="U24337" s="601"/>
      <c r="V24337" s="611"/>
      <c r="X24337" s="613"/>
      <c r="Y24337" s="601"/>
      <c r="Z24337" s="601"/>
      <c r="AA24337" s="601"/>
      <c r="AB24337" s="601"/>
    </row>
    <row r="24338" spans="21:28" x14ac:dyDescent="0.25">
      <c r="U24338" s="601"/>
      <c r="V24338" s="611"/>
      <c r="X24338" s="613"/>
      <c r="Y24338" s="601"/>
      <c r="Z24338" s="601"/>
      <c r="AA24338" s="601"/>
      <c r="AB24338" s="601"/>
    </row>
    <row r="24339" spans="21:28" x14ac:dyDescent="0.25">
      <c r="U24339" s="601"/>
      <c r="V24339" s="611"/>
      <c r="X24339" s="613"/>
      <c r="Y24339" s="601"/>
      <c r="Z24339" s="601"/>
      <c r="AA24339" s="601"/>
      <c r="AB24339" s="601"/>
    </row>
    <row r="24340" spans="21:28" x14ac:dyDescent="0.25">
      <c r="U24340" s="601"/>
      <c r="V24340" s="611"/>
      <c r="X24340" s="613"/>
      <c r="Y24340" s="601"/>
      <c r="Z24340" s="601"/>
      <c r="AA24340" s="601"/>
      <c r="AB24340" s="601"/>
    </row>
    <row r="24341" spans="21:28" x14ac:dyDescent="0.25">
      <c r="U24341" s="601"/>
      <c r="V24341" s="611"/>
      <c r="X24341" s="613"/>
      <c r="Y24341" s="601"/>
      <c r="Z24341" s="601"/>
      <c r="AA24341" s="601"/>
      <c r="AB24341" s="601"/>
    </row>
    <row r="24342" spans="21:28" x14ac:dyDescent="0.25">
      <c r="U24342" s="601"/>
      <c r="V24342" s="611"/>
      <c r="X24342" s="613"/>
      <c r="Y24342" s="601"/>
      <c r="Z24342" s="601"/>
      <c r="AA24342" s="601"/>
      <c r="AB24342" s="601"/>
    </row>
    <row r="24343" spans="21:28" x14ac:dyDescent="0.25">
      <c r="U24343" s="601"/>
      <c r="V24343" s="611"/>
      <c r="X24343" s="613"/>
      <c r="Y24343" s="601"/>
      <c r="Z24343" s="601"/>
      <c r="AA24343" s="601"/>
      <c r="AB24343" s="601"/>
    </row>
    <row r="24344" spans="21:28" x14ac:dyDescent="0.25">
      <c r="U24344" s="601"/>
      <c r="V24344" s="611"/>
      <c r="X24344" s="613"/>
      <c r="Y24344" s="601"/>
      <c r="Z24344" s="601"/>
      <c r="AA24344" s="601"/>
      <c r="AB24344" s="601"/>
    </row>
    <row r="24345" spans="21:28" x14ac:dyDescent="0.25">
      <c r="U24345" s="601"/>
      <c r="V24345" s="611"/>
      <c r="X24345" s="613"/>
      <c r="Y24345" s="601"/>
      <c r="Z24345" s="601"/>
      <c r="AA24345" s="601"/>
      <c r="AB24345" s="601"/>
    </row>
    <row r="24346" spans="21:28" x14ac:dyDescent="0.25">
      <c r="U24346" s="601"/>
      <c r="V24346" s="611"/>
      <c r="X24346" s="613"/>
      <c r="Y24346" s="601"/>
      <c r="Z24346" s="601"/>
      <c r="AA24346" s="601"/>
      <c r="AB24346" s="601"/>
    </row>
    <row r="24347" spans="21:28" x14ac:dyDescent="0.25">
      <c r="U24347" s="601"/>
      <c r="V24347" s="611"/>
      <c r="X24347" s="613"/>
      <c r="Y24347" s="601"/>
      <c r="Z24347" s="601"/>
      <c r="AA24347" s="601"/>
      <c r="AB24347" s="601"/>
    </row>
    <row r="24348" spans="21:28" x14ac:dyDescent="0.25">
      <c r="U24348" s="601"/>
      <c r="V24348" s="611"/>
      <c r="X24348" s="613"/>
      <c r="Y24348" s="601"/>
      <c r="Z24348" s="601"/>
      <c r="AA24348" s="601"/>
      <c r="AB24348" s="601"/>
    </row>
    <row r="24349" spans="21:28" x14ac:dyDescent="0.25">
      <c r="U24349" s="601"/>
      <c r="V24349" s="611"/>
      <c r="X24349" s="613"/>
      <c r="Y24349" s="601"/>
      <c r="Z24349" s="601"/>
      <c r="AA24349" s="601"/>
      <c r="AB24349" s="601"/>
    </row>
    <row r="24350" spans="21:28" x14ac:dyDescent="0.25">
      <c r="U24350" s="601"/>
      <c r="V24350" s="611"/>
      <c r="X24350" s="613"/>
      <c r="Y24350" s="601"/>
      <c r="Z24350" s="601"/>
      <c r="AA24350" s="601"/>
      <c r="AB24350" s="601"/>
    </row>
    <row r="24351" spans="21:28" x14ac:dyDescent="0.25">
      <c r="U24351" s="601"/>
      <c r="V24351" s="611"/>
      <c r="X24351" s="613"/>
      <c r="Y24351" s="601"/>
      <c r="Z24351" s="601"/>
      <c r="AA24351" s="601"/>
      <c r="AB24351" s="601"/>
    </row>
    <row r="24352" spans="21:28" x14ac:dyDescent="0.25">
      <c r="U24352" s="601"/>
      <c r="V24352" s="611"/>
      <c r="X24352" s="613"/>
      <c r="Y24352" s="601"/>
      <c r="Z24352" s="601"/>
      <c r="AA24352" s="601"/>
      <c r="AB24352" s="601"/>
    </row>
    <row r="24353" spans="21:28" x14ac:dyDescent="0.25">
      <c r="U24353" s="601"/>
      <c r="V24353" s="611"/>
      <c r="X24353" s="613"/>
      <c r="Y24353" s="601"/>
      <c r="Z24353" s="601"/>
      <c r="AA24353" s="601"/>
      <c r="AB24353" s="601"/>
    </row>
    <row r="24354" spans="21:28" x14ac:dyDescent="0.25">
      <c r="U24354" s="601"/>
      <c r="V24354" s="611"/>
      <c r="X24354" s="613"/>
      <c r="Y24354" s="601"/>
      <c r="Z24354" s="601"/>
      <c r="AA24354" s="601"/>
      <c r="AB24354" s="601"/>
    </row>
    <row r="24355" spans="21:28" x14ac:dyDescent="0.25">
      <c r="U24355" s="601"/>
      <c r="V24355" s="611"/>
      <c r="X24355" s="613"/>
      <c r="Y24355" s="601"/>
      <c r="Z24355" s="601"/>
      <c r="AA24355" s="601"/>
      <c r="AB24355" s="601"/>
    </row>
    <row r="24356" spans="21:28" x14ac:dyDescent="0.25">
      <c r="U24356" s="601"/>
      <c r="V24356" s="611"/>
      <c r="X24356" s="613"/>
      <c r="Y24356" s="601"/>
      <c r="Z24356" s="601"/>
      <c r="AA24356" s="601"/>
      <c r="AB24356" s="601"/>
    </row>
    <row r="24357" spans="21:28" x14ac:dyDescent="0.25">
      <c r="U24357" s="601"/>
      <c r="V24357" s="611"/>
      <c r="X24357" s="613"/>
      <c r="Y24357" s="601"/>
      <c r="Z24357" s="601"/>
      <c r="AA24357" s="601"/>
      <c r="AB24357" s="601"/>
    </row>
    <row r="24358" spans="21:28" x14ac:dyDescent="0.25">
      <c r="U24358" s="601"/>
      <c r="V24358" s="611"/>
      <c r="X24358" s="613"/>
      <c r="Y24358" s="601"/>
      <c r="Z24358" s="601"/>
      <c r="AA24358" s="601"/>
      <c r="AB24358" s="601"/>
    </row>
    <row r="24359" spans="21:28" x14ac:dyDescent="0.25">
      <c r="U24359" s="601"/>
      <c r="V24359" s="611"/>
      <c r="X24359" s="613"/>
      <c r="Y24359" s="601"/>
      <c r="Z24359" s="601"/>
      <c r="AA24359" s="601"/>
      <c r="AB24359" s="601"/>
    </row>
    <row r="24360" spans="21:28" x14ac:dyDescent="0.25">
      <c r="U24360" s="601"/>
      <c r="V24360" s="611"/>
      <c r="X24360" s="613"/>
      <c r="Y24360" s="601"/>
      <c r="Z24360" s="601"/>
      <c r="AA24360" s="601"/>
      <c r="AB24360" s="601"/>
    </row>
    <row r="24361" spans="21:28" x14ac:dyDescent="0.25">
      <c r="U24361" s="601"/>
      <c r="V24361" s="611"/>
      <c r="X24361" s="613"/>
      <c r="Y24361" s="601"/>
      <c r="Z24361" s="601"/>
      <c r="AA24361" s="601"/>
      <c r="AB24361" s="601"/>
    </row>
    <row r="24362" spans="21:28" x14ac:dyDescent="0.25">
      <c r="U24362" s="601"/>
      <c r="V24362" s="611"/>
      <c r="X24362" s="613"/>
      <c r="Y24362" s="601"/>
      <c r="Z24362" s="601"/>
      <c r="AA24362" s="601"/>
      <c r="AB24362" s="601"/>
    </row>
    <row r="24363" spans="21:28" x14ac:dyDescent="0.25">
      <c r="U24363" s="601"/>
      <c r="V24363" s="611"/>
      <c r="X24363" s="613"/>
      <c r="Y24363" s="601"/>
      <c r="Z24363" s="601"/>
      <c r="AA24363" s="601"/>
      <c r="AB24363" s="601"/>
    </row>
    <row r="24364" spans="21:28" x14ac:dyDescent="0.25">
      <c r="U24364" s="601"/>
      <c r="V24364" s="611"/>
      <c r="X24364" s="613"/>
      <c r="Y24364" s="601"/>
      <c r="Z24364" s="601"/>
      <c r="AA24364" s="601"/>
      <c r="AB24364" s="601"/>
    </row>
    <row r="24365" spans="21:28" x14ac:dyDescent="0.25">
      <c r="U24365" s="601"/>
      <c r="V24365" s="611"/>
      <c r="X24365" s="613"/>
      <c r="Y24365" s="601"/>
      <c r="Z24365" s="601"/>
      <c r="AA24365" s="601"/>
      <c r="AB24365" s="601"/>
    </row>
    <row r="24366" spans="21:28" x14ac:dyDescent="0.25">
      <c r="U24366" s="601"/>
      <c r="V24366" s="611"/>
      <c r="X24366" s="613"/>
      <c r="Y24366" s="601"/>
      <c r="Z24366" s="601"/>
      <c r="AA24366" s="601"/>
      <c r="AB24366" s="601"/>
    </row>
    <row r="24367" spans="21:28" x14ac:dyDescent="0.25">
      <c r="U24367" s="601"/>
      <c r="V24367" s="611"/>
      <c r="X24367" s="613"/>
      <c r="Y24367" s="601"/>
      <c r="Z24367" s="601"/>
      <c r="AA24367" s="601"/>
      <c r="AB24367" s="601"/>
    </row>
    <row r="24368" spans="21:28" x14ac:dyDescent="0.25">
      <c r="U24368" s="601"/>
      <c r="V24368" s="611"/>
      <c r="X24368" s="613"/>
      <c r="Y24368" s="601"/>
      <c r="Z24368" s="601"/>
      <c r="AA24368" s="601"/>
      <c r="AB24368" s="601"/>
    </row>
    <row r="24369" spans="21:28" x14ac:dyDescent="0.25">
      <c r="U24369" s="601"/>
      <c r="V24369" s="611"/>
      <c r="X24369" s="613"/>
      <c r="Y24369" s="601"/>
      <c r="Z24369" s="601"/>
      <c r="AA24369" s="601"/>
      <c r="AB24369" s="601"/>
    </row>
    <row r="24370" spans="21:28" x14ac:dyDescent="0.25">
      <c r="U24370" s="601"/>
      <c r="V24370" s="611"/>
      <c r="X24370" s="613"/>
      <c r="Y24370" s="601"/>
      <c r="Z24370" s="601"/>
      <c r="AA24370" s="601"/>
      <c r="AB24370" s="601"/>
    </row>
    <row r="24371" spans="21:28" x14ac:dyDescent="0.25">
      <c r="U24371" s="601"/>
      <c r="V24371" s="611"/>
      <c r="X24371" s="613"/>
      <c r="Y24371" s="601"/>
      <c r="Z24371" s="601"/>
      <c r="AA24371" s="601"/>
      <c r="AB24371" s="601"/>
    </row>
    <row r="24372" spans="21:28" x14ac:dyDescent="0.25">
      <c r="U24372" s="601"/>
      <c r="V24372" s="611"/>
      <c r="X24372" s="613"/>
      <c r="Y24372" s="601"/>
      <c r="Z24372" s="601"/>
      <c r="AA24372" s="601"/>
      <c r="AB24372" s="601"/>
    </row>
    <row r="24373" spans="21:28" x14ac:dyDescent="0.25">
      <c r="U24373" s="601"/>
      <c r="V24373" s="611"/>
      <c r="X24373" s="613"/>
      <c r="Y24373" s="601"/>
      <c r="Z24373" s="601"/>
      <c r="AA24373" s="601"/>
      <c r="AB24373" s="601"/>
    </row>
    <row r="24374" spans="21:28" x14ac:dyDescent="0.25">
      <c r="U24374" s="601"/>
      <c r="V24374" s="611"/>
      <c r="X24374" s="613"/>
      <c r="Y24374" s="601"/>
      <c r="Z24374" s="601"/>
      <c r="AA24374" s="601"/>
      <c r="AB24374" s="601"/>
    </row>
    <row r="24375" spans="21:28" x14ac:dyDescent="0.25">
      <c r="U24375" s="601"/>
      <c r="V24375" s="611"/>
      <c r="X24375" s="613"/>
      <c r="Y24375" s="601"/>
      <c r="Z24375" s="601"/>
      <c r="AA24375" s="601"/>
      <c r="AB24375" s="601"/>
    </row>
    <row r="24376" spans="21:28" x14ac:dyDescent="0.25">
      <c r="U24376" s="601"/>
      <c r="V24376" s="611"/>
      <c r="X24376" s="613"/>
      <c r="Y24376" s="601"/>
      <c r="Z24376" s="601"/>
      <c r="AA24376" s="601"/>
      <c r="AB24376" s="601"/>
    </row>
    <row r="24377" spans="21:28" x14ac:dyDescent="0.25">
      <c r="U24377" s="601"/>
      <c r="V24377" s="611"/>
      <c r="X24377" s="613"/>
      <c r="Y24377" s="601"/>
      <c r="Z24377" s="601"/>
      <c r="AA24377" s="601"/>
      <c r="AB24377" s="601"/>
    </row>
    <row r="24378" spans="21:28" x14ac:dyDescent="0.25">
      <c r="U24378" s="601"/>
      <c r="V24378" s="611"/>
      <c r="X24378" s="613"/>
      <c r="Y24378" s="601"/>
      <c r="Z24378" s="601"/>
      <c r="AA24378" s="601"/>
      <c r="AB24378" s="601"/>
    </row>
    <row r="24379" spans="21:28" x14ac:dyDescent="0.25">
      <c r="U24379" s="601"/>
      <c r="V24379" s="611"/>
      <c r="X24379" s="613"/>
      <c r="Y24379" s="601"/>
      <c r="Z24379" s="601"/>
      <c r="AA24379" s="601"/>
      <c r="AB24379" s="601"/>
    </row>
    <row r="24380" spans="21:28" x14ac:dyDescent="0.25">
      <c r="U24380" s="601"/>
      <c r="V24380" s="611"/>
      <c r="X24380" s="613"/>
      <c r="Y24380" s="601"/>
      <c r="Z24380" s="601"/>
      <c r="AA24380" s="601"/>
      <c r="AB24380" s="601"/>
    </row>
    <row r="24381" spans="21:28" x14ac:dyDescent="0.25">
      <c r="U24381" s="601"/>
      <c r="V24381" s="611"/>
      <c r="X24381" s="613"/>
      <c r="Y24381" s="601"/>
      <c r="Z24381" s="601"/>
      <c r="AA24381" s="601"/>
      <c r="AB24381" s="601"/>
    </row>
    <row r="24382" spans="21:28" x14ac:dyDescent="0.25">
      <c r="U24382" s="601"/>
      <c r="V24382" s="611"/>
      <c r="X24382" s="613"/>
      <c r="Y24382" s="601"/>
      <c r="Z24382" s="601"/>
      <c r="AA24382" s="601"/>
      <c r="AB24382" s="601"/>
    </row>
    <row r="24383" spans="21:28" x14ac:dyDescent="0.25">
      <c r="U24383" s="601"/>
      <c r="V24383" s="611"/>
      <c r="X24383" s="613"/>
      <c r="Y24383" s="601"/>
      <c r="Z24383" s="601"/>
      <c r="AA24383" s="601"/>
      <c r="AB24383" s="601"/>
    </row>
    <row r="24384" spans="21:28" x14ac:dyDescent="0.25">
      <c r="U24384" s="601"/>
      <c r="V24384" s="611"/>
      <c r="X24384" s="613"/>
      <c r="Y24384" s="601"/>
      <c r="Z24384" s="601"/>
      <c r="AA24384" s="601"/>
      <c r="AB24384" s="601"/>
    </row>
    <row r="24385" spans="21:28" x14ac:dyDescent="0.25">
      <c r="U24385" s="601"/>
      <c r="V24385" s="611"/>
      <c r="X24385" s="613"/>
      <c r="Y24385" s="601"/>
      <c r="Z24385" s="601"/>
      <c r="AA24385" s="601"/>
      <c r="AB24385" s="601"/>
    </row>
    <row r="24386" spans="21:28" x14ac:dyDescent="0.25">
      <c r="U24386" s="601"/>
      <c r="V24386" s="611"/>
      <c r="X24386" s="613"/>
      <c r="Y24386" s="601"/>
      <c r="Z24386" s="601"/>
      <c r="AA24386" s="601"/>
      <c r="AB24386" s="601"/>
    </row>
    <row r="24387" spans="21:28" x14ac:dyDescent="0.25">
      <c r="U24387" s="601"/>
      <c r="V24387" s="611"/>
      <c r="X24387" s="613"/>
      <c r="Y24387" s="601"/>
      <c r="Z24387" s="601"/>
      <c r="AA24387" s="601"/>
      <c r="AB24387" s="601"/>
    </row>
    <row r="24388" spans="21:28" x14ac:dyDescent="0.25">
      <c r="U24388" s="601"/>
      <c r="V24388" s="611"/>
      <c r="X24388" s="613"/>
      <c r="Y24388" s="601"/>
      <c r="Z24388" s="601"/>
      <c r="AA24388" s="601"/>
      <c r="AB24388" s="601"/>
    </row>
    <row r="24389" spans="21:28" x14ac:dyDescent="0.25">
      <c r="U24389" s="601"/>
      <c r="V24389" s="611"/>
      <c r="X24389" s="613"/>
      <c r="Y24389" s="601"/>
      <c r="Z24389" s="601"/>
      <c r="AA24389" s="601"/>
      <c r="AB24389" s="601"/>
    </row>
    <row r="24390" spans="21:28" x14ac:dyDescent="0.25">
      <c r="U24390" s="601"/>
      <c r="V24390" s="611"/>
      <c r="X24390" s="613"/>
      <c r="Y24390" s="601"/>
      <c r="Z24390" s="601"/>
      <c r="AA24390" s="601"/>
      <c r="AB24390" s="601"/>
    </row>
    <row r="24391" spans="21:28" x14ac:dyDescent="0.25">
      <c r="U24391" s="601"/>
      <c r="V24391" s="611"/>
      <c r="X24391" s="613"/>
      <c r="Y24391" s="601"/>
      <c r="Z24391" s="601"/>
      <c r="AA24391" s="601"/>
      <c r="AB24391" s="601"/>
    </row>
    <row r="24392" spans="21:28" x14ac:dyDescent="0.25">
      <c r="U24392" s="601"/>
      <c r="V24392" s="611"/>
      <c r="X24392" s="613"/>
      <c r="Y24392" s="601"/>
      <c r="Z24392" s="601"/>
      <c r="AA24392" s="601"/>
      <c r="AB24392" s="601"/>
    </row>
    <row r="24393" spans="21:28" x14ac:dyDescent="0.25">
      <c r="U24393" s="601"/>
      <c r="V24393" s="611"/>
      <c r="X24393" s="613"/>
      <c r="Y24393" s="601"/>
      <c r="Z24393" s="601"/>
      <c r="AA24393" s="601"/>
      <c r="AB24393" s="601"/>
    </row>
    <row r="24394" spans="21:28" x14ac:dyDescent="0.25">
      <c r="U24394" s="601"/>
      <c r="V24394" s="611"/>
      <c r="X24394" s="613"/>
      <c r="Y24394" s="601"/>
      <c r="Z24394" s="601"/>
      <c r="AA24394" s="601"/>
      <c r="AB24394" s="601"/>
    </row>
    <row r="24395" spans="21:28" x14ac:dyDescent="0.25">
      <c r="U24395" s="601"/>
      <c r="V24395" s="611"/>
      <c r="X24395" s="613"/>
      <c r="Y24395" s="601"/>
      <c r="Z24395" s="601"/>
      <c r="AA24395" s="601"/>
      <c r="AB24395" s="601"/>
    </row>
    <row r="24396" spans="21:28" x14ac:dyDescent="0.25">
      <c r="U24396" s="601"/>
      <c r="V24396" s="611"/>
      <c r="X24396" s="613"/>
      <c r="Y24396" s="601"/>
      <c r="Z24396" s="601"/>
      <c r="AA24396" s="601"/>
      <c r="AB24396" s="601"/>
    </row>
    <row r="24397" spans="21:28" x14ac:dyDescent="0.25">
      <c r="U24397" s="601"/>
      <c r="V24397" s="611"/>
      <c r="X24397" s="613"/>
      <c r="Y24397" s="601"/>
      <c r="Z24397" s="601"/>
      <c r="AA24397" s="601"/>
      <c r="AB24397" s="601"/>
    </row>
    <row r="24398" spans="21:28" x14ac:dyDescent="0.25">
      <c r="U24398" s="601"/>
      <c r="V24398" s="611"/>
      <c r="X24398" s="613"/>
      <c r="Y24398" s="601"/>
      <c r="Z24398" s="601"/>
      <c r="AA24398" s="601"/>
      <c r="AB24398" s="601"/>
    </row>
    <row r="24399" spans="21:28" x14ac:dyDescent="0.25">
      <c r="U24399" s="601"/>
      <c r="V24399" s="611"/>
      <c r="X24399" s="613"/>
      <c r="Y24399" s="601"/>
      <c r="Z24399" s="601"/>
      <c r="AA24399" s="601"/>
      <c r="AB24399" s="601"/>
    </row>
    <row r="24400" spans="21:28" x14ac:dyDescent="0.25">
      <c r="U24400" s="601"/>
      <c r="V24400" s="611"/>
      <c r="X24400" s="613"/>
      <c r="Y24400" s="601"/>
      <c r="Z24400" s="601"/>
      <c r="AA24400" s="601"/>
      <c r="AB24400" s="601"/>
    </row>
    <row r="24401" spans="21:28" x14ac:dyDescent="0.25">
      <c r="U24401" s="601"/>
      <c r="V24401" s="611"/>
      <c r="X24401" s="613"/>
      <c r="Y24401" s="601"/>
      <c r="Z24401" s="601"/>
      <c r="AA24401" s="601"/>
      <c r="AB24401" s="601"/>
    </row>
    <row r="24402" spans="21:28" x14ac:dyDescent="0.25">
      <c r="U24402" s="601"/>
      <c r="V24402" s="611"/>
      <c r="X24402" s="613"/>
      <c r="Y24402" s="601"/>
      <c r="Z24402" s="601"/>
      <c r="AA24402" s="601"/>
      <c r="AB24402" s="601"/>
    </row>
    <row r="24403" spans="21:28" x14ac:dyDescent="0.25">
      <c r="U24403" s="601"/>
      <c r="V24403" s="611"/>
      <c r="X24403" s="613"/>
      <c r="Y24403" s="601"/>
      <c r="Z24403" s="601"/>
      <c r="AA24403" s="601"/>
      <c r="AB24403" s="601"/>
    </row>
    <row r="24404" spans="21:28" x14ac:dyDescent="0.25">
      <c r="U24404" s="601"/>
      <c r="V24404" s="611"/>
      <c r="X24404" s="613"/>
      <c r="Y24404" s="601"/>
      <c r="Z24404" s="601"/>
      <c r="AA24404" s="601"/>
      <c r="AB24404" s="601"/>
    </row>
    <row r="24405" spans="21:28" x14ac:dyDescent="0.25">
      <c r="U24405" s="601"/>
      <c r="V24405" s="611"/>
      <c r="X24405" s="613"/>
      <c r="Y24405" s="601"/>
      <c r="Z24405" s="601"/>
      <c r="AA24405" s="601"/>
      <c r="AB24405" s="601"/>
    </row>
    <row r="24406" spans="21:28" x14ac:dyDescent="0.25">
      <c r="U24406" s="601"/>
      <c r="V24406" s="611"/>
      <c r="X24406" s="613"/>
      <c r="Y24406" s="601"/>
      <c r="Z24406" s="601"/>
      <c r="AA24406" s="601"/>
      <c r="AB24406" s="601"/>
    </row>
    <row r="24407" spans="21:28" x14ac:dyDescent="0.25">
      <c r="U24407" s="601"/>
      <c r="V24407" s="611"/>
      <c r="X24407" s="613"/>
      <c r="Y24407" s="601"/>
      <c r="Z24407" s="601"/>
      <c r="AA24407" s="601"/>
      <c r="AB24407" s="601"/>
    </row>
    <row r="24408" spans="21:28" x14ac:dyDescent="0.25">
      <c r="U24408" s="601"/>
      <c r="V24408" s="611"/>
      <c r="X24408" s="613"/>
      <c r="Y24408" s="601"/>
      <c r="Z24408" s="601"/>
      <c r="AA24408" s="601"/>
      <c r="AB24408" s="601"/>
    </row>
    <row r="24409" spans="21:28" x14ac:dyDescent="0.25">
      <c r="U24409" s="601"/>
      <c r="V24409" s="611"/>
      <c r="X24409" s="613"/>
      <c r="Y24409" s="601"/>
      <c r="Z24409" s="601"/>
      <c r="AA24409" s="601"/>
      <c r="AB24409" s="601"/>
    </row>
    <row r="24410" spans="21:28" x14ac:dyDescent="0.25">
      <c r="U24410" s="601"/>
      <c r="V24410" s="611"/>
      <c r="X24410" s="613"/>
      <c r="Y24410" s="601"/>
      <c r="Z24410" s="601"/>
      <c r="AA24410" s="601"/>
      <c r="AB24410" s="601"/>
    </row>
    <row r="24411" spans="21:28" x14ac:dyDescent="0.25">
      <c r="U24411" s="601"/>
      <c r="V24411" s="611"/>
      <c r="X24411" s="613"/>
      <c r="Y24411" s="601"/>
      <c r="Z24411" s="601"/>
      <c r="AA24411" s="601"/>
      <c r="AB24411" s="601"/>
    </row>
    <row r="24412" spans="21:28" x14ac:dyDescent="0.25">
      <c r="U24412" s="601"/>
      <c r="V24412" s="611"/>
      <c r="X24412" s="613"/>
      <c r="Y24412" s="601"/>
      <c r="Z24412" s="601"/>
      <c r="AA24412" s="601"/>
      <c r="AB24412" s="601"/>
    </row>
    <row r="24413" spans="21:28" x14ac:dyDescent="0.25">
      <c r="U24413" s="601"/>
      <c r="V24413" s="611"/>
      <c r="X24413" s="613"/>
      <c r="Y24413" s="601"/>
      <c r="Z24413" s="601"/>
      <c r="AA24413" s="601"/>
      <c r="AB24413" s="601"/>
    </row>
    <row r="24414" spans="21:28" x14ac:dyDescent="0.25">
      <c r="U24414" s="601"/>
      <c r="V24414" s="611"/>
      <c r="X24414" s="613"/>
      <c r="Y24414" s="601"/>
      <c r="Z24414" s="601"/>
      <c r="AA24414" s="601"/>
      <c r="AB24414" s="601"/>
    </row>
    <row r="24415" spans="21:28" x14ac:dyDescent="0.25">
      <c r="U24415" s="601"/>
      <c r="V24415" s="611"/>
      <c r="X24415" s="613"/>
      <c r="Y24415" s="601"/>
      <c r="Z24415" s="601"/>
      <c r="AA24415" s="601"/>
      <c r="AB24415" s="601"/>
    </row>
    <row r="24416" spans="21:28" x14ac:dyDescent="0.25">
      <c r="U24416" s="601"/>
      <c r="V24416" s="611"/>
      <c r="X24416" s="613"/>
      <c r="Y24416" s="601"/>
      <c r="Z24416" s="601"/>
      <c r="AA24416" s="601"/>
      <c r="AB24416" s="601"/>
    </row>
    <row r="24417" spans="21:28" x14ac:dyDescent="0.25">
      <c r="U24417" s="601"/>
      <c r="V24417" s="611"/>
      <c r="X24417" s="613"/>
      <c r="Y24417" s="601"/>
      <c r="Z24417" s="601"/>
      <c r="AA24417" s="601"/>
      <c r="AB24417" s="601"/>
    </row>
    <row r="24418" spans="21:28" x14ac:dyDescent="0.25">
      <c r="U24418" s="601"/>
      <c r="V24418" s="611"/>
      <c r="X24418" s="613"/>
      <c r="Y24418" s="601"/>
      <c r="Z24418" s="601"/>
      <c r="AA24418" s="601"/>
      <c r="AB24418" s="601"/>
    </row>
    <row r="24419" spans="21:28" x14ac:dyDescent="0.25">
      <c r="U24419" s="601"/>
      <c r="V24419" s="611"/>
      <c r="X24419" s="613"/>
      <c r="Y24419" s="601"/>
      <c r="Z24419" s="601"/>
      <c r="AA24419" s="601"/>
      <c r="AB24419" s="601"/>
    </row>
    <row r="24420" spans="21:28" x14ac:dyDescent="0.25">
      <c r="U24420" s="601"/>
      <c r="V24420" s="611"/>
      <c r="X24420" s="613"/>
      <c r="Y24420" s="601"/>
      <c r="Z24420" s="601"/>
      <c r="AA24420" s="601"/>
      <c r="AB24420" s="601"/>
    </row>
    <row r="24421" spans="21:28" x14ac:dyDescent="0.25">
      <c r="U24421" s="601"/>
      <c r="V24421" s="611"/>
      <c r="X24421" s="613"/>
      <c r="Y24421" s="601"/>
      <c r="Z24421" s="601"/>
      <c r="AA24421" s="601"/>
      <c r="AB24421" s="601"/>
    </row>
    <row r="24422" spans="21:28" x14ac:dyDescent="0.25">
      <c r="U24422" s="601"/>
      <c r="V24422" s="611"/>
      <c r="X24422" s="613"/>
      <c r="Y24422" s="601"/>
      <c r="Z24422" s="601"/>
      <c r="AA24422" s="601"/>
      <c r="AB24422" s="601"/>
    </row>
    <row r="24423" spans="21:28" x14ac:dyDescent="0.25">
      <c r="U24423" s="601"/>
      <c r="V24423" s="611"/>
      <c r="X24423" s="613"/>
      <c r="Y24423" s="601"/>
      <c r="Z24423" s="601"/>
      <c r="AA24423" s="601"/>
      <c r="AB24423" s="601"/>
    </row>
    <row r="24424" spans="21:28" x14ac:dyDescent="0.25">
      <c r="U24424" s="601"/>
      <c r="V24424" s="611"/>
      <c r="X24424" s="613"/>
      <c r="Y24424" s="601"/>
      <c r="Z24424" s="601"/>
      <c r="AA24424" s="601"/>
      <c r="AB24424" s="601"/>
    </row>
    <row r="24425" spans="21:28" x14ac:dyDescent="0.25">
      <c r="U24425" s="601"/>
      <c r="V24425" s="611"/>
      <c r="X24425" s="613"/>
      <c r="Y24425" s="601"/>
      <c r="Z24425" s="601"/>
      <c r="AA24425" s="601"/>
      <c r="AB24425" s="601"/>
    </row>
    <row r="24426" spans="21:28" x14ac:dyDescent="0.25">
      <c r="U24426" s="601"/>
      <c r="V24426" s="611"/>
      <c r="X24426" s="613"/>
      <c r="Y24426" s="601"/>
      <c r="Z24426" s="601"/>
      <c r="AA24426" s="601"/>
      <c r="AB24426" s="601"/>
    </row>
    <row r="24427" spans="21:28" x14ac:dyDescent="0.25">
      <c r="U24427" s="601"/>
      <c r="V24427" s="611"/>
      <c r="X24427" s="613"/>
      <c r="Y24427" s="601"/>
      <c r="Z24427" s="601"/>
      <c r="AA24427" s="601"/>
      <c r="AB24427" s="601"/>
    </row>
    <row r="24428" spans="21:28" x14ac:dyDescent="0.25">
      <c r="U24428" s="601"/>
      <c r="V24428" s="611"/>
      <c r="X24428" s="613"/>
      <c r="Y24428" s="601"/>
      <c r="Z24428" s="601"/>
      <c r="AA24428" s="601"/>
      <c r="AB24428" s="601"/>
    </row>
    <row r="24429" spans="21:28" x14ac:dyDescent="0.25">
      <c r="U24429" s="601"/>
      <c r="V24429" s="611"/>
      <c r="X24429" s="613"/>
      <c r="Y24429" s="601"/>
      <c r="Z24429" s="601"/>
      <c r="AA24429" s="601"/>
      <c r="AB24429" s="601"/>
    </row>
    <row r="24430" spans="21:28" x14ac:dyDescent="0.25">
      <c r="U24430" s="601"/>
      <c r="V24430" s="611"/>
      <c r="X24430" s="613"/>
      <c r="Y24430" s="601"/>
      <c r="Z24430" s="601"/>
      <c r="AA24430" s="601"/>
      <c r="AB24430" s="601"/>
    </row>
    <row r="24431" spans="21:28" x14ac:dyDescent="0.25">
      <c r="U24431" s="601"/>
      <c r="V24431" s="611"/>
      <c r="X24431" s="613"/>
      <c r="Y24431" s="601"/>
      <c r="Z24431" s="601"/>
      <c r="AA24431" s="601"/>
      <c r="AB24431" s="601"/>
    </row>
    <row r="24432" spans="21:28" x14ac:dyDescent="0.25">
      <c r="U24432" s="601"/>
      <c r="V24432" s="611"/>
      <c r="X24432" s="613"/>
      <c r="Y24432" s="601"/>
      <c r="Z24432" s="601"/>
      <c r="AA24432" s="601"/>
      <c r="AB24432" s="601"/>
    </row>
    <row r="24433" spans="21:28" x14ac:dyDescent="0.25">
      <c r="U24433" s="601"/>
      <c r="V24433" s="611"/>
      <c r="X24433" s="613"/>
      <c r="Y24433" s="601"/>
      <c r="Z24433" s="601"/>
      <c r="AA24433" s="601"/>
      <c r="AB24433" s="601"/>
    </row>
    <row r="24434" spans="21:28" x14ac:dyDescent="0.25">
      <c r="U24434" s="601"/>
      <c r="V24434" s="611"/>
      <c r="X24434" s="613"/>
      <c r="Y24434" s="601"/>
      <c r="Z24434" s="601"/>
      <c r="AA24434" s="601"/>
      <c r="AB24434" s="601"/>
    </row>
    <row r="24435" spans="21:28" x14ac:dyDescent="0.25">
      <c r="U24435" s="601"/>
      <c r="V24435" s="611"/>
      <c r="X24435" s="613"/>
      <c r="Y24435" s="601"/>
      <c r="Z24435" s="601"/>
      <c r="AA24435" s="601"/>
      <c r="AB24435" s="601"/>
    </row>
    <row r="24436" spans="21:28" x14ac:dyDescent="0.25">
      <c r="U24436" s="601"/>
      <c r="V24436" s="611"/>
      <c r="X24436" s="613"/>
      <c r="Y24436" s="601"/>
      <c r="Z24436" s="601"/>
      <c r="AA24436" s="601"/>
      <c r="AB24436" s="601"/>
    </row>
    <row r="24437" spans="21:28" x14ac:dyDescent="0.25">
      <c r="U24437" s="601"/>
      <c r="V24437" s="611"/>
      <c r="X24437" s="613"/>
      <c r="Y24437" s="601"/>
      <c r="Z24437" s="601"/>
      <c r="AA24437" s="601"/>
      <c r="AB24437" s="601"/>
    </row>
    <row r="24438" spans="21:28" x14ac:dyDescent="0.25">
      <c r="U24438" s="601"/>
      <c r="V24438" s="611"/>
      <c r="X24438" s="613"/>
      <c r="Y24438" s="601"/>
      <c r="Z24438" s="601"/>
      <c r="AA24438" s="601"/>
      <c r="AB24438" s="601"/>
    </row>
    <row r="24439" spans="21:28" x14ac:dyDescent="0.25">
      <c r="U24439" s="601"/>
      <c r="V24439" s="611"/>
      <c r="X24439" s="613"/>
      <c r="Y24439" s="601"/>
      <c r="Z24439" s="601"/>
      <c r="AA24439" s="601"/>
      <c r="AB24439" s="601"/>
    </row>
    <row r="24440" spans="21:28" x14ac:dyDescent="0.25">
      <c r="U24440" s="601"/>
      <c r="V24440" s="611"/>
      <c r="X24440" s="613"/>
      <c r="Y24440" s="601"/>
      <c r="Z24440" s="601"/>
      <c r="AA24440" s="601"/>
      <c r="AB24440" s="601"/>
    </row>
    <row r="24441" spans="21:28" x14ac:dyDescent="0.25">
      <c r="U24441" s="601"/>
      <c r="V24441" s="611"/>
      <c r="X24441" s="613"/>
      <c r="Y24441" s="601"/>
      <c r="Z24441" s="601"/>
      <c r="AA24441" s="601"/>
      <c r="AB24441" s="601"/>
    </row>
    <row r="24442" spans="21:28" x14ac:dyDescent="0.25">
      <c r="U24442" s="601"/>
      <c r="V24442" s="611"/>
      <c r="X24442" s="613"/>
      <c r="Y24442" s="601"/>
      <c r="Z24442" s="601"/>
      <c r="AA24442" s="601"/>
      <c r="AB24442" s="601"/>
    </row>
    <row r="24443" spans="21:28" x14ac:dyDescent="0.25">
      <c r="U24443" s="601"/>
      <c r="V24443" s="611"/>
      <c r="X24443" s="613"/>
      <c r="Y24443" s="601"/>
      <c r="Z24443" s="601"/>
      <c r="AA24443" s="601"/>
      <c r="AB24443" s="601"/>
    </row>
    <row r="24444" spans="21:28" x14ac:dyDescent="0.25">
      <c r="U24444" s="601"/>
      <c r="V24444" s="611"/>
      <c r="X24444" s="613"/>
      <c r="Y24444" s="601"/>
      <c r="Z24444" s="601"/>
      <c r="AA24444" s="601"/>
      <c r="AB24444" s="601"/>
    </row>
    <row r="24445" spans="21:28" x14ac:dyDescent="0.25">
      <c r="U24445" s="601"/>
      <c r="V24445" s="611"/>
      <c r="X24445" s="613"/>
      <c r="Y24445" s="601"/>
      <c r="Z24445" s="601"/>
      <c r="AA24445" s="601"/>
      <c r="AB24445" s="601"/>
    </row>
    <row r="24446" spans="21:28" x14ac:dyDescent="0.25">
      <c r="U24446" s="601"/>
      <c r="V24446" s="611"/>
      <c r="X24446" s="613"/>
      <c r="Y24446" s="601"/>
      <c r="Z24446" s="601"/>
      <c r="AA24446" s="601"/>
      <c r="AB24446" s="601"/>
    </row>
    <row r="24447" spans="21:28" x14ac:dyDescent="0.25">
      <c r="U24447" s="601"/>
      <c r="V24447" s="611"/>
      <c r="X24447" s="613"/>
      <c r="Y24447" s="601"/>
      <c r="Z24447" s="601"/>
      <c r="AA24447" s="601"/>
      <c r="AB24447" s="601"/>
    </row>
    <row r="24448" spans="21:28" x14ac:dyDescent="0.25">
      <c r="U24448" s="601"/>
      <c r="V24448" s="611"/>
      <c r="X24448" s="613"/>
      <c r="Y24448" s="601"/>
      <c r="Z24448" s="601"/>
      <c r="AA24448" s="601"/>
      <c r="AB24448" s="601"/>
    </row>
    <row r="24449" spans="21:28" x14ac:dyDescent="0.25">
      <c r="U24449" s="601"/>
      <c r="V24449" s="611"/>
      <c r="X24449" s="613"/>
      <c r="Y24449" s="601"/>
      <c r="Z24449" s="601"/>
      <c r="AA24449" s="601"/>
      <c r="AB24449" s="601"/>
    </row>
    <row r="24450" spans="21:28" x14ac:dyDescent="0.25">
      <c r="U24450" s="601"/>
      <c r="V24450" s="611"/>
      <c r="X24450" s="613"/>
      <c r="Y24450" s="601"/>
      <c r="Z24450" s="601"/>
      <c r="AA24450" s="601"/>
      <c r="AB24450" s="601"/>
    </row>
    <row r="24451" spans="21:28" x14ac:dyDescent="0.25">
      <c r="U24451" s="601"/>
      <c r="V24451" s="611"/>
      <c r="X24451" s="613"/>
      <c r="Y24451" s="601"/>
      <c r="Z24451" s="601"/>
      <c r="AA24451" s="601"/>
      <c r="AB24451" s="601"/>
    </row>
    <row r="24452" spans="21:28" x14ac:dyDescent="0.25">
      <c r="U24452" s="601"/>
      <c r="V24452" s="611"/>
      <c r="X24452" s="613"/>
      <c r="Y24452" s="601"/>
      <c r="Z24452" s="601"/>
      <c r="AA24452" s="601"/>
      <c r="AB24452" s="601"/>
    </row>
    <row r="24453" spans="21:28" x14ac:dyDescent="0.25">
      <c r="U24453" s="601"/>
      <c r="V24453" s="611"/>
      <c r="X24453" s="613"/>
      <c r="Y24453" s="601"/>
      <c r="Z24453" s="601"/>
      <c r="AA24453" s="601"/>
      <c r="AB24453" s="601"/>
    </row>
    <row r="24454" spans="21:28" x14ac:dyDescent="0.25">
      <c r="U24454" s="601"/>
      <c r="V24454" s="611"/>
      <c r="X24454" s="613"/>
      <c r="Y24454" s="601"/>
      <c r="Z24454" s="601"/>
      <c r="AA24454" s="601"/>
      <c r="AB24454" s="601"/>
    </row>
    <row r="24455" spans="21:28" x14ac:dyDescent="0.25">
      <c r="U24455" s="601"/>
      <c r="V24455" s="611"/>
      <c r="X24455" s="613"/>
      <c r="Y24455" s="601"/>
      <c r="Z24455" s="601"/>
      <c r="AA24455" s="601"/>
      <c r="AB24455" s="601"/>
    </row>
    <row r="24456" spans="21:28" x14ac:dyDescent="0.25">
      <c r="U24456" s="601"/>
      <c r="V24456" s="611"/>
      <c r="X24456" s="613"/>
      <c r="Y24456" s="601"/>
      <c r="Z24456" s="601"/>
      <c r="AA24456" s="601"/>
      <c r="AB24456" s="601"/>
    </row>
    <row r="24457" spans="21:28" x14ac:dyDescent="0.25">
      <c r="U24457" s="601"/>
      <c r="V24457" s="611"/>
      <c r="X24457" s="613"/>
      <c r="Y24457" s="601"/>
      <c r="Z24457" s="601"/>
      <c r="AA24457" s="601"/>
      <c r="AB24457" s="601"/>
    </row>
    <row r="24458" spans="21:28" x14ac:dyDescent="0.25">
      <c r="U24458" s="601"/>
      <c r="V24458" s="611"/>
      <c r="X24458" s="613"/>
      <c r="Y24458" s="601"/>
      <c r="Z24458" s="601"/>
      <c r="AA24458" s="601"/>
      <c r="AB24458" s="601"/>
    </row>
    <row r="24459" spans="21:28" x14ac:dyDescent="0.25">
      <c r="U24459" s="601"/>
      <c r="V24459" s="611"/>
      <c r="X24459" s="613"/>
      <c r="Y24459" s="601"/>
      <c r="Z24459" s="601"/>
      <c r="AA24459" s="601"/>
      <c r="AB24459" s="601"/>
    </row>
    <row r="24460" spans="21:28" x14ac:dyDescent="0.25">
      <c r="U24460" s="601"/>
      <c r="V24460" s="611"/>
      <c r="X24460" s="613"/>
      <c r="Y24460" s="601"/>
      <c r="Z24460" s="601"/>
      <c r="AA24460" s="601"/>
      <c r="AB24460" s="601"/>
    </row>
    <row r="24461" spans="21:28" x14ac:dyDescent="0.25">
      <c r="U24461" s="601"/>
      <c r="V24461" s="611"/>
      <c r="X24461" s="613"/>
      <c r="Y24461" s="601"/>
      <c r="Z24461" s="601"/>
      <c r="AA24461" s="601"/>
      <c r="AB24461" s="601"/>
    </row>
    <row r="24462" spans="21:28" x14ac:dyDescent="0.25">
      <c r="U24462" s="601"/>
      <c r="V24462" s="611"/>
      <c r="X24462" s="613"/>
      <c r="Y24462" s="601"/>
      <c r="Z24462" s="601"/>
      <c r="AA24462" s="601"/>
      <c r="AB24462" s="601"/>
    </row>
    <row r="24463" spans="21:28" x14ac:dyDescent="0.25">
      <c r="U24463" s="601"/>
      <c r="V24463" s="611"/>
      <c r="X24463" s="613"/>
      <c r="Y24463" s="601"/>
      <c r="Z24463" s="601"/>
      <c r="AA24463" s="601"/>
      <c r="AB24463" s="601"/>
    </row>
    <row r="24464" spans="21:28" x14ac:dyDescent="0.25">
      <c r="U24464" s="601"/>
      <c r="V24464" s="611"/>
      <c r="X24464" s="613"/>
      <c r="Y24464" s="601"/>
      <c r="Z24464" s="601"/>
      <c r="AA24464" s="601"/>
      <c r="AB24464" s="601"/>
    </row>
    <row r="24465" spans="21:28" x14ac:dyDescent="0.25">
      <c r="U24465" s="601"/>
      <c r="V24465" s="611"/>
      <c r="X24465" s="613"/>
      <c r="Y24465" s="601"/>
      <c r="Z24465" s="601"/>
      <c r="AA24465" s="601"/>
      <c r="AB24465" s="601"/>
    </row>
    <row r="24466" spans="21:28" x14ac:dyDescent="0.25">
      <c r="U24466" s="601"/>
      <c r="V24466" s="611"/>
      <c r="X24466" s="613"/>
      <c r="Y24466" s="601"/>
      <c r="Z24466" s="601"/>
      <c r="AA24466" s="601"/>
      <c r="AB24466" s="601"/>
    </row>
    <row r="24467" spans="21:28" x14ac:dyDescent="0.25">
      <c r="U24467" s="601"/>
      <c r="V24467" s="611"/>
      <c r="X24467" s="613"/>
      <c r="Y24467" s="601"/>
      <c r="Z24467" s="601"/>
      <c r="AA24467" s="601"/>
      <c r="AB24467" s="601"/>
    </row>
    <row r="24468" spans="21:28" x14ac:dyDescent="0.25">
      <c r="U24468" s="601"/>
      <c r="V24468" s="611"/>
      <c r="X24468" s="613"/>
      <c r="Y24468" s="601"/>
      <c r="Z24468" s="601"/>
      <c r="AA24468" s="601"/>
      <c r="AB24468" s="601"/>
    </row>
    <row r="24469" spans="21:28" x14ac:dyDescent="0.25">
      <c r="U24469" s="601"/>
      <c r="V24469" s="611"/>
      <c r="X24469" s="613"/>
      <c r="Y24469" s="601"/>
      <c r="Z24469" s="601"/>
      <c r="AA24469" s="601"/>
      <c r="AB24469" s="601"/>
    </row>
    <row r="24470" spans="21:28" x14ac:dyDescent="0.25">
      <c r="U24470" s="601"/>
      <c r="V24470" s="611"/>
      <c r="X24470" s="613"/>
      <c r="Y24470" s="601"/>
      <c r="Z24470" s="601"/>
      <c r="AA24470" s="601"/>
      <c r="AB24470" s="601"/>
    </row>
    <row r="24471" spans="21:28" x14ac:dyDescent="0.25">
      <c r="U24471" s="601"/>
      <c r="V24471" s="611"/>
      <c r="X24471" s="613"/>
      <c r="Y24471" s="601"/>
      <c r="Z24471" s="601"/>
      <c r="AA24471" s="601"/>
      <c r="AB24471" s="601"/>
    </row>
    <row r="24472" spans="21:28" x14ac:dyDescent="0.25">
      <c r="U24472" s="601"/>
      <c r="V24472" s="611"/>
      <c r="X24472" s="613"/>
      <c r="Y24472" s="601"/>
      <c r="Z24472" s="601"/>
      <c r="AA24472" s="601"/>
      <c r="AB24472" s="601"/>
    </row>
    <row r="24473" spans="21:28" x14ac:dyDescent="0.25">
      <c r="U24473" s="601"/>
      <c r="V24473" s="611"/>
      <c r="X24473" s="613"/>
      <c r="Y24473" s="601"/>
      <c r="Z24473" s="601"/>
      <c r="AA24473" s="601"/>
      <c r="AB24473" s="601"/>
    </row>
    <row r="24474" spans="21:28" x14ac:dyDescent="0.25">
      <c r="U24474" s="601"/>
      <c r="V24474" s="611"/>
      <c r="X24474" s="613"/>
      <c r="Y24474" s="601"/>
      <c r="Z24474" s="601"/>
      <c r="AA24474" s="601"/>
      <c r="AB24474" s="601"/>
    </row>
    <row r="24475" spans="21:28" x14ac:dyDescent="0.25">
      <c r="U24475" s="601"/>
      <c r="V24475" s="611"/>
      <c r="X24475" s="613"/>
      <c r="Y24475" s="601"/>
      <c r="Z24475" s="601"/>
      <c r="AA24475" s="601"/>
      <c r="AB24475" s="601"/>
    </row>
    <row r="24476" spans="21:28" x14ac:dyDescent="0.25">
      <c r="U24476" s="601"/>
      <c r="V24476" s="611"/>
      <c r="X24476" s="613"/>
      <c r="Y24476" s="601"/>
      <c r="Z24476" s="601"/>
      <c r="AA24476" s="601"/>
      <c r="AB24476" s="601"/>
    </row>
    <row r="24477" spans="21:28" x14ac:dyDescent="0.25">
      <c r="U24477" s="601"/>
      <c r="V24477" s="611"/>
      <c r="X24477" s="613"/>
      <c r="Y24477" s="601"/>
      <c r="Z24477" s="601"/>
      <c r="AA24477" s="601"/>
      <c r="AB24477" s="601"/>
    </row>
    <row r="24478" spans="21:28" x14ac:dyDescent="0.25">
      <c r="U24478" s="601"/>
      <c r="V24478" s="611"/>
      <c r="X24478" s="613"/>
      <c r="Y24478" s="601"/>
      <c r="Z24478" s="601"/>
      <c r="AA24478" s="601"/>
      <c r="AB24478" s="601"/>
    </row>
    <row r="24479" spans="21:28" x14ac:dyDescent="0.25">
      <c r="U24479" s="601"/>
      <c r="V24479" s="611"/>
      <c r="X24479" s="613"/>
      <c r="Y24479" s="601"/>
      <c r="Z24479" s="601"/>
      <c r="AA24479" s="601"/>
      <c r="AB24479" s="601"/>
    </row>
    <row r="24480" spans="21:28" x14ac:dyDescent="0.25">
      <c r="U24480" s="601"/>
      <c r="V24480" s="611"/>
      <c r="X24480" s="613"/>
      <c r="Y24480" s="601"/>
      <c r="Z24480" s="601"/>
      <c r="AA24480" s="601"/>
      <c r="AB24480" s="601"/>
    </row>
    <row r="24481" spans="21:28" x14ac:dyDescent="0.25">
      <c r="U24481" s="601"/>
      <c r="V24481" s="611"/>
      <c r="X24481" s="613"/>
      <c r="Y24481" s="601"/>
      <c r="Z24481" s="601"/>
      <c r="AA24481" s="601"/>
      <c r="AB24481" s="601"/>
    </row>
    <row r="24482" spans="21:28" x14ac:dyDescent="0.25">
      <c r="U24482" s="601"/>
      <c r="V24482" s="611"/>
      <c r="X24482" s="613"/>
      <c r="Y24482" s="601"/>
      <c r="Z24482" s="601"/>
      <c r="AA24482" s="601"/>
      <c r="AB24482" s="601"/>
    </row>
    <row r="24483" spans="21:28" x14ac:dyDescent="0.25">
      <c r="U24483" s="601"/>
      <c r="V24483" s="611"/>
      <c r="X24483" s="613"/>
      <c r="Y24483" s="601"/>
      <c r="Z24483" s="601"/>
      <c r="AA24483" s="601"/>
      <c r="AB24483" s="601"/>
    </row>
    <row r="24484" spans="21:28" x14ac:dyDescent="0.25">
      <c r="U24484" s="601"/>
      <c r="V24484" s="611"/>
      <c r="X24484" s="613"/>
      <c r="Y24484" s="601"/>
      <c r="Z24484" s="601"/>
      <c r="AA24484" s="601"/>
      <c r="AB24484" s="601"/>
    </row>
    <row r="24485" spans="21:28" x14ac:dyDescent="0.25">
      <c r="U24485" s="601"/>
      <c r="V24485" s="611"/>
      <c r="X24485" s="613"/>
      <c r="Y24485" s="601"/>
      <c r="Z24485" s="601"/>
      <c r="AA24485" s="601"/>
      <c r="AB24485" s="601"/>
    </row>
    <row r="24486" spans="21:28" x14ac:dyDescent="0.25">
      <c r="U24486" s="601"/>
      <c r="V24486" s="611"/>
      <c r="X24486" s="613"/>
      <c r="Y24486" s="601"/>
      <c r="Z24486" s="601"/>
      <c r="AA24486" s="601"/>
      <c r="AB24486" s="601"/>
    </row>
    <row r="24487" spans="21:28" x14ac:dyDescent="0.25">
      <c r="U24487" s="601"/>
      <c r="V24487" s="611"/>
      <c r="X24487" s="613"/>
      <c r="Y24487" s="601"/>
      <c r="Z24487" s="601"/>
      <c r="AA24487" s="601"/>
      <c r="AB24487" s="601"/>
    </row>
    <row r="24488" spans="21:28" x14ac:dyDescent="0.25">
      <c r="U24488" s="601"/>
      <c r="V24488" s="611"/>
      <c r="X24488" s="613"/>
      <c r="Y24488" s="601"/>
      <c r="Z24488" s="601"/>
      <c r="AA24488" s="601"/>
      <c r="AB24488" s="601"/>
    </row>
    <row r="24489" spans="21:28" x14ac:dyDescent="0.25">
      <c r="U24489" s="601"/>
      <c r="V24489" s="611"/>
      <c r="X24489" s="613"/>
      <c r="Y24489" s="601"/>
      <c r="Z24489" s="601"/>
      <c r="AA24489" s="601"/>
      <c r="AB24489" s="601"/>
    </row>
    <row r="24490" spans="21:28" x14ac:dyDescent="0.25">
      <c r="U24490" s="601"/>
      <c r="V24490" s="611"/>
      <c r="X24490" s="613"/>
      <c r="Y24490" s="601"/>
      <c r="Z24490" s="601"/>
      <c r="AA24490" s="601"/>
      <c r="AB24490" s="601"/>
    </row>
    <row r="24491" spans="21:28" x14ac:dyDescent="0.25">
      <c r="U24491" s="601"/>
      <c r="V24491" s="611"/>
      <c r="X24491" s="613"/>
      <c r="Y24491" s="601"/>
      <c r="Z24491" s="601"/>
      <c r="AA24491" s="601"/>
      <c r="AB24491" s="601"/>
    </row>
    <row r="24492" spans="21:28" x14ac:dyDescent="0.25">
      <c r="U24492" s="601"/>
      <c r="V24492" s="611"/>
      <c r="X24492" s="613"/>
      <c r="Y24492" s="601"/>
      <c r="Z24492" s="601"/>
      <c r="AA24492" s="601"/>
      <c r="AB24492" s="601"/>
    </row>
    <row r="24493" spans="21:28" x14ac:dyDescent="0.25">
      <c r="U24493" s="601"/>
      <c r="V24493" s="611"/>
      <c r="X24493" s="613"/>
      <c r="Y24493" s="601"/>
      <c r="Z24493" s="601"/>
      <c r="AA24493" s="601"/>
      <c r="AB24493" s="601"/>
    </row>
    <row r="24494" spans="21:28" x14ac:dyDescent="0.25">
      <c r="U24494" s="601"/>
      <c r="V24494" s="611"/>
      <c r="X24494" s="613"/>
      <c r="Y24494" s="601"/>
      <c r="Z24494" s="601"/>
      <c r="AA24494" s="601"/>
      <c r="AB24494" s="601"/>
    </row>
    <row r="24495" spans="21:28" x14ac:dyDescent="0.25">
      <c r="U24495" s="601"/>
      <c r="V24495" s="611"/>
      <c r="X24495" s="613"/>
      <c r="Y24495" s="601"/>
      <c r="Z24495" s="601"/>
      <c r="AA24495" s="601"/>
      <c r="AB24495" s="601"/>
    </row>
    <row r="24496" spans="21:28" x14ac:dyDescent="0.25">
      <c r="U24496" s="601"/>
      <c r="V24496" s="611"/>
      <c r="X24496" s="613"/>
      <c r="Y24496" s="601"/>
      <c r="Z24496" s="601"/>
      <c r="AA24496" s="601"/>
      <c r="AB24496" s="601"/>
    </row>
    <row r="24497" spans="21:28" x14ac:dyDescent="0.25">
      <c r="U24497" s="601"/>
      <c r="V24497" s="611"/>
      <c r="X24497" s="613"/>
      <c r="Y24497" s="601"/>
      <c r="Z24497" s="601"/>
      <c r="AA24497" s="601"/>
      <c r="AB24497" s="601"/>
    </row>
    <row r="24498" spans="21:28" x14ac:dyDescent="0.25">
      <c r="U24498" s="601"/>
      <c r="V24498" s="611"/>
      <c r="X24498" s="613"/>
      <c r="Y24498" s="601"/>
      <c r="Z24498" s="601"/>
      <c r="AA24498" s="601"/>
      <c r="AB24498" s="601"/>
    </row>
    <row r="24499" spans="21:28" x14ac:dyDescent="0.25">
      <c r="U24499" s="601"/>
      <c r="V24499" s="611"/>
      <c r="X24499" s="613"/>
      <c r="Y24499" s="601"/>
      <c r="Z24499" s="601"/>
      <c r="AA24499" s="601"/>
      <c r="AB24499" s="601"/>
    </row>
    <row r="24500" spans="21:28" x14ac:dyDescent="0.25">
      <c r="U24500" s="601"/>
      <c r="V24500" s="611"/>
      <c r="X24500" s="613"/>
      <c r="Y24500" s="601"/>
      <c r="Z24500" s="601"/>
      <c r="AA24500" s="601"/>
      <c r="AB24500" s="601"/>
    </row>
    <row r="24501" spans="21:28" x14ac:dyDescent="0.25">
      <c r="U24501" s="601"/>
      <c r="V24501" s="611"/>
      <c r="X24501" s="613"/>
      <c r="Y24501" s="601"/>
      <c r="Z24501" s="601"/>
      <c r="AA24501" s="601"/>
      <c r="AB24501" s="601"/>
    </row>
    <row r="24502" spans="21:28" x14ac:dyDescent="0.25">
      <c r="U24502" s="601"/>
      <c r="V24502" s="611"/>
      <c r="X24502" s="613"/>
      <c r="Y24502" s="601"/>
      <c r="Z24502" s="601"/>
      <c r="AA24502" s="601"/>
      <c r="AB24502" s="601"/>
    </row>
    <row r="24503" spans="21:28" x14ac:dyDescent="0.25">
      <c r="U24503" s="601"/>
      <c r="V24503" s="611"/>
      <c r="X24503" s="613"/>
      <c r="Y24503" s="601"/>
      <c r="Z24503" s="601"/>
      <c r="AA24503" s="601"/>
      <c r="AB24503" s="601"/>
    </row>
    <row r="24504" spans="21:28" x14ac:dyDescent="0.25">
      <c r="U24504" s="601"/>
      <c r="V24504" s="611"/>
      <c r="X24504" s="613"/>
      <c r="Y24504" s="601"/>
      <c r="Z24504" s="601"/>
      <c r="AA24504" s="601"/>
      <c r="AB24504" s="601"/>
    </row>
    <row r="24505" spans="21:28" x14ac:dyDescent="0.25">
      <c r="U24505" s="601"/>
      <c r="V24505" s="611"/>
      <c r="X24505" s="613"/>
      <c r="Y24505" s="601"/>
      <c r="Z24505" s="601"/>
      <c r="AA24505" s="601"/>
      <c r="AB24505" s="601"/>
    </row>
    <row r="24506" spans="21:28" x14ac:dyDescent="0.25">
      <c r="U24506" s="601"/>
      <c r="V24506" s="611"/>
      <c r="X24506" s="613"/>
      <c r="Y24506" s="601"/>
      <c r="Z24506" s="601"/>
      <c r="AA24506" s="601"/>
      <c r="AB24506" s="601"/>
    </row>
    <row r="24507" spans="21:28" x14ac:dyDescent="0.25">
      <c r="U24507" s="601"/>
      <c r="V24507" s="611"/>
      <c r="X24507" s="613"/>
      <c r="Y24507" s="601"/>
      <c r="Z24507" s="601"/>
      <c r="AA24507" s="601"/>
      <c r="AB24507" s="601"/>
    </row>
    <row r="24508" spans="21:28" x14ac:dyDescent="0.25">
      <c r="U24508" s="601"/>
      <c r="V24508" s="611"/>
      <c r="X24508" s="613"/>
      <c r="Y24508" s="601"/>
      <c r="Z24508" s="601"/>
      <c r="AA24508" s="601"/>
      <c r="AB24508" s="601"/>
    </row>
    <row r="24509" spans="21:28" x14ac:dyDescent="0.25">
      <c r="U24509" s="601"/>
      <c r="V24509" s="611"/>
      <c r="X24509" s="613"/>
      <c r="Y24509" s="601"/>
      <c r="Z24509" s="601"/>
      <c r="AA24509" s="601"/>
      <c r="AB24509" s="601"/>
    </row>
    <row r="24510" spans="21:28" x14ac:dyDescent="0.25">
      <c r="U24510" s="601"/>
      <c r="V24510" s="611"/>
      <c r="X24510" s="613"/>
      <c r="Y24510" s="601"/>
      <c r="Z24510" s="601"/>
      <c r="AA24510" s="601"/>
      <c r="AB24510" s="601"/>
    </row>
    <row r="24511" spans="21:28" x14ac:dyDescent="0.25">
      <c r="U24511" s="601"/>
      <c r="V24511" s="611"/>
      <c r="X24511" s="613"/>
      <c r="Y24511" s="601"/>
      <c r="Z24511" s="601"/>
      <c r="AA24511" s="601"/>
      <c r="AB24511" s="601"/>
    </row>
    <row r="24512" spans="21:28" x14ac:dyDescent="0.25">
      <c r="U24512" s="601"/>
      <c r="V24512" s="611"/>
      <c r="X24512" s="613"/>
      <c r="Y24512" s="601"/>
      <c r="Z24512" s="601"/>
      <c r="AA24512" s="601"/>
      <c r="AB24512" s="601"/>
    </row>
    <row r="24513" spans="21:28" x14ac:dyDescent="0.25">
      <c r="U24513" s="601"/>
      <c r="V24513" s="611"/>
      <c r="X24513" s="613"/>
      <c r="Y24513" s="601"/>
      <c r="Z24513" s="601"/>
      <c r="AA24513" s="601"/>
      <c r="AB24513" s="601"/>
    </row>
    <row r="24514" spans="21:28" x14ac:dyDescent="0.25">
      <c r="U24514" s="601"/>
      <c r="V24514" s="611"/>
      <c r="X24514" s="613"/>
      <c r="Y24514" s="601"/>
      <c r="Z24514" s="601"/>
      <c r="AA24514" s="601"/>
      <c r="AB24514" s="601"/>
    </row>
    <row r="24515" spans="21:28" x14ac:dyDescent="0.25">
      <c r="U24515" s="601"/>
      <c r="V24515" s="611"/>
      <c r="X24515" s="613"/>
      <c r="Y24515" s="601"/>
      <c r="Z24515" s="601"/>
      <c r="AA24515" s="601"/>
      <c r="AB24515" s="601"/>
    </row>
    <row r="24516" spans="21:28" x14ac:dyDescent="0.25">
      <c r="U24516" s="601"/>
      <c r="V24516" s="611"/>
      <c r="X24516" s="613"/>
      <c r="Y24516" s="601"/>
      <c r="Z24516" s="601"/>
      <c r="AA24516" s="601"/>
      <c r="AB24516" s="601"/>
    </row>
    <row r="24517" spans="21:28" x14ac:dyDescent="0.25">
      <c r="U24517" s="601"/>
      <c r="V24517" s="611"/>
      <c r="X24517" s="613"/>
      <c r="Y24517" s="601"/>
      <c r="Z24517" s="601"/>
      <c r="AA24517" s="601"/>
      <c r="AB24517" s="601"/>
    </row>
    <row r="24518" spans="21:28" x14ac:dyDescent="0.25">
      <c r="U24518" s="601"/>
      <c r="V24518" s="611"/>
      <c r="X24518" s="613"/>
      <c r="Y24518" s="601"/>
      <c r="Z24518" s="601"/>
      <c r="AA24518" s="601"/>
      <c r="AB24518" s="601"/>
    </row>
    <row r="24519" spans="21:28" x14ac:dyDescent="0.25">
      <c r="U24519" s="601"/>
      <c r="V24519" s="611"/>
      <c r="X24519" s="613"/>
      <c r="Y24519" s="601"/>
      <c r="Z24519" s="601"/>
      <c r="AA24519" s="601"/>
      <c r="AB24519" s="601"/>
    </row>
    <row r="24520" spans="21:28" x14ac:dyDescent="0.25">
      <c r="U24520" s="601"/>
      <c r="V24520" s="611"/>
      <c r="X24520" s="613"/>
      <c r="Y24520" s="601"/>
      <c r="Z24520" s="601"/>
      <c r="AA24520" s="601"/>
      <c r="AB24520" s="601"/>
    </row>
    <row r="24521" spans="21:28" x14ac:dyDescent="0.25">
      <c r="U24521" s="601"/>
      <c r="V24521" s="611"/>
      <c r="X24521" s="613"/>
      <c r="Y24521" s="601"/>
      <c r="Z24521" s="601"/>
      <c r="AA24521" s="601"/>
      <c r="AB24521" s="601"/>
    </row>
    <row r="24522" spans="21:28" x14ac:dyDescent="0.25">
      <c r="U24522" s="601"/>
      <c r="V24522" s="611"/>
      <c r="X24522" s="613"/>
      <c r="Y24522" s="601"/>
      <c r="Z24522" s="601"/>
      <c r="AA24522" s="601"/>
      <c r="AB24522" s="601"/>
    </row>
    <row r="24523" spans="21:28" x14ac:dyDescent="0.25">
      <c r="U24523" s="601"/>
      <c r="V24523" s="611"/>
      <c r="X24523" s="613"/>
      <c r="Y24523" s="601"/>
      <c r="Z24523" s="601"/>
      <c r="AA24523" s="601"/>
      <c r="AB24523" s="601"/>
    </row>
    <row r="24524" spans="21:28" x14ac:dyDescent="0.25">
      <c r="U24524" s="601"/>
      <c r="V24524" s="611"/>
      <c r="X24524" s="613"/>
      <c r="Y24524" s="601"/>
      <c r="Z24524" s="601"/>
      <c r="AA24524" s="601"/>
      <c r="AB24524" s="601"/>
    </row>
    <row r="24525" spans="21:28" x14ac:dyDescent="0.25">
      <c r="U24525" s="601"/>
      <c r="V24525" s="611"/>
      <c r="X24525" s="613"/>
      <c r="Y24525" s="601"/>
      <c r="Z24525" s="601"/>
      <c r="AA24525" s="601"/>
      <c r="AB24525" s="601"/>
    </row>
    <row r="24526" spans="21:28" x14ac:dyDescent="0.25">
      <c r="U24526" s="601"/>
      <c r="V24526" s="611"/>
      <c r="X24526" s="613"/>
      <c r="Y24526" s="601"/>
      <c r="Z24526" s="601"/>
      <c r="AA24526" s="601"/>
      <c r="AB24526" s="601"/>
    </row>
    <row r="24527" spans="21:28" x14ac:dyDescent="0.25">
      <c r="U24527" s="601"/>
      <c r="V24527" s="611"/>
      <c r="X24527" s="613"/>
      <c r="Y24527" s="601"/>
      <c r="Z24527" s="601"/>
      <c r="AA24527" s="601"/>
      <c r="AB24527" s="601"/>
    </row>
    <row r="24528" spans="21:28" x14ac:dyDescent="0.25">
      <c r="U24528" s="601"/>
      <c r="V24528" s="611"/>
      <c r="X24528" s="613"/>
      <c r="Y24528" s="601"/>
      <c r="Z24528" s="601"/>
      <c r="AA24528" s="601"/>
      <c r="AB24528" s="601"/>
    </row>
    <row r="24529" spans="21:28" x14ac:dyDescent="0.25">
      <c r="U24529" s="601"/>
      <c r="V24529" s="611"/>
      <c r="X24529" s="613"/>
      <c r="Y24529" s="601"/>
      <c r="Z24529" s="601"/>
      <c r="AA24529" s="601"/>
      <c r="AB24529" s="601"/>
    </row>
    <row r="24530" spans="21:28" x14ac:dyDescent="0.25">
      <c r="U24530" s="601"/>
      <c r="V24530" s="611"/>
      <c r="X24530" s="613"/>
      <c r="Y24530" s="601"/>
      <c r="Z24530" s="601"/>
      <c r="AA24530" s="601"/>
      <c r="AB24530" s="601"/>
    </row>
    <row r="24531" spans="21:28" x14ac:dyDescent="0.25">
      <c r="U24531" s="601"/>
      <c r="V24531" s="611"/>
      <c r="X24531" s="613"/>
      <c r="Y24531" s="601"/>
      <c r="Z24531" s="601"/>
      <c r="AA24531" s="601"/>
      <c r="AB24531" s="601"/>
    </row>
    <row r="24532" spans="21:28" x14ac:dyDescent="0.25">
      <c r="U24532" s="601"/>
      <c r="V24532" s="611"/>
      <c r="X24532" s="613"/>
      <c r="Y24532" s="601"/>
      <c r="Z24532" s="601"/>
      <c r="AA24532" s="601"/>
      <c r="AB24532" s="601"/>
    </row>
    <row r="24533" spans="21:28" x14ac:dyDescent="0.25">
      <c r="U24533" s="601"/>
      <c r="V24533" s="611"/>
      <c r="X24533" s="613"/>
      <c r="Y24533" s="601"/>
      <c r="Z24533" s="601"/>
      <c r="AA24533" s="601"/>
      <c r="AB24533" s="601"/>
    </row>
    <row r="24534" spans="21:28" x14ac:dyDescent="0.25">
      <c r="U24534" s="601"/>
      <c r="V24534" s="611"/>
      <c r="X24534" s="613"/>
      <c r="Y24534" s="601"/>
      <c r="Z24534" s="601"/>
      <c r="AA24534" s="601"/>
      <c r="AB24534" s="601"/>
    </row>
    <row r="24535" spans="21:28" x14ac:dyDescent="0.25">
      <c r="U24535" s="601"/>
      <c r="V24535" s="611"/>
      <c r="X24535" s="613"/>
      <c r="Y24535" s="601"/>
      <c r="Z24535" s="601"/>
      <c r="AA24535" s="601"/>
      <c r="AB24535" s="601"/>
    </row>
    <row r="24536" spans="21:28" x14ac:dyDescent="0.25">
      <c r="U24536" s="601"/>
      <c r="V24536" s="611"/>
      <c r="X24536" s="613"/>
      <c r="Y24536" s="601"/>
      <c r="Z24536" s="601"/>
      <c r="AA24536" s="601"/>
      <c r="AB24536" s="601"/>
    </row>
    <row r="24537" spans="21:28" x14ac:dyDescent="0.25">
      <c r="U24537" s="601"/>
      <c r="V24537" s="611"/>
      <c r="X24537" s="613"/>
      <c r="Y24537" s="601"/>
      <c r="Z24537" s="601"/>
      <c r="AA24537" s="601"/>
      <c r="AB24537" s="601"/>
    </row>
    <row r="24538" spans="21:28" x14ac:dyDescent="0.25">
      <c r="U24538" s="601"/>
      <c r="V24538" s="611"/>
      <c r="X24538" s="613"/>
      <c r="Y24538" s="601"/>
      <c r="Z24538" s="601"/>
      <c r="AA24538" s="601"/>
      <c r="AB24538" s="601"/>
    </row>
    <row r="24539" spans="21:28" x14ac:dyDescent="0.25">
      <c r="U24539" s="601"/>
      <c r="V24539" s="611"/>
      <c r="X24539" s="613"/>
      <c r="Y24539" s="601"/>
      <c r="Z24539" s="601"/>
      <c r="AA24539" s="601"/>
      <c r="AB24539" s="601"/>
    </row>
    <row r="24540" spans="21:28" x14ac:dyDescent="0.25">
      <c r="U24540" s="601"/>
      <c r="V24540" s="611"/>
      <c r="X24540" s="613"/>
      <c r="Y24540" s="601"/>
      <c r="Z24540" s="601"/>
      <c r="AA24540" s="601"/>
      <c r="AB24540" s="601"/>
    </row>
    <row r="24541" spans="21:28" x14ac:dyDescent="0.25">
      <c r="U24541" s="601"/>
      <c r="V24541" s="611"/>
      <c r="X24541" s="613"/>
      <c r="Y24541" s="601"/>
      <c r="Z24541" s="601"/>
      <c r="AA24541" s="601"/>
      <c r="AB24541" s="601"/>
    </row>
    <row r="24542" spans="21:28" x14ac:dyDescent="0.25">
      <c r="U24542" s="601"/>
      <c r="V24542" s="611"/>
      <c r="X24542" s="613"/>
      <c r="Y24542" s="601"/>
      <c r="Z24542" s="601"/>
      <c r="AA24542" s="601"/>
      <c r="AB24542" s="601"/>
    </row>
    <row r="24543" spans="21:28" x14ac:dyDescent="0.25">
      <c r="U24543" s="601"/>
      <c r="V24543" s="611"/>
      <c r="X24543" s="613"/>
      <c r="Y24543" s="601"/>
      <c r="Z24543" s="601"/>
      <c r="AA24543" s="601"/>
      <c r="AB24543" s="601"/>
    </row>
    <row r="24544" spans="21:28" x14ac:dyDescent="0.25">
      <c r="U24544" s="601"/>
      <c r="V24544" s="611"/>
      <c r="X24544" s="613"/>
      <c r="Y24544" s="601"/>
      <c r="Z24544" s="601"/>
      <c r="AA24544" s="601"/>
      <c r="AB24544" s="601"/>
    </row>
    <row r="24545" spans="21:28" x14ac:dyDescent="0.25">
      <c r="U24545" s="601"/>
      <c r="V24545" s="611"/>
      <c r="X24545" s="613"/>
      <c r="Y24545" s="601"/>
      <c r="Z24545" s="601"/>
      <c r="AA24545" s="601"/>
      <c r="AB24545" s="601"/>
    </row>
    <row r="24546" spans="21:28" x14ac:dyDescent="0.25">
      <c r="U24546" s="601"/>
      <c r="V24546" s="611"/>
      <c r="X24546" s="613"/>
      <c r="Y24546" s="601"/>
      <c r="Z24546" s="601"/>
      <c r="AA24546" s="601"/>
      <c r="AB24546" s="601"/>
    </row>
    <row r="24547" spans="21:28" x14ac:dyDescent="0.25">
      <c r="U24547" s="601"/>
      <c r="V24547" s="611"/>
      <c r="X24547" s="613"/>
      <c r="Y24547" s="601"/>
      <c r="Z24547" s="601"/>
      <c r="AA24547" s="601"/>
      <c r="AB24547" s="601"/>
    </row>
    <row r="24548" spans="21:28" x14ac:dyDescent="0.25">
      <c r="U24548" s="601"/>
      <c r="V24548" s="611"/>
      <c r="X24548" s="613"/>
      <c r="Y24548" s="601"/>
      <c r="Z24548" s="601"/>
      <c r="AA24548" s="601"/>
      <c r="AB24548" s="601"/>
    </row>
    <row r="24549" spans="21:28" x14ac:dyDescent="0.25">
      <c r="U24549" s="601"/>
      <c r="V24549" s="611"/>
      <c r="X24549" s="613"/>
      <c r="Y24549" s="601"/>
      <c r="Z24549" s="601"/>
      <c r="AA24549" s="601"/>
      <c r="AB24549" s="601"/>
    </row>
    <row r="24550" spans="21:28" x14ac:dyDescent="0.25">
      <c r="U24550" s="601"/>
      <c r="V24550" s="611"/>
      <c r="X24550" s="613"/>
      <c r="Y24550" s="601"/>
      <c r="Z24550" s="601"/>
      <c r="AA24550" s="601"/>
      <c r="AB24550" s="601"/>
    </row>
    <row r="24551" spans="21:28" x14ac:dyDescent="0.25">
      <c r="U24551" s="601"/>
      <c r="V24551" s="611"/>
      <c r="X24551" s="613"/>
      <c r="Y24551" s="601"/>
      <c r="Z24551" s="601"/>
      <c r="AA24551" s="601"/>
      <c r="AB24551" s="601"/>
    </row>
    <row r="24552" spans="21:28" x14ac:dyDescent="0.25">
      <c r="U24552" s="601"/>
      <c r="V24552" s="611"/>
      <c r="X24552" s="613"/>
      <c r="Y24552" s="601"/>
      <c r="Z24552" s="601"/>
      <c r="AA24552" s="601"/>
      <c r="AB24552" s="601"/>
    </row>
    <row r="24553" spans="21:28" x14ac:dyDescent="0.25">
      <c r="U24553" s="601"/>
      <c r="V24553" s="611"/>
      <c r="X24553" s="613"/>
      <c r="Y24553" s="601"/>
      <c r="Z24553" s="601"/>
      <c r="AA24553" s="601"/>
      <c r="AB24553" s="601"/>
    </row>
    <row r="24554" spans="21:28" x14ac:dyDescent="0.25">
      <c r="U24554" s="601"/>
      <c r="V24554" s="611"/>
      <c r="X24554" s="613"/>
      <c r="Y24554" s="601"/>
      <c r="Z24554" s="601"/>
      <c r="AA24554" s="601"/>
      <c r="AB24554" s="601"/>
    </row>
    <row r="24555" spans="21:28" x14ac:dyDescent="0.25">
      <c r="U24555" s="601"/>
      <c r="V24555" s="611"/>
      <c r="X24555" s="613"/>
      <c r="Y24555" s="601"/>
      <c r="Z24555" s="601"/>
      <c r="AA24555" s="601"/>
      <c r="AB24555" s="601"/>
    </row>
    <row r="24556" spans="21:28" x14ac:dyDescent="0.25">
      <c r="U24556" s="601"/>
      <c r="V24556" s="611"/>
      <c r="X24556" s="613"/>
      <c r="Y24556" s="601"/>
      <c r="Z24556" s="601"/>
      <c r="AA24556" s="601"/>
      <c r="AB24556" s="601"/>
    </row>
    <row r="24557" spans="21:28" x14ac:dyDescent="0.25">
      <c r="U24557" s="601"/>
      <c r="V24557" s="611"/>
      <c r="X24557" s="613"/>
      <c r="Y24557" s="601"/>
      <c r="Z24557" s="601"/>
      <c r="AA24557" s="601"/>
      <c r="AB24557" s="601"/>
    </row>
    <row r="24558" spans="21:28" x14ac:dyDescent="0.25">
      <c r="U24558" s="601"/>
      <c r="V24558" s="611"/>
      <c r="X24558" s="613"/>
      <c r="Y24558" s="601"/>
      <c r="Z24558" s="601"/>
      <c r="AA24558" s="601"/>
      <c r="AB24558" s="601"/>
    </row>
    <row r="24559" spans="21:28" x14ac:dyDescent="0.25">
      <c r="U24559" s="601"/>
      <c r="V24559" s="611"/>
      <c r="X24559" s="613"/>
      <c r="Y24559" s="601"/>
      <c r="Z24559" s="601"/>
      <c r="AA24559" s="601"/>
      <c r="AB24559" s="601"/>
    </row>
    <row r="24560" spans="21:28" x14ac:dyDescent="0.25">
      <c r="U24560" s="601"/>
      <c r="V24560" s="611"/>
      <c r="X24560" s="613"/>
      <c r="Y24560" s="601"/>
      <c r="Z24560" s="601"/>
      <c r="AA24560" s="601"/>
      <c r="AB24560" s="601"/>
    </row>
    <row r="24561" spans="21:28" x14ac:dyDescent="0.25">
      <c r="U24561" s="601"/>
      <c r="V24561" s="611"/>
      <c r="X24561" s="613"/>
      <c r="Y24561" s="601"/>
      <c r="Z24561" s="601"/>
      <c r="AA24561" s="601"/>
      <c r="AB24561" s="601"/>
    </row>
    <row r="24562" spans="21:28" x14ac:dyDescent="0.25">
      <c r="U24562" s="601"/>
      <c r="V24562" s="611"/>
      <c r="X24562" s="613"/>
      <c r="Y24562" s="601"/>
      <c r="Z24562" s="601"/>
      <c r="AA24562" s="601"/>
      <c r="AB24562" s="601"/>
    </row>
    <row r="24563" spans="21:28" x14ac:dyDescent="0.25">
      <c r="U24563" s="601"/>
      <c r="V24563" s="611"/>
      <c r="X24563" s="613"/>
      <c r="Y24563" s="601"/>
      <c r="Z24563" s="601"/>
      <c r="AA24563" s="601"/>
      <c r="AB24563" s="601"/>
    </row>
    <row r="24564" spans="21:28" x14ac:dyDescent="0.25">
      <c r="U24564" s="601"/>
      <c r="V24564" s="611"/>
      <c r="X24564" s="613"/>
      <c r="Y24564" s="601"/>
      <c r="Z24564" s="601"/>
      <c r="AA24564" s="601"/>
      <c r="AB24564" s="601"/>
    </row>
    <row r="24565" spans="21:28" x14ac:dyDescent="0.25">
      <c r="U24565" s="601"/>
      <c r="V24565" s="611"/>
      <c r="X24565" s="613"/>
      <c r="Y24565" s="601"/>
      <c r="Z24565" s="601"/>
      <c r="AA24565" s="601"/>
      <c r="AB24565" s="601"/>
    </row>
    <row r="24566" spans="21:28" x14ac:dyDescent="0.25">
      <c r="U24566" s="601"/>
      <c r="V24566" s="611"/>
      <c r="X24566" s="613"/>
      <c r="Y24566" s="601"/>
      <c r="Z24566" s="601"/>
      <c r="AA24566" s="601"/>
      <c r="AB24566" s="601"/>
    </row>
    <row r="24567" spans="21:28" x14ac:dyDescent="0.25">
      <c r="U24567" s="601"/>
      <c r="V24567" s="611"/>
      <c r="X24567" s="613"/>
      <c r="Y24567" s="601"/>
      <c r="Z24567" s="601"/>
      <c r="AA24567" s="601"/>
      <c r="AB24567" s="601"/>
    </row>
    <row r="24568" spans="21:28" x14ac:dyDescent="0.25">
      <c r="U24568" s="601"/>
      <c r="V24568" s="611"/>
      <c r="X24568" s="613"/>
      <c r="Y24568" s="601"/>
      <c r="Z24568" s="601"/>
      <c r="AA24568" s="601"/>
      <c r="AB24568" s="601"/>
    </row>
    <row r="24569" spans="21:28" x14ac:dyDescent="0.25">
      <c r="U24569" s="601"/>
      <c r="V24569" s="611"/>
      <c r="X24569" s="613"/>
      <c r="Y24569" s="601"/>
      <c r="Z24569" s="601"/>
      <c r="AA24569" s="601"/>
      <c r="AB24569" s="601"/>
    </row>
    <row r="24570" spans="21:28" x14ac:dyDescent="0.25">
      <c r="U24570" s="601"/>
      <c r="V24570" s="611"/>
      <c r="X24570" s="613"/>
      <c r="Y24570" s="601"/>
      <c r="Z24570" s="601"/>
      <c r="AA24570" s="601"/>
      <c r="AB24570" s="601"/>
    </row>
    <row r="24571" spans="21:28" x14ac:dyDescent="0.25">
      <c r="U24571" s="601"/>
      <c r="V24571" s="611"/>
      <c r="X24571" s="613"/>
      <c r="Y24571" s="601"/>
      <c r="Z24571" s="601"/>
      <c r="AA24571" s="601"/>
      <c r="AB24571" s="601"/>
    </row>
    <row r="24572" spans="21:28" x14ac:dyDescent="0.25">
      <c r="U24572" s="601"/>
      <c r="V24572" s="611"/>
      <c r="X24572" s="613"/>
      <c r="Y24572" s="601"/>
      <c r="Z24572" s="601"/>
      <c r="AA24572" s="601"/>
      <c r="AB24572" s="601"/>
    </row>
    <row r="24573" spans="21:28" x14ac:dyDescent="0.25">
      <c r="U24573" s="601"/>
      <c r="V24573" s="611"/>
      <c r="X24573" s="613"/>
      <c r="Y24573" s="601"/>
      <c r="Z24573" s="601"/>
      <c r="AA24573" s="601"/>
      <c r="AB24573" s="601"/>
    </row>
    <row r="24574" spans="21:28" x14ac:dyDescent="0.25">
      <c r="U24574" s="601"/>
      <c r="V24574" s="611"/>
      <c r="X24574" s="613"/>
      <c r="Y24574" s="601"/>
      <c r="Z24574" s="601"/>
      <c r="AA24574" s="601"/>
      <c r="AB24574" s="601"/>
    </row>
    <row r="24575" spans="21:28" x14ac:dyDescent="0.25">
      <c r="U24575" s="601"/>
      <c r="V24575" s="611"/>
      <c r="X24575" s="613"/>
      <c r="Y24575" s="601"/>
      <c r="Z24575" s="601"/>
      <c r="AA24575" s="601"/>
      <c r="AB24575" s="601"/>
    </row>
    <row r="24576" spans="21:28" x14ac:dyDescent="0.25">
      <c r="U24576" s="601"/>
      <c r="V24576" s="611"/>
      <c r="X24576" s="613"/>
      <c r="Y24576" s="601"/>
      <c r="Z24576" s="601"/>
      <c r="AA24576" s="601"/>
      <c r="AB24576" s="601"/>
    </row>
    <row r="24577" spans="21:28" x14ac:dyDescent="0.25">
      <c r="U24577" s="601"/>
      <c r="V24577" s="611"/>
      <c r="X24577" s="613"/>
      <c r="Y24577" s="601"/>
      <c r="Z24577" s="601"/>
      <c r="AA24577" s="601"/>
      <c r="AB24577" s="601"/>
    </row>
    <row r="24578" spans="21:28" x14ac:dyDescent="0.25">
      <c r="U24578" s="601"/>
      <c r="V24578" s="611"/>
      <c r="X24578" s="613"/>
      <c r="Y24578" s="601"/>
      <c r="Z24578" s="601"/>
      <c r="AA24578" s="601"/>
      <c r="AB24578" s="601"/>
    </row>
    <row r="24579" spans="21:28" x14ac:dyDescent="0.25">
      <c r="U24579" s="601"/>
      <c r="V24579" s="611"/>
      <c r="X24579" s="613"/>
      <c r="Y24579" s="601"/>
      <c r="Z24579" s="601"/>
      <c r="AA24579" s="601"/>
      <c r="AB24579" s="601"/>
    </row>
    <row r="24580" spans="21:28" x14ac:dyDescent="0.25">
      <c r="U24580" s="601"/>
      <c r="V24580" s="611"/>
      <c r="X24580" s="613"/>
      <c r="Y24580" s="601"/>
      <c r="Z24580" s="601"/>
      <c r="AA24580" s="601"/>
      <c r="AB24580" s="601"/>
    </row>
    <row r="24581" spans="21:28" x14ac:dyDescent="0.25">
      <c r="U24581" s="601"/>
      <c r="V24581" s="611"/>
      <c r="X24581" s="613"/>
      <c r="Y24581" s="601"/>
      <c r="Z24581" s="601"/>
      <c r="AA24581" s="601"/>
      <c r="AB24581" s="601"/>
    </row>
    <row r="24582" spans="21:28" x14ac:dyDescent="0.25">
      <c r="U24582" s="601"/>
      <c r="V24582" s="611"/>
      <c r="X24582" s="613"/>
      <c r="Y24582" s="601"/>
      <c r="Z24582" s="601"/>
      <c r="AA24582" s="601"/>
      <c r="AB24582" s="601"/>
    </row>
    <row r="24583" spans="21:28" x14ac:dyDescent="0.25">
      <c r="U24583" s="601"/>
      <c r="V24583" s="611"/>
      <c r="X24583" s="613"/>
      <c r="Y24583" s="601"/>
      <c r="Z24583" s="601"/>
      <c r="AA24583" s="601"/>
      <c r="AB24583" s="601"/>
    </row>
    <row r="24584" spans="21:28" x14ac:dyDescent="0.25">
      <c r="U24584" s="601"/>
      <c r="V24584" s="611"/>
      <c r="X24584" s="613"/>
      <c r="Y24584" s="601"/>
      <c r="Z24584" s="601"/>
      <c r="AA24584" s="601"/>
      <c r="AB24584" s="601"/>
    </row>
    <row r="24585" spans="21:28" x14ac:dyDescent="0.25">
      <c r="U24585" s="601"/>
      <c r="V24585" s="611"/>
      <c r="X24585" s="613"/>
      <c r="Y24585" s="601"/>
      <c r="Z24585" s="601"/>
      <c r="AA24585" s="601"/>
      <c r="AB24585" s="601"/>
    </row>
    <row r="24586" spans="21:28" x14ac:dyDescent="0.25">
      <c r="U24586" s="601"/>
      <c r="V24586" s="611"/>
      <c r="X24586" s="613"/>
      <c r="Y24586" s="601"/>
      <c r="Z24586" s="601"/>
      <c r="AA24586" s="601"/>
      <c r="AB24586" s="601"/>
    </row>
    <row r="24587" spans="21:28" x14ac:dyDescent="0.25">
      <c r="U24587" s="601"/>
      <c r="V24587" s="611"/>
      <c r="X24587" s="613"/>
      <c r="Y24587" s="601"/>
      <c r="Z24587" s="601"/>
      <c r="AA24587" s="601"/>
      <c r="AB24587" s="601"/>
    </row>
    <row r="24588" spans="21:28" x14ac:dyDescent="0.25">
      <c r="U24588" s="601"/>
      <c r="V24588" s="611"/>
      <c r="X24588" s="613"/>
      <c r="Y24588" s="601"/>
      <c r="Z24588" s="601"/>
      <c r="AA24588" s="601"/>
      <c r="AB24588" s="601"/>
    </row>
    <row r="24589" spans="21:28" x14ac:dyDescent="0.25">
      <c r="U24589" s="601"/>
      <c r="V24589" s="611"/>
      <c r="X24589" s="613"/>
      <c r="Y24589" s="601"/>
      <c r="Z24589" s="601"/>
      <c r="AA24589" s="601"/>
      <c r="AB24589" s="601"/>
    </row>
    <row r="24590" spans="21:28" x14ac:dyDescent="0.25">
      <c r="U24590" s="601"/>
      <c r="V24590" s="611"/>
      <c r="X24590" s="613"/>
      <c r="Y24590" s="601"/>
      <c r="Z24590" s="601"/>
      <c r="AA24590" s="601"/>
      <c r="AB24590" s="601"/>
    </row>
    <row r="24591" spans="21:28" x14ac:dyDescent="0.25">
      <c r="U24591" s="601"/>
      <c r="V24591" s="611"/>
      <c r="X24591" s="613"/>
      <c r="Y24591" s="601"/>
      <c r="Z24591" s="601"/>
      <c r="AA24591" s="601"/>
      <c r="AB24591" s="601"/>
    </row>
    <row r="24592" spans="21:28" x14ac:dyDescent="0.25">
      <c r="U24592" s="601"/>
      <c r="V24592" s="611"/>
      <c r="X24592" s="613"/>
      <c r="Y24592" s="601"/>
      <c r="Z24592" s="601"/>
      <c r="AA24592" s="601"/>
      <c r="AB24592" s="601"/>
    </row>
    <row r="24593" spans="21:28" x14ac:dyDescent="0.25">
      <c r="U24593" s="601"/>
      <c r="V24593" s="611"/>
      <c r="X24593" s="613"/>
      <c r="Y24593" s="601"/>
      <c r="Z24593" s="601"/>
      <c r="AA24593" s="601"/>
      <c r="AB24593" s="601"/>
    </row>
    <row r="24594" spans="21:28" x14ac:dyDescent="0.25">
      <c r="U24594" s="601"/>
      <c r="V24594" s="611"/>
      <c r="X24594" s="613"/>
      <c r="Y24594" s="601"/>
      <c r="Z24594" s="601"/>
      <c r="AA24594" s="601"/>
      <c r="AB24594" s="601"/>
    </row>
    <row r="24595" spans="21:28" x14ac:dyDescent="0.25">
      <c r="U24595" s="601"/>
      <c r="V24595" s="611"/>
      <c r="X24595" s="613"/>
      <c r="Y24595" s="601"/>
      <c r="Z24595" s="601"/>
      <c r="AA24595" s="601"/>
      <c r="AB24595" s="601"/>
    </row>
    <row r="24596" spans="21:28" x14ac:dyDescent="0.25">
      <c r="U24596" s="601"/>
      <c r="V24596" s="611"/>
      <c r="X24596" s="613"/>
      <c r="Y24596" s="601"/>
      <c r="Z24596" s="601"/>
      <c r="AA24596" s="601"/>
      <c r="AB24596" s="601"/>
    </row>
    <row r="24597" spans="21:28" x14ac:dyDescent="0.25">
      <c r="U24597" s="601"/>
      <c r="V24597" s="611"/>
      <c r="X24597" s="613"/>
      <c r="Y24597" s="601"/>
      <c r="Z24597" s="601"/>
      <c r="AA24597" s="601"/>
      <c r="AB24597" s="601"/>
    </row>
    <row r="24598" spans="21:28" x14ac:dyDescent="0.25">
      <c r="U24598" s="601"/>
      <c r="V24598" s="611"/>
      <c r="X24598" s="613"/>
      <c r="Y24598" s="601"/>
      <c r="Z24598" s="601"/>
      <c r="AA24598" s="601"/>
      <c r="AB24598" s="601"/>
    </row>
    <row r="24599" spans="21:28" x14ac:dyDescent="0.25">
      <c r="U24599" s="601"/>
      <c r="V24599" s="611"/>
      <c r="X24599" s="613"/>
      <c r="Y24599" s="601"/>
      <c r="Z24599" s="601"/>
      <c r="AA24599" s="601"/>
      <c r="AB24599" s="601"/>
    </row>
    <row r="24600" spans="21:28" x14ac:dyDescent="0.25">
      <c r="U24600" s="601"/>
      <c r="V24600" s="611"/>
      <c r="X24600" s="613"/>
      <c r="Y24600" s="601"/>
      <c r="Z24600" s="601"/>
      <c r="AA24600" s="601"/>
      <c r="AB24600" s="601"/>
    </row>
    <row r="24601" spans="21:28" x14ac:dyDescent="0.25">
      <c r="U24601" s="601"/>
      <c r="V24601" s="611"/>
      <c r="X24601" s="613"/>
      <c r="Y24601" s="601"/>
      <c r="Z24601" s="601"/>
      <c r="AA24601" s="601"/>
      <c r="AB24601" s="601"/>
    </row>
    <row r="24602" spans="21:28" x14ac:dyDescent="0.25">
      <c r="U24602" s="601"/>
      <c r="V24602" s="611"/>
      <c r="X24602" s="613"/>
      <c r="Y24602" s="601"/>
      <c r="Z24602" s="601"/>
      <c r="AA24602" s="601"/>
      <c r="AB24602" s="601"/>
    </row>
    <row r="24603" spans="21:28" x14ac:dyDescent="0.25">
      <c r="U24603" s="601"/>
      <c r="V24603" s="611"/>
      <c r="X24603" s="613"/>
      <c r="Y24603" s="601"/>
      <c r="Z24603" s="601"/>
      <c r="AA24603" s="601"/>
      <c r="AB24603" s="601"/>
    </row>
    <row r="24604" spans="21:28" x14ac:dyDescent="0.25">
      <c r="U24604" s="601"/>
      <c r="V24604" s="611"/>
      <c r="X24604" s="613"/>
      <c r="Y24604" s="601"/>
      <c r="Z24604" s="601"/>
      <c r="AA24604" s="601"/>
      <c r="AB24604" s="601"/>
    </row>
    <row r="24605" spans="21:28" x14ac:dyDescent="0.25">
      <c r="U24605" s="601"/>
      <c r="V24605" s="611"/>
      <c r="X24605" s="613"/>
      <c r="Y24605" s="601"/>
      <c r="Z24605" s="601"/>
      <c r="AA24605" s="601"/>
      <c r="AB24605" s="601"/>
    </row>
    <row r="24606" spans="21:28" x14ac:dyDescent="0.25">
      <c r="U24606" s="601"/>
      <c r="V24606" s="611"/>
      <c r="X24606" s="613"/>
      <c r="Y24606" s="601"/>
      <c r="Z24606" s="601"/>
      <c r="AA24606" s="601"/>
      <c r="AB24606" s="601"/>
    </row>
    <row r="24607" spans="21:28" x14ac:dyDescent="0.25">
      <c r="U24607" s="601"/>
      <c r="V24607" s="611"/>
      <c r="X24607" s="613"/>
      <c r="Y24607" s="601"/>
      <c r="Z24607" s="601"/>
      <c r="AA24607" s="601"/>
      <c r="AB24607" s="601"/>
    </row>
    <row r="24608" spans="21:28" x14ac:dyDescent="0.25">
      <c r="U24608" s="601"/>
      <c r="V24608" s="611"/>
      <c r="X24608" s="613"/>
      <c r="Y24608" s="601"/>
      <c r="Z24608" s="601"/>
      <c r="AA24608" s="601"/>
      <c r="AB24608" s="601"/>
    </row>
    <row r="24609" spans="21:28" x14ac:dyDescent="0.25">
      <c r="U24609" s="601"/>
      <c r="V24609" s="611"/>
      <c r="X24609" s="613"/>
      <c r="Y24609" s="601"/>
      <c r="Z24609" s="601"/>
      <c r="AA24609" s="601"/>
      <c r="AB24609" s="601"/>
    </row>
    <row r="24610" spans="21:28" x14ac:dyDescent="0.25">
      <c r="U24610" s="601"/>
      <c r="V24610" s="611"/>
      <c r="X24610" s="613"/>
      <c r="Y24610" s="601"/>
      <c r="Z24610" s="601"/>
      <c r="AA24610" s="601"/>
      <c r="AB24610" s="601"/>
    </row>
    <row r="24611" spans="21:28" x14ac:dyDescent="0.25">
      <c r="U24611" s="601"/>
      <c r="V24611" s="611"/>
      <c r="X24611" s="613"/>
      <c r="Y24611" s="601"/>
      <c r="Z24611" s="601"/>
      <c r="AA24611" s="601"/>
      <c r="AB24611" s="601"/>
    </row>
    <row r="24612" spans="21:28" x14ac:dyDescent="0.25">
      <c r="U24612" s="601"/>
      <c r="V24612" s="611"/>
      <c r="X24612" s="613"/>
      <c r="Y24612" s="601"/>
      <c r="Z24612" s="601"/>
      <c r="AA24612" s="601"/>
      <c r="AB24612" s="601"/>
    </row>
    <row r="24613" spans="21:28" x14ac:dyDescent="0.25">
      <c r="U24613" s="601"/>
      <c r="V24613" s="611"/>
      <c r="X24613" s="613"/>
      <c r="Y24613" s="601"/>
      <c r="Z24613" s="601"/>
      <c r="AA24613" s="601"/>
      <c r="AB24613" s="601"/>
    </row>
    <row r="24614" spans="21:28" x14ac:dyDescent="0.25">
      <c r="U24614" s="601"/>
      <c r="V24614" s="611"/>
      <c r="X24614" s="613"/>
      <c r="Y24614" s="601"/>
      <c r="Z24614" s="601"/>
      <c r="AA24614" s="601"/>
      <c r="AB24614" s="601"/>
    </row>
    <row r="24615" spans="21:28" x14ac:dyDescent="0.25">
      <c r="U24615" s="601"/>
      <c r="V24615" s="611"/>
      <c r="X24615" s="613"/>
      <c r="Y24615" s="601"/>
      <c r="Z24615" s="601"/>
      <c r="AA24615" s="601"/>
      <c r="AB24615" s="601"/>
    </row>
    <row r="24616" spans="21:28" x14ac:dyDescent="0.25">
      <c r="U24616" s="601"/>
      <c r="V24616" s="611"/>
      <c r="X24616" s="613"/>
      <c r="Y24616" s="601"/>
      <c r="Z24616" s="601"/>
      <c r="AA24616" s="601"/>
      <c r="AB24616" s="601"/>
    </row>
    <row r="24617" spans="21:28" x14ac:dyDescent="0.25">
      <c r="U24617" s="601"/>
      <c r="V24617" s="611"/>
      <c r="X24617" s="613"/>
      <c r="Y24617" s="601"/>
      <c r="Z24617" s="601"/>
      <c r="AA24617" s="601"/>
      <c r="AB24617" s="601"/>
    </row>
    <row r="24618" spans="21:28" x14ac:dyDescent="0.25">
      <c r="U24618" s="601"/>
      <c r="V24618" s="611"/>
      <c r="X24618" s="613"/>
      <c r="Y24618" s="601"/>
      <c r="Z24618" s="601"/>
      <c r="AA24618" s="601"/>
      <c r="AB24618" s="601"/>
    </row>
    <row r="24619" spans="21:28" x14ac:dyDescent="0.25">
      <c r="U24619" s="601"/>
      <c r="V24619" s="611"/>
      <c r="X24619" s="613"/>
      <c r="Y24619" s="601"/>
      <c r="Z24619" s="601"/>
      <c r="AA24619" s="601"/>
      <c r="AB24619" s="601"/>
    </row>
    <row r="24620" spans="21:28" x14ac:dyDescent="0.25">
      <c r="U24620" s="601"/>
      <c r="V24620" s="611"/>
      <c r="X24620" s="613"/>
      <c r="Y24620" s="601"/>
      <c r="Z24620" s="601"/>
      <c r="AA24620" s="601"/>
      <c r="AB24620" s="601"/>
    </row>
    <row r="24621" spans="21:28" x14ac:dyDescent="0.25">
      <c r="U24621" s="601"/>
      <c r="V24621" s="611"/>
      <c r="X24621" s="613"/>
      <c r="Y24621" s="601"/>
      <c r="Z24621" s="601"/>
      <c r="AA24621" s="601"/>
      <c r="AB24621" s="601"/>
    </row>
    <row r="24622" spans="21:28" x14ac:dyDescent="0.25">
      <c r="U24622" s="601"/>
      <c r="V24622" s="611"/>
      <c r="X24622" s="613"/>
      <c r="Y24622" s="601"/>
      <c r="Z24622" s="601"/>
      <c r="AA24622" s="601"/>
      <c r="AB24622" s="601"/>
    </row>
    <row r="24623" spans="21:28" x14ac:dyDescent="0.25">
      <c r="U24623" s="601"/>
      <c r="V24623" s="611"/>
      <c r="X24623" s="613"/>
      <c r="Y24623" s="601"/>
      <c r="Z24623" s="601"/>
      <c r="AA24623" s="601"/>
      <c r="AB24623" s="601"/>
    </row>
    <row r="24624" spans="21:28" x14ac:dyDescent="0.25">
      <c r="U24624" s="601"/>
      <c r="V24624" s="611"/>
      <c r="X24624" s="613"/>
      <c r="Y24624" s="601"/>
      <c r="Z24624" s="601"/>
      <c r="AA24624" s="601"/>
      <c r="AB24624" s="601"/>
    </row>
    <row r="24625" spans="21:28" x14ac:dyDescent="0.25">
      <c r="U24625" s="601"/>
      <c r="V24625" s="611"/>
      <c r="X24625" s="613"/>
      <c r="Y24625" s="601"/>
      <c r="Z24625" s="601"/>
      <c r="AA24625" s="601"/>
      <c r="AB24625" s="601"/>
    </row>
    <row r="24626" spans="21:28" x14ac:dyDescent="0.25">
      <c r="U24626" s="601"/>
      <c r="V24626" s="611"/>
      <c r="X24626" s="613"/>
      <c r="Y24626" s="601"/>
      <c r="Z24626" s="601"/>
      <c r="AA24626" s="601"/>
      <c r="AB24626" s="601"/>
    </row>
    <row r="24627" spans="21:28" x14ac:dyDescent="0.25">
      <c r="U24627" s="601"/>
      <c r="V24627" s="611"/>
      <c r="X24627" s="613"/>
      <c r="Y24627" s="601"/>
      <c r="Z24627" s="601"/>
      <c r="AA24627" s="601"/>
      <c r="AB24627" s="601"/>
    </row>
    <row r="24628" spans="21:28" x14ac:dyDescent="0.25">
      <c r="U24628" s="601"/>
      <c r="V24628" s="611"/>
      <c r="X24628" s="613"/>
      <c r="Y24628" s="601"/>
      <c r="Z24628" s="601"/>
      <c r="AA24628" s="601"/>
      <c r="AB24628" s="601"/>
    </row>
    <row r="24629" spans="21:28" x14ac:dyDescent="0.25">
      <c r="U24629" s="601"/>
      <c r="V24629" s="611"/>
      <c r="X24629" s="613"/>
      <c r="Y24629" s="601"/>
      <c r="Z24629" s="601"/>
      <c r="AA24629" s="601"/>
      <c r="AB24629" s="601"/>
    </row>
    <row r="24630" spans="21:28" x14ac:dyDescent="0.25">
      <c r="U24630" s="601"/>
      <c r="V24630" s="611"/>
      <c r="X24630" s="613"/>
      <c r="Y24630" s="601"/>
      <c r="Z24630" s="601"/>
      <c r="AA24630" s="601"/>
      <c r="AB24630" s="601"/>
    </row>
    <row r="24631" spans="21:28" x14ac:dyDescent="0.25">
      <c r="U24631" s="601"/>
      <c r="V24631" s="611"/>
      <c r="X24631" s="613"/>
      <c r="Y24631" s="601"/>
      <c r="Z24631" s="601"/>
      <c r="AA24631" s="601"/>
      <c r="AB24631" s="601"/>
    </row>
    <row r="24632" spans="21:28" x14ac:dyDescent="0.25">
      <c r="U24632" s="601"/>
      <c r="V24632" s="611"/>
      <c r="X24632" s="613"/>
      <c r="Y24632" s="601"/>
      <c r="Z24632" s="601"/>
      <c r="AA24632" s="601"/>
      <c r="AB24632" s="601"/>
    </row>
    <row r="24633" spans="21:28" x14ac:dyDescent="0.25">
      <c r="U24633" s="601"/>
      <c r="V24633" s="611"/>
      <c r="X24633" s="613"/>
      <c r="Y24633" s="601"/>
      <c r="Z24633" s="601"/>
      <c r="AA24633" s="601"/>
      <c r="AB24633" s="601"/>
    </row>
    <row r="24634" spans="21:28" x14ac:dyDescent="0.25">
      <c r="U24634" s="601"/>
      <c r="V24634" s="611"/>
      <c r="X24634" s="613"/>
      <c r="Y24634" s="601"/>
      <c r="Z24634" s="601"/>
      <c r="AA24634" s="601"/>
      <c r="AB24634" s="601"/>
    </row>
    <row r="24635" spans="21:28" x14ac:dyDescent="0.25">
      <c r="U24635" s="601"/>
      <c r="V24635" s="611"/>
      <c r="X24635" s="613"/>
      <c r="Y24635" s="601"/>
      <c r="Z24635" s="601"/>
      <c r="AA24635" s="601"/>
      <c r="AB24635" s="601"/>
    </row>
    <row r="24636" spans="21:28" x14ac:dyDescent="0.25">
      <c r="U24636" s="601"/>
      <c r="V24636" s="611"/>
      <c r="X24636" s="613"/>
      <c r="Y24636" s="601"/>
      <c r="Z24636" s="601"/>
      <c r="AA24636" s="601"/>
      <c r="AB24636" s="601"/>
    </row>
    <row r="24637" spans="21:28" x14ac:dyDescent="0.25">
      <c r="U24637" s="601"/>
      <c r="V24637" s="611"/>
      <c r="X24637" s="613"/>
      <c r="Y24637" s="601"/>
      <c r="Z24637" s="601"/>
      <c r="AA24637" s="601"/>
      <c r="AB24637" s="601"/>
    </row>
    <row r="24638" spans="21:28" x14ac:dyDescent="0.25">
      <c r="U24638" s="601"/>
      <c r="V24638" s="611"/>
      <c r="X24638" s="613"/>
      <c r="Y24638" s="601"/>
      <c r="Z24638" s="601"/>
      <c r="AA24638" s="601"/>
      <c r="AB24638" s="601"/>
    </row>
    <row r="24639" spans="21:28" x14ac:dyDescent="0.25">
      <c r="U24639" s="601"/>
      <c r="V24639" s="611"/>
      <c r="X24639" s="613"/>
      <c r="Y24639" s="601"/>
      <c r="Z24639" s="601"/>
      <c r="AA24639" s="601"/>
      <c r="AB24639" s="601"/>
    </row>
    <row r="24640" spans="21:28" x14ac:dyDescent="0.25">
      <c r="U24640" s="601"/>
      <c r="V24640" s="611"/>
      <c r="X24640" s="613"/>
      <c r="Y24640" s="601"/>
      <c r="Z24640" s="601"/>
      <c r="AA24640" s="601"/>
      <c r="AB24640" s="601"/>
    </row>
    <row r="24641" spans="21:28" x14ac:dyDescent="0.25">
      <c r="U24641" s="601"/>
      <c r="V24641" s="611"/>
      <c r="X24641" s="613"/>
      <c r="Y24641" s="601"/>
      <c r="Z24641" s="601"/>
      <c r="AA24641" s="601"/>
      <c r="AB24641" s="601"/>
    </row>
    <row r="24642" spans="21:28" x14ac:dyDescent="0.25">
      <c r="U24642" s="601"/>
      <c r="V24642" s="611"/>
      <c r="X24642" s="613"/>
      <c r="Y24642" s="601"/>
      <c r="Z24642" s="601"/>
      <c r="AA24642" s="601"/>
      <c r="AB24642" s="601"/>
    </row>
    <row r="24643" spans="21:28" x14ac:dyDescent="0.25">
      <c r="U24643" s="601"/>
      <c r="V24643" s="611"/>
      <c r="X24643" s="613"/>
      <c r="Y24643" s="601"/>
      <c r="Z24643" s="601"/>
      <c r="AA24643" s="601"/>
      <c r="AB24643" s="601"/>
    </row>
    <row r="24644" spans="21:28" x14ac:dyDescent="0.25">
      <c r="U24644" s="601"/>
      <c r="V24644" s="611"/>
      <c r="X24644" s="613"/>
      <c r="Y24644" s="601"/>
      <c r="Z24644" s="601"/>
      <c r="AA24644" s="601"/>
      <c r="AB24644" s="601"/>
    </row>
    <row r="24645" spans="21:28" x14ac:dyDescent="0.25">
      <c r="U24645" s="601"/>
      <c r="V24645" s="611"/>
      <c r="X24645" s="613"/>
      <c r="Y24645" s="601"/>
      <c r="Z24645" s="601"/>
      <c r="AA24645" s="601"/>
      <c r="AB24645" s="601"/>
    </row>
    <row r="24646" spans="21:28" x14ac:dyDescent="0.25">
      <c r="U24646" s="601"/>
      <c r="V24646" s="611"/>
      <c r="X24646" s="613"/>
      <c r="Y24646" s="601"/>
      <c r="Z24646" s="601"/>
      <c r="AA24646" s="601"/>
      <c r="AB24646" s="601"/>
    </row>
    <row r="24647" spans="21:28" x14ac:dyDescent="0.25">
      <c r="U24647" s="601"/>
      <c r="V24647" s="611"/>
      <c r="X24647" s="613"/>
      <c r="Y24647" s="601"/>
      <c r="Z24647" s="601"/>
      <c r="AA24647" s="601"/>
      <c r="AB24647" s="601"/>
    </row>
    <row r="24648" spans="21:28" x14ac:dyDescent="0.25">
      <c r="U24648" s="601"/>
      <c r="V24648" s="611"/>
      <c r="X24648" s="613"/>
      <c r="Y24648" s="601"/>
      <c r="Z24648" s="601"/>
      <c r="AA24648" s="601"/>
      <c r="AB24648" s="601"/>
    </row>
    <row r="24649" spans="21:28" x14ac:dyDescent="0.25">
      <c r="U24649" s="601"/>
      <c r="V24649" s="611"/>
      <c r="X24649" s="613"/>
      <c r="Y24649" s="601"/>
      <c r="Z24649" s="601"/>
      <c r="AA24649" s="601"/>
      <c r="AB24649" s="601"/>
    </row>
    <row r="24650" spans="21:28" x14ac:dyDescent="0.25">
      <c r="U24650" s="601"/>
      <c r="V24650" s="611"/>
      <c r="X24650" s="613"/>
      <c r="Y24650" s="601"/>
      <c r="Z24650" s="601"/>
      <c r="AA24650" s="601"/>
      <c r="AB24650" s="601"/>
    </row>
    <row r="24651" spans="21:28" x14ac:dyDescent="0.25">
      <c r="U24651" s="601"/>
      <c r="V24651" s="611"/>
      <c r="X24651" s="613"/>
      <c r="Y24651" s="601"/>
      <c r="Z24651" s="601"/>
      <c r="AA24651" s="601"/>
      <c r="AB24651" s="601"/>
    </row>
    <row r="24652" spans="21:28" x14ac:dyDescent="0.25">
      <c r="U24652" s="601"/>
      <c r="V24652" s="611"/>
      <c r="X24652" s="613"/>
      <c r="Y24652" s="601"/>
      <c r="Z24652" s="601"/>
      <c r="AA24652" s="601"/>
      <c r="AB24652" s="601"/>
    </row>
    <row r="24653" spans="21:28" x14ac:dyDescent="0.25">
      <c r="U24653" s="601"/>
      <c r="V24653" s="611"/>
      <c r="X24653" s="613"/>
      <c r="Y24653" s="601"/>
      <c r="Z24653" s="601"/>
      <c r="AA24653" s="601"/>
      <c r="AB24653" s="601"/>
    </row>
    <row r="24654" spans="21:28" x14ac:dyDescent="0.25">
      <c r="U24654" s="601"/>
      <c r="V24654" s="611"/>
      <c r="X24654" s="613"/>
      <c r="Y24654" s="601"/>
      <c r="Z24654" s="601"/>
      <c r="AA24654" s="601"/>
      <c r="AB24654" s="601"/>
    </row>
    <row r="24655" spans="21:28" x14ac:dyDescent="0.25">
      <c r="U24655" s="601"/>
      <c r="V24655" s="611"/>
      <c r="X24655" s="613"/>
      <c r="Y24655" s="601"/>
      <c r="Z24655" s="601"/>
      <c r="AA24655" s="601"/>
      <c r="AB24655" s="601"/>
    </row>
    <row r="24656" spans="21:28" x14ac:dyDescent="0.25">
      <c r="U24656" s="601"/>
      <c r="V24656" s="611"/>
      <c r="X24656" s="613"/>
      <c r="Y24656" s="601"/>
      <c r="Z24656" s="601"/>
      <c r="AA24656" s="601"/>
      <c r="AB24656" s="601"/>
    </row>
    <row r="24657" spans="21:28" x14ac:dyDescent="0.25">
      <c r="U24657" s="601"/>
      <c r="V24657" s="611"/>
      <c r="X24657" s="613"/>
      <c r="Y24657" s="601"/>
      <c r="Z24657" s="601"/>
      <c r="AA24657" s="601"/>
      <c r="AB24657" s="601"/>
    </row>
    <row r="24658" spans="21:28" x14ac:dyDescent="0.25">
      <c r="U24658" s="601"/>
      <c r="V24658" s="611"/>
      <c r="X24658" s="613"/>
      <c r="Y24658" s="601"/>
      <c r="Z24658" s="601"/>
      <c r="AA24658" s="601"/>
      <c r="AB24658" s="601"/>
    </row>
    <row r="24659" spans="21:28" x14ac:dyDescent="0.25">
      <c r="U24659" s="601"/>
      <c r="V24659" s="611"/>
      <c r="X24659" s="613"/>
      <c r="Y24659" s="601"/>
      <c r="Z24659" s="601"/>
      <c r="AA24659" s="601"/>
      <c r="AB24659" s="601"/>
    </row>
    <row r="24660" spans="21:28" x14ac:dyDescent="0.25">
      <c r="U24660" s="601"/>
      <c r="V24660" s="611"/>
      <c r="X24660" s="613"/>
      <c r="Y24660" s="601"/>
      <c r="Z24660" s="601"/>
      <c r="AA24660" s="601"/>
      <c r="AB24660" s="601"/>
    </row>
    <row r="24661" spans="21:28" x14ac:dyDescent="0.25">
      <c r="U24661" s="601"/>
      <c r="V24661" s="611"/>
      <c r="X24661" s="613"/>
      <c r="Y24661" s="601"/>
      <c r="Z24661" s="601"/>
      <c r="AA24661" s="601"/>
      <c r="AB24661" s="601"/>
    </row>
    <row r="24662" spans="21:28" x14ac:dyDescent="0.25">
      <c r="U24662" s="601"/>
      <c r="V24662" s="611"/>
      <c r="X24662" s="613"/>
      <c r="Y24662" s="601"/>
      <c r="Z24662" s="601"/>
      <c r="AA24662" s="601"/>
      <c r="AB24662" s="601"/>
    </row>
    <row r="24663" spans="21:28" x14ac:dyDescent="0.25">
      <c r="U24663" s="601"/>
      <c r="V24663" s="611"/>
      <c r="X24663" s="613"/>
      <c r="Y24663" s="601"/>
      <c r="Z24663" s="601"/>
      <c r="AA24663" s="601"/>
      <c r="AB24663" s="601"/>
    </row>
    <row r="24664" spans="21:28" x14ac:dyDescent="0.25">
      <c r="U24664" s="601"/>
      <c r="V24664" s="611"/>
      <c r="X24664" s="613"/>
      <c r="Y24664" s="601"/>
      <c r="Z24664" s="601"/>
      <c r="AA24664" s="601"/>
      <c r="AB24664" s="601"/>
    </row>
    <row r="24665" spans="21:28" x14ac:dyDescent="0.25">
      <c r="U24665" s="601"/>
      <c r="V24665" s="611"/>
      <c r="X24665" s="613"/>
      <c r="Y24665" s="601"/>
      <c r="Z24665" s="601"/>
      <c r="AA24665" s="601"/>
      <c r="AB24665" s="601"/>
    </row>
    <row r="24666" spans="21:28" x14ac:dyDescent="0.25">
      <c r="U24666" s="601"/>
      <c r="V24666" s="611"/>
      <c r="X24666" s="613"/>
      <c r="Y24666" s="601"/>
      <c r="Z24666" s="601"/>
      <c r="AA24666" s="601"/>
      <c r="AB24666" s="601"/>
    </row>
    <row r="24667" spans="21:28" x14ac:dyDescent="0.25">
      <c r="U24667" s="601"/>
      <c r="V24667" s="611"/>
      <c r="X24667" s="613"/>
      <c r="Y24667" s="601"/>
      <c r="Z24667" s="601"/>
      <c r="AA24667" s="601"/>
      <c r="AB24667" s="601"/>
    </row>
    <row r="24668" spans="21:28" x14ac:dyDescent="0.25">
      <c r="U24668" s="601"/>
      <c r="V24668" s="611"/>
      <c r="X24668" s="613"/>
      <c r="Y24668" s="601"/>
      <c r="Z24668" s="601"/>
      <c r="AA24668" s="601"/>
      <c r="AB24668" s="601"/>
    </row>
    <row r="24669" spans="21:28" x14ac:dyDescent="0.25">
      <c r="U24669" s="601"/>
      <c r="V24669" s="611"/>
      <c r="X24669" s="613"/>
      <c r="Y24669" s="601"/>
      <c r="Z24669" s="601"/>
      <c r="AA24669" s="601"/>
      <c r="AB24669" s="601"/>
    </row>
    <row r="24670" spans="21:28" x14ac:dyDescent="0.25">
      <c r="U24670" s="601"/>
      <c r="V24670" s="611"/>
      <c r="X24670" s="613"/>
      <c r="Y24670" s="601"/>
      <c r="Z24670" s="601"/>
      <c r="AA24670" s="601"/>
      <c r="AB24670" s="601"/>
    </row>
    <row r="24671" spans="21:28" x14ac:dyDescent="0.25">
      <c r="U24671" s="601"/>
      <c r="V24671" s="611"/>
      <c r="X24671" s="613"/>
      <c r="Y24671" s="601"/>
      <c r="Z24671" s="601"/>
      <c r="AA24671" s="601"/>
      <c r="AB24671" s="601"/>
    </row>
    <row r="24672" spans="21:28" x14ac:dyDescent="0.25">
      <c r="U24672" s="601"/>
      <c r="V24672" s="611"/>
      <c r="X24672" s="613"/>
      <c r="Y24672" s="601"/>
      <c r="Z24672" s="601"/>
      <c r="AA24672" s="601"/>
      <c r="AB24672" s="601"/>
    </row>
    <row r="24673" spans="21:28" x14ac:dyDescent="0.25">
      <c r="U24673" s="601"/>
      <c r="V24673" s="611"/>
      <c r="X24673" s="613"/>
      <c r="Y24673" s="601"/>
      <c r="Z24673" s="601"/>
      <c r="AA24673" s="601"/>
      <c r="AB24673" s="601"/>
    </row>
    <row r="24674" spans="21:28" x14ac:dyDescent="0.25">
      <c r="U24674" s="601"/>
      <c r="V24674" s="611"/>
      <c r="X24674" s="613"/>
      <c r="Y24674" s="601"/>
      <c r="Z24674" s="601"/>
      <c r="AA24674" s="601"/>
      <c r="AB24674" s="601"/>
    </row>
    <row r="24675" spans="21:28" x14ac:dyDescent="0.25">
      <c r="U24675" s="601"/>
      <c r="V24675" s="611"/>
      <c r="X24675" s="613"/>
      <c r="Y24675" s="601"/>
      <c r="Z24675" s="601"/>
      <c r="AA24675" s="601"/>
      <c r="AB24675" s="601"/>
    </row>
    <row r="24676" spans="21:28" x14ac:dyDescent="0.25">
      <c r="U24676" s="601"/>
      <c r="V24676" s="611"/>
      <c r="X24676" s="613"/>
      <c r="Y24676" s="601"/>
      <c r="Z24676" s="601"/>
      <c r="AA24676" s="601"/>
      <c r="AB24676" s="601"/>
    </row>
    <row r="24677" spans="21:28" x14ac:dyDescent="0.25">
      <c r="U24677" s="601"/>
      <c r="V24677" s="611"/>
      <c r="X24677" s="613"/>
      <c r="Y24677" s="601"/>
      <c r="Z24677" s="601"/>
      <c r="AA24677" s="601"/>
      <c r="AB24677" s="601"/>
    </row>
    <row r="24678" spans="21:28" x14ac:dyDescent="0.25">
      <c r="U24678" s="601"/>
      <c r="V24678" s="611"/>
      <c r="X24678" s="613"/>
      <c r="Y24678" s="601"/>
      <c r="Z24678" s="601"/>
      <c r="AA24678" s="601"/>
      <c r="AB24678" s="601"/>
    </row>
    <row r="24679" spans="21:28" x14ac:dyDescent="0.25">
      <c r="U24679" s="601"/>
      <c r="V24679" s="611"/>
      <c r="X24679" s="613"/>
      <c r="Y24679" s="601"/>
      <c r="Z24679" s="601"/>
      <c r="AA24679" s="601"/>
      <c r="AB24679" s="601"/>
    </row>
    <row r="24680" spans="21:28" x14ac:dyDescent="0.25">
      <c r="U24680" s="601"/>
      <c r="V24680" s="611"/>
      <c r="X24680" s="613"/>
      <c r="Y24680" s="601"/>
      <c r="Z24680" s="601"/>
      <c r="AA24680" s="601"/>
      <c r="AB24680" s="601"/>
    </row>
    <row r="24681" spans="21:28" x14ac:dyDescent="0.25">
      <c r="U24681" s="601"/>
      <c r="V24681" s="611"/>
      <c r="X24681" s="613"/>
      <c r="Y24681" s="601"/>
      <c r="Z24681" s="601"/>
      <c r="AA24681" s="601"/>
      <c r="AB24681" s="601"/>
    </row>
    <row r="24682" spans="21:28" x14ac:dyDescent="0.25">
      <c r="U24682" s="601"/>
      <c r="V24682" s="611"/>
      <c r="X24682" s="613"/>
      <c r="Y24682" s="601"/>
      <c r="Z24682" s="601"/>
      <c r="AA24682" s="601"/>
      <c r="AB24682" s="601"/>
    </row>
    <row r="24683" spans="21:28" x14ac:dyDescent="0.25">
      <c r="U24683" s="601"/>
      <c r="V24683" s="611"/>
      <c r="X24683" s="613"/>
      <c r="Y24683" s="601"/>
      <c r="Z24683" s="601"/>
      <c r="AA24683" s="601"/>
      <c r="AB24683" s="601"/>
    </row>
    <row r="24684" spans="21:28" x14ac:dyDescent="0.25">
      <c r="U24684" s="601"/>
      <c r="V24684" s="611"/>
      <c r="X24684" s="613"/>
      <c r="Y24684" s="601"/>
      <c r="Z24684" s="601"/>
      <c r="AA24684" s="601"/>
      <c r="AB24684" s="601"/>
    </row>
    <row r="24685" spans="21:28" x14ac:dyDescent="0.25">
      <c r="U24685" s="601"/>
      <c r="V24685" s="611"/>
      <c r="X24685" s="613"/>
      <c r="Y24685" s="601"/>
      <c r="Z24685" s="601"/>
      <c r="AA24685" s="601"/>
      <c r="AB24685" s="601"/>
    </row>
    <row r="24686" spans="21:28" x14ac:dyDescent="0.25">
      <c r="U24686" s="601"/>
      <c r="V24686" s="611"/>
      <c r="X24686" s="613"/>
      <c r="Y24686" s="601"/>
      <c r="Z24686" s="601"/>
      <c r="AA24686" s="601"/>
      <c r="AB24686" s="601"/>
    </row>
    <row r="24687" spans="21:28" x14ac:dyDescent="0.25">
      <c r="U24687" s="601"/>
      <c r="V24687" s="611"/>
      <c r="X24687" s="613"/>
      <c r="Y24687" s="601"/>
      <c r="Z24687" s="601"/>
      <c r="AA24687" s="601"/>
      <c r="AB24687" s="601"/>
    </row>
    <row r="24688" spans="21:28" x14ac:dyDescent="0.25">
      <c r="U24688" s="601"/>
      <c r="V24688" s="611"/>
      <c r="X24688" s="613"/>
      <c r="Y24688" s="601"/>
      <c r="Z24688" s="601"/>
      <c r="AA24688" s="601"/>
      <c r="AB24688" s="601"/>
    </row>
    <row r="24689" spans="21:28" x14ac:dyDescent="0.25">
      <c r="U24689" s="601"/>
      <c r="V24689" s="611"/>
      <c r="X24689" s="613"/>
      <c r="Y24689" s="601"/>
      <c r="Z24689" s="601"/>
      <c r="AA24689" s="601"/>
      <c r="AB24689" s="601"/>
    </row>
    <row r="24690" spans="21:28" x14ac:dyDescent="0.25">
      <c r="U24690" s="601"/>
      <c r="V24690" s="611"/>
      <c r="X24690" s="613"/>
      <c r="Y24690" s="601"/>
      <c r="Z24690" s="601"/>
      <c r="AA24690" s="601"/>
      <c r="AB24690" s="601"/>
    </row>
    <row r="24691" spans="21:28" x14ac:dyDescent="0.25">
      <c r="U24691" s="601"/>
      <c r="V24691" s="611"/>
      <c r="X24691" s="613"/>
      <c r="Y24691" s="601"/>
      <c r="Z24691" s="601"/>
      <c r="AA24691" s="601"/>
      <c r="AB24691" s="601"/>
    </row>
    <row r="24692" spans="21:28" x14ac:dyDescent="0.25">
      <c r="U24692" s="601"/>
      <c r="V24692" s="611"/>
      <c r="X24692" s="613"/>
      <c r="Y24692" s="601"/>
      <c r="Z24692" s="601"/>
      <c r="AA24692" s="601"/>
      <c r="AB24692" s="601"/>
    </row>
    <row r="24693" spans="21:28" x14ac:dyDescent="0.25">
      <c r="U24693" s="601"/>
      <c r="V24693" s="611"/>
      <c r="X24693" s="613"/>
      <c r="Y24693" s="601"/>
      <c r="Z24693" s="601"/>
      <c r="AA24693" s="601"/>
      <c r="AB24693" s="601"/>
    </row>
    <row r="24694" spans="21:28" x14ac:dyDescent="0.25">
      <c r="U24694" s="601"/>
      <c r="V24694" s="611"/>
      <c r="X24694" s="613"/>
      <c r="Y24694" s="601"/>
      <c r="Z24694" s="601"/>
      <c r="AA24694" s="601"/>
      <c r="AB24694" s="601"/>
    </row>
    <row r="24695" spans="21:28" x14ac:dyDescent="0.25">
      <c r="U24695" s="601"/>
      <c r="V24695" s="611"/>
      <c r="X24695" s="613"/>
      <c r="Y24695" s="601"/>
      <c r="Z24695" s="601"/>
      <c r="AA24695" s="601"/>
      <c r="AB24695" s="601"/>
    </row>
    <row r="24696" spans="21:28" x14ac:dyDescent="0.25">
      <c r="U24696" s="601"/>
      <c r="V24696" s="611"/>
      <c r="X24696" s="613"/>
      <c r="Y24696" s="601"/>
      <c r="Z24696" s="601"/>
      <c r="AA24696" s="601"/>
      <c r="AB24696" s="601"/>
    </row>
    <row r="24697" spans="21:28" x14ac:dyDescent="0.25">
      <c r="U24697" s="601"/>
      <c r="V24697" s="611"/>
      <c r="X24697" s="613"/>
      <c r="Y24697" s="601"/>
      <c r="Z24697" s="601"/>
      <c r="AA24697" s="601"/>
      <c r="AB24697" s="601"/>
    </row>
    <row r="24698" spans="21:28" x14ac:dyDescent="0.25">
      <c r="U24698" s="601"/>
      <c r="V24698" s="611"/>
      <c r="X24698" s="613"/>
      <c r="Y24698" s="601"/>
      <c r="Z24698" s="601"/>
      <c r="AA24698" s="601"/>
      <c r="AB24698" s="601"/>
    </row>
    <row r="24699" spans="21:28" x14ac:dyDescent="0.25">
      <c r="U24699" s="601"/>
      <c r="V24699" s="611"/>
      <c r="X24699" s="613"/>
      <c r="Y24699" s="601"/>
      <c r="Z24699" s="601"/>
      <c r="AA24699" s="601"/>
      <c r="AB24699" s="601"/>
    </row>
    <row r="24700" spans="21:28" x14ac:dyDescent="0.25">
      <c r="U24700" s="601"/>
      <c r="V24700" s="611"/>
      <c r="X24700" s="613"/>
      <c r="Y24700" s="601"/>
      <c r="Z24700" s="601"/>
      <c r="AA24700" s="601"/>
      <c r="AB24700" s="601"/>
    </row>
    <row r="24701" spans="21:28" x14ac:dyDescent="0.25">
      <c r="U24701" s="601"/>
      <c r="V24701" s="611"/>
      <c r="X24701" s="613"/>
      <c r="Y24701" s="601"/>
      <c r="Z24701" s="601"/>
      <c r="AA24701" s="601"/>
      <c r="AB24701" s="601"/>
    </row>
    <row r="24702" spans="21:28" x14ac:dyDescent="0.25">
      <c r="U24702" s="601"/>
      <c r="V24702" s="611"/>
      <c r="X24702" s="613"/>
      <c r="Y24702" s="601"/>
      <c r="Z24702" s="601"/>
      <c r="AA24702" s="601"/>
      <c r="AB24702" s="601"/>
    </row>
    <row r="24703" spans="21:28" x14ac:dyDescent="0.25">
      <c r="U24703" s="601"/>
      <c r="V24703" s="611"/>
      <c r="X24703" s="613"/>
      <c r="Y24703" s="601"/>
      <c r="Z24703" s="601"/>
      <c r="AA24703" s="601"/>
      <c r="AB24703" s="601"/>
    </row>
    <row r="24704" spans="21:28" x14ac:dyDescent="0.25">
      <c r="U24704" s="601"/>
      <c r="V24704" s="611"/>
      <c r="X24704" s="613"/>
      <c r="Y24704" s="601"/>
      <c r="Z24704" s="601"/>
      <c r="AA24704" s="601"/>
      <c r="AB24704" s="601"/>
    </row>
    <row r="24705" spans="21:28" x14ac:dyDescent="0.25">
      <c r="U24705" s="601"/>
      <c r="V24705" s="611"/>
      <c r="X24705" s="613"/>
      <c r="Y24705" s="601"/>
      <c r="Z24705" s="601"/>
      <c r="AA24705" s="601"/>
      <c r="AB24705" s="601"/>
    </row>
    <row r="24706" spans="21:28" x14ac:dyDescent="0.25">
      <c r="U24706" s="601"/>
      <c r="V24706" s="611"/>
      <c r="X24706" s="613"/>
      <c r="Y24706" s="601"/>
      <c r="Z24706" s="601"/>
      <c r="AA24706" s="601"/>
      <c r="AB24706" s="601"/>
    </row>
    <row r="24707" spans="21:28" x14ac:dyDescent="0.25">
      <c r="U24707" s="601"/>
      <c r="V24707" s="611"/>
      <c r="X24707" s="613"/>
      <c r="Y24707" s="601"/>
      <c r="Z24707" s="601"/>
      <c r="AA24707" s="601"/>
      <c r="AB24707" s="601"/>
    </row>
    <row r="24708" spans="21:28" x14ac:dyDescent="0.25">
      <c r="U24708" s="601"/>
      <c r="V24708" s="611"/>
      <c r="X24708" s="613"/>
      <c r="Y24708" s="601"/>
      <c r="Z24708" s="601"/>
      <c r="AA24708" s="601"/>
      <c r="AB24708" s="601"/>
    </row>
    <row r="24709" spans="21:28" x14ac:dyDescent="0.25">
      <c r="U24709" s="601"/>
      <c r="V24709" s="611"/>
      <c r="X24709" s="613"/>
      <c r="Y24709" s="601"/>
      <c r="Z24709" s="601"/>
      <c r="AA24709" s="601"/>
      <c r="AB24709" s="601"/>
    </row>
    <row r="24710" spans="21:28" x14ac:dyDescent="0.25">
      <c r="U24710" s="601"/>
      <c r="V24710" s="611"/>
      <c r="X24710" s="613"/>
      <c r="Y24710" s="601"/>
      <c r="Z24710" s="601"/>
      <c r="AA24710" s="601"/>
      <c r="AB24710" s="601"/>
    </row>
    <row r="24711" spans="21:28" x14ac:dyDescent="0.25">
      <c r="U24711" s="601"/>
      <c r="V24711" s="611"/>
      <c r="X24711" s="613"/>
      <c r="Y24711" s="601"/>
      <c r="Z24711" s="601"/>
      <c r="AA24711" s="601"/>
      <c r="AB24711" s="601"/>
    </row>
    <row r="24712" spans="21:28" x14ac:dyDescent="0.25">
      <c r="U24712" s="601"/>
      <c r="V24712" s="611"/>
      <c r="X24712" s="613"/>
      <c r="Y24712" s="601"/>
      <c r="Z24712" s="601"/>
      <c r="AA24712" s="601"/>
      <c r="AB24712" s="601"/>
    </row>
    <row r="24713" spans="21:28" x14ac:dyDescent="0.25">
      <c r="U24713" s="601"/>
      <c r="V24713" s="611"/>
      <c r="X24713" s="613"/>
      <c r="Y24713" s="601"/>
      <c r="Z24713" s="601"/>
      <c r="AA24713" s="601"/>
      <c r="AB24713" s="601"/>
    </row>
    <row r="24714" spans="21:28" x14ac:dyDescent="0.25">
      <c r="U24714" s="601"/>
      <c r="V24714" s="611"/>
      <c r="X24714" s="613"/>
      <c r="Y24714" s="601"/>
      <c r="Z24714" s="601"/>
      <c r="AA24714" s="601"/>
      <c r="AB24714" s="601"/>
    </row>
    <row r="24715" spans="21:28" x14ac:dyDescent="0.25">
      <c r="U24715" s="601"/>
      <c r="V24715" s="611"/>
      <c r="X24715" s="613"/>
      <c r="Y24715" s="601"/>
      <c r="Z24715" s="601"/>
      <c r="AA24715" s="601"/>
      <c r="AB24715" s="601"/>
    </row>
    <row r="24716" spans="21:28" x14ac:dyDescent="0.25">
      <c r="U24716" s="601"/>
      <c r="V24716" s="611"/>
      <c r="X24716" s="613"/>
      <c r="Y24716" s="601"/>
      <c r="Z24716" s="601"/>
      <c r="AA24716" s="601"/>
      <c r="AB24716" s="601"/>
    </row>
    <row r="24717" spans="21:28" x14ac:dyDescent="0.25">
      <c r="U24717" s="601"/>
      <c r="V24717" s="611"/>
      <c r="X24717" s="613"/>
      <c r="Y24717" s="601"/>
      <c r="Z24717" s="601"/>
      <c r="AA24717" s="601"/>
      <c r="AB24717" s="601"/>
    </row>
    <row r="24718" spans="21:28" x14ac:dyDescent="0.25">
      <c r="U24718" s="601"/>
      <c r="V24718" s="611"/>
      <c r="X24718" s="613"/>
      <c r="Y24718" s="601"/>
      <c r="Z24718" s="601"/>
      <c r="AA24718" s="601"/>
      <c r="AB24718" s="601"/>
    </row>
    <row r="24719" spans="21:28" x14ac:dyDescent="0.25">
      <c r="U24719" s="601"/>
      <c r="V24719" s="611"/>
      <c r="X24719" s="613"/>
      <c r="Y24719" s="601"/>
      <c r="Z24719" s="601"/>
      <c r="AA24719" s="601"/>
      <c r="AB24719" s="601"/>
    </row>
    <row r="24720" spans="21:28" x14ac:dyDescent="0.25">
      <c r="U24720" s="601"/>
      <c r="V24720" s="611"/>
      <c r="X24720" s="613"/>
      <c r="Y24720" s="601"/>
      <c r="Z24720" s="601"/>
      <c r="AA24720" s="601"/>
      <c r="AB24720" s="601"/>
    </row>
    <row r="24721" spans="21:28" x14ac:dyDescent="0.25">
      <c r="U24721" s="601"/>
      <c r="V24721" s="611"/>
      <c r="X24721" s="613"/>
      <c r="Y24721" s="601"/>
      <c r="Z24721" s="601"/>
      <c r="AA24721" s="601"/>
      <c r="AB24721" s="601"/>
    </row>
    <row r="24722" spans="21:28" x14ac:dyDescent="0.25">
      <c r="U24722" s="601"/>
      <c r="V24722" s="611"/>
      <c r="X24722" s="613"/>
      <c r="Y24722" s="601"/>
      <c r="Z24722" s="601"/>
      <c r="AA24722" s="601"/>
      <c r="AB24722" s="601"/>
    </row>
    <row r="24723" spans="21:28" x14ac:dyDescent="0.25">
      <c r="U24723" s="601"/>
      <c r="V24723" s="611"/>
      <c r="X24723" s="613"/>
      <c r="Y24723" s="601"/>
      <c r="Z24723" s="601"/>
      <c r="AA24723" s="601"/>
      <c r="AB24723" s="601"/>
    </row>
    <row r="24724" spans="21:28" x14ac:dyDescent="0.25">
      <c r="U24724" s="601"/>
      <c r="V24724" s="611"/>
      <c r="X24724" s="613"/>
      <c r="Y24724" s="601"/>
      <c r="Z24724" s="601"/>
      <c r="AA24724" s="601"/>
      <c r="AB24724" s="601"/>
    </row>
    <row r="24725" spans="21:28" x14ac:dyDescent="0.25">
      <c r="U24725" s="601"/>
      <c r="V24725" s="611"/>
      <c r="X24725" s="613"/>
      <c r="Y24725" s="601"/>
      <c r="Z24725" s="601"/>
      <c r="AA24725" s="601"/>
      <c r="AB24725" s="601"/>
    </row>
    <row r="24726" spans="21:28" x14ac:dyDescent="0.25">
      <c r="U24726" s="601"/>
      <c r="V24726" s="611"/>
      <c r="X24726" s="613"/>
      <c r="Y24726" s="601"/>
      <c r="Z24726" s="601"/>
      <c r="AA24726" s="601"/>
      <c r="AB24726" s="601"/>
    </row>
    <row r="24727" spans="21:28" x14ac:dyDescent="0.25">
      <c r="U24727" s="601"/>
      <c r="V24727" s="611"/>
      <c r="X24727" s="613"/>
      <c r="Y24727" s="601"/>
      <c r="Z24727" s="601"/>
      <c r="AA24727" s="601"/>
      <c r="AB24727" s="601"/>
    </row>
    <row r="24728" spans="21:28" x14ac:dyDescent="0.25">
      <c r="U24728" s="601"/>
      <c r="V24728" s="611"/>
      <c r="X24728" s="613"/>
      <c r="Y24728" s="601"/>
      <c r="Z24728" s="601"/>
      <c r="AA24728" s="601"/>
      <c r="AB24728" s="601"/>
    </row>
    <row r="24729" spans="21:28" x14ac:dyDescent="0.25">
      <c r="U24729" s="601"/>
      <c r="V24729" s="611"/>
      <c r="X24729" s="613"/>
      <c r="Y24729" s="601"/>
      <c r="Z24729" s="601"/>
      <c r="AA24729" s="601"/>
      <c r="AB24729" s="601"/>
    </row>
    <row r="24730" spans="21:28" x14ac:dyDescent="0.25">
      <c r="U24730" s="601"/>
      <c r="V24730" s="611"/>
      <c r="X24730" s="613"/>
      <c r="Y24730" s="601"/>
      <c r="Z24730" s="601"/>
      <c r="AA24730" s="601"/>
      <c r="AB24730" s="601"/>
    </row>
    <row r="24731" spans="21:28" x14ac:dyDescent="0.25">
      <c r="U24731" s="601"/>
      <c r="V24731" s="611"/>
      <c r="X24731" s="613"/>
      <c r="Y24731" s="601"/>
      <c r="Z24731" s="601"/>
      <c r="AA24731" s="601"/>
      <c r="AB24731" s="601"/>
    </row>
    <row r="24732" spans="21:28" x14ac:dyDescent="0.25">
      <c r="U24732" s="601"/>
      <c r="V24732" s="611"/>
      <c r="X24732" s="613"/>
      <c r="Y24732" s="601"/>
      <c r="Z24732" s="601"/>
      <c r="AA24732" s="601"/>
      <c r="AB24732" s="601"/>
    </row>
    <row r="24733" spans="21:28" x14ac:dyDescent="0.25">
      <c r="U24733" s="601"/>
      <c r="V24733" s="611"/>
      <c r="X24733" s="613"/>
      <c r="Y24733" s="601"/>
      <c r="Z24733" s="601"/>
      <c r="AA24733" s="601"/>
      <c r="AB24733" s="601"/>
    </row>
    <row r="24734" spans="21:28" x14ac:dyDescent="0.25">
      <c r="U24734" s="601"/>
      <c r="V24734" s="611"/>
      <c r="X24734" s="613"/>
      <c r="Y24734" s="601"/>
      <c r="Z24734" s="601"/>
      <c r="AA24734" s="601"/>
      <c r="AB24734" s="601"/>
    </row>
    <row r="24735" spans="21:28" x14ac:dyDescent="0.25">
      <c r="U24735" s="601"/>
      <c r="V24735" s="611"/>
      <c r="X24735" s="613"/>
      <c r="Y24735" s="601"/>
      <c r="Z24735" s="601"/>
      <c r="AA24735" s="601"/>
      <c r="AB24735" s="601"/>
    </row>
    <row r="24736" spans="21:28" x14ac:dyDescent="0.25">
      <c r="U24736" s="601"/>
      <c r="V24736" s="611"/>
      <c r="X24736" s="613"/>
      <c r="Y24736" s="601"/>
      <c r="Z24736" s="601"/>
      <c r="AA24736" s="601"/>
      <c r="AB24736" s="601"/>
    </row>
    <row r="24737" spans="21:28" x14ac:dyDescent="0.25">
      <c r="U24737" s="601"/>
      <c r="V24737" s="611"/>
      <c r="X24737" s="613"/>
      <c r="Y24737" s="601"/>
      <c r="Z24737" s="601"/>
      <c r="AA24737" s="601"/>
      <c r="AB24737" s="601"/>
    </row>
    <row r="24738" spans="21:28" x14ac:dyDescent="0.25">
      <c r="U24738" s="601"/>
      <c r="V24738" s="611"/>
      <c r="X24738" s="613"/>
      <c r="Y24738" s="601"/>
      <c r="Z24738" s="601"/>
      <c r="AA24738" s="601"/>
      <c r="AB24738" s="601"/>
    </row>
    <row r="24739" spans="21:28" x14ac:dyDescent="0.25">
      <c r="U24739" s="601"/>
      <c r="V24739" s="611"/>
      <c r="X24739" s="613"/>
      <c r="Y24739" s="601"/>
      <c r="Z24739" s="601"/>
      <c r="AA24739" s="601"/>
      <c r="AB24739" s="601"/>
    </row>
    <row r="24740" spans="21:28" x14ac:dyDescent="0.25">
      <c r="U24740" s="601"/>
      <c r="V24740" s="611"/>
      <c r="X24740" s="613"/>
      <c r="Y24740" s="601"/>
      <c r="Z24740" s="601"/>
      <c r="AA24740" s="601"/>
      <c r="AB24740" s="601"/>
    </row>
    <row r="24741" spans="21:28" x14ac:dyDescent="0.25">
      <c r="U24741" s="601"/>
      <c r="V24741" s="611"/>
      <c r="X24741" s="613"/>
      <c r="Y24741" s="601"/>
      <c r="Z24741" s="601"/>
      <c r="AA24741" s="601"/>
      <c r="AB24741" s="601"/>
    </row>
    <row r="24742" spans="21:28" x14ac:dyDescent="0.25">
      <c r="U24742" s="601"/>
      <c r="V24742" s="611"/>
      <c r="X24742" s="613"/>
      <c r="Y24742" s="601"/>
      <c r="Z24742" s="601"/>
      <c r="AA24742" s="601"/>
      <c r="AB24742" s="601"/>
    </row>
    <row r="24743" spans="21:28" x14ac:dyDescent="0.25">
      <c r="U24743" s="601"/>
      <c r="V24743" s="611"/>
      <c r="X24743" s="613"/>
      <c r="Y24743" s="601"/>
      <c r="Z24743" s="601"/>
      <c r="AA24743" s="601"/>
      <c r="AB24743" s="601"/>
    </row>
    <row r="24744" spans="21:28" x14ac:dyDescent="0.25">
      <c r="U24744" s="601"/>
      <c r="V24744" s="611"/>
      <c r="X24744" s="613"/>
      <c r="Y24744" s="601"/>
      <c r="Z24744" s="601"/>
      <c r="AA24744" s="601"/>
      <c r="AB24744" s="601"/>
    </row>
    <row r="24745" spans="21:28" x14ac:dyDescent="0.25">
      <c r="U24745" s="601"/>
      <c r="V24745" s="611"/>
      <c r="X24745" s="613"/>
      <c r="Y24745" s="601"/>
      <c r="Z24745" s="601"/>
      <c r="AA24745" s="601"/>
      <c r="AB24745" s="601"/>
    </row>
    <row r="24746" spans="21:28" x14ac:dyDescent="0.25">
      <c r="U24746" s="601"/>
      <c r="V24746" s="611"/>
      <c r="X24746" s="613"/>
      <c r="Y24746" s="601"/>
      <c r="Z24746" s="601"/>
      <c r="AA24746" s="601"/>
      <c r="AB24746" s="601"/>
    </row>
    <row r="24747" spans="21:28" x14ac:dyDescent="0.25">
      <c r="U24747" s="601"/>
      <c r="V24747" s="611"/>
      <c r="X24747" s="613"/>
      <c r="Y24747" s="601"/>
      <c r="Z24747" s="601"/>
      <c r="AA24747" s="601"/>
      <c r="AB24747" s="601"/>
    </row>
    <row r="24748" spans="21:28" x14ac:dyDescent="0.25">
      <c r="U24748" s="601"/>
      <c r="V24748" s="611"/>
      <c r="X24748" s="613"/>
      <c r="Y24748" s="601"/>
      <c r="Z24748" s="601"/>
      <c r="AA24748" s="601"/>
      <c r="AB24748" s="601"/>
    </row>
    <row r="24749" spans="21:28" x14ac:dyDescent="0.25">
      <c r="U24749" s="601"/>
      <c r="V24749" s="611"/>
      <c r="X24749" s="613"/>
      <c r="Y24749" s="601"/>
      <c r="Z24749" s="601"/>
      <c r="AA24749" s="601"/>
      <c r="AB24749" s="601"/>
    </row>
    <row r="24750" spans="21:28" x14ac:dyDescent="0.25">
      <c r="U24750" s="601"/>
      <c r="V24750" s="611"/>
      <c r="X24750" s="613"/>
      <c r="Y24750" s="601"/>
      <c r="Z24750" s="601"/>
      <c r="AA24750" s="601"/>
      <c r="AB24750" s="601"/>
    </row>
    <row r="24751" spans="21:28" x14ac:dyDescent="0.25">
      <c r="U24751" s="601"/>
      <c r="V24751" s="611"/>
      <c r="X24751" s="613"/>
      <c r="Y24751" s="601"/>
      <c r="Z24751" s="601"/>
      <c r="AA24751" s="601"/>
      <c r="AB24751" s="601"/>
    </row>
    <row r="24752" spans="21:28" x14ac:dyDescent="0.25">
      <c r="U24752" s="601"/>
      <c r="V24752" s="611"/>
      <c r="X24752" s="613"/>
      <c r="Y24752" s="601"/>
      <c r="Z24752" s="601"/>
      <c r="AA24752" s="601"/>
      <c r="AB24752" s="601"/>
    </row>
    <row r="24753" spans="21:28" x14ac:dyDescent="0.25">
      <c r="U24753" s="601"/>
      <c r="V24753" s="611"/>
      <c r="X24753" s="613"/>
      <c r="Y24753" s="601"/>
      <c r="Z24753" s="601"/>
      <c r="AA24753" s="601"/>
      <c r="AB24753" s="601"/>
    </row>
    <row r="24754" spans="21:28" x14ac:dyDescent="0.25">
      <c r="U24754" s="601"/>
      <c r="V24754" s="611"/>
      <c r="X24754" s="613"/>
      <c r="Y24754" s="601"/>
      <c r="Z24754" s="601"/>
      <c r="AA24754" s="601"/>
      <c r="AB24754" s="601"/>
    </row>
    <row r="24755" spans="21:28" x14ac:dyDescent="0.25">
      <c r="U24755" s="601"/>
      <c r="V24755" s="611"/>
      <c r="X24755" s="613"/>
      <c r="Y24755" s="601"/>
      <c r="Z24755" s="601"/>
      <c r="AA24755" s="601"/>
      <c r="AB24755" s="601"/>
    </row>
    <row r="24756" spans="21:28" x14ac:dyDescent="0.25">
      <c r="U24756" s="601"/>
      <c r="V24756" s="611"/>
      <c r="X24756" s="613"/>
      <c r="Y24756" s="601"/>
      <c r="Z24756" s="601"/>
      <c r="AA24756" s="601"/>
      <c r="AB24756" s="601"/>
    </row>
    <row r="24757" spans="21:28" x14ac:dyDescent="0.25">
      <c r="U24757" s="601"/>
      <c r="V24757" s="611"/>
      <c r="X24757" s="613"/>
      <c r="Y24757" s="601"/>
      <c r="Z24757" s="601"/>
      <c r="AA24757" s="601"/>
      <c r="AB24757" s="601"/>
    </row>
    <row r="24758" spans="21:28" x14ac:dyDescent="0.25">
      <c r="U24758" s="601"/>
      <c r="V24758" s="611"/>
      <c r="X24758" s="613"/>
      <c r="Y24758" s="601"/>
      <c r="Z24758" s="601"/>
      <c r="AA24758" s="601"/>
      <c r="AB24758" s="601"/>
    </row>
    <row r="24759" spans="21:28" x14ac:dyDescent="0.25">
      <c r="U24759" s="601"/>
      <c r="V24759" s="611"/>
      <c r="X24759" s="613"/>
      <c r="Y24759" s="601"/>
      <c r="Z24759" s="601"/>
      <c r="AA24759" s="601"/>
      <c r="AB24759" s="601"/>
    </row>
    <row r="24760" spans="21:28" x14ac:dyDescent="0.25">
      <c r="U24760" s="601"/>
      <c r="V24760" s="611"/>
      <c r="X24760" s="613"/>
      <c r="Y24760" s="601"/>
      <c r="Z24760" s="601"/>
      <c r="AA24760" s="601"/>
      <c r="AB24760" s="601"/>
    </row>
    <row r="24761" spans="21:28" x14ac:dyDescent="0.25">
      <c r="U24761" s="601"/>
      <c r="V24761" s="611"/>
      <c r="X24761" s="613"/>
      <c r="Y24761" s="601"/>
      <c r="Z24761" s="601"/>
      <c r="AA24761" s="601"/>
      <c r="AB24761" s="601"/>
    </row>
    <row r="24762" spans="21:28" x14ac:dyDescent="0.25">
      <c r="U24762" s="601"/>
      <c r="V24762" s="611"/>
      <c r="X24762" s="613"/>
      <c r="Y24762" s="601"/>
      <c r="Z24762" s="601"/>
      <c r="AA24762" s="601"/>
      <c r="AB24762" s="601"/>
    </row>
    <row r="24763" spans="21:28" x14ac:dyDescent="0.25">
      <c r="U24763" s="601"/>
      <c r="V24763" s="611"/>
      <c r="X24763" s="613"/>
      <c r="Y24763" s="601"/>
      <c r="Z24763" s="601"/>
      <c r="AA24763" s="601"/>
      <c r="AB24763" s="601"/>
    </row>
    <row r="24764" spans="21:28" x14ac:dyDescent="0.25">
      <c r="U24764" s="601"/>
      <c r="V24764" s="611"/>
      <c r="X24764" s="613"/>
      <c r="Y24764" s="601"/>
      <c r="Z24764" s="601"/>
      <c r="AA24764" s="601"/>
      <c r="AB24764" s="601"/>
    </row>
    <row r="24765" spans="21:28" x14ac:dyDescent="0.25">
      <c r="U24765" s="601"/>
      <c r="V24765" s="611"/>
      <c r="X24765" s="613"/>
      <c r="Y24765" s="601"/>
      <c r="Z24765" s="601"/>
      <c r="AA24765" s="601"/>
      <c r="AB24765" s="601"/>
    </row>
    <row r="24766" spans="21:28" x14ac:dyDescent="0.25">
      <c r="U24766" s="601"/>
      <c r="V24766" s="611"/>
      <c r="X24766" s="613"/>
      <c r="Y24766" s="601"/>
      <c r="Z24766" s="601"/>
      <c r="AA24766" s="601"/>
      <c r="AB24766" s="601"/>
    </row>
    <row r="24767" spans="21:28" x14ac:dyDescent="0.25">
      <c r="U24767" s="601"/>
      <c r="V24767" s="611"/>
      <c r="X24767" s="613"/>
      <c r="Y24767" s="601"/>
      <c r="Z24767" s="601"/>
      <c r="AA24767" s="601"/>
      <c r="AB24767" s="601"/>
    </row>
    <row r="24768" spans="21:28" x14ac:dyDescent="0.25">
      <c r="U24768" s="601"/>
      <c r="V24768" s="611"/>
      <c r="X24768" s="613"/>
      <c r="Y24768" s="601"/>
      <c r="Z24768" s="601"/>
      <c r="AA24768" s="601"/>
      <c r="AB24768" s="601"/>
    </row>
    <row r="24769" spans="21:28" x14ac:dyDescent="0.25">
      <c r="U24769" s="601"/>
      <c r="V24769" s="611"/>
      <c r="X24769" s="613"/>
      <c r="Y24769" s="601"/>
      <c r="Z24769" s="601"/>
      <c r="AA24769" s="601"/>
      <c r="AB24769" s="601"/>
    </row>
    <row r="24770" spans="21:28" x14ac:dyDescent="0.25">
      <c r="U24770" s="601"/>
      <c r="V24770" s="611"/>
      <c r="X24770" s="613"/>
      <c r="Y24770" s="601"/>
      <c r="Z24770" s="601"/>
      <c r="AA24770" s="601"/>
      <c r="AB24770" s="601"/>
    </row>
    <row r="24771" spans="21:28" x14ac:dyDescent="0.25">
      <c r="U24771" s="601"/>
      <c r="V24771" s="611"/>
      <c r="X24771" s="613"/>
      <c r="Y24771" s="601"/>
      <c r="Z24771" s="601"/>
      <c r="AA24771" s="601"/>
      <c r="AB24771" s="601"/>
    </row>
    <row r="24772" spans="21:28" x14ac:dyDescent="0.25">
      <c r="U24772" s="601"/>
      <c r="V24772" s="611"/>
      <c r="X24772" s="613"/>
      <c r="Y24772" s="601"/>
      <c r="Z24772" s="601"/>
      <c r="AA24772" s="601"/>
      <c r="AB24772" s="601"/>
    </row>
    <row r="24773" spans="21:28" x14ac:dyDescent="0.25">
      <c r="U24773" s="601"/>
      <c r="V24773" s="611"/>
      <c r="X24773" s="613"/>
      <c r="Y24773" s="601"/>
      <c r="Z24773" s="601"/>
      <c r="AA24773" s="601"/>
      <c r="AB24773" s="601"/>
    </row>
    <row r="24774" spans="21:28" x14ac:dyDescent="0.25">
      <c r="U24774" s="601"/>
      <c r="V24774" s="611"/>
      <c r="X24774" s="613"/>
      <c r="Y24774" s="601"/>
      <c r="Z24774" s="601"/>
      <c r="AA24774" s="601"/>
      <c r="AB24774" s="601"/>
    </row>
    <row r="24775" spans="21:28" x14ac:dyDescent="0.25">
      <c r="U24775" s="601"/>
      <c r="V24775" s="611"/>
      <c r="X24775" s="613"/>
      <c r="Y24775" s="601"/>
      <c r="Z24775" s="601"/>
      <c r="AA24775" s="601"/>
      <c r="AB24775" s="601"/>
    </row>
    <row r="24776" spans="21:28" x14ac:dyDescent="0.25">
      <c r="U24776" s="601"/>
      <c r="V24776" s="611"/>
      <c r="X24776" s="613"/>
      <c r="Y24776" s="601"/>
      <c r="Z24776" s="601"/>
      <c r="AA24776" s="601"/>
      <c r="AB24776" s="601"/>
    </row>
    <row r="24777" spans="21:28" x14ac:dyDescent="0.25">
      <c r="U24777" s="601"/>
      <c r="V24777" s="611"/>
      <c r="X24777" s="613"/>
      <c r="Y24777" s="601"/>
      <c r="Z24777" s="601"/>
      <c r="AA24777" s="601"/>
      <c r="AB24777" s="601"/>
    </row>
    <row r="24778" spans="21:28" x14ac:dyDescent="0.25">
      <c r="U24778" s="601"/>
      <c r="V24778" s="611"/>
      <c r="X24778" s="613"/>
      <c r="Y24778" s="601"/>
      <c r="Z24778" s="601"/>
      <c r="AA24778" s="601"/>
      <c r="AB24778" s="601"/>
    </row>
    <row r="24779" spans="21:28" x14ac:dyDescent="0.25">
      <c r="U24779" s="601"/>
      <c r="V24779" s="611"/>
      <c r="X24779" s="613"/>
      <c r="Y24779" s="601"/>
      <c r="Z24779" s="601"/>
      <c r="AA24779" s="601"/>
      <c r="AB24779" s="601"/>
    </row>
    <row r="24780" spans="21:28" x14ac:dyDescent="0.25">
      <c r="U24780" s="601"/>
      <c r="V24780" s="611"/>
      <c r="X24780" s="613"/>
      <c r="Y24780" s="601"/>
      <c r="Z24780" s="601"/>
      <c r="AA24780" s="601"/>
      <c r="AB24780" s="601"/>
    </row>
    <row r="24781" spans="21:28" x14ac:dyDescent="0.25">
      <c r="U24781" s="601"/>
      <c r="V24781" s="611"/>
      <c r="X24781" s="613"/>
      <c r="Y24781" s="601"/>
      <c r="Z24781" s="601"/>
      <c r="AA24781" s="601"/>
      <c r="AB24781" s="601"/>
    </row>
    <row r="24782" spans="21:28" x14ac:dyDescent="0.25">
      <c r="U24782" s="601"/>
      <c r="V24782" s="611"/>
      <c r="X24782" s="613"/>
      <c r="Y24782" s="601"/>
      <c r="Z24782" s="601"/>
      <c r="AA24782" s="601"/>
      <c r="AB24782" s="601"/>
    </row>
    <row r="24783" spans="21:28" x14ac:dyDescent="0.25">
      <c r="U24783" s="601"/>
      <c r="V24783" s="611"/>
      <c r="X24783" s="613"/>
      <c r="Y24783" s="601"/>
      <c r="Z24783" s="601"/>
      <c r="AA24783" s="601"/>
      <c r="AB24783" s="601"/>
    </row>
    <row r="24784" spans="21:28" x14ac:dyDescent="0.25">
      <c r="U24784" s="601"/>
      <c r="V24784" s="611"/>
      <c r="X24784" s="613"/>
      <c r="Y24784" s="601"/>
      <c r="Z24784" s="601"/>
      <c r="AA24784" s="601"/>
      <c r="AB24784" s="601"/>
    </row>
    <row r="24785" spans="21:28" x14ac:dyDescent="0.25">
      <c r="U24785" s="601"/>
      <c r="V24785" s="611"/>
      <c r="X24785" s="613"/>
      <c r="Y24785" s="601"/>
      <c r="Z24785" s="601"/>
      <c r="AA24785" s="601"/>
      <c r="AB24785" s="601"/>
    </row>
    <row r="24786" spans="21:28" x14ac:dyDescent="0.25">
      <c r="U24786" s="601"/>
      <c r="V24786" s="611"/>
      <c r="X24786" s="613"/>
      <c r="Y24786" s="601"/>
      <c r="Z24786" s="601"/>
      <c r="AA24786" s="601"/>
      <c r="AB24786" s="601"/>
    </row>
    <row r="24787" spans="21:28" x14ac:dyDescent="0.25">
      <c r="U24787" s="601"/>
      <c r="V24787" s="611"/>
      <c r="X24787" s="613"/>
      <c r="Y24787" s="601"/>
      <c r="Z24787" s="601"/>
      <c r="AA24787" s="601"/>
      <c r="AB24787" s="601"/>
    </row>
    <row r="24788" spans="21:28" x14ac:dyDescent="0.25">
      <c r="U24788" s="601"/>
      <c r="V24788" s="611"/>
      <c r="X24788" s="613"/>
      <c r="Y24788" s="601"/>
      <c r="Z24788" s="601"/>
      <c r="AA24788" s="601"/>
      <c r="AB24788" s="601"/>
    </row>
    <row r="24789" spans="21:28" x14ac:dyDescent="0.25">
      <c r="U24789" s="601"/>
      <c r="V24789" s="611"/>
      <c r="X24789" s="613"/>
      <c r="Y24789" s="601"/>
      <c r="Z24789" s="601"/>
      <c r="AA24789" s="601"/>
      <c r="AB24789" s="601"/>
    </row>
    <row r="24790" spans="21:28" x14ac:dyDescent="0.25">
      <c r="U24790" s="601"/>
      <c r="V24790" s="611"/>
      <c r="X24790" s="613"/>
      <c r="Y24790" s="601"/>
      <c r="Z24790" s="601"/>
      <c r="AA24790" s="601"/>
      <c r="AB24790" s="601"/>
    </row>
    <row r="24791" spans="21:28" x14ac:dyDescent="0.25">
      <c r="U24791" s="601"/>
      <c r="V24791" s="611"/>
      <c r="X24791" s="613"/>
      <c r="Y24791" s="601"/>
      <c r="Z24791" s="601"/>
      <c r="AA24791" s="601"/>
      <c r="AB24791" s="601"/>
    </row>
    <row r="24792" spans="21:28" x14ac:dyDescent="0.25">
      <c r="U24792" s="601"/>
      <c r="V24792" s="611"/>
      <c r="X24792" s="613"/>
      <c r="Y24792" s="601"/>
      <c r="Z24792" s="601"/>
      <c r="AA24792" s="601"/>
      <c r="AB24792" s="601"/>
    </row>
    <row r="24793" spans="21:28" x14ac:dyDescent="0.25">
      <c r="U24793" s="601"/>
      <c r="V24793" s="611"/>
      <c r="X24793" s="613"/>
      <c r="Y24793" s="601"/>
      <c r="Z24793" s="601"/>
      <c r="AA24793" s="601"/>
      <c r="AB24793" s="601"/>
    </row>
    <row r="24794" spans="21:28" x14ac:dyDescent="0.25">
      <c r="U24794" s="601"/>
      <c r="V24794" s="611"/>
      <c r="X24794" s="613"/>
      <c r="Y24794" s="601"/>
      <c r="Z24794" s="601"/>
      <c r="AA24794" s="601"/>
      <c r="AB24794" s="601"/>
    </row>
    <row r="24795" spans="21:28" x14ac:dyDescent="0.25">
      <c r="U24795" s="601"/>
      <c r="V24795" s="611"/>
      <c r="X24795" s="613"/>
      <c r="Y24795" s="601"/>
      <c r="Z24795" s="601"/>
      <c r="AA24795" s="601"/>
      <c r="AB24795" s="601"/>
    </row>
    <row r="24796" spans="21:28" x14ac:dyDescent="0.25">
      <c r="U24796" s="601"/>
      <c r="V24796" s="611"/>
      <c r="X24796" s="613"/>
      <c r="Y24796" s="601"/>
      <c r="Z24796" s="601"/>
      <c r="AA24796" s="601"/>
      <c r="AB24796" s="601"/>
    </row>
    <row r="24797" spans="21:28" x14ac:dyDescent="0.25">
      <c r="U24797" s="601"/>
      <c r="V24797" s="611"/>
      <c r="X24797" s="613"/>
      <c r="Y24797" s="601"/>
      <c r="Z24797" s="601"/>
      <c r="AA24797" s="601"/>
      <c r="AB24797" s="601"/>
    </row>
    <row r="24798" spans="21:28" x14ac:dyDescent="0.25">
      <c r="U24798" s="601"/>
      <c r="V24798" s="611"/>
      <c r="X24798" s="613"/>
      <c r="Y24798" s="601"/>
      <c r="Z24798" s="601"/>
      <c r="AA24798" s="601"/>
      <c r="AB24798" s="601"/>
    </row>
    <row r="24799" spans="21:28" x14ac:dyDescent="0.25">
      <c r="U24799" s="601"/>
      <c r="V24799" s="611"/>
      <c r="X24799" s="613"/>
      <c r="Y24799" s="601"/>
      <c r="Z24799" s="601"/>
      <c r="AA24799" s="601"/>
      <c r="AB24799" s="601"/>
    </row>
    <row r="24800" spans="21:28" x14ac:dyDescent="0.25">
      <c r="U24800" s="601"/>
      <c r="V24800" s="611"/>
      <c r="X24800" s="613"/>
      <c r="Y24800" s="601"/>
      <c r="Z24800" s="601"/>
      <c r="AA24800" s="601"/>
      <c r="AB24800" s="601"/>
    </row>
    <row r="24801" spans="21:28" x14ac:dyDescent="0.25">
      <c r="U24801" s="601"/>
      <c r="V24801" s="611"/>
      <c r="X24801" s="613"/>
      <c r="Y24801" s="601"/>
      <c r="Z24801" s="601"/>
      <c r="AA24801" s="601"/>
      <c r="AB24801" s="601"/>
    </row>
    <row r="24802" spans="21:28" x14ac:dyDescent="0.25">
      <c r="U24802" s="601"/>
      <c r="V24802" s="611"/>
      <c r="X24802" s="613"/>
      <c r="Y24802" s="601"/>
      <c r="Z24802" s="601"/>
      <c r="AA24802" s="601"/>
      <c r="AB24802" s="601"/>
    </row>
    <row r="24803" spans="21:28" x14ac:dyDescent="0.25">
      <c r="U24803" s="601"/>
      <c r="V24803" s="611"/>
      <c r="X24803" s="613"/>
      <c r="Y24803" s="601"/>
      <c r="Z24803" s="601"/>
      <c r="AA24803" s="601"/>
      <c r="AB24803" s="601"/>
    </row>
    <row r="24804" spans="21:28" x14ac:dyDescent="0.25">
      <c r="U24804" s="601"/>
      <c r="V24804" s="611"/>
      <c r="X24804" s="613"/>
      <c r="Y24804" s="601"/>
      <c r="Z24804" s="601"/>
      <c r="AA24804" s="601"/>
      <c r="AB24804" s="601"/>
    </row>
    <row r="24805" spans="21:28" x14ac:dyDescent="0.25">
      <c r="U24805" s="601"/>
      <c r="V24805" s="611"/>
      <c r="X24805" s="613"/>
      <c r="Y24805" s="601"/>
      <c r="Z24805" s="601"/>
      <c r="AA24805" s="601"/>
      <c r="AB24805" s="601"/>
    </row>
    <row r="24806" spans="21:28" x14ac:dyDescent="0.25">
      <c r="U24806" s="601"/>
      <c r="V24806" s="611"/>
      <c r="X24806" s="613"/>
      <c r="Y24806" s="601"/>
      <c r="Z24806" s="601"/>
      <c r="AA24806" s="601"/>
      <c r="AB24806" s="601"/>
    </row>
    <row r="24807" spans="21:28" x14ac:dyDescent="0.25">
      <c r="U24807" s="601"/>
      <c r="V24807" s="611"/>
      <c r="X24807" s="613"/>
      <c r="Y24807" s="601"/>
      <c r="Z24807" s="601"/>
      <c r="AA24807" s="601"/>
      <c r="AB24807" s="601"/>
    </row>
    <row r="24808" spans="21:28" x14ac:dyDescent="0.25">
      <c r="U24808" s="601"/>
      <c r="V24808" s="611"/>
      <c r="X24808" s="613"/>
      <c r="Y24808" s="601"/>
      <c r="Z24808" s="601"/>
      <c r="AA24808" s="601"/>
      <c r="AB24808" s="601"/>
    </row>
    <row r="24809" spans="21:28" x14ac:dyDescent="0.25">
      <c r="U24809" s="601"/>
      <c r="V24809" s="611"/>
      <c r="X24809" s="613"/>
      <c r="Y24809" s="601"/>
      <c r="Z24809" s="601"/>
      <c r="AA24809" s="601"/>
      <c r="AB24809" s="601"/>
    </row>
    <row r="24810" spans="21:28" x14ac:dyDescent="0.25">
      <c r="U24810" s="601"/>
      <c r="V24810" s="611"/>
      <c r="X24810" s="613"/>
      <c r="Y24810" s="601"/>
      <c r="Z24810" s="601"/>
      <c r="AA24810" s="601"/>
      <c r="AB24810" s="601"/>
    </row>
    <row r="24811" spans="21:28" x14ac:dyDescent="0.25">
      <c r="U24811" s="601"/>
      <c r="V24811" s="611"/>
      <c r="X24811" s="613"/>
      <c r="Y24811" s="601"/>
      <c r="Z24811" s="601"/>
      <c r="AA24811" s="601"/>
      <c r="AB24811" s="601"/>
    </row>
    <row r="24812" spans="21:28" x14ac:dyDescent="0.25">
      <c r="U24812" s="601"/>
      <c r="V24812" s="611"/>
      <c r="X24812" s="613"/>
      <c r="Y24812" s="601"/>
      <c r="Z24812" s="601"/>
      <c r="AA24812" s="601"/>
      <c r="AB24812" s="601"/>
    </row>
    <row r="24813" spans="21:28" x14ac:dyDescent="0.25">
      <c r="U24813" s="601"/>
      <c r="V24813" s="611"/>
      <c r="X24813" s="613"/>
      <c r="Y24813" s="601"/>
      <c r="Z24813" s="601"/>
      <c r="AA24813" s="601"/>
      <c r="AB24813" s="601"/>
    </row>
    <row r="24814" spans="21:28" x14ac:dyDescent="0.25">
      <c r="U24814" s="601"/>
      <c r="V24814" s="611"/>
      <c r="X24814" s="613"/>
      <c r="Y24814" s="601"/>
      <c r="Z24814" s="601"/>
      <c r="AA24814" s="601"/>
      <c r="AB24814" s="601"/>
    </row>
    <row r="24815" spans="21:28" x14ac:dyDescent="0.25">
      <c r="U24815" s="601"/>
      <c r="V24815" s="611"/>
      <c r="X24815" s="613"/>
      <c r="Y24815" s="601"/>
      <c r="Z24815" s="601"/>
      <c r="AA24815" s="601"/>
      <c r="AB24815" s="601"/>
    </row>
    <row r="24816" spans="21:28" x14ac:dyDescent="0.25">
      <c r="U24816" s="601"/>
      <c r="V24816" s="611"/>
      <c r="X24816" s="613"/>
      <c r="Y24816" s="601"/>
      <c r="Z24816" s="601"/>
      <c r="AA24816" s="601"/>
      <c r="AB24816" s="601"/>
    </row>
    <row r="24817" spans="21:28" x14ac:dyDescent="0.25">
      <c r="U24817" s="601"/>
      <c r="V24817" s="611"/>
      <c r="X24817" s="613"/>
      <c r="Y24817" s="601"/>
      <c r="Z24817" s="601"/>
      <c r="AA24817" s="601"/>
      <c r="AB24817" s="601"/>
    </row>
    <row r="24818" spans="21:28" x14ac:dyDescent="0.25">
      <c r="U24818" s="601"/>
      <c r="V24818" s="611"/>
      <c r="X24818" s="613"/>
      <c r="Y24818" s="601"/>
      <c r="Z24818" s="601"/>
      <c r="AA24818" s="601"/>
      <c r="AB24818" s="601"/>
    </row>
    <row r="24819" spans="21:28" x14ac:dyDescent="0.25">
      <c r="U24819" s="601"/>
      <c r="V24819" s="611"/>
      <c r="X24819" s="613"/>
      <c r="Y24819" s="601"/>
      <c r="Z24819" s="601"/>
      <c r="AA24819" s="601"/>
      <c r="AB24819" s="601"/>
    </row>
    <row r="24820" spans="21:28" x14ac:dyDescent="0.25">
      <c r="U24820" s="601"/>
      <c r="V24820" s="611"/>
      <c r="X24820" s="613"/>
      <c r="Y24820" s="601"/>
      <c r="Z24820" s="601"/>
      <c r="AA24820" s="601"/>
      <c r="AB24820" s="601"/>
    </row>
    <row r="24821" spans="21:28" x14ac:dyDescent="0.25">
      <c r="U24821" s="601"/>
      <c r="V24821" s="611"/>
      <c r="X24821" s="613"/>
      <c r="Y24821" s="601"/>
      <c r="Z24821" s="601"/>
      <c r="AA24821" s="601"/>
      <c r="AB24821" s="601"/>
    </row>
    <row r="24822" spans="21:28" x14ac:dyDescent="0.25">
      <c r="U24822" s="601"/>
      <c r="V24822" s="611"/>
      <c r="X24822" s="613"/>
      <c r="Y24822" s="601"/>
      <c r="Z24822" s="601"/>
      <c r="AA24822" s="601"/>
      <c r="AB24822" s="601"/>
    </row>
    <row r="24823" spans="21:28" x14ac:dyDescent="0.25">
      <c r="U24823" s="601"/>
      <c r="V24823" s="611"/>
      <c r="X24823" s="613"/>
      <c r="Y24823" s="601"/>
      <c r="Z24823" s="601"/>
      <c r="AA24823" s="601"/>
      <c r="AB24823" s="601"/>
    </row>
    <row r="24824" spans="21:28" x14ac:dyDescent="0.25">
      <c r="U24824" s="601"/>
      <c r="V24824" s="611"/>
      <c r="X24824" s="613"/>
      <c r="Y24824" s="601"/>
      <c r="Z24824" s="601"/>
      <c r="AA24824" s="601"/>
      <c r="AB24824" s="601"/>
    </row>
    <row r="24825" spans="21:28" x14ac:dyDescent="0.25">
      <c r="U24825" s="601"/>
      <c r="V24825" s="611"/>
      <c r="X24825" s="613"/>
      <c r="Y24825" s="601"/>
      <c r="Z24825" s="601"/>
      <c r="AA24825" s="601"/>
      <c r="AB24825" s="601"/>
    </row>
    <row r="24826" spans="21:28" x14ac:dyDescent="0.25">
      <c r="U24826" s="601"/>
      <c r="V24826" s="611"/>
      <c r="X24826" s="613"/>
      <c r="Y24826" s="601"/>
      <c r="Z24826" s="601"/>
      <c r="AA24826" s="601"/>
      <c r="AB24826" s="601"/>
    </row>
    <row r="24827" spans="21:28" x14ac:dyDescent="0.25">
      <c r="U24827" s="601"/>
      <c r="V24827" s="611"/>
      <c r="X24827" s="613"/>
      <c r="Y24827" s="601"/>
      <c r="Z24827" s="601"/>
      <c r="AA24827" s="601"/>
      <c r="AB24827" s="601"/>
    </row>
    <row r="24828" spans="21:28" x14ac:dyDescent="0.25">
      <c r="U24828" s="601"/>
      <c r="V24828" s="611"/>
      <c r="X24828" s="613"/>
      <c r="Y24828" s="601"/>
      <c r="Z24828" s="601"/>
      <c r="AA24828" s="601"/>
      <c r="AB24828" s="601"/>
    </row>
    <row r="24829" spans="21:28" x14ac:dyDescent="0.25">
      <c r="U24829" s="601"/>
      <c r="V24829" s="611"/>
      <c r="X24829" s="613"/>
      <c r="Y24829" s="601"/>
      <c r="Z24829" s="601"/>
      <c r="AA24829" s="601"/>
      <c r="AB24829" s="601"/>
    </row>
    <row r="24830" spans="21:28" x14ac:dyDescent="0.25">
      <c r="U24830" s="601"/>
      <c r="V24830" s="611"/>
      <c r="X24830" s="613"/>
      <c r="Y24830" s="601"/>
      <c r="Z24830" s="601"/>
      <c r="AA24830" s="601"/>
      <c r="AB24830" s="601"/>
    </row>
    <row r="24831" spans="21:28" x14ac:dyDescent="0.25">
      <c r="U24831" s="601"/>
      <c r="V24831" s="611"/>
      <c r="X24831" s="613"/>
      <c r="Y24831" s="601"/>
      <c r="Z24831" s="601"/>
      <c r="AA24831" s="601"/>
      <c r="AB24831" s="601"/>
    </row>
    <row r="24832" spans="21:28" x14ac:dyDescent="0.25">
      <c r="U24832" s="601"/>
      <c r="V24832" s="611"/>
      <c r="X24832" s="613"/>
      <c r="Y24832" s="601"/>
      <c r="Z24832" s="601"/>
      <c r="AA24832" s="601"/>
      <c r="AB24832" s="601"/>
    </row>
    <row r="24833" spans="21:28" x14ac:dyDescent="0.25">
      <c r="U24833" s="601"/>
      <c r="V24833" s="611"/>
      <c r="X24833" s="613"/>
      <c r="Y24833" s="601"/>
      <c r="Z24833" s="601"/>
      <c r="AA24833" s="601"/>
      <c r="AB24833" s="601"/>
    </row>
    <row r="24834" spans="21:28" x14ac:dyDescent="0.25">
      <c r="U24834" s="601"/>
      <c r="V24834" s="611"/>
      <c r="X24834" s="613"/>
      <c r="Y24834" s="601"/>
      <c r="Z24834" s="601"/>
      <c r="AA24834" s="601"/>
      <c r="AB24834" s="601"/>
    </row>
    <row r="24835" spans="21:28" x14ac:dyDescent="0.25">
      <c r="U24835" s="601"/>
      <c r="V24835" s="611"/>
      <c r="X24835" s="613"/>
      <c r="Y24835" s="601"/>
      <c r="Z24835" s="601"/>
      <c r="AA24835" s="601"/>
      <c r="AB24835" s="601"/>
    </row>
    <row r="24836" spans="21:28" x14ac:dyDescent="0.25">
      <c r="U24836" s="601"/>
      <c r="V24836" s="611"/>
      <c r="X24836" s="613"/>
      <c r="Y24836" s="601"/>
      <c r="Z24836" s="601"/>
      <c r="AA24836" s="601"/>
      <c r="AB24836" s="601"/>
    </row>
    <row r="24837" spans="21:28" x14ac:dyDescent="0.25">
      <c r="U24837" s="601"/>
      <c r="V24837" s="611"/>
      <c r="X24837" s="613"/>
      <c r="Y24837" s="601"/>
      <c r="Z24837" s="601"/>
      <c r="AA24837" s="601"/>
      <c r="AB24837" s="601"/>
    </row>
    <row r="24838" spans="21:28" x14ac:dyDescent="0.25">
      <c r="U24838" s="601"/>
      <c r="V24838" s="611"/>
      <c r="X24838" s="613"/>
      <c r="Y24838" s="601"/>
      <c r="Z24838" s="601"/>
      <c r="AA24838" s="601"/>
      <c r="AB24838" s="601"/>
    </row>
    <row r="24839" spans="21:28" x14ac:dyDescent="0.25">
      <c r="U24839" s="601"/>
      <c r="V24839" s="611"/>
      <c r="X24839" s="613"/>
      <c r="Y24839" s="601"/>
      <c r="Z24839" s="601"/>
      <c r="AA24839" s="601"/>
      <c r="AB24839" s="601"/>
    </row>
    <row r="24840" spans="21:28" x14ac:dyDescent="0.25">
      <c r="U24840" s="601"/>
      <c r="V24840" s="611"/>
      <c r="X24840" s="613"/>
      <c r="Y24840" s="601"/>
      <c r="Z24840" s="601"/>
      <c r="AA24840" s="601"/>
      <c r="AB24840" s="601"/>
    </row>
    <row r="24841" spans="21:28" x14ac:dyDescent="0.25">
      <c r="U24841" s="601"/>
      <c r="V24841" s="611"/>
      <c r="X24841" s="613"/>
      <c r="Y24841" s="601"/>
      <c r="Z24841" s="601"/>
      <c r="AA24841" s="601"/>
      <c r="AB24841" s="601"/>
    </row>
    <row r="24842" spans="21:28" x14ac:dyDescent="0.25">
      <c r="U24842" s="601"/>
      <c r="V24842" s="611"/>
      <c r="X24842" s="613"/>
      <c r="Y24842" s="601"/>
      <c r="Z24842" s="601"/>
      <c r="AA24842" s="601"/>
      <c r="AB24842" s="601"/>
    </row>
    <row r="24843" spans="21:28" x14ac:dyDescent="0.25">
      <c r="U24843" s="601"/>
      <c r="V24843" s="611"/>
      <c r="X24843" s="613"/>
      <c r="Y24843" s="601"/>
      <c r="Z24843" s="601"/>
      <c r="AA24843" s="601"/>
      <c r="AB24843" s="601"/>
    </row>
    <row r="24844" spans="21:28" x14ac:dyDescent="0.25">
      <c r="U24844" s="601"/>
      <c r="V24844" s="611"/>
      <c r="X24844" s="613"/>
      <c r="Y24844" s="601"/>
      <c r="Z24844" s="601"/>
      <c r="AA24844" s="601"/>
      <c r="AB24844" s="601"/>
    </row>
    <row r="24845" spans="21:28" x14ac:dyDescent="0.25">
      <c r="U24845" s="601"/>
      <c r="V24845" s="611"/>
      <c r="X24845" s="613"/>
      <c r="Y24845" s="601"/>
      <c r="Z24845" s="601"/>
      <c r="AA24845" s="601"/>
      <c r="AB24845" s="601"/>
    </row>
    <row r="24846" spans="21:28" x14ac:dyDescent="0.25">
      <c r="U24846" s="601"/>
      <c r="V24846" s="611"/>
      <c r="X24846" s="613"/>
      <c r="Y24846" s="601"/>
      <c r="Z24846" s="601"/>
      <c r="AA24846" s="601"/>
      <c r="AB24846" s="601"/>
    </row>
    <row r="24847" spans="21:28" x14ac:dyDescent="0.25">
      <c r="U24847" s="601"/>
      <c r="V24847" s="611"/>
      <c r="X24847" s="613"/>
      <c r="Y24847" s="601"/>
      <c r="Z24847" s="601"/>
      <c r="AA24847" s="601"/>
      <c r="AB24847" s="601"/>
    </row>
    <row r="24848" spans="21:28" x14ac:dyDescent="0.25">
      <c r="U24848" s="601"/>
      <c r="V24848" s="611"/>
      <c r="X24848" s="613"/>
      <c r="Y24848" s="601"/>
      <c r="Z24848" s="601"/>
      <c r="AA24848" s="601"/>
      <c r="AB24848" s="601"/>
    </row>
    <row r="24849" spans="21:28" x14ac:dyDescent="0.25">
      <c r="U24849" s="601"/>
      <c r="V24849" s="611"/>
      <c r="X24849" s="613"/>
      <c r="Y24849" s="601"/>
      <c r="Z24849" s="601"/>
      <c r="AA24849" s="601"/>
      <c r="AB24849" s="601"/>
    </row>
    <row r="24850" spans="21:28" x14ac:dyDescent="0.25">
      <c r="U24850" s="601"/>
      <c r="V24850" s="611"/>
      <c r="X24850" s="613"/>
      <c r="Y24850" s="601"/>
      <c r="Z24850" s="601"/>
      <c r="AA24850" s="601"/>
      <c r="AB24850" s="601"/>
    </row>
    <row r="24851" spans="21:28" x14ac:dyDescent="0.25">
      <c r="U24851" s="601"/>
      <c r="V24851" s="611"/>
      <c r="X24851" s="613"/>
      <c r="Y24851" s="601"/>
      <c r="Z24851" s="601"/>
      <c r="AA24851" s="601"/>
      <c r="AB24851" s="601"/>
    </row>
    <row r="24852" spans="21:28" x14ac:dyDescent="0.25">
      <c r="U24852" s="601"/>
      <c r="V24852" s="611"/>
      <c r="X24852" s="613"/>
      <c r="Y24852" s="601"/>
      <c r="Z24852" s="601"/>
      <c r="AA24852" s="601"/>
      <c r="AB24852" s="601"/>
    </row>
    <row r="24853" spans="21:28" x14ac:dyDescent="0.25">
      <c r="U24853" s="601"/>
      <c r="V24853" s="611"/>
      <c r="X24853" s="613"/>
      <c r="Y24853" s="601"/>
      <c r="Z24853" s="601"/>
      <c r="AA24853" s="601"/>
      <c r="AB24853" s="601"/>
    </row>
    <row r="24854" spans="21:28" x14ac:dyDescent="0.25">
      <c r="U24854" s="601"/>
      <c r="V24854" s="611"/>
      <c r="X24854" s="613"/>
      <c r="Y24854" s="601"/>
      <c r="Z24854" s="601"/>
      <c r="AA24854" s="601"/>
      <c r="AB24854" s="601"/>
    </row>
    <row r="24855" spans="21:28" x14ac:dyDescent="0.25">
      <c r="U24855" s="601"/>
      <c r="V24855" s="611"/>
      <c r="X24855" s="613"/>
      <c r="Y24855" s="601"/>
      <c r="Z24855" s="601"/>
      <c r="AA24855" s="601"/>
      <c r="AB24855" s="601"/>
    </row>
    <row r="24856" spans="21:28" x14ac:dyDescent="0.25">
      <c r="U24856" s="601"/>
      <c r="V24856" s="611"/>
      <c r="X24856" s="613"/>
      <c r="Y24856" s="601"/>
      <c r="Z24856" s="601"/>
      <c r="AA24856" s="601"/>
      <c r="AB24856" s="601"/>
    </row>
    <row r="24857" spans="21:28" x14ac:dyDescent="0.25">
      <c r="U24857" s="601"/>
      <c r="V24857" s="611"/>
      <c r="X24857" s="613"/>
      <c r="Y24857" s="601"/>
      <c r="Z24857" s="601"/>
      <c r="AA24857" s="601"/>
      <c r="AB24857" s="601"/>
    </row>
    <row r="24858" spans="21:28" x14ac:dyDescent="0.25">
      <c r="U24858" s="601"/>
      <c r="V24858" s="611"/>
      <c r="X24858" s="613"/>
      <c r="Y24858" s="601"/>
      <c r="Z24858" s="601"/>
      <c r="AA24858" s="601"/>
      <c r="AB24858" s="601"/>
    </row>
    <row r="24859" spans="21:28" x14ac:dyDescent="0.25">
      <c r="U24859" s="601"/>
      <c r="V24859" s="611"/>
      <c r="X24859" s="613"/>
      <c r="Y24859" s="601"/>
      <c r="Z24859" s="601"/>
      <c r="AA24859" s="601"/>
      <c r="AB24859" s="601"/>
    </row>
    <row r="24860" spans="21:28" x14ac:dyDescent="0.25">
      <c r="U24860" s="601"/>
      <c r="V24860" s="611"/>
      <c r="X24860" s="613"/>
      <c r="Y24860" s="601"/>
      <c r="Z24860" s="601"/>
      <c r="AA24860" s="601"/>
      <c r="AB24860" s="601"/>
    </row>
    <row r="24861" spans="21:28" x14ac:dyDescent="0.25">
      <c r="U24861" s="601"/>
      <c r="V24861" s="611"/>
      <c r="X24861" s="613"/>
      <c r="Y24861" s="601"/>
      <c r="Z24861" s="601"/>
      <c r="AA24861" s="601"/>
      <c r="AB24861" s="601"/>
    </row>
    <row r="24862" spans="21:28" x14ac:dyDescent="0.25">
      <c r="U24862" s="601"/>
      <c r="V24862" s="611"/>
      <c r="X24862" s="613"/>
      <c r="Y24862" s="601"/>
      <c r="Z24862" s="601"/>
      <c r="AA24862" s="601"/>
      <c r="AB24862" s="601"/>
    </row>
    <row r="24863" spans="21:28" x14ac:dyDescent="0.25">
      <c r="U24863" s="601"/>
      <c r="V24863" s="611"/>
      <c r="X24863" s="613"/>
      <c r="Y24863" s="601"/>
      <c r="Z24863" s="601"/>
      <c r="AA24863" s="601"/>
      <c r="AB24863" s="601"/>
    </row>
    <row r="24864" spans="21:28" x14ac:dyDescent="0.25">
      <c r="U24864" s="601"/>
      <c r="V24864" s="611"/>
      <c r="X24864" s="613"/>
      <c r="Y24864" s="601"/>
      <c r="Z24864" s="601"/>
      <c r="AA24864" s="601"/>
      <c r="AB24864" s="601"/>
    </row>
    <row r="24865" spans="21:28" x14ac:dyDescent="0.25">
      <c r="U24865" s="601"/>
      <c r="V24865" s="611"/>
      <c r="X24865" s="613"/>
      <c r="Y24865" s="601"/>
      <c r="Z24865" s="601"/>
      <c r="AA24865" s="601"/>
      <c r="AB24865" s="601"/>
    </row>
    <row r="24866" spans="21:28" x14ac:dyDescent="0.25">
      <c r="U24866" s="601"/>
      <c r="V24866" s="611"/>
      <c r="X24866" s="613"/>
      <c r="Y24866" s="601"/>
      <c r="Z24866" s="601"/>
      <c r="AA24866" s="601"/>
      <c r="AB24866" s="601"/>
    </row>
    <row r="24867" spans="21:28" x14ac:dyDescent="0.25">
      <c r="U24867" s="601"/>
      <c r="V24867" s="611"/>
      <c r="X24867" s="613"/>
      <c r="Y24867" s="601"/>
      <c r="Z24867" s="601"/>
      <c r="AA24867" s="601"/>
      <c r="AB24867" s="601"/>
    </row>
    <row r="24868" spans="21:28" x14ac:dyDescent="0.25">
      <c r="U24868" s="601"/>
      <c r="V24868" s="611"/>
      <c r="X24868" s="613"/>
      <c r="Y24868" s="601"/>
      <c r="Z24868" s="601"/>
      <c r="AA24868" s="601"/>
      <c r="AB24868" s="601"/>
    </row>
    <row r="24869" spans="21:28" x14ac:dyDescent="0.25">
      <c r="U24869" s="601"/>
      <c r="V24869" s="611"/>
      <c r="X24869" s="613"/>
      <c r="Y24869" s="601"/>
      <c r="Z24869" s="601"/>
      <c r="AA24869" s="601"/>
      <c r="AB24869" s="601"/>
    </row>
    <row r="24870" spans="21:28" x14ac:dyDescent="0.25">
      <c r="U24870" s="601"/>
      <c r="V24870" s="611"/>
      <c r="X24870" s="613"/>
      <c r="Y24870" s="601"/>
      <c r="Z24870" s="601"/>
      <c r="AA24870" s="601"/>
      <c r="AB24870" s="601"/>
    </row>
    <row r="24871" spans="21:28" x14ac:dyDescent="0.25">
      <c r="U24871" s="601"/>
      <c r="V24871" s="611"/>
      <c r="X24871" s="613"/>
      <c r="Y24871" s="601"/>
      <c r="Z24871" s="601"/>
      <c r="AA24871" s="601"/>
      <c r="AB24871" s="601"/>
    </row>
    <row r="24872" spans="21:28" x14ac:dyDescent="0.25">
      <c r="U24872" s="601"/>
      <c r="V24872" s="611"/>
      <c r="X24872" s="613"/>
      <c r="Y24872" s="601"/>
      <c r="Z24872" s="601"/>
      <c r="AA24872" s="601"/>
      <c r="AB24872" s="601"/>
    </row>
    <row r="24873" spans="21:28" x14ac:dyDescent="0.25">
      <c r="U24873" s="601"/>
      <c r="V24873" s="611"/>
      <c r="X24873" s="613"/>
      <c r="Y24873" s="601"/>
      <c r="Z24873" s="601"/>
      <c r="AA24873" s="601"/>
      <c r="AB24873" s="601"/>
    </row>
    <row r="24874" spans="21:28" x14ac:dyDescent="0.25">
      <c r="U24874" s="601"/>
      <c r="V24874" s="611"/>
      <c r="X24874" s="613"/>
      <c r="Y24874" s="601"/>
      <c r="Z24874" s="601"/>
      <c r="AA24874" s="601"/>
      <c r="AB24874" s="601"/>
    </row>
    <row r="24875" spans="21:28" x14ac:dyDescent="0.25">
      <c r="U24875" s="601"/>
      <c r="V24875" s="611"/>
      <c r="X24875" s="613"/>
      <c r="Y24875" s="601"/>
      <c r="Z24875" s="601"/>
      <c r="AA24875" s="601"/>
      <c r="AB24875" s="601"/>
    </row>
    <row r="24876" spans="21:28" x14ac:dyDescent="0.25">
      <c r="U24876" s="601"/>
      <c r="V24876" s="611"/>
      <c r="X24876" s="613"/>
      <c r="Y24876" s="601"/>
      <c r="Z24876" s="601"/>
      <c r="AA24876" s="601"/>
      <c r="AB24876" s="601"/>
    </row>
    <row r="24877" spans="21:28" x14ac:dyDescent="0.25">
      <c r="U24877" s="601"/>
      <c r="V24877" s="611"/>
      <c r="X24877" s="613"/>
      <c r="Y24877" s="601"/>
      <c r="Z24877" s="601"/>
      <c r="AA24877" s="601"/>
      <c r="AB24877" s="601"/>
    </row>
    <row r="24878" spans="21:28" x14ac:dyDescent="0.25">
      <c r="U24878" s="601"/>
      <c r="V24878" s="611"/>
      <c r="X24878" s="613"/>
      <c r="Y24878" s="601"/>
      <c r="Z24878" s="601"/>
      <c r="AA24878" s="601"/>
      <c r="AB24878" s="601"/>
    </row>
    <row r="24879" spans="21:28" x14ac:dyDescent="0.25">
      <c r="U24879" s="601"/>
      <c r="V24879" s="611"/>
      <c r="X24879" s="613"/>
      <c r="Y24879" s="601"/>
      <c r="Z24879" s="601"/>
      <c r="AA24879" s="601"/>
      <c r="AB24879" s="601"/>
    </row>
    <row r="24880" spans="21:28" x14ac:dyDescent="0.25">
      <c r="U24880" s="601"/>
      <c r="V24880" s="611"/>
      <c r="X24880" s="613"/>
      <c r="Y24880" s="601"/>
      <c r="Z24880" s="601"/>
      <c r="AA24880" s="601"/>
      <c r="AB24880" s="601"/>
    </row>
    <row r="24881" spans="21:28" x14ac:dyDescent="0.25">
      <c r="U24881" s="601"/>
      <c r="V24881" s="611"/>
      <c r="X24881" s="613"/>
      <c r="Y24881" s="601"/>
      <c r="Z24881" s="601"/>
      <c r="AA24881" s="601"/>
      <c r="AB24881" s="601"/>
    </row>
    <row r="24882" spans="21:28" x14ac:dyDescent="0.25">
      <c r="U24882" s="601"/>
      <c r="V24882" s="611"/>
      <c r="X24882" s="613"/>
      <c r="Y24882" s="601"/>
      <c r="Z24882" s="601"/>
      <c r="AA24882" s="601"/>
      <c r="AB24882" s="601"/>
    </row>
    <row r="24883" spans="21:28" x14ac:dyDescent="0.25">
      <c r="U24883" s="601"/>
      <c r="V24883" s="611"/>
      <c r="X24883" s="613"/>
      <c r="Y24883" s="601"/>
      <c r="Z24883" s="601"/>
      <c r="AA24883" s="601"/>
      <c r="AB24883" s="601"/>
    </row>
    <row r="24884" spans="21:28" x14ac:dyDescent="0.25">
      <c r="U24884" s="601"/>
      <c r="V24884" s="611"/>
      <c r="X24884" s="613"/>
      <c r="Y24884" s="601"/>
      <c r="Z24884" s="601"/>
      <c r="AA24884" s="601"/>
      <c r="AB24884" s="601"/>
    </row>
    <row r="24885" spans="21:28" x14ac:dyDescent="0.25">
      <c r="U24885" s="601"/>
      <c r="V24885" s="611"/>
      <c r="X24885" s="613"/>
      <c r="Y24885" s="601"/>
      <c r="Z24885" s="601"/>
      <c r="AA24885" s="601"/>
      <c r="AB24885" s="601"/>
    </row>
    <row r="24886" spans="21:28" x14ac:dyDescent="0.25">
      <c r="U24886" s="601"/>
      <c r="V24886" s="611"/>
      <c r="X24886" s="613"/>
      <c r="Y24886" s="601"/>
      <c r="Z24886" s="601"/>
      <c r="AA24886" s="601"/>
      <c r="AB24886" s="601"/>
    </row>
    <row r="24887" spans="21:28" x14ac:dyDescent="0.25">
      <c r="U24887" s="601"/>
      <c r="V24887" s="611"/>
      <c r="X24887" s="613"/>
      <c r="Y24887" s="601"/>
      <c r="Z24887" s="601"/>
      <c r="AA24887" s="601"/>
      <c r="AB24887" s="601"/>
    </row>
    <row r="24888" spans="21:28" x14ac:dyDescent="0.25">
      <c r="U24888" s="601"/>
      <c r="V24888" s="611"/>
      <c r="X24888" s="613"/>
      <c r="Y24888" s="601"/>
      <c r="Z24888" s="601"/>
      <c r="AA24888" s="601"/>
      <c r="AB24888" s="601"/>
    </row>
    <row r="24889" spans="21:28" x14ac:dyDescent="0.25">
      <c r="U24889" s="601"/>
      <c r="V24889" s="611"/>
      <c r="X24889" s="613"/>
      <c r="Y24889" s="601"/>
      <c r="Z24889" s="601"/>
      <c r="AA24889" s="601"/>
      <c r="AB24889" s="601"/>
    </row>
    <row r="24890" spans="21:28" x14ac:dyDescent="0.25">
      <c r="U24890" s="601"/>
      <c r="V24890" s="611"/>
      <c r="X24890" s="613"/>
      <c r="Y24890" s="601"/>
      <c r="Z24890" s="601"/>
      <c r="AA24890" s="601"/>
      <c r="AB24890" s="601"/>
    </row>
    <row r="24891" spans="21:28" x14ac:dyDescent="0.25">
      <c r="U24891" s="601"/>
      <c r="V24891" s="611"/>
      <c r="X24891" s="613"/>
      <c r="Y24891" s="601"/>
      <c r="Z24891" s="601"/>
      <c r="AA24891" s="601"/>
      <c r="AB24891" s="601"/>
    </row>
    <row r="24892" spans="21:28" x14ac:dyDescent="0.25">
      <c r="U24892" s="601"/>
      <c r="V24892" s="611"/>
      <c r="X24892" s="613"/>
      <c r="Y24892" s="601"/>
      <c r="Z24892" s="601"/>
      <c r="AA24892" s="601"/>
      <c r="AB24892" s="601"/>
    </row>
    <row r="24893" spans="21:28" x14ac:dyDescent="0.25">
      <c r="U24893" s="601"/>
      <c r="V24893" s="611"/>
      <c r="X24893" s="613"/>
      <c r="Y24893" s="601"/>
      <c r="Z24893" s="601"/>
      <c r="AA24893" s="601"/>
      <c r="AB24893" s="601"/>
    </row>
    <row r="24894" spans="21:28" x14ac:dyDescent="0.25">
      <c r="U24894" s="601"/>
      <c r="V24894" s="611"/>
      <c r="X24894" s="613"/>
      <c r="Y24894" s="601"/>
      <c r="Z24894" s="601"/>
      <c r="AA24894" s="601"/>
      <c r="AB24894" s="601"/>
    </row>
    <row r="24895" spans="21:28" x14ac:dyDescent="0.25">
      <c r="U24895" s="601"/>
      <c r="V24895" s="611"/>
      <c r="X24895" s="613"/>
      <c r="Y24895" s="601"/>
      <c r="Z24895" s="601"/>
      <c r="AA24895" s="601"/>
      <c r="AB24895" s="601"/>
    </row>
    <row r="24896" spans="21:28" x14ac:dyDescent="0.25">
      <c r="U24896" s="601"/>
      <c r="V24896" s="611"/>
      <c r="X24896" s="613"/>
      <c r="Y24896" s="601"/>
      <c r="Z24896" s="601"/>
      <c r="AA24896" s="601"/>
      <c r="AB24896" s="601"/>
    </row>
    <row r="24897" spans="21:28" x14ac:dyDescent="0.25">
      <c r="U24897" s="601"/>
      <c r="V24897" s="611"/>
      <c r="X24897" s="613"/>
      <c r="Y24897" s="601"/>
      <c r="Z24897" s="601"/>
      <c r="AA24897" s="601"/>
      <c r="AB24897" s="601"/>
    </row>
    <row r="24898" spans="21:28" x14ac:dyDescent="0.25">
      <c r="U24898" s="601"/>
      <c r="V24898" s="611"/>
      <c r="X24898" s="613"/>
      <c r="Y24898" s="601"/>
      <c r="Z24898" s="601"/>
      <c r="AA24898" s="601"/>
      <c r="AB24898" s="601"/>
    </row>
    <row r="24899" spans="21:28" x14ac:dyDescent="0.25">
      <c r="U24899" s="601"/>
      <c r="V24899" s="611"/>
      <c r="X24899" s="613"/>
      <c r="Y24899" s="601"/>
      <c r="Z24899" s="601"/>
      <c r="AA24899" s="601"/>
      <c r="AB24899" s="601"/>
    </row>
    <row r="24900" spans="21:28" x14ac:dyDescent="0.25">
      <c r="U24900" s="601"/>
      <c r="V24900" s="611"/>
      <c r="X24900" s="613"/>
      <c r="Y24900" s="601"/>
      <c r="Z24900" s="601"/>
      <c r="AA24900" s="601"/>
      <c r="AB24900" s="601"/>
    </row>
    <row r="24901" spans="21:28" x14ac:dyDescent="0.25">
      <c r="U24901" s="601"/>
      <c r="V24901" s="611"/>
      <c r="X24901" s="613"/>
      <c r="Y24901" s="601"/>
      <c r="Z24901" s="601"/>
      <c r="AA24901" s="601"/>
      <c r="AB24901" s="601"/>
    </row>
    <row r="24902" spans="21:28" x14ac:dyDescent="0.25">
      <c r="U24902" s="601"/>
      <c r="V24902" s="611"/>
      <c r="X24902" s="613"/>
      <c r="Y24902" s="601"/>
      <c r="Z24902" s="601"/>
      <c r="AA24902" s="601"/>
      <c r="AB24902" s="601"/>
    </row>
    <row r="24903" spans="21:28" x14ac:dyDescent="0.25">
      <c r="U24903" s="601"/>
      <c r="V24903" s="611"/>
      <c r="X24903" s="613"/>
      <c r="Y24903" s="601"/>
      <c r="Z24903" s="601"/>
      <c r="AA24903" s="601"/>
      <c r="AB24903" s="601"/>
    </row>
    <row r="24904" spans="21:28" x14ac:dyDescent="0.25">
      <c r="U24904" s="601"/>
      <c r="V24904" s="611"/>
      <c r="X24904" s="613"/>
      <c r="Y24904" s="601"/>
      <c r="Z24904" s="601"/>
      <c r="AA24904" s="601"/>
      <c r="AB24904" s="601"/>
    </row>
    <row r="24905" spans="21:28" x14ac:dyDescent="0.25">
      <c r="U24905" s="601"/>
      <c r="V24905" s="611"/>
      <c r="X24905" s="613"/>
      <c r="Y24905" s="601"/>
      <c r="Z24905" s="601"/>
      <c r="AA24905" s="601"/>
      <c r="AB24905" s="601"/>
    </row>
    <row r="24906" spans="21:28" x14ac:dyDescent="0.25">
      <c r="U24906" s="601"/>
      <c r="V24906" s="611"/>
      <c r="X24906" s="613"/>
      <c r="Y24906" s="601"/>
      <c r="Z24906" s="601"/>
      <c r="AA24906" s="601"/>
      <c r="AB24906" s="601"/>
    </row>
    <row r="24907" spans="21:28" x14ac:dyDescent="0.25">
      <c r="U24907" s="601"/>
      <c r="V24907" s="611"/>
      <c r="X24907" s="613"/>
      <c r="Y24907" s="601"/>
      <c r="Z24907" s="601"/>
      <c r="AA24907" s="601"/>
      <c r="AB24907" s="601"/>
    </row>
    <row r="24908" spans="21:28" x14ac:dyDescent="0.25">
      <c r="U24908" s="601"/>
      <c r="V24908" s="611"/>
      <c r="X24908" s="613"/>
      <c r="Y24908" s="601"/>
      <c r="Z24908" s="601"/>
      <c r="AA24908" s="601"/>
      <c r="AB24908" s="601"/>
    </row>
    <row r="24909" spans="21:28" x14ac:dyDescent="0.25">
      <c r="U24909" s="601"/>
      <c r="V24909" s="611"/>
      <c r="X24909" s="613"/>
      <c r="Y24909" s="601"/>
      <c r="Z24909" s="601"/>
      <c r="AA24909" s="601"/>
      <c r="AB24909" s="601"/>
    </row>
    <row r="24910" spans="21:28" x14ac:dyDescent="0.25">
      <c r="U24910" s="601"/>
      <c r="V24910" s="611"/>
      <c r="X24910" s="613"/>
      <c r="Y24910" s="601"/>
      <c r="Z24910" s="601"/>
      <c r="AA24910" s="601"/>
      <c r="AB24910" s="601"/>
    </row>
    <row r="24911" spans="21:28" x14ac:dyDescent="0.25">
      <c r="U24911" s="601"/>
      <c r="V24911" s="611"/>
      <c r="X24911" s="613"/>
      <c r="Y24911" s="601"/>
      <c r="Z24911" s="601"/>
      <c r="AA24911" s="601"/>
      <c r="AB24911" s="601"/>
    </row>
    <row r="24912" spans="21:28" x14ac:dyDescent="0.25">
      <c r="U24912" s="601"/>
      <c r="V24912" s="611"/>
      <c r="X24912" s="613"/>
      <c r="Y24912" s="601"/>
      <c r="Z24912" s="601"/>
      <c r="AA24912" s="601"/>
      <c r="AB24912" s="601"/>
    </row>
    <row r="24913" spans="21:28" x14ac:dyDescent="0.25">
      <c r="U24913" s="601"/>
      <c r="V24913" s="611"/>
      <c r="X24913" s="613"/>
      <c r="Y24913" s="601"/>
      <c r="Z24913" s="601"/>
      <c r="AA24913" s="601"/>
      <c r="AB24913" s="601"/>
    </row>
    <row r="24914" spans="21:28" x14ac:dyDescent="0.25">
      <c r="U24914" s="601"/>
      <c r="V24914" s="611"/>
      <c r="X24914" s="613"/>
      <c r="Y24914" s="601"/>
      <c r="Z24914" s="601"/>
      <c r="AA24914" s="601"/>
      <c r="AB24914" s="601"/>
    </row>
    <row r="24915" spans="21:28" x14ac:dyDescent="0.25">
      <c r="U24915" s="601"/>
      <c r="V24915" s="611"/>
      <c r="X24915" s="613"/>
      <c r="Y24915" s="601"/>
      <c r="Z24915" s="601"/>
      <c r="AA24915" s="601"/>
      <c r="AB24915" s="601"/>
    </row>
    <row r="24916" spans="21:28" x14ac:dyDescent="0.25">
      <c r="U24916" s="601"/>
      <c r="V24916" s="611"/>
      <c r="X24916" s="613"/>
      <c r="Y24916" s="601"/>
      <c r="Z24916" s="601"/>
      <c r="AA24916" s="601"/>
      <c r="AB24916" s="601"/>
    </row>
    <row r="24917" spans="21:28" x14ac:dyDescent="0.25">
      <c r="U24917" s="601"/>
      <c r="V24917" s="611"/>
      <c r="X24917" s="613"/>
      <c r="Y24917" s="601"/>
      <c r="Z24917" s="601"/>
      <c r="AA24917" s="601"/>
      <c r="AB24917" s="601"/>
    </row>
    <row r="24918" spans="21:28" x14ac:dyDescent="0.25">
      <c r="U24918" s="601"/>
      <c r="V24918" s="611"/>
      <c r="X24918" s="613"/>
      <c r="Y24918" s="601"/>
      <c r="Z24918" s="601"/>
      <c r="AA24918" s="601"/>
      <c r="AB24918" s="601"/>
    </row>
    <row r="24919" spans="21:28" x14ac:dyDescent="0.25">
      <c r="U24919" s="601"/>
      <c r="V24919" s="611"/>
      <c r="X24919" s="613"/>
      <c r="Y24919" s="601"/>
      <c r="Z24919" s="601"/>
      <c r="AA24919" s="601"/>
      <c r="AB24919" s="601"/>
    </row>
    <row r="24920" spans="21:28" x14ac:dyDescent="0.25">
      <c r="U24920" s="601"/>
      <c r="V24920" s="611"/>
      <c r="X24920" s="613"/>
      <c r="Y24920" s="601"/>
      <c r="Z24920" s="601"/>
      <c r="AA24920" s="601"/>
      <c r="AB24920" s="601"/>
    </row>
    <row r="24921" spans="21:28" x14ac:dyDescent="0.25">
      <c r="U24921" s="601"/>
      <c r="V24921" s="611"/>
      <c r="X24921" s="613"/>
      <c r="Y24921" s="601"/>
      <c r="Z24921" s="601"/>
      <c r="AA24921" s="601"/>
      <c r="AB24921" s="601"/>
    </row>
    <row r="24922" spans="21:28" x14ac:dyDescent="0.25">
      <c r="U24922" s="601"/>
      <c r="V24922" s="611"/>
      <c r="X24922" s="613"/>
      <c r="Y24922" s="601"/>
      <c r="Z24922" s="601"/>
      <c r="AA24922" s="601"/>
      <c r="AB24922" s="601"/>
    </row>
    <row r="24923" spans="21:28" x14ac:dyDescent="0.25">
      <c r="U24923" s="601"/>
      <c r="V24923" s="611"/>
      <c r="X24923" s="613"/>
      <c r="Y24923" s="601"/>
      <c r="Z24923" s="601"/>
      <c r="AA24923" s="601"/>
      <c r="AB24923" s="601"/>
    </row>
    <row r="24924" spans="21:28" x14ac:dyDescent="0.25">
      <c r="U24924" s="601"/>
      <c r="V24924" s="611"/>
      <c r="X24924" s="613"/>
      <c r="Y24924" s="601"/>
      <c r="Z24924" s="601"/>
      <c r="AA24924" s="601"/>
      <c r="AB24924" s="601"/>
    </row>
    <row r="24925" spans="21:28" x14ac:dyDescent="0.25">
      <c r="U24925" s="601"/>
      <c r="V24925" s="611"/>
      <c r="X24925" s="613"/>
      <c r="Y24925" s="601"/>
      <c r="Z24925" s="601"/>
      <c r="AA24925" s="601"/>
      <c r="AB24925" s="601"/>
    </row>
    <row r="24926" spans="21:28" x14ac:dyDescent="0.25">
      <c r="U24926" s="601"/>
      <c r="V24926" s="611"/>
      <c r="X24926" s="613"/>
      <c r="Y24926" s="601"/>
      <c r="Z24926" s="601"/>
      <c r="AA24926" s="601"/>
      <c r="AB24926" s="601"/>
    </row>
    <row r="24927" spans="21:28" x14ac:dyDescent="0.25">
      <c r="U24927" s="601"/>
      <c r="V24927" s="611"/>
      <c r="X24927" s="613"/>
      <c r="Y24927" s="601"/>
      <c r="Z24927" s="601"/>
      <c r="AA24927" s="601"/>
      <c r="AB24927" s="601"/>
    </row>
    <row r="24928" spans="21:28" x14ac:dyDescent="0.25">
      <c r="U24928" s="601"/>
      <c r="V24928" s="611"/>
      <c r="X24928" s="613"/>
      <c r="Y24928" s="601"/>
      <c r="Z24928" s="601"/>
      <c r="AA24928" s="601"/>
      <c r="AB24928" s="601"/>
    </row>
    <row r="24929" spans="21:28" x14ac:dyDescent="0.25">
      <c r="U24929" s="601"/>
      <c r="V24929" s="611"/>
      <c r="X24929" s="613"/>
      <c r="Y24929" s="601"/>
      <c r="Z24929" s="601"/>
      <c r="AA24929" s="601"/>
      <c r="AB24929" s="601"/>
    </row>
    <row r="24930" spans="21:28" x14ac:dyDescent="0.25">
      <c r="U24930" s="601"/>
      <c r="V24930" s="611"/>
      <c r="X24930" s="613"/>
      <c r="Y24930" s="601"/>
      <c r="Z24930" s="601"/>
      <c r="AA24930" s="601"/>
      <c r="AB24930" s="601"/>
    </row>
    <row r="24931" spans="21:28" x14ac:dyDescent="0.25">
      <c r="U24931" s="601"/>
      <c r="V24931" s="611"/>
      <c r="X24931" s="613"/>
      <c r="Y24931" s="601"/>
      <c r="Z24931" s="601"/>
      <c r="AA24931" s="601"/>
      <c r="AB24931" s="601"/>
    </row>
    <row r="24932" spans="21:28" x14ac:dyDescent="0.25">
      <c r="U24932" s="601"/>
      <c r="V24932" s="611"/>
      <c r="X24932" s="613"/>
      <c r="Y24932" s="601"/>
      <c r="Z24932" s="601"/>
      <c r="AA24932" s="601"/>
      <c r="AB24932" s="601"/>
    </row>
    <row r="24933" spans="21:28" x14ac:dyDescent="0.25">
      <c r="U24933" s="601"/>
      <c r="V24933" s="611"/>
      <c r="X24933" s="613"/>
      <c r="Y24933" s="601"/>
      <c r="Z24933" s="601"/>
      <c r="AA24933" s="601"/>
      <c r="AB24933" s="601"/>
    </row>
    <row r="24934" spans="21:28" x14ac:dyDescent="0.25">
      <c r="U24934" s="601"/>
      <c r="V24934" s="611"/>
      <c r="X24934" s="613"/>
      <c r="Y24934" s="601"/>
      <c r="Z24934" s="601"/>
      <c r="AA24934" s="601"/>
      <c r="AB24934" s="601"/>
    </row>
    <row r="24935" spans="21:28" x14ac:dyDescent="0.25">
      <c r="U24935" s="601"/>
      <c r="V24935" s="611"/>
      <c r="X24935" s="613"/>
      <c r="Y24935" s="601"/>
      <c r="Z24935" s="601"/>
      <c r="AA24935" s="601"/>
      <c r="AB24935" s="601"/>
    </row>
    <row r="24936" spans="21:28" x14ac:dyDescent="0.25">
      <c r="U24936" s="601"/>
      <c r="V24936" s="611"/>
      <c r="X24936" s="613"/>
      <c r="Y24936" s="601"/>
      <c r="Z24936" s="601"/>
      <c r="AA24936" s="601"/>
      <c r="AB24936" s="601"/>
    </row>
    <row r="24937" spans="21:28" x14ac:dyDescent="0.25">
      <c r="U24937" s="601"/>
      <c r="V24937" s="611"/>
      <c r="X24937" s="613"/>
      <c r="Y24937" s="601"/>
      <c r="Z24937" s="601"/>
      <c r="AA24937" s="601"/>
      <c r="AB24937" s="601"/>
    </row>
    <row r="24938" spans="21:28" x14ac:dyDescent="0.25">
      <c r="U24938" s="601"/>
      <c r="V24938" s="611"/>
      <c r="X24938" s="613"/>
      <c r="Y24938" s="601"/>
      <c r="Z24938" s="601"/>
      <c r="AA24938" s="601"/>
      <c r="AB24938" s="601"/>
    </row>
    <row r="24939" spans="21:28" x14ac:dyDescent="0.25">
      <c r="U24939" s="601"/>
      <c r="V24939" s="611"/>
      <c r="X24939" s="613"/>
      <c r="Y24939" s="601"/>
      <c r="Z24939" s="601"/>
      <c r="AA24939" s="601"/>
      <c r="AB24939" s="601"/>
    </row>
    <row r="24940" spans="21:28" x14ac:dyDescent="0.25">
      <c r="U24940" s="601"/>
      <c r="V24940" s="611"/>
      <c r="X24940" s="613"/>
      <c r="Y24940" s="601"/>
      <c r="Z24940" s="601"/>
      <c r="AA24940" s="601"/>
      <c r="AB24940" s="601"/>
    </row>
    <row r="24941" spans="21:28" x14ac:dyDescent="0.25">
      <c r="U24941" s="601"/>
      <c r="V24941" s="611"/>
      <c r="X24941" s="613"/>
      <c r="Y24941" s="601"/>
      <c r="Z24941" s="601"/>
      <c r="AA24941" s="601"/>
      <c r="AB24941" s="601"/>
    </row>
    <row r="24942" spans="21:28" x14ac:dyDescent="0.25">
      <c r="U24942" s="601"/>
      <c r="V24942" s="611"/>
      <c r="X24942" s="613"/>
      <c r="Y24942" s="601"/>
      <c r="Z24942" s="601"/>
      <c r="AA24942" s="601"/>
      <c r="AB24942" s="601"/>
    </row>
    <row r="24943" spans="21:28" x14ac:dyDescent="0.25">
      <c r="U24943" s="601"/>
      <c r="V24943" s="611"/>
      <c r="X24943" s="613"/>
      <c r="Y24943" s="601"/>
      <c r="Z24943" s="601"/>
      <c r="AA24943" s="601"/>
      <c r="AB24943" s="601"/>
    </row>
    <row r="24944" spans="21:28" x14ac:dyDescent="0.25">
      <c r="U24944" s="601"/>
      <c r="V24944" s="611"/>
      <c r="X24944" s="613"/>
      <c r="Y24944" s="601"/>
      <c r="Z24944" s="601"/>
      <c r="AA24944" s="601"/>
      <c r="AB24944" s="601"/>
    </row>
    <row r="24945" spans="21:28" x14ac:dyDescent="0.25">
      <c r="U24945" s="601"/>
      <c r="V24945" s="611"/>
      <c r="X24945" s="613"/>
      <c r="Y24945" s="601"/>
      <c r="Z24945" s="601"/>
      <c r="AA24945" s="601"/>
      <c r="AB24945" s="601"/>
    </row>
    <row r="24946" spans="21:28" x14ac:dyDescent="0.25">
      <c r="U24946" s="601"/>
      <c r="V24946" s="611"/>
      <c r="X24946" s="613"/>
      <c r="Y24946" s="601"/>
      <c r="Z24946" s="601"/>
      <c r="AA24946" s="601"/>
      <c r="AB24946" s="601"/>
    </row>
    <row r="24947" spans="21:28" x14ac:dyDescent="0.25">
      <c r="U24947" s="601"/>
      <c r="V24947" s="611"/>
      <c r="X24947" s="613"/>
      <c r="Y24947" s="601"/>
      <c r="Z24947" s="601"/>
      <c r="AA24947" s="601"/>
      <c r="AB24947" s="601"/>
    </row>
    <row r="24948" spans="21:28" x14ac:dyDescent="0.25">
      <c r="U24948" s="601"/>
      <c r="V24948" s="611"/>
      <c r="X24948" s="613"/>
      <c r="Y24948" s="601"/>
      <c r="Z24948" s="601"/>
      <c r="AA24948" s="601"/>
      <c r="AB24948" s="601"/>
    </row>
    <row r="24949" spans="21:28" x14ac:dyDescent="0.25">
      <c r="U24949" s="601"/>
      <c r="V24949" s="611"/>
      <c r="X24949" s="613"/>
      <c r="Y24949" s="601"/>
      <c r="Z24949" s="601"/>
      <c r="AA24949" s="601"/>
      <c r="AB24949" s="601"/>
    </row>
    <row r="24950" spans="21:28" x14ac:dyDescent="0.25">
      <c r="U24950" s="601"/>
      <c r="V24950" s="611"/>
      <c r="X24950" s="613"/>
      <c r="Y24950" s="601"/>
      <c r="Z24950" s="601"/>
      <c r="AA24950" s="601"/>
      <c r="AB24950" s="601"/>
    </row>
    <row r="24951" spans="21:28" x14ac:dyDescent="0.25">
      <c r="U24951" s="601"/>
      <c r="V24951" s="611"/>
      <c r="X24951" s="613"/>
      <c r="Y24951" s="601"/>
      <c r="Z24951" s="601"/>
      <c r="AA24951" s="601"/>
      <c r="AB24951" s="601"/>
    </row>
    <row r="24952" spans="21:28" x14ac:dyDescent="0.25">
      <c r="U24952" s="601"/>
      <c r="V24952" s="611"/>
      <c r="X24952" s="613"/>
      <c r="Y24952" s="601"/>
      <c r="Z24952" s="601"/>
      <c r="AA24952" s="601"/>
      <c r="AB24952" s="601"/>
    </row>
    <row r="24953" spans="21:28" x14ac:dyDescent="0.25">
      <c r="U24953" s="601"/>
      <c r="V24953" s="611"/>
      <c r="X24953" s="613"/>
      <c r="Y24953" s="601"/>
      <c r="Z24953" s="601"/>
      <c r="AA24953" s="601"/>
      <c r="AB24953" s="601"/>
    </row>
    <row r="24954" spans="21:28" x14ac:dyDescent="0.25">
      <c r="U24954" s="601"/>
      <c r="V24954" s="611"/>
      <c r="X24954" s="613"/>
      <c r="Y24954" s="601"/>
      <c r="Z24954" s="601"/>
      <c r="AA24954" s="601"/>
      <c r="AB24954" s="601"/>
    </row>
    <row r="24955" spans="21:28" x14ac:dyDescent="0.25">
      <c r="U24955" s="601"/>
      <c r="V24955" s="611"/>
      <c r="X24955" s="613"/>
      <c r="Y24955" s="601"/>
      <c r="Z24955" s="601"/>
      <c r="AA24955" s="601"/>
      <c r="AB24955" s="601"/>
    </row>
    <row r="24956" spans="21:28" x14ac:dyDescent="0.25">
      <c r="U24956" s="601"/>
      <c r="V24956" s="611"/>
      <c r="X24956" s="613"/>
      <c r="Y24956" s="601"/>
      <c r="Z24956" s="601"/>
      <c r="AA24956" s="601"/>
      <c r="AB24956" s="601"/>
    </row>
    <row r="24957" spans="21:28" x14ac:dyDescent="0.25">
      <c r="U24957" s="601"/>
      <c r="V24957" s="611"/>
      <c r="X24957" s="613"/>
      <c r="Y24957" s="601"/>
      <c r="Z24957" s="601"/>
      <c r="AA24957" s="601"/>
      <c r="AB24957" s="601"/>
    </row>
    <row r="24958" spans="21:28" x14ac:dyDescent="0.25">
      <c r="U24958" s="601"/>
      <c r="V24958" s="611"/>
      <c r="X24958" s="613"/>
      <c r="Y24958" s="601"/>
      <c r="Z24958" s="601"/>
      <c r="AA24958" s="601"/>
      <c r="AB24958" s="601"/>
    </row>
    <row r="24959" spans="21:28" x14ac:dyDescent="0.25">
      <c r="U24959" s="601"/>
      <c r="V24959" s="611"/>
      <c r="X24959" s="613"/>
      <c r="Y24959" s="601"/>
      <c r="Z24959" s="601"/>
      <c r="AA24959" s="601"/>
      <c r="AB24959" s="601"/>
    </row>
    <row r="24960" spans="21:28" x14ac:dyDescent="0.25">
      <c r="U24960" s="601"/>
      <c r="V24960" s="611"/>
      <c r="X24960" s="613"/>
      <c r="Y24960" s="601"/>
      <c r="Z24960" s="601"/>
      <c r="AA24960" s="601"/>
      <c r="AB24960" s="601"/>
    </row>
    <row r="24961" spans="21:28" x14ac:dyDescent="0.25">
      <c r="U24961" s="601"/>
      <c r="V24961" s="611"/>
      <c r="X24961" s="613"/>
      <c r="Y24961" s="601"/>
      <c r="Z24961" s="601"/>
      <c r="AA24961" s="601"/>
      <c r="AB24961" s="601"/>
    </row>
    <row r="24962" spans="21:28" x14ac:dyDescent="0.25">
      <c r="U24962" s="601"/>
      <c r="V24962" s="611"/>
      <c r="X24962" s="613"/>
      <c r="Y24962" s="601"/>
      <c r="Z24962" s="601"/>
      <c r="AA24962" s="601"/>
      <c r="AB24962" s="601"/>
    </row>
    <row r="24963" spans="21:28" x14ac:dyDescent="0.25">
      <c r="U24963" s="601"/>
      <c r="V24963" s="611"/>
      <c r="X24963" s="613"/>
      <c r="Y24963" s="601"/>
      <c r="Z24963" s="601"/>
      <c r="AA24963" s="601"/>
      <c r="AB24963" s="601"/>
    </row>
    <row r="24964" spans="21:28" x14ac:dyDescent="0.25">
      <c r="U24964" s="601"/>
      <c r="V24964" s="611"/>
      <c r="X24964" s="613"/>
      <c r="Y24964" s="601"/>
      <c r="Z24964" s="601"/>
      <c r="AA24964" s="601"/>
      <c r="AB24964" s="601"/>
    </row>
    <row r="24965" spans="21:28" x14ac:dyDescent="0.25">
      <c r="U24965" s="601"/>
      <c r="V24965" s="611"/>
      <c r="X24965" s="613"/>
      <c r="Y24965" s="601"/>
      <c r="Z24965" s="601"/>
      <c r="AA24965" s="601"/>
      <c r="AB24965" s="601"/>
    </row>
    <row r="24966" spans="21:28" x14ac:dyDescent="0.25">
      <c r="U24966" s="601"/>
      <c r="V24966" s="611"/>
      <c r="X24966" s="613"/>
      <c r="Y24966" s="601"/>
      <c r="Z24966" s="601"/>
      <c r="AA24966" s="601"/>
      <c r="AB24966" s="601"/>
    </row>
    <row r="24967" spans="21:28" x14ac:dyDescent="0.25">
      <c r="U24967" s="601"/>
      <c r="V24967" s="611"/>
      <c r="X24967" s="613"/>
      <c r="Y24967" s="601"/>
      <c r="Z24967" s="601"/>
      <c r="AA24967" s="601"/>
      <c r="AB24967" s="601"/>
    </row>
    <row r="24968" spans="21:28" x14ac:dyDescent="0.25">
      <c r="U24968" s="601"/>
      <c r="V24968" s="611"/>
      <c r="X24968" s="613"/>
      <c r="Y24968" s="601"/>
      <c r="Z24968" s="601"/>
      <c r="AA24968" s="601"/>
      <c r="AB24968" s="601"/>
    </row>
    <row r="24969" spans="21:28" x14ac:dyDescent="0.25">
      <c r="U24969" s="601"/>
      <c r="V24969" s="611"/>
      <c r="X24969" s="613"/>
      <c r="Y24969" s="601"/>
      <c r="Z24969" s="601"/>
      <c r="AA24969" s="601"/>
      <c r="AB24969" s="601"/>
    </row>
    <row r="24970" spans="21:28" x14ac:dyDescent="0.25">
      <c r="U24970" s="601"/>
      <c r="V24970" s="611"/>
      <c r="X24970" s="613"/>
      <c r="Y24970" s="601"/>
      <c r="Z24970" s="601"/>
      <c r="AA24970" s="601"/>
      <c r="AB24970" s="601"/>
    </row>
    <row r="24971" spans="21:28" x14ac:dyDescent="0.25">
      <c r="U24971" s="601"/>
      <c r="V24971" s="611"/>
      <c r="X24971" s="613"/>
      <c r="Y24971" s="601"/>
      <c r="Z24971" s="601"/>
      <c r="AA24971" s="601"/>
      <c r="AB24971" s="601"/>
    </row>
    <row r="24972" spans="21:28" x14ac:dyDescent="0.25">
      <c r="U24972" s="601"/>
      <c r="V24972" s="611"/>
      <c r="X24972" s="613"/>
      <c r="Y24972" s="601"/>
      <c r="Z24972" s="601"/>
      <c r="AA24972" s="601"/>
      <c r="AB24972" s="601"/>
    </row>
    <row r="24973" spans="21:28" x14ac:dyDescent="0.25">
      <c r="U24973" s="601"/>
      <c r="V24973" s="611"/>
      <c r="X24973" s="613"/>
      <c r="Y24973" s="601"/>
      <c r="Z24973" s="601"/>
      <c r="AA24973" s="601"/>
      <c r="AB24973" s="601"/>
    </row>
    <row r="24974" spans="21:28" x14ac:dyDescent="0.25">
      <c r="U24974" s="601"/>
      <c r="V24974" s="611"/>
      <c r="X24974" s="613"/>
      <c r="Y24974" s="601"/>
      <c r="Z24974" s="601"/>
      <c r="AA24974" s="601"/>
      <c r="AB24974" s="601"/>
    </row>
    <row r="24975" spans="21:28" x14ac:dyDescent="0.25">
      <c r="U24975" s="601"/>
      <c r="V24975" s="611"/>
      <c r="X24975" s="613"/>
      <c r="Y24975" s="601"/>
      <c r="Z24975" s="601"/>
      <c r="AA24975" s="601"/>
      <c r="AB24975" s="601"/>
    </row>
    <row r="24976" spans="21:28" x14ac:dyDescent="0.25">
      <c r="U24976" s="601"/>
      <c r="V24976" s="611"/>
      <c r="X24976" s="613"/>
      <c r="Y24976" s="601"/>
      <c r="Z24976" s="601"/>
      <c r="AA24976" s="601"/>
      <c r="AB24976" s="601"/>
    </row>
    <row r="24977" spans="21:28" x14ac:dyDescent="0.25">
      <c r="U24977" s="601"/>
      <c r="V24977" s="611"/>
      <c r="X24977" s="613"/>
      <c r="Y24977" s="601"/>
      <c r="Z24977" s="601"/>
      <c r="AA24977" s="601"/>
      <c r="AB24977" s="601"/>
    </row>
    <row r="24978" spans="21:28" x14ac:dyDescent="0.25">
      <c r="U24978" s="601"/>
      <c r="V24978" s="611"/>
      <c r="X24978" s="613"/>
      <c r="Y24978" s="601"/>
      <c r="Z24978" s="601"/>
      <c r="AA24978" s="601"/>
      <c r="AB24978" s="601"/>
    </row>
    <row r="24979" spans="21:28" x14ac:dyDescent="0.25">
      <c r="U24979" s="601"/>
      <c r="V24979" s="611"/>
      <c r="X24979" s="613"/>
      <c r="Y24979" s="601"/>
      <c r="Z24979" s="601"/>
      <c r="AA24979" s="601"/>
      <c r="AB24979" s="601"/>
    </row>
    <row r="24980" spans="21:28" x14ac:dyDescent="0.25">
      <c r="U24980" s="601"/>
      <c r="V24980" s="611"/>
      <c r="X24980" s="613"/>
      <c r="Y24980" s="601"/>
      <c r="Z24980" s="601"/>
      <c r="AA24980" s="601"/>
      <c r="AB24980" s="601"/>
    </row>
    <row r="24981" spans="21:28" x14ac:dyDescent="0.25">
      <c r="U24981" s="601"/>
      <c r="V24981" s="611"/>
      <c r="X24981" s="613"/>
      <c r="Y24981" s="601"/>
      <c r="Z24981" s="601"/>
      <c r="AA24981" s="601"/>
      <c r="AB24981" s="601"/>
    </row>
    <row r="24982" spans="21:28" x14ac:dyDescent="0.25">
      <c r="U24982" s="601"/>
      <c r="V24982" s="611"/>
      <c r="X24982" s="613"/>
      <c r="Y24982" s="601"/>
      <c r="Z24982" s="601"/>
      <c r="AA24982" s="601"/>
      <c r="AB24982" s="601"/>
    </row>
    <row r="24983" spans="21:28" x14ac:dyDescent="0.25">
      <c r="U24983" s="601"/>
      <c r="V24983" s="611"/>
      <c r="X24983" s="613"/>
      <c r="Y24983" s="601"/>
      <c r="Z24983" s="601"/>
      <c r="AA24983" s="601"/>
      <c r="AB24983" s="601"/>
    </row>
    <row r="24984" spans="21:28" x14ac:dyDescent="0.25">
      <c r="U24984" s="601"/>
      <c r="V24984" s="611"/>
      <c r="X24984" s="613"/>
      <c r="Y24984" s="601"/>
      <c r="Z24984" s="601"/>
      <c r="AA24984" s="601"/>
      <c r="AB24984" s="601"/>
    </row>
    <row r="24985" spans="21:28" x14ac:dyDescent="0.25">
      <c r="U24985" s="601"/>
      <c r="V24985" s="611"/>
      <c r="X24985" s="613"/>
      <c r="Y24985" s="601"/>
      <c r="Z24985" s="601"/>
      <c r="AA24985" s="601"/>
      <c r="AB24985" s="601"/>
    </row>
    <row r="24986" spans="21:28" x14ac:dyDescent="0.25">
      <c r="U24986" s="601"/>
      <c r="V24986" s="611"/>
      <c r="X24986" s="613"/>
      <c r="Y24986" s="601"/>
      <c r="Z24986" s="601"/>
      <c r="AA24986" s="601"/>
      <c r="AB24986" s="601"/>
    </row>
    <row r="24987" spans="21:28" x14ac:dyDescent="0.25">
      <c r="U24987" s="601"/>
      <c r="V24987" s="611"/>
      <c r="X24987" s="613"/>
      <c r="Y24987" s="601"/>
      <c r="Z24987" s="601"/>
      <c r="AA24987" s="601"/>
      <c r="AB24987" s="601"/>
    </row>
    <row r="24988" spans="21:28" x14ac:dyDescent="0.25">
      <c r="U24988" s="601"/>
      <c r="V24988" s="611"/>
      <c r="X24988" s="613"/>
      <c r="Y24988" s="601"/>
      <c r="Z24988" s="601"/>
      <c r="AA24988" s="601"/>
      <c r="AB24988" s="601"/>
    </row>
    <row r="24989" spans="21:28" x14ac:dyDescent="0.25">
      <c r="U24989" s="601"/>
      <c r="V24989" s="611"/>
      <c r="X24989" s="613"/>
      <c r="Y24989" s="601"/>
      <c r="Z24989" s="601"/>
      <c r="AA24989" s="601"/>
      <c r="AB24989" s="601"/>
    </row>
    <row r="24990" spans="21:28" x14ac:dyDescent="0.25">
      <c r="U24990" s="601"/>
      <c r="V24990" s="611"/>
      <c r="X24990" s="613"/>
      <c r="Y24990" s="601"/>
      <c r="Z24990" s="601"/>
      <c r="AA24990" s="601"/>
      <c r="AB24990" s="601"/>
    </row>
    <row r="24991" spans="21:28" x14ac:dyDescent="0.25">
      <c r="U24991" s="601"/>
      <c r="V24991" s="611"/>
      <c r="X24991" s="613"/>
      <c r="Y24991" s="601"/>
      <c r="Z24991" s="601"/>
      <c r="AA24991" s="601"/>
      <c r="AB24991" s="601"/>
    </row>
    <row r="24992" spans="21:28" x14ac:dyDescent="0.25">
      <c r="U24992" s="601"/>
      <c r="V24992" s="611"/>
      <c r="X24992" s="613"/>
      <c r="Y24992" s="601"/>
      <c r="Z24992" s="601"/>
      <c r="AA24992" s="601"/>
      <c r="AB24992" s="601"/>
    </row>
    <row r="24993" spans="21:28" x14ac:dyDescent="0.25">
      <c r="U24993" s="601"/>
      <c r="V24993" s="611"/>
      <c r="X24993" s="613"/>
      <c r="Y24993" s="601"/>
      <c r="Z24993" s="601"/>
      <c r="AA24993" s="601"/>
      <c r="AB24993" s="601"/>
    </row>
    <row r="24994" spans="21:28" x14ac:dyDescent="0.25">
      <c r="U24994" s="601"/>
      <c r="V24994" s="611"/>
      <c r="X24994" s="613"/>
      <c r="Y24994" s="601"/>
      <c r="Z24994" s="601"/>
      <c r="AA24994" s="601"/>
      <c r="AB24994" s="601"/>
    </row>
    <row r="24995" spans="21:28" x14ac:dyDescent="0.25">
      <c r="U24995" s="601"/>
      <c r="V24995" s="611"/>
      <c r="X24995" s="613"/>
      <c r="Y24995" s="601"/>
      <c r="Z24995" s="601"/>
      <c r="AA24995" s="601"/>
      <c r="AB24995" s="601"/>
    </row>
    <row r="24996" spans="21:28" x14ac:dyDescent="0.25">
      <c r="U24996" s="601"/>
      <c r="V24996" s="611"/>
      <c r="X24996" s="613"/>
      <c r="Y24996" s="601"/>
      <c r="Z24996" s="601"/>
      <c r="AA24996" s="601"/>
      <c r="AB24996" s="601"/>
    </row>
    <row r="24997" spans="21:28" x14ac:dyDescent="0.25">
      <c r="U24997" s="601"/>
      <c r="V24997" s="611"/>
      <c r="X24997" s="613"/>
      <c r="Y24997" s="601"/>
      <c r="Z24997" s="601"/>
      <c r="AA24997" s="601"/>
      <c r="AB24997" s="601"/>
    </row>
    <row r="24998" spans="21:28" x14ac:dyDescent="0.25">
      <c r="U24998" s="601"/>
      <c r="V24998" s="611"/>
      <c r="X24998" s="613"/>
      <c r="Y24998" s="601"/>
      <c r="Z24998" s="601"/>
      <c r="AA24998" s="601"/>
      <c r="AB24998" s="601"/>
    </row>
    <row r="24999" spans="21:28" x14ac:dyDescent="0.25">
      <c r="U24999" s="601"/>
      <c r="V24999" s="611"/>
      <c r="X24999" s="613"/>
      <c r="Y24999" s="601"/>
      <c r="Z24999" s="601"/>
      <c r="AA24999" s="601"/>
      <c r="AB24999" s="601"/>
    </row>
    <row r="25000" spans="21:28" x14ac:dyDescent="0.25">
      <c r="U25000" s="601"/>
      <c r="V25000" s="611"/>
      <c r="X25000" s="613"/>
      <c r="Y25000" s="601"/>
      <c r="Z25000" s="601"/>
      <c r="AA25000" s="601"/>
      <c r="AB25000" s="601"/>
    </row>
    <row r="25001" spans="21:28" x14ac:dyDescent="0.25">
      <c r="U25001" s="601"/>
      <c r="V25001" s="611"/>
      <c r="X25001" s="613"/>
      <c r="Y25001" s="601"/>
      <c r="Z25001" s="601"/>
      <c r="AA25001" s="601"/>
      <c r="AB25001" s="601"/>
    </row>
    <row r="25002" spans="21:28" x14ac:dyDescent="0.25">
      <c r="U25002" s="601"/>
      <c r="V25002" s="611"/>
      <c r="X25002" s="613"/>
      <c r="Y25002" s="601"/>
      <c r="Z25002" s="601"/>
      <c r="AA25002" s="601"/>
      <c r="AB25002" s="601"/>
    </row>
    <row r="25003" spans="21:28" x14ac:dyDescent="0.25">
      <c r="U25003" s="601"/>
      <c r="V25003" s="611"/>
      <c r="X25003" s="613"/>
      <c r="Y25003" s="601"/>
      <c r="Z25003" s="601"/>
      <c r="AA25003" s="601"/>
      <c r="AB25003" s="601"/>
    </row>
    <row r="25004" spans="21:28" x14ac:dyDescent="0.25">
      <c r="U25004" s="601"/>
      <c r="V25004" s="611"/>
      <c r="X25004" s="613"/>
      <c r="Y25004" s="601"/>
      <c r="Z25004" s="601"/>
      <c r="AA25004" s="601"/>
      <c r="AB25004" s="601"/>
    </row>
    <row r="25005" spans="21:28" x14ac:dyDescent="0.25">
      <c r="U25005" s="601"/>
      <c r="V25005" s="611"/>
      <c r="X25005" s="613"/>
      <c r="Y25005" s="601"/>
      <c r="Z25005" s="601"/>
      <c r="AA25005" s="601"/>
      <c r="AB25005" s="601"/>
    </row>
    <row r="25006" spans="21:28" x14ac:dyDescent="0.25">
      <c r="U25006" s="601"/>
      <c r="V25006" s="611"/>
      <c r="X25006" s="613"/>
      <c r="Y25006" s="601"/>
      <c r="Z25006" s="601"/>
      <c r="AA25006" s="601"/>
      <c r="AB25006" s="601"/>
    </row>
    <row r="25007" spans="21:28" x14ac:dyDescent="0.25">
      <c r="U25007" s="601"/>
      <c r="V25007" s="611"/>
      <c r="X25007" s="613"/>
      <c r="Y25007" s="601"/>
      <c r="Z25007" s="601"/>
      <c r="AA25007" s="601"/>
      <c r="AB25007" s="601"/>
    </row>
    <row r="25008" spans="21:28" x14ac:dyDescent="0.25">
      <c r="U25008" s="601"/>
      <c r="V25008" s="611"/>
      <c r="X25008" s="613"/>
      <c r="Y25008" s="601"/>
      <c r="Z25008" s="601"/>
      <c r="AA25008" s="601"/>
      <c r="AB25008" s="601"/>
    </row>
    <row r="25009" spans="21:28" x14ac:dyDescent="0.25">
      <c r="U25009" s="601"/>
      <c r="V25009" s="611"/>
      <c r="X25009" s="613"/>
      <c r="Y25009" s="601"/>
      <c r="Z25009" s="601"/>
      <c r="AA25009" s="601"/>
      <c r="AB25009" s="601"/>
    </row>
    <row r="25010" spans="21:28" x14ac:dyDescent="0.25">
      <c r="U25010" s="601"/>
      <c r="V25010" s="611"/>
      <c r="X25010" s="613"/>
      <c r="Y25010" s="601"/>
      <c r="Z25010" s="601"/>
      <c r="AA25010" s="601"/>
      <c r="AB25010" s="601"/>
    </row>
    <row r="25011" spans="21:28" x14ac:dyDescent="0.25">
      <c r="U25011" s="601"/>
      <c r="V25011" s="611"/>
      <c r="X25011" s="613"/>
      <c r="Y25011" s="601"/>
      <c r="Z25011" s="601"/>
      <c r="AA25011" s="601"/>
      <c r="AB25011" s="601"/>
    </row>
    <row r="25012" spans="21:28" x14ac:dyDescent="0.25">
      <c r="U25012" s="601"/>
      <c r="V25012" s="611"/>
      <c r="X25012" s="613"/>
      <c r="Y25012" s="601"/>
      <c r="Z25012" s="601"/>
      <c r="AA25012" s="601"/>
      <c r="AB25012" s="601"/>
    </row>
    <row r="25013" spans="21:28" x14ac:dyDescent="0.25">
      <c r="U25013" s="601"/>
      <c r="V25013" s="611"/>
      <c r="X25013" s="613"/>
      <c r="Y25013" s="601"/>
      <c r="Z25013" s="601"/>
      <c r="AA25013" s="601"/>
      <c r="AB25013" s="601"/>
    </row>
    <row r="25014" spans="21:28" x14ac:dyDescent="0.25">
      <c r="U25014" s="601"/>
      <c r="V25014" s="611"/>
      <c r="X25014" s="613"/>
      <c r="Y25014" s="601"/>
      <c r="Z25014" s="601"/>
      <c r="AA25014" s="601"/>
      <c r="AB25014" s="601"/>
    </row>
    <row r="25015" spans="21:28" x14ac:dyDescent="0.25">
      <c r="U25015" s="601"/>
      <c r="V25015" s="611"/>
      <c r="X25015" s="613"/>
      <c r="Y25015" s="601"/>
      <c r="Z25015" s="601"/>
      <c r="AA25015" s="601"/>
      <c r="AB25015" s="601"/>
    </row>
    <row r="25016" spans="21:28" x14ac:dyDescent="0.25">
      <c r="U25016" s="601"/>
      <c r="V25016" s="611"/>
      <c r="X25016" s="613"/>
      <c r="Y25016" s="601"/>
      <c r="Z25016" s="601"/>
      <c r="AA25016" s="601"/>
      <c r="AB25016" s="601"/>
    </row>
    <row r="25017" spans="21:28" x14ac:dyDescent="0.25">
      <c r="U25017" s="601"/>
      <c r="V25017" s="611"/>
      <c r="X25017" s="613"/>
      <c r="Y25017" s="601"/>
      <c r="Z25017" s="601"/>
      <c r="AA25017" s="601"/>
      <c r="AB25017" s="601"/>
    </row>
    <row r="25018" spans="21:28" x14ac:dyDescent="0.25">
      <c r="U25018" s="601"/>
      <c r="V25018" s="611"/>
      <c r="X25018" s="613"/>
      <c r="Y25018" s="601"/>
      <c r="Z25018" s="601"/>
      <c r="AA25018" s="601"/>
      <c r="AB25018" s="601"/>
    </row>
    <row r="25019" spans="21:28" x14ac:dyDescent="0.25">
      <c r="U25019" s="601"/>
      <c r="V25019" s="611"/>
      <c r="X25019" s="613"/>
      <c r="Y25019" s="601"/>
      <c r="Z25019" s="601"/>
      <c r="AA25019" s="601"/>
      <c r="AB25019" s="601"/>
    </row>
    <row r="25020" spans="21:28" x14ac:dyDescent="0.25">
      <c r="U25020" s="601"/>
      <c r="V25020" s="611"/>
      <c r="X25020" s="613"/>
      <c r="Y25020" s="601"/>
      <c r="Z25020" s="601"/>
      <c r="AA25020" s="601"/>
      <c r="AB25020" s="601"/>
    </row>
    <row r="25021" spans="21:28" x14ac:dyDescent="0.25">
      <c r="U25021" s="601"/>
      <c r="V25021" s="611"/>
      <c r="X25021" s="613"/>
      <c r="Y25021" s="601"/>
      <c r="Z25021" s="601"/>
      <c r="AA25021" s="601"/>
      <c r="AB25021" s="601"/>
    </row>
    <row r="25022" spans="21:28" x14ac:dyDescent="0.25">
      <c r="U25022" s="601"/>
      <c r="V25022" s="611"/>
      <c r="X25022" s="613"/>
      <c r="Y25022" s="601"/>
      <c r="Z25022" s="601"/>
      <c r="AA25022" s="601"/>
      <c r="AB25022" s="601"/>
    </row>
    <row r="25023" spans="21:28" x14ac:dyDescent="0.25">
      <c r="U25023" s="601"/>
      <c r="V25023" s="611"/>
      <c r="X25023" s="613"/>
      <c r="Y25023" s="601"/>
      <c r="Z25023" s="601"/>
      <c r="AA25023" s="601"/>
      <c r="AB25023" s="601"/>
    </row>
    <row r="25024" spans="21:28" x14ac:dyDescent="0.25">
      <c r="U25024" s="601"/>
      <c r="V25024" s="611"/>
      <c r="X25024" s="613"/>
      <c r="Y25024" s="601"/>
      <c r="Z25024" s="601"/>
      <c r="AA25024" s="601"/>
      <c r="AB25024" s="601"/>
    </row>
    <row r="25025" spans="21:28" x14ac:dyDescent="0.25">
      <c r="U25025" s="601"/>
      <c r="V25025" s="611"/>
      <c r="X25025" s="613"/>
      <c r="Y25025" s="601"/>
      <c r="Z25025" s="601"/>
      <c r="AA25025" s="601"/>
      <c r="AB25025" s="601"/>
    </row>
    <row r="25026" spans="21:28" x14ac:dyDescent="0.25">
      <c r="U25026" s="601"/>
      <c r="V25026" s="611"/>
      <c r="X25026" s="613"/>
      <c r="Y25026" s="601"/>
      <c r="Z25026" s="601"/>
      <c r="AA25026" s="601"/>
      <c r="AB25026" s="601"/>
    </row>
    <row r="25027" spans="21:28" x14ac:dyDescent="0.25">
      <c r="U25027" s="601"/>
      <c r="V25027" s="611"/>
      <c r="X25027" s="613"/>
      <c r="Y25027" s="601"/>
      <c r="Z25027" s="601"/>
      <c r="AA25027" s="601"/>
      <c r="AB25027" s="601"/>
    </row>
    <row r="25028" spans="21:28" x14ac:dyDescent="0.25">
      <c r="U25028" s="601"/>
      <c r="V25028" s="611"/>
      <c r="X25028" s="613"/>
      <c r="Y25028" s="601"/>
      <c r="Z25028" s="601"/>
      <c r="AA25028" s="601"/>
      <c r="AB25028" s="601"/>
    </row>
    <row r="25029" spans="21:28" x14ac:dyDescent="0.25">
      <c r="U25029" s="601"/>
      <c r="V25029" s="611"/>
      <c r="X25029" s="613"/>
      <c r="Y25029" s="601"/>
      <c r="Z25029" s="601"/>
      <c r="AA25029" s="601"/>
      <c r="AB25029" s="601"/>
    </row>
    <row r="25030" spans="21:28" x14ac:dyDescent="0.25">
      <c r="U25030" s="601"/>
      <c r="V25030" s="611"/>
      <c r="X25030" s="613"/>
      <c r="Y25030" s="601"/>
      <c r="Z25030" s="601"/>
      <c r="AA25030" s="601"/>
      <c r="AB25030" s="601"/>
    </row>
    <row r="25031" spans="21:28" x14ac:dyDescent="0.25">
      <c r="U25031" s="601"/>
      <c r="V25031" s="611"/>
      <c r="X25031" s="613"/>
      <c r="Y25031" s="601"/>
      <c r="Z25031" s="601"/>
      <c r="AA25031" s="601"/>
      <c r="AB25031" s="601"/>
    </row>
    <row r="25032" spans="21:28" x14ac:dyDescent="0.25">
      <c r="U25032" s="601"/>
      <c r="V25032" s="611"/>
      <c r="X25032" s="613"/>
      <c r="Y25032" s="601"/>
      <c r="Z25032" s="601"/>
      <c r="AA25032" s="601"/>
      <c r="AB25032" s="601"/>
    </row>
    <row r="25033" spans="21:28" x14ac:dyDescent="0.25">
      <c r="U25033" s="601"/>
      <c r="V25033" s="611"/>
      <c r="X25033" s="613"/>
      <c r="Y25033" s="601"/>
      <c r="Z25033" s="601"/>
      <c r="AA25033" s="601"/>
      <c r="AB25033" s="601"/>
    </row>
    <row r="25034" spans="21:28" x14ac:dyDescent="0.25">
      <c r="U25034" s="601"/>
      <c r="V25034" s="611"/>
      <c r="X25034" s="613"/>
      <c r="Y25034" s="601"/>
      <c r="Z25034" s="601"/>
      <c r="AA25034" s="601"/>
      <c r="AB25034" s="601"/>
    </row>
    <row r="25035" spans="21:28" x14ac:dyDescent="0.25">
      <c r="U25035" s="601"/>
      <c r="V25035" s="611"/>
      <c r="X25035" s="613"/>
      <c r="Y25035" s="601"/>
      <c r="Z25035" s="601"/>
      <c r="AA25035" s="601"/>
      <c r="AB25035" s="601"/>
    </row>
    <row r="25036" spans="21:28" x14ac:dyDescent="0.25">
      <c r="U25036" s="601"/>
      <c r="V25036" s="611"/>
      <c r="X25036" s="613"/>
      <c r="Y25036" s="601"/>
      <c r="Z25036" s="601"/>
      <c r="AA25036" s="601"/>
      <c r="AB25036" s="601"/>
    </row>
    <row r="25037" spans="21:28" x14ac:dyDescent="0.25">
      <c r="U25037" s="601"/>
      <c r="V25037" s="611"/>
      <c r="X25037" s="613"/>
      <c r="Y25037" s="601"/>
      <c r="Z25037" s="601"/>
      <c r="AA25037" s="601"/>
      <c r="AB25037" s="601"/>
    </row>
    <row r="25038" spans="21:28" x14ac:dyDescent="0.25">
      <c r="U25038" s="601"/>
      <c r="V25038" s="611"/>
      <c r="X25038" s="613"/>
      <c r="Y25038" s="601"/>
      <c r="Z25038" s="601"/>
      <c r="AA25038" s="601"/>
      <c r="AB25038" s="601"/>
    </row>
    <row r="25039" spans="21:28" x14ac:dyDescent="0.25">
      <c r="U25039" s="601"/>
      <c r="V25039" s="611"/>
      <c r="X25039" s="613"/>
      <c r="Y25039" s="601"/>
      <c r="Z25039" s="601"/>
      <c r="AA25039" s="601"/>
      <c r="AB25039" s="601"/>
    </row>
    <row r="25040" spans="21:28" x14ac:dyDescent="0.25">
      <c r="U25040" s="601"/>
      <c r="V25040" s="611"/>
      <c r="X25040" s="613"/>
      <c r="Y25040" s="601"/>
      <c r="Z25040" s="601"/>
      <c r="AA25040" s="601"/>
      <c r="AB25040" s="601"/>
    </row>
    <row r="25041" spans="21:28" x14ac:dyDescent="0.25">
      <c r="U25041" s="601"/>
      <c r="V25041" s="611"/>
      <c r="X25041" s="613"/>
      <c r="Y25041" s="601"/>
      <c r="Z25041" s="601"/>
      <c r="AA25041" s="601"/>
      <c r="AB25041" s="601"/>
    </row>
    <row r="25042" spans="21:28" x14ac:dyDescent="0.25">
      <c r="U25042" s="601"/>
      <c r="V25042" s="611"/>
      <c r="X25042" s="613"/>
      <c r="Y25042" s="601"/>
      <c r="Z25042" s="601"/>
      <c r="AA25042" s="601"/>
      <c r="AB25042" s="601"/>
    </row>
    <row r="25043" spans="21:28" x14ac:dyDescent="0.25">
      <c r="U25043" s="601"/>
      <c r="V25043" s="611"/>
      <c r="X25043" s="613"/>
      <c r="Y25043" s="601"/>
      <c r="Z25043" s="601"/>
      <c r="AA25043" s="601"/>
      <c r="AB25043" s="601"/>
    </row>
    <row r="25044" spans="21:28" x14ac:dyDescent="0.25">
      <c r="U25044" s="601"/>
      <c r="V25044" s="611"/>
      <c r="X25044" s="613"/>
      <c r="Y25044" s="601"/>
      <c r="Z25044" s="601"/>
      <c r="AA25044" s="601"/>
      <c r="AB25044" s="601"/>
    </row>
    <row r="25045" spans="21:28" x14ac:dyDescent="0.25">
      <c r="U25045" s="601"/>
      <c r="V25045" s="611"/>
      <c r="X25045" s="613"/>
      <c r="Y25045" s="601"/>
      <c r="Z25045" s="601"/>
      <c r="AA25045" s="601"/>
      <c r="AB25045" s="601"/>
    </row>
    <row r="25046" spans="21:28" x14ac:dyDescent="0.25">
      <c r="U25046" s="601"/>
      <c r="V25046" s="611"/>
      <c r="X25046" s="613"/>
      <c r="Y25046" s="601"/>
      <c r="Z25046" s="601"/>
      <c r="AA25046" s="601"/>
      <c r="AB25046" s="601"/>
    </row>
    <row r="25047" spans="21:28" x14ac:dyDescent="0.25">
      <c r="U25047" s="601"/>
      <c r="V25047" s="611"/>
      <c r="X25047" s="613"/>
      <c r="Y25047" s="601"/>
      <c r="Z25047" s="601"/>
      <c r="AA25047" s="601"/>
      <c r="AB25047" s="601"/>
    </row>
    <row r="25048" spans="21:28" x14ac:dyDescent="0.25">
      <c r="U25048" s="601"/>
      <c r="V25048" s="611"/>
      <c r="X25048" s="613"/>
      <c r="Y25048" s="601"/>
      <c r="Z25048" s="601"/>
      <c r="AA25048" s="601"/>
      <c r="AB25048" s="601"/>
    </row>
    <row r="25049" spans="21:28" x14ac:dyDescent="0.25">
      <c r="U25049" s="601"/>
      <c r="V25049" s="611"/>
      <c r="X25049" s="613"/>
      <c r="Y25049" s="601"/>
      <c r="Z25049" s="601"/>
      <c r="AA25049" s="601"/>
      <c r="AB25049" s="601"/>
    </row>
    <row r="25050" spans="21:28" x14ac:dyDescent="0.25">
      <c r="U25050" s="601"/>
      <c r="V25050" s="611"/>
      <c r="X25050" s="613"/>
      <c r="Y25050" s="601"/>
      <c r="Z25050" s="601"/>
      <c r="AA25050" s="601"/>
      <c r="AB25050" s="601"/>
    </row>
    <row r="25051" spans="21:28" x14ac:dyDescent="0.25">
      <c r="U25051" s="601"/>
      <c r="V25051" s="611"/>
      <c r="X25051" s="613"/>
      <c r="Y25051" s="601"/>
      <c r="Z25051" s="601"/>
      <c r="AA25051" s="601"/>
      <c r="AB25051" s="601"/>
    </row>
    <row r="25052" spans="21:28" x14ac:dyDescent="0.25">
      <c r="U25052" s="601"/>
      <c r="V25052" s="611"/>
      <c r="X25052" s="613"/>
      <c r="Y25052" s="601"/>
      <c r="Z25052" s="601"/>
      <c r="AA25052" s="601"/>
      <c r="AB25052" s="601"/>
    </row>
    <row r="25053" spans="21:28" x14ac:dyDescent="0.25">
      <c r="U25053" s="601"/>
      <c r="V25053" s="611"/>
      <c r="X25053" s="613"/>
      <c r="Y25053" s="601"/>
      <c r="Z25053" s="601"/>
      <c r="AA25053" s="601"/>
      <c r="AB25053" s="601"/>
    </row>
    <row r="25054" spans="21:28" x14ac:dyDescent="0.25">
      <c r="U25054" s="601"/>
      <c r="V25054" s="611"/>
      <c r="X25054" s="613"/>
      <c r="Y25054" s="601"/>
      <c r="Z25054" s="601"/>
      <c r="AA25054" s="601"/>
      <c r="AB25054" s="601"/>
    </row>
    <row r="25055" spans="21:28" x14ac:dyDescent="0.25">
      <c r="U25055" s="601"/>
      <c r="V25055" s="611"/>
      <c r="X25055" s="613"/>
      <c r="Y25055" s="601"/>
      <c r="Z25055" s="601"/>
      <c r="AA25055" s="601"/>
      <c r="AB25055" s="601"/>
    </row>
    <row r="25056" spans="21:28" x14ac:dyDescent="0.25">
      <c r="U25056" s="601"/>
      <c r="V25056" s="611"/>
      <c r="X25056" s="613"/>
      <c r="Y25056" s="601"/>
      <c r="Z25056" s="601"/>
      <c r="AA25056" s="601"/>
      <c r="AB25056" s="601"/>
    </row>
    <row r="25057" spans="21:28" x14ac:dyDescent="0.25">
      <c r="U25057" s="601"/>
      <c r="V25057" s="611"/>
      <c r="X25057" s="613"/>
      <c r="Y25057" s="601"/>
      <c r="Z25057" s="601"/>
      <c r="AA25057" s="601"/>
      <c r="AB25057" s="601"/>
    </row>
    <row r="25058" spans="21:28" x14ac:dyDescent="0.25">
      <c r="U25058" s="601"/>
      <c r="V25058" s="611"/>
      <c r="X25058" s="613"/>
      <c r="Y25058" s="601"/>
      <c r="Z25058" s="601"/>
      <c r="AA25058" s="601"/>
      <c r="AB25058" s="601"/>
    </row>
    <row r="25059" spans="21:28" x14ac:dyDescent="0.25">
      <c r="U25059" s="601"/>
      <c r="V25059" s="611"/>
      <c r="X25059" s="613"/>
      <c r="Y25059" s="601"/>
      <c r="Z25059" s="601"/>
      <c r="AA25059" s="601"/>
      <c r="AB25059" s="601"/>
    </row>
    <row r="25060" spans="21:28" x14ac:dyDescent="0.25">
      <c r="U25060" s="601"/>
      <c r="V25060" s="611"/>
      <c r="X25060" s="613"/>
      <c r="Y25060" s="601"/>
      <c r="Z25060" s="601"/>
      <c r="AA25060" s="601"/>
      <c r="AB25060" s="601"/>
    </row>
    <row r="25061" spans="21:28" x14ac:dyDescent="0.25">
      <c r="U25061" s="601"/>
      <c r="V25061" s="611"/>
      <c r="X25061" s="613"/>
      <c r="Y25061" s="601"/>
      <c r="Z25061" s="601"/>
      <c r="AA25061" s="601"/>
      <c r="AB25061" s="601"/>
    </row>
    <row r="25062" spans="21:28" x14ac:dyDescent="0.25">
      <c r="U25062" s="601"/>
      <c r="V25062" s="611"/>
      <c r="X25062" s="613"/>
      <c r="Y25062" s="601"/>
      <c r="Z25062" s="601"/>
      <c r="AA25062" s="601"/>
      <c r="AB25062" s="601"/>
    </row>
    <row r="25063" spans="21:28" x14ac:dyDescent="0.25">
      <c r="U25063" s="601"/>
      <c r="V25063" s="611"/>
      <c r="X25063" s="613"/>
      <c r="Y25063" s="601"/>
      <c r="Z25063" s="601"/>
      <c r="AA25063" s="601"/>
      <c r="AB25063" s="601"/>
    </row>
    <row r="25064" spans="21:28" x14ac:dyDescent="0.25">
      <c r="U25064" s="601"/>
      <c r="V25064" s="611"/>
      <c r="X25064" s="613"/>
      <c r="Y25064" s="601"/>
      <c r="Z25064" s="601"/>
      <c r="AA25064" s="601"/>
      <c r="AB25064" s="601"/>
    </row>
    <row r="25065" spans="21:28" x14ac:dyDescent="0.25">
      <c r="U25065" s="601"/>
      <c r="V25065" s="611"/>
      <c r="X25065" s="613"/>
      <c r="Y25065" s="601"/>
      <c r="Z25065" s="601"/>
      <c r="AA25065" s="601"/>
      <c r="AB25065" s="601"/>
    </row>
    <row r="25066" spans="21:28" x14ac:dyDescent="0.25">
      <c r="U25066" s="601"/>
      <c r="V25066" s="611"/>
      <c r="X25066" s="613"/>
      <c r="Y25066" s="601"/>
      <c r="Z25066" s="601"/>
      <c r="AA25066" s="601"/>
      <c r="AB25066" s="601"/>
    </row>
    <row r="25067" spans="21:28" x14ac:dyDescent="0.25">
      <c r="U25067" s="601"/>
      <c r="V25067" s="611"/>
      <c r="X25067" s="613"/>
      <c r="Y25067" s="601"/>
      <c r="Z25067" s="601"/>
      <c r="AA25067" s="601"/>
      <c r="AB25067" s="601"/>
    </row>
    <row r="25068" spans="21:28" x14ac:dyDescent="0.25">
      <c r="U25068" s="601"/>
      <c r="V25068" s="611"/>
      <c r="X25068" s="613"/>
      <c r="Y25068" s="601"/>
      <c r="Z25068" s="601"/>
      <c r="AA25068" s="601"/>
      <c r="AB25068" s="601"/>
    </row>
    <row r="25069" spans="21:28" x14ac:dyDescent="0.25">
      <c r="U25069" s="601"/>
      <c r="V25069" s="611"/>
      <c r="X25069" s="613"/>
      <c r="Y25069" s="601"/>
      <c r="Z25069" s="601"/>
      <c r="AA25069" s="601"/>
      <c r="AB25069" s="601"/>
    </row>
    <row r="25070" spans="21:28" x14ac:dyDescent="0.25">
      <c r="U25070" s="601"/>
      <c r="V25070" s="611"/>
      <c r="X25070" s="613"/>
      <c r="Y25070" s="601"/>
      <c r="Z25070" s="601"/>
      <c r="AA25070" s="601"/>
      <c r="AB25070" s="601"/>
    </row>
    <row r="25071" spans="21:28" x14ac:dyDescent="0.25">
      <c r="U25071" s="601"/>
      <c r="V25071" s="611"/>
      <c r="X25071" s="613"/>
      <c r="Y25071" s="601"/>
      <c r="Z25071" s="601"/>
      <c r="AA25071" s="601"/>
      <c r="AB25071" s="601"/>
    </row>
    <row r="25072" spans="21:28" x14ac:dyDescent="0.25">
      <c r="U25072" s="601"/>
      <c r="V25072" s="611"/>
      <c r="X25072" s="613"/>
      <c r="Y25072" s="601"/>
      <c r="Z25072" s="601"/>
      <c r="AA25072" s="601"/>
      <c r="AB25072" s="601"/>
    </row>
    <row r="25073" spans="21:28" x14ac:dyDescent="0.25">
      <c r="U25073" s="601"/>
      <c r="V25073" s="611"/>
      <c r="X25073" s="613"/>
      <c r="Y25073" s="601"/>
      <c r="Z25073" s="601"/>
      <c r="AA25073" s="601"/>
      <c r="AB25073" s="601"/>
    </row>
    <row r="25074" spans="21:28" x14ac:dyDescent="0.25">
      <c r="U25074" s="601"/>
      <c r="V25074" s="611"/>
      <c r="X25074" s="613"/>
      <c r="Y25074" s="601"/>
      <c r="Z25074" s="601"/>
      <c r="AA25074" s="601"/>
      <c r="AB25074" s="601"/>
    </row>
    <row r="25075" spans="21:28" x14ac:dyDescent="0.25">
      <c r="U25075" s="601"/>
      <c r="V25075" s="611"/>
      <c r="X25075" s="613"/>
      <c r="Y25075" s="601"/>
      <c r="Z25075" s="601"/>
      <c r="AA25075" s="601"/>
      <c r="AB25075" s="601"/>
    </row>
    <row r="25076" spans="21:28" x14ac:dyDescent="0.25">
      <c r="U25076" s="601"/>
      <c r="V25076" s="611"/>
      <c r="X25076" s="613"/>
      <c r="Y25076" s="601"/>
      <c r="Z25076" s="601"/>
      <c r="AA25076" s="601"/>
      <c r="AB25076" s="601"/>
    </row>
    <row r="25077" spans="21:28" x14ac:dyDescent="0.25">
      <c r="U25077" s="601"/>
      <c r="V25077" s="611"/>
      <c r="X25077" s="613"/>
      <c r="Y25077" s="601"/>
      <c r="Z25077" s="601"/>
      <c r="AA25077" s="601"/>
      <c r="AB25077" s="601"/>
    </row>
    <row r="25078" spans="21:28" x14ac:dyDescent="0.25">
      <c r="U25078" s="601"/>
      <c r="V25078" s="611"/>
      <c r="X25078" s="613"/>
      <c r="Y25078" s="601"/>
      <c r="Z25078" s="601"/>
      <c r="AA25078" s="601"/>
      <c r="AB25078" s="601"/>
    </row>
    <row r="25079" spans="21:28" x14ac:dyDescent="0.25">
      <c r="U25079" s="601"/>
      <c r="V25079" s="611"/>
      <c r="X25079" s="613"/>
      <c r="Y25079" s="601"/>
      <c r="Z25079" s="601"/>
      <c r="AA25079" s="601"/>
      <c r="AB25079" s="601"/>
    </row>
    <row r="25080" spans="21:28" x14ac:dyDescent="0.25">
      <c r="U25080" s="601"/>
      <c r="V25080" s="611"/>
      <c r="X25080" s="613"/>
      <c r="Y25080" s="601"/>
      <c r="Z25080" s="601"/>
      <c r="AA25080" s="601"/>
      <c r="AB25080" s="601"/>
    </row>
    <row r="25081" spans="21:28" x14ac:dyDescent="0.25">
      <c r="U25081" s="601"/>
      <c r="V25081" s="611"/>
      <c r="X25081" s="613"/>
      <c r="Y25081" s="601"/>
      <c r="Z25081" s="601"/>
      <c r="AA25081" s="601"/>
      <c r="AB25081" s="601"/>
    </row>
    <row r="25082" spans="21:28" x14ac:dyDescent="0.25">
      <c r="U25082" s="601"/>
      <c r="V25082" s="611"/>
      <c r="X25082" s="613"/>
      <c r="Y25082" s="601"/>
      <c r="Z25082" s="601"/>
      <c r="AA25082" s="601"/>
      <c r="AB25082" s="601"/>
    </row>
    <row r="25083" spans="21:28" x14ac:dyDescent="0.25">
      <c r="U25083" s="601"/>
      <c r="V25083" s="611"/>
      <c r="X25083" s="613"/>
      <c r="Y25083" s="601"/>
      <c r="Z25083" s="601"/>
      <c r="AA25083" s="601"/>
      <c r="AB25083" s="601"/>
    </row>
    <row r="25084" spans="21:28" x14ac:dyDescent="0.25">
      <c r="U25084" s="601"/>
      <c r="V25084" s="611"/>
      <c r="X25084" s="613"/>
      <c r="Y25084" s="601"/>
      <c r="Z25084" s="601"/>
      <c r="AA25084" s="601"/>
      <c r="AB25084" s="601"/>
    </row>
    <row r="25085" spans="21:28" x14ac:dyDescent="0.25">
      <c r="U25085" s="601"/>
      <c r="V25085" s="611"/>
      <c r="X25085" s="613"/>
      <c r="Y25085" s="601"/>
      <c r="Z25085" s="601"/>
      <c r="AA25085" s="601"/>
      <c r="AB25085" s="601"/>
    </row>
    <row r="25086" spans="21:28" x14ac:dyDescent="0.25">
      <c r="U25086" s="601"/>
      <c r="V25086" s="611"/>
      <c r="X25086" s="613"/>
      <c r="Y25086" s="601"/>
      <c r="Z25086" s="601"/>
      <c r="AA25086" s="601"/>
      <c r="AB25086" s="601"/>
    </row>
    <row r="25087" spans="21:28" x14ac:dyDescent="0.25">
      <c r="U25087" s="601"/>
      <c r="V25087" s="611"/>
      <c r="X25087" s="613"/>
      <c r="Y25087" s="601"/>
      <c r="Z25087" s="601"/>
      <c r="AA25087" s="601"/>
      <c r="AB25087" s="601"/>
    </row>
    <row r="25088" spans="21:28" x14ac:dyDescent="0.25">
      <c r="U25088" s="601"/>
      <c r="V25088" s="611"/>
      <c r="X25088" s="613"/>
      <c r="Y25088" s="601"/>
      <c r="Z25088" s="601"/>
      <c r="AA25088" s="601"/>
      <c r="AB25088" s="601"/>
    </row>
    <row r="25089" spans="21:28" x14ac:dyDescent="0.25">
      <c r="U25089" s="601"/>
      <c r="V25089" s="611"/>
      <c r="X25089" s="613"/>
      <c r="Y25089" s="601"/>
      <c r="Z25089" s="601"/>
      <c r="AA25089" s="601"/>
      <c r="AB25089" s="601"/>
    </row>
    <row r="25090" spans="21:28" x14ac:dyDescent="0.25">
      <c r="U25090" s="601"/>
      <c r="V25090" s="611"/>
      <c r="X25090" s="613"/>
      <c r="Y25090" s="601"/>
      <c r="Z25090" s="601"/>
      <c r="AA25090" s="601"/>
      <c r="AB25090" s="601"/>
    </row>
    <row r="25091" spans="21:28" x14ac:dyDescent="0.25">
      <c r="U25091" s="601"/>
      <c r="V25091" s="611"/>
      <c r="X25091" s="613"/>
      <c r="Y25091" s="601"/>
      <c r="Z25091" s="601"/>
      <c r="AA25091" s="601"/>
      <c r="AB25091" s="601"/>
    </row>
    <row r="25092" spans="21:28" x14ac:dyDescent="0.25">
      <c r="U25092" s="601"/>
      <c r="V25092" s="611"/>
      <c r="X25092" s="613"/>
      <c r="Y25092" s="601"/>
      <c r="Z25092" s="601"/>
      <c r="AA25092" s="601"/>
      <c r="AB25092" s="601"/>
    </row>
    <row r="25093" spans="21:28" x14ac:dyDescent="0.25">
      <c r="U25093" s="601"/>
      <c r="V25093" s="611"/>
      <c r="X25093" s="613"/>
      <c r="Y25093" s="601"/>
      <c r="Z25093" s="601"/>
      <c r="AA25093" s="601"/>
      <c r="AB25093" s="601"/>
    </row>
    <row r="25094" spans="21:28" x14ac:dyDescent="0.25">
      <c r="U25094" s="601"/>
      <c r="V25094" s="611"/>
      <c r="X25094" s="613"/>
      <c r="Y25094" s="601"/>
      <c r="Z25094" s="601"/>
      <c r="AA25094" s="601"/>
      <c r="AB25094" s="601"/>
    </row>
    <row r="25095" spans="21:28" x14ac:dyDescent="0.25">
      <c r="U25095" s="601"/>
      <c r="V25095" s="611"/>
      <c r="X25095" s="613"/>
      <c r="Y25095" s="601"/>
      <c r="Z25095" s="601"/>
      <c r="AA25095" s="601"/>
      <c r="AB25095" s="601"/>
    </row>
    <row r="25096" spans="21:28" x14ac:dyDescent="0.25">
      <c r="U25096" s="601"/>
      <c r="V25096" s="611"/>
      <c r="X25096" s="613"/>
      <c r="Y25096" s="601"/>
      <c r="Z25096" s="601"/>
      <c r="AA25096" s="601"/>
      <c r="AB25096" s="601"/>
    </row>
    <row r="25097" spans="21:28" x14ac:dyDescent="0.25">
      <c r="U25097" s="601"/>
      <c r="V25097" s="611"/>
      <c r="X25097" s="613"/>
      <c r="Y25097" s="601"/>
      <c r="Z25097" s="601"/>
      <c r="AA25097" s="601"/>
      <c r="AB25097" s="601"/>
    </row>
    <row r="25098" spans="21:28" x14ac:dyDescent="0.25">
      <c r="U25098" s="601"/>
      <c r="V25098" s="611"/>
      <c r="X25098" s="613"/>
      <c r="Y25098" s="601"/>
      <c r="Z25098" s="601"/>
      <c r="AA25098" s="601"/>
      <c r="AB25098" s="601"/>
    </row>
    <row r="25099" spans="21:28" x14ac:dyDescent="0.25">
      <c r="U25099" s="601"/>
      <c r="V25099" s="611"/>
      <c r="X25099" s="613"/>
      <c r="Y25099" s="601"/>
      <c r="Z25099" s="601"/>
      <c r="AA25099" s="601"/>
      <c r="AB25099" s="601"/>
    </row>
    <row r="25100" spans="21:28" x14ac:dyDescent="0.25">
      <c r="U25100" s="601"/>
      <c r="V25100" s="611"/>
      <c r="X25100" s="613"/>
      <c r="Y25100" s="601"/>
      <c r="Z25100" s="601"/>
      <c r="AA25100" s="601"/>
      <c r="AB25100" s="601"/>
    </row>
    <row r="25101" spans="21:28" x14ac:dyDescent="0.25">
      <c r="U25101" s="601"/>
      <c r="V25101" s="611"/>
      <c r="X25101" s="613"/>
      <c r="Y25101" s="601"/>
      <c r="Z25101" s="601"/>
      <c r="AA25101" s="601"/>
      <c r="AB25101" s="601"/>
    </row>
    <row r="25102" spans="21:28" x14ac:dyDescent="0.25">
      <c r="U25102" s="601"/>
      <c r="V25102" s="611"/>
      <c r="X25102" s="613"/>
      <c r="Y25102" s="601"/>
      <c r="Z25102" s="601"/>
      <c r="AA25102" s="601"/>
      <c r="AB25102" s="601"/>
    </row>
    <row r="25103" spans="21:28" x14ac:dyDescent="0.25">
      <c r="U25103" s="601"/>
      <c r="V25103" s="611"/>
      <c r="X25103" s="613"/>
      <c r="Y25103" s="601"/>
      <c r="Z25103" s="601"/>
      <c r="AA25103" s="601"/>
      <c r="AB25103" s="601"/>
    </row>
    <row r="25104" spans="21:28" x14ac:dyDescent="0.25">
      <c r="U25104" s="601"/>
      <c r="V25104" s="611"/>
      <c r="X25104" s="613"/>
      <c r="Y25104" s="601"/>
      <c r="Z25104" s="601"/>
      <c r="AA25104" s="601"/>
      <c r="AB25104" s="601"/>
    </row>
    <row r="25105" spans="21:28" x14ac:dyDescent="0.25">
      <c r="U25105" s="601"/>
      <c r="V25105" s="611"/>
      <c r="X25105" s="613"/>
      <c r="Y25105" s="601"/>
      <c r="Z25105" s="601"/>
      <c r="AA25105" s="601"/>
      <c r="AB25105" s="601"/>
    </row>
    <row r="25106" spans="21:28" x14ac:dyDescent="0.25">
      <c r="U25106" s="601"/>
      <c r="V25106" s="611"/>
      <c r="X25106" s="613"/>
      <c r="Y25106" s="601"/>
      <c r="Z25106" s="601"/>
      <c r="AA25106" s="601"/>
      <c r="AB25106" s="601"/>
    </row>
    <row r="25107" spans="21:28" x14ac:dyDescent="0.25">
      <c r="U25107" s="601"/>
      <c r="V25107" s="611"/>
      <c r="X25107" s="613"/>
      <c r="Y25107" s="601"/>
      <c r="Z25107" s="601"/>
      <c r="AA25107" s="601"/>
      <c r="AB25107" s="601"/>
    </row>
    <row r="25108" spans="21:28" x14ac:dyDescent="0.25">
      <c r="U25108" s="601"/>
      <c r="V25108" s="611"/>
      <c r="X25108" s="613"/>
      <c r="Y25108" s="601"/>
      <c r="Z25108" s="601"/>
      <c r="AA25108" s="601"/>
      <c r="AB25108" s="601"/>
    </row>
    <row r="25109" spans="21:28" x14ac:dyDescent="0.25">
      <c r="U25109" s="601"/>
      <c r="V25109" s="611"/>
      <c r="X25109" s="613"/>
      <c r="Y25109" s="601"/>
      <c r="Z25109" s="601"/>
      <c r="AA25109" s="601"/>
      <c r="AB25109" s="601"/>
    </row>
    <row r="25110" spans="21:28" x14ac:dyDescent="0.25">
      <c r="U25110" s="601"/>
      <c r="V25110" s="611"/>
      <c r="X25110" s="613"/>
      <c r="Y25110" s="601"/>
      <c r="Z25110" s="601"/>
      <c r="AA25110" s="601"/>
      <c r="AB25110" s="601"/>
    </row>
    <row r="25111" spans="21:28" x14ac:dyDescent="0.25">
      <c r="U25111" s="601"/>
      <c r="V25111" s="611"/>
      <c r="X25111" s="613"/>
      <c r="Y25111" s="601"/>
      <c r="Z25111" s="601"/>
      <c r="AA25111" s="601"/>
      <c r="AB25111" s="601"/>
    </row>
    <row r="25112" spans="21:28" x14ac:dyDescent="0.25">
      <c r="U25112" s="601"/>
      <c r="V25112" s="611"/>
      <c r="X25112" s="613"/>
      <c r="Y25112" s="601"/>
      <c r="Z25112" s="601"/>
      <c r="AA25112" s="601"/>
      <c r="AB25112" s="601"/>
    </row>
    <row r="25113" spans="21:28" x14ac:dyDescent="0.25">
      <c r="U25113" s="601"/>
      <c r="V25113" s="611"/>
      <c r="X25113" s="613"/>
      <c r="Y25113" s="601"/>
      <c r="Z25113" s="601"/>
      <c r="AA25113" s="601"/>
      <c r="AB25113" s="601"/>
    </row>
    <row r="25114" spans="21:28" x14ac:dyDescent="0.25">
      <c r="U25114" s="601"/>
      <c r="V25114" s="611"/>
      <c r="X25114" s="613"/>
      <c r="Y25114" s="601"/>
      <c r="Z25114" s="601"/>
      <c r="AA25114" s="601"/>
      <c r="AB25114" s="601"/>
    </row>
    <row r="25115" spans="21:28" x14ac:dyDescent="0.25">
      <c r="U25115" s="601"/>
      <c r="V25115" s="611"/>
      <c r="X25115" s="613"/>
      <c r="Y25115" s="601"/>
      <c r="Z25115" s="601"/>
      <c r="AA25115" s="601"/>
      <c r="AB25115" s="601"/>
    </row>
    <row r="25116" spans="21:28" x14ac:dyDescent="0.25">
      <c r="U25116" s="601"/>
      <c r="V25116" s="611"/>
      <c r="X25116" s="613"/>
      <c r="Y25116" s="601"/>
      <c r="Z25116" s="601"/>
      <c r="AA25116" s="601"/>
      <c r="AB25116" s="601"/>
    </row>
    <row r="25117" spans="21:28" x14ac:dyDescent="0.25">
      <c r="U25117" s="601"/>
      <c r="V25117" s="611"/>
      <c r="X25117" s="613"/>
      <c r="Y25117" s="601"/>
      <c r="Z25117" s="601"/>
      <c r="AA25117" s="601"/>
      <c r="AB25117" s="601"/>
    </row>
    <row r="25118" spans="21:28" x14ac:dyDescent="0.25">
      <c r="U25118" s="601"/>
      <c r="V25118" s="611"/>
      <c r="X25118" s="613"/>
      <c r="Y25118" s="601"/>
      <c r="Z25118" s="601"/>
      <c r="AA25118" s="601"/>
      <c r="AB25118" s="601"/>
    </row>
    <row r="25119" spans="21:28" x14ac:dyDescent="0.25">
      <c r="U25119" s="601"/>
      <c r="V25119" s="611"/>
      <c r="X25119" s="613"/>
      <c r="Y25119" s="601"/>
      <c r="Z25119" s="601"/>
      <c r="AA25119" s="601"/>
      <c r="AB25119" s="601"/>
    </row>
    <row r="25120" spans="21:28" x14ac:dyDescent="0.25">
      <c r="U25120" s="601"/>
      <c r="V25120" s="611"/>
      <c r="X25120" s="613"/>
      <c r="Y25120" s="601"/>
      <c r="Z25120" s="601"/>
      <c r="AA25120" s="601"/>
      <c r="AB25120" s="601"/>
    </row>
    <row r="25121" spans="21:28" x14ac:dyDescent="0.25">
      <c r="U25121" s="601"/>
      <c r="V25121" s="611"/>
      <c r="X25121" s="613"/>
      <c r="Y25121" s="601"/>
      <c r="Z25121" s="601"/>
      <c r="AA25121" s="601"/>
      <c r="AB25121" s="601"/>
    </row>
    <row r="25122" spans="21:28" x14ac:dyDescent="0.25">
      <c r="U25122" s="601"/>
      <c r="V25122" s="611"/>
      <c r="X25122" s="613"/>
      <c r="Y25122" s="601"/>
      <c r="Z25122" s="601"/>
      <c r="AA25122" s="601"/>
      <c r="AB25122" s="601"/>
    </row>
    <row r="25123" spans="21:28" x14ac:dyDescent="0.25">
      <c r="U25123" s="601"/>
      <c r="V25123" s="611"/>
      <c r="X25123" s="613"/>
      <c r="Y25123" s="601"/>
      <c r="Z25123" s="601"/>
      <c r="AA25123" s="601"/>
      <c r="AB25123" s="601"/>
    </row>
    <row r="25124" spans="21:28" x14ac:dyDescent="0.25">
      <c r="U25124" s="601"/>
      <c r="V25124" s="611"/>
      <c r="X25124" s="613"/>
      <c r="Y25124" s="601"/>
      <c r="Z25124" s="601"/>
      <c r="AA25124" s="601"/>
      <c r="AB25124" s="601"/>
    </row>
    <row r="25125" spans="21:28" x14ac:dyDescent="0.25">
      <c r="U25125" s="601"/>
      <c r="V25125" s="611"/>
      <c r="X25125" s="613"/>
      <c r="Y25125" s="601"/>
      <c r="Z25125" s="601"/>
      <c r="AA25125" s="601"/>
      <c r="AB25125" s="601"/>
    </row>
    <row r="25126" spans="21:28" x14ac:dyDescent="0.25">
      <c r="U25126" s="601"/>
      <c r="V25126" s="611"/>
      <c r="X25126" s="613"/>
      <c r="Y25126" s="601"/>
      <c r="Z25126" s="601"/>
      <c r="AA25126" s="601"/>
      <c r="AB25126" s="601"/>
    </row>
    <row r="25127" spans="21:28" x14ac:dyDescent="0.25">
      <c r="U25127" s="601"/>
      <c r="V25127" s="611"/>
      <c r="X25127" s="613"/>
      <c r="Y25127" s="601"/>
      <c r="Z25127" s="601"/>
      <c r="AA25127" s="601"/>
      <c r="AB25127" s="601"/>
    </row>
    <row r="25128" spans="21:28" x14ac:dyDescent="0.25">
      <c r="U25128" s="601"/>
      <c r="V25128" s="611"/>
      <c r="X25128" s="613"/>
      <c r="Y25128" s="601"/>
      <c r="Z25128" s="601"/>
      <c r="AA25128" s="601"/>
      <c r="AB25128" s="601"/>
    </row>
    <row r="25129" spans="21:28" x14ac:dyDescent="0.25">
      <c r="U25129" s="601"/>
      <c r="V25129" s="611"/>
      <c r="X25129" s="613"/>
      <c r="Y25129" s="601"/>
      <c r="Z25129" s="601"/>
      <c r="AA25129" s="601"/>
      <c r="AB25129" s="601"/>
    </row>
    <row r="25130" spans="21:28" x14ac:dyDescent="0.25">
      <c r="U25130" s="601"/>
      <c r="V25130" s="611"/>
      <c r="X25130" s="613"/>
      <c r="Y25130" s="601"/>
      <c r="Z25130" s="601"/>
      <c r="AA25130" s="601"/>
      <c r="AB25130" s="601"/>
    </row>
    <row r="25131" spans="21:28" x14ac:dyDescent="0.25">
      <c r="U25131" s="601"/>
      <c r="V25131" s="611"/>
      <c r="X25131" s="613"/>
      <c r="Y25131" s="601"/>
      <c r="Z25131" s="601"/>
      <c r="AA25131" s="601"/>
      <c r="AB25131" s="601"/>
    </row>
    <row r="25132" spans="21:28" x14ac:dyDescent="0.25">
      <c r="U25132" s="601"/>
      <c r="V25132" s="611"/>
      <c r="X25132" s="613"/>
      <c r="Y25132" s="601"/>
      <c r="Z25132" s="601"/>
      <c r="AA25132" s="601"/>
      <c r="AB25132" s="601"/>
    </row>
    <row r="25133" spans="21:28" x14ac:dyDescent="0.25">
      <c r="U25133" s="601"/>
      <c r="V25133" s="611"/>
      <c r="X25133" s="613"/>
      <c r="Y25133" s="601"/>
      <c r="Z25133" s="601"/>
      <c r="AA25133" s="601"/>
      <c r="AB25133" s="601"/>
    </row>
    <row r="25134" spans="21:28" x14ac:dyDescent="0.25">
      <c r="U25134" s="601"/>
      <c r="V25134" s="611"/>
      <c r="X25134" s="613"/>
      <c r="Y25134" s="601"/>
      <c r="Z25134" s="601"/>
      <c r="AA25134" s="601"/>
      <c r="AB25134" s="601"/>
    </row>
    <row r="25135" spans="21:28" x14ac:dyDescent="0.25">
      <c r="U25135" s="601"/>
      <c r="V25135" s="611"/>
      <c r="X25135" s="613"/>
      <c r="Y25135" s="601"/>
      <c r="Z25135" s="601"/>
      <c r="AA25135" s="601"/>
      <c r="AB25135" s="601"/>
    </row>
    <row r="25136" spans="21:28" x14ac:dyDescent="0.25">
      <c r="U25136" s="601"/>
      <c r="V25136" s="611"/>
      <c r="X25136" s="613"/>
      <c r="Y25136" s="601"/>
      <c r="Z25136" s="601"/>
      <c r="AA25136" s="601"/>
      <c r="AB25136" s="601"/>
    </row>
    <row r="25137" spans="21:28" x14ac:dyDescent="0.25">
      <c r="U25137" s="601"/>
      <c r="V25137" s="611"/>
      <c r="X25137" s="613"/>
      <c r="Y25137" s="601"/>
      <c r="Z25137" s="601"/>
      <c r="AA25137" s="601"/>
      <c r="AB25137" s="601"/>
    </row>
    <row r="25138" spans="21:28" x14ac:dyDescent="0.25">
      <c r="U25138" s="601"/>
      <c r="V25138" s="611"/>
      <c r="X25138" s="613"/>
      <c r="Y25138" s="601"/>
      <c r="Z25138" s="601"/>
      <c r="AA25138" s="601"/>
      <c r="AB25138" s="601"/>
    </row>
    <row r="25139" spans="21:28" x14ac:dyDescent="0.25">
      <c r="U25139" s="601"/>
      <c r="V25139" s="611"/>
      <c r="X25139" s="613"/>
      <c r="Y25139" s="601"/>
      <c r="Z25139" s="601"/>
      <c r="AA25139" s="601"/>
      <c r="AB25139" s="601"/>
    </row>
    <row r="25140" spans="21:28" x14ac:dyDescent="0.25">
      <c r="U25140" s="601"/>
      <c r="V25140" s="611"/>
      <c r="X25140" s="613"/>
      <c r="Y25140" s="601"/>
      <c r="Z25140" s="601"/>
      <c r="AA25140" s="601"/>
      <c r="AB25140" s="601"/>
    </row>
    <row r="25141" spans="21:28" x14ac:dyDescent="0.25">
      <c r="U25141" s="601"/>
      <c r="V25141" s="611"/>
      <c r="X25141" s="613"/>
      <c r="Y25141" s="601"/>
      <c r="Z25141" s="601"/>
      <c r="AA25141" s="601"/>
      <c r="AB25141" s="601"/>
    </row>
    <row r="25142" spans="21:28" x14ac:dyDescent="0.25">
      <c r="U25142" s="601"/>
      <c r="V25142" s="611"/>
      <c r="X25142" s="613"/>
      <c r="Y25142" s="601"/>
      <c r="Z25142" s="601"/>
      <c r="AA25142" s="601"/>
      <c r="AB25142" s="601"/>
    </row>
    <row r="25143" spans="21:28" x14ac:dyDescent="0.25">
      <c r="U25143" s="601"/>
      <c r="V25143" s="611"/>
      <c r="X25143" s="613"/>
      <c r="Y25143" s="601"/>
      <c r="Z25143" s="601"/>
      <c r="AA25143" s="601"/>
      <c r="AB25143" s="601"/>
    </row>
    <row r="25144" spans="21:28" x14ac:dyDescent="0.25">
      <c r="U25144" s="601"/>
      <c r="V25144" s="611"/>
      <c r="X25144" s="613"/>
      <c r="Y25144" s="601"/>
      <c r="Z25144" s="601"/>
      <c r="AA25144" s="601"/>
      <c r="AB25144" s="601"/>
    </row>
    <row r="25145" spans="21:28" x14ac:dyDescent="0.25">
      <c r="U25145" s="601"/>
      <c r="V25145" s="611"/>
      <c r="X25145" s="613"/>
      <c r="Y25145" s="601"/>
      <c r="Z25145" s="601"/>
      <c r="AA25145" s="601"/>
      <c r="AB25145" s="601"/>
    </row>
    <row r="25146" spans="21:28" x14ac:dyDescent="0.25">
      <c r="U25146" s="601"/>
      <c r="V25146" s="611"/>
      <c r="X25146" s="613"/>
      <c r="Y25146" s="601"/>
      <c r="Z25146" s="601"/>
      <c r="AA25146" s="601"/>
      <c r="AB25146" s="601"/>
    </row>
    <row r="25147" spans="21:28" x14ac:dyDescent="0.25">
      <c r="U25147" s="601"/>
      <c r="V25147" s="611"/>
      <c r="X25147" s="613"/>
      <c r="Y25147" s="601"/>
      <c r="Z25147" s="601"/>
      <c r="AA25147" s="601"/>
      <c r="AB25147" s="601"/>
    </row>
    <row r="25148" spans="21:28" x14ac:dyDescent="0.25">
      <c r="U25148" s="601"/>
      <c r="V25148" s="611"/>
      <c r="X25148" s="613"/>
      <c r="Y25148" s="601"/>
      <c r="Z25148" s="601"/>
      <c r="AA25148" s="601"/>
      <c r="AB25148" s="601"/>
    </row>
    <row r="25149" spans="21:28" x14ac:dyDescent="0.25">
      <c r="U25149" s="601"/>
      <c r="V25149" s="611"/>
      <c r="X25149" s="613"/>
      <c r="Y25149" s="601"/>
      <c r="Z25149" s="601"/>
      <c r="AA25149" s="601"/>
      <c r="AB25149" s="601"/>
    </row>
    <row r="25150" spans="21:28" x14ac:dyDescent="0.25">
      <c r="U25150" s="601"/>
      <c r="V25150" s="611"/>
      <c r="X25150" s="613"/>
      <c r="Y25150" s="601"/>
      <c r="Z25150" s="601"/>
      <c r="AA25150" s="601"/>
      <c r="AB25150" s="601"/>
    </row>
    <row r="25151" spans="21:28" x14ac:dyDescent="0.25">
      <c r="U25151" s="601"/>
      <c r="V25151" s="611"/>
      <c r="X25151" s="613"/>
      <c r="Y25151" s="601"/>
      <c r="Z25151" s="601"/>
      <c r="AA25151" s="601"/>
      <c r="AB25151" s="601"/>
    </row>
    <row r="25152" spans="21:28" x14ac:dyDescent="0.25">
      <c r="U25152" s="601"/>
      <c r="V25152" s="611"/>
      <c r="X25152" s="613"/>
      <c r="Y25152" s="601"/>
      <c r="Z25152" s="601"/>
      <c r="AA25152" s="601"/>
      <c r="AB25152" s="601"/>
    </row>
    <row r="25153" spans="21:28" x14ac:dyDescent="0.25">
      <c r="U25153" s="601"/>
      <c r="V25153" s="611"/>
      <c r="X25153" s="613"/>
      <c r="Y25153" s="601"/>
      <c r="Z25153" s="601"/>
      <c r="AA25153" s="601"/>
      <c r="AB25153" s="601"/>
    </row>
    <row r="25154" spans="21:28" x14ac:dyDescent="0.25">
      <c r="U25154" s="601"/>
      <c r="V25154" s="611"/>
      <c r="X25154" s="613"/>
      <c r="Y25154" s="601"/>
      <c r="Z25154" s="601"/>
      <c r="AA25154" s="601"/>
      <c r="AB25154" s="601"/>
    </row>
    <row r="25155" spans="21:28" x14ac:dyDescent="0.25">
      <c r="U25155" s="601"/>
      <c r="V25155" s="611"/>
      <c r="X25155" s="613"/>
      <c r="Y25155" s="601"/>
      <c r="Z25155" s="601"/>
      <c r="AA25155" s="601"/>
      <c r="AB25155" s="601"/>
    </row>
    <row r="25156" spans="21:28" x14ac:dyDescent="0.25">
      <c r="U25156" s="601"/>
      <c r="V25156" s="611"/>
      <c r="X25156" s="613"/>
      <c r="Y25156" s="601"/>
      <c r="Z25156" s="601"/>
      <c r="AA25156" s="601"/>
      <c r="AB25156" s="601"/>
    </row>
    <row r="25157" spans="21:28" x14ac:dyDescent="0.25">
      <c r="U25157" s="601"/>
      <c r="V25157" s="611"/>
      <c r="X25157" s="613"/>
      <c r="Y25157" s="601"/>
      <c r="Z25157" s="601"/>
      <c r="AA25157" s="601"/>
      <c r="AB25157" s="601"/>
    </row>
    <row r="25158" spans="21:28" x14ac:dyDescent="0.25">
      <c r="U25158" s="601"/>
      <c r="V25158" s="611"/>
      <c r="X25158" s="613"/>
      <c r="Y25158" s="601"/>
      <c r="Z25158" s="601"/>
      <c r="AA25158" s="601"/>
      <c r="AB25158" s="601"/>
    </row>
    <row r="25159" spans="21:28" x14ac:dyDescent="0.25">
      <c r="U25159" s="601"/>
      <c r="V25159" s="611"/>
      <c r="X25159" s="613"/>
      <c r="Y25159" s="601"/>
      <c r="Z25159" s="601"/>
      <c r="AA25159" s="601"/>
      <c r="AB25159" s="601"/>
    </row>
    <row r="25160" spans="21:28" x14ac:dyDescent="0.25">
      <c r="U25160" s="601"/>
      <c r="V25160" s="611"/>
      <c r="X25160" s="613"/>
      <c r="Y25160" s="601"/>
      <c r="Z25160" s="601"/>
      <c r="AA25160" s="601"/>
      <c r="AB25160" s="601"/>
    </row>
    <row r="25161" spans="21:28" x14ac:dyDescent="0.25">
      <c r="U25161" s="601"/>
      <c r="V25161" s="611"/>
      <c r="X25161" s="613"/>
      <c r="Y25161" s="601"/>
      <c r="Z25161" s="601"/>
      <c r="AA25161" s="601"/>
      <c r="AB25161" s="601"/>
    </row>
    <row r="25162" spans="21:28" x14ac:dyDescent="0.25">
      <c r="U25162" s="601"/>
      <c r="V25162" s="611"/>
      <c r="X25162" s="613"/>
      <c r="Y25162" s="601"/>
      <c r="Z25162" s="601"/>
      <c r="AA25162" s="601"/>
      <c r="AB25162" s="601"/>
    </row>
    <row r="25163" spans="21:28" x14ac:dyDescent="0.25">
      <c r="U25163" s="601"/>
      <c r="V25163" s="611"/>
      <c r="X25163" s="613"/>
      <c r="Y25163" s="601"/>
      <c r="Z25163" s="601"/>
      <c r="AA25163" s="601"/>
      <c r="AB25163" s="601"/>
    </row>
    <row r="25164" spans="21:28" x14ac:dyDescent="0.25">
      <c r="U25164" s="601"/>
      <c r="V25164" s="611"/>
      <c r="X25164" s="613"/>
      <c r="Y25164" s="601"/>
      <c r="Z25164" s="601"/>
      <c r="AA25164" s="601"/>
      <c r="AB25164" s="601"/>
    </row>
    <row r="25165" spans="21:28" x14ac:dyDescent="0.25">
      <c r="U25165" s="601"/>
      <c r="V25165" s="611"/>
      <c r="X25165" s="613"/>
      <c r="Y25165" s="601"/>
      <c r="Z25165" s="601"/>
      <c r="AA25165" s="601"/>
      <c r="AB25165" s="601"/>
    </row>
    <row r="25166" spans="21:28" x14ac:dyDescent="0.25">
      <c r="U25166" s="601"/>
      <c r="V25166" s="611"/>
      <c r="X25166" s="613"/>
      <c r="Y25166" s="601"/>
      <c r="Z25166" s="601"/>
      <c r="AA25166" s="601"/>
      <c r="AB25166" s="601"/>
    </row>
    <row r="25167" spans="21:28" x14ac:dyDescent="0.25">
      <c r="U25167" s="601"/>
      <c r="V25167" s="611"/>
      <c r="X25167" s="613"/>
      <c r="Y25167" s="601"/>
      <c r="Z25167" s="601"/>
      <c r="AA25167" s="601"/>
      <c r="AB25167" s="601"/>
    </row>
    <row r="25168" spans="21:28" x14ac:dyDescent="0.25">
      <c r="U25168" s="601"/>
      <c r="V25168" s="611"/>
      <c r="X25168" s="613"/>
      <c r="Y25168" s="601"/>
      <c r="Z25168" s="601"/>
      <c r="AA25168" s="601"/>
      <c r="AB25168" s="601"/>
    </row>
    <row r="25169" spans="21:28" x14ac:dyDescent="0.25">
      <c r="U25169" s="601"/>
      <c r="V25169" s="611"/>
      <c r="X25169" s="613"/>
      <c r="Y25169" s="601"/>
      <c r="Z25169" s="601"/>
      <c r="AA25169" s="601"/>
      <c r="AB25169" s="601"/>
    </row>
    <row r="25170" spans="21:28" x14ac:dyDescent="0.25">
      <c r="U25170" s="601"/>
      <c r="V25170" s="611"/>
      <c r="X25170" s="613"/>
      <c r="Y25170" s="601"/>
      <c r="Z25170" s="601"/>
      <c r="AA25170" s="601"/>
      <c r="AB25170" s="601"/>
    </row>
    <row r="25171" spans="21:28" x14ac:dyDescent="0.25">
      <c r="U25171" s="601"/>
      <c r="V25171" s="611"/>
      <c r="X25171" s="613"/>
      <c r="Y25171" s="601"/>
      <c r="Z25171" s="601"/>
      <c r="AA25171" s="601"/>
      <c r="AB25171" s="601"/>
    </row>
    <row r="25172" spans="21:28" x14ac:dyDescent="0.25">
      <c r="U25172" s="601"/>
      <c r="V25172" s="611"/>
      <c r="X25172" s="613"/>
      <c r="Y25172" s="601"/>
      <c r="Z25172" s="601"/>
      <c r="AA25172" s="601"/>
      <c r="AB25172" s="601"/>
    </row>
    <row r="25173" spans="21:28" x14ac:dyDescent="0.25">
      <c r="U25173" s="601"/>
      <c r="V25173" s="611"/>
      <c r="X25173" s="613"/>
      <c r="Y25173" s="601"/>
      <c r="Z25173" s="601"/>
      <c r="AA25173" s="601"/>
      <c r="AB25173" s="601"/>
    </row>
    <row r="25174" spans="21:28" x14ac:dyDescent="0.25">
      <c r="U25174" s="601"/>
      <c r="V25174" s="611"/>
      <c r="X25174" s="613"/>
      <c r="Y25174" s="601"/>
      <c r="Z25174" s="601"/>
      <c r="AA25174" s="601"/>
      <c r="AB25174" s="601"/>
    </row>
    <row r="25175" spans="21:28" x14ac:dyDescent="0.25">
      <c r="U25175" s="601"/>
      <c r="V25175" s="611"/>
      <c r="X25175" s="613"/>
      <c r="Y25175" s="601"/>
      <c r="Z25175" s="601"/>
      <c r="AA25175" s="601"/>
      <c r="AB25175" s="601"/>
    </row>
    <row r="25176" spans="21:28" x14ac:dyDescent="0.25">
      <c r="U25176" s="601"/>
      <c r="V25176" s="611"/>
      <c r="X25176" s="613"/>
      <c r="Y25176" s="601"/>
      <c r="Z25176" s="601"/>
      <c r="AA25176" s="601"/>
      <c r="AB25176" s="601"/>
    </row>
    <row r="25177" spans="21:28" x14ac:dyDescent="0.25">
      <c r="U25177" s="601"/>
      <c r="V25177" s="611"/>
      <c r="X25177" s="613"/>
      <c r="Y25177" s="601"/>
      <c r="Z25177" s="601"/>
      <c r="AA25177" s="601"/>
      <c r="AB25177" s="601"/>
    </row>
    <row r="25178" spans="21:28" x14ac:dyDescent="0.25">
      <c r="U25178" s="601"/>
      <c r="V25178" s="611"/>
      <c r="X25178" s="613"/>
      <c r="Y25178" s="601"/>
      <c r="Z25178" s="601"/>
      <c r="AA25178" s="601"/>
      <c r="AB25178" s="601"/>
    </row>
    <row r="25179" spans="21:28" x14ac:dyDescent="0.25">
      <c r="U25179" s="601"/>
      <c r="V25179" s="611"/>
      <c r="X25179" s="613"/>
      <c r="Y25179" s="601"/>
      <c r="Z25179" s="601"/>
      <c r="AA25179" s="601"/>
      <c r="AB25179" s="601"/>
    </row>
    <row r="25180" spans="21:28" x14ac:dyDescent="0.25">
      <c r="U25180" s="601"/>
      <c r="V25180" s="611"/>
      <c r="X25180" s="613"/>
      <c r="Y25180" s="601"/>
      <c r="Z25180" s="601"/>
      <c r="AA25180" s="601"/>
      <c r="AB25180" s="601"/>
    </row>
    <row r="25181" spans="21:28" x14ac:dyDescent="0.25">
      <c r="U25181" s="601"/>
      <c r="V25181" s="611"/>
      <c r="X25181" s="613"/>
      <c r="Y25181" s="601"/>
      <c r="Z25181" s="601"/>
      <c r="AA25181" s="601"/>
      <c r="AB25181" s="601"/>
    </row>
    <row r="25182" spans="21:28" x14ac:dyDescent="0.25">
      <c r="U25182" s="601"/>
      <c r="V25182" s="611"/>
      <c r="X25182" s="613"/>
      <c r="Y25182" s="601"/>
      <c r="Z25182" s="601"/>
      <c r="AA25182" s="601"/>
      <c r="AB25182" s="601"/>
    </row>
    <row r="25183" spans="21:28" x14ac:dyDescent="0.25">
      <c r="U25183" s="601"/>
      <c r="V25183" s="611"/>
      <c r="X25183" s="613"/>
      <c r="Y25183" s="601"/>
      <c r="Z25183" s="601"/>
      <c r="AA25183" s="601"/>
      <c r="AB25183" s="601"/>
    </row>
    <row r="25184" spans="21:28" x14ac:dyDescent="0.25">
      <c r="U25184" s="601"/>
      <c r="V25184" s="611"/>
      <c r="X25184" s="613"/>
      <c r="Y25184" s="601"/>
      <c r="Z25184" s="601"/>
      <c r="AA25184" s="601"/>
      <c r="AB25184" s="601"/>
    </row>
    <row r="25185" spans="21:28" x14ac:dyDescent="0.25">
      <c r="U25185" s="601"/>
      <c r="V25185" s="611"/>
      <c r="X25185" s="613"/>
      <c r="Y25185" s="601"/>
      <c r="Z25185" s="601"/>
      <c r="AA25185" s="601"/>
      <c r="AB25185" s="601"/>
    </row>
    <row r="25186" spans="21:28" x14ac:dyDescent="0.25">
      <c r="U25186" s="601"/>
      <c r="V25186" s="611"/>
      <c r="X25186" s="613"/>
      <c r="Y25186" s="601"/>
      <c r="Z25186" s="601"/>
      <c r="AA25186" s="601"/>
      <c r="AB25186" s="601"/>
    </row>
    <row r="25187" spans="21:28" x14ac:dyDescent="0.25">
      <c r="U25187" s="601"/>
      <c r="V25187" s="611"/>
      <c r="X25187" s="613"/>
      <c r="Y25187" s="601"/>
      <c r="Z25187" s="601"/>
      <c r="AA25187" s="601"/>
      <c r="AB25187" s="601"/>
    </row>
    <row r="25188" spans="21:28" x14ac:dyDescent="0.25">
      <c r="U25188" s="601"/>
      <c r="V25188" s="611"/>
      <c r="X25188" s="613"/>
      <c r="Y25188" s="601"/>
      <c r="Z25188" s="601"/>
      <c r="AA25188" s="601"/>
      <c r="AB25188" s="601"/>
    </row>
    <row r="25189" spans="21:28" x14ac:dyDescent="0.25">
      <c r="U25189" s="601"/>
      <c r="V25189" s="611"/>
      <c r="X25189" s="613"/>
      <c r="Y25189" s="601"/>
      <c r="Z25189" s="601"/>
      <c r="AA25189" s="601"/>
      <c r="AB25189" s="601"/>
    </row>
    <row r="25190" spans="21:28" x14ac:dyDescent="0.25">
      <c r="U25190" s="601"/>
      <c r="V25190" s="611"/>
      <c r="X25190" s="613"/>
      <c r="Y25190" s="601"/>
      <c r="Z25190" s="601"/>
      <c r="AA25190" s="601"/>
      <c r="AB25190" s="601"/>
    </row>
    <row r="25191" spans="21:28" x14ac:dyDescent="0.25">
      <c r="U25191" s="601"/>
      <c r="V25191" s="611"/>
      <c r="X25191" s="613"/>
      <c r="Y25191" s="601"/>
      <c r="Z25191" s="601"/>
      <c r="AA25191" s="601"/>
      <c r="AB25191" s="601"/>
    </row>
    <row r="25192" spans="21:28" x14ac:dyDescent="0.25">
      <c r="U25192" s="601"/>
      <c r="V25192" s="611"/>
      <c r="X25192" s="613"/>
      <c r="Y25192" s="601"/>
      <c r="Z25192" s="601"/>
      <c r="AA25192" s="601"/>
      <c r="AB25192" s="601"/>
    </row>
    <row r="25193" spans="21:28" x14ac:dyDescent="0.25">
      <c r="U25193" s="601"/>
      <c r="V25193" s="611"/>
      <c r="X25193" s="613"/>
      <c r="Y25193" s="601"/>
      <c r="Z25193" s="601"/>
      <c r="AA25193" s="601"/>
      <c r="AB25193" s="601"/>
    </row>
    <row r="25194" spans="21:28" x14ac:dyDescent="0.25">
      <c r="U25194" s="601"/>
      <c r="V25194" s="611"/>
      <c r="X25194" s="613"/>
      <c r="Y25194" s="601"/>
      <c r="Z25194" s="601"/>
      <c r="AA25194" s="601"/>
      <c r="AB25194" s="601"/>
    </row>
    <row r="25195" spans="21:28" x14ac:dyDescent="0.25">
      <c r="U25195" s="601"/>
      <c r="V25195" s="611"/>
      <c r="X25195" s="613"/>
      <c r="Y25195" s="601"/>
      <c r="Z25195" s="601"/>
      <c r="AA25195" s="601"/>
      <c r="AB25195" s="601"/>
    </row>
    <row r="25196" spans="21:28" x14ac:dyDescent="0.25">
      <c r="U25196" s="601"/>
      <c r="V25196" s="611"/>
      <c r="X25196" s="613"/>
      <c r="Y25196" s="601"/>
      <c r="Z25196" s="601"/>
      <c r="AA25196" s="601"/>
      <c r="AB25196" s="601"/>
    </row>
    <row r="25197" spans="21:28" x14ac:dyDescent="0.25">
      <c r="U25197" s="601"/>
      <c r="V25197" s="611"/>
      <c r="X25197" s="613"/>
      <c r="Y25197" s="601"/>
      <c r="Z25197" s="601"/>
      <c r="AA25197" s="601"/>
      <c r="AB25197" s="601"/>
    </row>
    <row r="25198" spans="21:28" x14ac:dyDescent="0.25">
      <c r="U25198" s="601"/>
      <c r="V25198" s="611"/>
      <c r="X25198" s="613"/>
      <c r="Y25198" s="601"/>
      <c r="Z25198" s="601"/>
      <c r="AA25198" s="601"/>
      <c r="AB25198" s="601"/>
    </row>
    <row r="25199" spans="21:28" x14ac:dyDescent="0.25">
      <c r="U25199" s="601"/>
      <c r="V25199" s="611"/>
      <c r="X25199" s="613"/>
      <c r="Y25199" s="601"/>
      <c r="Z25199" s="601"/>
      <c r="AA25199" s="601"/>
      <c r="AB25199" s="601"/>
    </row>
    <row r="25200" spans="21:28" x14ac:dyDescent="0.25">
      <c r="U25200" s="601"/>
      <c r="V25200" s="611"/>
      <c r="X25200" s="613"/>
      <c r="Y25200" s="601"/>
      <c r="Z25200" s="601"/>
      <c r="AA25200" s="601"/>
      <c r="AB25200" s="601"/>
    </row>
    <row r="25201" spans="21:28" x14ac:dyDescent="0.25">
      <c r="U25201" s="601"/>
      <c r="V25201" s="611"/>
      <c r="X25201" s="613"/>
      <c r="Y25201" s="601"/>
      <c r="Z25201" s="601"/>
      <c r="AA25201" s="601"/>
      <c r="AB25201" s="601"/>
    </row>
    <row r="25202" spans="21:28" x14ac:dyDescent="0.25">
      <c r="U25202" s="601"/>
      <c r="V25202" s="611"/>
      <c r="X25202" s="613"/>
      <c r="Y25202" s="601"/>
      <c r="Z25202" s="601"/>
      <c r="AA25202" s="601"/>
      <c r="AB25202" s="601"/>
    </row>
    <row r="25203" spans="21:28" x14ac:dyDescent="0.25">
      <c r="U25203" s="601"/>
      <c r="V25203" s="611"/>
      <c r="X25203" s="613"/>
      <c r="Y25203" s="601"/>
      <c r="Z25203" s="601"/>
      <c r="AA25203" s="601"/>
      <c r="AB25203" s="601"/>
    </row>
    <row r="25204" spans="21:28" x14ac:dyDescent="0.25">
      <c r="U25204" s="601"/>
      <c r="V25204" s="611"/>
      <c r="X25204" s="613"/>
      <c r="Y25204" s="601"/>
      <c r="Z25204" s="601"/>
      <c r="AA25204" s="601"/>
      <c r="AB25204" s="601"/>
    </row>
    <row r="25205" spans="21:28" x14ac:dyDescent="0.25">
      <c r="U25205" s="601"/>
      <c r="V25205" s="611"/>
      <c r="X25205" s="613"/>
      <c r="Y25205" s="601"/>
      <c r="Z25205" s="601"/>
      <c r="AA25205" s="601"/>
      <c r="AB25205" s="601"/>
    </row>
    <row r="25206" spans="21:28" x14ac:dyDescent="0.25">
      <c r="U25206" s="601"/>
      <c r="V25206" s="611"/>
      <c r="X25206" s="613"/>
      <c r="Y25206" s="601"/>
      <c r="Z25206" s="601"/>
      <c r="AA25206" s="601"/>
      <c r="AB25206" s="601"/>
    </row>
    <row r="25207" spans="21:28" x14ac:dyDescent="0.25">
      <c r="U25207" s="601"/>
      <c r="V25207" s="611"/>
      <c r="X25207" s="613"/>
      <c r="Y25207" s="601"/>
      <c r="Z25207" s="601"/>
      <c r="AA25207" s="601"/>
      <c r="AB25207" s="601"/>
    </row>
    <row r="25208" spans="21:28" x14ac:dyDescent="0.25">
      <c r="U25208" s="601"/>
      <c r="V25208" s="611"/>
      <c r="X25208" s="613"/>
      <c r="Y25208" s="601"/>
      <c r="Z25208" s="601"/>
      <c r="AA25208" s="601"/>
      <c r="AB25208" s="601"/>
    </row>
    <row r="25209" spans="21:28" x14ac:dyDescent="0.25">
      <c r="U25209" s="601"/>
      <c r="V25209" s="611"/>
      <c r="X25209" s="613"/>
      <c r="Y25209" s="601"/>
      <c r="Z25209" s="601"/>
      <c r="AA25209" s="601"/>
      <c r="AB25209" s="601"/>
    </row>
    <row r="25210" spans="21:28" x14ac:dyDescent="0.25">
      <c r="U25210" s="601"/>
      <c r="V25210" s="611"/>
      <c r="X25210" s="613"/>
      <c r="Y25210" s="601"/>
      <c r="Z25210" s="601"/>
      <c r="AA25210" s="601"/>
      <c r="AB25210" s="601"/>
    </row>
    <row r="25211" spans="21:28" x14ac:dyDescent="0.25">
      <c r="U25211" s="601"/>
      <c r="V25211" s="611"/>
      <c r="X25211" s="613"/>
      <c r="Y25211" s="601"/>
      <c r="Z25211" s="601"/>
      <c r="AA25211" s="601"/>
      <c r="AB25211" s="601"/>
    </row>
    <row r="25212" spans="21:28" x14ac:dyDescent="0.25">
      <c r="U25212" s="601"/>
      <c r="V25212" s="611"/>
      <c r="X25212" s="613"/>
      <c r="Y25212" s="601"/>
      <c r="Z25212" s="601"/>
      <c r="AA25212" s="601"/>
      <c r="AB25212" s="601"/>
    </row>
    <row r="25213" spans="21:28" x14ac:dyDescent="0.25">
      <c r="U25213" s="601"/>
      <c r="V25213" s="611"/>
      <c r="X25213" s="613"/>
      <c r="Y25213" s="601"/>
      <c r="Z25213" s="601"/>
      <c r="AA25213" s="601"/>
      <c r="AB25213" s="601"/>
    </row>
    <row r="25214" spans="21:28" x14ac:dyDescent="0.25">
      <c r="U25214" s="601"/>
      <c r="V25214" s="611"/>
      <c r="X25214" s="613"/>
      <c r="Y25214" s="601"/>
      <c r="Z25214" s="601"/>
      <c r="AA25214" s="601"/>
      <c r="AB25214" s="601"/>
    </row>
    <row r="25215" spans="21:28" x14ac:dyDescent="0.25">
      <c r="U25215" s="601"/>
      <c r="V25215" s="611"/>
      <c r="X25215" s="613"/>
      <c r="Y25215" s="601"/>
      <c r="Z25215" s="601"/>
      <c r="AA25215" s="601"/>
      <c r="AB25215" s="601"/>
    </row>
    <row r="25216" spans="21:28" x14ac:dyDescent="0.25">
      <c r="U25216" s="601"/>
      <c r="V25216" s="611"/>
      <c r="X25216" s="613"/>
      <c r="Y25216" s="601"/>
      <c r="Z25216" s="601"/>
      <c r="AA25216" s="601"/>
      <c r="AB25216" s="601"/>
    </row>
    <row r="25217" spans="21:28" x14ac:dyDescent="0.25">
      <c r="U25217" s="601"/>
      <c r="V25217" s="611"/>
      <c r="X25217" s="613"/>
      <c r="Y25217" s="601"/>
      <c r="Z25217" s="601"/>
      <c r="AA25217" s="601"/>
      <c r="AB25217" s="601"/>
    </row>
    <row r="25218" spans="21:28" x14ac:dyDescent="0.25">
      <c r="U25218" s="601"/>
      <c r="V25218" s="611"/>
      <c r="X25218" s="613"/>
      <c r="Y25218" s="601"/>
      <c r="Z25218" s="601"/>
      <c r="AA25218" s="601"/>
      <c r="AB25218" s="601"/>
    </row>
    <row r="25219" spans="21:28" x14ac:dyDescent="0.25">
      <c r="U25219" s="601"/>
      <c r="V25219" s="611"/>
      <c r="X25219" s="613"/>
      <c r="Y25219" s="601"/>
      <c r="Z25219" s="601"/>
      <c r="AA25219" s="601"/>
      <c r="AB25219" s="601"/>
    </row>
    <row r="25220" spans="21:28" x14ac:dyDescent="0.25">
      <c r="U25220" s="601"/>
      <c r="V25220" s="611"/>
      <c r="X25220" s="613"/>
      <c r="Y25220" s="601"/>
      <c r="Z25220" s="601"/>
      <c r="AA25220" s="601"/>
      <c r="AB25220" s="601"/>
    </row>
    <row r="25221" spans="21:28" x14ac:dyDescent="0.25">
      <c r="U25221" s="601"/>
      <c r="V25221" s="611"/>
      <c r="X25221" s="613"/>
      <c r="Y25221" s="601"/>
      <c r="Z25221" s="601"/>
      <c r="AA25221" s="601"/>
      <c r="AB25221" s="601"/>
    </row>
    <row r="25222" spans="21:28" x14ac:dyDescent="0.25">
      <c r="U25222" s="601"/>
      <c r="V25222" s="611"/>
      <c r="X25222" s="613"/>
      <c r="Y25222" s="601"/>
      <c r="Z25222" s="601"/>
      <c r="AA25222" s="601"/>
      <c r="AB25222" s="601"/>
    </row>
    <row r="25223" spans="21:28" x14ac:dyDescent="0.25">
      <c r="U25223" s="601"/>
      <c r="V25223" s="611"/>
      <c r="X25223" s="613"/>
      <c r="Y25223" s="601"/>
      <c r="Z25223" s="601"/>
      <c r="AA25223" s="601"/>
      <c r="AB25223" s="601"/>
    </row>
    <row r="25224" spans="21:28" x14ac:dyDescent="0.25">
      <c r="U25224" s="601"/>
      <c r="V25224" s="611"/>
      <c r="X25224" s="613"/>
      <c r="Y25224" s="601"/>
      <c r="Z25224" s="601"/>
      <c r="AA25224" s="601"/>
      <c r="AB25224" s="601"/>
    </row>
    <row r="25225" spans="21:28" x14ac:dyDescent="0.25">
      <c r="U25225" s="601"/>
      <c r="V25225" s="611"/>
      <c r="X25225" s="613"/>
      <c r="Y25225" s="601"/>
      <c r="Z25225" s="601"/>
      <c r="AA25225" s="601"/>
      <c r="AB25225" s="601"/>
    </row>
    <row r="25226" spans="21:28" x14ac:dyDescent="0.25">
      <c r="U25226" s="601"/>
      <c r="V25226" s="611"/>
      <c r="X25226" s="613"/>
      <c r="Y25226" s="601"/>
      <c r="Z25226" s="601"/>
      <c r="AA25226" s="601"/>
      <c r="AB25226" s="601"/>
    </row>
    <row r="25227" spans="21:28" x14ac:dyDescent="0.25">
      <c r="U25227" s="601"/>
      <c r="V25227" s="611"/>
      <c r="X25227" s="613"/>
      <c r="Y25227" s="601"/>
      <c r="Z25227" s="601"/>
      <c r="AA25227" s="601"/>
      <c r="AB25227" s="601"/>
    </row>
    <row r="25228" spans="21:28" x14ac:dyDescent="0.25">
      <c r="U25228" s="601"/>
      <c r="V25228" s="611"/>
      <c r="X25228" s="613"/>
      <c r="Y25228" s="601"/>
      <c r="Z25228" s="601"/>
      <c r="AA25228" s="601"/>
      <c r="AB25228" s="601"/>
    </row>
    <row r="25229" spans="21:28" x14ac:dyDescent="0.25">
      <c r="U25229" s="601"/>
      <c r="V25229" s="611"/>
      <c r="X25229" s="613"/>
      <c r="Y25229" s="601"/>
      <c r="Z25229" s="601"/>
      <c r="AA25229" s="601"/>
      <c r="AB25229" s="601"/>
    </row>
    <row r="25230" spans="21:28" x14ac:dyDescent="0.25">
      <c r="U25230" s="601"/>
      <c r="V25230" s="611"/>
      <c r="X25230" s="613"/>
      <c r="Y25230" s="601"/>
      <c r="Z25230" s="601"/>
      <c r="AA25230" s="601"/>
      <c r="AB25230" s="601"/>
    </row>
    <row r="25231" spans="21:28" x14ac:dyDescent="0.25">
      <c r="U25231" s="601"/>
      <c r="V25231" s="611"/>
      <c r="X25231" s="613"/>
      <c r="Y25231" s="601"/>
      <c r="Z25231" s="601"/>
      <c r="AA25231" s="601"/>
      <c r="AB25231" s="601"/>
    </row>
    <row r="25232" spans="21:28" x14ac:dyDescent="0.25">
      <c r="U25232" s="601"/>
      <c r="V25232" s="611"/>
      <c r="X25232" s="613"/>
      <c r="Y25232" s="601"/>
      <c r="Z25232" s="601"/>
      <c r="AA25232" s="601"/>
      <c r="AB25232" s="601"/>
    </row>
    <row r="25233" spans="21:28" x14ac:dyDescent="0.25">
      <c r="U25233" s="601"/>
      <c r="V25233" s="611"/>
      <c r="X25233" s="613"/>
      <c r="Y25233" s="601"/>
      <c r="Z25233" s="601"/>
      <c r="AA25233" s="601"/>
      <c r="AB25233" s="601"/>
    </row>
    <row r="25234" spans="21:28" x14ac:dyDescent="0.25">
      <c r="U25234" s="601"/>
      <c r="V25234" s="611"/>
      <c r="X25234" s="613"/>
      <c r="Y25234" s="601"/>
      <c r="Z25234" s="601"/>
      <c r="AA25234" s="601"/>
      <c r="AB25234" s="601"/>
    </row>
    <row r="25235" spans="21:28" x14ac:dyDescent="0.25">
      <c r="U25235" s="601"/>
      <c r="V25235" s="611"/>
      <c r="X25235" s="613"/>
      <c r="Y25235" s="601"/>
      <c r="Z25235" s="601"/>
      <c r="AA25235" s="601"/>
      <c r="AB25235" s="601"/>
    </row>
    <row r="25236" spans="21:28" x14ac:dyDescent="0.25">
      <c r="U25236" s="601"/>
      <c r="V25236" s="611"/>
      <c r="X25236" s="613"/>
      <c r="Y25236" s="601"/>
      <c r="Z25236" s="601"/>
      <c r="AA25236" s="601"/>
      <c r="AB25236" s="601"/>
    </row>
    <row r="25237" spans="21:28" x14ac:dyDescent="0.25">
      <c r="U25237" s="601"/>
      <c r="V25237" s="611"/>
      <c r="X25237" s="613"/>
      <c r="Y25237" s="601"/>
      <c r="Z25237" s="601"/>
      <c r="AA25237" s="601"/>
      <c r="AB25237" s="601"/>
    </row>
    <row r="25238" spans="21:28" x14ac:dyDescent="0.25">
      <c r="U25238" s="601"/>
      <c r="V25238" s="611"/>
      <c r="X25238" s="613"/>
      <c r="Y25238" s="601"/>
      <c r="Z25238" s="601"/>
      <c r="AA25238" s="601"/>
      <c r="AB25238" s="601"/>
    </row>
    <row r="25239" spans="21:28" x14ac:dyDescent="0.25">
      <c r="U25239" s="601"/>
      <c r="V25239" s="611"/>
      <c r="X25239" s="613"/>
      <c r="Y25239" s="601"/>
      <c r="Z25239" s="601"/>
      <c r="AA25239" s="601"/>
      <c r="AB25239" s="601"/>
    </row>
    <row r="25240" spans="21:28" x14ac:dyDescent="0.25">
      <c r="U25240" s="601"/>
      <c r="V25240" s="611"/>
      <c r="X25240" s="613"/>
      <c r="Y25240" s="601"/>
      <c r="Z25240" s="601"/>
      <c r="AA25240" s="601"/>
      <c r="AB25240" s="601"/>
    </row>
    <row r="25241" spans="21:28" x14ac:dyDescent="0.25">
      <c r="U25241" s="601"/>
      <c r="V25241" s="611"/>
      <c r="X25241" s="613"/>
      <c r="Y25241" s="601"/>
      <c r="Z25241" s="601"/>
      <c r="AA25241" s="601"/>
      <c r="AB25241" s="601"/>
    </row>
    <row r="25242" spans="21:28" x14ac:dyDescent="0.25">
      <c r="U25242" s="601"/>
      <c r="V25242" s="611"/>
      <c r="X25242" s="613"/>
      <c r="Y25242" s="601"/>
      <c r="Z25242" s="601"/>
      <c r="AA25242" s="601"/>
      <c r="AB25242" s="601"/>
    </row>
    <row r="25243" spans="21:28" x14ac:dyDescent="0.25">
      <c r="U25243" s="601"/>
      <c r="V25243" s="611"/>
      <c r="X25243" s="613"/>
      <c r="Y25243" s="601"/>
      <c r="Z25243" s="601"/>
      <c r="AA25243" s="601"/>
      <c r="AB25243" s="601"/>
    </row>
    <row r="25244" spans="21:28" x14ac:dyDescent="0.25">
      <c r="U25244" s="601"/>
      <c r="V25244" s="611"/>
      <c r="X25244" s="613"/>
      <c r="Y25244" s="601"/>
      <c r="Z25244" s="601"/>
      <c r="AA25244" s="601"/>
      <c r="AB25244" s="601"/>
    </row>
    <row r="25245" spans="21:28" x14ac:dyDescent="0.25">
      <c r="U25245" s="601"/>
      <c r="V25245" s="611"/>
      <c r="X25245" s="613"/>
      <c r="Y25245" s="601"/>
      <c r="Z25245" s="601"/>
      <c r="AA25245" s="601"/>
      <c r="AB25245" s="601"/>
    </row>
    <row r="25246" spans="21:28" x14ac:dyDescent="0.25">
      <c r="U25246" s="601"/>
      <c r="V25246" s="611"/>
      <c r="X25246" s="613"/>
      <c r="Y25246" s="601"/>
      <c r="Z25246" s="601"/>
      <c r="AA25246" s="601"/>
      <c r="AB25246" s="601"/>
    </row>
    <row r="25247" spans="21:28" x14ac:dyDescent="0.25">
      <c r="U25247" s="601"/>
      <c r="V25247" s="611"/>
      <c r="X25247" s="613"/>
      <c r="Y25247" s="601"/>
      <c r="Z25247" s="601"/>
      <c r="AA25247" s="601"/>
      <c r="AB25247" s="601"/>
    </row>
    <row r="25248" spans="21:28" x14ac:dyDescent="0.25">
      <c r="U25248" s="601"/>
      <c r="V25248" s="611"/>
      <c r="X25248" s="613"/>
      <c r="Y25248" s="601"/>
      <c r="Z25248" s="601"/>
      <c r="AA25248" s="601"/>
      <c r="AB25248" s="601"/>
    </row>
    <row r="25249" spans="21:28" x14ac:dyDescent="0.25">
      <c r="U25249" s="601"/>
      <c r="V25249" s="611"/>
      <c r="X25249" s="613"/>
      <c r="Y25249" s="601"/>
      <c r="Z25249" s="601"/>
      <c r="AA25249" s="601"/>
      <c r="AB25249" s="601"/>
    </row>
    <row r="25250" spans="21:28" x14ac:dyDescent="0.25">
      <c r="U25250" s="601"/>
      <c r="V25250" s="611"/>
      <c r="X25250" s="613"/>
      <c r="Y25250" s="601"/>
      <c r="Z25250" s="601"/>
      <c r="AA25250" s="601"/>
      <c r="AB25250" s="601"/>
    </row>
    <row r="25251" spans="21:28" x14ac:dyDescent="0.25">
      <c r="U25251" s="601"/>
      <c r="V25251" s="611"/>
      <c r="X25251" s="613"/>
      <c r="Y25251" s="601"/>
      <c r="Z25251" s="601"/>
      <c r="AA25251" s="601"/>
      <c r="AB25251" s="601"/>
    </row>
    <row r="25252" spans="21:28" x14ac:dyDescent="0.25">
      <c r="U25252" s="601"/>
      <c r="V25252" s="611"/>
      <c r="X25252" s="613"/>
      <c r="Y25252" s="601"/>
      <c r="Z25252" s="601"/>
      <c r="AA25252" s="601"/>
      <c r="AB25252" s="601"/>
    </row>
    <row r="25253" spans="21:28" x14ac:dyDescent="0.25">
      <c r="U25253" s="601"/>
      <c r="V25253" s="611"/>
      <c r="X25253" s="613"/>
      <c r="Y25253" s="601"/>
      <c r="Z25253" s="601"/>
      <c r="AA25253" s="601"/>
      <c r="AB25253" s="601"/>
    </row>
    <row r="25254" spans="21:28" x14ac:dyDescent="0.25">
      <c r="U25254" s="601"/>
      <c r="V25254" s="611"/>
      <c r="X25254" s="613"/>
      <c r="Y25254" s="601"/>
      <c r="Z25254" s="601"/>
      <c r="AA25254" s="601"/>
      <c r="AB25254" s="601"/>
    </row>
    <row r="25255" spans="21:28" x14ac:dyDescent="0.25">
      <c r="U25255" s="601"/>
      <c r="V25255" s="611"/>
      <c r="X25255" s="613"/>
      <c r="Y25255" s="601"/>
      <c r="Z25255" s="601"/>
      <c r="AA25255" s="601"/>
      <c r="AB25255" s="601"/>
    </row>
    <row r="25256" spans="21:28" x14ac:dyDescent="0.25">
      <c r="U25256" s="601"/>
      <c r="V25256" s="611"/>
      <c r="X25256" s="613"/>
      <c r="Y25256" s="601"/>
      <c r="Z25256" s="601"/>
      <c r="AA25256" s="601"/>
      <c r="AB25256" s="601"/>
    </row>
    <row r="25257" spans="21:28" x14ac:dyDescent="0.25">
      <c r="U25257" s="601"/>
      <c r="V25257" s="611"/>
      <c r="X25257" s="613"/>
      <c r="Y25257" s="601"/>
      <c r="Z25257" s="601"/>
      <c r="AA25257" s="601"/>
      <c r="AB25257" s="601"/>
    </row>
    <row r="25258" spans="21:28" x14ac:dyDescent="0.25">
      <c r="U25258" s="601"/>
      <c r="V25258" s="611"/>
      <c r="X25258" s="613"/>
      <c r="Y25258" s="601"/>
      <c r="Z25258" s="601"/>
      <c r="AA25258" s="601"/>
      <c r="AB25258" s="601"/>
    </row>
    <row r="25259" spans="21:28" x14ac:dyDescent="0.25">
      <c r="U25259" s="601"/>
      <c r="V25259" s="611"/>
      <c r="X25259" s="613"/>
      <c r="Y25259" s="601"/>
      <c r="Z25259" s="601"/>
      <c r="AA25259" s="601"/>
      <c r="AB25259" s="601"/>
    </row>
    <row r="25260" spans="21:28" x14ac:dyDescent="0.25">
      <c r="U25260" s="601"/>
      <c r="V25260" s="611"/>
      <c r="X25260" s="613"/>
      <c r="Y25260" s="601"/>
      <c r="Z25260" s="601"/>
      <c r="AA25260" s="601"/>
      <c r="AB25260" s="601"/>
    </row>
    <row r="25261" spans="21:28" x14ac:dyDescent="0.25">
      <c r="U25261" s="601"/>
      <c r="V25261" s="611"/>
      <c r="X25261" s="613"/>
      <c r="Y25261" s="601"/>
      <c r="Z25261" s="601"/>
      <c r="AA25261" s="601"/>
      <c r="AB25261" s="601"/>
    </row>
    <row r="25262" spans="21:28" x14ac:dyDescent="0.25">
      <c r="U25262" s="601"/>
      <c r="V25262" s="611"/>
      <c r="X25262" s="613"/>
      <c r="Y25262" s="601"/>
      <c r="Z25262" s="601"/>
      <c r="AA25262" s="601"/>
      <c r="AB25262" s="601"/>
    </row>
    <row r="25263" spans="21:28" x14ac:dyDescent="0.25">
      <c r="U25263" s="601"/>
      <c r="V25263" s="611"/>
      <c r="X25263" s="613"/>
      <c r="Y25263" s="601"/>
      <c r="Z25263" s="601"/>
      <c r="AA25263" s="601"/>
      <c r="AB25263" s="601"/>
    </row>
    <row r="25264" spans="21:28" x14ac:dyDescent="0.25">
      <c r="U25264" s="601"/>
      <c r="V25264" s="611"/>
      <c r="X25264" s="613"/>
      <c r="Y25264" s="601"/>
      <c r="Z25264" s="601"/>
      <c r="AA25264" s="601"/>
      <c r="AB25264" s="601"/>
    </row>
    <row r="25265" spans="21:28" x14ac:dyDescent="0.25">
      <c r="U25265" s="601"/>
      <c r="V25265" s="611"/>
      <c r="X25265" s="613"/>
      <c r="Y25265" s="601"/>
      <c r="Z25265" s="601"/>
      <c r="AA25265" s="601"/>
      <c r="AB25265" s="601"/>
    </row>
    <row r="25266" spans="21:28" x14ac:dyDescent="0.25">
      <c r="U25266" s="601"/>
      <c r="V25266" s="611"/>
      <c r="X25266" s="613"/>
      <c r="Y25266" s="601"/>
      <c r="Z25266" s="601"/>
      <c r="AA25266" s="601"/>
      <c r="AB25266" s="601"/>
    </row>
    <row r="25267" spans="21:28" x14ac:dyDescent="0.25">
      <c r="U25267" s="601"/>
      <c r="V25267" s="611"/>
      <c r="X25267" s="613"/>
      <c r="Y25267" s="601"/>
      <c r="Z25267" s="601"/>
      <c r="AA25267" s="601"/>
      <c r="AB25267" s="601"/>
    </row>
    <row r="25268" spans="21:28" x14ac:dyDescent="0.25">
      <c r="U25268" s="601"/>
      <c r="V25268" s="611"/>
      <c r="X25268" s="613"/>
      <c r="Y25268" s="601"/>
      <c r="Z25268" s="601"/>
      <c r="AA25268" s="601"/>
      <c r="AB25268" s="601"/>
    </row>
    <row r="25269" spans="21:28" x14ac:dyDescent="0.25">
      <c r="U25269" s="601"/>
      <c r="V25269" s="611"/>
      <c r="X25269" s="613"/>
      <c r="Y25269" s="601"/>
      <c r="Z25269" s="601"/>
      <c r="AA25269" s="601"/>
      <c r="AB25269" s="601"/>
    </row>
    <row r="25270" spans="21:28" x14ac:dyDescent="0.25">
      <c r="U25270" s="601"/>
      <c r="V25270" s="611"/>
      <c r="X25270" s="613"/>
      <c r="Y25270" s="601"/>
      <c r="Z25270" s="601"/>
      <c r="AA25270" s="601"/>
      <c r="AB25270" s="601"/>
    </row>
    <row r="25271" spans="21:28" x14ac:dyDescent="0.25">
      <c r="U25271" s="601"/>
      <c r="V25271" s="611"/>
      <c r="X25271" s="613"/>
      <c r="Y25271" s="601"/>
      <c r="Z25271" s="601"/>
      <c r="AA25271" s="601"/>
      <c r="AB25271" s="601"/>
    </row>
    <row r="25272" spans="21:28" x14ac:dyDescent="0.25">
      <c r="U25272" s="601"/>
      <c r="V25272" s="611"/>
      <c r="X25272" s="613"/>
      <c r="Y25272" s="601"/>
      <c r="Z25272" s="601"/>
      <c r="AA25272" s="601"/>
      <c r="AB25272" s="601"/>
    </row>
    <row r="25273" spans="21:28" x14ac:dyDescent="0.25">
      <c r="U25273" s="601"/>
      <c r="V25273" s="611"/>
      <c r="X25273" s="613"/>
      <c r="Y25273" s="601"/>
      <c r="Z25273" s="601"/>
      <c r="AA25273" s="601"/>
      <c r="AB25273" s="601"/>
    </row>
    <row r="25274" spans="21:28" x14ac:dyDescent="0.25">
      <c r="U25274" s="601"/>
      <c r="V25274" s="611"/>
      <c r="X25274" s="613"/>
      <c r="Y25274" s="601"/>
      <c r="Z25274" s="601"/>
      <c r="AA25274" s="601"/>
      <c r="AB25274" s="601"/>
    </row>
    <row r="25275" spans="21:28" x14ac:dyDescent="0.25">
      <c r="U25275" s="601"/>
      <c r="V25275" s="611"/>
      <c r="X25275" s="613"/>
      <c r="Y25275" s="601"/>
      <c r="Z25275" s="601"/>
      <c r="AA25275" s="601"/>
      <c r="AB25275" s="601"/>
    </row>
    <row r="25276" spans="21:28" x14ac:dyDescent="0.25">
      <c r="U25276" s="601"/>
      <c r="V25276" s="611"/>
      <c r="X25276" s="613"/>
      <c r="Y25276" s="601"/>
      <c r="Z25276" s="601"/>
      <c r="AA25276" s="601"/>
      <c r="AB25276" s="601"/>
    </row>
    <row r="25277" spans="21:28" x14ac:dyDescent="0.25">
      <c r="U25277" s="601"/>
      <c r="V25277" s="611"/>
      <c r="X25277" s="613"/>
      <c r="Y25277" s="601"/>
      <c r="Z25277" s="601"/>
      <c r="AA25277" s="601"/>
      <c r="AB25277" s="601"/>
    </row>
    <row r="25278" spans="21:28" x14ac:dyDescent="0.25">
      <c r="U25278" s="601"/>
      <c r="V25278" s="611"/>
      <c r="X25278" s="613"/>
      <c r="Y25278" s="601"/>
      <c r="Z25278" s="601"/>
      <c r="AA25278" s="601"/>
      <c r="AB25278" s="601"/>
    </row>
    <row r="25279" spans="21:28" x14ac:dyDescent="0.25">
      <c r="U25279" s="601"/>
      <c r="V25279" s="611"/>
      <c r="X25279" s="613"/>
      <c r="Y25279" s="601"/>
      <c r="Z25279" s="601"/>
      <c r="AA25279" s="601"/>
      <c r="AB25279" s="601"/>
    </row>
    <row r="25280" spans="21:28" x14ac:dyDescent="0.25">
      <c r="U25280" s="601"/>
      <c r="V25280" s="611"/>
      <c r="X25280" s="613"/>
      <c r="Y25280" s="601"/>
      <c r="Z25280" s="601"/>
      <c r="AA25280" s="601"/>
      <c r="AB25280" s="601"/>
    </row>
    <row r="25281" spans="21:28" x14ac:dyDescent="0.25">
      <c r="U25281" s="601"/>
      <c r="V25281" s="611"/>
      <c r="X25281" s="613"/>
      <c r="Y25281" s="601"/>
      <c r="Z25281" s="601"/>
      <c r="AA25281" s="601"/>
      <c r="AB25281" s="601"/>
    </row>
    <row r="25282" spans="21:28" x14ac:dyDescent="0.25">
      <c r="U25282" s="601"/>
      <c r="V25282" s="611"/>
      <c r="X25282" s="613"/>
      <c r="Y25282" s="601"/>
      <c r="Z25282" s="601"/>
      <c r="AA25282" s="601"/>
      <c r="AB25282" s="601"/>
    </row>
    <row r="25283" spans="21:28" x14ac:dyDescent="0.25">
      <c r="U25283" s="601"/>
      <c r="V25283" s="611"/>
      <c r="X25283" s="613"/>
      <c r="Y25283" s="601"/>
      <c r="Z25283" s="601"/>
      <c r="AA25283" s="601"/>
      <c r="AB25283" s="601"/>
    </row>
    <row r="25284" spans="21:28" x14ac:dyDescent="0.25">
      <c r="U25284" s="601"/>
      <c r="V25284" s="611"/>
      <c r="X25284" s="613"/>
      <c r="Y25284" s="601"/>
      <c r="Z25284" s="601"/>
      <c r="AA25284" s="601"/>
      <c r="AB25284" s="601"/>
    </row>
    <row r="25285" spans="21:28" x14ac:dyDescent="0.25">
      <c r="U25285" s="601"/>
      <c r="V25285" s="611"/>
      <c r="X25285" s="613"/>
      <c r="Y25285" s="601"/>
      <c r="Z25285" s="601"/>
      <c r="AA25285" s="601"/>
      <c r="AB25285" s="601"/>
    </row>
    <row r="25286" spans="21:28" x14ac:dyDescent="0.25">
      <c r="U25286" s="601"/>
      <c r="V25286" s="611"/>
      <c r="X25286" s="613"/>
      <c r="Y25286" s="601"/>
      <c r="Z25286" s="601"/>
      <c r="AA25286" s="601"/>
      <c r="AB25286" s="601"/>
    </row>
    <row r="25287" spans="21:28" x14ac:dyDescent="0.25">
      <c r="U25287" s="601"/>
      <c r="V25287" s="611"/>
      <c r="X25287" s="613"/>
      <c r="Y25287" s="601"/>
      <c r="Z25287" s="601"/>
      <c r="AA25287" s="601"/>
      <c r="AB25287" s="601"/>
    </row>
    <row r="25288" spans="21:28" x14ac:dyDescent="0.25">
      <c r="U25288" s="601"/>
      <c r="V25288" s="611"/>
      <c r="X25288" s="613"/>
      <c r="Y25288" s="601"/>
      <c r="Z25288" s="601"/>
      <c r="AA25288" s="601"/>
      <c r="AB25288" s="601"/>
    </row>
    <row r="25289" spans="21:28" x14ac:dyDescent="0.25">
      <c r="U25289" s="601"/>
      <c r="V25289" s="611"/>
      <c r="X25289" s="613"/>
      <c r="Y25289" s="601"/>
      <c r="Z25289" s="601"/>
      <c r="AA25289" s="601"/>
      <c r="AB25289" s="601"/>
    </row>
    <row r="25290" spans="21:28" x14ac:dyDescent="0.25">
      <c r="U25290" s="601"/>
      <c r="V25290" s="611"/>
      <c r="X25290" s="613"/>
      <c r="Y25290" s="601"/>
      <c r="Z25290" s="601"/>
      <c r="AA25290" s="601"/>
      <c r="AB25290" s="601"/>
    </row>
    <row r="25291" spans="21:28" x14ac:dyDescent="0.25">
      <c r="U25291" s="601"/>
      <c r="V25291" s="611"/>
      <c r="X25291" s="613"/>
      <c r="Y25291" s="601"/>
      <c r="Z25291" s="601"/>
      <c r="AA25291" s="601"/>
      <c r="AB25291" s="601"/>
    </row>
    <row r="25292" spans="21:28" x14ac:dyDescent="0.25">
      <c r="U25292" s="601"/>
      <c r="V25292" s="611"/>
      <c r="X25292" s="613"/>
      <c r="Y25292" s="601"/>
      <c r="Z25292" s="601"/>
      <c r="AA25292" s="601"/>
      <c r="AB25292" s="601"/>
    </row>
    <row r="25293" spans="21:28" x14ac:dyDescent="0.25">
      <c r="U25293" s="601"/>
      <c r="V25293" s="611"/>
      <c r="X25293" s="613"/>
      <c r="Y25293" s="601"/>
      <c r="Z25293" s="601"/>
      <c r="AA25293" s="601"/>
      <c r="AB25293" s="601"/>
    </row>
    <row r="25294" spans="21:28" x14ac:dyDescent="0.25">
      <c r="U25294" s="601"/>
      <c r="V25294" s="611"/>
      <c r="X25294" s="613"/>
      <c r="Y25294" s="601"/>
      <c r="Z25294" s="601"/>
      <c r="AA25294" s="601"/>
      <c r="AB25294" s="601"/>
    </row>
    <row r="25295" spans="21:28" x14ac:dyDescent="0.25">
      <c r="U25295" s="601"/>
      <c r="V25295" s="611"/>
      <c r="X25295" s="613"/>
      <c r="Y25295" s="601"/>
      <c r="Z25295" s="601"/>
      <c r="AA25295" s="601"/>
      <c r="AB25295" s="601"/>
    </row>
    <row r="25296" spans="21:28" x14ac:dyDescent="0.25">
      <c r="U25296" s="601"/>
      <c r="V25296" s="611"/>
      <c r="X25296" s="613"/>
      <c r="Y25296" s="601"/>
      <c r="Z25296" s="601"/>
      <c r="AA25296" s="601"/>
      <c r="AB25296" s="601"/>
    </row>
    <row r="25297" spans="21:28" x14ac:dyDescent="0.25">
      <c r="U25297" s="601"/>
      <c r="V25297" s="611"/>
      <c r="X25297" s="613"/>
      <c r="Y25297" s="601"/>
      <c r="Z25297" s="601"/>
      <c r="AA25297" s="601"/>
      <c r="AB25297" s="601"/>
    </row>
    <row r="25298" spans="21:28" x14ac:dyDescent="0.25">
      <c r="U25298" s="601"/>
      <c r="V25298" s="611"/>
      <c r="X25298" s="613"/>
      <c r="Y25298" s="601"/>
      <c r="Z25298" s="601"/>
      <c r="AA25298" s="601"/>
      <c r="AB25298" s="601"/>
    </row>
    <row r="25299" spans="21:28" x14ac:dyDescent="0.25">
      <c r="U25299" s="601"/>
      <c r="V25299" s="611"/>
      <c r="X25299" s="613"/>
      <c r="Y25299" s="601"/>
      <c r="Z25299" s="601"/>
      <c r="AA25299" s="601"/>
      <c r="AB25299" s="601"/>
    </row>
    <row r="25300" spans="21:28" x14ac:dyDescent="0.25">
      <c r="U25300" s="601"/>
      <c r="V25300" s="611"/>
      <c r="X25300" s="613"/>
      <c r="Y25300" s="601"/>
      <c r="Z25300" s="601"/>
      <c r="AA25300" s="601"/>
      <c r="AB25300" s="601"/>
    </row>
    <row r="25301" spans="21:28" x14ac:dyDescent="0.25">
      <c r="U25301" s="601"/>
      <c r="V25301" s="611"/>
      <c r="X25301" s="613"/>
      <c r="Y25301" s="601"/>
      <c r="Z25301" s="601"/>
      <c r="AA25301" s="601"/>
      <c r="AB25301" s="601"/>
    </row>
    <row r="25302" spans="21:28" x14ac:dyDescent="0.25">
      <c r="U25302" s="601"/>
      <c r="V25302" s="611"/>
      <c r="X25302" s="613"/>
      <c r="Y25302" s="601"/>
      <c r="Z25302" s="601"/>
      <c r="AA25302" s="601"/>
      <c r="AB25302" s="601"/>
    </row>
    <row r="25303" spans="21:28" x14ac:dyDescent="0.25">
      <c r="U25303" s="601"/>
      <c r="V25303" s="611"/>
      <c r="X25303" s="613"/>
      <c r="Y25303" s="601"/>
      <c r="Z25303" s="601"/>
      <c r="AA25303" s="601"/>
      <c r="AB25303" s="601"/>
    </row>
    <row r="25304" spans="21:28" x14ac:dyDescent="0.25">
      <c r="U25304" s="601"/>
      <c r="V25304" s="611"/>
      <c r="X25304" s="613"/>
      <c r="Y25304" s="601"/>
      <c r="Z25304" s="601"/>
      <c r="AA25304" s="601"/>
      <c r="AB25304" s="601"/>
    </row>
    <row r="25305" spans="21:28" x14ac:dyDescent="0.25">
      <c r="U25305" s="601"/>
      <c r="V25305" s="611"/>
      <c r="X25305" s="613"/>
      <c r="Y25305" s="601"/>
      <c r="Z25305" s="601"/>
      <c r="AA25305" s="601"/>
      <c r="AB25305" s="601"/>
    </row>
    <row r="25306" spans="21:28" x14ac:dyDescent="0.25">
      <c r="U25306" s="601"/>
      <c r="V25306" s="611"/>
      <c r="X25306" s="613"/>
      <c r="Y25306" s="601"/>
      <c r="Z25306" s="601"/>
      <c r="AA25306" s="601"/>
      <c r="AB25306" s="601"/>
    </row>
    <row r="25307" spans="21:28" x14ac:dyDescent="0.25">
      <c r="U25307" s="601"/>
      <c r="V25307" s="611"/>
      <c r="X25307" s="613"/>
      <c r="Y25307" s="601"/>
      <c r="Z25307" s="601"/>
      <c r="AA25307" s="601"/>
      <c r="AB25307" s="601"/>
    </row>
    <row r="25308" spans="21:28" x14ac:dyDescent="0.25">
      <c r="U25308" s="601"/>
      <c r="V25308" s="611"/>
      <c r="X25308" s="613"/>
      <c r="Y25308" s="601"/>
      <c r="Z25308" s="601"/>
      <c r="AA25308" s="601"/>
      <c r="AB25308" s="601"/>
    </row>
    <row r="25309" spans="21:28" x14ac:dyDescent="0.25">
      <c r="U25309" s="601"/>
      <c r="V25309" s="611"/>
      <c r="X25309" s="613"/>
      <c r="Y25309" s="601"/>
      <c r="Z25309" s="601"/>
      <c r="AA25309" s="601"/>
      <c r="AB25309" s="601"/>
    </row>
    <row r="25310" spans="21:28" x14ac:dyDescent="0.25">
      <c r="U25310" s="601"/>
      <c r="V25310" s="611"/>
      <c r="X25310" s="613"/>
      <c r="Y25310" s="601"/>
      <c r="Z25310" s="601"/>
      <c r="AA25310" s="601"/>
      <c r="AB25310" s="601"/>
    </row>
    <row r="25311" spans="21:28" x14ac:dyDescent="0.25">
      <c r="U25311" s="601"/>
      <c r="V25311" s="611"/>
      <c r="X25311" s="613"/>
      <c r="Y25311" s="601"/>
      <c r="Z25311" s="601"/>
      <c r="AA25311" s="601"/>
      <c r="AB25311" s="601"/>
    </row>
    <row r="25312" spans="21:28" x14ac:dyDescent="0.25">
      <c r="U25312" s="601"/>
      <c r="V25312" s="611"/>
      <c r="X25312" s="613"/>
      <c r="Y25312" s="601"/>
      <c r="Z25312" s="601"/>
      <c r="AA25312" s="601"/>
      <c r="AB25312" s="601"/>
    </row>
    <row r="25313" spans="21:28" x14ac:dyDescent="0.25">
      <c r="U25313" s="601"/>
      <c r="V25313" s="611"/>
      <c r="X25313" s="613"/>
      <c r="Y25313" s="601"/>
      <c r="Z25313" s="601"/>
      <c r="AA25313" s="601"/>
      <c r="AB25313" s="601"/>
    </row>
    <row r="25314" spans="21:28" x14ac:dyDescent="0.25">
      <c r="U25314" s="601"/>
      <c r="V25314" s="611"/>
      <c r="X25314" s="613"/>
      <c r="Y25314" s="601"/>
      <c r="Z25314" s="601"/>
      <c r="AA25314" s="601"/>
      <c r="AB25314" s="601"/>
    </row>
    <row r="25315" spans="21:28" x14ac:dyDescent="0.25">
      <c r="U25315" s="601"/>
      <c r="V25315" s="611"/>
      <c r="X25315" s="613"/>
      <c r="Y25315" s="601"/>
      <c r="Z25315" s="601"/>
      <c r="AA25315" s="601"/>
      <c r="AB25315" s="601"/>
    </row>
    <row r="25316" spans="21:28" x14ac:dyDescent="0.25">
      <c r="U25316" s="601"/>
      <c r="V25316" s="611"/>
      <c r="X25316" s="613"/>
      <c r="Y25316" s="601"/>
      <c r="Z25316" s="601"/>
      <c r="AA25316" s="601"/>
      <c r="AB25316" s="601"/>
    </row>
    <row r="25317" spans="21:28" x14ac:dyDescent="0.25">
      <c r="U25317" s="601"/>
      <c r="V25317" s="611"/>
      <c r="X25317" s="613"/>
      <c r="Y25317" s="601"/>
      <c r="Z25317" s="601"/>
      <c r="AA25317" s="601"/>
      <c r="AB25317" s="601"/>
    </row>
    <row r="25318" spans="21:28" x14ac:dyDescent="0.25">
      <c r="U25318" s="601"/>
      <c r="V25318" s="611"/>
      <c r="X25318" s="613"/>
      <c r="Y25318" s="601"/>
      <c r="Z25318" s="601"/>
      <c r="AA25318" s="601"/>
      <c r="AB25318" s="601"/>
    </row>
    <row r="25319" spans="21:28" x14ac:dyDescent="0.25">
      <c r="U25319" s="601"/>
      <c r="V25319" s="611"/>
      <c r="X25319" s="613"/>
      <c r="Y25319" s="601"/>
      <c r="Z25319" s="601"/>
      <c r="AA25319" s="601"/>
      <c r="AB25319" s="601"/>
    </row>
    <row r="25320" spans="21:28" x14ac:dyDescent="0.25">
      <c r="U25320" s="601"/>
      <c r="V25320" s="611"/>
      <c r="X25320" s="613"/>
      <c r="Y25320" s="601"/>
      <c r="Z25320" s="601"/>
      <c r="AA25320" s="601"/>
      <c r="AB25320" s="601"/>
    </row>
    <row r="25321" spans="21:28" x14ac:dyDescent="0.25">
      <c r="U25321" s="601"/>
      <c r="V25321" s="611"/>
      <c r="X25321" s="613"/>
      <c r="Y25321" s="601"/>
      <c r="Z25321" s="601"/>
      <c r="AA25321" s="601"/>
      <c r="AB25321" s="601"/>
    </row>
    <row r="25322" spans="21:28" x14ac:dyDescent="0.25">
      <c r="U25322" s="601"/>
      <c r="V25322" s="611"/>
      <c r="X25322" s="613"/>
      <c r="Y25322" s="601"/>
      <c r="Z25322" s="601"/>
      <c r="AA25322" s="601"/>
      <c r="AB25322" s="601"/>
    </row>
    <row r="25323" spans="21:28" x14ac:dyDescent="0.25">
      <c r="U25323" s="601"/>
      <c r="V25323" s="611"/>
      <c r="X25323" s="613"/>
      <c r="Y25323" s="601"/>
      <c r="Z25323" s="601"/>
      <c r="AA25323" s="601"/>
      <c r="AB25323" s="601"/>
    </row>
    <row r="25324" spans="21:28" x14ac:dyDescent="0.25">
      <c r="U25324" s="601"/>
      <c r="V25324" s="611"/>
      <c r="X25324" s="613"/>
      <c r="Y25324" s="601"/>
      <c r="Z25324" s="601"/>
      <c r="AA25324" s="601"/>
      <c r="AB25324" s="601"/>
    </row>
    <row r="25325" spans="21:28" x14ac:dyDescent="0.25">
      <c r="U25325" s="601"/>
      <c r="V25325" s="611"/>
      <c r="X25325" s="613"/>
      <c r="Y25325" s="601"/>
      <c r="Z25325" s="601"/>
      <c r="AA25325" s="601"/>
      <c r="AB25325" s="601"/>
    </row>
    <row r="25326" spans="21:28" x14ac:dyDescent="0.25">
      <c r="U25326" s="601"/>
      <c r="V25326" s="611"/>
      <c r="X25326" s="613"/>
      <c r="Y25326" s="601"/>
      <c r="Z25326" s="601"/>
      <c r="AA25326" s="601"/>
      <c r="AB25326" s="601"/>
    </row>
    <row r="25327" spans="21:28" x14ac:dyDescent="0.25">
      <c r="U25327" s="601"/>
      <c r="V25327" s="611"/>
      <c r="X25327" s="613"/>
      <c r="Y25327" s="601"/>
      <c r="Z25327" s="601"/>
      <c r="AA25327" s="601"/>
      <c r="AB25327" s="601"/>
    </row>
    <row r="25328" spans="21:28" x14ac:dyDescent="0.25">
      <c r="U25328" s="601"/>
      <c r="V25328" s="611"/>
      <c r="X25328" s="613"/>
      <c r="Y25328" s="601"/>
      <c r="Z25328" s="601"/>
      <c r="AA25328" s="601"/>
      <c r="AB25328" s="601"/>
    </row>
    <row r="25329" spans="21:28" x14ac:dyDescent="0.25">
      <c r="U25329" s="601"/>
      <c r="V25329" s="611"/>
      <c r="X25329" s="613"/>
      <c r="Y25329" s="601"/>
      <c r="Z25329" s="601"/>
      <c r="AA25329" s="601"/>
      <c r="AB25329" s="601"/>
    </row>
    <row r="25330" spans="21:28" x14ac:dyDescent="0.25">
      <c r="U25330" s="601"/>
      <c r="V25330" s="611"/>
      <c r="X25330" s="613"/>
      <c r="Y25330" s="601"/>
      <c r="Z25330" s="601"/>
      <c r="AA25330" s="601"/>
      <c r="AB25330" s="601"/>
    </row>
    <row r="25331" spans="21:28" x14ac:dyDescent="0.25">
      <c r="U25331" s="601"/>
      <c r="V25331" s="611"/>
      <c r="X25331" s="613"/>
      <c r="Y25331" s="601"/>
      <c r="Z25331" s="601"/>
      <c r="AA25331" s="601"/>
      <c r="AB25331" s="601"/>
    </row>
    <row r="25332" spans="21:28" x14ac:dyDescent="0.25">
      <c r="U25332" s="601"/>
      <c r="V25332" s="611"/>
      <c r="X25332" s="613"/>
      <c r="Y25332" s="601"/>
      <c r="Z25332" s="601"/>
      <c r="AA25332" s="601"/>
      <c r="AB25332" s="601"/>
    </row>
    <row r="25333" spans="21:28" x14ac:dyDescent="0.25">
      <c r="U25333" s="601"/>
      <c r="V25333" s="611"/>
      <c r="X25333" s="613"/>
      <c r="Y25333" s="601"/>
      <c r="Z25333" s="601"/>
      <c r="AA25333" s="601"/>
      <c r="AB25333" s="601"/>
    </row>
    <row r="25334" spans="21:28" x14ac:dyDescent="0.25">
      <c r="U25334" s="601"/>
      <c r="V25334" s="611"/>
      <c r="X25334" s="613"/>
      <c r="Y25334" s="601"/>
      <c r="Z25334" s="601"/>
      <c r="AA25334" s="601"/>
      <c r="AB25334" s="601"/>
    </row>
    <row r="25335" spans="21:28" x14ac:dyDescent="0.25">
      <c r="U25335" s="601"/>
      <c r="V25335" s="611"/>
      <c r="X25335" s="613"/>
      <c r="Y25335" s="601"/>
      <c r="Z25335" s="601"/>
      <c r="AA25335" s="601"/>
      <c r="AB25335" s="601"/>
    </row>
    <row r="25336" spans="21:28" x14ac:dyDescent="0.25">
      <c r="U25336" s="601"/>
      <c r="V25336" s="611"/>
      <c r="X25336" s="613"/>
      <c r="Y25336" s="601"/>
      <c r="Z25336" s="601"/>
      <c r="AA25336" s="601"/>
      <c r="AB25336" s="601"/>
    </row>
    <row r="25337" spans="21:28" x14ac:dyDescent="0.25">
      <c r="U25337" s="601"/>
      <c r="V25337" s="611"/>
      <c r="X25337" s="613"/>
      <c r="Y25337" s="601"/>
      <c r="Z25337" s="601"/>
      <c r="AA25337" s="601"/>
      <c r="AB25337" s="601"/>
    </row>
    <row r="25338" spans="21:28" x14ac:dyDescent="0.25">
      <c r="U25338" s="601"/>
      <c r="V25338" s="611"/>
      <c r="X25338" s="613"/>
      <c r="Y25338" s="601"/>
      <c r="Z25338" s="601"/>
      <c r="AA25338" s="601"/>
      <c r="AB25338" s="601"/>
    </row>
    <row r="25339" spans="21:28" x14ac:dyDescent="0.25">
      <c r="U25339" s="601"/>
      <c r="V25339" s="611"/>
      <c r="X25339" s="613"/>
      <c r="Y25339" s="601"/>
      <c r="Z25339" s="601"/>
      <c r="AA25339" s="601"/>
      <c r="AB25339" s="601"/>
    </row>
    <row r="25340" spans="21:28" x14ac:dyDescent="0.25">
      <c r="U25340" s="601"/>
      <c r="V25340" s="611"/>
      <c r="X25340" s="613"/>
      <c r="Y25340" s="601"/>
      <c r="Z25340" s="601"/>
      <c r="AA25340" s="601"/>
      <c r="AB25340" s="601"/>
    </row>
    <row r="25341" spans="21:28" x14ac:dyDescent="0.25">
      <c r="U25341" s="601"/>
      <c r="V25341" s="611"/>
      <c r="X25341" s="613"/>
      <c r="Y25341" s="601"/>
      <c r="Z25341" s="601"/>
      <c r="AA25341" s="601"/>
      <c r="AB25341" s="601"/>
    </row>
    <row r="25342" spans="21:28" x14ac:dyDescent="0.25">
      <c r="U25342" s="601"/>
      <c r="V25342" s="611"/>
      <c r="X25342" s="613"/>
      <c r="Y25342" s="601"/>
      <c r="Z25342" s="601"/>
      <c r="AA25342" s="601"/>
      <c r="AB25342" s="601"/>
    </row>
    <row r="25343" spans="21:28" x14ac:dyDescent="0.25">
      <c r="U25343" s="601"/>
      <c r="V25343" s="611"/>
      <c r="X25343" s="613"/>
      <c r="Y25343" s="601"/>
      <c r="Z25343" s="601"/>
      <c r="AA25343" s="601"/>
      <c r="AB25343" s="601"/>
    </row>
    <row r="25344" spans="21:28" x14ac:dyDescent="0.25">
      <c r="U25344" s="601"/>
      <c r="V25344" s="611"/>
      <c r="X25344" s="613"/>
      <c r="Y25344" s="601"/>
      <c r="Z25344" s="601"/>
      <c r="AA25344" s="601"/>
      <c r="AB25344" s="601"/>
    </row>
    <row r="25345" spans="21:28" x14ac:dyDescent="0.25">
      <c r="U25345" s="601"/>
      <c r="V25345" s="611"/>
      <c r="X25345" s="613"/>
      <c r="Y25345" s="601"/>
      <c r="Z25345" s="601"/>
      <c r="AA25345" s="601"/>
      <c r="AB25345" s="601"/>
    </row>
    <row r="25346" spans="21:28" x14ac:dyDescent="0.25">
      <c r="U25346" s="601"/>
      <c r="V25346" s="611"/>
      <c r="X25346" s="613"/>
      <c r="Y25346" s="601"/>
      <c r="Z25346" s="601"/>
      <c r="AA25346" s="601"/>
      <c r="AB25346" s="601"/>
    </row>
    <row r="25347" spans="21:28" x14ac:dyDescent="0.25">
      <c r="U25347" s="601"/>
      <c r="V25347" s="611"/>
      <c r="X25347" s="613"/>
      <c r="Y25347" s="601"/>
      <c r="Z25347" s="601"/>
      <c r="AA25347" s="601"/>
      <c r="AB25347" s="601"/>
    </row>
    <row r="25348" spans="21:28" x14ac:dyDescent="0.25">
      <c r="U25348" s="601"/>
      <c r="V25348" s="611"/>
      <c r="X25348" s="613"/>
      <c r="Y25348" s="601"/>
      <c r="Z25348" s="601"/>
      <c r="AA25348" s="601"/>
      <c r="AB25348" s="601"/>
    </row>
    <row r="25349" spans="21:28" x14ac:dyDescent="0.25">
      <c r="U25349" s="601"/>
      <c r="V25349" s="611"/>
      <c r="X25349" s="613"/>
      <c r="Y25349" s="601"/>
      <c r="Z25349" s="601"/>
      <c r="AA25349" s="601"/>
      <c r="AB25349" s="601"/>
    </row>
    <row r="25350" spans="21:28" x14ac:dyDescent="0.25">
      <c r="U25350" s="601"/>
      <c r="V25350" s="611"/>
      <c r="X25350" s="613"/>
      <c r="Y25350" s="601"/>
      <c r="Z25350" s="601"/>
      <c r="AA25350" s="601"/>
      <c r="AB25350" s="601"/>
    </row>
    <row r="25351" spans="21:28" x14ac:dyDescent="0.25">
      <c r="U25351" s="601"/>
      <c r="V25351" s="611"/>
      <c r="X25351" s="613"/>
      <c r="Y25351" s="601"/>
      <c r="Z25351" s="601"/>
      <c r="AA25351" s="601"/>
      <c r="AB25351" s="601"/>
    </row>
    <row r="25352" spans="21:28" x14ac:dyDescent="0.25">
      <c r="U25352" s="601"/>
      <c r="V25352" s="611"/>
      <c r="X25352" s="613"/>
      <c r="Y25352" s="601"/>
      <c r="Z25352" s="601"/>
      <c r="AA25352" s="601"/>
      <c r="AB25352" s="601"/>
    </row>
    <row r="25353" spans="21:28" x14ac:dyDescent="0.25">
      <c r="U25353" s="601"/>
      <c r="V25353" s="611"/>
      <c r="X25353" s="613"/>
      <c r="Y25353" s="601"/>
      <c r="Z25353" s="601"/>
      <c r="AA25353" s="601"/>
      <c r="AB25353" s="601"/>
    </row>
    <row r="25354" spans="21:28" x14ac:dyDescent="0.25">
      <c r="U25354" s="601"/>
      <c r="V25354" s="611"/>
      <c r="X25354" s="613"/>
      <c r="Y25354" s="601"/>
      <c r="Z25354" s="601"/>
      <c r="AA25354" s="601"/>
      <c r="AB25354" s="601"/>
    </row>
    <row r="25355" spans="21:28" x14ac:dyDescent="0.25">
      <c r="U25355" s="601"/>
      <c r="V25355" s="611"/>
      <c r="X25355" s="613"/>
      <c r="Y25355" s="601"/>
      <c r="Z25355" s="601"/>
      <c r="AA25355" s="601"/>
      <c r="AB25355" s="601"/>
    </row>
    <row r="25356" spans="21:28" x14ac:dyDescent="0.25">
      <c r="U25356" s="601"/>
      <c r="V25356" s="611"/>
      <c r="X25356" s="613"/>
      <c r="Y25356" s="601"/>
      <c r="Z25356" s="601"/>
      <c r="AA25356" s="601"/>
      <c r="AB25356" s="601"/>
    </row>
    <row r="25357" spans="21:28" x14ac:dyDescent="0.25">
      <c r="U25357" s="601"/>
      <c r="V25357" s="611"/>
      <c r="X25357" s="613"/>
      <c r="Y25357" s="601"/>
      <c r="Z25357" s="601"/>
      <c r="AA25357" s="601"/>
      <c r="AB25357" s="601"/>
    </row>
    <row r="25358" spans="21:28" x14ac:dyDescent="0.25">
      <c r="U25358" s="601"/>
      <c r="V25358" s="611"/>
      <c r="X25358" s="613"/>
      <c r="Y25358" s="601"/>
      <c r="Z25358" s="601"/>
      <c r="AA25358" s="601"/>
      <c r="AB25358" s="601"/>
    </row>
    <row r="25359" spans="21:28" x14ac:dyDescent="0.25">
      <c r="U25359" s="601"/>
      <c r="V25359" s="611"/>
      <c r="X25359" s="613"/>
      <c r="Y25359" s="601"/>
      <c r="Z25359" s="601"/>
      <c r="AA25359" s="601"/>
      <c r="AB25359" s="601"/>
    </row>
    <row r="25360" spans="21:28" x14ac:dyDescent="0.25">
      <c r="U25360" s="601"/>
      <c r="V25360" s="611"/>
      <c r="X25360" s="613"/>
      <c r="Y25360" s="601"/>
      <c r="Z25360" s="601"/>
      <c r="AA25360" s="601"/>
      <c r="AB25360" s="601"/>
    </row>
    <row r="25361" spans="21:28" x14ac:dyDescent="0.25">
      <c r="U25361" s="601"/>
      <c r="V25361" s="611"/>
      <c r="X25361" s="613"/>
      <c r="Y25361" s="601"/>
      <c r="Z25361" s="601"/>
      <c r="AA25361" s="601"/>
      <c r="AB25361" s="601"/>
    </row>
    <row r="25362" spans="21:28" x14ac:dyDescent="0.25">
      <c r="U25362" s="601"/>
      <c r="V25362" s="611"/>
      <c r="X25362" s="613"/>
      <c r="Y25362" s="601"/>
      <c r="Z25362" s="601"/>
      <c r="AA25362" s="601"/>
      <c r="AB25362" s="601"/>
    </row>
    <row r="25363" spans="21:28" x14ac:dyDescent="0.25">
      <c r="U25363" s="601"/>
      <c r="V25363" s="611"/>
      <c r="X25363" s="613"/>
      <c r="Y25363" s="601"/>
      <c r="Z25363" s="601"/>
      <c r="AA25363" s="601"/>
      <c r="AB25363" s="601"/>
    </row>
    <row r="25364" spans="21:28" x14ac:dyDescent="0.25">
      <c r="U25364" s="601"/>
      <c r="V25364" s="611"/>
      <c r="X25364" s="613"/>
      <c r="Y25364" s="601"/>
      <c r="Z25364" s="601"/>
      <c r="AA25364" s="601"/>
      <c r="AB25364" s="601"/>
    </row>
    <row r="25365" spans="21:28" x14ac:dyDescent="0.25">
      <c r="U25365" s="601"/>
      <c r="V25365" s="611"/>
      <c r="X25365" s="613"/>
      <c r="Y25365" s="601"/>
      <c r="Z25365" s="601"/>
      <c r="AA25365" s="601"/>
      <c r="AB25365" s="601"/>
    </row>
    <row r="25366" spans="21:28" x14ac:dyDescent="0.25">
      <c r="U25366" s="601"/>
      <c r="V25366" s="611"/>
      <c r="X25366" s="613"/>
      <c r="Y25366" s="601"/>
      <c r="Z25366" s="601"/>
      <c r="AA25366" s="601"/>
      <c r="AB25366" s="601"/>
    </row>
    <row r="25367" spans="21:28" x14ac:dyDescent="0.25">
      <c r="U25367" s="601"/>
      <c r="V25367" s="611"/>
      <c r="X25367" s="613"/>
      <c r="Y25367" s="601"/>
      <c r="Z25367" s="601"/>
      <c r="AA25367" s="601"/>
      <c r="AB25367" s="601"/>
    </row>
    <row r="25368" spans="21:28" x14ac:dyDescent="0.25">
      <c r="U25368" s="601"/>
      <c r="V25368" s="611"/>
      <c r="X25368" s="613"/>
      <c r="Y25368" s="601"/>
      <c r="Z25368" s="601"/>
      <c r="AA25368" s="601"/>
      <c r="AB25368" s="601"/>
    </row>
    <row r="25369" spans="21:28" x14ac:dyDescent="0.25">
      <c r="U25369" s="601"/>
      <c r="V25369" s="611"/>
      <c r="X25369" s="613"/>
      <c r="Y25369" s="601"/>
      <c r="Z25369" s="601"/>
      <c r="AA25369" s="601"/>
      <c r="AB25369" s="601"/>
    </row>
    <row r="25370" spans="21:28" x14ac:dyDescent="0.25">
      <c r="U25370" s="601"/>
      <c r="V25370" s="611"/>
      <c r="X25370" s="613"/>
      <c r="Y25370" s="601"/>
      <c r="Z25370" s="601"/>
      <c r="AA25370" s="601"/>
      <c r="AB25370" s="601"/>
    </row>
    <row r="25371" spans="21:28" x14ac:dyDescent="0.25">
      <c r="U25371" s="601"/>
      <c r="V25371" s="611"/>
      <c r="X25371" s="613"/>
      <c r="Y25371" s="601"/>
      <c r="Z25371" s="601"/>
      <c r="AA25371" s="601"/>
      <c r="AB25371" s="601"/>
    </row>
    <row r="25372" spans="21:28" x14ac:dyDescent="0.25">
      <c r="U25372" s="601"/>
      <c r="V25372" s="611"/>
      <c r="X25372" s="613"/>
      <c r="Y25372" s="601"/>
      <c r="Z25372" s="601"/>
      <c r="AA25372" s="601"/>
      <c r="AB25372" s="601"/>
    </row>
    <row r="25373" spans="21:28" x14ac:dyDescent="0.25">
      <c r="U25373" s="601"/>
      <c r="V25373" s="611"/>
      <c r="X25373" s="613"/>
      <c r="Y25373" s="601"/>
      <c r="Z25373" s="601"/>
      <c r="AA25373" s="601"/>
      <c r="AB25373" s="601"/>
    </row>
    <row r="25374" spans="21:28" x14ac:dyDescent="0.25">
      <c r="U25374" s="601"/>
      <c r="V25374" s="611"/>
      <c r="X25374" s="613"/>
      <c r="Y25374" s="601"/>
      <c r="Z25374" s="601"/>
      <c r="AA25374" s="601"/>
      <c r="AB25374" s="601"/>
    </row>
    <row r="25375" spans="21:28" x14ac:dyDescent="0.25">
      <c r="U25375" s="601"/>
      <c r="V25375" s="611"/>
      <c r="X25375" s="613"/>
      <c r="Y25375" s="601"/>
      <c r="Z25375" s="601"/>
      <c r="AA25375" s="601"/>
      <c r="AB25375" s="601"/>
    </row>
    <row r="25376" spans="21:28" x14ac:dyDescent="0.25">
      <c r="U25376" s="601"/>
      <c r="V25376" s="611"/>
      <c r="X25376" s="613"/>
      <c r="Y25376" s="601"/>
      <c r="Z25376" s="601"/>
      <c r="AA25376" s="601"/>
      <c r="AB25376" s="601"/>
    </row>
    <row r="25377" spans="21:28" x14ac:dyDescent="0.25">
      <c r="U25377" s="601"/>
      <c r="V25377" s="611"/>
      <c r="X25377" s="613"/>
      <c r="Y25377" s="601"/>
      <c r="Z25377" s="601"/>
      <c r="AA25377" s="601"/>
      <c r="AB25377" s="601"/>
    </row>
    <row r="25378" spans="21:28" x14ac:dyDescent="0.25">
      <c r="U25378" s="601"/>
      <c r="V25378" s="611"/>
      <c r="X25378" s="613"/>
      <c r="Y25378" s="601"/>
      <c r="Z25378" s="601"/>
      <c r="AA25378" s="601"/>
      <c r="AB25378" s="601"/>
    </row>
    <row r="25379" spans="21:28" x14ac:dyDescent="0.25">
      <c r="U25379" s="601"/>
      <c r="V25379" s="611"/>
      <c r="X25379" s="613"/>
      <c r="Y25379" s="601"/>
      <c r="Z25379" s="601"/>
      <c r="AA25379" s="601"/>
      <c r="AB25379" s="601"/>
    </row>
    <row r="25380" spans="21:28" x14ac:dyDescent="0.25">
      <c r="U25380" s="601"/>
      <c r="V25380" s="611"/>
      <c r="X25380" s="613"/>
      <c r="Y25380" s="601"/>
      <c r="Z25380" s="601"/>
      <c r="AA25380" s="601"/>
      <c r="AB25380" s="601"/>
    </row>
    <row r="25381" spans="21:28" x14ac:dyDescent="0.25">
      <c r="U25381" s="601"/>
      <c r="V25381" s="611"/>
      <c r="X25381" s="613"/>
      <c r="Y25381" s="601"/>
      <c r="Z25381" s="601"/>
      <c r="AA25381" s="601"/>
      <c r="AB25381" s="601"/>
    </row>
    <row r="25382" spans="21:28" x14ac:dyDescent="0.25">
      <c r="U25382" s="601"/>
      <c r="V25382" s="611"/>
      <c r="X25382" s="613"/>
      <c r="Y25382" s="601"/>
      <c r="Z25382" s="601"/>
      <c r="AA25382" s="601"/>
      <c r="AB25382" s="601"/>
    </row>
    <row r="25383" spans="21:28" x14ac:dyDescent="0.25">
      <c r="U25383" s="601"/>
      <c r="V25383" s="611"/>
      <c r="X25383" s="613"/>
      <c r="Y25383" s="601"/>
      <c r="Z25383" s="601"/>
      <c r="AA25383" s="601"/>
      <c r="AB25383" s="601"/>
    </row>
    <row r="25384" spans="21:28" x14ac:dyDescent="0.25">
      <c r="U25384" s="601"/>
      <c r="V25384" s="611"/>
      <c r="X25384" s="613"/>
      <c r="Y25384" s="601"/>
      <c r="Z25384" s="601"/>
      <c r="AA25384" s="601"/>
      <c r="AB25384" s="601"/>
    </row>
    <row r="25385" spans="21:28" x14ac:dyDescent="0.25">
      <c r="U25385" s="601"/>
      <c r="V25385" s="611"/>
      <c r="X25385" s="613"/>
      <c r="Y25385" s="601"/>
      <c r="Z25385" s="601"/>
      <c r="AA25385" s="601"/>
      <c r="AB25385" s="601"/>
    </row>
    <row r="25386" spans="21:28" x14ac:dyDescent="0.25">
      <c r="U25386" s="601"/>
      <c r="V25386" s="611"/>
      <c r="X25386" s="613"/>
      <c r="Y25386" s="601"/>
      <c r="Z25386" s="601"/>
      <c r="AA25386" s="601"/>
      <c r="AB25386" s="601"/>
    </row>
    <row r="25387" spans="21:28" x14ac:dyDescent="0.25">
      <c r="U25387" s="601"/>
      <c r="V25387" s="611"/>
      <c r="X25387" s="613"/>
      <c r="Y25387" s="601"/>
      <c r="Z25387" s="601"/>
      <c r="AA25387" s="601"/>
      <c r="AB25387" s="601"/>
    </row>
    <row r="25388" spans="21:28" x14ac:dyDescent="0.25">
      <c r="U25388" s="601"/>
      <c r="V25388" s="611"/>
      <c r="X25388" s="613"/>
      <c r="Y25388" s="601"/>
      <c r="Z25388" s="601"/>
      <c r="AA25388" s="601"/>
      <c r="AB25388" s="601"/>
    </row>
    <row r="25389" spans="21:28" x14ac:dyDescent="0.25">
      <c r="U25389" s="601"/>
      <c r="V25389" s="611"/>
      <c r="X25389" s="613"/>
      <c r="Y25389" s="601"/>
      <c r="Z25389" s="601"/>
      <c r="AA25389" s="601"/>
      <c r="AB25389" s="601"/>
    </row>
    <row r="25390" spans="21:28" x14ac:dyDescent="0.25">
      <c r="U25390" s="601"/>
      <c r="V25390" s="611"/>
      <c r="X25390" s="613"/>
      <c r="Y25390" s="601"/>
      <c r="Z25390" s="601"/>
      <c r="AA25390" s="601"/>
      <c r="AB25390" s="601"/>
    </row>
    <row r="25391" spans="21:28" x14ac:dyDescent="0.25">
      <c r="U25391" s="601"/>
      <c r="V25391" s="611"/>
      <c r="X25391" s="613"/>
      <c r="Y25391" s="601"/>
      <c r="Z25391" s="601"/>
      <c r="AA25391" s="601"/>
      <c r="AB25391" s="601"/>
    </row>
    <row r="25392" spans="21:28" x14ac:dyDescent="0.25">
      <c r="U25392" s="601"/>
      <c r="V25392" s="611"/>
      <c r="X25392" s="613"/>
      <c r="Y25392" s="601"/>
      <c r="Z25392" s="601"/>
      <c r="AA25392" s="601"/>
      <c r="AB25392" s="601"/>
    </row>
    <row r="25393" spans="21:28" x14ac:dyDescent="0.25">
      <c r="U25393" s="601"/>
      <c r="V25393" s="611"/>
      <c r="X25393" s="613"/>
      <c r="Y25393" s="601"/>
      <c r="Z25393" s="601"/>
      <c r="AA25393" s="601"/>
      <c r="AB25393" s="601"/>
    </row>
    <row r="25394" spans="21:28" x14ac:dyDescent="0.25">
      <c r="U25394" s="601"/>
      <c r="V25394" s="611"/>
      <c r="X25394" s="613"/>
      <c r="Y25394" s="601"/>
      <c r="Z25394" s="601"/>
      <c r="AA25394" s="601"/>
      <c r="AB25394" s="601"/>
    </row>
    <row r="25395" spans="21:28" x14ac:dyDescent="0.25">
      <c r="U25395" s="601"/>
      <c r="V25395" s="611"/>
      <c r="X25395" s="613"/>
      <c r="Y25395" s="601"/>
      <c r="Z25395" s="601"/>
      <c r="AA25395" s="601"/>
      <c r="AB25395" s="601"/>
    </row>
    <row r="25396" spans="21:28" x14ac:dyDescent="0.25">
      <c r="U25396" s="601"/>
      <c r="V25396" s="611"/>
      <c r="X25396" s="613"/>
      <c r="Y25396" s="601"/>
      <c r="Z25396" s="601"/>
      <c r="AA25396" s="601"/>
      <c r="AB25396" s="601"/>
    </row>
    <row r="25397" spans="21:28" x14ac:dyDescent="0.25">
      <c r="U25397" s="601"/>
      <c r="V25397" s="611"/>
      <c r="X25397" s="613"/>
      <c r="Y25397" s="601"/>
      <c r="Z25397" s="601"/>
      <c r="AA25397" s="601"/>
      <c r="AB25397" s="601"/>
    </row>
    <row r="25398" spans="21:28" x14ac:dyDescent="0.25">
      <c r="U25398" s="601"/>
      <c r="V25398" s="611"/>
      <c r="X25398" s="613"/>
      <c r="Y25398" s="601"/>
      <c r="Z25398" s="601"/>
      <c r="AA25398" s="601"/>
      <c r="AB25398" s="601"/>
    </row>
    <row r="25399" spans="21:28" x14ac:dyDescent="0.25">
      <c r="U25399" s="601"/>
      <c r="V25399" s="611"/>
      <c r="X25399" s="613"/>
      <c r="Y25399" s="601"/>
      <c r="Z25399" s="601"/>
      <c r="AA25399" s="601"/>
      <c r="AB25399" s="601"/>
    </row>
    <row r="25400" spans="21:28" x14ac:dyDescent="0.25">
      <c r="U25400" s="601"/>
      <c r="V25400" s="611"/>
      <c r="X25400" s="613"/>
      <c r="Y25400" s="601"/>
      <c r="Z25400" s="601"/>
      <c r="AA25400" s="601"/>
      <c r="AB25400" s="601"/>
    </row>
    <row r="25401" spans="21:28" x14ac:dyDescent="0.25">
      <c r="U25401" s="601"/>
      <c r="V25401" s="611"/>
      <c r="X25401" s="613"/>
      <c r="Y25401" s="601"/>
      <c r="Z25401" s="601"/>
      <c r="AA25401" s="601"/>
      <c r="AB25401" s="601"/>
    </row>
    <row r="25402" spans="21:28" x14ac:dyDescent="0.25">
      <c r="U25402" s="601"/>
      <c r="V25402" s="611"/>
      <c r="X25402" s="613"/>
      <c r="Y25402" s="601"/>
      <c r="Z25402" s="601"/>
      <c r="AA25402" s="601"/>
      <c r="AB25402" s="601"/>
    </row>
    <row r="25403" spans="21:28" x14ac:dyDescent="0.25">
      <c r="U25403" s="601"/>
      <c r="V25403" s="611"/>
      <c r="X25403" s="613"/>
      <c r="Y25403" s="601"/>
      <c r="Z25403" s="601"/>
      <c r="AA25403" s="601"/>
      <c r="AB25403" s="601"/>
    </row>
    <row r="25404" spans="21:28" x14ac:dyDescent="0.25">
      <c r="U25404" s="601"/>
      <c r="V25404" s="611"/>
      <c r="X25404" s="613"/>
      <c r="Y25404" s="601"/>
      <c r="Z25404" s="601"/>
      <c r="AA25404" s="601"/>
      <c r="AB25404" s="601"/>
    </row>
    <row r="25405" spans="21:28" x14ac:dyDescent="0.25">
      <c r="U25405" s="601"/>
      <c r="V25405" s="611"/>
      <c r="X25405" s="613"/>
      <c r="Y25405" s="601"/>
      <c r="Z25405" s="601"/>
      <c r="AA25405" s="601"/>
      <c r="AB25405" s="601"/>
    </row>
    <row r="25406" spans="21:28" x14ac:dyDescent="0.25">
      <c r="U25406" s="601"/>
      <c r="V25406" s="611"/>
      <c r="X25406" s="613"/>
      <c r="Y25406" s="601"/>
      <c r="Z25406" s="601"/>
      <c r="AA25406" s="601"/>
      <c r="AB25406" s="601"/>
    </row>
    <row r="25407" spans="21:28" x14ac:dyDescent="0.25">
      <c r="U25407" s="601"/>
      <c r="V25407" s="611"/>
      <c r="X25407" s="613"/>
      <c r="Y25407" s="601"/>
      <c r="Z25407" s="601"/>
      <c r="AA25407" s="601"/>
      <c r="AB25407" s="601"/>
    </row>
    <row r="25408" spans="21:28" x14ac:dyDescent="0.25">
      <c r="U25408" s="601"/>
      <c r="V25408" s="611"/>
      <c r="X25408" s="613"/>
      <c r="Y25408" s="601"/>
      <c r="Z25408" s="601"/>
      <c r="AA25408" s="601"/>
      <c r="AB25408" s="601"/>
    </row>
    <row r="25409" spans="21:28" x14ac:dyDescent="0.25">
      <c r="U25409" s="601"/>
      <c r="V25409" s="611"/>
      <c r="X25409" s="613"/>
      <c r="Y25409" s="601"/>
      <c r="Z25409" s="601"/>
      <c r="AA25409" s="601"/>
      <c r="AB25409" s="601"/>
    </row>
    <row r="25410" spans="21:28" x14ac:dyDescent="0.25">
      <c r="U25410" s="601"/>
      <c r="V25410" s="611"/>
      <c r="X25410" s="613"/>
      <c r="Y25410" s="601"/>
      <c r="Z25410" s="601"/>
      <c r="AA25410" s="601"/>
      <c r="AB25410" s="601"/>
    </row>
    <row r="25411" spans="21:28" x14ac:dyDescent="0.25">
      <c r="U25411" s="601"/>
      <c r="V25411" s="611"/>
      <c r="X25411" s="613"/>
      <c r="Y25411" s="601"/>
      <c r="Z25411" s="601"/>
      <c r="AA25411" s="601"/>
      <c r="AB25411" s="601"/>
    </row>
    <row r="25412" spans="21:28" x14ac:dyDescent="0.25">
      <c r="U25412" s="601"/>
      <c r="V25412" s="611"/>
      <c r="X25412" s="613"/>
      <c r="Y25412" s="601"/>
      <c r="Z25412" s="601"/>
      <c r="AA25412" s="601"/>
      <c r="AB25412" s="601"/>
    </row>
    <row r="25413" spans="21:28" x14ac:dyDescent="0.25">
      <c r="U25413" s="601"/>
      <c r="V25413" s="611"/>
      <c r="X25413" s="613"/>
      <c r="Y25413" s="601"/>
      <c r="Z25413" s="601"/>
      <c r="AA25413" s="601"/>
      <c r="AB25413" s="601"/>
    </row>
    <row r="25414" spans="21:28" x14ac:dyDescent="0.25">
      <c r="U25414" s="601"/>
      <c r="V25414" s="611"/>
      <c r="X25414" s="613"/>
      <c r="Y25414" s="601"/>
      <c r="Z25414" s="601"/>
      <c r="AA25414" s="601"/>
      <c r="AB25414" s="601"/>
    </row>
    <row r="25415" spans="21:28" x14ac:dyDescent="0.25">
      <c r="U25415" s="601"/>
      <c r="V25415" s="611"/>
      <c r="X25415" s="613"/>
      <c r="Y25415" s="601"/>
      <c r="Z25415" s="601"/>
      <c r="AA25415" s="601"/>
      <c r="AB25415" s="601"/>
    </row>
    <row r="25416" spans="21:28" x14ac:dyDescent="0.25">
      <c r="U25416" s="601"/>
      <c r="V25416" s="611"/>
      <c r="X25416" s="613"/>
      <c r="Y25416" s="601"/>
      <c r="Z25416" s="601"/>
      <c r="AA25416" s="601"/>
      <c r="AB25416" s="601"/>
    </row>
    <row r="25417" spans="21:28" x14ac:dyDescent="0.25">
      <c r="U25417" s="601"/>
      <c r="V25417" s="611"/>
      <c r="X25417" s="613"/>
      <c r="Y25417" s="601"/>
      <c r="Z25417" s="601"/>
      <c r="AA25417" s="601"/>
      <c r="AB25417" s="601"/>
    </row>
    <row r="25418" spans="21:28" x14ac:dyDescent="0.25">
      <c r="U25418" s="601"/>
      <c r="V25418" s="611"/>
      <c r="X25418" s="613"/>
      <c r="Y25418" s="601"/>
      <c r="Z25418" s="601"/>
      <c r="AA25418" s="601"/>
      <c r="AB25418" s="601"/>
    </row>
    <row r="25419" spans="21:28" x14ac:dyDescent="0.25">
      <c r="U25419" s="601"/>
      <c r="V25419" s="611"/>
      <c r="X25419" s="613"/>
      <c r="Y25419" s="601"/>
      <c r="Z25419" s="601"/>
      <c r="AA25419" s="601"/>
      <c r="AB25419" s="601"/>
    </row>
    <row r="25420" spans="21:28" x14ac:dyDescent="0.25">
      <c r="U25420" s="601"/>
      <c r="V25420" s="611"/>
      <c r="X25420" s="613"/>
      <c r="Y25420" s="601"/>
      <c r="Z25420" s="601"/>
      <c r="AA25420" s="601"/>
      <c r="AB25420" s="601"/>
    </row>
    <row r="25421" spans="21:28" x14ac:dyDescent="0.25">
      <c r="U25421" s="601"/>
      <c r="V25421" s="611"/>
      <c r="X25421" s="613"/>
      <c r="Y25421" s="601"/>
      <c r="Z25421" s="601"/>
      <c r="AA25421" s="601"/>
      <c r="AB25421" s="601"/>
    </row>
    <row r="25422" spans="21:28" x14ac:dyDescent="0.25">
      <c r="U25422" s="601"/>
      <c r="V25422" s="611"/>
      <c r="X25422" s="613"/>
      <c r="Y25422" s="601"/>
      <c r="Z25422" s="601"/>
      <c r="AA25422" s="601"/>
      <c r="AB25422" s="601"/>
    </row>
    <row r="25423" spans="21:28" x14ac:dyDescent="0.25">
      <c r="U25423" s="601"/>
      <c r="V25423" s="611"/>
      <c r="X25423" s="613"/>
      <c r="Y25423" s="601"/>
      <c r="Z25423" s="601"/>
      <c r="AA25423" s="601"/>
      <c r="AB25423" s="601"/>
    </row>
    <row r="25424" spans="21:28" x14ac:dyDescent="0.25">
      <c r="U25424" s="601"/>
      <c r="V25424" s="611"/>
      <c r="X25424" s="613"/>
      <c r="Y25424" s="601"/>
      <c r="Z25424" s="601"/>
      <c r="AA25424" s="601"/>
      <c r="AB25424" s="601"/>
    </row>
    <row r="25425" spans="21:28" x14ac:dyDescent="0.25">
      <c r="U25425" s="601"/>
      <c r="V25425" s="611"/>
      <c r="X25425" s="613"/>
      <c r="Y25425" s="601"/>
      <c r="Z25425" s="601"/>
      <c r="AA25425" s="601"/>
      <c r="AB25425" s="601"/>
    </row>
    <row r="25426" spans="21:28" x14ac:dyDescent="0.25">
      <c r="U25426" s="601"/>
      <c r="V25426" s="611"/>
      <c r="X25426" s="613"/>
      <c r="Y25426" s="601"/>
      <c r="Z25426" s="601"/>
      <c r="AA25426" s="601"/>
      <c r="AB25426" s="601"/>
    </row>
    <row r="25427" spans="21:28" x14ac:dyDescent="0.25">
      <c r="U25427" s="601"/>
      <c r="V25427" s="611"/>
      <c r="X25427" s="613"/>
      <c r="Y25427" s="601"/>
      <c r="Z25427" s="601"/>
      <c r="AA25427" s="601"/>
      <c r="AB25427" s="601"/>
    </row>
    <row r="25428" spans="21:28" x14ac:dyDescent="0.25">
      <c r="U25428" s="601"/>
      <c r="V25428" s="611"/>
      <c r="X25428" s="613"/>
      <c r="Y25428" s="601"/>
      <c r="Z25428" s="601"/>
      <c r="AA25428" s="601"/>
      <c r="AB25428" s="601"/>
    </row>
    <row r="25429" spans="21:28" x14ac:dyDescent="0.25">
      <c r="U25429" s="601"/>
      <c r="V25429" s="611"/>
      <c r="X25429" s="613"/>
      <c r="Y25429" s="601"/>
      <c r="Z25429" s="601"/>
      <c r="AA25429" s="601"/>
      <c r="AB25429" s="601"/>
    </row>
    <row r="25430" spans="21:28" x14ac:dyDescent="0.25">
      <c r="U25430" s="601"/>
      <c r="V25430" s="611"/>
      <c r="X25430" s="613"/>
      <c r="Y25430" s="601"/>
      <c r="Z25430" s="601"/>
      <c r="AA25430" s="601"/>
      <c r="AB25430" s="601"/>
    </row>
    <row r="25431" spans="21:28" x14ac:dyDescent="0.25">
      <c r="U25431" s="601"/>
      <c r="V25431" s="611"/>
      <c r="X25431" s="613"/>
      <c r="Y25431" s="601"/>
      <c r="Z25431" s="601"/>
      <c r="AA25431" s="601"/>
      <c r="AB25431" s="601"/>
    </row>
    <row r="25432" spans="21:28" x14ac:dyDescent="0.25">
      <c r="U25432" s="601"/>
      <c r="V25432" s="611"/>
      <c r="X25432" s="613"/>
      <c r="Y25432" s="601"/>
      <c r="Z25432" s="601"/>
      <c r="AA25432" s="601"/>
      <c r="AB25432" s="601"/>
    </row>
    <row r="25433" spans="21:28" x14ac:dyDescent="0.25">
      <c r="U25433" s="601"/>
      <c r="V25433" s="611"/>
      <c r="X25433" s="613"/>
      <c r="Y25433" s="601"/>
      <c r="Z25433" s="601"/>
      <c r="AA25433" s="601"/>
      <c r="AB25433" s="601"/>
    </row>
    <row r="25434" spans="21:28" x14ac:dyDescent="0.25">
      <c r="U25434" s="601"/>
      <c r="V25434" s="611"/>
      <c r="X25434" s="613"/>
      <c r="Y25434" s="601"/>
      <c r="Z25434" s="601"/>
      <c r="AA25434" s="601"/>
      <c r="AB25434" s="601"/>
    </row>
    <row r="25435" spans="21:28" x14ac:dyDescent="0.25">
      <c r="U25435" s="601"/>
      <c r="V25435" s="611"/>
      <c r="X25435" s="613"/>
      <c r="Y25435" s="601"/>
      <c r="Z25435" s="601"/>
      <c r="AA25435" s="601"/>
      <c r="AB25435" s="601"/>
    </row>
    <row r="25436" spans="21:28" x14ac:dyDescent="0.25">
      <c r="U25436" s="601"/>
      <c r="V25436" s="611"/>
      <c r="X25436" s="613"/>
      <c r="Y25436" s="601"/>
      <c r="Z25436" s="601"/>
      <c r="AA25436" s="601"/>
      <c r="AB25436" s="601"/>
    </row>
    <row r="25437" spans="21:28" x14ac:dyDescent="0.25">
      <c r="U25437" s="601"/>
      <c r="V25437" s="611"/>
      <c r="X25437" s="613"/>
      <c r="Y25437" s="601"/>
      <c r="Z25437" s="601"/>
      <c r="AA25437" s="601"/>
      <c r="AB25437" s="601"/>
    </row>
    <row r="25438" spans="21:28" x14ac:dyDescent="0.25">
      <c r="U25438" s="601"/>
      <c r="V25438" s="611"/>
      <c r="X25438" s="613"/>
      <c r="Y25438" s="601"/>
      <c r="Z25438" s="601"/>
      <c r="AA25438" s="601"/>
      <c r="AB25438" s="601"/>
    </row>
    <row r="25439" spans="21:28" x14ac:dyDescent="0.25">
      <c r="U25439" s="601"/>
      <c r="V25439" s="611"/>
      <c r="X25439" s="613"/>
      <c r="Y25439" s="601"/>
      <c r="Z25439" s="601"/>
      <c r="AA25439" s="601"/>
      <c r="AB25439" s="601"/>
    </row>
    <row r="25440" spans="21:28" x14ac:dyDescent="0.25">
      <c r="U25440" s="601"/>
      <c r="V25440" s="611"/>
      <c r="X25440" s="613"/>
      <c r="Y25440" s="601"/>
      <c r="Z25440" s="601"/>
      <c r="AA25440" s="601"/>
      <c r="AB25440" s="601"/>
    </row>
    <row r="25441" spans="21:28" x14ac:dyDescent="0.25">
      <c r="U25441" s="601"/>
      <c r="V25441" s="611"/>
      <c r="X25441" s="613"/>
      <c r="Y25441" s="601"/>
      <c r="Z25441" s="601"/>
      <c r="AA25441" s="601"/>
      <c r="AB25441" s="601"/>
    </row>
    <row r="25442" spans="21:28" x14ac:dyDescent="0.25">
      <c r="U25442" s="601"/>
      <c r="V25442" s="611"/>
      <c r="X25442" s="613"/>
      <c r="Y25442" s="601"/>
      <c r="Z25442" s="601"/>
      <c r="AA25442" s="601"/>
      <c r="AB25442" s="601"/>
    </row>
    <row r="25443" spans="21:28" x14ac:dyDescent="0.25">
      <c r="U25443" s="601"/>
      <c r="V25443" s="611"/>
      <c r="X25443" s="613"/>
      <c r="Y25443" s="601"/>
      <c r="Z25443" s="601"/>
      <c r="AA25443" s="601"/>
      <c r="AB25443" s="601"/>
    </row>
    <row r="25444" spans="21:28" x14ac:dyDescent="0.25">
      <c r="U25444" s="601"/>
      <c r="V25444" s="611"/>
      <c r="X25444" s="613"/>
      <c r="Y25444" s="601"/>
      <c r="Z25444" s="601"/>
      <c r="AA25444" s="601"/>
      <c r="AB25444" s="601"/>
    </row>
    <row r="25445" spans="21:28" x14ac:dyDescent="0.25">
      <c r="U25445" s="601"/>
      <c r="V25445" s="611"/>
      <c r="X25445" s="613"/>
      <c r="Y25445" s="601"/>
      <c r="Z25445" s="601"/>
      <c r="AA25445" s="601"/>
      <c r="AB25445" s="601"/>
    </row>
    <row r="25446" spans="21:28" x14ac:dyDescent="0.25">
      <c r="U25446" s="601"/>
      <c r="V25446" s="611"/>
      <c r="X25446" s="613"/>
      <c r="Y25446" s="601"/>
      <c r="Z25446" s="601"/>
      <c r="AA25446" s="601"/>
      <c r="AB25446" s="601"/>
    </row>
    <row r="25447" spans="21:28" x14ac:dyDescent="0.25">
      <c r="U25447" s="601"/>
      <c r="V25447" s="611"/>
      <c r="X25447" s="613"/>
      <c r="Y25447" s="601"/>
      <c r="Z25447" s="601"/>
      <c r="AA25447" s="601"/>
      <c r="AB25447" s="601"/>
    </row>
    <row r="25448" spans="21:28" x14ac:dyDescent="0.25">
      <c r="U25448" s="601"/>
      <c r="V25448" s="611"/>
      <c r="X25448" s="613"/>
      <c r="Y25448" s="601"/>
      <c r="Z25448" s="601"/>
      <c r="AA25448" s="601"/>
      <c r="AB25448" s="601"/>
    </row>
    <row r="25449" spans="21:28" x14ac:dyDescent="0.25">
      <c r="U25449" s="601"/>
      <c r="V25449" s="611"/>
      <c r="X25449" s="613"/>
      <c r="Y25449" s="601"/>
      <c r="Z25449" s="601"/>
      <c r="AA25449" s="601"/>
      <c r="AB25449" s="601"/>
    </row>
    <row r="25450" spans="21:28" x14ac:dyDescent="0.25">
      <c r="U25450" s="601"/>
      <c r="V25450" s="611"/>
      <c r="X25450" s="613"/>
      <c r="Y25450" s="601"/>
      <c r="Z25450" s="601"/>
      <c r="AA25450" s="601"/>
      <c r="AB25450" s="601"/>
    </row>
    <row r="25451" spans="21:28" x14ac:dyDescent="0.25">
      <c r="U25451" s="601"/>
      <c r="V25451" s="611"/>
      <c r="X25451" s="613"/>
      <c r="Y25451" s="601"/>
      <c r="Z25451" s="601"/>
      <c r="AA25451" s="601"/>
      <c r="AB25451" s="601"/>
    </row>
    <row r="25452" spans="21:28" x14ac:dyDescent="0.25">
      <c r="U25452" s="601"/>
      <c r="V25452" s="611"/>
      <c r="X25452" s="613"/>
      <c r="Y25452" s="601"/>
      <c r="Z25452" s="601"/>
      <c r="AA25452" s="601"/>
      <c r="AB25452" s="601"/>
    </row>
    <row r="25453" spans="21:28" x14ac:dyDescent="0.25">
      <c r="U25453" s="601"/>
      <c r="V25453" s="611"/>
      <c r="X25453" s="613"/>
      <c r="Y25453" s="601"/>
      <c r="Z25453" s="601"/>
      <c r="AA25453" s="601"/>
      <c r="AB25453" s="601"/>
    </row>
    <row r="25454" spans="21:28" x14ac:dyDescent="0.25">
      <c r="U25454" s="601"/>
      <c r="V25454" s="611"/>
      <c r="X25454" s="613"/>
      <c r="Y25454" s="601"/>
      <c r="Z25454" s="601"/>
      <c r="AA25454" s="601"/>
      <c r="AB25454" s="601"/>
    </row>
    <row r="25455" spans="21:28" x14ac:dyDescent="0.25">
      <c r="U25455" s="601"/>
      <c r="V25455" s="611"/>
      <c r="X25455" s="613"/>
      <c r="Y25455" s="601"/>
      <c r="Z25455" s="601"/>
      <c r="AA25455" s="601"/>
      <c r="AB25455" s="601"/>
    </row>
    <row r="25456" spans="21:28" x14ac:dyDescent="0.25">
      <c r="U25456" s="601"/>
      <c r="V25456" s="611"/>
      <c r="X25456" s="613"/>
      <c r="Y25456" s="601"/>
      <c r="Z25456" s="601"/>
      <c r="AA25456" s="601"/>
      <c r="AB25456" s="601"/>
    </row>
    <row r="25457" spans="21:28" x14ac:dyDescent="0.25">
      <c r="U25457" s="601"/>
      <c r="V25457" s="611"/>
      <c r="X25457" s="613"/>
      <c r="Y25457" s="601"/>
      <c r="Z25457" s="601"/>
      <c r="AA25457" s="601"/>
      <c r="AB25457" s="601"/>
    </row>
    <row r="25458" spans="21:28" x14ac:dyDescent="0.25">
      <c r="U25458" s="601"/>
      <c r="V25458" s="611"/>
      <c r="X25458" s="613"/>
      <c r="Y25458" s="601"/>
      <c r="Z25458" s="601"/>
      <c r="AA25458" s="601"/>
      <c r="AB25458" s="601"/>
    </row>
    <row r="25459" spans="21:28" x14ac:dyDescent="0.25">
      <c r="U25459" s="601"/>
      <c r="V25459" s="611"/>
      <c r="X25459" s="613"/>
      <c r="Y25459" s="601"/>
      <c r="Z25459" s="601"/>
      <c r="AA25459" s="601"/>
      <c r="AB25459" s="601"/>
    </row>
    <row r="25460" spans="21:28" x14ac:dyDescent="0.25">
      <c r="U25460" s="601"/>
      <c r="V25460" s="611"/>
      <c r="X25460" s="613"/>
      <c r="Y25460" s="601"/>
      <c r="Z25460" s="601"/>
      <c r="AA25460" s="601"/>
      <c r="AB25460" s="601"/>
    </row>
    <row r="25461" spans="21:28" x14ac:dyDescent="0.25">
      <c r="U25461" s="601"/>
      <c r="V25461" s="611"/>
      <c r="X25461" s="613"/>
      <c r="Y25461" s="601"/>
      <c r="Z25461" s="601"/>
      <c r="AA25461" s="601"/>
      <c r="AB25461" s="601"/>
    </row>
    <row r="25462" spans="21:28" x14ac:dyDescent="0.25">
      <c r="U25462" s="601"/>
      <c r="V25462" s="611"/>
      <c r="X25462" s="613"/>
      <c r="Y25462" s="601"/>
      <c r="Z25462" s="601"/>
      <c r="AA25462" s="601"/>
      <c r="AB25462" s="601"/>
    </row>
    <row r="25463" spans="21:28" x14ac:dyDescent="0.25">
      <c r="U25463" s="601"/>
      <c r="V25463" s="611"/>
      <c r="X25463" s="613"/>
      <c r="Y25463" s="601"/>
      <c r="Z25463" s="601"/>
      <c r="AA25463" s="601"/>
      <c r="AB25463" s="601"/>
    </row>
    <row r="25464" spans="21:28" x14ac:dyDescent="0.25">
      <c r="U25464" s="601"/>
      <c r="V25464" s="611"/>
      <c r="X25464" s="613"/>
      <c r="Y25464" s="601"/>
      <c r="Z25464" s="601"/>
      <c r="AA25464" s="601"/>
      <c r="AB25464" s="601"/>
    </row>
    <row r="25465" spans="21:28" x14ac:dyDescent="0.25">
      <c r="U25465" s="601"/>
      <c r="V25465" s="611"/>
      <c r="X25465" s="613"/>
      <c r="Y25465" s="601"/>
      <c r="Z25465" s="601"/>
      <c r="AA25465" s="601"/>
      <c r="AB25465" s="601"/>
    </row>
    <row r="25466" spans="21:28" x14ac:dyDescent="0.25">
      <c r="U25466" s="601"/>
      <c r="V25466" s="611"/>
      <c r="X25466" s="613"/>
      <c r="Y25466" s="601"/>
      <c r="Z25466" s="601"/>
      <c r="AA25466" s="601"/>
      <c r="AB25466" s="601"/>
    </row>
    <row r="25467" spans="21:28" x14ac:dyDescent="0.25">
      <c r="U25467" s="601"/>
      <c r="V25467" s="611"/>
      <c r="X25467" s="613"/>
      <c r="Y25467" s="601"/>
      <c r="Z25467" s="601"/>
      <c r="AA25467" s="601"/>
      <c r="AB25467" s="601"/>
    </row>
    <row r="25468" spans="21:28" x14ac:dyDescent="0.25">
      <c r="U25468" s="601"/>
      <c r="V25468" s="611"/>
      <c r="X25468" s="613"/>
      <c r="Y25468" s="601"/>
      <c r="Z25468" s="601"/>
      <c r="AA25468" s="601"/>
      <c r="AB25468" s="601"/>
    </row>
    <row r="25469" spans="21:28" x14ac:dyDescent="0.25">
      <c r="U25469" s="601"/>
      <c r="V25469" s="611"/>
      <c r="X25469" s="613"/>
      <c r="Y25469" s="601"/>
      <c r="Z25469" s="601"/>
      <c r="AA25469" s="601"/>
      <c r="AB25469" s="601"/>
    </row>
    <row r="25470" spans="21:28" x14ac:dyDescent="0.25">
      <c r="U25470" s="601"/>
      <c r="V25470" s="611"/>
      <c r="X25470" s="613"/>
      <c r="Y25470" s="601"/>
      <c r="Z25470" s="601"/>
      <c r="AA25470" s="601"/>
      <c r="AB25470" s="601"/>
    </row>
    <row r="25471" spans="21:28" x14ac:dyDescent="0.25">
      <c r="U25471" s="601"/>
      <c r="V25471" s="611"/>
      <c r="X25471" s="613"/>
      <c r="Y25471" s="601"/>
      <c r="Z25471" s="601"/>
      <c r="AA25471" s="601"/>
      <c r="AB25471" s="601"/>
    </row>
    <row r="25472" spans="21:28" x14ac:dyDescent="0.25">
      <c r="U25472" s="601"/>
      <c r="V25472" s="611"/>
      <c r="X25472" s="613"/>
      <c r="Y25472" s="601"/>
      <c r="Z25472" s="601"/>
      <c r="AA25472" s="601"/>
      <c r="AB25472" s="601"/>
    </row>
    <row r="25473" spans="21:28" x14ac:dyDescent="0.25">
      <c r="U25473" s="601"/>
      <c r="V25473" s="611"/>
      <c r="X25473" s="613"/>
      <c r="Y25473" s="601"/>
      <c r="Z25473" s="601"/>
      <c r="AA25473" s="601"/>
      <c r="AB25473" s="601"/>
    </row>
    <row r="25474" spans="21:28" x14ac:dyDescent="0.25">
      <c r="U25474" s="601"/>
      <c r="V25474" s="611"/>
      <c r="X25474" s="613"/>
      <c r="Y25474" s="601"/>
      <c r="Z25474" s="601"/>
      <c r="AA25474" s="601"/>
      <c r="AB25474" s="601"/>
    </row>
    <row r="25475" spans="21:28" x14ac:dyDescent="0.25">
      <c r="U25475" s="601"/>
      <c r="V25475" s="611"/>
      <c r="X25475" s="613"/>
      <c r="Y25475" s="601"/>
      <c r="Z25475" s="601"/>
      <c r="AA25475" s="601"/>
      <c r="AB25475" s="601"/>
    </row>
    <row r="25476" spans="21:28" x14ac:dyDescent="0.25">
      <c r="U25476" s="601"/>
      <c r="V25476" s="611"/>
      <c r="X25476" s="613"/>
      <c r="Y25476" s="601"/>
      <c r="Z25476" s="601"/>
      <c r="AA25476" s="601"/>
      <c r="AB25476" s="601"/>
    </row>
    <row r="25477" spans="21:28" x14ac:dyDescent="0.25">
      <c r="U25477" s="601"/>
      <c r="V25477" s="611"/>
      <c r="X25477" s="613"/>
      <c r="Y25477" s="601"/>
      <c r="Z25477" s="601"/>
      <c r="AA25477" s="601"/>
      <c r="AB25477" s="601"/>
    </row>
    <row r="25478" spans="21:28" x14ac:dyDescent="0.25">
      <c r="U25478" s="601"/>
      <c r="V25478" s="611"/>
      <c r="X25478" s="613"/>
      <c r="Y25478" s="601"/>
      <c r="Z25478" s="601"/>
      <c r="AA25478" s="601"/>
      <c r="AB25478" s="601"/>
    </row>
    <row r="25479" spans="21:28" x14ac:dyDescent="0.25">
      <c r="U25479" s="601"/>
      <c r="V25479" s="611"/>
      <c r="X25479" s="613"/>
      <c r="Y25479" s="601"/>
      <c r="Z25479" s="601"/>
      <c r="AA25479" s="601"/>
      <c r="AB25479" s="601"/>
    </row>
    <row r="25480" spans="21:28" x14ac:dyDescent="0.25">
      <c r="U25480" s="601"/>
      <c r="V25480" s="611"/>
      <c r="X25480" s="613"/>
      <c r="Y25480" s="601"/>
      <c r="Z25480" s="601"/>
      <c r="AA25480" s="601"/>
      <c r="AB25480" s="601"/>
    </row>
    <row r="25481" spans="21:28" x14ac:dyDescent="0.25">
      <c r="U25481" s="601"/>
      <c r="V25481" s="611"/>
      <c r="X25481" s="613"/>
      <c r="Y25481" s="601"/>
      <c r="Z25481" s="601"/>
      <c r="AA25481" s="601"/>
      <c r="AB25481" s="601"/>
    </row>
    <row r="25482" spans="21:28" x14ac:dyDescent="0.25">
      <c r="U25482" s="601"/>
      <c r="V25482" s="611"/>
      <c r="X25482" s="613"/>
      <c r="Y25482" s="601"/>
      <c r="Z25482" s="601"/>
      <c r="AA25482" s="601"/>
      <c r="AB25482" s="601"/>
    </row>
    <row r="25483" spans="21:28" x14ac:dyDescent="0.25">
      <c r="U25483" s="601"/>
      <c r="V25483" s="611"/>
      <c r="X25483" s="613"/>
      <c r="Y25483" s="601"/>
      <c r="Z25483" s="601"/>
      <c r="AA25483" s="601"/>
      <c r="AB25483" s="601"/>
    </row>
    <row r="25484" spans="21:28" x14ac:dyDescent="0.25">
      <c r="U25484" s="601"/>
      <c r="V25484" s="611"/>
      <c r="X25484" s="613"/>
      <c r="Y25484" s="601"/>
      <c r="Z25484" s="601"/>
      <c r="AA25484" s="601"/>
      <c r="AB25484" s="601"/>
    </row>
    <row r="25485" spans="21:28" x14ac:dyDescent="0.25">
      <c r="U25485" s="601"/>
      <c r="V25485" s="611"/>
      <c r="X25485" s="613"/>
      <c r="Y25485" s="601"/>
      <c r="Z25485" s="601"/>
      <c r="AA25485" s="601"/>
      <c r="AB25485" s="601"/>
    </row>
    <row r="25486" spans="21:28" x14ac:dyDescent="0.25">
      <c r="U25486" s="601"/>
      <c r="V25486" s="611"/>
      <c r="X25486" s="613"/>
      <c r="Y25486" s="601"/>
      <c r="Z25486" s="601"/>
      <c r="AA25486" s="601"/>
      <c r="AB25486" s="601"/>
    </row>
    <row r="25487" spans="21:28" x14ac:dyDescent="0.25">
      <c r="U25487" s="601"/>
      <c r="V25487" s="611"/>
      <c r="X25487" s="613"/>
      <c r="Y25487" s="601"/>
      <c r="Z25487" s="601"/>
      <c r="AA25487" s="601"/>
      <c r="AB25487" s="601"/>
    </row>
    <row r="25488" spans="21:28" x14ac:dyDescent="0.25">
      <c r="U25488" s="601"/>
      <c r="V25488" s="611"/>
      <c r="X25488" s="613"/>
      <c r="Y25488" s="601"/>
      <c r="Z25488" s="601"/>
      <c r="AA25488" s="601"/>
      <c r="AB25488" s="601"/>
    </row>
    <row r="25489" spans="21:28" x14ac:dyDescent="0.25">
      <c r="U25489" s="601"/>
      <c r="V25489" s="611"/>
      <c r="X25489" s="613"/>
      <c r="Y25489" s="601"/>
      <c r="Z25489" s="601"/>
      <c r="AA25489" s="601"/>
      <c r="AB25489" s="601"/>
    </row>
    <row r="25490" spans="21:28" x14ac:dyDescent="0.25">
      <c r="U25490" s="601"/>
      <c r="V25490" s="611"/>
      <c r="X25490" s="613"/>
      <c r="Y25490" s="601"/>
      <c r="Z25490" s="601"/>
      <c r="AA25490" s="601"/>
      <c r="AB25490" s="601"/>
    </row>
    <row r="25491" spans="21:28" x14ac:dyDescent="0.25">
      <c r="U25491" s="601"/>
      <c r="V25491" s="611"/>
      <c r="X25491" s="613"/>
      <c r="Y25491" s="601"/>
      <c r="Z25491" s="601"/>
      <c r="AA25491" s="601"/>
      <c r="AB25491" s="601"/>
    </row>
    <row r="25492" spans="21:28" x14ac:dyDescent="0.25">
      <c r="U25492" s="601"/>
      <c r="V25492" s="611"/>
      <c r="X25492" s="613"/>
      <c r="Y25492" s="601"/>
      <c r="Z25492" s="601"/>
      <c r="AA25492" s="601"/>
      <c r="AB25492" s="601"/>
    </row>
    <row r="25493" spans="21:28" x14ac:dyDescent="0.25">
      <c r="U25493" s="601"/>
      <c r="V25493" s="611"/>
      <c r="X25493" s="613"/>
      <c r="Y25493" s="601"/>
      <c r="Z25493" s="601"/>
      <c r="AA25493" s="601"/>
      <c r="AB25493" s="601"/>
    </row>
    <row r="25494" spans="21:28" x14ac:dyDescent="0.25">
      <c r="U25494" s="601"/>
      <c r="V25494" s="611"/>
      <c r="X25494" s="613"/>
      <c r="Y25494" s="601"/>
      <c r="Z25494" s="601"/>
      <c r="AA25494" s="601"/>
      <c r="AB25494" s="601"/>
    </row>
    <row r="25495" spans="21:28" x14ac:dyDescent="0.25">
      <c r="U25495" s="601"/>
      <c r="V25495" s="611"/>
      <c r="X25495" s="613"/>
      <c r="Y25495" s="601"/>
      <c r="Z25495" s="601"/>
      <c r="AA25495" s="601"/>
      <c r="AB25495" s="601"/>
    </row>
    <row r="25496" spans="21:28" x14ac:dyDescent="0.25">
      <c r="U25496" s="601"/>
      <c r="V25496" s="611"/>
      <c r="X25496" s="613"/>
      <c r="Y25496" s="601"/>
      <c r="Z25496" s="601"/>
      <c r="AA25496" s="601"/>
      <c r="AB25496" s="601"/>
    </row>
    <row r="25497" spans="21:28" x14ac:dyDescent="0.25">
      <c r="U25497" s="601"/>
      <c r="V25497" s="611"/>
      <c r="X25497" s="613"/>
      <c r="Y25497" s="601"/>
      <c r="Z25497" s="601"/>
      <c r="AA25497" s="601"/>
      <c r="AB25497" s="601"/>
    </row>
    <row r="25498" spans="21:28" x14ac:dyDescent="0.25">
      <c r="U25498" s="601"/>
      <c r="V25498" s="611"/>
      <c r="X25498" s="613"/>
      <c r="Y25498" s="601"/>
      <c r="Z25498" s="601"/>
      <c r="AA25498" s="601"/>
      <c r="AB25498" s="601"/>
    </row>
    <row r="25499" spans="21:28" x14ac:dyDescent="0.25">
      <c r="U25499" s="601"/>
      <c r="V25499" s="611"/>
      <c r="X25499" s="613"/>
      <c r="Y25499" s="601"/>
      <c r="Z25499" s="601"/>
      <c r="AA25499" s="601"/>
      <c r="AB25499" s="601"/>
    </row>
    <row r="25500" spans="21:28" x14ac:dyDescent="0.25">
      <c r="U25500" s="601"/>
      <c r="V25500" s="611"/>
      <c r="X25500" s="613"/>
      <c r="Y25500" s="601"/>
      <c r="Z25500" s="601"/>
      <c r="AA25500" s="601"/>
      <c r="AB25500" s="601"/>
    </row>
    <row r="25501" spans="21:28" x14ac:dyDescent="0.25">
      <c r="U25501" s="601"/>
      <c r="V25501" s="611"/>
      <c r="X25501" s="613"/>
      <c r="Y25501" s="601"/>
      <c r="Z25501" s="601"/>
      <c r="AA25501" s="601"/>
      <c r="AB25501" s="601"/>
    </row>
    <row r="25502" spans="21:28" x14ac:dyDescent="0.25">
      <c r="U25502" s="601"/>
      <c r="V25502" s="611"/>
      <c r="X25502" s="613"/>
      <c r="Y25502" s="601"/>
      <c r="Z25502" s="601"/>
      <c r="AA25502" s="601"/>
      <c r="AB25502" s="601"/>
    </row>
    <row r="25503" spans="21:28" x14ac:dyDescent="0.25">
      <c r="U25503" s="601"/>
      <c r="V25503" s="611"/>
      <c r="X25503" s="613"/>
      <c r="Y25503" s="601"/>
      <c r="Z25503" s="601"/>
      <c r="AA25503" s="601"/>
      <c r="AB25503" s="601"/>
    </row>
    <row r="25504" spans="21:28" x14ac:dyDescent="0.25">
      <c r="U25504" s="601"/>
      <c r="V25504" s="611"/>
      <c r="X25504" s="613"/>
      <c r="Y25504" s="601"/>
      <c r="Z25504" s="601"/>
      <c r="AA25504" s="601"/>
      <c r="AB25504" s="601"/>
    </row>
    <row r="25505" spans="21:28" x14ac:dyDescent="0.25">
      <c r="U25505" s="601"/>
      <c r="V25505" s="611"/>
      <c r="X25505" s="613"/>
      <c r="Y25505" s="601"/>
      <c r="Z25505" s="601"/>
      <c r="AA25505" s="601"/>
      <c r="AB25505" s="601"/>
    </row>
    <row r="25506" spans="21:28" x14ac:dyDescent="0.25">
      <c r="U25506" s="601"/>
      <c r="V25506" s="611"/>
      <c r="X25506" s="613"/>
      <c r="Y25506" s="601"/>
      <c r="Z25506" s="601"/>
      <c r="AA25506" s="601"/>
      <c r="AB25506" s="601"/>
    </row>
    <row r="25507" spans="21:28" x14ac:dyDescent="0.25">
      <c r="U25507" s="601"/>
      <c r="V25507" s="611"/>
      <c r="X25507" s="613"/>
      <c r="Y25507" s="601"/>
      <c r="Z25507" s="601"/>
      <c r="AA25507" s="601"/>
      <c r="AB25507" s="601"/>
    </row>
    <row r="25508" spans="21:28" x14ac:dyDescent="0.25">
      <c r="U25508" s="601"/>
      <c r="V25508" s="611"/>
      <c r="X25508" s="613"/>
      <c r="Y25508" s="601"/>
      <c r="Z25508" s="601"/>
      <c r="AA25508" s="601"/>
      <c r="AB25508" s="601"/>
    </row>
    <row r="25509" spans="21:28" x14ac:dyDescent="0.25">
      <c r="U25509" s="601"/>
      <c r="V25509" s="611"/>
      <c r="X25509" s="613"/>
      <c r="Y25509" s="601"/>
      <c r="Z25509" s="601"/>
      <c r="AA25509" s="601"/>
      <c r="AB25509" s="601"/>
    </row>
    <row r="25510" spans="21:28" x14ac:dyDescent="0.25">
      <c r="U25510" s="601"/>
      <c r="V25510" s="611"/>
      <c r="X25510" s="613"/>
      <c r="Y25510" s="601"/>
      <c r="Z25510" s="601"/>
      <c r="AA25510" s="601"/>
      <c r="AB25510" s="601"/>
    </row>
    <row r="25511" spans="21:28" x14ac:dyDescent="0.25">
      <c r="U25511" s="601"/>
      <c r="V25511" s="611"/>
      <c r="X25511" s="613"/>
      <c r="Y25511" s="601"/>
      <c r="Z25511" s="601"/>
      <c r="AA25511" s="601"/>
      <c r="AB25511" s="601"/>
    </row>
    <row r="25512" spans="21:28" x14ac:dyDescent="0.25">
      <c r="U25512" s="601"/>
      <c r="V25512" s="611"/>
      <c r="X25512" s="613"/>
      <c r="Y25512" s="601"/>
      <c r="Z25512" s="601"/>
      <c r="AA25512" s="601"/>
      <c r="AB25512" s="601"/>
    </row>
    <row r="25513" spans="21:28" x14ac:dyDescent="0.25">
      <c r="U25513" s="601"/>
      <c r="V25513" s="611"/>
      <c r="X25513" s="613"/>
      <c r="Y25513" s="601"/>
      <c r="Z25513" s="601"/>
      <c r="AA25513" s="601"/>
      <c r="AB25513" s="601"/>
    </row>
    <row r="25514" spans="21:28" x14ac:dyDescent="0.25">
      <c r="U25514" s="601"/>
      <c r="V25514" s="611"/>
      <c r="X25514" s="613"/>
      <c r="Y25514" s="601"/>
      <c r="Z25514" s="601"/>
      <c r="AA25514" s="601"/>
      <c r="AB25514" s="601"/>
    </row>
    <row r="25515" spans="21:28" x14ac:dyDescent="0.25">
      <c r="U25515" s="601"/>
      <c r="V25515" s="611"/>
      <c r="X25515" s="613"/>
      <c r="Y25515" s="601"/>
      <c r="Z25515" s="601"/>
      <c r="AA25515" s="601"/>
      <c r="AB25515" s="601"/>
    </row>
    <row r="25516" spans="21:28" x14ac:dyDescent="0.25">
      <c r="U25516" s="601"/>
      <c r="V25516" s="611"/>
      <c r="X25516" s="613"/>
      <c r="Y25516" s="601"/>
      <c r="Z25516" s="601"/>
      <c r="AA25516" s="601"/>
      <c r="AB25516" s="601"/>
    </row>
    <row r="25517" spans="21:28" x14ac:dyDescent="0.25">
      <c r="U25517" s="601"/>
      <c r="V25517" s="611"/>
      <c r="X25517" s="613"/>
      <c r="Y25517" s="601"/>
      <c r="Z25517" s="601"/>
      <c r="AA25517" s="601"/>
      <c r="AB25517" s="601"/>
    </row>
    <row r="25518" spans="21:28" x14ac:dyDescent="0.25">
      <c r="U25518" s="601"/>
      <c r="V25518" s="611"/>
      <c r="X25518" s="613"/>
      <c r="Y25518" s="601"/>
      <c r="Z25518" s="601"/>
      <c r="AA25518" s="601"/>
      <c r="AB25518" s="601"/>
    </row>
    <row r="25519" spans="21:28" x14ac:dyDescent="0.25">
      <c r="U25519" s="601"/>
      <c r="V25519" s="611"/>
      <c r="X25519" s="613"/>
      <c r="Y25519" s="601"/>
      <c r="Z25519" s="601"/>
      <c r="AA25519" s="601"/>
      <c r="AB25519" s="601"/>
    </row>
    <row r="25520" spans="21:28" x14ac:dyDescent="0.25">
      <c r="U25520" s="601"/>
      <c r="V25520" s="611"/>
      <c r="X25520" s="613"/>
      <c r="Y25520" s="601"/>
      <c r="Z25520" s="601"/>
      <c r="AA25520" s="601"/>
      <c r="AB25520" s="601"/>
    </row>
    <row r="25521" spans="21:28" x14ac:dyDescent="0.25">
      <c r="U25521" s="601"/>
      <c r="V25521" s="611"/>
      <c r="X25521" s="613"/>
      <c r="Y25521" s="601"/>
      <c r="Z25521" s="601"/>
      <c r="AA25521" s="601"/>
      <c r="AB25521" s="601"/>
    </row>
    <row r="25522" spans="21:28" x14ac:dyDescent="0.25">
      <c r="U25522" s="601"/>
      <c r="V25522" s="611"/>
      <c r="X25522" s="613"/>
      <c r="Y25522" s="601"/>
      <c r="Z25522" s="601"/>
      <c r="AA25522" s="601"/>
      <c r="AB25522" s="601"/>
    </row>
    <row r="25523" spans="21:28" x14ac:dyDescent="0.25">
      <c r="U25523" s="601"/>
      <c r="V25523" s="611"/>
      <c r="X25523" s="613"/>
      <c r="Y25523" s="601"/>
      <c r="Z25523" s="601"/>
      <c r="AA25523" s="601"/>
      <c r="AB25523" s="601"/>
    </row>
    <row r="25524" spans="21:28" x14ac:dyDescent="0.25">
      <c r="U25524" s="601"/>
      <c r="V25524" s="611"/>
      <c r="X25524" s="613"/>
      <c r="Y25524" s="601"/>
      <c r="Z25524" s="601"/>
      <c r="AA25524" s="601"/>
      <c r="AB25524" s="601"/>
    </row>
    <row r="25525" spans="21:28" x14ac:dyDescent="0.25">
      <c r="U25525" s="601"/>
      <c r="V25525" s="611"/>
      <c r="X25525" s="613"/>
      <c r="Y25525" s="601"/>
      <c r="Z25525" s="601"/>
      <c r="AA25525" s="601"/>
      <c r="AB25525" s="601"/>
    </row>
    <row r="25526" spans="21:28" x14ac:dyDescent="0.25">
      <c r="U25526" s="601"/>
      <c r="V25526" s="611"/>
      <c r="X25526" s="613"/>
      <c r="Y25526" s="601"/>
      <c r="Z25526" s="601"/>
      <c r="AA25526" s="601"/>
      <c r="AB25526" s="601"/>
    </row>
    <row r="25527" spans="21:28" x14ac:dyDescent="0.25">
      <c r="U25527" s="601"/>
      <c r="V25527" s="611"/>
      <c r="X25527" s="613"/>
      <c r="Y25527" s="601"/>
      <c r="Z25527" s="601"/>
      <c r="AA25527" s="601"/>
      <c r="AB25527" s="601"/>
    </row>
    <row r="25528" spans="21:28" x14ac:dyDescent="0.25">
      <c r="U25528" s="601"/>
      <c r="V25528" s="611"/>
      <c r="X25528" s="613"/>
      <c r="Y25528" s="601"/>
      <c r="Z25528" s="601"/>
      <c r="AA25528" s="601"/>
      <c r="AB25528" s="601"/>
    </row>
    <row r="25529" spans="21:28" x14ac:dyDescent="0.25">
      <c r="U25529" s="601"/>
      <c r="V25529" s="611"/>
      <c r="X25529" s="613"/>
      <c r="Y25529" s="601"/>
      <c r="Z25529" s="601"/>
      <c r="AA25529" s="601"/>
      <c r="AB25529" s="601"/>
    </row>
    <row r="25530" spans="21:28" x14ac:dyDescent="0.25">
      <c r="U25530" s="601"/>
      <c r="V25530" s="611"/>
      <c r="X25530" s="613"/>
      <c r="Y25530" s="601"/>
      <c r="Z25530" s="601"/>
      <c r="AA25530" s="601"/>
      <c r="AB25530" s="601"/>
    </row>
    <row r="25531" spans="21:28" x14ac:dyDescent="0.25">
      <c r="U25531" s="601"/>
      <c r="V25531" s="611"/>
      <c r="X25531" s="613"/>
      <c r="Y25531" s="601"/>
      <c r="Z25531" s="601"/>
      <c r="AA25531" s="601"/>
      <c r="AB25531" s="601"/>
    </row>
    <row r="25532" spans="21:28" x14ac:dyDescent="0.25">
      <c r="U25532" s="601"/>
      <c r="V25532" s="611"/>
      <c r="X25532" s="613"/>
      <c r="Y25532" s="601"/>
      <c r="Z25532" s="601"/>
      <c r="AA25532" s="601"/>
      <c r="AB25532" s="601"/>
    </row>
    <row r="25533" spans="21:28" x14ac:dyDescent="0.25">
      <c r="U25533" s="601"/>
      <c r="V25533" s="611"/>
      <c r="X25533" s="613"/>
      <c r="Y25533" s="601"/>
      <c r="Z25533" s="601"/>
      <c r="AA25533" s="601"/>
      <c r="AB25533" s="601"/>
    </row>
    <row r="25534" spans="21:28" x14ac:dyDescent="0.25">
      <c r="U25534" s="601"/>
      <c r="V25534" s="611"/>
      <c r="X25534" s="613"/>
      <c r="Y25534" s="601"/>
      <c r="Z25534" s="601"/>
      <c r="AA25534" s="601"/>
      <c r="AB25534" s="601"/>
    </row>
    <row r="25535" spans="21:28" x14ac:dyDescent="0.25">
      <c r="U25535" s="601"/>
      <c r="V25535" s="611"/>
      <c r="X25535" s="613"/>
      <c r="Y25535" s="601"/>
      <c r="Z25535" s="601"/>
      <c r="AA25535" s="601"/>
      <c r="AB25535" s="601"/>
    </row>
    <row r="25536" spans="21:28" x14ac:dyDescent="0.25">
      <c r="U25536" s="601"/>
      <c r="V25536" s="611"/>
      <c r="X25536" s="613"/>
      <c r="Y25536" s="601"/>
      <c r="Z25536" s="601"/>
      <c r="AA25536" s="601"/>
      <c r="AB25536" s="601"/>
    </row>
    <row r="25537" spans="21:28" x14ac:dyDescent="0.25">
      <c r="U25537" s="601"/>
      <c r="V25537" s="611"/>
      <c r="X25537" s="613"/>
      <c r="Y25537" s="601"/>
      <c r="Z25537" s="601"/>
      <c r="AA25537" s="601"/>
      <c r="AB25537" s="601"/>
    </row>
    <row r="25538" spans="21:28" x14ac:dyDescent="0.25">
      <c r="U25538" s="601"/>
      <c r="V25538" s="611"/>
      <c r="X25538" s="613"/>
      <c r="Y25538" s="601"/>
      <c r="Z25538" s="601"/>
      <c r="AA25538" s="601"/>
      <c r="AB25538" s="601"/>
    </row>
    <row r="25539" spans="21:28" x14ac:dyDescent="0.25">
      <c r="U25539" s="601"/>
      <c r="V25539" s="611"/>
      <c r="X25539" s="613"/>
      <c r="Y25539" s="601"/>
      <c r="Z25539" s="601"/>
      <c r="AA25539" s="601"/>
      <c r="AB25539" s="601"/>
    </row>
    <row r="25540" spans="21:28" x14ac:dyDescent="0.25">
      <c r="U25540" s="601"/>
      <c r="V25540" s="611"/>
      <c r="X25540" s="613"/>
      <c r="Y25540" s="601"/>
      <c r="Z25540" s="601"/>
      <c r="AA25540" s="601"/>
      <c r="AB25540" s="601"/>
    </row>
    <row r="25541" spans="21:28" x14ac:dyDescent="0.25">
      <c r="U25541" s="601"/>
      <c r="V25541" s="611"/>
      <c r="X25541" s="613"/>
      <c r="Y25541" s="601"/>
      <c r="Z25541" s="601"/>
      <c r="AA25541" s="601"/>
      <c r="AB25541" s="601"/>
    </row>
    <row r="25542" spans="21:28" x14ac:dyDescent="0.25">
      <c r="U25542" s="601"/>
      <c r="V25542" s="611"/>
      <c r="X25542" s="613"/>
      <c r="Y25542" s="601"/>
      <c r="Z25542" s="601"/>
      <c r="AA25542" s="601"/>
      <c r="AB25542" s="601"/>
    </row>
    <row r="25543" spans="21:28" x14ac:dyDescent="0.25">
      <c r="U25543" s="601"/>
      <c r="V25543" s="611"/>
      <c r="X25543" s="613"/>
      <c r="Y25543" s="601"/>
      <c r="Z25543" s="601"/>
      <c r="AA25543" s="601"/>
      <c r="AB25543" s="601"/>
    </row>
    <row r="25544" spans="21:28" x14ac:dyDescent="0.25">
      <c r="U25544" s="601"/>
      <c r="V25544" s="611"/>
      <c r="X25544" s="613"/>
      <c r="Y25544" s="601"/>
      <c r="Z25544" s="601"/>
      <c r="AA25544" s="601"/>
      <c r="AB25544" s="601"/>
    </row>
    <row r="25545" spans="21:28" x14ac:dyDescent="0.25">
      <c r="U25545" s="601"/>
      <c r="V25545" s="611"/>
      <c r="X25545" s="613"/>
      <c r="Y25545" s="601"/>
      <c r="Z25545" s="601"/>
      <c r="AA25545" s="601"/>
      <c r="AB25545" s="601"/>
    </row>
    <row r="25546" spans="21:28" x14ac:dyDescent="0.25">
      <c r="U25546" s="601"/>
      <c r="V25546" s="611"/>
      <c r="X25546" s="613"/>
      <c r="Y25546" s="601"/>
      <c r="Z25546" s="601"/>
      <c r="AA25546" s="601"/>
      <c r="AB25546" s="601"/>
    </row>
    <row r="25547" spans="21:28" x14ac:dyDescent="0.25">
      <c r="U25547" s="601"/>
      <c r="V25547" s="611"/>
      <c r="X25547" s="613"/>
      <c r="Y25547" s="601"/>
      <c r="Z25547" s="601"/>
      <c r="AA25547" s="601"/>
      <c r="AB25547" s="601"/>
    </row>
    <row r="25548" spans="21:28" x14ac:dyDescent="0.25">
      <c r="U25548" s="601"/>
      <c r="V25548" s="611"/>
      <c r="X25548" s="613"/>
      <c r="Y25548" s="601"/>
      <c r="Z25548" s="601"/>
      <c r="AA25548" s="601"/>
      <c r="AB25548" s="601"/>
    </row>
    <row r="25549" spans="21:28" x14ac:dyDescent="0.25">
      <c r="U25549" s="601"/>
      <c r="V25549" s="611"/>
      <c r="X25549" s="613"/>
      <c r="Y25549" s="601"/>
      <c r="Z25549" s="601"/>
      <c r="AA25549" s="601"/>
      <c r="AB25549" s="601"/>
    </row>
    <row r="25550" spans="21:28" x14ac:dyDescent="0.25">
      <c r="U25550" s="601"/>
      <c r="V25550" s="611"/>
      <c r="X25550" s="613"/>
      <c r="Y25550" s="601"/>
      <c r="Z25550" s="601"/>
      <c r="AA25550" s="601"/>
      <c r="AB25550" s="601"/>
    </row>
    <row r="25551" spans="21:28" x14ac:dyDescent="0.25">
      <c r="U25551" s="601"/>
      <c r="V25551" s="611"/>
      <c r="X25551" s="613"/>
      <c r="Y25551" s="601"/>
      <c r="Z25551" s="601"/>
      <c r="AA25551" s="601"/>
      <c r="AB25551" s="601"/>
    </row>
    <row r="25552" spans="21:28" x14ac:dyDescent="0.25">
      <c r="U25552" s="601"/>
      <c r="V25552" s="611"/>
      <c r="X25552" s="613"/>
      <c r="Y25552" s="601"/>
      <c r="Z25552" s="601"/>
      <c r="AA25552" s="601"/>
      <c r="AB25552" s="601"/>
    </row>
    <row r="25553" spans="21:28" x14ac:dyDescent="0.25">
      <c r="U25553" s="601"/>
      <c r="V25553" s="611"/>
      <c r="X25553" s="613"/>
      <c r="Y25553" s="601"/>
      <c r="Z25553" s="601"/>
      <c r="AA25553" s="601"/>
      <c r="AB25553" s="601"/>
    </row>
    <row r="25554" spans="21:28" x14ac:dyDescent="0.25">
      <c r="U25554" s="601"/>
      <c r="V25554" s="611"/>
      <c r="X25554" s="613"/>
      <c r="Y25554" s="601"/>
      <c r="Z25554" s="601"/>
      <c r="AA25554" s="601"/>
      <c r="AB25554" s="601"/>
    </row>
    <row r="25555" spans="21:28" x14ac:dyDescent="0.25">
      <c r="U25555" s="601"/>
      <c r="V25555" s="611"/>
      <c r="X25555" s="613"/>
      <c r="Y25555" s="601"/>
      <c r="Z25555" s="601"/>
      <c r="AA25555" s="601"/>
      <c r="AB25555" s="601"/>
    </row>
    <row r="25556" spans="21:28" x14ac:dyDescent="0.25">
      <c r="U25556" s="601"/>
      <c r="V25556" s="611"/>
      <c r="X25556" s="613"/>
      <c r="Y25556" s="601"/>
      <c r="Z25556" s="601"/>
      <c r="AA25556" s="601"/>
      <c r="AB25556" s="601"/>
    </row>
    <row r="25557" spans="21:28" x14ac:dyDescent="0.25">
      <c r="U25557" s="601"/>
      <c r="V25557" s="611"/>
      <c r="X25557" s="613"/>
      <c r="Y25557" s="601"/>
      <c r="Z25557" s="601"/>
      <c r="AA25557" s="601"/>
      <c r="AB25557" s="601"/>
    </row>
    <row r="25558" spans="21:28" x14ac:dyDescent="0.25">
      <c r="U25558" s="601"/>
      <c r="V25558" s="611"/>
      <c r="X25558" s="613"/>
      <c r="Y25558" s="601"/>
      <c r="Z25558" s="601"/>
      <c r="AA25558" s="601"/>
      <c r="AB25558" s="601"/>
    </row>
    <row r="25559" spans="21:28" x14ac:dyDescent="0.25">
      <c r="U25559" s="601"/>
      <c r="V25559" s="611"/>
      <c r="X25559" s="613"/>
      <c r="Y25559" s="601"/>
      <c r="Z25559" s="601"/>
      <c r="AA25559" s="601"/>
      <c r="AB25559" s="601"/>
    </row>
    <row r="25560" spans="21:28" x14ac:dyDescent="0.25">
      <c r="U25560" s="601"/>
      <c r="V25560" s="611"/>
      <c r="X25560" s="613"/>
      <c r="Y25560" s="601"/>
      <c r="Z25560" s="601"/>
      <c r="AA25560" s="601"/>
      <c r="AB25560" s="601"/>
    </row>
    <row r="25561" spans="21:28" x14ac:dyDescent="0.25">
      <c r="U25561" s="601"/>
      <c r="V25561" s="611"/>
      <c r="X25561" s="613"/>
      <c r="Y25561" s="601"/>
      <c r="Z25561" s="601"/>
      <c r="AA25561" s="601"/>
      <c r="AB25561" s="601"/>
    </row>
    <row r="25562" spans="21:28" x14ac:dyDescent="0.25">
      <c r="U25562" s="601"/>
      <c r="V25562" s="611"/>
      <c r="X25562" s="613"/>
      <c r="Y25562" s="601"/>
      <c r="Z25562" s="601"/>
      <c r="AA25562" s="601"/>
      <c r="AB25562" s="601"/>
    </row>
    <row r="25563" spans="21:28" x14ac:dyDescent="0.25">
      <c r="U25563" s="601"/>
      <c r="V25563" s="611"/>
      <c r="X25563" s="613"/>
      <c r="Y25563" s="601"/>
      <c r="Z25563" s="601"/>
      <c r="AA25563" s="601"/>
      <c r="AB25563" s="601"/>
    </row>
    <row r="25564" spans="21:28" x14ac:dyDescent="0.25">
      <c r="U25564" s="601"/>
      <c r="V25564" s="611"/>
      <c r="X25564" s="613"/>
      <c r="Y25564" s="601"/>
      <c r="Z25564" s="601"/>
      <c r="AA25564" s="601"/>
      <c r="AB25564" s="601"/>
    </row>
    <row r="25565" spans="21:28" x14ac:dyDescent="0.25">
      <c r="U25565" s="601"/>
      <c r="V25565" s="611"/>
      <c r="X25565" s="613"/>
      <c r="Y25565" s="601"/>
      <c r="Z25565" s="601"/>
      <c r="AA25565" s="601"/>
      <c r="AB25565" s="601"/>
    </row>
    <row r="25566" spans="21:28" x14ac:dyDescent="0.25">
      <c r="U25566" s="601"/>
      <c r="V25566" s="611"/>
      <c r="X25566" s="613"/>
      <c r="Y25566" s="601"/>
      <c r="Z25566" s="601"/>
      <c r="AA25566" s="601"/>
      <c r="AB25566" s="601"/>
    </row>
    <row r="25567" spans="21:28" x14ac:dyDescent="0.25">
      <c r="U25567" s="601"/>
      <c r="V25567" s="611"/>
      <c r="X25567" s="613"/>
      <c r="Y25567" s="601"/>
      <c r="Z25567" s="601"/>
      <c r="AA25567" s="601"/>
      <c r="AB25567" s="601"/>
    </row>
    <row r="25568" spans="21:28" x14ac:dyDescent="0.25">
      <c r="U25568" s="601"/>
      <c r="V25568" s="611"/>
      <c r="X25568" s="613"/>
      <c r="Y25568" s="601"/>
      <c r="Z25568" s="601"/>
      <c r="AA25568" s="601"/>
      <c r="AB25568" s="601"/>
    </row>
    <row r="25569" spans="21:28" x14ac:dyDescent="0.25">
      <c r="U25569" s="601"/>
      <c r="V25569" s="611"/>
      <c r="X25569" s="613"/>
      <c r="Y25569" s="601"/>
      <c r="Z25569" s="601"/>
      <c r="AA25569" s="601"/>
      <c r="AB25569" s="601"/>
    </row>
    <row r="25570" spans="21:28" x14ac:dyDescent="0.25">
      <c r="U25570" s="601"/>
      <c r="V25570" s="611"/>
      <c r="X25570" s="613"/>
      <c r="Y25570" s="601"/>
      <c r="Z25570" s="601"/>
      <c r="AA25570" s="601"/>
      <c r="AB25570" s="601"/>
    </row>
    <row r="25571" spans="21:28" x14ac:dyDescent="0.25">
      <c r="U25571" s="601"/>
      <c r="V25571" s="611"/>
      <c r="X25571" s="613"/>
      <c r="Y25571" s="601"/>
      <c r="Z25571" s="601"/>
      <c r="AA25571" s="601"/>
      <c r="AB25571" s="601"/>
    </row>
    <row r="25572" spans="21:28" x14ac:dyDescent="0.25">
      <c r="U25572" s="601"/>
      <c r="V25572" s="611"/>
      <c r="X25572" s="613"/>
      <c r="Y25572" s="601"/>
      <c r="Z25572" s="601"/>
      <c r="AA25572" s="601"/>
      <c r="AB25572" s="601"/>
    </row>
    <row r="25573" spans="21:28" x14ac:dyDescent="0.25">
      <c r="U25573" s="601"/>
      <c r="V25573" s="611"/>
      <c r="X25573" s="613"/>
      <c r="Y25573" s="601"/>
      <c r="Z25573" s="601"/>
      <c r="AA25573" s="601"/>
      <c r="AB25573" s="601"/>
    </row>
    <row r="25574" spans="21:28" x14ac:dyDescent="0.25">
      <c r="U25574" s="601"/>
      <c r="V25574" s="611"/>
      <c r="X25574" s="613"/>
      <c r="Y25574" s="601"/>
      <c r="Z25574" s="601"/>
      <c r="AA25574" s="601"/>
      <c r="AB25574" s="601"/>
    </row>
    <row r="25575" spans="21:28" x14ac:dyDescent="0.25">
      <c r="U25575" s="601"/>
      <c r="V25575" s="611"/>
      <c r="X25575" s="613"/>
      <c r="Y25575" s="601"/>
      <c r="Z25575" s="601"/>
      <c r="AA25575" s="601"/>
      <c r="AB25575" s="601"/>
    </row>
    <row r="25576" spans="21:28" x14ac:dyDescent="0.25">
      <c r="U25576" s="601"/>
      <c r="V25576" s="611"/>
      <c r="X25576" s="613"/>
      <c r="Y25576" s="601"/>
      <c r="Z25576" s="601"/>
      <c r="AA25576" s="601"/>
      <c r="AB25576" s="601"/>
    </row>
    <row r="25577" spans="21:28" x14ac:dyDescent="0.25">
      <c r="U25577" s="601"/>
      <c r="V25577" s="611"/>
      <c r="X25577" s="613"/>
      <c r="Y25577" s="601"/>
      <c r="Z25577" s="601"/>
      <c r="AA25577" s="601"/>
      <c r="AB25577" s="601"/>
    </row>
    <row r="25578" spans="21:28" x14ac:dyDescent="0.25">
      <c r="U25578" s="601"/>
      <c r="V25578" s="611"/>
      <c r="X25578" s="613"/>
      <c r="Y25578" s="601"/>
      <c r="Z25578" s="601"/>
      <c r="AA25578" s="601"/>
      <c r="AB25578" s="601"/>
    </row>
    <row r="25579" spans="21:28" x14ac:dyDescent="0.25">
      <c r="U25579" s="601"/>
      <c r="V25579" s="611"/>
      <c r="X25579" s="613"/>
      <c r="Y25579" s="601"/>
      <c r="Z25579" s="601"/>
      <c r="AA25579" s="601"/>
      <c r="AB25579" s="601"/>
    </row>
    <row r="25580" spans="21:28" x14ac:dyDescent="0.25">
      <c r="U25580" s="601"/>
      <c r="V25580" s="611"/>
      <c r="X25580" s="613"/>
      <c r="Y25580" s="601"/>
      <c r="Z25580" s="601"/>
      <c r="AA25580" s="601"/>
      <c r="AB25580" s="601"/>
    </row>
    <row r="25581" spans="21:28" x14ac:dyDescent="0.25">
      <c r="U25581" s="601"/>
      <c r="V25581" s="611"/>
      <c r="X25581" s="613"/>
      <c r="Y25581" s="601"/>
      <c r="Z25581" s="601"/>
      <c r="AA25581" s="601"/>
      <c r="AB25581" s="601"/>
    </row>
    <row r="25582" spans="21:28" x14ac:dyDescent="0.25">
      <c r="U25582" s="601"/>
      <c r="V25582" s="611"/>
      <c r="X25582" s="613"/>
      <c r="Y25582" s="601"/>
      <c r="Z25582" s="601"/>
      <c r="AA25582" s="601"/>
      <c r="AB25582" s="601"/>
    </row>
    <row r="25583" spans="21:28" x14ac:dyDescent="0.25">
      <c r="U25583" s="601"/>
      <c r="V25583" s="611"/>
      <c r="X25583" s="613"/>
      <c r="Y25583" s="601"/>
      <c r="Z25583" s="601"/>
      <c r="AA25583" s="601"/>
      <c r="AB25583" s="601"/>
    </row>
    <row r="25584" spans="21:28" x14ac:dyDescent="0.25">
      <c r="U25584" s="601"/>
      <c r="V25584" s="611"/>
      <c r="X25584" s="613"/>
      <c r="Y25584" s="601"/>
      <c r="Z25584" s="601"/>
      <c r="AA25584" s="601"/>
      <c r="AB25584" s="601"/>
    </row>
    <row r="25585" spans="21:28" x14ac:dyDescent="0.25">
      <c r="U25585" s="601"/>
      <c r="V25585" s="611"/>
      <c r="X25585" s="613"/>
      <c r="Y25585" s="601"/>
      <c r="Z25585" s="601"/>
      <c r="AA25585" s="601"/>
      <c r="AB25585" s="601"/>
    </row>
    <row r="25586" spans="21:28" x14ac:dyDescent="0.25">
      <c r="U25586" s="601"/>
      <c r="V25586" s="611"/>
      <c r="X25586" s="613"/>
      <c r="Y25586" s="601"/>
      <c r="Z25586" s="601"/>
      <c r="AA25586" s="601"/>
      <c r="AB25586" s="601"/>
    </row>
    <row r="25587" spans="21:28" x14ac:dyDescent="0.25">
      <c r="U25587" s="601"/>
      <c r="V25587" s="611"/>
      <c r="X25587" s="613"/>
      <c r="Y25587" s="601"/>
      <c r="Z25587" s="601"/>
      <c r="AA25587" s="601"/>
      <c r="AB25587" s="601"/>
    </row>
    <row r="25588" spans="21:28" x14ac:dyDescent="0.25">
      <c r="U25588" s="601"/>
      <c r="V25588" s="611"/>
      <c r="X25588" s="613"/>
      <c r="Y25588" s="601"/>
      <c r="Z25588" s="601"/>
      <c r="AA25588" s="601"/>
      <c r="AB25588" s="601"/>
    </row>
    <row r="25589" spans="21:28" x14ac:dyDescent="0.25">
      <c r="U25589" s="601"/>
      <c r="V25589" s="611"/>
      <c r="X25589" s="613"/>
      <c r="Y25589" s="601"/>
      <c r="Z25589" s="601"/>
      <c r="AA25589" s="601"/>
      <c r="AB25589" s="601"/>
    </row>
    <row r="25590" spans="21:28" x14ac:dyDescent="0.25">
      <c r="U25590" s="601"/>
      <c r="V25590" s="611"/>
      <c r="X25590" s="613"/>
      <c r="Y25590" s="601"/>
      <c r="Z25590" s="601"/>
      <c r="AA25590" s="601"/>
      <c r="AB25590" s="601"/>
    </row>
    <row r="25591" spans="21:28" x14ac:dyDescent="0.25">
      <c r="U25591" s="601"/>
      <c r="V25591" s="611"/>
      <c r="X25591" s="613"/>
      <c r="Y25591" s="601"/>
      <c r="Z25591" s="601"/>
      <c r="AA25591" s="601"/>
      <c r="AB25591" s="601"/>
    </row>
    <row r="25592" spans="21:28" x14ac:dyDescent="0.25">
      <c r="U25592" s="601"/>
      <c r="V25592" s="611"/>
      <c r="X25592" s="613"/>
      <c r="Y25592" s="601"/>
      <c r="Z25592" s="601"/>
      <c r="AA25592" s="601"/>
      <c r="AB25592" s="601"/>
    </row>
    <row r="25593" spans="21:28" x14ac:dyDescent="0.25">
      <c r="U25593" s="601"/>
      <c r="V25593" s="611"/>
      <c r="X25593" s="613"/>
      <c r="Y25593" s="601"/>
      <c r="Z25593" s="601"/>
      <c r="AA25593" s="601"/>
      <c r="AB25593" s="601"/>
    </row>
    <row r="25594" spans="21:28" x14ac:dyDescent="0.25">
      <c r="U25594" s="601"/>
      <c r="V25594" s="611"/>
      <c r="X25594" s="613"/>
      <c r="Y25594" s="601"/>
      <c r="Z25594" s="601"/>
      <c r="AA25594" s="601"/>
      <c r="AB25594" s="601"/>
    </row>
    <row r="25595" spans="21:28" x14ac:dyDescent="0.25">
      <c r="U25595" s="601"/>
      <c r="V25595" s="611"/>
      <c r="X25595" s="613"/>
      <c r="Y25595" s="601"/>
      <c r="Z25595" s="601"/>
      <c r="AA25595" s="601"/>
      <c r="AB25595" s="601"/>
    </row>
    <row r="25596" spans="21:28" x14ac:dyDescent="0.25">
      <c r="U25596" s="601"/>
      <c r="V25596" s="611"/>
      <c r="X25596" s="613"/>
      <c r="Y25596" s="601"/>
      <c r="Z25596" s="601"/>
      <c r="AA25596" s="601"/>
      <c r="AB25596" s="601"/>
    </row>
    <row r="25597" spans="21:28" x14ac:dyDescent="0.25">
      <c r="U25597" s="601"/>
      <c r="V25597" s="611"/>
      <c r="X25597" s="613"/>
      <c r="Y25597" s="601"/>
      <c r="Z25597" s="601"/>
      <c r="AA25597" s="601"/>
      <c r="AB25597" s="601"/>
    </row>
    <row r="25598" spans="21:28" x14ac:dyDescent="0.25">
      <c r="U25598" s="601"/>
      <c r="V25598" s="611"/>
      <c r="X25598" s="613"/>
      <c r="Y25598" s="601"/>
      <c r="Z25598" s="601"/>
      <c r="AA25598" s="601"/>
      <c r="AB25598" s="601"/>
    </row>
    <row r="25599" spans="21:28" x14ac:dyDescent="0.25">
      <c r="U25599" s="601"/>
      <c r="V25599" s="611"/>
      <c r="X25599" s="613"/>
      <c r="Y25599" s="601"/>
      <c r="Z25599" s="601"/>
      <c r="AA25599" s="601"/>
      <c r="AB25599" s="601"/>
    </row>
    <row r="25600" spans="21:28" x14ac:dyDescent="0.25">
      <c r="U25600" s="601"/>
      <c r="V25600" s="611"/>
      <c r="X25600" s="613"/>
      <c r="Y25600" s="601"/>
      <c r="Z25600" s="601"/>
      <c r="AA25600" s="601"/>
      <c r="AB25600" s="601"/>
    </row>
    <row r="25601" spans="21:28" x14ac:dyDescent="0.25">
      <c r="U25601" s="601"/>
      <c r="V25601" s="611"/>
      <c r="X25601" s="613"/>
      <c r="Y25601" s="601"/>
      <c r="Z25601" s="601"/>
      <c r="AA25601" s="601"/>
      <c r="AB25601" s="601"/>
    </row>
    <row r="25602" spans="21:28" x14ac:dyDescent="0.25">
      <c r="U25602" s="601"/>
      <c r="V25602" s="611"/>
      <c r="X25602" s="613"/>
      <c r="Y25602" s="601"/>
      <c r="Z25602" s="601"/>
      <c r="AA25602" s="601"/>
      <c r="AB25602" s="601"/>
    </row>
    <row r="25603" spans="21:28" x14ac:dyDescent="0.25">
      <c r="U25603" s="601"/>
      <c r="V25603" s="611"/>
      <c r="X25603" s="613"/>
      <c r="Y25603" s="601"/>
      <c r="Z25603" s="601"/>
      <c r="AA25603" s="601"/>
      <c r="AB25603" s="601"/>
    </row>
    <row r="25604" spans="21:28" x14ac:dyDescent="0.25">
      <c r="U25604" s="601"/>
      <c r="V25604" s="611"/>
      <c r="X25604" s="613"/>
      <c r="Y25604" s="601"/>
      <c r="Z25604" s="601"/>
      <c r="AA25604" s="601"/>
      <c r="AB25604" s="601"/>
    </row>
    <row r="25605" spans="21:28" x14ac:dyDescent="0.25">
      <c r="U25605" s="601"/>
      <c r="V25605" s="611"/>
      <c r="X25605" s="613"/>
      <c r="Y25605" s="601"/>
      <c r="Z25605" s="601"/>
      <c r="AA25605" s="601"/>
      <c r="AB25605" s="601"/>
    </row>
    <row r="25606" spans="21:28" x14ac:dyDescent="0.25">
      <c r="U25606" s="601"/>
      <c r="V25606" s="611"/>
      <c r="X25606" s="613"/>
      <c r="Y25606" s="601"/>
      <c r="Z25606" s="601"/>
      <c r="AA25606" s="601"/>
      <c r="AB25606" s="601"/>
    </row>
    <row r="25607" spans="21:28" x14ac:dyDescent="0.25">
      <c r="U25607" s="601"/>
      <c r="V25607" s="611"/>
      <c r="X25607" s="613"/>
      <c r="Y25607" s="601"/>
      <c r="Z25607" s="601"/>
      <c r="AA25607" s="601"/>
      <c r="AB25607" s="601"/>
    </row>
    <row r="25608" spans="21:28" x14ac:dyDescent="0.25">
      <c r="U25608" s="601"/>
      <c r="V25608" s="611"/>
      <c r="X25608" s="613"/>
      <c r="Y25608" s="601"/>
      <c r="Z25608" s="601"/>
      <c r="AA25608" s="601"/>
      <c r="AB25608" s="601"/>
    </row>
    <row r="25609" spans="21:28" x14ac:dyDescent="0.25">
      <c r="U25609" s="601"/>
      <c r="V25609" s="611"/>
      <c r="X25609" s="613"/>
      <c r="Y25609" s="601"/>
      <c r="Z25609" s="601"/>
      <c r="AA25609" s="601"/>
      <c r="AB25609" s="601"/>
    </row>
    <row r="25610" spans="21:28" x14ac:dyDescent="0.25">
      <c r="U25610" s="601"/>
      <c r="V25610" s="611"/>
      <c r="X25610" s="613"/>
      <c r="Y25610" s="601"/>
      <c r="Z25610" s="601"/>
      <c r="AA25610" s="601"/>
      <c r="AB25610" s="601"/>
    </row>
    <row r="25611" spans="21:28" x14ac:dyDescent="0.25">
      <c r="U25611" s="601"/>
      <c r="V25611" s="611"/>
      <c r="X25611" s="613"/>
      <c r="Y25611" s="601"/>
      <c r="Z25611" s="601"/>
      <c r="AA25611" s="601"/>
      <c r="AB25611" s="601"/>
    </row>
    <row r="25612" spans="21:28" x14ac:dyDescent="0.25">
      <c r="U25612" s="601"/>
      <c r="V25612" s="611"/>
      <c r="X25612" s="613"/>
      <c r="Y25612" s="601"/>
      <c r="Z25612" s="601"/>
      <c r="AA25612" s="601"/>
      <c r="AB25612" s="601"/>
    </row>
    <row r="25613" spans="21:28" x14ac:dyDescent="0.25">
      <c r="U25613" s="601"/>
      <c r="V25613" s="611"/>
      <c r="X25613" s="613"/>
      <c r="Y25613" s="601"/>
      <c r="Z25613" s="601"/>
      <c r="AA25613" s="601"/>
      <c r="AB25613" s="601"/>
    </row>
    <row r="25614" spans="21:28" x14ac:dyDescent="0.25">
      <c r="U25614" s="601"/>
      <c r="V25614" s="611"/>
      <c r="X25614" s="613"/>
      <c r="Y25614" s="601"/>
      <c r="Z25614" s="601"/>
      <c r="AA25614" s="601"/>
      <c r="AB25614" s="601"/>
    </row>
    <row r="25615" spans="21:28" x14ac:dyDescent="0.25">
      <c r="U25615" s="601"/>
      <c r="V25615" s="611"/>
      <c r="X25615" s="613"/>
      <c r="Y25615" s="601"/>
      <c r="Z25615" s="601"/>
      <c r="AA25615" s="601"/>
      <c r="AB25615" s="601"/>
    </row>
    <row r="25616" spans="21:28" x14ac:dyDescent="0.25">
      <c r="U25616" s="601"/>
      <c r="V25616" s="611"/>
      <c r="X25616" s="613"/>
      <c r="Y25616" s="601"/>
      <c r="Z25616" s="601"/>
      <c r="AA25616" s="601"/>
      <c r="AB25616" s="601"/>
    </row>
    <row r="25617" spans="21:28" x14ac:dyDescent="0.25">
      <c r="U25617" s="601"/>
      <c r="V25617" s="611"/>
      <c r="X25617" s="613"/>
      <c r="Y25617" s="601"/>
      <c r="Z25617" s="601"/>
      <c r="AA25617" s="601"/>
      <c r="AB25617" s="601"/>
    </row>
    <row r="25618" spans="21:28" x14ac:dyDescent="0.25">
      <c r="U25618" s="601"/>
      <c r="V25618" s="611"/>
      <c r="X25618" s="613"/>
      <c r="Y25618" s="601"/>
      <c r="Z25618" s="601"/>
      <c r="AA25618" s="601"/>
      <c r="AB25618" s="601"/>
    </row>
    <row r="25619" spans="21:28" x14ac:dyDescent="0.25">
      <c r="U25619" s="601"/>
      <c r="V25619" s="611"/>
      <c r="X25619" s="613"/>
      <c r="Y25619" s="601"/>
      <c r="Z25619" s="601"/>
      <c r="AA25619" s="601"/>
      <c r="AB25619" s="601"/>
    </row>
    <row r="25620" spans="21:28" x14ac:dyDescent="0.25">
      <c r="U25620" s="601"/>
      <c r="V25620" s="611"/>
      <c r="X25620" s="613"/>
      <c r="Y25620" s="601"/>
      <c r="Z25620" s="601"/>
      <c r="AA25620" s="601"/>
      <c r="AB25620" s="601"/>
    </row>
    <row r="25621" spans="21:28" x14ac:dyDescent="0.25">
      <c r="U25621" s="601"/>
      <c r="V25621" s="611"/>
      <c r="X25621" s="613"/>
      <c r="Y25621" s="601"/>
      <c r="Z25621" s="601"/>
      <c r="AA25621" s="601"/>
      <c r="AB25621" s="601"/>
    </row>
    <row r="25622" spans="21:28" x14ac:dyDescent="0.25">
      <c r="U25622" s="601"/>
      <c r="V25622" s="611"/>
      <c r="X25622" s="613"/>
      <c r="Y25622" s="601"/>
      <c r="Z25622" s="601"/>
      <c r="AA25622" s="601"/>
      <c r="AB25622" s="601"/>
    </row>
    <row r="25623" spans="21:28" x14ac:dyDescent="0.25">
      <c r="U25623" s="601"/>
      <c r="V25623" s="611"/>
      <c r="X25623" s="613"/>
      <c r="Y25623" s="601"/>
      <c r="Z25623" s="601"/>
      <c r="AA25623" s="601"/>
      <c r="AB25623" s="601"/>
    </row>
    <row r="25624" spans="21:28" x14ac:dyDescent="0.25">
      <c r="U25624" s="601"/>
      <c r="V25624" s="611"/>
      <c r="X25624" s="613"/>
      <c r="Y25624" s="601"/>
      <c r="Z25624" s="601"/>
      <c r="AA25624" s="601"/>
      <c r="AB25624" s="601"/>
    </row>
    <row r="25625" spans="21:28" x14ac:dyDescent="0.25">
      <c r="U25625" s="601"/>
      <c r="V25625" s="611"/>
      <c r="X25625" s="613"/>
      <c r="Y25625" s="601"/>
      <c r="Z25625" s="601"/>
      <c r="AA25625" s="601"/>
      <c r="AB25625" s="601"/>
    </row>
    <row r="25626" spans="21:28" x14ac:dyDescent="0.25">
      <c r="U25626" s="601"/>
      <c r="V25626" s="611"/>
      <c r="X25626" s="613"/>
      <c r="Y25626" s="601"/>
      <c r="Z25626" s="601"/>
      <c r="AA25626" s="601"/>
      <c r="AB25626" s="601"/>
    </row>
    <row r="25627" spans="21:28" x14ac:dyDescent="0.25">
      <c r="U25627" s="601"/>
      <c r="V25627" s="611"/>
      <c r="X25627" s="613"/>
      <c r="Y25627" s="601"/>
      <c r="Z25627" s="601"/>
      <c r="AA25627" s="601"/>
      <c r="AB25627" s="601"/>
    </row>
    <row r="25628" spans="21:28" x14ac:dyDescent="0.25">
      <c r="U25628" s="601"/>
      <c r="V25628" s="611"/>
      <c r="X25628" s="613"/>
      <c r="Y25628" s="601"/>
      <c r="Z25628" s="601"/>
      <c r="AA25628" s="601"/>
      <c r="AB25628" s="601"/>
    </row>
    <row r="25629" spans="21:28" x14ac:dyDescent="0.25">
      <c r="U25629" s="601"/>
      <c r="V25629" s="611"/>
      <c r="X25629" s="613"/>
      <c r="Y25629" s="601"/>
      <c r="Z25629" s="601"/>
      <c r="AA25629" s="601"/>
      <c r="AB25629" s="601"/>
    </row>
    <row r="25630" spans="21:28" x14ac:dyDescent="0.25">
      <c r="U25630" s="601"/>
      <c r="V25630" s="611"/>
      <c r="X25630" s="613"/>
      <c r="Y25630" s="601"/>
      <c r="Z25630" s="601"/>
      <c r="AA25630" s="601"/>
      <c r="AB25630" s="601"/>
    </row>
    <row r="25631" spans="21:28" x14ac:dyDescent="0.25">
      <c r="U25631" s="601"/>
      <c r="V25631" s="611"/>
      <c r="X25631" s="613"/>
      <c r="Y25631" s="601"/>
      <c r="Z25631" s="601"/>
      <c r="AA25631" s="601"/>
      <c r="AB25631" s="601"/>
    </row>
    <row r="25632" spans="21:28" x14ac:dyDescent="0.25">
      <c r="U25632" s="601"/>
      <c r="V25632" s="611"/>
      <c r="X25632" s="613"/>
      <c r="Y25632" s="601"/>
      <c r="Z25632" s="601"/>
      <c r="AA25632" s="601"/>
      <c r="AB25632" s="601"/>
    </row>
    <row r="25633" spans="21:28" x14ac:dyDescent="0.25">
      <c r="U25633" s="601"/>
      <c r="V25633" s="611"/>
      <c r="X25633" s="613"/>
      <c r="Y25633" s="601"/>
      <c r="Z25633" s="601"/>
      <c r="AA25633" s="601"/>
      <c r="AB25633" s="601"/>
    </row>
    <row r="25634" spans="21:28" x14ac:dyDescent="0.25">
      <c r="U25634" s="601"/>
      <c r="V25634" s="611"/>
      <c r="X25634" s="613"/>
      <c r="Y25634" s="601"/>
      <c r="Z25634" s="601"/>
      <c r="AA25634" s="601"/>
      <c r="AB25634" s="601"/>
    </row>
    <row r="25635" spans="21:28" x14ac:dyDescent="0.25">
      <c r="U25635" s="601"/>
      <c r="V25635" s="611"/>
      <c r="X25635" s="613"/>
      <c r="Y25635" s="601"/>
      <c r="Z25635" s="601"/>
      <c r="AA25635" s="601"/>
      <c r="AB25635" s="601"/>
    </row>
    <row r="25636" spans="21:28" x14ac:dyDescent="0.25">
      <c r="U25636" s="601"/>
      <c r="V25636" s="611"/>
      <c r="X25636" s="613"/>
      <c r="Y25636" s="601"/>
      <c r="Z25636" s="601"/>
      <c r="AA25636" s="601"/>
      <c r="AB25636" s="601"/>
    </row>
    <row r="25637" spans="21:28" x14ac:dyDescent="0.25">
      <c r="U25637" s="601"/>
      <c r="V25637" s="611"/>
      <c r="X25637" s="613"/>
      <c r="Y25637" s="601"/>
      <c r="Z25637" s="601"/>
      <c r="AA25637" s="601"/>
      <c r="AB25637" s="601"/>
    </row>
    <row r="25638" spans="21:28" x14ac:dyDescent="0.25">
      <c r="U25638" s="601"/>
      <c r="V25638" s="611"/>
      <c r="X25638" s="613"/>
      <c r="Y25638" s="601"/>
      <c r="Z25638" s="601"/>
      <c r="AA25638" s="601"/>
      <c r="AB25638" s="601"/>
    </row>
    <row r="25639" spans="21:28" x14ac:dyDescent="0.25">
      <c r="U25639" s="601"/>
      <c r="V25639" s="611"/>
      <c r="X25639" s="613"/>
      <c r="Y25639" s="601"/>
      <c r="Z25639" s="601"/>
      <c r="AA25639" s="601"/>
      <c r="AB25639" s="601"/>
    </row>
    <row r="25640" spans="21:28" x14ac:dyDescent="0.25">
      <c r="U25640" s="601"/>
      <c r="V25640" s="611"/>
      <c r="X25640" s="613"/>
      <c r="Y25640" s="601"/>
      <c r="Z25640" s="601"/>
      <c r="AA25640" s="601"/>
      <c r="AB25640" s="601"/>
    </row>
    <row r="25641" spans="21:28" x14ac:dyDescent="0.25">
      <c r="U25641" s="601"/>
      <c r="V25641" s="611"/>
      <c r="X25641" s="613"/>
      <c r="Y25641" s="601"/>
      <c r="Z25641" s="601"/>
      <c r="AA25641" s="601"/>
      <c r="AB25641" s="601"/>
    </row>
    <row r="25642" spans="21:28" x14ac:dyDescent="0.25">
      <c r="U25642" s="601"/>
      <c r="V25642" s="611"/>
      <c r="X25642" s="613"/>
      <c r="Y25642" s="601"/>
      <c r="Z25642" s="601"/>
      <c r="AA25642" s="601"/>
      <c r="AB25642" s="601"/>
    </row>
    <row r="25643" spans="21:28" x14ac:dyDescent="0.25">
      <c r="U25643" s="601"/>
      <c r="V25643" s="611"/>
      <c r="X25643" s="613"/>
      <c r="Y25643" s="601"/>
      <c r="Z25643" s="601"/>
      <c r="AA25643" s="601"/>
      <c r="AB25643" s="601"/>
    </row>
    <row r="25644" spans="21:28" x14ac:dyDescent="0.25">
      <c r="U25644" s="601"/>
      <c r="V25644" s="611"/>
      <c r="X25644" s="613"/>
      <c r="Y25644" s="601"/>
      <c r="Z25644" s="601"/>
      <c r="AA25644" s="601"/>
      <c r="AB25644" s="601"/>
    </row>
    <row r="25645" spans="21:28" x14ac:dyDescent="0.25">
      <c r="U25645" s="601"/>
      <c r="V25645" s="611"/>
      <c r="X25645" s="613"/>
      <c r="Y25645" s="601"/>
      <c r="Z25645" s="601"/>
      <c r="AA25645" s="601"/>
      <c r="AB25645" s="601"/>
    </row>
    <row r="25646" spans="21:28" x14ac:dyDescent="0.25">
      <c r="U25646" s="601"/>
      <c r="V25646" s="611"/>
      <c r="X25646" s="613"/>
      <c r="Y25646" s="601"/>
      <c r="Z25646" s="601"/>
      <c r="AA25646" s="601"/>
      <c r="AB25646" s="601"/>
    </row>
    <row r="25647" spans="21:28" x14ac:dyDescent="0.25">
      <c r="U25647" s="601"/>
      <c r="V25647" s="611"/>
      <c r="X25647" s="613"/>
      <c r="Y25647" s="601"/>
      <c r="Z25647" s="601"/>
      <c r="AA25647" s="601"/>
      <c r="AB25647" s="601"/>
    </row>
    <row r="25648" spans="21:28" x14ac:dyDescent="0.25">
      <c r="U25648" s="601"/>
      <c r="V25648" s="611"/>
      <c r="X25648" s="613"/>
      <c r="Y25648" s="601"/>
      <c r="Z25648" s="601"/>
      <c r="AA25648" s="601"/>
      <c r="AB25648" s="601"/>
    </row>
    <row r="25649" spans="21:28" x14ac:dyDescent="0.25">
      <c r="U25649" s="601"/>
      <c r="V25649" s="611"/>
      <c r="X25649" s="613"/>
      <c r="Y25649" s="601"/>
      <c r="Z25649" s="601"/>
      <c r="AA25649" s="601"/>
      <c r="AB25649" s="601"/>
    </row>
    <row r="25650" spans="21:28" x14ac:dyDescent="0.25">
      <c r="U25650" s="601"/>
      <c r="V25650" s="611"/>
      <c r="X25650" s="613"/>
      <c r="Y25650" s="601"/>
      <c r="Z25650" s="601"/>
      <c r="AA25650" s="601"/>
      <c r="AB25650" s="601"/>
    </row>
    <row r="25651" spans="21:28" x14ac:dyDescent="0.25">
      <c r="U25651" s="601"/>
      <c r="V25651" s="611"/>
      <c r="X25651" s="613"/>
      <c r="Y25651" s="601"/>
      <c r="Z25651" s="601"/>
      <c r="AA25651" s="601"/>
      <c r="AB25651" s="601"/>
    </row>
    <row r="25652" spans="21:28" x14ac:dyDescent="0.25">
      <c r="U25652" s="601"/>
      <c r="V25652" s="611"/>
      <c r="X25652" s="613"/>
      <c r="Y25652" s="601"/>
      <c r="Z25652" s="601"/>
      <c r="AA25652" s="601"/>
      <c r="AB25652" s="601"/>
    </row>
    <row r="25653" spans="21:28" x14ac:dyDescent="0.25">
      <c r="U25653" s="601"/>
      <c r="V25653" s="611"/>
      <c r="X25653" s="613"/>
      <c r="Y25653" s="601"/>
      <c r="Z25653" s="601"/>
      <c r="AA25653" s="601"/>
      <c r="AB25653" s="601"/>
    </row>
    <row r="25654" spans="21:28" x14ac:dyDescent="0.25">
      <c r="U25654" s="601"/>
      <c r="V25654" s="611"/>
      <c r="X25654" s="613"/>
      <c r="Y25654" s="601"/>
      <c r="Z25654" s="601"/>
      <c r="AA25654" s="601"/>
      <c r="AB25654" s="601"/>
    </row>
    <row r="25655" spans="21:28" x14ac:dyDescent="0.25">
      <c r="U25655" s="601"/>
      <c r="V25655" s="611"/>
      <c r="X25655" s="613"/>
      <c r="Y25655" s="601"/>
      <c r="Z25655" s="601"/>
      <c r="AA25655" s="601"/>
      <c r="AB25655" s="601"/>
    </row>
    <row r="25656" spans="21:28" x14ac:dyDescent="0.25">
      <c r="U25656" s="601"/>
      <c r="V25656" s="611"/>
      <c r="X25656" s="613"/>
      <c r="Y25656" s="601"/>
      <c r="Z25656" s="601"/>
      <c r="AA25656" s="601"/>
      <c r="AB25656" s="601"/>
    </row>
    <row r="25657" spans="21:28" x14ac:dyDescent="0.25">
      <c r="U25657" s="601"/>
      <c r="V25657" s="611"/>
      <c r="X25657" s="613"/>
      <c r="Y25657" s="601"/>
      <c r="Z25657" s="601"/>
      <c r="AA25657" s="601"/>
      <c r="AB25657" s="601"/>
    </row>
    <row r="25658" spans="21:28" x14ac:dyDescent="0.25">
      <c r="U25658" s="601"/>
      <c r="V25658" s="611"/>
      <c r="X25658" s="613"/>
      <c r="Y25658" s="601"/>
      <c r="Z25658" s="601"/>
      <c r="AA25658" s="601"/>
      <c r="AB25658" s="601"/>
    </row>
    <row r="25659" spans="21:28" x14ac:dyDescent="0.25">
      <c r="U25659" s="601"/>
      <c r="V25659" s="611"/>
      <c r="X25659" s="613"/>
      <c r="Y25659" s="601"/>
      <c r="Z25659" s="601"/>
      <c r="AA25659" s="601"/>
      <c r="AB25659" s="601"/>
    </row>
    <row r="25660" spans="21:28" x14ac:dyDescent="0.25">
      <c r="U25660" s="601"/>
      <c r="V25660" s="611"/>
      <c r="X25660" s="613"/>
      <c r="Y25660" s="601"/>
      <c r="Z25660" s="601"/>
      <c r="AA25660" s="601"/>
      <c r="AB25660" s="601"/>
    </row>
    <row r="25661" spans="21:28" x14ac:dyDescent="0.25">
      <c r="U25661" s="601"/>
      <c r="V25661" s="611"/>
      <c r="X25661" s="613"/>
      <c r="Y25661" s="601"/>
      <c r="Z25661" s="601"/>
      <c r="AA25661" s="601"/>
      <c r="AB25661" s="601"/>
    </row>
    <row r="25662" spans="21:28" x14ac:dyDescent="0.25">
      <c r="U25662" s="601"/>
      <c r="V25662" s="611"/>
      <c r="X25662" s="613"/>
      <c r="Y25662" s="601"/>
      <c r="Z25662" s="601"/>
      <c r="AA25662" s="601"/>
      <c r="AB25662" s="601"/>
    </row>
    <row r="25663" spans="21:28" x14ac:dyDescent="0.25">
      <c r="U25663" s="601"/>
      <c r="V25663" s="611"/>
      <c r="X25663" s="613"/>
      <c r="Y25663" s="601"/>
      <c r="Z25663" s="601"/>
      <c r="AA25663" s="601"/>
      <c r="AB25663" s="601"/>
    </row>
    <row r="25664" spans="21:28" x14ac:dyDescent="0.25">
      <c r="U25664" s="601"/>
      <c r="V25664" s="611"/>
      <c r="X25664" s="613"/>
      <c r="Y25664" s="601"/>
      <c r="Z25664" s="601"/>
      <c r="AA25664" s="601"/>
      <c r="AB25664" s="601"/>
    </row>
    <row r="25665" spans="21:28" x14ac:dyDescent="0.25">
      <c r="U25665" s="601"/>
      <c r="V25665" s="611"/>
      <c r="X25665" s="613"/>
      <c r="Y25665" s="601"/>
      <c r="Z25665" s="601"/>
      <c r="AA25665" s="601"/>
      <c r="AB25665" s="601"/>
    </row>
    <row r="25666" spans="21:28" x14ac:dyDescent="0.25">
      <c r="U25666" s="601"/>
      <c r="V25666" s="611"/>
      <c r="X25666" s="613"/>
      <c r="Y25666" s="601"/>
      <c r="Z25666" s="601"/>
      <c r="AA25666" s="601"/>
      <c r="AB25666" s="601"/>
    </row>
    <row r="25667" spans="21:28" x14ac:dyDescent="0.25">
      <c r="U25667" s="601"/>
      <c r="V25667" s="611"/>
      <c r="X25667" s="613"/>
      <c r="Y25667" s="601"/>
      <c r="Z25667" s="601"/>
      <c r="AA25667" s="601"/>
      <c r="AB25667" s="601"/>
    </row>
    <row r="25668" spans="21:28" x14ac:dyDescent="0.25">
      <c r="U25668" s="601"/>
      <c r="V25668" s="611"/>
      <c r="X25668" s="613"/>
      <c r="Y25668" s="601"/>
      <c r="Z25668" s="601"/>
      <c r="AA25668" s="601"/>
      <c r="AB25668" s="601"/>
    </row>
    <row r="25669" spans="21:28" x14ac:dyDescent="0.25">
      <c r="U25669" s="601"/>
      <c r="V25669" s="611"/>
      <c r="X25669" s="613"/>
      <c r="Y25669" s="601"/>
      <c r="Z25669" s="601"/>
      <c r="AA25669" s="601"/>
      <c r="AB25669" s="601"/>
    </row>
    <row r="25670" spans="21:28" x14ac:dyDescent="0.25">
      <c r="U25670" s="601"/>
      <c r="V25670" s="611"/>
      <c r="X25670" s="613"/>
      <c r="Y25670" s="601"/>
      <c r="Z25670" s="601"/>
      <c r="AA25670" s="601"/>
      <c r="AB25670" s="601"/>
    </row>
    <row r="25671" spans="21:28" x14ac:dyDescent="0.25">
      <c r="U25671" s="601"/>
      <c r="V25671" s="611"/>
      <c r="X25671" s="613"/>
      <c r="Y25671" s="601"/>
      <c r="Z25671" s="601"/>
      <c r="AA25671" s="601"/>
      <c r="AB25671" s="601"/>
    </row>
    <row r="25672" spans="21:28" x14ac:dyDescent="0.25">
      <c r="U25672" s="601"/>
      <c r="V25672" s="611"/>
      <c r="X25672" s="613"/>
      <c r="Y25672" s="601"/>
      <c r="Z25672" s="601"/>
      <c r="AA25672" s="601"/>
      <c r="AB25672" s="601"/>
    </row>
    <row r="25673" spans="21:28" x14ac:dyDescent="0.25">
      <c r="U25673" s="601"/>
      <c r="V25673" s="611"/>
      <c r="X25673" s="613"/>
      <c r="Y25673" s="601"/>
      <c r="Z25673" s="601"/>
      <c r="AA25673" s="601"/>
      <c r="AB25673" s="601"/>
    </row>
    <row r="25674" spans="21:28" x14ac:dyDescent="0.25">
      <c r="U25674" s="601"/>
      <c r="V25674" s="611"/>
      <c r="X25674" s="613"/>
      <c r="Y25674" s="601"/>
      <c r="Z25674" s="601"/>
      <c r="AA25674" s="601"/>
      <c r="AB25674" s="601"/>
    </row>
    <row r="25675" spans="21:28" x14ac:dyDescent="0.25">
      <c r="U25675" s="601"/>
      <c r="V25675" s="611"/>
      <c r="X25675" s="613"/>
      <c r="Y25675" s="601"/>
      <c r="Z25675" s="601"/>
      <c r="AA25675" s="601"/>
      <c r="AB25675" s="601"/>
    </row>
    <row r="25676" spans="21:28" x14ac:dyDescent="0.25">
      <c r="U25676" s="601"/>
      <c r="V25676" s="611"/>
      <c r="X25676" s="613"/>
      <c r="Y25676" s="601"/>
      <c r="Z25676" s="601"/>
      <c r="AA25676" s="601"/>
      <c r="AB25676" s="601"/>
    </row>
    <row r="25677" spans="21:28" x14ac:dyDescent="0.25">
      <c r="U25677" s="601"/>
      <c r="V25677" s="611"/>
      <c r="X25677" s="613"/>
      <c r="Y25677" s="601"/>
      <c r="Z25677" s="601"/>
      <c r="AA25677" s="601"/>
      <c r="AB25677" s="601"/>
    </row>
    <row r="25678" spans="21:28" x14ac:dyDescent="0.25">
      <c r="U25678" s="601"/>
      <c r="V25678" s="611"/>
      <c r="X25678" s="613"/>
      <c r="Y25678" s="601"/>
      <c r="Z25678" s="601"/>
      <c r="AA25678" s="601"/>
      <c r="AB25678" s="601"/>
    </row>
    <row r="25679" spans="21:28" x14ac:dyDescent="0.25">
      <c r="U25679" s="601"/>
      <c r="V25679" s="611"/>
      <c r="X25679" s="613"/>
      <c r="Y25679" s="601"/>
      <c r="Z25679" s="601"/>
      <c r="AA25679" s="601"/>
      <c r="AB25679" s="601"/>
    </row>
    <row r="25680" spans="21:28" x14ac:dyDescent="0.25">
      <c r="U25680" s="601"/>
      <c r="V25680" s="611"/>
      <c r="X25680" s="613"/>
      <c r="Y25680" s="601"/>
      <c r="Z25680" s="601"/>
      <c r="AA25680" s="601"/>
      <c r="AB25680" s="601"/>
    </row>
    <row r="25681" spans="21:28" x14ac:dyDescent="0.25">
      <c r="U25681" s="601"/>
      <c r="V25681" s="611"/>
      <c r="X25681" s="613"/>
      <c r="Y25681" s="601"/>
      <c r="Z25681" s="601"/>
      <c r="AA25681" s="601"/>
      <c r="AB25681" s="601"/>
    </row>
    <row r="25682" spans="21:28" x14ac:dyDescent="0.25">
      <c r="U25682" s="601"/>
      <c r="V25682" s="611"/>
      <c r="X25682" s="613"/>
      <c r="Y25682" s="601"/>
      <c r="Z25682" s="601"/>
      <c r="AA25682" s="601"/>
      <c r="AB25682" s="601"/>
    </row>
    <row r="25683" spans="21:28" x14ac:dyDescent="0.25">
      <c r="U25683" s="601"/>
      <c r="V25683" s="611"/>
      <c r="X25683" s="613"/>
      <c r="Y25683" s="601"/>
      <c r="Z25683" s="601"/>
      <c r="AA25683" s="601"/>
      <c r="AB25683" s="601"/>
    </row>
    <row r="25684" spans="21:28" x14ac:dyDescent="0.25">
      <c r="U25684" s="601"/>
      <c r="V25684" s="611"/>
      <c r="X25684" s="613"/>
      <c r="Y25684" s="601"/>
      <c r="Z25684" s="601"/>
      <c r="AA25684" s="601"/>
      <c r="AB25684" s="601"/>
    </row>
    <row r="25685" spans="21:28" x14ac:dyDescent="0.25">
      <c r="U25685" s="601"/>
      <c r="V25685" s="611"/>
      <c r="X25685" s="613"/>
      <c r="Y25685" s="601"/>
      <c r="Z25685" s="601"/>
      <c r="AA25685" s="601"/>
      <c r="AB25685" s="601"/>
    </row>
    <row r="25686" spans="21:28" x14ac:dyDescent="0.25">
      <c r="U25686" s="601"/>
      <c r="V25686" s="611"/>
      <c r="X25686" s="613"/>
      <c r="Y25686" s="601"/>
      <c r="Z25686" s="601"/>
      <c r="AA25686" s="601"/>
      <c r="AB25686" s="601"/>
    </row>
    <row r="25687" spans="21:28" x14ac:dyDescent="0.25">
      <c r="U25687" s="601"/>
      <c r="V25687" s="611"/>
      <c r="X25687" s="613"/>
      <c r="Y25687" s="601"/>
      <c r="Z25687" s="601"/>
      <c r="AA25687" s="601"/>
      <c r="AB25687" s="601"/>
    </row>
    <row r="25688" spans="21:28" x14ac:dyDescent="0.25">
      <c r="U25688" s="601"/>
      <c r="V25688" s="611"/>
      <c r="X25688" s="613"/>
      <c r="Y25688" s="601"/>
      <c r="Z25688" s="601"/>
      <c r="AA25688" s="601"/>
      <c r="AB25688" s="601"/>
    </row>
    <row r="25689" spans="21:28" x14ac:dyDescent="0.25">
      <c r="U25689" s="601"/>
      <c r="V25689" s="611"/>
      <c r="X25689" s="613"/>
      <c r="Y25689" s="601"/>
      <c r="Z25689" s="601"/>
      <c r="AA25689" s="601"/>
      <c r="AB25689" s="601"/>
    </row>
    <row r="25690" spans="21:28" x14ac:dyDescent="0.25">
      <c r="U25690" s="601"/>
      <c r="V25690" s="611"/>
      <c r="X25690" s="613"/>
      <c r="Y25690" s="601"/>
      <c r="Z25690" s="601"/>
      <c r="AA25690" s="601"/>
      <c r="AB25690" s="601"/>
    </row>
    <row r="25691" spans="21:28" x14ac:dyDescent="0.25">
      <c r="U25691" s="601"/>
      <c r="V25691" s="611"/>
      <c r="X25691" s="613"/>
      <c r="Y25691" s="601"/>
      <c r="Z25691" s="601"/>
      <c r="AA25691" s="601"/>
      <c r="AB25691" s="601"/>
    </row>
    <row r="25692" spans="21:28" x14ac:dyDescent="0.25">
      <c r="U25692" s="601"/>
      <c r="V25692" s="611"/>
      <c r="X25692" s="613"/>
      <c r="Y25692" s="601"/>
      <c r="Z25692" s="601"/>
      <c r="AA25692" s="601"/>
      <c r="AB25692" s="601"/>
    </row>
    <row r="25693" spans="21:28" x14ac:dyDescent="0.25">
      <c r="U25693" s="601"/>
      <c r="V25693" s="611"/>
      <c r="X25693" s="613"/>
      <c r="Y25693" s="601"/>
      <c r="Z25693" s="601"/>
      <c r="AA25693" s="601"/>
      <c r="AB25693" s="601"/>
    </row>
    <row r="25694" spans="21:28" x14ac:dyDescent="0.25">
      <c r="U25694" s="601"/>
      <c r="V25694" s="611"/>
      <c r="X25694" s="613"/>
      <c r="Y25694" s="601"/>
      <c r="Z25694" s="601"/>
      <c r="AA25694" s="601"/>
      <c r="AB25694" s="601"/>
    </row>
    <row r="25695" spans="21:28" x14ac:dyDescent="0.25">
      <c r="U25695" s="601"/>
      <c r="V25695" s="611"/>
      <c r="X25695" s="613"/>
      <c r="Y25695" s="601"/>
      <c r="Z25695" s="601"/>
      <c r="AA25695" s="601"/>
      <c r="AB25695" s="601"/>
    </row>
    <row r="25696" spans="21:28" x14ac:dyDescent="0.25">
      <c r="U25696" s="601"/>
      <c r="V25696" s="611"/>
      <c r="X25696" s="613"/>
      <c r="Y25696" s="601"/>
      <c r="Z25696" s="601"/>
      <c r="AA25696" s="601"/>
      <c r="AB25696" s="601"/>
    </row>
    <row r="25697" spans="21:28" x14ac:dyDescent="0.25">
      <c r="U25697" s="601"/>
      <c r="V25697" s="611"/>
      <c r="X25697" s="613"/>
      <c r="Y25697" s="601"/>
      <c r="Z25697" s="601"/>
      <c r="AA25697" s="601"/>
      <c r="AB25697" s="601"/>
    </row>
    <row r="25698" spans="21:28" x14ac:dyDescent="0.25">
      <c r="U25698" s="601"/>
      <c r="V25698" s="611"/>
      <c r="X25698" s="613"/>
      <c r="Y25698" s="601"/>
      <c r="Z25698" s="601"/>
      <c r="AA25698" s="601"/>
      <c r="AB25698" s="601"/>
    </row>
    <row r="25699" spans="21:28" x14ac:dyDescent="0.25">
      <c r="U25699" s="601"/>
      <c r="V25699" s="611"/>
      <c r="X25699" s="613"/>
      <c r="Y25699" s="601"/>
      <c r="Z25699" s="601"/>
      <c r="AA25699" s="601"/>
      <c r="AB25699" s="601"/>
    </row>
    <row r="25700" spans="21:28" x14ac:dyDescent="0.25">
      <c r="U25700" s="601"/>
      <c r="V25700" s="611"/>
      <c r="X25700" s="613"/>
      <c r="Y25700" s="601"/>
      <c r="Z25700" s="601"/>
      <c r="AA25700" s="601"/>
      <c r="AB25700" s="601"/>
    </row>
    <row r="25701" spans="21:28" x14ac:dyDescent="0.25">
      <c r="U25701" s="601"/>
      <c r="V25701" s="611"/>
      <c r="X25701" s="613"/>
      <c r="Y25701" s="601"/>
      <c r="Z25701" s="601"/>
      <c r="AA25701" s="601"/>
      <c r="AB25701" s="601"/>
    </row>
    <row r="25702" spans="21:28" x14ac:dyDescent="0.25">
      <c r="U25702" s="601"/>
      <c r="V25702" s="611"/>
      <c r="X25702" s="613"/>
      <c r="Y25702" s="601"/>
      <c r="Z25702" s="601"/>
      <c r="AA25702" s="601"/>
      <c r="AB25702" s="601"/>
    </row>
    <row r="25703" spans="21:28" x14ac:dyDescent="0.25">
      <c r="U25703" s="601"/>
      <c r="V25703" s="611"/>
      <c r="X25703" s="613"/>
      <c r="Y25703" s="601"/>
      <c r="Z25703" s="601"/>
      <c r="AA25703" s="601"/>
      <c r="AB25703" s="601"/>
    </row>
    <row r="25704" spans="21:28" x14ac:dyDescent="0.25">
      <c r="U25704" s="601"/>
      <c r="V25704" s="611"/>
      <c r="X25704" s="613"/>
      <c r="Y25704" s="601"/>
      <c r="Z25704" s="601"/>
      <c r="AA25704" s="601"/>
      <c r="AB25704" s="601"/>
    </row>
    <row r="25705" spans="21:28" x14ac:dyDescent="0.25">
      <c r="U25705" s="601"/>
      <c r="V25705" s="611"/>
      <c r="X25705" s="613"/>
      <c r="Y25705" s="601"/>
      <c r="Z25705" s="601"/>
      <c r="AA25705" s="601"/>
      <c r="AB25705" s="601"/>
    </row>
    <row r="25706" spans="21:28" x14ac:dyDescent="0.25">
      <c r="U25706" s="601"/>
      <c r="V25706" s="611"/>
      <c r="X25706" s="613"/>
      <c r="Y25706" s="601"/>
      <c r="Z25706" s="601"/>
      <c r="AA25706" s="601"/>
      <c r="AB25706" s="601"/>
    </row>
    <row r="25707" spans="21:28" x14ac:dyDescent="0.25">
      <c r="U25707" s="601"/>
      <c r="V25707" s="611"/>
      <c r="X25707" s="613"/>
      <c r="Y25707" s="601"/>
      <c r="Z25707" s="601"/>
      <c r="AA25707" s="601"/>
      <c r="AB25707" s="601"/>
    </row>
    <row r="25708" spans="21:28" x14ac:dyDescent="0.25">
      <c r="U25708" s="601"/>
      <c r="V25708" s="611"/>
      <c r="X25708" s="613"/>
      <c r="Y25708" s="601"/>
      <c r="Z25708" s="601"/>
      <c r="AA25708" s="601"/>
      <c r="AB25708" s="601"/>
    </row>
    <row r="25709" spans="21:28" x14ac:dyDescent="0.25">
      <c r="U25709" s="601"/>
      <c r="V25709" s="611"/>
      <c r="X25709" s="613"/>
      <c r="Y25709" s="601"/>
      <c r="Z25709" s="601"/>
      <c r="AA25709" s="601"/>
      <c r="AB25709" s="601"/>
    </row>
    <row r="25710" spans="21:28" x14ac:dyDescent="0.25">
      <c r="U25710" s="601"/>
      <c r="V25710" s="611"/>
      <c r="X25710" s="613"/>
      <c r="Y25710" s="601"/>
      <c r="Z25710" s="601"/>
      <c r="AA25710" s="601"/>
      <c r="AB25710" s="601"/>
    </row>
    <row r="25711" spans="21:28" x14ac:dyDescent="0.25">
      <c r="U25711" s="601"/>
      <c r="V25711" s="611"/>
      <c r="X25711" s="613"/>
      <c r="Y25711" s="601"/>
      <c r="Z25711" s="601"/>
      <c r="AA25711" s="601"/>
      <c r="AB25711" s="601"/>
    </row>
    <row r="25712" spans="21:28" x14ac:dyDescent="0.25">
      <c r="U25712" s="601"/>
      <c r="V25712" s="611"/>
      <c r="X25712" s="613"/>
      <c r="Y25712" s="601"/>
      <c r="Z25712" s="601"/>
      <c r="AA25712" s="601"/>
      <c r="AB25712" s="601"/>
    </row>
    <row r="25713" spans="21:28" x14ac:dyDescent="0.25">
      <c r="U25713" s="601"/>
      <c r="V25713" s="611"/>
      <c r="X25713" s="613"/>
      <c r="Y25713" s="601"/>
      <c r="Z25713" s="601"/>
      <c r="AA25713" s="601"/>
      <c r="AB25713" s="601"/>
    </row>
    <row r="25714" spans="21:28" x14ac:dyDescent="0.25">
      <c r="U25714" s="601"/>
      <c r="V25714" s="611"/>
      <c r="X25714" s="613"/>
      <c r="Y25714" s="601"/>
      <c r="Z25714" s="601"/>
      <c r="AA25714" s="601"/>
      <c r="AB25714" s="601"/>
    </row>
    <row r="25715" spans="21:28" x14ac:dyDescent="0.25">
      <c r="U25715" s="601"/>
      <c r="V25715" s="611"/>
      <c r="X25715" s="613"/>
      <c r="Y25715" s="601"/>
      <c r="Z25715" s="601"/>
      <c r="AA25715" s="601"/>
      <c r="AB25715" s="601"/>
    </row>
    <row r="25716" spans="21:28" x14ac:dyDescent="0.25">
      <c r="U25716" s="601"/>
      <c r="V25716" s="611"/>
      <c r="X25716" s="613"/>
      <c r="Y25716" s="601"/>
      <c r="Z25716" s="601"/>
      <c r="AA25716" s="601"/>
      <c r="AB25716" s="601"/>
    </row>
    <row r="25717" spans="21:28" x14ac:dyDescent="0.25">
      <c r="U25717" s="601"/>
      <c r="V25717" s="611"/>
      <c r="X25717" s="613"/>
      <c r="Y25717" s="601"/>
      <c r="Z25717" s="601"/>
      <c r="AA25717" s="601"/>
      <c r="AB25717" s="601"/>
    </row>
    <row r="25718" spans="21:28" x14ac:dyDescent="0.25">
      <c r="U25718" s="601"/>
      <c r="V25718" s="611"/>
      <c r="X25718" s="613"/>
      <c r="Y25718" s="601"/>
      <c r="Z25718" s="601"/>
      <c r="AA25718" s="601"/>
      <c r="AB25718" s="601"/>
    </row>
    <row r="25719" spans="21:28" x14ac:dyDescent="0.25">
      <c r="U25719" s="601"/>
      <c r="V25719" s="611"/>
      <c r="X25719" s="613"/>
      <c r="Y25719" s="601"/>
      <c r="Z25719" s="601"/>
      <c r="AA25719" s="601"/>
      <c r="AB25719" s="601"/>
    </row>
    <row r="25720" spans="21:28" x14ac:dyDescent="0.25">
      <c r="U25720" s="601"/>
      <c r="V25720" s="611"/>
      <c r="X25720" s="613"/>
      <c r="Y25720" s="601"/>
      <c r="Z25720" s="601"/>
      <c r="AA25720" s="601"/>
      <c r="AB25720" s="601"/>
    </row>
    <row r="25721" spans="21:28" x14ac:dyDescent="0.25">
      <c r="U25721" s="601"/>
      <c r="V25721" s="611"/>
      <c r="X25721" s="613"/>
      <c r="Y25721" s="601"/>
      <c r="Z25721" s="601"/>
      <c r="AA25721" s="601"/>
      <c r="AB25721" s="601"/>
    </row>
    <row r="25722" spans="21:28" x14ac:dyDescent="0.25">
      <c r="U25722" s="601"/>
      <c r="V25722" s="611"/>
      <c r="X25722" s="613"/>
      <c r="Y25722" s="601"/>
      <c r="Z25722" s="601"/>
      <c r="AA25722" s="601"/>
      <c r="AB25722" s="601"/>
    </row>
    <row r="25723" spans="21:28" x14ac:dyDescent="0.25">
      <c r="U25723" s="601"/>
      <c r="V25723" s="611"/>
      <c r="X25723" s="613"/>
      <c r="Y25723" s="601"/>
      <c r="Z25723" s="601"/>
      <c r="AA25723" s="601"/>
      <c r="AB25723" s="601"/>
    </row>
    <row r="25724" spans="21:28" x14ac:dyDescent="0.25">
      <c r="U25724" s="601"/>
      <c r="V25724" s="611"/>
      <c r="X25724" s="613"/>
      <c r="Y25724" s="601"/>
      <c r="Z25724" s="601"/>
      <c r="AA25724" s="601"/>
      <c r="AB25724" s="601"/>
    </row>
    <row r="25725" spans="21:28" x14ac:dyDescent="0.25">
      <c r="U25725" s="601"/>
      <c r="V25725" s="611"/>
      <c r="X25725" s="613"/>
      <c r="Y25725" s="601"/>
      <c r="Z25725" s="601"/>
      <c r="AA25725" s="601"/>
      <c r="AB25725" s="601"/>
    </row>
    <row r="25726" spans="21:28" x14ac:dyDescent="0.25">
      <c r="U25726" s="601"/>
      <c r="V25726" s="611"/>
      <c r="X25726" s="613"/>
      <c r="Y25726" s="601"/>
      <c r="Z25726" s="601"/>
      <c r="AA25726" s="601"/>
      <c r="AB25726" s="601"/>
    </row>
    <row r="25727" spans="21:28" x14ac:dyDescent="0.25">
      <c r="U25727" s="601"/>
      <c r="V25727" s="611"/>
      <c r="X25727" s="613"/>
      <c r="Y25727" s="601"/>
      <c r="Z25727" s="601"/>
      <c r="AA25727" s="601"/>
      <c r="AB25727" s="601"/>
    </row>
    <row r="25728" spans="21:28" x14ac:dyDescent="0.25">
      <c r="U25728" s="601"/>
      <c r="V25728" s="611"/>
      <c r="X25728" s="613"/>
      <c r="Y25728" s="601"/>
      <c r="Z25728" s="601"/>
      <c r="AA25728" s="601"/>
      <c r="AB25728" s="601"/>
    </row>
    <row r="25729" spans="21:28" x14ac:dyDescent="0.25">
      <c r="U25729" s="601"/>
      <c r="V25729" s="611"/>
      <c r="X25729" s="613"/>
      <c r="Y25729" s="601"/>
      <c r="Z25729" s="601"/>
      <c r="AA25729" s="601"/>
      <c r="AB25729" s="601"/>
    </row>
    <row r="25730" spans="21:28" x14ac:dyDescent="0.25">
      <c r="U25730" s="601"/>
      <c r="V25730" s="611"/>
      <c r="X25730" s="613"/>
      <c r="Y25730" s="601"/>
      <c r="Z25730" s="601"/>
      <c r="AA25730" s="601"/>
      <c r="AB25730" s="601"/>
    </row>
    <row r="25731" spans="21:28" x14ac:dyDescent="0.25">
      <c r="U25731" s="601"/>
      <c r="V25731" s="611"/>
      <c r="X25731" s="613"/>
      <c r="Y25731" s="601"/>
      <c r="Z25731" s="601"/>
      <c r="AA25731" s="601"/>
      <c r="AB25731" s="601"/>
    </row>
    <row r="25732" spans="21:28" x14ac:dyDescent="0.25">
      <c r="U25732" s="601"/>
      <c r="V25732" s="611"/>
      <c r="X25732" s="613"/>
      <c r="Y25732" s="601"/>
      <c r="Z25732" s="601"/>
      <c r="AA25732" s="601"/>
      <c r="AB25732" s="601"/>
    </row>
    <row r="25733" spans="21:28" x14ac:dyDescent="0.25">
      <c r="U25733" s="601"/>
      <c r="V25733" s="611"/>
      <c r="X25733" s="613"/>
      <c r="Y25733" s="601"/>
      <c r="Z25733" s="601"/>
      <c r="AA25733" s="601"/>
      <c r="AB25733" s="601"/>
    </row>
    <row r="25734" spans="21:28" x14ac:dyDescent="0.25">
      <c r="U25734" s="601"/>
      <c r="V25734" s="611"/>
      <c r="X25734" s="613"/>
      <c r="Y25734" s="601"/>
      <c r="Z25734" s="601"/>
      <c r="AA25734" s="601"/>
      <c r="AB25734" s="601"/>
    </row>
    <row r="25735" spans="21:28" x14ac:dyDescent="0.25">
      <c r="U25735" s="601"/>
      <c r="V25735" s="611"/>
      <c r="X25735" s="613"/>
      <c r="Y25735" s="601"/>
      <c r="Z25735" s="601"/>
      <c r="AA25735" s="601"/>
      <c r="AB25735" s="601"/>
    </row>
    <row r="25736" spans="21:28" x14ac:dyDescent="0.25">
      <c r="U25736" s="601"/>
      <c r="V25736" s="611"/>
      <c r="X25736" s="613"/>
      <c r="Y25736" s="601"/>
      <c r="Z25736" s="601"/>
      <c r="AA25736" s="601"/>
      <c r="AB25736" s="601"/>
    </row>
    <row r="25737" spans="21:28" x14ac:dyDescent="0.25">
      <c r="U25737" s="601"/>
      <c r="V25737" s="611"/>
      <c r="X25737" s="613"/>
      <c r="Y25737" s="601"/>
      <c r="Z25737" s="601"/>
      <c r="AA25737" s="601"/>
      <c r="AB25737" s="601"/>
    </row>
    <row r="25738" spans="21:28" x14ac:dyDescent="0.25">
      <c r="U25738" s="601"/>
      <c r="V25738" s="611"/>
      <c r="X25738" s="613"/>
      <c r="Y25738" s="601"/>
      <c r="Z25738" s="601"/>
      <c r="AA25738" s="601"/>
      <c r="AB25738" s="601"/>
    </row>
    <row r="25739" spans="21:28" x14ac:dyDescent="0.25">
      <c r="U25739" s="601"/>
      <c r="V25739" s="611"/>
      <c r="X25739" s="613"/>
      <c r="Y25739" s="601"/>
      <c r="Z25739" s="601"/>
      <c r="AA25739" s="601"/>
      <c r="AB25739" s="601"/>
    </row>
    <row r="25740" spans="21:28" x14ac:dyDescent="0.25">
      <c r="U25740" s="601"/>
      <c r="V25740" s="611"/>
      <c r="X25740" s="613"/>
      <c r="Y25740" s="601"/>
      <c r="Z25740" s="601"/>
      <c r="AA25740" s="601"/>
      <c r="AB25740" s="601"/>
    </row>
    <row r="25741" spans="21:28" x14ac:dyDescent="0.25">
      <c r="U25741" s="601"/>
      <c r="V25741" s="611"/>
      <c r="X25741" s="613"/>
      <c r="Y25741" s="601"/>
      <c r="Z25741" s="601"/>
      <c r="AA25741" s="601"/>
      <c r="AB25741" s="601"/>
    </row>
    <row r="25742" spans="21:28" x14ac:dyDescent="0.25">
      <c r="U25742" s="601"/>
      <c r="V25742" s="611"/>
      <c r="X25742" s="613"/>
      <c r="Y25742" s="601"/>
      <c r="Z25742" s="601"/>
      <c r="AA25742" s="601"/>
      <c r="AB25742" s="601"/>
    </row>
    <row r="25743" spans="21:28" x14ac:dyDescent="0.25">
      <c r="U25743" s="601"/>
      <c r="V25743" s="611"/>
      <c r="X25743" s="613"/>
      <c r="Y25743" s="601"/>
      <c r="Z25743" s="601"/>
      <c r="AA25743" s="601"/>
      <c r="AB25743" s="601"/>
    </row>
    <row r="25744" spans="21:28" x14ac:dyDescent="0.25">
      <c r="U25744" s="601"/>
      <c r="V25744" s="611"/>
      <c r="X25744" s="613"/>
      <c r="Y25744" s="601"/>
      <c r="Z25744" s="601"/>
      <c r="AA25744" s="601"/>
      <c r="AB25744" s="601"/>
    </row>
    <row r="25745" spans="21:28" x14ac:dyDescent="0.25">
      <c r="U25745" s="601"/>
      <c r="V25745" s="611"/>
      <c r="X25745" s="613"/>
      <c r="Y25745" s="601"/>
      <c r="Z25745" s="601"/>
      <c r="AA25745" s="601"/>
      <c r="AB25745" s="601"/>
    </row>
    <row r="25746" spans="21:28" x14ac:dyDescent="0.25">
      <c r="U25746" s="601"/>
      <c r="V25746" s="611"/>
      <c r="X25746" s="613"/>
      <c r="Y25746" s="601"/>
      <c r="Z25746" s="601"/>
      <c r="AA25746" s="601"/>
      <c r="AB25746" s="601"/>
    </row>
    <row r="25747" spans="21:28" x14ac:dyDescent="0.25">
      <c r="U25747" s="601"/>
      <c r="V25747" s="611"/>
      <c r="X25747" s="613"/>
      <c r="Y25747" s="601"/>
      <c r="Z25747" s="601"/>
      <c r="AA25747" s="601"/>
      <c r="AB25747" s="601"/>
    </row>
    <row r="25748" spans="21:28" x14ac:dyDescent="0.25">
      <c r="U25748" s="601"/>
      <c r="V25748" s="611"/>
      <c r="X25748" s="613"/>
      <c r="Y25748" s="601"/>
      <c r="Z25748" s="601"/>
      <c r="AA25748" s="601"/>
      <c r="AB25748" s="601"/>
    </row>
    <row r="25749" spans="21:28" x14ac:dyDescent="0.25">
      <c r="U25749" s="601"/>
      <c r="V25749" s="611"/>
      <c r="X25749" s="613"/>
      <c r="Y25749" s="601"/>
      <c r="Z25749" s="601"/>
      <c r="AA25749" s="601"/>
      <c r="AB25749" s="601"/>
    </row>
    <row r="25750" spans="21:28" x14ac:dyDescent="0.25">
      <c r="U25750" s="601"/>
      <c r="V25750" s="611"/>
      <c r="X25750" s="613"/>
      <c r="Y25750" s="601"/>
      <c r="Z25750" s="601"/>
      <c r="AA25750" s="601"/>
      <c r="AB25750" s="601"/>
    </row>
    <row r="25751" spans="21:28" x14ac:dyDescent="0.25">
      <c r="U25751" s="601"/>
      <c r="V25751" s="611"/>
      <c r="X25751" s="613"/>
      <c r="Y25751" s="601"/>
      <c r="Z25751" s="601"/>
      <c r="AA25751" s="601"/>
      <c r="AB25751" s="601"/>
    </row>
    <row r="25752" spans="21:28" x14ac:dyDescent="0.25">
      <c r="U25752" s="601"/>
      <c r="V25752" s="611"/>
      <c r="X25752" s="613"/>
      <c r="Y25752" s="601"/>
      <c r="Z25752" s="601"/>
      <c r="AA25752" s="601"/>
      <c r="AB25752" s="601"/>
    </row>
    <row r="25753" spans="21:28" x14ac:dyDescent="0.25">
      <c r="U25753" s="601"/>
      <c r="V25753" s="611"/>
      <c r="X25753" s="613"/>
      <c r="Y25753" s="601"/>
      <c r="Z25753" s="601"/>
      <c r="AA25753" s="601"/>
      <c r="AB25753" s="601"/>
    </row>
    <row r="25754" spans="21:28" x14ac:dyDescent="0.25">
      <c r="U25754" s="601"/>
      <c r="V25754" s="611"/>
      <c r="X25754" s="613"/>
      <c r="Y25754" s="601"/>
      <c r="Z25754" s="601"/>
      <c r="AA25754" s="601"/>
      <c r="AB25754" s="601"/>
    </row>
    <row r="25755" spans="21:28" x14ac:dyDescent="0.25">
      <c r="U25755" s="601"/>
      <c r="V25755" s="611"/>
      <c r="X25755" s="613"/>
      <c r="Y25755" s="601"/>
      <c r="Z25755" s="601"/>
      <c r="AA25755" s="601"/>
      <c r="AB25755" s="601"/>
    </row>
    <row r="25756" spans="21:28" x14ac:dyDescent="0.25">
      <c r="U25756" s="601"/>
      <c r="V25756" s="611"/>
      <c r="X25756" s="613"/>
      <c r="Y25756" s="601"/>
      <c r="Z25756" s="601"/>
      <c r="AA25756" s="601"/>
      <c r="AB25756" s="601"/>
    </row>
    <row r="25757" spans="21:28" x14ac:dyDescent="0.25">
      <c r="U25757" s="601"/>
      <c r="V25757" s="611"/>
      <c r="X25757" s="613"/>
      <c r="Y25757" s="601"/>
      <c r="Z25757" s="601"/>
      <c r="AA25757" s="601"/>
      <c r="AB25757" s="601"/>
    </row>
    <row r="25758" spans="21:28" x14ac:dyDescent="0.25">
      <c r="U25758" s="601"/>
      <c r="V25758" s="611"/>
      <c r="X25758" s="613"/>
      <c r="Y25758" s="601"/>
      <c r="Z25758" s="601"/>
      <c r="AA25758" s="601"/>
      <c r="AB25758" s="601"/>
    </row>
    <row r="25759" spans="21:28" x14ac:dyDescent="0.25">
      <c r="U25759" s="601"/>
      <c r="V25759" s="611"/>
      <c r="X25759" s="613"/>
      <c r="Y25759" s="601"/>
      <c r="Z25759" s="601"/>
      <c r="AA25759" s="601"/>
      <c r="AB25759" s="601"/>
    </row>
    <row r="25760" spans="21:28" x14ac:dyDescent="0.25">
      <c r="U25760" s="601"/>
      <c r="V25760" s="611"/>
      <c r="X25760" s="613"/>
      <c r="Y25760" s="601"/>
      <c r="Z25760" s="601"/>
      <c r="AA25760" s="601"/>
      <c r="AB25760" s="601"/>
    </row>
    <row r="25761" spans="21:28" x14ac:dyDescent="0.25">
      <c r="U25761" s="601"/>
      <c r="V25761" s="611"/>
      <c r="X25761" s="613"/>
      <c r="Y25761" s="601"/>
      <c r="Z25761" s="601"/>
      <c r="AA25761" s="601"/>
      <c r="AB25761" s="601"/>
    </row>
    <row r="25762" spans="21:28" x14ac:dyDescent="0.25">
      <c r="U25762" s="601"/>
      <c r="V25762" s="611"/>
      <c r="X25762" s="613"/>
      <c r="Y25762" s="601"/>
      <c r="Z25762" s="601"/>
      <c r="AA25762" s="601"/>
      <c r="AB25762" s="601"/>
    </row>
    <row r="25763" spans="21:28" x14ac:dyDescent="0.25">
      <c r="U25763" s="601"/>
      <c r="V25763" s="611"/>
      <c r="X25763" s="613"/>
      <c r="Y25763" s="601"/>
      <c r="Z25763" s="601"/>
      <c r="AA25763" s="601"/>
      <c r="AB25763" s="601"/>
    </row>
    <row r="25764" spans="21:28" x14ac:dyDescent="0.25">
      <c r="U25764" s="601"/>
      <c r="V25764" s="611"/>
      <c r="X25764" s="613"/>
      <c r="Y25764" s="601"/>
      <c r="Z25764" s="601"/>
      <c r="AA25764" s="601"/>
      <c r="AB25764" s="601"/>
    </row>
    <row r="25765" spans="21:28" x14ac:dyDescent="0.25">
      <c r="U25765" s="601"/>
      <c r="V25765" s="611"/>
      <c r="X25765" s="613"/>
      <c r="Y25765" s="601"/>
      <c r="Z25765" s="601"/>
      <c r="AA25765" s="601"/>
      <c r="AB25765" s="601"/>
    </row>
    <row r="25766" spans="21:28" x14ac:dyDescent="0.25">
      <c r="U25766" s="601"/>
      <c r="V25766" s="611"/>
      <c r="X25766" s="613"/>
      <c r="Y25766" s="601"/>
      <c r="Z25766" s="601"/>
      <c r="AA25766" s="601"/>
      <c r="AB25766" s="601"/>
    </row>
    <row r="25767" spans="21:28" x14ac:dyDescent="0.25">
      <c r="U25767" s="601"/>
      <c r="V25767" s="611"/>
      <c r="X25767" s="613"/>
      <c r="Y25767" s="601"/>
      <c r="Z25767" s="601"/>
      <c r="AA25767" s="601"/>
      <c r="AB25767" s="601"/>
    </row>
    <row r="25768" spans="21:28" x14ac:dyDescent="0.25">
      <c r="U25768" s="601"/>
      <c r="V25768" s="611"/>
      <c r="X25768" s="613"/>
      <c r="Y25768" s="601"/>
      <c r="Z25768" s="601"/>
      <c r="AA25768" s="601"/>
      <c r="AB25768" s="601"/>
    </row>
    <row r="25769" spans="21:28" x14ac:dyDescent="0.25">
      <c r="U25769" s="601"/>
      <c r="V25769" s="611"/>
      <c r="X25769" s="613"/>
      <c r="Y25769" s="601"/>
      <c r="Z25769" s="601"/>
      <c r="AA25769" s="601"/>
      <c r="AB25769" s="601"/>
    </row>
    <row r="25770" spans="21:28" x14ac:dyDescent="0.25">
      <c r="U25770" s="601"/>
      <c r="V25770" s="611"/>
      <c r="X25770" s="613"/>
      <c r="Y25770" s="601"/>
      <c r="Z25770" s="601"/>
      <c r="AA25770" s="601"/>
      <c r="AB25770" s="601"/>
    </row>
    <row r="25771" spans="21:28" x14ac:dyDescent="0.25">
      <c r="U25771" s="601"/>
      <c r="V25771" s="611"/>
      <c r="X25771" s="613"/>
      <c r="Y25771" s="601"/>
      <c r="Z25771" s="601"/>
      <c r="AA25771" s="601"/>
      <c r="AB25771" s="601"/>
    </row>
    <row r="25772" spans="21:28" x14ac:dyDescent="0.25">
      <c r="U25772" s="601"/>
      <c r="V25772" s="611"/>
      <c r="X25772" s="613"/>
      <c r="Y25772" s="601"/>
      <c r="Z25772" s="601"/>
      <c r="AA25772" s="601"/>
      <c r="AB25772" s="601"/>
    </row>
    <row r="25773" spans="21:28" x14ac:dyDescent="0.25">
      <c r="U25773" s="601"/>
      <c r="V25773" s="611"/>
      <c r="X25773" s="613"/>
      <c r="Y25773" s="601"/>
      <c r="Z25773" s="601"/>
      <c r="AA25773" s="601"/>
      <c r="AB25773" s="601"/>
    </row>
    <row r="25774" spans="21:28" x14ac:dyDescent="0.25">
      <c r="U25774" s="601"/>
      <c r="V25774" s="611"/>
      <c r="X25774" s="613"/>
      <c r="Y25774" s="601"/>
      <c r="Z25774" s="601"/>
      <c r="AA25774" s="601"/>
      <c r="AB25774" s="601"/>
    </row>
    <row r="25775" spans="21:28" x14ac:dyDescent="0.25">
      <c r="U25775" s="601"/>
      <c r="V25775" s="611"/>
      <c r="X25775" s="613"/>
      <c r="Y25775" s="601"/>
      <c r="Z25775" s="601"/>
      <c r="AA25775" s="601"/>
      <c r="AB25775" s="601"/>
    </row>
    <row r="25776" spans="21:28" x14ac:dyDescent="0.25">
      <c r="U25776" s="601"/>
      <c r="V25776" s="611"/>
      <c r="X25776" s="613"/>
      <c r="Y25776" s="601"/>
      <c r="Z25776" s="601"/>
      <c r="AA25776" s="601"/>
      <c r="AB25776" s="601"/>
    </row>
    <row r="25777" spans="21:28" x14ac:dyDescent="0.25">
      <c r="U25777" s="601"/>
      <c r="V25777" s="611"/>
      <c r="X25777" s="613"/>
      <c r="Y25777" s="601"/>
      <c r="Z25777" s="601"/>
      <c r="AA25777" s="601"/>
      <c r="AB25777" s="601"/>
    </row>
    <row r="25778" spans="21:28" x14ac:dyDescent="0.25">
      <c r="U25778" s="601"/>
      <c r="V25778" s="611"/>
      <c r="X25778" s="613"/>
      <c r="Y25778" s="601"/>
      <c r="Z25778" s="601"/>
      <c r="AA25778" s="601"/>
      <c r="AB25778" s="601"/>
    </row>
    <row r="25779" spans="21:28" x14ac:dyDescent="0.25">
      <c r="U25779" s="601"/>
      <c r="V25779" s="611"/>
      <c r="X25779" s="613"/>
      <c r="Y25779" s="601"/>
      <c r="Z25779" s="601"/>
      <c r="AA25779" s="601"/>
      <c r="AB25779" s="601"/>
    </row>
    <row r="25780" spans="21:28" x14ac:dyDescent="0.25">
      <c r="U25780" s="601"/>
      <c r="V25780" s="611"/>
      <c r="X25780" s="613"/>
      <c r="Y25780" s="601"/>
      <c r="Z25780" s="601"/>
      <c r="AA25780" s="601"/>
      <c r="AB25780" s="601"/>
    </row>
    <row r="25781" spans="21:28" x14ac:dyDescent="0.25">
      <c r="U25781" s="601"/>
      <c r="V25781" s="611"/>
      <c r="X25781" s="613"/>
      <c r="Y25781" s="601"/>
      <c r="Z25781" s="601"/>
      <c r="AA25781" s="601"/>
      <c r="AB25781" s="601"/>
    </row>
    <row r="25782" spans="21:28" x14ac:dyDescent="0.25">
      <c r="U25782" s="601"/>
      <c r="V25782" s="611"/>
      <c r="X25782" s="613"/>
      <c r="Y25782" s="601"/>
      <c r="Z25782" s="601"/>
      <c r="AA25782" s="601"/>
      <c r="AB25782" s="601"/>
    </row>
    <row r="25783" spans="21:28" x14ac:dyDescent="0.25">
      <c r="U25783" s="601"/>
      <c r="V25783" s="611"/>
      <c r="X25783" s="613"/>
      <c r="Y25783" s="601"/>
      <c r="Z25783" s="601"/>
      <c r="AA25783" s="601"/>
      <c r="AB25783" s="601"/>
    </row>
    <row r="25784" spans="21:28" x14ac:dyDescent="0.25">
      <c r="U25784" s="601"/>
      <c r="V25784" s="611"/>
      <c r="X25784" s="613"/>
      <c r="Y25784" s="601"/>
      <c r="Z25784" s="601"/>
      <c r="AA25784" s="601"/>
      <c r="AB25784" s="601"/>
    </row>
    <row r="25785" spans="21:28" x14ac:dyDescent="0.25">
      <c r="U25785" s="601"/>
      <c r="V25785" s="611"/>
      <c r="X25785" s="613"/>
      <c r="Y25785" s="601"/>
      <c r="Z25785" s="601"/>
      <c r="AA25785" s="601"/>
      <c r="AB25785" s="601"/>
    </row>
    <row r="25786" spans="21:28" x14ac:dyDescent="0.25">
      <c r="U25786" s="601"/>
      <c r="V25786" s="611"/>
      <c r="X25786" s="613"/>
      <c r="Y25786" s="601"/>
      <c r="Z25786" s="601"/>
      <c r="AA25786" s="601"/>
      <c r="AB25786" s="601"/>
    </row>
    <row r="25787" spans="21:28" x14ac:dyDescent="0.25">
      <c r="U25787" s="601"/>
      <c r="V25787" s="611"/>
      <c r="X25787" s="613"/>
      <c r="Y25787" s="601"/>
      <c r="Z25787" s="601"/>
      <c r="AA25787" s="601"/>
      <c r="AB25787" s="601"/>
    </row>
    <row r="25788" spans="21:28" x14ac:dyDescent="0.25">
      <c r="U25788" s="601"/>
      <c r="V25788" s="611"/>
      <c r="X25788" s="613"/>
      <c r="Y25788" s="601"/>
      <c r="Z25788" s="601"/>
      <c r="AA25788" s="601"/>
      <c r="AB25788" s="601"/>
    </row>
    <row r="25789" spans="21:28" x14ac:dyDescent="0.25">
      <c r="U25789" s="601"/>
      <c r="V25789" s="611"/>
      <c r="X25789" s="613"/>
      <c r="Y25789" s="601"/>
      <c r="Z25789" s="601"/>
      <c r="AA25789" s="601"/>
      <c r="AB25789" s="601"/>
    </row>
    <row r="25790" spans="21:28" x14ac:dyDescent="0.25">
      <c r="U25790" s="601"/>
      <c r="V25790" s="611"/>
      <c r="X25790" s="613"/>
      <c r="Y25790" s="601"/>
      <c r="Z25790" s="601"/>
      <c r="AA25790" s="601"/>
      <c r="AB25790" s="601"/>
    </row>
    <row r="25791" spans="21:28" x14ac:dyDescent="0.25">
      <c r="U25791" s="601"/>
      <c r="V25791" s="611"/>
      <c r="X25791" s="613"/>
      <c r="Y25791" s="601"/>
      <c r="Z25791" s="601"/>
      <c r="AA25791" s="601"/>
      <c r="AB25791" s="601"/>
    </row>
    <row r="25792" spans="21:28" x14ac:dyDescent="0.25">
      <c r="U25792" s="601"/>
      <c r="V25792" s="611"/>
      <c r="X25792" s="613"/>
      <c r="Y25792" s="601"/>
      <c r="Z25792" s="601"/>
      <c r="AA25792" s="601"/>
      <c r="AB25792" s="601"/>
    </row>
    <row r="25793" spans="21:28" x14ac:dyDescent="0.25">
      <c r="U25793" s="601"/>
      <c r="V25793" s="611"/>
      <c r="X25793" s="613"/>
      <c r="Y25793" s="601"/>
      <c r="Z25793" s="601"/>
      <c r="AA25793" s="601"/>
      <c r="AB25793" s="601"/>
    </row>
    <row r="25794" spans="21:28" x14ac:dyDescent="0.25">
      <c r="U25794" s="601"/>
      <c r="V25794" s="611"/>
      <c r="X25794" s="613"/>
      <c r="Y25794" s="601"/>
      <c r="Z25794" s="601"/>
      <c r="AA25794" s="601"/>
      <c r="AB25794" s="601"/>
    </row>
    <row r="25795" spans="21:28" x14ac:dyDescent="0.25">
      <c r="U25795" s="601"/>
      <c r="V25795" s="611"/>
      <c r="X25795" s="613"/>
      <c r="Y25795" s="601"/>
      <c r="Z25795" s="601"/>
      <c r="AA25795" s="601"/>
      <c r="AB25795" s="601"/>
    </row>
    <row r="25796" spans="21:28" x14ac:dyDescent="0.25">
      <c r="U25796" s="601"/>
      <c r="V25796" s="611"/>
      <c r="X25796" s="613"/>
      <c r="Y25796" s="601"/>
      <c r="Z25796" s="601"/>
      <c r="AA25796" s="601"/>
      <c r="AB25796" s="601"/>
    </row>
    <row r="25797" spans="21:28" x14ac:dyDescent="0.25">
      <c r="U25797" s="601"/>
      <c r="V25797" s="611"/>
      <c r="X25797" s="613"/>
      <c r="Y25797" s="601"/>
      <c r="Z25797" s="601"/>
      <c r="AA25797" s="601"/>
      <c r="AB25797" s="601"/>
    </row>
    <row r="25798" spans="21:28" x14ac:dyDescent="0.25">
      <c r="U25798" s="601"/>
      <c r="V25798" s="611"/>
      <c r="X25798" s="613"/>
      <c r="Y25798" s="601"/>
      <c r="Z25798" s="601"/>
      <c r="AA25798" s="601"/>
      <c r="AB25798" s="601"/>
    </row>
    <row r="25799" spans="21:28" x14ac:dyDescent="0.25">
      <c r="U25799" s="601"/>
      <c r="V25799" s="611"/>
      <c r="X25799" s="613"/>
      <c r="Y25799" s="601"/>
      <c r="Z25799" s="601"/>
      <c r="AA25799" s="601"/>
      <c r="AB25799" s="601"/>
    </row>
    <row r="25800" spans="21:28" x14ac:dyDescent="0.25">
      <c r="U25800" s="601"/>
      <c r="V25800" s="611"/>
      <c r="X25800" s="613"/>
      <c r="Y25800" s="601"/>
      <c r="Z25800" s="601"/>
      <c r="AA25800" s="601"/>
      <c r="AB25800" s="601"/>
    </row>
    <row r="25801" spans="21:28" x14ac:dyDescent="0.25">
      <c r="U25801" s="601"/>
      <c r="V25801" s="611"/>
      <c r="X25801" s="613"/>
      <c r="Y25801" s="601"/>
      <c r="Z25801" s="601"/>
      <c r="AA25801" s="601"/>
      <c r="AB25801" s="601"/>
    </row>
    <row r="25802" spans="21:28" x14ac:dyDescent="0.25">
      <c r="U25802" s="601"/>
      <c r="V25802" s="611"/>
      <c r="X25802" s="613"/>
      <c r="Y25802" s="601"/>
      <c r="Z25802" s="601"/>
      <c r="AA25802" s="601"/>
      <c r="AB25802" s="601"/>
    </row>
    <row r="25803" spans="21:28" x14ac:dyDescent="0.25">
      <c r="U25803" s="601"/>
      <c r="V25803" s="611"/>
      <c r="X25803" s="613"/>
      <c r="Y25803" s="601"/>
      <c r="Z25803" s="601"/>
      <c r="AA25803" s="601"/>
      <c r="AB25803" s="601"/>
    </row>
    <row r="25804" spans="21:28" x14ac:dyDescent="0.25">
      <c r="U25804" s="601"/>
      <c r="V25804" s="611"/>
      <c r="X25804" s="613"/>
      <c r="Y25804" s="601"/>
      <c r="Z25804" s="601"/>
      <c r="AA25804" s="601"/>
      <c r="AB25804" s="601"/>
    </row>
    <row r="25805" spans="21:28" x14ac:dyDescent="0.25">
      <c r="U25805" s="601"/>
      <c r="V25805" s="611"/>
      <c r="X25805" s="613"/>
      <c r="Y25805" s="601"/>
      <c r="Z25805" s="601"/>
      <c r="AA25805" s="601"/>
      <c r="AB25805" s="601"/>
    </row>
    <row r="25806" spans="21:28" x14ac:dyDescent="0.25">
      <c r="U25806" s="601"/>
      <c r="V25806" s="611"/>
      <c r="X25806" s="613"/>
      <c r="Y25806" s="601"/>
      <c r="Z25806" s="601"/>
      <c r="AA25806" s="601"/>
      <c r="AB25806" s="601"/>
    </row>
    <row r="25807" spans="21:28" x14ac:dyDescent="0.25">
      <c r="U25807" s="601"/>
      <c r="V25807" s="611"/>
      <c r="X25807" s="613"/>
      <c r="Y25807" s="601"/>
      <c r="Z25807" s="601"/>
      <c r="AA25807" s="601"/>
      <c r="AB25807" s="601"/>
    </row>
    <row r="25808" spans="21:28" x14ac:dyDescent="0.25">
      <c r="U25808" s="601"/>
      <c r="V25808" s="611"/>
      <c r="X25808" s="613"/>
      <c r="Y25808" s="601"/>
      <c r="Z25808" s="601"/>
      <c r="AA25808" s="601"/>
      <c r="AB25808" s="601"/>
    </row>
    <row r="25809" spans="21:28" x14ac:dyDescent="0.25">
      <c r="U25809" s="601"/>
      <c r="V25809" s="611"/>
      <c r="X25809" s="613"/>
      <c r="Y25809" s="601"/>
      <c r="Z25809" s="601"/>
      <c r="AA25809" s="601"/>
      <c r="AB25809" s="601"/>
    </row>
    <row r="25810" spans="21:28" x14ac:dyDescent="0.25">
      <c r="U25810" s="601"/>
      <c r="V25810" s="611"/>
      <c r="X25810" s="613"/>
      <c r="Y25810" s="601"/>
      <c r="Z25810" s="601"/>
      <c r="AA25810" s="601"/>
      <c r="AB25810" s="601"/>
    </row>
    <row r="25811" spans="21:28" x14ac:dyDescent="0.25">
      <c r="U25811" s="601"/>
      <c r="V25811" s="611"/>
      <c r="X25811" s="613"/>
      <c r="Y25811" s="601"/>
      <c r="Z25811" s="601"/>
      <c r="AA25811" s="601"/>
      <c r="AB25811" s="601"/>
    </row>
    <row r="25812" spans="21:28" x14ac:dyDescent="0.25">
      <c r="U25812" s="601"/>
      <c r="V25812" s="611"/>
      <c r="X25812" s="613"/>
      <c r="Y25812" s="601"/>
      <c r="Z25812" s="601"/>
      <c r="AA25812" s="601"/>
      <c r="AB25812" s="601"/>
    </row>
    <row r="25813" spans="21:28" x14ac:dyDescent="0.25">
      <c r="U25813" s="601"/>
      <c r="V25813" s="611"/>
      <c r="X25813" s="613"/>
      <c r="Y25813" s="601"/>
      <c r="Z25813" s="601"/>
      <c r="AA25813" s="601"/>
      <c r="AB25813" s="601"/>
    </row>
    <row r="25814" spans="21:28" x14ac:dyDescent="0.25">
      <c r="U25814" s="601"/>
      <c r="V25814" s="611"/>
      <c r="X25814" s="613"/>
      <c r="Y25814" s="601"/>
      <c r="Z25814" s="601"/>
      <c r="AA25814" s="601"/>
      <c r="AB25814" s="601"/>
    </row>
    <row r="25815" spans="21:28" x14ac:dyDescent="0.25">
      <c r="U25815" s="601"/>
      <c r="V25815" s="611"/>
      <c r="X25815" s="613"/>
      <c r="Y25815" s="601"/>
      <c r="Z25815" s="601"/>
      <c r="AA25815" s="601"/>
      <c r="AB25815" s="601"/>
    </row>
    <row r="25816" spans="21:28" x14ac:dyDescent="0.25">
      <c r="U25816" s="601"/>
      <c r="V25816" s="611"/>
      <c r="X25816" s="613"/>
      <c r="Y25816" s="601"/>
      <c r="Z25816" s="601"/>
      <c r="AA25816" s="601"/>
      <c r="AB25816" s="601"/>
    </row>
    <row r="25817" spans="21:28" x14ac:dyDescent="0.25">
      <c r="U25817" s="601"/>
      <c r="V25817" s="611"/>
      <c r="X25817" s="613"/>
      <c r="Y25817" s="601"/>
      <c r="Z25817" s="601"/>
      <c r="AA25817" s="601"/>
      <c r="AB25817" s="601"/>
    </row>
    <row r="25818" spans="21:28" x14ac:dyDescent="0.25">
      <c r="U25818" s="601"/>
      <c r="V25818" s="611"/>
      <c r="X25818" s="613"/>
      <c r="Y25818" s="601"/>
      <c r="Z25818" s="601"/>
      <c r="AA25818" s="601"/>
      <c r="AB25818" s="601"/>
    </row>
    <row r="25819" spans="21:28" x14ac:dyDescent="0.25">
      <c r="U25819" s="601"/>
      <c r="V25819" s="611"/>
      <c r="X25819" s="613"/>
      <c r="Y25819" s="601"/>
      <c r="Z25819" s="601"/>
      <c r="AA25819" s="601"/>
      <c r="AB25819" s="601"/>
    </row>
    <row r="25820" spans="21:28" x14ac:dyDescent="0.25">
      <c r="U25820" s="601"/>
      <c r="V25820" s="611"/>
      <c r="X25820" s="613"/>
      <c r="Y25820" s="601"/>
      <c r="Z25820" s="601"/>
      <c r="AA25820" s="601"/>
      <c r="AB25820" s="601"/>
    </row>
    <row r="25821" spans="21:28" x14ac:dyDescent="0.25">
      <c r="U25821" s="601"/>
      <c r="V25821" s="611"/>
      <c r="X25821" s="613"/>
      <c r="Y25821" s="601"/>
      <c r="Z25821" s="601"/>
      <c r="AA25821" s="601"/>
      <c r="AB25821" s="601"/>
    </row>
    <row r="25822" spans="21:28" x14ac:dyDescent="0.25">
      <c r="U25822" s="601"/>
      <c r="V25822" s="611"/>
      <c r="X25822" s="613"/>
      <c r="Y25822" s="601"/>
      <c r="Z25822" s="601"/>
      <c r="AA25822" s="601"/>
      <c r="AB25822" s="601"/>
    </row>
    <row r="25823" spans="21:28" x14ac:dyDescent="0.25">
      <c r="U25823" s="601"/>
      <c r="V25823" s="611"/>
      <c r="X25823" s="613"/>
      <c r="Y25823" s="601"/>
      <c r="Z25823" s="601"/>
      <c r="AA25823" s="601"/>
      <c r="AB25823" s="601"/>
    </row>
    <row r="25824" spans="21:28" x14ac:dyDescent="0.25">
      <c r="U25824" s="601"/>
      <c r="V25824" s="611"/>
      <c r="X25824" s="613"/>
      <c r="Y25824" s="601"/>
      <c r="Z25824" s="601"/>
      <c r="AA25824" s="601"/>
      <c r="AB25824" s="601"/>
    </row>
    <row r="25825" spans="21:28" x14ac:dyDescent="0.25">
      <c r="U25825" s="601"/>
      <c r="V25825" s="611"/>
      <c r="X25825" s="613"/>
      <c r="Y25825" s="601"/>
      <c r="Z25825" s="601"/>
      <c r="AA25825" s="601"/>
      <c r="AB25825" s="601"/>
    </row>
    <row r="25826" spans="21:28" x14ac:dyDescent="0.25">
      <c r="U25826" s="601"/>
      <c r="V25826" s="611"/>
      <c r="X25826" s="613"/>
      <c r="Y25826" s="601"/>
      <c r="Z25826" s="601"/>
      <c r="AA25826" s="601"/>
      <c r="AB25826" s="601"/>
    </row>
    <row r="25827" spans="21:28" x14ac:dyDescent="0.25">
      <c r="U25827" s="601"/>
      <c r="V25827" s="611"/>
      <c r="X25827" s="613"/>
      <c r="Y25827" s="601"/>
      <c r="Z25827" s="601"/>
      <c r="AA25827" s="601"/>
      <c r="AB25827" s="601"/>
    </row>
    <row r="25828" spans="21:28" x14ac:dyDescent="0.25">
      <c r="U25828" s="601"/>
      <c r="V25828" s="611"/>
      <c r="X25828" s="613"/>
      <c r="Y25828" s="601"/>
      <c r="Z25828" s="601"/>
      <c r="AA25828" s="601"/>
      <c r="AB25828" s="601"/>
    </row>
    <row r="25829" spans="21:28" x14ac:dyDescent="0.25">
      <c r="U25829" s="601"/>
      <c r="V25829" s="611"/>
      <c r="X25829" s="613"/>
      <c r="Y25829" s="601"/>
      <c r="Z25829" s="601"/>
      <c r="AA25829" s="601"/>
      <c r="AB25829" s="601"/>
    </row>
    <row r="25830" spans="21:28" x14ac:dyDescent="0.25">
      <c r="U25830" s="601"/>
      <c r="V25830" s="611"/>
      <c r="X25830" s="613"/>
      <c r="Y25830" s="601"/>
      <c r="Z25830" s="601"/>
      <c r="AA25830" s="601"/>
      <c r="AB25830" s="601"/>
    </row>
    <row r="25831" spans="21:28" x14ac:dyDescent="0.25">
      <c r="U25831" s="601"/>
      <c r="V25831" s="611"/>
      <c r="X25831" s="613"/>
      <c r="Y25831" s="601"/>
      <c r="Z25831" s="601"/>
      <c r="AA25831" s="601"/>
      <c r="AB25831" s="601"/>
    </row>
    <row r="25832" spans="21:28" x14ac:dyDescent="0.25">
      <c r="U25832" s="601"/>
      <c r="V25832" s="611"/>
      <c r="X25832" s="613"/>
      <c r="Y25832" s="601"/>
      <c r="Z25832" s="601"/>
      <c r="AA25832" s="601"/>
      <c r="AB25832" s="601"/>
    </row>
    <row r="25833" spans="21:28" x14ac:dyDescent="0.25">
      <c r="U25833" s="601"/>
      <c r="V25833" s="611"/>
      <c r="X25833" s="613"/>
      <c r="Y25833" s="601"/>
      <c r="Z25833" s="601"/>
      <c r="AA25833" s="601"/>
      <c r="AB25833" s="601"/>
    </row>
    <row r="25834" spans="21:28" x14ac:dyDescent="0.25">
      <c r="U25834" s="601"/>
      <c r="V25834" s="611"/>
      <c r="X25834" s="613"/>
      <c r="Y25834" s="601"/>
      <c r="Z25834" s="601"/>
      <c r="AA25834" s="601"/>
      <c r="AB25834" s="601"/>
    </row>
    <row r="25835" spans="21:28" x14ac:dyDescent="0.25">
      <c r="U25835" s="601"/>
      <c r="V25835" s="611"/>
      <c r="X25835" s="613"/>
      <c r="Y25835" s="601"/>
      <c r="Z25835" s="601"/>
      <c r="AA25835" s="601"/>
      <c r="AB25835" s="601"/>
    </row>
    <row r="25836" spans="21:28" x14ac:dyDescent="0.25">
      <c r="U25836" s="601"/>
      <c r="V25836" s="611"/>
      <c r="X25836" s="613"/>
      <c r="Y25836" s="601"/>
      <c r="Z25836" s="601"/>
      <c r="AA25836" s="601"/>
      <c r="AB25836" s="601"/>
    </row>
    <row r="25837" spans="21:28" x14ac:dyDescent="0.25">
      <c r="U25837" s="601"/>
      <c r="V25837" s="611"/>
      <c r="X25837" s="613"/>
      <c r="Y25837" s="601"/>
      <c r="Z25837" s="601"/>
      <c r="AA25837" s="601"/>
      <c r="AB25837" s="601"/>
    </row>
    <row r="25838" spans="21:28" x14ac:dyDescent="0.25">
      <c r="U25838" s="601"/>
      <c r="V25838" s="611"/>
      <c r="X25838" s="613"/>
      <c r="Y25838" s="601"/>
      <c r="Z25838" s="601"/>
      <c r="AA25838" s="601"/>
      <c r="AB25838" s="601"/>
    </row>
    <row r="25839" spans="21:28" x14ac:dyDescent="0.25">
      <c r="U25839" s="601"/>
      <c r="V25839" s="611"/>
      <c r="X25839" s="613"/>
      <c r="Y25839" s="601"/>
      <c r="Z25839" s="601"/>
      <c r="AA25839" s="601"/>
      <c r="AB25839" s="601"/>
    </row>
    <row r="25840" spans="21:28" x14ac:dyDescent="0.25">
      <c r="U25840" s="601"/>
      <c r="V25840" s="611"/>
      <c r="X25840" s="613"/>
      <c r="Y25840" s="601"/>
      <c r="Z25840" s="601"/>
      <c r="AA25840" s="601"/>
      <c r="AB25840" s="601"/>
    </row>
    <row r="25841" spans="21:28" x14ac:dyDescent="0.25">
      <c r="U25841" s="601"/>
      <c r="V25841" s="611"/>
      <c r="X25841" s="613"/>
      <c r="Y25841" s="601"/>
      <c r="Z25841" s="601"/>
      <c r="AA25841" s="601"/>
      <c r="AB25841" s="601"/>
    </row>
    <row r="25842" spans="21:28" x14ac:dyDescent="0.25">
      <c r="U25842" s="601"/>
      <c r="V25842" s="611"/>
      <c r="X25842" s="613"/>
      <c r="Y25842" s="601"/>
      <c r="Z25842" s="601"/>
      <c r="AA25842" s="601"/>
      <c r="AB25842" s="601"/>
    </row>
    <row r="25843" spans="21:28" x14ac:dyDescent="0.25">
      <c r="U25843" s="601"/>
      <c r="V25843" s="611"/>
      <c r="X25843" s="613"/>
      <c r="Y25843" s="601"/>
      <c r="Z25843" s="601"/>
      <c r="AA25843" s="601"/>
      <c r="AB25843" s="601"/>
    </row>
    <row r="25844" spans="21:28" x14ac:dyDescent="0.25">
      <c r="U25844" s="601"/>
      <c r="V25844" s="611"/>
      <c r="X25844" s="613"/>
      <c r="Y25844" s="601"/>
      <c r="Z25844" s="601"/>
      <c r="AA25844" s="601"/>
      <c r="AB25844" s="601"/>
    </row>
    <row r="25845" spans="21:28" x14ac:dyDescent="0.25">
      <c r="U25845" s="601"/>
      <c r="V25845" s="611"/>
      <c r="X25845" s="613"/>
      <c r="Y25845" s="601"/>
      <c r="Z25845" s="601"/>
      <c r="AA25845" s="601"/>
      <c r="AB25845" s="601"/>
    </row>
    <row r="25846" spans="21:28" x14ac:dyDescent="0.25">
      <c r="U25846" s="601"/>
      <c r="V25846" s="611"/>
      <c r="X25846" s="613"/>
      <c r="Y25846" s="601"/>
      <c r="Z25846" s="601"/>
      <c r="AA25846" s="601"/>
      <c r="AB25846" s="601"/>
    </row>
    <row r="25847" spans="21:28" x14ac:dyDescent="0.25">
      <c r="U25847" s="601"/>
      <c r="V25847" s="611"/>
      <c r="X25847" s="613"/>
      <c r="Y25847" s="601"/>
      <c r="Z25847" s="601"/>
      <c r="AA25847" s="601"/>
      <c r="AB25847" s="601"/>
    </row>
    <row r="25848" spans="21:28" x14ac:dyDescent="0.25">
      <c r="U25848" s="601"/>
      <c r="V25848" s="611"/>
      <c r="X25848" s="613"/>
      <c r="Y25848" s="601"/>
      <c r="Z25848" s="601"/>
      <c r="AA25848" s="601"/>
      <c r="AB25848" s="601"/>
    </row>
    <row r="25849" spans="21:28" x14ac:dyDescent="0.25">
      <c r="U25849" s="601"/>
      <c r="V25849" s="611"/>
      <c r="X25849" s="613"/>
      <c r="Y25849" s="601"/>
      <c r="Z25849" s="601"/>
      <c r="AA25849" s="601"/>
      <c r="AB25849" s="601"/>
    </row>
    <row r="25850" spans="21:28" x14ac:dyDescent="0.25">
      <c r="U25850" s="601"/>
      <c r="V25850" s="611"/>
      <c r="X25850" s="613"/>
      <c r="Y25850" s="601"/>
      <c r="Z25850" s="601"/>
      <c r="AA25850" s="601"/>
      <c r="AB25850" s="601"/>
    </row>
    <row r="25851" spans="21:28" x14ac:dyDescent="0.25">
      <c r="U25851" s="601"/>
      <c r="V25851" s="611"/>
      <c r="X25851" s="613"/>
      <c r="Y25851" s="601"/>
      <c r="Z25851" s="601"/>
      <c r="AA25851" s="601"/>
      <c r="AB25851" s="601"/>
    </row>
    <row r="25852" spans="21:28" x14ac:dyDescent="0.25">
      <c r="U25852" s="601"/>
      <c r="V25852" s="611"/>
      <c r="X25852" s="613"/>
      <c r="Y25852" s="601"/>
      <c r="Z25852" s="601"/>
      <c r="AA25852" s="601"/>
      <c r="AB25852" s="601"/>
    </row>
    <row r="25853" spans="21:28" x14ac:dyDescent="0.25">
      <c r="U25853" s="601"/>
      <c r="V25853" s="611"/>
      <c r="X25853" s="613"/>
      <c r="Y25853" s="601"/>
      <c r="Z25853" s="601"/>
      <c r="AA25853" s="601"/>
      <c r="AB25853" s="601"/>
    </row>
    <row r="25854" spans="21:28" x14ac:dyDescent="0.25">
      <c r="U25854" s="601"/>
      <c r="V25854" s="611"/>
      <c r="X25854" s="613"/>
      <c r="Y25854" s="601"/>
      <c r="Z25854" s="601"/>
      <c r="AA25854" s="601"/>
      <c r="AB25854" s="601"/>
    </row>
    <row r="25855" spans="21:28" x14ac:dyDescent="0.25">
      <c r="U25855" s="601"/>
      <c r="V25855" s="611"/>
      <c r="X25855" s="613"/>
      <c r="Y25855" s="601"/>
      <c r="Z25855" s="601"/>
      <c r="AA25855" s="601"/>
      <c r="AB25855" s="601"/>
    </row>
    <row r="25856" spans="21:28" x14ac:dyDescent="0.25">
      <c r="U25856" s="601"/>
      <c r="V25856" s="611"/>
      <c r="X25856" s="613"/>
      <c r="Y25856" s="601"/>
      <c r="Z25856" s="601"/>
      <c r="AA25856" s="601"/>
      <c r="AB25856" s="601"/>
    </row>
    <row r="25857" spans="21:28" x14ac:dyDescent="0.25">
      <c r="U25857" s="601"/>
      <c r="V25857" s="611"/>
      <c r="X25857" s="613"/>
      <c r="Y25857" s="601"/>
      <c r="Z25857" s="601"/>
      <c r="AA25857" s="601"/>
      <c r="AB25857" s="601"/>
    </row>
    <row r="25858" spans="21:28" x14ac:dyDescent="0.25">
      <c r="U25858" s="601"/>
      <c r="V25858" s="611"/>
      <c r="X25858" s="613"/>
      <c r="Y25858" s="601"/>
      <c r="Z25858" s="601"/>
      <c r="AA25858" s="601"/>
      <c r="AB25858" s="601"/>
    </row>
    <row r="25859" spans="21:28" x14ac:dyDescent="0.25">
      <c r="U25859" s="601"/>
      <c r="V25859" s="611"/>
      <c r="X25859" s="613"/>
      <c r="Y25859" s="601"/>
      <c r="Z25859" s="601"/>
      <c r="AA25859" s="601"/>
      <c r="AB25859" s="601"/>
    </row>
    <row r="25860" spans="21:28" x14ac:dyDescent="0.25">
      <c r="U25860" s="601"/>
      <c r="V25860" s="611"/>
      <c r="X25860" s="613"/>
      <c r="Y25860" s="601"/>
      <c r="Z25860" s="601"/>
      <c r="AA25860" s="601"/>
      <c r="AB25860" s="601"/>
    </row>
    <row r="25861" spans="21:28" x14ac:dyDescent="0.25">
      <c r="U25861" s="601"/>
      <c r="V25861" s="611"/>
      <c r="X25861" s="613"/>
      <c r="Y25861" s="601"/>
      <c r="Z25861" s="601"/>
      <c r="AA25861" s="601"/>
      <c r="AB25861" s="601"/>
    </row>
    <row r="25862" spans="21:28" x14ac:dyDescent="0.25">
      <c r="U25862" s="601"/>
      <c r="V25862" s="611"/>
      <c r="X25862" s="613"/>
      <c r="Y25862" s="601"/>
      <c r="Z25862" s="601"/>
      <c r="AA25862" s="601"/>
      <c r="AB25862" s="601"/>
    </row>
    <row r="25863" spans="21:28" x14ac:dyDescent="0.25">
      <c r="U25863" s="601"/>
      <c r="V25863" s="611"/>
      <c r="X25863" s="613"/>
      <c r="Y25863" s="601"/>
      <c r="Z25863" s="601"/>
      <c r="AA25863" s="601"/>
      <c r="AB25863" s="601"/>
    </row>
    <row r="25864" spans="21:28" x14ac:dyDescent="0.25">
      <c r="U25864" s="601"/>
      <c r="V25864" s="611"/>
      <c r="X25864" s="613"/>
      <c r="Y25864" s="601"/>
      <c r="Z25864" s="601"/>
      <c r="AA25864" s="601"/>
      <c r="AB25864" s="601"/>
    </row>
    <row r="25865" spans="21:28" x14ac:dyDescent="0.25">
      <c r="U25865" s="601"/>
      <c r="V25865" s="611"/>
      <c r="X25865" s="613"/>
      <c r="Y25865" s="601"/>
      <c r="Z25865" s="601"/>
      <c r="AA25865" s="601"/>
      <c r="AB25865" s="601"/>
    </row>
    <row r="25866" spans="21:28" x14ac:dyDescent="0.25">
      <c r="U25866" s="601"/>
      <c r="V25866" s="611"/>
      <c r="X25866" s="613"/>
      <c r="Y25866" s="601"/>
      <c r="Z25866" s="601"/>
      <c r="AA25866" s="601"/>
      <c r="AB25866" s="601"/>
    </row>
    <row r="25867" spans="21:28" x14ac:dyDescent="0.25">
      <c r="U25867" s="601"/>
      <c r="V25867" s="611"/>
      <c r="X25867" s="613"/>
      <c r="Y25867" s="601"/>
      <c r="Z25867" s="601"/>
      <c r="AA25867" s="601"/>
      <c r="AB25867" s="601"/>
    </row>
    <row r="25868" spans="21:28" x14ac:dyDescent="0.25">
      <c r="U25868" s="601"/>
      <c r="V25868" s="611"/>
      <c r="X25868" s="613"/>
      <c r="Y25868" s="601"/>
      <c r="Z25868" s="601"/>
      <c r="AA25868" s="601"/>
      <c r="AB25868" s="601"/>
    </row>
    <row r="25869" spans="21:28" x14ac:dyDescent="0.25">
      <c r="U25869" s="601"/>
      <c r="V25869" s="611"/>
      <c r="X25869" s="613"/>
      <c r="Y25869" s="601"/>
      <c r="Z25869" s="601"/>
      <c r="AA25869" s="601"/>
      <c r="AB25869" s="601"/>
    </row>
    <row r="25870" spans="21:28" x14ac:dyDescent="0.25">
      <c r="U25870" s="601"/>
      <c r="V25870" s="611"/>
      <c r="X25870" s="613"/>
      <c r="Y25870" s="601"/>
      <c r="Z25870" s="601"/>
      <c r="AA25870" s="601"/>
      <c r="AB25870" s="601"/>
    </row>
    <row r="25871" spans="21:28" x14ac:dyDescent="0.25">
      <c r="U25871" s="601"/>
      <c r="V25871" s="611"/>
      <c r="X25871" s="613"/>
      <c r="Y25871" s="601"/>
      <c r="Z25871" s="601"/>
      <c r="AA25871" s="601"/>
      <c r="AB25871" s="601"/>
    </row>
    <row r="25872" spans="21:28" x14ac:dyDescent="0.25">
      <c r="U25872" s="601"/>
      <c r="V25872" s="611"/>
      <c r="X25872" s="613"/>
      <c r="Y25872" s="601"/>
      <c r="Z25872" s="601"/>
      <c r="AA25872" s="601"/>
      <c r="AB25872" s="601"/>
    </row>
    <row r="25873" spans="21:28" x14ac:dyDescent="0.25">
      <c r="U25873" s="601"/>
      <c r="V25873" s="611"/>
      <c r="X25873" s="613"/>
      <c r="Y25873" s="601"/>
      <c r="Z25873" s="601"/>
      <c r="AA25873" s="601"/>
      <c r="AB25873" s="601"/>
    </row>
    <row r="25874" spans="21:28" x14ac:dyDescent="0.25">
      <c r="U25874" s="601"/>
      <c r="V25874" s="611"/>
      <c r="X25874" s="613"/>
      <c r="Y25874" s="601"/>
      <c r="Z25874" s="601"/>
      <c r="AA25874" s="601"/>
      <c r="AB25874" s="601"/>
    </row>
    <row r="25875" spans="21:28" x14ac:dyDescent="0.25">
      <c r="U25875" s="601"/>
      <c r="V25875" s="611"/>
      <c r="X25875" s="613"/>
      <c r="Y25875" s="601"/>
      <c r="Z25875" s="601"/>
      <c r="AA25875" s="601"/>
      <c r="AB25875" s="601"/>
    </row>
    <row r="25876" spans="21:28" x14ac:dyDescent="0.25">
      <c r="U25876" s="601"/>
      <c r="V25876" s="611"/>
      <c r="X25876" s="613"/>
      <c r="Y25876" s="601"/>
      <c r="Z25876" s="601"/>
      <c r="AA25876" s="601"/>
      <c r="AB25876" s="601"/>
    </row>
    <row r="25877" spans="21:28" x14ac:dyDescent="0.25">
      <c r="U25877" s="601"/>
      <c r="V25877" s="611"/>
      <c r="X25877" s="613"/>
      <c r="Y25877" s="601"/>
      <c r="Z25877" s="601"/>
      <c r="AA25877" s="601"/>
      <c r="AB25877" s="601"/>
    </row>
    <row r="25878" spans="21:28" x14ac:dyDescent="0.25">
      <c r="U25878" s="601"/>
      <c r="V25878" s="611"/>
      <c r="X25878" s="613"/>
      <c r="Y25878" s="601"/>
      <c r="Z25878" s="601"/>
      <c r="AA25878" s="601"/>
      <c r="AB25878" s="601"/>
    </row>
    <row r="25879" spans="21:28" x14ac:dyDescent="0.25">
      <c r="U25879" s="601"/>
      <c r="V25879" s="611"/>
      <c r="X25879" s="613"/>
      <c r="Y25879" s="601"/>
      <c r="Z25879" s="601"/>
      <c r="AA25879" s="601"/>
      <c r="AB25879" s="601"/>
    </row>
    <row r="25880" spans="21:28" x14ac:dyDescent="0.25">
      <c r="U25880" s="601"/>
      <c r="V25880" s="611"/>
      <c r="X25880" s="613"/>
      <c r="Y25880" s="601"/>
      <c r="Z25880" s="601"/>
      <c r="AA25880" s="601"/>
      <c r="AB25880" s="601"/>
    </row>
    <row r="25881" spans="21:28" x14ac:dyDescent="0.25">
      <c r="U25881" s="601"/>
      <c r="V25881" s="611"/>
      <c r="X25881" s="613"/>
      <c r="Y25881" s="601"/>
      <c r="Z25881" s="601"/>
      <c r="AA25881" s="601"/>
      <c r="AB25881" s="601"/>
    </row>
    <row r="25882" spans="21:28" x14ac:dyDescent="0.25">
      <c r="U25882" s="601"/>
      <c r="V25882" s="611"/>
      <c r="X25882" s="613"/>
      <c r="Y25882" s="601"/>
      <c r="Z25882" s="601"/>
      <c r="AA25882" s="601"/>
      <c r="AB25882" s="601"/>
    </row>
    <row r="25883" spans="21:28" x14ac:dyDescent="0.25">
      <c r="U25883" s="601"/>
      <c r="V25883" s="611"/>
      <c r="X25883" s="613"/>
      <c r="Y25883" s="601"/>
      <c r="Z25883" s="601"/>
      <c r="AA25883" s="601"/>
      <c r="AB25883" s="601"/>
    </row>
    <row r="25884" spans="21:28" x14ac:dyDescent="0.25">
      <c r="U25884" s="601"/>
      <c r="V25884" s="611"/>
      <c r="X25884" s="613"/>
      <c r="Y25884" s="601"/>
      <c r="Z25884" s="601"/>
      <c r="AA25884" s="601"/>
      <c r="AB25884" s="601"/>
    </row>
    <row r="25885" spans="21:28" x14ac:dyDescent="0.25">
      <c r="U25885" s="601"/>
      <c r="V25885" s="611"/>
      <c r="X25885" s="613"/>
      <c r="Y25885" s="601"/>
      <c r="Z25885" s="601"/>
      <c r="AA25885" s="601"/>
      <c r="AB25885" s="601"/>
    </row>
    <row r="25886" spans="21:28" x14ac:dyDescent="0.25">
      <c r="U25886" s="601"/>
      <c r="V25886" s="611"/>
      <c r="X25886" s="613"/>
      <c r="Y25886" s="601"/>
      <c r="Z25886" s="601"/>
      <c r="AA25886" s="601"/>
      <c r="AB25886" s="601"/>
    </row>
    <row r="25887" spans="21:28" x14ac:dyDescent="0.25">
      <c r="U25887" s="601"/>
      <c r="V25887" s="611"/>
      <c r="X25887" s="613"/>
      <c r="Y25887" s="601"/>
      <c r="Z25887" s="601"/>
      <c r="AA25887" s="601"/>
      <c r="AB25887" s="601"/>
    </row>
    <row r="25888" spans="21:28" x14ac:dyDescent="0.25">
      <c r="U25888" s="601"/>
      <c r="V25888" s="611"/>
      <c r="X25888" s="613"/>
      <c r="Y25888" s="601"/>
      <c r="Z25888" s="601"/>
      <c r="AA25888" s="601"/>
      <c r="AB25888" s="601"/>
    </row>
    <row r="25889" spans="21:28" x14ac:dyDescent="0.25">
      <c r="U25889" s="601"/>
      <c r="V25889" s="611"/>
      <c r="X25889" s="613"/>
      <c r="Y25889" s="601"/>
      <c r="Z25889" s="601"/>
      <c r="AA25889" s="601"/>
      <c r="AB25889" s="601"/>
    </row>
    <row r="25890" spans="21:28" x14ac:dyDescent="0.25">
      <c r="U25890" s="601"/>
      <c r="V25890" s="611"/>
      <c r="X25890" s="613"/>
      <c r="Y25890" s="601"/>
      <c r="Z25890" s="601"/>
      <c r="AA25890" s="601"/>
      <c r="AB25890" s="601"/>
    </row>
    <row r="25891" spans="21:28" x14ac:dyDescent="0.25">
      <c r="U25891" s="601"/>
      <c r="V25891" s="611"/>
      <c r="X25891" s="613"/>
      <c r="Y25891" s="601"/>
      <c r="Z25891" s="601"/>
      <c r="AA25891" s="601"/>
      <c r="AB25891" s="601"/>
    </row>
    <row r="25892" spans="21:28" x14ac:dyDescent="0.25">
      <c r="U25892" s="601"/>
      <c r="V25892" s="611"/>
      <c r="X25892" s="613"/>
      <c r="Y25892" s="601"/>
      <c r="Z25892" s="601"/>
      <c r="AA25892" s="601"/>
      <c r="AB25892" s="601"/>
    </row>
    <row r="25893" spans="21:28" x14ac:dyDescent="0.25">
      <c r="U25893" s="601"/>
      <c r="V25893" s="611"/>
      <c r="X25893" s="613"/>
      <c r="Y25893" s="601"/>
      <c r="Z25893" s="601"/>
      <c r="AA25893" s="601"/>
      <c r="AB25893" s="601"/>
    </row>
    <row r="25894" spans="21:28" x14ac:dyDescent="0.25">
      <c r="U25894" s="601"/>
      <c r="V25894" s="611"/>
      <c r="X25894" s="613"/>
      <c r="Y25894" s="601"/>
      <c r="Z25894" s="601"/>
      <c r="AA25894" s="601"/>
      <c r="AB25894" s="601"/>
    </row>
    <row r="25895" spans="21:28" x14ac:dyDescent="0.25">
      <c r="U25895" s="601"/>
      <c r="V25895" s="611"/>
      <c r="X25895" s="613"/>
      <c r="Y25895" s="601"/>
      <c r="Z25895" s="601"/>
      <c r="AA25895" s="601"/>
      <c r="AB25895" s="601"/>
    </row>
    <row r="25896" spans="21:28" x14ac:dyDescent="0.25">
      <c r="U25896" s="601"/>
      <c r="V25896" s="611"/>
      <c r="X25896" s="613"/>
      <c r="Y25896" s="601"/>
      <c r="Z25896" s="601"/>
      <c r="AA25896" s="601"/>
      <c r="AB25896" s="601"/>
    </row>
    <row r="25897" spans="21:28" x14ac:dyDescent="0.25">
      <c r="U25897" s="601"/>
      <c r="V25897" s="611"/>
      <c r="X25897" s="613"/>
      <c r="Y25897" s="601"/>
      <c r="Z25897" s="601"/>
      <c r="AA25897" s="601"/>
      <c r="AB25897" s="601"/>
    </row>
    <row r="25898" spans="21:28" x14ac:dyDescent="0.25">
      <c r="U25898" s="601"/>
      <c r="V25898" s="611"/>
      <c r="X25898" s="613"/>
      <c r="Y25898" s="601"/>
      <c r="Z25898" s="601"/>
      <c r="AA25898" s="601"/>
      <c r="AB25898" s="601"/>
    </row>
    <row r="25899" spans="21:28" x14ac:dyDescent="0.25">
      <c r="U25899" s="601"/>
      <c r="V25899" s="611"/>
      <c r="X25899" s="613"/>
      <c r="Y25899" s="601"/>
      <c r="Z25899" s="601"/>
      <c r="AA25899" s="601"/>
      <c r="AB25899" s="601"/>
    </row>
    <row r="25900" spans="21:28" x14ac:dyDescent="0.25">
      <c r="U25900" s="601"/>
      <c r="V25900" s="611"/>
      <c r="X25900" s="613"/>
      <c r="Y25900" s="601"/>
      <c r="Z25900" s="601"/>
      <c r="AA25900" s="601"/>
      <c r="AB25900" s="601"/>
    </row>
    <row r="25901" spans="21:28" x14ac:dyDescent="0.25">
      <c r="U25901" s="601"/>
      <c r="V25901" s="611"/>
      <c r="X25901" s="613"/>
      <c r="Y25901" s="601"/>
      <c r="Z25901" s="601"/>
      <c r="AA25901" s="601"/>
      <c r="AB25901" s="601"/>
    </row>
    <row r="25902" spans="21:28" x14ac:dyDescent="0.25">
      <c r="U25902" s="601"/>
      <c r="V25902" s="611"/>
      <c r="X25902" s="613"/>
      <c r="Y25902" s="601"/>
      <c r="Z25902" s="601"/>
      <c r="AA25902" s="601"/>
      <c r="AB25902" s="601"/>
    </row>
    <row r="25903" spans="21:28" x14ac:dyDescent="0.25">
      <c r="U25903" s="601"/>
      <c r="V25903" s="611"/>
      <c r="X25903" s="613"/>
      <c r="Y25903" s="601"/>
      <c r="Z25903" s="601"/>
      <c r="AA25903" s="601"/>
      <c r="AB25903" s="601"/>
    </row>
    <row r="25904" spans="21:28" x14ac:dyDescent="0.25">
      <c r="U25904" s="601"/>
      <c r="V25904" s="611"/>
      <c r="X25904" s="613"/>
      <c r="Y25904" s="601"/>
      <c r="Z25904" s="601"/>
      <c r="AA25904" s="601"/>
      <c r="AB25904" s="601"/>
    </row>
    <row r="25905" spans="21:28" x14ac:dyDescent="0.25">
      <c r="U25905" s="601"/>
      <c r="V25905" s="611"/>
      <c r="X25905" s="613"/>
      <c r="Y25905" s="601"/>
      <c r="Z25905" s="601"/>
      <c r="AA25905" s="601"/>
      <c r="AB25905" s="601"/>
    </row>
    <row r="25906" spans="21:28" x14ac:dyDescent="0.25">
      <c r="U25906" s="601"/>
      <c r="V25906" s="611"/>
      <c r="X25906" s="613"/>
      <c r="Y25906" s="601"/>
      <c r="Z25906" s="601"/>
      <c r="AA25906" s="601"/>
      <c r="AB25906" s="601"/>
    </row>
    <row r="25907" spans="21:28" x14ac:dyDescent="0.25">
      <c r="U25907" s="601"/>
      <c r="V25907" s="611"/>
      <c r="X25907" s="613"/>
      <c r="Y25907" s="601"/>
      <c r="Z25907" s="601"/>
      <c r="AA25907" s="601"/>
      <c r="AB25907" s="601"/>
    </row>
    <row r="25908" spans="21:28" x14ac:dyDescent="0.25">
      <c r="U25908" s="601"/>
      <c r="V25908" s="611"/>
      <c r="X25908" s="613"/>
      <c r="Y25908" s="601"/>
      <c r="Z25908" s="601"/>
      <c r="AA25908" s="601"/>
      <c r="AB25908" s="601"/>
    </row>
    <row r="25909" spans="21:28" x14ac:dyDescent="0.25">
      <c r="U25909" s="601"/>
      <c r="V25909" s="611"/>
      <c r="X25909" s="613"/>
      <c r="Y25909" s="601"/>
      <c r="Z25909" s="601"/>
      <c r="AA25909" s="601"/>
      <c r="AB25909" s="601"/>
    </row>
    <row r="25910" spans="21:28" x14ac:dyDescent="0.25">
      <c r="U25910" s="601"/>
      <c r="V25910" s="611"/>
      <c r="X25910" s="613"/>
      <c r="Y25910" s="601"/>
      <c r="Z25910" s="601"/>
      <c r="AA25910" s="601"/>
      <c r="AB25910" s="601"/>
    </row>
    <row r="25911" spans="21:28" x14ac:dyDescent="0.25">
      <c r="U25911" s="601"/>
      <c r="V25911" s="611"/>
      <c r="X25911" s="613"/>
      <c r="Y25911" s="601"/>
      <c r="Z25911" s="601"/>
      <c r="AA25911" s="601"/>
      <c r="AB25911" s="601"/>
    </row>
    <row r="25912" spans="21:28" x14ac:dyDescent="0.25">
      <c r="U25912" s="601"/>
      <c r="V25912" s="611"/>
      <c r="X25912" s="613"/>
      <c r="Y25912" s="601"/>
      <c r="Z25912" s="601"/>
      <c r="AA25912" s="601"/>
      <c r="AB25912" s="601"/>
    </row>
    <row r="25913" spans="21:28" x14ac:dyDescent="0.25">
      <c r="U25913" s="601"/>
      <c r="V25913" s="611"/>
      <c r="X25913" s="613"/>
      <c r="Y25913" s="601"/>
      <c r="Z25913" s="601"/>
      <c r="AA25913" s="601"/>
      <c r="AB25913" s="601"/>
    </row>
    <row r="25914" spans="21:28" x14ac:dyDescent="0.25">
      <c r="U25914" s="601"/>
      <c r="V25914" s="611"/>
      <c r="X25914" s="613"/>
      <c r="Y25914" s="601"/>
      <c r="Z25914" s="601"/>
      <c r="AA25914" s="601"/>
      <c r="AB25914" s="601"/>
    </row>
    <row r="25915" spans="21:28" x14ac:dyDescent="0.25">
      <c r="U25915" s="601"/>
      <c r="V25915" s="611"/>
      <c r="X25915" s="613"/>
      <c r="Y25915" s="601"/>
      <c r="Z25915" s="601"/>
      <c r="AA25915" s="601"/>
      <c r="AB25915" s="601"/>
    </row>
    <row r="25916" spans="21:28" x14ac:dyDescent="0.25">
      <c r="U25916" s="601"/>
      <c r="V25916" s="611"/>
      <c r="X25916" s="613"/>
      <c r="Y25916" s="601"/>
      <c r="Z25916" s="601"/>
      <c r="AA25916" s="601"/>
      <c r="AB25916" s="601"/>
    </row>
    <row r="25917" spans="21:28" x14ac:dyDescent="0.25">
      <c r="U25917" s="601"/>
      <c r="V25917" s="611"/>
      <c r="X25917" s="613"/>
      <c r="Y25917" s="601"/>
      <c r="Z25917" s="601"/>
      <c r="AA25917" s="601"/>
      <c r="AB25917" s="601"/>
    </row>
    <row r="25918" spans="21:28" x14ac:dyDescent="0.25">
      <c r="U25918" s="601"/>
      <c r="V25918" s="611"/>
      <c r="X25918" s="613"/>
      <c r="Y25918" s="601"/>
      <c r="Z25918" s="601"/>
      <c r="AA25918" s="601"/>
      <c r="AB25918" s="601"/>
    </row>
    <row r="25919" spans="21:28" x14ac:dyDescent="0.25">
      <c r="U25919" s="601"/>
      <c r="V25919" s="611"/>
      <c r="X25919" s="613"/>
      <c r="Y25919" s="601"/>
      <c r="Z25919" s="601"/>
      <c r="AA25919" s="601"/>
      <c r="AB25919" s="601"/>
    </row>
    <row r="25920" spans="21:28" x14ac:dyDescent="0.25">
      <c r="U25920" s="601"/>
      <c r="V25920" s="611"/>
      <c r="X25920" s="613"/>
      <c r="Y25920" s="601"/>
      <c r="Z25920" s="601"/>
      <c r="AA25920" s="601"/>
      <c r="AB25920" s="601"/>
    </row>
    <row r="25921" spans="21:28" x14ac:dyDescent="0.25">
      <c r="U25921" s="601"/>
      <c r="V25921" s="611"/>
      <c r="X25921" s="613"/>
      <c r="Y25921" s="601"/>
      <c r="Z25921" s="601"/>
      <c r="AA25921" s="601"/>
      <c r="AB25921" s="601"/>
    </row>
    <row r="25922" spans="21:28" x14ac:dyDescent="0.25">
      <c r="U25922" s="601"/>
      <c r="V25922" s="611"/>
      <c r="X25922" s="613"/>
      <c r="Y25922" s="601"/>
      <c r="Z25922" s="601"/>
      <c r="AA25922" s="601"/>
      <c r="AB25922" s="601"/>
    </row>
    <row r="25923" spans="21:28" x14ac:dyDescent="0.25">
      <c r="U25923" s="601"/>
      <c r="V25923" s="611"/>
      <c r="X25923" s="613"/>
      <c r="Y25923" s="601"/>
      <c r="Z25923" s="601"/>
      <c r="AA25923" s="601"/>
      <c r="AB25923" s="601"/>
    </row>
    <row r="25924" spans="21:28" x14ac:dyDescent="0.25">
      <c r="U25924" s="601"/>
      <c r="V25924" s="611"/>
      <c r="X25924" s="613"/>
      <c r="Y25924" s="601"/>
      <c r="Z25924" s="601"/>
      <c r="AA25924" s="601"/>
      <c r="AB25924" s="601"/>
    </row>
    <row r="25925" spans="21:28" x14ac:dyDescent="0.25">
      <c r="U25925" s="601"/>
      <c r="V25925" s="611"/>
      <c r="X25925" s="613"/>
      <c r="Y25925" s="601"/>
      <c r="Z25925" s="601"/>
      <c r="AA25925" s="601"/>
      <c r="AB25925" s="601"/>
    </row>
    <row r="25926" spans="21:28" x14ac:dyDescent="0.25">
      <c r="U25926" s="601"/>
      <c r="V25926" s="611"/>
      <c r="X25926" s="613"/>
      <c r="Y25926" s="601"/>
      <c r="Z25926" s="601"/>
      <c r="AA25926" s="601"/>
      <c r="AB25926" s="601"/>
    </row>
    <row r="25927" spans="21:28" x14ac:dyDescent="0.25">
      <c r="U25927" s="601"/>
      <c r="V25927" s="611"/>
      <c r="X25927" s="613"/>
      <c r="Y25927" s="601"/>
      <c r="Z25927" s="601"/>
      <c r="AA25927" s="601"/>
      <c r="AB25927" s="601"/>
    </row>
    <row r="25928" spans="21:28" x14ac:dyDescent="0.25">
      <c r="U25928" s="601"/>
      <c r="V25928" s="611"/>
      <c r="X25928" s="613"/>
      <c r="Y25928" s="601"/>
      <c r="Z25928" s="601"/>
      <c r="AA25928" s="601"/>
      <c r="AB25928" s="601"/>
    </row>
    <row r="25929" spans="21:28" x14ac:dyDescent="0.25">
      <c r="U25929" s="601"/>
      <c r="V25929" s="611"/>
      <c r="X25929" s="613"/>
      <c r="Y25929" s="601"/>
      <c r="Z25929" s="601"/>
      <c r="AA25929" s="601"/>
      <c r="AB25929" s="601"/>
    </row>
    <row r="25930" spans="21:28" x14ac:dyDescent="0.25">
      <c r="U25930" s="601"/>
      <c r="V25930" s="611"/>
      <c r="X25930" s="613"/>
      <c r="Y25930" s="601"/>
      <c r="Z25930" s="601"/>
      <c r="AA25930" s="601"/>
      <c r="AB25930" s="601"/>
    </row>
    <row r="25931" spans="21:28" x14ac:dyDescent="0.25">
      <c r="U25931" s="601"/>
      <c r="V25931" s="611"/>
      <c r="X25931" s="613"/>
      <c r="Y25931" s="601"/>
      <c r="Z25931" s="601"/>
      <c r="AA25931" s="601"/>
      <c r="AB25931" s="601"/>
    </row>
    <row r="25932" spans="21:28" x14ac:dyDescent="0.25">
      <c r="U25932" s="601"/>
      <c r="V25932" s="611"/>
      <c r="X25932" s="613"/>
      <c r="Y25932" s="601"/>
      <c r="Z25932" s="601"/>
      <c r="AA25932" s="601"/>
      <c r="AB25932" s="601"/>
    </row>
    <row r="25933" spans="21:28" x14ac:dyDescent="0.25">
      <c r="U25933" s="601"/>
      <c r="V25933" s="611"/>
      <c r="X25933" s="613"/>
      <c r="Y25933" s="601"/>
      <c r="Z25933" s="601"/>
      <c r="AA25933" s="601"/>
      <c r="AB25933" s="601"/>
    </row>
    <row r="25934" spans="21:28" x14ac:dyDescent="0.25">
      <c r="U25934" s="601"/>
      <c r="V25934" s="611"/>
      <c r="X25934" s="613"/>
      <c r="Y25934" s="601"/>
      <c r="Z25934" s="601"/>
      <c r="AA25934" s="601"/>
      <c r="AB25934" s="601"/>
    </row>
    <row r="25935" spans="21:28" x14ac:dyDescent="0.25">
      <c r="U25935" s="601"/>
      <c r="V25935" s="611"/>
      <c r="X25935" s="613"/>
      <c r="Y25935" s="601"/>
      <c r="Z25935" s="601"/>
      <c r="AA25935" s="601"/>
      <c r="AB25935" s="601"/>
    </row>
    <row r="25936" spans="21:28" x14ac:dyDescent="0.25">
      <c r="U25936" s="601"/>
      <c r="V25936" s="611"/>
      <c r="X25936" s="613"/>
      <c r="Y25936" s="601"/>
      <c r="Z25936" s="601"/>
      <c r="AA25936" s="601"/>
      <c r="AB25936" s="601"/>
    </row>
    <row r="25937" spans="21:28" x14ac:dyDescent="0.25">
      <c r="U25937" s="601"/>
      <c r="V25937" s="611"/>
      <c r="X25937" s="613"/>
      <c r="Y25937" s="601"/>
      <c r="Z25937" s="601"/>
      <c r="AA25937" s="601"/>
      <c r="AB25937" s="601"/>
    </row>
    <row r="25938" spans="21:28" x14ac:dyDescent="0.25">
      <c r="U25938" s="601"/>
      <c r="V25938" s="611"/>
      <c r="X25938" s="613"/>
      <c r="Y25938" s="601"/>
      <c r="Z25938" s="601"/>
      <c r="AA25938" s="601"/>
      <c r="AB25938" s="601"/>
    </row>
    <row r="25939" spans="21:28" x14ac:dyDescent="0.25">
      <c r="U25939" s="601"/>
      <c r="V25939" s="611"/>
      <c r="X25939" s="613"/>
      <c r="Y25939" s="601"/>
      <c r="Z25939" s="601"/>
      <c r="AA25939" s="601"/>
      <c r="AB25939" s="601"/>
    </row>
    <row r="25940" spans="21:28" x14ac:dyDescent="0.25">
      <c r="U25940" s="601"/>
      <c r="V25940" s="611"/>
      <c r="X25940" s="613"/>
      <c r="Y25940" s="601"/>
      <c r="Z25940" s="601"/>
      <c r="AA25940" s="601"/>
      <c r="AB25940" s="601"/>
    </row>
    <row r="25941" spans="21:28" x14ac:dyDescent="0.25">
      <c r="U25941" s="601"/>
      <c r="V25941" s="611"/>
      <c r="X25941" s="613"/>
      <c r="Y25941" s="601"/>
      <c r="Z25941" s="601"/>
      <c r="AA25941" s="601"/>
      <c r="AB25941" s="601"/>
    </row>
    <row r="25942" spans="21:28" x14ac:dyDescent="0.25">
      <c r="U25942" s="601"/>
      <c r="V25942" s="611"/>
      <c r="X25942" s="613"/>
      <c r="Y25942" s="601"/>
      <c r="Z25942" s="601"/>
      <c r="AA25942" s="601"/>
      <c r="AB25942" s="601"/>
    </row>
    <row r="25943" spans="21:28" x14ac:dyDescent="0.25">
      <c r="U25943" s="601"/>
      <c r="V25943" s="611"/>
      <c r="X25943" s="613"/>
      <c r="Y25943" s="601"/>
      <c r="Z25943" s="601"/>
      <c r="AA25943" s="601"/>
      <c r="AB25943" s="601"/>
    </row>
    <row r="25944" spans="21:28" x14ac:dyDescent="0.25">
      <c r="U25944" s="601"/>
      <c r="V25944" s="611"/>
      <c r="X25944" s="613"/>
      <c r="Y25944" s="601"/>
      <c r="Z25944" s="601"/>
      <c r="AA25944" s="601"/>
      <c r="AB25944" s="601"/>
    </row>
    <row r="25945" spans="21:28" x14ac:dyDescent="0.25">
      <c r="U25945" s="601"/>
      <c r="V25945" s="611"/>
      <c r="X25945" s="613"/>
      <c r="Y25945" s="601"/>
      <c r="Z25945" s="601"/>
      <c r="AA25945" s="601"/>
      <c r="AB25945" s="601"/>
    </row>
    <row r="25946" spans="21:28" x14ac:dyDescent="0.25">
      <c r="U25946" s="601"/>
      <c r="V25946" s="611"/>
      <c r="X25946" s="613"/>
      <c r="Y25946" s="601"/>
      <c r="Z25946" s="601"/>
      <c r="AA25946" s="601"/>
      <c r="AB25946" s="601"/>
    </row>
    <row r="25947" spans="21:28" x14ac:dyDescent="0.25">
      <c r="U25947" s="601"/>
      <c r="V25947" s="611"/>
      <c r="X25947" s="613"/>
      <c r="Y25947" s="601"/>
      <c r="Z25947" s="601"/>
      <c r="AA25947" s="601"/>
      <c r="AB25947" s="601"/>
    </row>
    <row r="25948" spans="21:28" x14ac:dyDescent="0.25">
      <c r="U25948" s="601"/>
      <c r="V25948" s="611"/>
      <c r="X25948" s="613"/>
      <c r="Y25948" s="601"/>
      <c r="Z25948" s="601"/>
      <c r="AA25948" s="601"/>
      <c r="AB25948" s="601"/>
    </row>
    <row r="25949" spans="21:28" x14ac:dyDescent="0.25">
      <c r="U25949" s="601"/>
      <c r="V25949" s="611"/>
      <c r="X25949" s="613"/>
      <c r="Y25949" s="601"/>
      <c r="Z25949" s="601"/>
      <c r="AA25949" s="601"/>
      <c r="AB25949" s="601"/>
    </row>
    <row r="25950" spans="21:28" x14ac:dyDescent="0.25">
      <c r="U25950" s="601"/>
      <c r="V25950" s="611"/>
      <c r="X25950" s="613"/>
      <c r="Y25950" s="601"/>
      <c r="Z25950" s="601"/>
      <c r="AA25950" s="601"/>
      <c r="AB25950" s="601"/>
    </row>
    <row r="25951" spans="21:28" x14ac:dyDescent="0.25">
      <c r="U25951" s="601"/>
      <c r="V25951" s="611"/>
      <c r="X25951" s="613"/>
      <c r="Y25951" s="601"/>
      <c r="Z25951" s="601"/>
      <c r="AA25951" s="601"/>
      <c r="AB25951" s="601"/>
    </row>
    <row r="25952" spans="21:28" x14ac:dyDescent="0.25">
      <c r="U25952" s="601"/>
      <c r="V25952" s="611"/>
      <c r="X25952" s="613"/>
      <c r="Y25952" s="601"/>
      <c r="Z25952" s="601"/>
      <c r="AA25952" s="601"/>
      <c r="AB25952" s="601"/>
    </row>
    <row r="25953" spans="21:28" x14ac:dyDescent="0.25">
      <c r="U25953" s="601"/>
      <c r="V25953" s="611"/>
      <c r="X25953" s="613"/>
      <c r="Y25953" s="601"/>
      <c r="Z25953" s="601"/>
      <c r="AA25953" s="601"/>
      <c r="AB25953" s="601"/>
    </row>
    <row r="25954" spans="21:28" x14ac:dyDescent="0.25">
      <c r="U25954" s="601"/>
      <c r="V25954" s="611"/>
      <c r="X25954" s="613"/>
      <c r="Y25954" s="601"/>
      <c r="Z25954" s="601"/>
      <c r="AA25954" s="601"/>
      <c r="AB25954" s="601"/>
    </row>
    <row r="25955" spans="21:28" x14ac:dyDescent="0.25">
      <c r="U25955" s="601"/>
      <c r="V25955" s="611"/>
      <c r="X25955" s="613"/>
      <c r="Y25955" s="601"/>
      <c r="Z25955" s="601"/>
      <c r="AA25955" s="601"/>
      <c r="AB25955" s="601"/>
    </row>
    <row r="25956" spans="21:28" x14ac:dyDescent="0.25">
      <c r="U25956" s="601"/>
      <c r="V25956" s="611"/>
      <c r="X25956" s="613"/>
      <c r="Y25956" s="601"/>
      <c r="Z25956" s="601"/>
      <c r="AA25956" s="601"/>
      <c r="AB25956" s="601"/>
    </row>
    <row r="25957" spans="21:28" x14ac:dyDescent="0.25">
      <c r="U25957" s="601"/>
      <c r="V25957" s="611"/>
      <c r="X25957" s="613"/>
      <c r="Y25957" s="601"/>
      <c r="Z25957" s="601"/>
      <c r="AA25957" s="601"/>
      <c r="AB25957" s="601"/>
    </row>
    <row r="25958" spans="21:28" x14ac:dyDescent="0.25">
      <c r="U25958" s="601"/>
      <c r="V25958" s="611"/>
      <c r="X25958" s="613"/>
      <c r="Y25958" s="601"/>
      <c r="Z25958" s="601"/>
      <c r="AA25958" s="601"/>
      <c r="AB25958" s="601"/>
    </row>
    <row r="25959" spans="21:28" x14ac:dyDescent="0.25">
      <c r="U25959" s="601"/>
      <c r="V25959" s="611"/>
      <c r="X25959" s="613"/>
      <c r="Y25959" s="601"/>
      <c r="Z25959" s="601"/>
      <c r="AA25959" s="601"/>
      <c r="AB25959" s="601"/>
    </row>
    <row r="25960" spans="21:28" x14ac:dyDescent="0.25">
      <c r="U25960" s="601"/>
      <c r="V25960" s="611"/>
      <c r="X25960" s="613"/>
      <c r="Y25960" s="601"/>
      <c r="Z25960" s="601"/>
      <c r="AA25960" s="601"/>
      <c r="AB25960" s="601"/>
    </row>
    <row r="25961" spans="21:28" x14ac:dyDescent="0.25">
      <c r="U25961" s="601"/>
      <c r="V25961" s="611"/>
      <c r="X25961" s="613"/>
      <c r="Y25961" s="601"/>
      <c r="Z25961" s="601"/>
      <c r="AA25961" s="601"/>
      <c r="AB25961" s="601"/>
    </row>
    <row r="25962" spans="21:28" x14ac:dyDescent="0.25">
      <c r="U25962" s="601"/>
      <c r="V25962" s="611"/>
      <c r="X25962" s="613"/>
      <c r="Y25962" s="601"/>
      <c r="Z25962" s="601"/>
      <c r="AA25962" s="601"/>
      <c r="AB25962" s="601"/>
    </row>
    <row r="25963" spans="21:28" x14ac:dyDescent="0.25">
      <c r="U25963" s="601"/>
      <c r="V25963" s="611"/>
      <c r="X25963" s="613"/>
      <c r="Y25963" s="601"/>
      <c r="Z25963" s="601"/>
      <c r="AA25963" s="601"/>
      <c r="AB25963" s="601"/>
    </row>
    <row r="25964" spans="21:28" x14ac:dyDescent="0.25">
      <c r="U25964" s="601"/>
      <c r="V25964" s="611"/>
      <c r="X25964" s="613"/>
      <c r="Y25964" s="601"/>
      <c r="Z25964" s="601"/>
      <c r="AA25964" s="601"/>
      <c r="AB25964" s="601"/>
    </row>
    <row r="25965" spans="21:28" x14ac:dyDescent="0.25">
      <c r="U25965" s="601"/>
      <c r="V25965" s="611"/>
      <c r="X25965" s="613"/>
      <c r="Y25965" s="601"/>
      <c r="Z25965" s="601"/>
      <c r="AA25965" s="601"/>
      <c r="AB25965" s="601"/>
    </row>
    <row r="25966" spans="21:28" x14ac:dyDescent="0.25">
      <c r="U25966" s="601"/>
      <c r="V25966" s="611"/>
      <c r="X25966" s="613"/>
      <c r="Y25966" s="601"/>
      <c r="Z25966" s="601"/>
      <c r="AA25966" s="601"/>
      <c r="AB25966" s="601"/>
    </row>
    <row r="25967" spans="21:28" x14ac:dyDescent="0.25">
      <c r="U25967" s="601"/>
      <c r="V25967" s="611"/>
      <c r="X25967" s="613"/>
      <c r="Y25967" s="601"/>
      <c r="Z25967" s="601"/>
      <c r="AA25967" s="601"/>
      <c r="AB25967" s="601"/>
    </row>
    <row r="25968" spans="21:28" x14ac:dyDescent="0.25">
      <c r="U25968" s="601"/>
      <c r="V25968" s="611"/>
      <c r="X25968" s="613"/>
      <c r="Y25968" s="601"/>
      <c r="Z25968" s="601"/>
      <c r="AA25968" s="601"/>
      <c r="AB25968" s="601"/>
    </row>
    <row r="25969" spans="21:28" x14ac:dyDescent="0.25">
      <c r="U25969" s="601"/>
      <c r="V25969" s="611"/>
      <c r="X25969" s="613"/>
      <c r="Y25969" s="601"/>
      <c r="Z25969" s="601"/>
      <c r="AA25969" s="601"/>
      <c r="AB25969" s="601"/>
    </row>
    <row r="25970" spans="21:28" x14ac:dyDescent="0.25">
      <c r="U25970" s="601"/>
      <c r="V25970" s="611"/>
      <c r="X25970" s="613"/>
      <c r="Y25970" s="601"/>
      <c r="Z25970" s="601"/>
      <c r="AA25970" s="601"/>
      <c r="AB25970" s="601"/>
    </row>
    <row r="25971" spans="21:28" x14ac:dyDescent="0.25">
      <c r="U25971" s="601"/>
      <c r="V25971" s="611"/>
      <c r="X25971" s="613"/>
      <c r="Y25971" s="601"/>
      <c r="Z25971" s="601"/>
      <c r="AA25971" s="601"/>
      <c r="AB25971" s="601"/>
    </row>
    <row r="25972" spans="21:28" x14ac:dyDescent="0.25">
      <c r="U25972" s="601"/>
      <c r="V25972" s="611"/>
      <c r="X25972" s="613"/>
      <c r="Y25972" s="601"/>
      <c r="Z25972" s="601"/>
      <c r="AA25972" s="601"/>
      <c r="AB25972" s="601"/>
    </row>
    <row r="25973" spans="21:28" x14ac:dyDescent="0.25">
      <c r="U25973" s="601"/>
      <c r="V25973" s="611"/>
      <c r="X25973" s="613"/>
      <c r="Y25973" s="601"/>
      <c r="Z25973" s="601"/>
      <c r="AA25973" s="601"/>
      <c r="AB25973" s="601"/>
    </row>
    <row r="25974" spans="21:28" x14ac:dyDescent="0.25">
      <c r="U25974" s="601"/>
      <c r="V25974" s="611"/>
      <c r="X25974" s="613"/>
      <c r="Y25974" s="601"/>
      <c r="Z25974" s="601"/>
      <c r="AA25974" s="601"/>
      <c r="AB25974" s="601"/>
    </row>
    <row r="25975" spans="21:28" x14ac:dyDescent="0.25">
      <c r="U25975" s="601"/>
      <c r="V25975" s="611"/>
      <c r="X25975" s="613"/>
      <c r="Y25975" s="601"/>
      <c r="Z25975" s="601"/>
      <c r="AA25975" s="601"/>
      <c r="AB25975" s="601"/>
    </row>
    <row r="25976" spans="21:28" x14ac:dyDescent="0.25">
      <c r="U25976" s="601"/>
      <c r="V25976" s="611"/>
      <c r="X25976" s="613"/>
      <c r="Y25976" s="601"/>
      <c r="Z25976" s="601"/>
      <c r="AA25976" s="601"/>
      <c r="AB25976" s="601"/>
    </row>
    <row r="25977" spans="21:28" x14ac:dyDescent="0.25">
      <c r="U25977" s="601"/>
      <c r="V25977" s="611"/>
      <c r="X25977" s="613"/>
      <c r="Y25977" s="601"/>
      <c r="Z25977" s="601"/>
      <c r="AA25977" s="601"/>
      <c r="AB25977" s="601"/>
    </row>
    <row r="25978" spans="21:28" x14ac:dyDescent="0.25">
      <c r="U25978" s="601"/>
      <c r="V25978" s="611"/>
      <c r="X25978" s="613"/>
      <c r="Y25978" s="601"/>
      <c r="Z25978" s="601"/>
      <c r="AA25978" s="601"/>
      <c r="AB25978" s="601"/>
    </row>
    <row r="25979" spans="21:28" x14ac:dyDescent="0.25">
      <c r="U25979" s="601"/>
      <c r="V25979" s="611"/>
      <c r="X25979" s="613"/>
      <c r="Y25979" s="601"/>
      <c r="Z25979" s="601"/>
      <c r="AA25979" s="601"/>
      <c r="AB25979" s="601"/>
    </row>
    <row r="25980" spans="21:28" x14ac:dyDescent="0.25">
      <c r="U25980" s="601"/>
      <c r="V25980" s="611"/>
      <c r="X25980" s="613"/>
      <c r="Y25980" s="601"/>
      <c r="Z25980" s="601"/>
      <c r="AA25980" s="601"/>
      <c r="AB25980" s="601"/>
    </row>
    <row r="25981" spans="21:28" x14ac:dyDescent="0.25">
      <c r="U25981" s="601"/>
      <c r="V25981" s="611"/>
      <c r="X25981" s="613"/>
      <c r="Y25981" s="601"/>
      <c r="Z25981" s="601"/>
      <c r="AA25981" s="601"/>
      <c r="AB25981" s="601"/>
    </row>
    <row r="25982" spans="21:28" x14ac:dyDescent="0.25">
      <c r="U25982" s="601"/>
      <c r="V25982" s="611"/>
      <c r="X25982" s="613"/>
      <c r="Y25982" s="601"/>
      <c r="Z25982" s="601"/>
      <c r="AA25982" s="601"/>
      <c r="AB25982" s="601"/>
    </row>
    <row r="25983" spans="21:28" x14ac:dyDescent="0.25">
      <c r="U25983" s="601"/>
      <c r="V25983" s="611"/>
      <c r="X25983" s="613"/>
      <c r="Y25983" s="601"/>
      <c r="Z25983" s="601"/>
      <c r="AA25983" s="601"/>
      <c r="AB25983" s="601"/>
    </row>
    <row r="25984" spans="21:28" x14ac:dyDescent="0.25">
      <c r="U25984" s="601"/>
      <c r="V25984" s="611"/>
      <c r="X25984" s="613"/>
      <c r="Y25984" s="601"/>
      <c r="Z25984" s="601"/>
      <c r="AA25984" s="601"/>
      <c r="AB25984" s="601"/>
    </row>
    <row r="25985" spans="21:28" x14ac:dyDescent="0.25">
      <c r="U25985" s="601"/>
      <c r="V25985" s="611"/>
      <c r="X25985" s="613"/>
      <c r="Y25985" s="601"/>
      <c r="Z25985" s="601"/>
      <c r="AA25985" s="601"/>
      <c r="AB25985" s="601"/>
    </row>
    <row r="25986" spans="21:28" x14ac:dyDescent="0.25">
      <c r="U25986" s="601"/>
      <c r="V25986" s="611"/>
      <c r="X25986" s="613"/>
      <c r="Y25986" s="601"/>
      <c r="Z25986" s="601"/>
      <c r="AA25986" s="601"/>
      <c r="AB25986" s="601"/>
    </row>
    <row r="25987" spans="21:28" x14ac:dyDescent="0.25">
      <c r="U25987" s="601"/>
      <c r="V25987" s="611"/>
      <c r="X25987" s="613"/>
      <c r="Y25987" s="601"/>
      <c r="Z25987" s="601"/>
      <c r="AA25987" s="601"/>
      <c r="AB25987" s="601"/>
    </row>
    <row r="25988" spans="21:28" x14ac:dyDescent="0.25">
      <c r="U25988" s="601"/>
      <c r="V25988" s="611"/>
      <c r="X25988" s="613"/>
      <c r="Y25988" s="601"/>
      <c r="Z25988" s="601"/>
      <c r="AA25988" s="601"/>
      <c r="AB25988" s="601"/>
    </row>
    <row r="25989" spans="21:28" x14ac:dyDescent="0.25">
      <c r="U25989" s="601"/>
      <c r="V25989" s="611"/>
      <c r="X25989" s="613"/>
      <c r="Y25989" s="601"/>
      <c r="Z25989" s="601"/>
      <c r="AA25989" s="601"/>
      <c r="AB25989" s="601"/>
    </row>
    <row r="25990" spans="21:28" x14ac:dyDescent="0.25">
      <c r="U25990" s="601"/>
      <c r="V25990" s="611"/>
      <c r="X25990" s="613"/>
      <c r="Y25990" s="601"/>
      <c r="Z25990" s="601"/>
      <c r="AA25990" s="601"/>
      <c r="AB25990" s="601"/>
    </row>
    <row r="25991" spans="21:28" x14ac:dyDescent="0.25">
      <c r="U25991" s="601"/>
      <c r="V25991" s="611"/>
      <c r="X25991" s="613"/>
      <c r="Y25991" s="601"/>
      <c r="Z25991" s="601"/>
      <c r="AA25991" s="601"/>
      <c r="AB25991" s="601"/>
    </row>
    <row r="25992" spans="21:28" x14ac:dyDescent="0.25">
      <c r="U25992" s="601"/>
      <c r="V25992" s="611"/>
      <c r="X25992" s="613"/>
      <c r="Y25992" s="601"/>
      <c r="Z25992" s="601"/>
      <c r="AA25992" s="601"/>
      <c r="AB25992" s="601"/>
    </row>
    <row r="25993" spans="21:28" x14ac:dyDescent="0.25">
      <c r="U25993" s="601"/>
      <c r="V25993" s="611"/>
      <c r="X25993" s="613"/>
      <c r="Y25993" s="601"/>
      <c r="Z25993" s="601"/>
      <c r="AA25993" s="601"/>
      <c r="AB25993" s="601"/>
    </row>
    <row r="25994" spans="21:28" x14ac:dyDescent="0.25">
      <c r="U25994" s="601"/>
      <c r="V25994" s="611"/>
      <c r="X25994" s="613"/>
      <c r="Y25994" s="601"/>
      <c r="Z25994" s="601"/>
      <c r="AA25994" s="601"/>
      <c r="AB25994" s="601"/>
    </row>
    <row r="25995" spans="21:28" x14ac:dyDescent="0.25">
      <c r="U25995" s="601"/>
      <c r="V25995" s="611"/>
      <c r="X25995" s="613"/>
      <c r="Y25995" s="601"/>
      <c r="Z25995" s="601"/>
      <c r="AA25995" s="601"/>
      <c r="AB25995" s="601"/>
    </row>
    <row r="25996" spans="21:28" x14ac:dyDescent="0.25">
      <c r="U25996" s="601"/>
      <c r="V25996" s="611"/>
      <c r="X25996" s="613"/>
      <c r="Y25996" s="601"/>
      <c r="Z25996" s="601"/>
      <c r="AA25996" s="601"/>
      <c r="AB25996" s="601"/>
    </row>
    <row r="25997" spans="21:28" x14ac:dyDescent="0.25">
      <c r="U25997" s="601"/>
      <c r="V25997" s="611"/>
      <c r="X25997" s="613"/>
      <c r="Y25997" s="601"/>
      <c r="Z25997" s="601"/>
      <c r="AA25997" s="601"/>
      <c r="AB25997" s="601"/>
    </row>
    <row r="25998" spans="21:28" x14ac:dyDescent="0.25">
      <c r="U25998" s="601"/>
      <c r="V25998" s="611"/>
      <c r="X25998" s="613"/>
      <c r="Y25998" s="601"/>
      <c r="Z25998" s="601"/>
      <c r="AA25998" s="601"/>
      <c r="AB25998" s="601"/>
    </row>
    <row r="25999" spans="21:28" x14ac:dyDescent="0.25">
      <c r="U25999" s="601"/>
      <c r="V25999" s="611"/>
      <c r="X25999" s="613"/>
      <c r="Y25999" s="601"/>
      <c r="Z25999" s="601"/>
      <c r="AA25999" s="601"/>
      <c r="AB25999" s="601"/>
    </row>
    <row r="26000" spans="21:28" x14ac:dyDescent="0.25">
      <c r="U26000" s="601"/>
      <c r="V26000" s="611"/>
      <c r="X26000" s="613"/>
      <c r="Y26000" s="601"/>
      <c r="Z26000" s="601"/>
      <c r="AA26000" s="601"/>
      <c r="AB26000" s="601"/>
    </row>
    <row r="26001" spans="21:28" x14ac:dyDescent="0.25">
      <c r="U26001" s="601"/>
      <c r="V26001" s="611"/>
      <c r="X26001" s="613"/>
      <c r="Y26001" s="601"/>
      <c r="Z26001" s="601"/>
      <c r="AA26001" s="601"/>
      <c r="AB26001" s="601"/>
    </row>
    <row r="26002" spans="21:28" x14ac:dyDescent="0.25">
      <c r="U26002" s="601"/>
      <c r="V26002" s="611"/>
      <c r="X26002" s="613"/>
      <c r="Y26002" s="601"/>
      <c r="Z26002" s="601"/>
      <c r="AA26002" s="601"/>
      <c r="AB26002" s="601"/>
    </row>
    <row r="26003" spans="21:28" x14ac:dyDescent="0.25">
      <c r="U26003" s="601"/>
      <c r="V26003" s="611"/>
      <c r="X26003" s="613"/>
      <c r="Y26003" s="601"/>
      <c r="Z26003" s="601"/>
      <c r="AA26003" s="601"/>
      <c r="AB26003" s="601"/>
    </row>
    <row r="26004" spans="21:28" x14ac:dyDescent="0.25">
      <c r="U26004" s="601"/>
      <c r="V26004" s="611"/>
      <c r="X26004" s="613"/>
      <c r="Y26004" s="601"/>
      <c r="Z26004" s="601"/>
      <c r="AA26004" s="601"/>
      <c r="AB26004" s="601"/>
    </row>
    <row r="26005" spans="21:28" x14ac:dyDescent="0.25">
      <c r="U26005" s="601"/>
      <c r="V26005" s="611"/>
      <c r="X26005" s="613"/>
      <c r="Y26005" s="601"/>
      <c r="Z26005" s="601"/>
      <c r="AA26005" s="601"/>
      <c r="AB26005" s="601"/>
    </row>
    <row r="26006" spans="21:28" x14ac:dyDescent="0.25">
      <c r="U26006" s="601"/>
      <c r="V26006" s="611"/>
      <c r="X26006" s="613"/>
      <c r="Y26006" s="601"/>
      <c r="Z26006" s="601"/>
      <c r="AA26006" s="601"/>
      <c r="AB26006" s="601"/>
    </row>
    <row r="26007" spans="21:28" x14ac:dyDescent="0.25">
      <c r="U26007" s="601"/>
      <c r="V26007" s="611"/>
      <c r="X26007" s="613"/>
      <c r="Y26007" s="601"/>
      <c r="Z26007" s="601"/>
      <c r="AA26007" s="601"/>
      <c r="AB26007" s="601"/>
    </row>
    <row r="26008" spans="21:28" x14ac:dyDescent="0.25">
      <c r="U26008" s="601"/>
      <c r="V26008" s="611"/>
      <c r="X26008" s="613"/>
      <c r="Y26008" s="601"/>
      <c r="Z26008" s="601"/>
      <c r="AA26008" s="601"/>
      <c r="AB26008" s="601"/>
    </row>
    <row r="26009" spans="21:28" x14ac:dyDescent="0.25">
      <c r="U26009" s="601"/>
      <c r="V26009" s="611"/>
      <c r="X26009" s="613"/>
      <c r="Y26009" s="601"/>
      <c r="Z26009" s="601"/>
      <c r="AA26009" s="601"/>
      <c r="AB26009" s="601"/>
    </row>
    <row r="26010" spans="21:28" x14ac:dyDescent="0.25">
      <c r="U26010" s="601"/>
      <c r="V26010" s="611"/>
      <c r="X26010" s="613"/>
      <c r="Y26010" s="601"/>
      <c r="Z26010" s="601"/>
      <c r="AA26010" s="601"/>
      <c r="AB26010" s="601"/>
    </row>
    <row r="26011" spans="21:28" x14ac:dyDescent="0.25">
      <c r="U26011" s="601"/>
      <c r="V26011" s="611"/>
      <c r="X26011" s="613"/>
      <c r="Y26011" s="601"/>
      <c r="Z26011" s="601"/>
      <c r="AA26011" s="601"/>
      <c r="AB26011" s="601"/>
    </row>
    <row r="26012" spans="21:28" x14ac:dyDescent="0.25">
      <c r="U26012" s="601"/>
      <c r="V26012" s="611"/>
      <c r="X26012" s="613"/>
      <c r="Y26012" s="601"/>
      <c r="Z26012" s="601"/>
      <c r="AA26012" s="601"/>
      <c r="AB26012" s="601"/>
    </row>
    <row r="26013" spans="21:28" x14ac:dyDescent="0.25">
      <c r="U26013" s="601"/>
      <c r="V26013" s="611"/>
      <c r="X26013" s="613"/>
      <c r="Y26013" s="601"/>
      <c r="Z26013" s="601"/>
      <c r="AA26013" s="601"/>
      <c r="AB26013" s="601"/>
    </row>
    <row r="26014" spans="21:28" x14ac:dyDescent="0.25">
      <c r="U26014" s="601"/>
      <c r="V26014" s="611"/>
      <c r="X26014" s="613"/>
      <c r="Y26014" s="601"/>
      <c r="Z26014" s="601"/>
      <c r="AA26014" s="601"/>
      <c r="AB26014" s="601"/>
    </row>
    <row r="26015" spans="21:28" x14ac:dyDescent="0.25">
      <c r="U26015" s="601"/>
      <c r="V26015" s="611"/>
      <c r="X26015" s="613"/>
      <c r="Y26015" s="601"/>
      <c r="Z26015" s="601"/>
      <c r="AA26015" s="601"/>
      <c r="AB26015" s="601"/>
    </row>
    <row r="26016" spans="21:28" x14ac:dyDescent="0.25">
      <c r="U26016" s="601"/>
      <c r="V26016" s="611"/>
      <c r="X26016" s="613"/>
      <c r="Y26016" s="601"/>
      <c r="Z26016" s="601"/>
      <c r="AA26016" s="601"/>
      <c r="AB26016" s="601"/>
    </row>
    <row r="26017" spans="21:28" x14ac:dyDescent="0.25">
      <c r="U26017" s="601"/>
      <c r="V26017" s="611"/>
      <c r="X26017" s="613"/>
      <c r="Y26017" s="601"/>
      <c r="Z26017" s="601"/>
      <c r="AA26017" s="601"/>
      <c r="AB26017" s="601"/>
    </row>
    <row r="26018" spans="21:28" x14ac:dyDescent="0.25">
      <c r="U26018" s="601"/>
      <c r="V26018" s="611"/>
      <c r="X26018" s="613"/>
      <c r="Y26018" s="601"/>
      <c r="Z26018" s="601"/>
      <c r="AA26018" s="601"/>
      <c r="AB26018" s="601"/>
    </row>
    <row r="26019" spans="21:28" x14ac:dyDescent="0.25">
      <c r="U26019" s="601"/>
      <c r="V26019" s="611"/>
      <c r="X26019" s="613"/>
      <c r="Y26019" s="601"/>
      <c r="Z26019" s="601"/>
      <c r="AA26019" s="601"/>
      <c r="AB26019" s="601"/>
    </row>
    <row r="26020" spans="21:28" x14ac:dyDescent="0.25">
      <c r="U26020" s="601"/>
      <c r="V26020" s="611"/>
      <c r="X26020" s="613"/>
      <c r="Y26020" s="601"/>
      <c r="Z26020" s="601"/>
      <c r="AA26020" s="601"/>
      <c r="AB26020" s="601"/>
    </row>
    <row r="26021" spans="21:28" x14ac:dyDescent="0.25">
      <c r="U26021" s="601"/>
      <c r="V26021" s="611"/>
      <c r="X26021" s="613"/>
      <c r="Y26021" s="601"/>
      <c r="Z26021" s="601"/>
      <c r="AA26021" s="601"/>
      <c r="AB26021" s="601"/>
    </row>
    <row r="26022" spans="21:28" x14ac:dyDescent="0.25">
      <c r="U26022" s="601"/>
      <c r="V26022" s="611"/>
      <c r="X26022" s="613"/>
      <c r="Y26022" s="601"/>
      <c r="Z26022" s="601"/>
      <c r="AA26022" s="601"/>
      <c r="AB26022" s="601"/>
    </row>
    <row r="26023" spans="21:28" x14ac:dyDescent="0.25">
      <c r="U26023" s="601"/>
      <c r="V26023" s="611"/>
      <c r="X26023" s="613"/>
      <c r="Y26023" s="601"/>
      <c r="Z26023" s="601"/>
      <c r="AA26023" s="601"/>
      <c r="AB26023" s="601"/>
    </row>
    <row r="26024" spans="21:28" x14ac:dyDescent="0.25">
      <c r="U26024" s="601"/>
      <c r="V26024" s="611"/>
      <c r="X26024" s="613"/>
      <c r="Y26024" s="601"/>
      <c r="Z26024" s="601"/>
      <c r="AA26024" s="601"/>
      <c r="AB26024" s="601"/>
    </row>
    <row r="26025" spans="21:28" x14ac:dyDescent="0.25">
      <c r="U26025" s="601"/>
      <c r="V26025" s="611"/>
      <c r="X26025" s="613"/>
      <c r="Y26025" s="601"/>
      <c r="Z26025" s="601"/>
      <c r="AA26025" s="601"/>
      <c r="AB26025" s="601"/>
    </row>
    <row r="26026" spans="21:28" x14ac:dyDescent="0.25">
      <c r="U26026" s="601"/>
      <c r="V26026" s="611"/>
      <c r="X26026" s="613"/>
      <c r="Y26026" s="601"/>
      <c r="Z26026" s="601"/>
      <c r="AA26026" s="601"/>
      <c r="AB26026" s="601"/>
    </row>
    <row r="26027" spans="21:28" x14ac:dyDescent="0.25">
      <c r="U26027" s="601"/>
      <c r="V26027" s="611"/>
      <c r="X26027" s="613"/>
      <c r="Y26027" s="601"/>
      <c r="Z26027" s="601"/>
      <c r="AA26027" s="601"/>
      <c r="AB26027" s="601"/>
    </row>
    <row r="26028" spans="21:28" x14ac:dyDescent="0.25">
      <c r="U26028" s="601"/>
      <c r="V26028" s="611"/>
      <c r="X26028" s="613"/>
      <c r="Y26028" s="601"/>
      <c r="Z26028" s="601"/>
      <c r="AA26028" s="601"/>
      <c r="AB26028" s="601"/>
    </row>
    <row r="26029" spans="21:28" x14ac:dyDescent="0.25">
      <c r="U26029" s="601"/>
      <c r="V26029" s="611"/>
      <c r="X26029" s="613"/>
      <c r="Y26029" s="601"/>
      <c r="Z26029" s="601"/>
      <c r="AA26029" s="601"/>
      <c r="AB26029" s="601"/>
    </row>
    <row r="26030" spans="21:28" x14ac:dyDescent="0.25">
      <c r="U26030" s="601"/>
      <c r="V26030" s="611"/>
      <c r="X26030" s="613"/>
      <c r="Y26030" s="601"/>
      <c r="Z26030" s="601"/>
      <c r="AA26030" s="601"/>
      <c r="AB26030" s="601"/>
    </row>
    <row r="26031" spans="21:28" x14ac:dyDescent="0.25">
      <c r="U26031" s="601"/>
      <c r="V26031" s="611"/>
      <c r="X26031" s="613"/>
      <c r="Y26031" s="601"/>
      <c r="Z26031" s="601"/>
      <c r="AA26031" s="601"/>
      <c r="AB26031" s="601"/>
    </row>
    <row r="26032" spans="21:28" x14ac:dyDescent="0.25">
      <c r="U26032" s="601"/>
      <c r="V26032" s="611"/>
      <c r="X26032" s="613"/>
      <c r="Y26032" s="601"/>
      <c r="Z26032" s="601"/>
      <c r="AA26032" s="601"/>
      <c r="AB26032" s="601"/>
    </row>
    <row r="26033" spans="21:28" x14ac:dyDescent="0.25">
      <c r="U26033" s="601"/>
      <c r="V26033" s="611"/>
      <c r="X26033" s="613"/>
      <c r="Y26033" s="601"/>
      <c r="Z26033" s="601"/>
      <c r="AA26033" s="601"/>
      <c r="AB26033" s="601"/>
    </row>
    <row r="26034" spans="21:28" x14ac:dyDescent="0.25">
      <c r="U26034" s="601"/>
      <c r="V26034" s="611"/>
      <c r="X26034" s="613"/>
      <c r="Y26034" s="601"/>
      <c r="Z26034" s="601"/>
      <c r="AA26034" s="601"/>
      <c r="AB26034" s="601"/>
    </row>
    <row r="26035" spans="21:28" x14ac:dyDescent="0.25">
      <c r="U26035" s="601"/>
      <c r="V26035" s="611"/>
      <c r="X26035" s="613"/>
      <c r="Y26035" s="601"/>
      <c r="Z26035" s="601"/>
      <c r="AA26035" s="601"/>
      <c r="AB26035" s="601"/>
    </row>
    <row r="26036" spans="21:28" x14ac:dyDescent="0.25">
      <c r="U26036" s="601"/>
      <c r="V26036" s="611"/>
      <c r="X26036" s="613"/>
      <c r="Y26036" s="601"/>
      <c r="Z26036" s="601"/>
      <c r="AA26036" s="601"/>
      <c r="AB26036" s="601"/>
    </row>
    <row r="26037" spans="21:28" x14ac:dyDescent="0.25">
      <c r="U26037" s="601"/>
      <c r="V26037" s="611"/>
      <c r="X26037" s="613"/>
      <c r="Y26037" s="601"/>
      <c r="Z26037" s="601"/>
      <c r="AA26037" s="601"/>
      <c r="AB26037" s="601"/>
    </row>
    <row r="26038" spans="21:28" x14ac:dyDescent="0.25">
      <c r="U26038" s="601"/>
      <c r="V26038" s="611"/>
      <c r="X26038" s="613"/>
      <c r="Y26038" s="601"/>
      <c r="Z26038" s="601"/>
      <c r="AA26038" s="601"/>
      <c r="AB26038" s="601"/>
    </row>
    <row r="26039" spans="21:28" x14ac:dyDescent="0.25">
      <c r="U26039" s="601"/>
      <c r="V26039" s="611"/>
      <c r="X26039" s="613"/>
      <c r="Y26039" s="601"/>
      <c r="Z26039" s="601"/>
      <c r="AA26039" s="601"/>
      <c r="AB26039" s="601"/>
    </row>
    <row r="26040" spans="21:28" x14ac:dyDescent="0.25">
      <c r="U26040" s="601"/>
      <c r="V26040" s="611"/>
      <c r="X26040" s="613"/>
      <c r="Y26040" s="601"/>
      <c r="Z26040" s="601"/>
      <c r="AA26040" s="601"/>
      <c r="AB26040" s="601"/>
    </row>
    <row r="26041" spans="21:28" x14ac:dyDescent="0.25">
      <c r="U26041" s="601"/>
      <c r="V26041" s="611"/>
      <c r="X26041" s="613"/>
      <c r="Y26041" s="601"/>
      <c r="Z26041" s="601"/>
      <c r="AA26041" s="601"/>
      <c r="AB26041" s="601"/>
    </row>
    <row r="26042" spans="21:28" x14ac:dyDescent="0.25">
      <c r="U26042" s="601"/>
      <c r="V26042" s="611"/>
      <c r="X26042" s="613"/>
      <c r="Y26042" s="601"/>
      <c r="Z26042" s="601"/>
      <c r="AA26042" s="601"/>
      <c r="AB26042" s="601"/>
    </row>
    <row r="26043" spans="21:28" x14ac:dyDescent="0.25">
      <c r="U26043" s="601"/>
      <c r="V26043" s="611"/>
      <c r="X26043" s="613"/>
      <c r="Y26043" s="601"/>
      <c r="Z26043" s="601"/>
      <c r="AA26043" s="601"/>
      <c r="AB26043" s="601"/>
    </row>
    <row r="26044" spans="21:28" x14ac:dyDescent="0.25">
      <c r="U26044" s="601"/>
      <c r="V26044" s="611"/>
      <c r="X26044" s="613"/>
      <c r="Y26044" s="601"/>
      <c r="Z26044" s="601"/>
      <c r="AA26044" s="601"/>
      <c r="AB26044" s="601"/>
    </row>
    <row r="26045" spans="21:28" x14ac:dyDescent="0.25">
      <c r="U26045" s="601"/>
      <c r="V26045" s="611"/>
      <c r="X26045" s="613"/>
      <c r="Y26045" s="601"/>
      <c r="Z26045" s="601"/>
      <c r="AA26045" s="601"/>
      <c r="AB26045" s="601"/>
    </row>
    <row r="26046" spans="21:28" x14ac:dyDescent="0.25">
      <c r="U26046" s="601"/>
      <c r="V26046" s="611"/>
      <c r="X26046" s="613"/>
      <c r="Y26046" s="601"/>
      <c r="Z26046" s="601"/>
      <c r="AA26046" s="601"/>
      <c r="AB26046" s="601"/>
    </row>
    <row r="26047" spans="21:28" x14ac:dyDescent="0.25">
      <c r="U26047" s="601"/>
      <c r="V26047" s="611"/>
      <c r="X26047" s="613"/>
      <c r="Y26047" s="601"/>
      <c r="Z26047" s="601"/>
      <c r="AA26047" s="601"/>
      <c r="AB26047" s="601"/>
    </row>
    <row r="26048" spans="21:28" x14ac:dyDescent="0.25">
      <c r="U26048" s="601"/>
      <c r="V26048" s="611"/>
      <c r="X26048" s="613"/>
      <c r="Y26048" s="601"/>
      <c r="Z26048" s="601"/>
      <c r="AA26048" s="601"/>
      <c r="AB26048" s="601"/>
    </row>
    <row r="26049" spans="21:28" x14ac:dyDescent="0.25">
      <c r="U26049" s="601"/>
      <c r="V26049" s="611"/>
      <c r="X26049" s="613"/>
      <c r="Y26049" s="601"/>
      <c r="Z26049" s="601"/>
      <c r="AA26049" s="601"/>
      <c r="AB26049" s="601"/>
    </row>
    <row r="26050" spans="21:28" x14ac:dyDescent="0.25">
      <c r="U26050" s="601"/>
      <c r="V26050" s="611"/>
      <c r="X26050" s="613"/>
      <c r="Y26050" s="601"/>
      <c r="Z26050" s="601"/>
      <c r="AA26050" s="601"/>
      <c r="AB26050" s="601"/>
    </row>
    <row r="26051" spans="21:28" x14ac:dyDescent="0.25">
      <c r="U26051" s="601"/>
      <c r="V26051" s="611"/>
      <c r="X26051" s="613"/>
      <c r="Y26051" s="601"/>
      <c r="Z26051" s="601"/>
      <c r="AA26051" s="601"/>
      <c r="AB26051" s="601"/>
    </row>
    <row r="26052" spans="21:28" x14ac:dyDescent="0.25">
      <c r="U26052" s="601"/>
      <c r="V26052" s="611"/>
      <c r="X26052" s="613"/>
      <c r="Y26052" s="601"/>
      <c r="Z26052" s="601"/>
      <c r="AA26052" s="601"/>
      <c r="AB26052" s="601"/>
    </row>
    <row r="26053" spans="21:28" x14ac:dyDescent="0.25">
      <c r="U26053" s="601"/>
      <c r="V26053" s="611"/>
      <c r="X26053" s="613"/>
      <c r="Y26053" s="601"/>
      <c r="Z26053" s="601"/>
      <c r="AA26053" s="601"/>
      <c r="AB26053" s="601"/>
    </row>
    <row r="26054" spans="21:28" x14ac:dyDescent="0.25">
      <c r="U26054" s="601"/>
      <c r="V26054" s="611"/>
      <c r="X26054" s="613"/>
      <c r="Y26054" s="601"/>
      <c r="Z26054" s="601"/>
      <c r="AA26054" s="601"/>
      <c r="AB26054" s="601"/>
    </row>
    <row r="26055" spans="21:28" x14ac:dyDescent="0.25">
      <c r="U26055" s="601"/>
      <c r="V26055" s="611"/>
      <c r="X26055" s="613"/>
      <c r="Y26055" s="601"/>
      <c r="Z26055" s="601"/>
      <c r="AA26055" s="601"/>
      <c r="AB26055" s="601"/>
    </row>
    <row r="26056" spans="21:28" x14ac:dyDescent="0.25">
      <c r="U26056" s="601"/>
      <c r="V26056" s="611"/>
      <c r="X26056" s="613"/>
      <c r="Y26056" s="601"/>
      <c r="Z26056" s="601"/>
      <c r="AA26056" s="601"/>
      <c r="AB26056" s="601"/>
    </row>
    <row r="26057" spans="21:28" x14ac:dyDescent="0.25">
      <c r="U26057" s="601"/>
      <c r="V26057" s="611"/>
      <c r="X26057" s="613"/>
      <c r="Y26057" s="601"/>
      <c r="Z26057" s="601"/>
      <c r="AA26057" s="601"/>
      <c r="AB26057" s="601"/>
    </row>
    <row r="26058" spans="21:28" x14ac:dyDescent="0.25">
      <c r="U26058" s="601"/>
      <c r="V26058" s="611"/>
      <c r="X26058" s="613"/>
      <c r="Y26058" s="601"/>
      <c r="Z26058" s="601"/>
      <c r="AA26058" s="601"/>
      <c r="AB26058" s="601"/>
    </row>
    <row r="26059" spans="21:28" x14ac:dyDescent="0.25">
      <c r="U26059" s="601"/>
      <c r="V26059" s="611"/>
      <c r="X26059" s="613"/>
      <c r="Y26059" s="601"/>
      <c r="Z26059" s="601"/>
      <c r="AA26059" s="601"/>
      <c r="AB26059" s="601"/>
    </row>
    <row r="26060" spans="21:28" x14ac:dyDescent="0.25">
      <c r="U26060" s="601"/>
      <c r="V26060" s="611"/>
      <c r="X26060" s="613"/>
      <c r="Y26060" s="601"/>
      <c r="Z26060" s="601"/>
      <c r="AA26060" s="601"/>
      <c r="AB26060" s="601"/>
    </row>
    <row r="26061" spans="21:28" x14ac:dyDescent="0.25">
      <c r="U26061" s="601"/>
      <c r="V26061" s="611"/>
      <c r="X26061" s="613"/>
      <c r="Y26061" s="601"/>
      <c r="Z26061" s="601"/>
      <c r="AA26061" s="601"/>
      <c r="AB26061" s="601"/>
    </row>
    <row r="26062" spans="21:28" x14ac:dyDescent="0.25">
      <c r="U26062" s="601"/>
      <c r="V26062" s="611"/>
      <c r="X26062" s="613"/>
      <c r="Y26062" s="601"/>
      <c r="Z26062" s="601"/>
      <c r="AA26062" s="601"/>
      <c r="AB26062" s="601"/>
    </row>
    <row r="26063" spans="21:28" x14ac:dyDescent="0.25">
      <c r="U26063" s="601"/>
      <c r="V26063" s="611"/>
      <c r="X26063" s="613"/>
      <c r="Y26063" s="601"/>
      <c r="Z26063" s="601"/>
      <c r="AA26063" s="601"/>
      <c r="AB26063" s="601"/>
    </row>
    <row r="26064" spans="21:28" x14ac:dyDescent="0.25">
      <c r="U26064" s="601"/>
      <c r="V26064" s="611"/>
      <c r="X26064" s="613"/>
      <c r="Y26064" s="601"/>
      <c r="Z26064" s="601"/>
      <c r="AA26064" s="601"/>
      <c r="AB26064" s="601"/>
    </row>
    <row r="26065" spans="21:28" x14ac:dyDescent="0.25">
      <c r="U26065" s="601"/>
      <c r="V26065" s="611"/>
      <c r="X26065" s="613"/>
      <c r="Y26065" s="601"/>
      <c r="Z26065" s="601"/>
      <c r="AA26065" s="601"/>
      <c r="AB26065" s="601"/>
    </row>
    <row r="26066" spans="21:28" x14ac:dyDescent="0.25">
      <c r="U26066" s="601"/>
      <c r="V26066" s="611"/>
      <c r="X26066" s="613"/>
      <c r="Y26066" s="601"/>
      <c r="Z26066" s="601"/>
      <c r="AA26066" s="601"/>
      <c r="AB26066" s="601"/>
    </row>
    <row r="26067" spans="21:28" x14ac:dyDescent="0.25">
      <c r="U26067" s="601"/>
      <c r="V26067" s="611"/>
      <c r="X26067" s="613"/>
      <c r="Y26067" s="601"/>
      <c r="Z26067" s="601"/>
      <c r="AA26067" s="601"/>
      <c r="AB26067" s="601"/>
    </row>
    <row r="26068" spans="21:28" x14ac:dyDescent="0.25">
      <c r="U26068" s="601"/>
      <c r="V26068" s="611"/>
      <c r="X26068" s="613"/>
      <c r="Y26068" s="601"/>
      <c r="Z26068" s="601"/>
      <c r="AA26068" s="601"/>
      <c r="AB26068" s="601"/>
    </row>
    <row r="26069" spans="21:28" x14ac:dyDescent="0.25">
      <c r="U26069" s="601"/>
      <c r="V26069" s="611"/>
      <c r="X26069" s="613"/>
      <c r="Y26069" s="601"/>
      <c r="Z26069" s="601"/>
      <c r="AA26069" s="601"/>
      <c r="AB26069" s="601"/>
    </row>
    <row r="26070" spans="21:28" x14ac:dyDescent="0.25">
      <c r="U26070" s="601"/>
      <c r="V26070" s="611"/>
      <c r="X26070" s="613"/>
      <c r="Y26070" s="601"/>
      <c r="Z26070" s="601"/>
      <c r="AA26070" s="601"/>
      <c r="AB26070" s="601"/>
    </row>
    <row r="26071" spans="21:28" x14ac:dyDescent="0.25">
      <c r="U26071" s="601"/>
      <c r="V26071" s="611"/>
      <c r="X26071" s="613"/>
      <c r="Y26071" s="601"/>
      <c r="Z26071" s="601"/>
      <c r="AA26071" s="601"/>
      <c r="AB26071" s="601"/>
    </row>
    <row r="26072" spans="21:28" x14ac:dyDescent="0.25">
      <c r="U26072" s="601"/>
      <c r="V26072" s="611"/>
      <c r="X26072" s="613"/>
      <c r="Y26072" s="601"/>
      <c r="Z26072" s="601"/>
      <c r="AA26072" s="601"/>
      <c r="AB26072" s="601"/>
    </row>
    <row r="26073" spans="21:28" x14ac:dyDescent="0.25">
      <c r="U26073" s="601"/>
      <c r="V26073" s="611"/>
      <c r="X26073" s="613"/>
      <c r="Y26073" s="601"/>
      <c r="Z26073" s="601"/>
      <c r="AA26073" s="601"/>
      <c r="AB26073" s="601"/>
    </row>
    <row r="26074" spans="21:28" x14ac:dyDescent="0.25">
      <c r="U26074" s="601"/>
      <c r="V26074" s="611"/>
      <c r="X26074" s="613"/>
      <c r="Y26074" s="601"/>
      <c r="Z26074" s="601"/>
      <c r="AA26074" s="601"/>
      <c r="AB26074" s="601"/>
    </row>
    <row r="26075" spans="21:28" x14ac:dyDescent="0.25">
      <c r="U26075" s="601"/>
      <c r="V26075" s="611"/>
      <c r="X26075" s="613"/>
      <c r="Y26075" s="601"/>
      <c r="Z26075" s="601"/>
      <c r="AA26075" s="601"/>
      <c r="AB26075" s="601"/>
    </row>
    <row r="26076" spans="21:28" x14ac:dyDescent="0.25">
      <c r="U26076" s="601"/>
      <c r="V26076" s="611"/>
      <c r="X26076" s="613"/>
      <c r="Y26076" s="601"/>
      <c r="Z26076" s="601"/>
      <c r="AA26076" s="601"/>
      <c r="AB26076" s="601"/>
    </row>
    <row r="26077" spans="21:28" x14ac:dyDescent="0.25">
      <c r="U26077" s="601"/>
      <c r="V26077" s="611"/>
      <c r="X26077" s="613"/>
      <c r="Y26077" s="601"/>
      <c r="Z26077" s="601"/>
      <c r="AA26077" s="601"/>
      <c r="AB26077" s="601"/>
    </row>
    <row r="26078" spans="21:28" x14ac:dyDescent="0.25">
      <c r="U26078" s="601"/>
      <c r="V26078" s="611"/>
      <c r="X26078" s="613"/>
      <c r="Y26078" s="601"/>
      <c r="Z26078" s="601"/>
      <c r="AA26078" s="601"/>
      <c r="AB26078" s="601"/>
    </row>
    <row r="26079" spans="21:28" x14ac:dyDescent="0.25">
      <c r="U26079" s="601"/>
      <c r="V26079" s="611"/>
      <c r="X26079" s="613"/>
      <c r="Y26079" s="601"/>
      <c r="Z26079" s="601"/>
      <c r="AA26079" s="601"/>
      <c r="AB26079" s="601"/>
    </row>
    <row r="26080" spans="21:28" x14ac:dyDescent="0.25">
      <c r="U26080" s="601"/>
      <c r="V26080" s="611"/>
      <c r="X26080" s="613"/>
      <c r="Y26080" s="601"/>
      <c r="Z26080" s="601"/>
      <c r="AA26080" s="601"/>
      <c r="AB26080" s="601"/>
    </row>
    <row r="26081" spans="21:28" x14ac:dyDescent="0.25">
      <c r="U26081" s="601"/>
      <c r="V26081" s="611"/>
      <c r="X26081" s="613"/>
      <c r="Y26081" s="601"/>
      <c r="Z26081" s="601"/>
      <c r="AA26081" s="601"/>
      <c r="AB26081" s="601"/>
    </row>
    <row r="26082" spans="21:28" x14ac:dyDescent="0.25">
      <c r="U26082" s="601"/>
      <c r="V26082" s="611"/>
      <c r="X26082" s="613"/>
      <c r="Y26082" s="601"/>
      <c r="Z26082" s="601"/>
      <c r="AA26082" s="601"/>
      <c r="AB26082" s="601"/>
    </row>
    <row r="26083" spans="21:28" x14ac:dyDescent="0.25">
      <c r="U26083" s="601"/>
      <c r="V26083" s="611"/>
      <c r="X26083" s="613"/>
      <c r="Y26083" s="601"/>
      <c r="Z26083" s="601"/>
      <c r="AA26083" s="601"/>
      <c r="AB26083" s="601"/>
    </row>
    <row r="26084" spans="21:28" x14ac:dyDescent="0.25">
      <c r="U26084" s="601"/>
      <c r="V26084" s="611"/>
      <c r="X26084" s="613"/>
      <c r="Y26084" s="601"/>
      <c r="Z26084" s="601"/>
      <c r="AA26084" s="601"/>
      <c r="AB26084" s="601"/>
    </row>
    <row r="26085" spans="21:28" x14ac:dyDescent="0.25">
      <c r="U26085" s="601"/>
      <c r="V26085" s="611"/>
      <c r="X26085" s="613"/>
      <c r="Y26085" s="601"/>
      <c r="Z26085" s="601"/>
      <c r="AA26085" s="601"/>
      <c r="AB26085" s="601"/>
    </row>
    <row r="26086" spans="21:28" x14ac:dyDescent="0.25">
      <c r="U26086" s="601"/>
      <c r="V26086" s="611"/>
      <c r="X26086" s="613"/>
      <c r="Y26086" s="601"/>
      <c r="Z26086" s="601"/>
      <c r="AA26086" s="601"/>
      <c r="AB26086" s="601"/>
    </row>
    <row r="26087" spans="21:28" x14ac:dyDescent="0.25">
      <c r="U26087" s="601"/>
      <c r="V26087" s="611"/>
      <c r="X26087" s="613"/>
      <c r="Y26087" s="601"/>
      <c r="Z26087" s="601"/>
      <c r="AA26087" s="601"/>
      <c r="AB26087" s="601"/>
    </row>
    <row r="26088" spans="21:28" x14ac:dyDescent="0.25">
      <c r="U26088" s="601"/>
      <c r="V26088" s="611"/>
      <c r="X26088" s="613"/>
      <c r="Y26088" s="601"/>
      <c r="Z26088" s="601"/>
      <c r="AA26088" s="601"/>
      <c r="AB26088" s="601"/>
    </row>
    <row r="26089" spans="21:28" x14ac:dyDescent="0.25">
      <c r="U26089" s="601"/>
      <c r="V26089" s="611"/>
      <c r="X26089" s="613"/>
      <c r="Y26089" s="601"/>
      <c r="Z26089" s="601"/>
      <c r="AA26089" s="601"/>
      <c r="AB26089" s="601"/>
    </row>
    <row r="26090" spans="21:28" x14ac:dyDescent="0.25">
      <c r="U26090" s="601"/>
      <c r="V26090" s="611"/>
      <c r="X26090" s="613"/>
      <c r="Y26090" s="601"/>
      <c r="Z26090" s="601"/>
      <c r="AA26090" s="601"/>
      <c r="AB26090" s="601"/>
    </row>
    <row r="26091" spans="21:28" x14ac:dyDescent="0.25">
      <c r="U26091" s="601"/>
      <c r="V26091" s="611"/>
      <c r="X26091" s="613"/>
      <c r="Y26091" s="601"/>
      <c r="Z26091" s="601"/>
      <c r="AA26091" s="601"/>
      <c r="AB26091" s="601"/>
    </row>
    <row r="26092" spans="21:28" x14ac:dyDescent="0.25">
      <c r="U26092" s="601"/>
      <c r="V26092" s="611"/>
      <c r="X26092" s="613"/>
      <c r="Y26092" s="601"/>
      <c r="Z26092" s="601"/>
      <c r="AA26092" s="601"/>
      <c r="AB26092" s="601"/>
    </row>
    <row r="26093" spans="21:28" x14ac:dyDescent="0.25">
      <c r="U26093" s="601"/>
      <c r="V26093" s="611"/>
      <c r="X26093" s="613"/>
      <c r="Y26093" s="601"/>
      <c r="Z26093" s="601"/>
      <c r="AA26093" s="601"/>
      <c r="AB26093" s="601"/>
    </row>
    <row r="26094" spans="21:28" x14ac:dyDescent="0.25">
      <c r="U26094" s="601"/>
      <c r="V26094" s="611"/>
      <c r="X26094" s="613"/>
      <c r="Y26094" s="601"/>
      <c r="Z26094" s="601"/>
      <c r="AA26094" s="601"/>
      <c r="AB26094" s="601"/>
    </row>
    <row r="26095" spans="21:28" x14ac:dyDescent="0.25">
      <c r="U26095" s="601"/>
      <c r="V26095" s="611"/>
      <c r="X26095" s="613"/>
      <c r="Y26095" s="601"/>
      <c r="Z26095" s="601"/>
      <c r="AA26095" s="601"/>
      <c r="AB26095" s="601"/>
    </row>
    <row r="26096" spans="21:28" x14ac:dyDescent="0.25">
      <c r="U26096" s="601"/>
      <c r="V26096" s="611"/>
      <c r="X26096" s="613"/>
      <c r="Y26096" s="601"/>
      <c r="Z26096" s="601"/>
      <c r="AA26096" s="601"/>
      <c r="AB26096" s="601"/>
    </row>
    <row r="26097" spans="21:28" x14ac:dyDescent="0.25">
      <c r="U26097" s="601"/>
      <c r="V26097" s="611"/>
      <c r="X26097" s="613"/>
      <c r="Y26097" s="601"/>
      <c r="Z26097" s="601"/>
      <c r="AA26097" s="601"/>
      <c r="AB26097" s="601"/>
    </row>
    <row r="26098" spans="21:28" x14ac:dyDescent="0.25">
      <c r="U26098" s="601"/>
      <c r="V26098" s="611"/>
      <c r="X26098" s="613"/>
      <c r="Y26098" s="601"/>
      <c r="Z26098" s="601"/>
      <c r="AA26098" s="601"/>
      <c r="AB26098" s="601"/>
    </row>
    <row r="26099" spans="21:28" x14ac:dyDescent="0.25">
      <c r="U26099" s="601"/>
      <c r="V26099" s="611"/>
      <c r="X26099" s="613"/>
      <c r="Y26099" s="601"/>
      <c r="Z26099" s="601"/>
      <c r="AA26099" s="601"/>
      <c r="AB26099" s="601"/>
    </row>
    <row r="26100" spans="21:28" x14ac:dyDescent="0.25">
      <c r="U26100" s="601"/>
      <c r="V26100" s="611"/>
      <c r="X26100" s="613"/>
      <c r="Y26100" s="601"/>
      <c r="Z26100" s="601"/>
      <c r="AA26100" s="601"/>
      <c r="AB26100" s="601"/>
    </row>
    <row r="26101" spans="21:28" x14ac:dyDescent="0.25">
      <c r="U26101" s="601"/>
      <c r="V26101" s="611"/>
      <c r="X26101" s="613"/>
      <c r="Y26101" s="601"/>
      <c r="Z26101" s="601"/>
      <c r="AA26101" s="601"/>
      <c r="AB26101" s="601"/>
    </row>
    <row r="26102" spans="21:28" x14ac:dyDescent="0.25">
      <c r="U26102" s="601"/>
      <c r="V26102" s="611"/>
      <c r="X26102" s="613"/>
      <c r="Y26102" s="601"/>
      <c r="Z26102" s="601"/>
      <c r="AA26102" s="601"/>
      <c r="AB26102" s="601"/>
    </row>
    <row r="26103" spans="21:28" x14ac:dyDescent="0.25">
      <c r="U26103" s="601"/>
      <c r="V26103" s="611"/>
      <c r="X26103" s="613"/>
      <c r="Y26103" s="601"/>
      <c r="Z26103" s="601"/>
      <c r="AA26103" s="601"/>
      <c r="AB26103" s="601"/>
    </row>
    <row r="26104" spans="21:28" x14ac:dyDescent="0.25">
      <c r="U26104" s="601"/>
      <c r="V26104" s="611"/>
      <c r="X26104" s="613"/>
      <c r="Y26104" s="601"/>
      <c r="Z26104" s="601"/>
      <c r="AA26104" s="601"/>
      <c r="AB26104" s="601"/>
    </row>
    <row r="26105" spans="21:28" x14ac:dyDescent="0.25">
      <c r="U26105" s="601"/>
      <c r="V26105" s="611"/>
      <c r="X26105" s="613"/>
      <c r="Y26105" s="601"/>
      <c r="Z26105" s="601"/>
      <c r="AA26105" s="601"/>
      <c r="AB26105" s="601"/>
    </row>
    <row r="26106" spans="21:28" x14ac:dyDescent="0.25">
      <c r="U26106" s="601"/>
      <c r="V26106" s="611"/>
      <c r="X26106" s="613"/>
      <c r="Y26106" s="601"/>
      <c r="Z26106" s="601"/>
      <c r="AA26106" s="601"/>
      <c r="AB26106" s="601"/>
    </row>
    <row r="26107" spans="21:28" x14ac:dyDescent="0.25">
      <c r="U26107" s="601"/>
      <c r="V26107" s="611"/>
      <c r="X26107" s="613"/>
      <c r="Y26107" s="601"/>
      <c r="Z26107" s="601"/>
      <c r="AA26107" s="601"/>
      <c r="AB26107" s="601"/>
    </row>
    <row r="26108" spans="21:28" x14ac:dyDescent="0.25">
      <c r="U26108" s="601"/>
      <c r="V26108" s="611"/>
      <c r="X26108" s="613"/>
      <c r="Y26108" s="601"/>
      <c r="Z26108" s="601"/>
      <c r="AA26108" s="601"/>
      <c r="AB26108" s="601"/>
    </row>
    <row r="26109" spans="21:28" x14ac:dyDescent="0.25">
      <c r="U26109" s="601"/>
      <c r="V26109" s="611"/>
      <c r="X26109" s="613"/>
      <c r="Y26109" s="601"/>
      <c r="Z26109" s="601"/>
      <c r="AA26109" s="601"/>
      <c r="AB26109" s="601"/>
    </row>
    <row r="26110" spans="21:28" x14ac:dyDescent="0.25">
      <c r="U26110" s="601"/>
      <c r="V26110" s="611"/>
      <c r="X26110" s="613"/>
      <c r="Y26110" s="601"/>
      <c r="Z26110" s="601"/>
      <c r="AA26110" s="601"/>
      <c r="AB26110" s="601"/>
    </row>
    <row r="26111" spans="21:28" x14ac:dyDescent="0.25">
      <c r="U26111" s="601"/>
      <c r="V26111" s="611"/>
      <c r="X26111" s="613"/>
      <c r="Y26111" s="601"/>
      <c r="Z26111" s="601"/>
      <c r="AA26111" s="601"/>
      <c r="AB26111" s="601"/>
    </row>
    <row r="26112" spans="21:28" x14ac:dyDescent="0.25">
      <c r="U26112" s="601"/>
      <c r="V26112" s="611"/>
      <c r="X26112" s="613"/>
      <c r="Y26112" s="601"/>
      <c r="Z26112" s="601"/>
      <c r="AA26112" s="601"/>
      <c r="AB26112" s="601"/>
    </row>
    <row r="26113" spans="21:28" x14ac:dyDescent="0.25">
      <c r="U26113" s="601"/>
      <c r="V26113" s="611"/>
      <c r="X26113" s="613"/>
      <c r="Y26113" s="601"/>
      <c r="Z26113" s="601"/>
      <c r="AA26113" s="601"/>
      <c r="AB26113" s="601"/>
    </row>
    <row r="26114" spans="21:28" x14ac:dyDescent="0.25">
      <c r="U26114" s="601"/>
      <c r="V26114" s="611"/>
      <c r="X26114" s="613"/>
      <c r="Y26114" s="601"/>
      <c r="Z26114" s="601"/>
      <c r="AA26114" s="601"/>
      <c r="AB26114" s="601"/>
    </row>
    <row r="26115" spans="21:28" x14ac:dyDescent="0.25">
      <c r="U26115" s="601"/>
      <c r="V26115" s="611"/>
      <c r="X26115" s="613"/>
      <c r="Y26115" s="601"/>
      <c r="Z26115" s="601"/>
      <c r="AA26115" s="601"/>
      <c r="AB26115" s="601"/>
    </row>
    <row r="26116" spans="21:28" x14ac:dyDescent="0.25">
      <c r="U26116" s="601"/>
      <c r="V26116" s="611"/>
      <c r="X26116" s="613"/>
      <c r="Y26116" s="601"/>
      <c r="Z26116" s="601"/>
      <c r="AA26116" s="601"/>
      <c r="AB26116" s="601"/>
    </row>
    <row r="26117" spans="21:28" x14ac:dyDescent="0.25">
      <c r="U26117" s="601"/>
      <c r="V26117" s="611"/>
      <c r="X26117" s="613"/>
      <c r="Y26117" s="601"/>
      <c r="Z26117" s="601"/>
      <c r="AA26117" s="601"/>
      <c r="AB26117" s="601"/>
    </row>
    <row r="26118" spans="21:28" x14ac:dyDescent="0.25">
      <c r="U26118" s="601"/>
      <c r="V26118" s="611"/>
      <c r="X26118" s="613"/>
      <c r="Y26118" s="601"/>
      <c r="Z26118" s="601"/>
      <c r="AA26118" s="601"/>
      <c r="AB26118" s="601"/>
    </row>
    <row r="26119" spans="21:28" x14ac:dyDescent="0.25">
      <c r="U26119" s="601"/>
      <c r="V26119" s="611"/>
      <c r="X26119" s="613"/>
      <c r="Y26119" s="601"/>
      <c r="Z26119" s="601"/>
      <c r="AA26119" s="601"/>
      <c r="AB26119" s="601"/>
    </row>
    <row r="26120" spans="21:28" x14ac:dyDescent="0.25">
      <c r="U26120" s="601"/>
      <c r="V26120" s="611"/>
      <c r="X26120" s="613"/>
      <c r="Y26120" s="601"/>
      <c r="Z26120" s="601"/>
      <c r="AA26120" s="601"/>
      <c r="AB26120" s="601"/>
    </row>
    <row r="26121" spans="21:28" x14ac:dyDescent="0.25">
      <c r="U26121" s="601"/>
      <c r="V26121" s="611"/>
      <c r="X26121" s="613"/>
      <c r="Y26121" s="601"/>
      <c r="Z26121" s="601"/>
      <c r="AA26121" s="601"/>
      <c r="AB26121" s="601"/>
    </row>
    <row r="26122" spans="21:28" x14ac:dyDescent="0.25">
      <c r="U26122" s="601"/>
      <c r="V26122" s="611"/>
      <c r="X26122" s="613"/>
      <c r="Y26122" s="601"/>
      <c r="Z26122" s="601"/>
      <c r="AA26122" s="601"/>
      <c r="AB26122" s="601"/>
    </row>
    <row r="26123" spans="21:28" x14ac:dyDescent="0.25">
      <c r="U26123" s="601"/>
      <c r="V26123" s="611"/>
      <c r="X26123" s="613"/>
      <c r="Y26123" s="601"/>
      <c r="Z26123" s="601"/>
      <c r="AA26123" s="601"/>
      <c r="AB26123" s="601"/>
    </row>
    <row r="26124" spans="21:28" x14ac:dyDescent="0.25">
      <c r="U26124" s="601"/>
      <c r="V26124" s="611"/>
      <c r="X26124" s="613"/>
      <c r="Y26124" s="601"/>
      <c r="Z26124" s="601"/>
      <c r="AA26124" s="601"/>
      <c r="AB26124" s="601"/>
    </row>
    <row r="26125" spans="21:28" x14ac:dyDescent="0.25">
      <c r="U26125" s="601"/>
      <c r="V26125" s="611"/>
      <c r="X26125" s="613"/>
      <c r="Y26125" s="601"/>
      <c r="Z26125" s="601"/>
      <c r="AA26125" s="601"/>
      <c r="AB26125" s="601"/>
    </row>
    <row r="26126" spans="21:28" x14ac:dyDescent="0.25">
      <c r="U26126" s="601"/>
      <c r="V26126" s="611"/>
      <c r="X26126" s="613"/>
      <c r="Y26126" s="601"/>
      <c r="Z26126" s="601"/>
      <c r="AA26126" s="601"/>
      <c r="AB26126" s="601"/>
    </row>
    <row r="26127" spans="21:28" x14ac:dyDescent="0.25">
      <c r="U26127" s="601"/>
      <c r="V26127" s="611"/>
      <c r="X26127" s="613"/>
      <c r="Y26127" s="601"/>
      <c r="Z26127" s="601"/>
      <c r="AA26127" s="601"/>
      <c r="AB26127" s="601"/>
    </row>
    <row r="26128" spans="21:28" x14ac:dyDescent="0.25">
      <c r="U26128" s="601"/>
      <c r="V26128" s="611"/>
      <c r="X26128" s="613"/>
      <c r="Y26128" s="601"/>
      <c r="Z26128" s="601"/>
      <c r="AA26128" s="601"/>
      <c r="AB26128" s="601"/>
    </row>
    <row r="26129" spans="21:28" x14ac:dyDescent="0.25">
      <c r="U26129" s="601"/>
      <c r="V26129" s="611"/>
      <c r="X26129" s="613"/>
      <c r="Y26129" s="601"/>
      <c r="Z26129" s="601"/>
      <c r="AA26129" s="601"/>
      <c r="AB26129" s="601"/>
    </row>
    <row r="26130" spans="21:28" x14ac:dyDescent="0.25">
      <c r="U26130" s="601"/>
      <c r="V26130" s="611"/>
      <c r="X26130" s="613"/>
      <c r="Y26130" s="601"/>
      <c r="Z26130" s="601"/>
      <c r="AA26130" s="601"/>
      <c r="AB26130" s="601"/>
    </row>
    <row r="26131" spans="21:28" x14ac:dyDescent="0.25">
      <c r="U26131" s="601"/>
      <c r="V26131" s="611"/>
      <c r="X26131" s="613"/>
      <c r="Y26131" s="601"/>
      <c r="Z26131" s="601"/>
      <c r="AA26131" s="601"/>
      <c r="AB26131" s="601"/>
    </row>
    <row r="26132" spans="21:28" x14ac:dyDescent="0.25">
      <c r="U26132" s="601"/>
      <c r="V26132" s="611"/>
      <c r="X26132" s="613"/>
      <c r="Y26132" s="601"/>
      <c r="Z26132" s="601"/>
      <c r="AA26132" s="601"/>
      <c r="AB26132" s="601"/>
    </row>
    <row r="26133" spans="21:28" x14ac:dyDescent="0.25">
      <c r="U26133" s="601"/>
      <c r="V26133" s="611"/>
      <c r="X26133" s="613"/>
      <c r="Y26133" s="601"/>
      <c r="Z26133" s="601"/>
      <c r="AA26133" s="601"/>
      <c r="AB26133" s="601"/>
    </row>
    <row r="26134" spans="21:28" x14ac:dyDescent="0.25">
      <c r="U26134" s="601"/>
      <c r="V26134" s="611"/>
      <c r="X26134" s="613"/>
      <c r="Y26134" s="601"/>
      <c r="Z26134" s="601"/>
      <c r="AA26134" s="601"/>
      <c r="AB26134" s="601"/>
    </row>
    <row r="26135" spans="21:28" x14ac:dyDescent="0.25">
      <c r="U26135" s="601"/>
      <c r="V26135" s="611"/>
      <c r="X26135" s="613"/>
      <c r="Y26135" s="601"/>
      <c r="Z26135" s="601"/>
      <c r="AA26135" s="601"/>
      <c r="AB26135" s="601"/>
    </row>
    <row r="26136" spans="21:28" x14ac:dyDescent="0.25">
      <c r="U26136" s="601"/>
      <c r="V26136" s="611"/>
      <c r="X26136" s="613"/>
      <c r="Y26136" s="601"/>
      <c r="Z26136" s="601"/>
      <c r="AA26136" s="601"/>
      <c r="AB26136" s="601"/>
    </row>
    <row r="26137" spans="21:28" x14ac:dyDescent="0.25">
      <c r="U26137" s="601"/>
      <c r="V26137" s="611"/>
      <c r="X26137" s="613"/>
      <c r="Y26137" s="601"/>
      <c r="Z26137" s="601"/>
      <c r="AA26137" s="601"/>
      <c r="AB26137" s="601"/>
    </row>
    <row r="26138" spans="21:28" x14ac:dyDescent="0.25">
      <c r="U26138" s="601"/>
      <c r="V26138" s="611"/>
      <c r="X26138" s="613"/>
      <c r="Y26138" s="601"/>
      <c r="Z26138" s="601"/>
      <c r="AA26138" s="601"/>
      <c r="AB26138" s="601"/>
    </row>
    <row r="26139" spans="21:28" x14ac:dyDescent="0.25">
      <c r="U26139" s="601"/>
      <c r="V26139" s="611"/>
      <c r="X26139" s="613"/>
      <c r="Y26139" s="601"/>
      <c r="Z26139" s="601"/>
      <c r="AA26139" s="601"/>
      <c r="AB26139" s="601"/>
    </row>
    <row r="26140" spans="21:28" x14ac:dyDescent="0.25">
      <c r="U26140" s="601"/>
      <c r="V26140" s="611"/>
      <c r="X26140" s="613"/>
      <c r="Y26140" s="601"/>
      <c r="Z26140" s="601"/>
      <c r="AA26140" s="601"/>
      <c r="AB26140" s="601"/>
    </row>
    <row r="26141" spans="21:28" x14ac:dyDescent="0.25">
      <c r="U26141" s="601"/>
      <c r="V26141" s="611"/>
      <c r="X26141" s="613"/>
      <c r="Y26141" s="601"/>
      <c r="Z26141" s="601"/>
      <c r="AA26141" s="601"/>
      <c r="AB26141" s="601"/>
    </row>
    <row r="26142" spans="21:28" x14ac:dyDescent="0.25">
      <c r="U26142" s="601"/>
      <c r="V26142" s="611"/>
      <c r="X26142" s="613"/>
      <c r="Y26142" s="601"/>
      <c r="Z26142" s="601"/>
      <c r="AA26142" s="601"/>
      <c r="AB26142" s="601"/>
    </row>
    <row r="26143" spans="21:28" x14ac:dyDescent="0.25">
      <c r="U26143" s="601"/>
      <c r="V26143" s="611"/>
      <c r="X26143" s="613"/>
      <c r="Y26143" s="601"/>
      <c r="Z26143" s="601"/>
      <c r="AA26143" s="601"/>
      <c r="AB26143" s="601"/>
    </row>
    <row r="26144" spans="21:28" x14ac:dyDescent="0.25">
      <c r="U26144" s="601"/>
      <c r="V26144" s="611"/>
      <c r="X26144" s="613"/>
      <c r="Y26144" s="601"/>
      <c r="Z26144" s="601"/>
      <c r="AA26144" s="601"/>
      <c r="AB26144" s="601"/>
    </row>
    <row r="26145" spans="21:28" x14ac:dyDescent="0.25">
      <c r="U26145" s="601"/>
      <c r="V26145" s="611"/>
      <c r="X26145" s="613"/>
      <c r="Y26145" s="601"/>
      <c r="Z26145" s="601"/>
      <c r="AA26145" s="601"/>
      <c r="AB26145" s="601"/>
    </row>
    <row r="26146" spans="21:28" x14ac:dyDescent="0.25">
      <c r="U26146" s="601"/>
      <c r="V26146" s="611"/>
      <c r="X26146" s="613"/>
      <c r="Y26146" s="601"/>
      <c r="Z26146" s="601"/>
      <c r="AA26146" s="601"/>
      <c r="AB26146" s="601"/>
    </row>
    <row r="26147" spans="21:28" x14ac:dyDescent="0.25">
      <c r="U26147" s="601"/>
      <c r="V26147" s="611"/>
      <c r="X26147" s="613"/>
      <c r="Y26147" s="601"/>
      <c r="Z26147" s="601"/>
      <c r="AA26147" s="601"/>
      <c r="AB26147" s="601"/>
    </row>
    <row r="26148" spans="21:28" x14ac:dyDescent="0.25">
      <c r="U26148" s="601"/>
      <c r="V26148" s="611"/>
      <c r="X26148" s="613"/>
      <c r="Y26148" s="601"/>
      <c r="Z26148" s="601"/>
      <c r="AA26148" s="601"/>
      <c r="AB26148" s="601"/>
    </row>
    <row r="26149" spans="21:28" x14ac:dyDescent="0.25">
      <c r="U26149" s="601"/>
      <c r="V26149" s="611"/>
      <c r="X26149" s="613"/>
      <c r="Y26149" s="601"/>
      <c r="Z26149" s="601"/>
      <c r="AA26149" s="601"/>
      <c r="AB26149" s="601"/>
    </row>
    <row r="26150" spans="21:28" x14ac:dyDescent="0.25">
      <c r="U26150" s="601"/>
      <c r="V26150" s="611"/>
      <c r="X26150" s="613"/>
      <c r="Y26150" s="601"/>
      <c r="Z26150" s="601"/>
      <c r="AA26150" s="601"/>
      <c r="AB26150" s="601"/>
    </row>
    <row r="26151" spans="21:28" x14ac:dyDescent="0.25">
      <c r="U26151" s="601"/>
      <c r="V26151" s="611"/>
      <c r="X26151" s="613"/>
      <c r="Y26151" s="601"/>
      <c r="Z26151" s="601"/>
      <c r="AA26151" s="601"/>
      <c r="AB26151" s="601"/>
    </row>
    <row r="26152" spans="21:28" x14ac:dyDescent="0.25">
      <c r="U26152" s="601"/>
      <c r="V26152" s="611"/>
      <c r="X26152" s="613"/>
      <c r="Y26152" s="601"/>
      <c r="Z26152" s="601"/>
      <c r="AA26152" s="601"/>
      <c r="AB26152" s="601"/>
    </row>
    <row r="26153" spans="21:28" x14ac:dyDescent="0.25">
      <c r="U26153" s="601"/>
      <c r="V26153" s="611"/>
      <c r="X26153" s="613"/>
      <c r="Y26153" s="601"/>
      <c r="Z26153" s="601"/>
      <c r="AA26153" s="601"/>
      <c r="AB26153" s="601"/>
    </row>
    <row r="26154" spans="21:28" x14ac:dyDescent="0.25">
      <c r="U26154" s="601"/>
      <c r="V26154" s="611"/>
      <c r="X26154" s="613"/>
      <c r="Y26154" s="601"/>
      <c r="Z26154" s="601"/>
      <c r="AA26154" s="601"/>
      <c r="AB26154" s="601"/>
    </row>
    <row r="26155" spans="21:28" x14ac:dyDescent="0.25">
      <c r="U26155" s="601"/>
      <c r="V26155" s="611"/>
      <c r="X26155" s="613"/>
      <c r="Y26155" s="601"/>
      <c r="Z26155" s="601"/>
      <c r="AA26155" s="601"/>
      <c r="AB26155" s="601"/>
    </row>
    <row r="26156" spans="21:28" x14ac:dyDescent="0.25">
      <c r="U26156" s="601"/>
      <c r="V26156" s="611"/>
      <c r="X26156" s="613"/>
      <c r="Y26156" s="601"/>
      <c r="Z26156" s="601"/>
      <c r="AA26156" s="601"/>
      <c r="AB26156" s="601"/>
    </row>
    <row r="26157" spans="21:28" x14ac:dyDescent="0.25">
      <c r="U26157" s="601"/>
      <c r="V26157" s="611"/>
      <c r="X26157" s="613"/>
      <c r="Y26157" s="601"/>
      <c r="Z26157" s="601"/>
      <c r="AA26157" s="601"/>
      <c r="AB26157" s="601"/>
    </row>
    <row r="26158" spans="21:28" x14ac:dyDescent="0.25">
      <c r="U26158" s="601"/>
      <c r="V26158" s="611"/>
      <c r="X26158" s="613"/>
      <c r="Y26158" s="601"/>
      <c r="Z26158" s="601"/>
      <c r="AA26158" s="601"/>
      <c r="AB26158" s="601"/>
    </row>
    <row r="26159" spans="21:28" x14ac:dyDescent="0.25">
      <c r="U26159" s="601"/>
      <c r="V26159" s="611"/>
      <c r="X26159" s="613"/>
      <c r="Y26159" s="601"/>
      <c r="Z26159" s="601"/>
      <c r="AA26159" s="601"/>
      <c r="AB26159" s="601"/>
    </row>
    <row r="26160" spans="21:28" x14ac:dyDescent="0.25">
      <c r="U26160" s="601"/>
      <c r="V26160" s="611"/>
      <c r="X26160" s="613"/>
      <c r="Y26160" s="601"/>
      <c r="Z26160" s="601"/>
      <c r="AA26160" s="601"/>
      <c r="AB26160" s="601"/>
    </row>
    <row r="26161" spans="21:28" x14ac:dyDescent="0.25">
      <c r="U26161" s="601"/>
      <c r="V26161" s="611"/>
      <c r="X26161" s="613"/>
      <c r="Y26161" s="601"/>
      <c r="Z26161" s="601"/>
      <c r="AA26161" s="601"/>
      <c r="AB26161" s="601"/>
    </row>
    <row r="26162" spans="21:28" x14ac:dyDescent="0.25">
      <c r="U26162" s="601"/>
      <c r="V26162" s="611"/>
      <c r="X26162" s="613"/>
      <c r="Y26162" s="601"/>
      <c r="Z26162" s="601"/>
      <c r="AA26162" s="601"/>
      <c r="AB26162" s="601"/>
    </row>
    <row r="26163" spans="21:28" x14ac:dyDescent="0.25">
      <c r="U26163" s="601"/>
      <c r="V26163" s="611"/>
      <c r="X26163" s="613"/>
      <c r="Y26163" s="601"/>
      <c r="Z26163" s="601"/>
      <c r="AA26163" s="601"/>
      <c r="AB26163" s="601"/>
    </row>
    <row r="26164" spans="21:28" x14ac:dyDescent="0.25">
      <c r="U26164" s="601"/>
      <c r="V26164" s="611"/>
      <c r="X26164" s="613"/>
      <c r="Y26164" s="601"/>
      <c r="Z26164" s="601"/>
      <c r="AA26164" s="601"/>
      <c r="AB26164" s="601"/>
    </row>
    <row r="26165" spans="21:28" x14ac:dyDescent="0.25">
      <c r="U26165" s="601"/>
      <c r="V26165" s="611"/>
      <c r="X26165" s="613"/>
      <c r="Y26165" s="601"/>
      <c r="Z26165" s="601"/>
      <c r="AA26165" s="601"/>
      <c r="AB26165" s="601"/>
    </row>
    <row r="26166" spans="21:28" x14ac:dyDescent="0.25">
      <c r="U26166" s="601"/>
      <c r="V26166" s="611"/>
      <c r="X26166" s="613"/>
      <c r="Y26166" s="601"/>
      <c r="Z26166" s="601"/>
      <c r="AA26166" s="601"/>
      <c r="AB26166" s="601"/>
    </row>
    <row r="26167" spans="21:28" x14ac:dyDescent="0.25">
      <c r="U26167" s="601"/>
      <c r="V26167" s="611"/>
      <c r="X26167" s="613"/>
      <c r="Y26167" s="601"/>
      <c r="Z26167" s="601"/>
      <c r="AA26167" s="601"/>
      <c r="AB26167" s="601"/>
    </row>
    <row r="26168" spans="21:28" x14ac:dyDescent="0.25">
      <c r="U26168" s="601"/>
      <c r="V26168" s="611"/>
      <c r="X26168" s="613"/>
      <c r="Y26168" s="601"/>
      <c r="Z26168" s="601"/>
      <c r="AA26168" s="601"/>
      <c r="AB26168" s="601"/>
    </row>
    <row r="26169" spans="21:28" x14ac:dyDescent="0.25">
      <c r="U26169" s="601"/>
      <c r="V26169" s="611"/>
      <c r="X26169" s="613"/>
      <c r="Y26169" s="601"/>
      <c r="Z26169" s="601"/>
      <c r="AA26169" s="601"/>
      <c r="AB26169" s="601"/>
    </row>
    <row r="26170" spans="21:28" x14ac:dyDescent="0.25">
      <c r="U26170" s="601"/>
      <c r="V26170" s="611"/>
      <c r="X26170" s="613"/>
      <c r="Y26170" s="601"/>
      <c r="Z26170" s="601"/>
      <c r="AA26170" s="601"/>
      <c r="AB26170" s="601"/>
    </row>
    <row r="26171" spans="21:28" x14ac:dyDescent="0.25">
      <c r="U26171" s="601"/>
      <c r="V26171" s="611"/>
      <c r="X26171" s="613"/>
      <c r="Y26171" s="601"/>
      <c r="Z26171" s="601"/>
      <c r="AA26171" s="601"/>
      <c r="AB26171" s="601"/>
    </row>
    <row r="26172" spans="21:28" x14ac:dyDescent="0.25">
      <c r="U26172" s="601"/>
      <c r="V26172" s="611"/>
      <c r="X26172" s="613"/>
      <c r="Y26172" s="601"/>
      <c r="Z26172" s="601"/>
      <c r="AA26172" s="601"/>
      <c r="AB26172" s="601"/>
    </row>
    <row r="26173" spans="21:28" x14ac:dyDescent="0.25">
      <c r="U26173" s="601"/>
      <c r="V26173" s="611"/>
      <c r="X26173" s="613"/>
      <c r="Y26173" s="601"/>
      <c r="Z26173" s="601"/>
      <c r="AA26173" s="601"/>
      <c r="AB26173" s="601"/>
    </row>
    <row r="26174" spans="21:28" x14ac:dyDescent="0.25">
      <c r="U26174" s="601"/>
      <c r="V26174" s="611"/>
      <c r="X26174" s="613"/>
      <c r="Y26174" s="601"/>
      <c r="Z26174" s="601"/>
      <c r="AA26174" s="601"/>
      <c r="AB26174" s="601"/>
    </row>
    <row r="26175" spans="21:28" x14ac:dyDescent="0.25">
      <c r="U26175" s="601"/>
      <c r="V26175" s="611"/>
      <c r="X26175" s="613"/>
      <c r="Y26175" s="601"/>
      <c r="Z26175" s="601"/>
      <c r="AA26175" s="601"/>
      <c r="AB26175" s="601"/>
    </row>
    <row r="26176" spans="21:28" x14ac:dyDescent="0.25">
      <c r="U26176" s="601"/>
      <c r="V26176" s="611"/>
      <c r="X26176" s="613"/>
      <c r="Y26176" s="601"/>
      <c r="Z26176" s="601"/>
      <c r="AA26176" s="601"/>
      <c r="AB26176" s="601"/>
    </row>
    <row r="26177" spans="21:28" x14ac:dyDescent="0.25">
      <c r="U26177" s="601"/>
      <c r="V26177" s="611"/>
      <c r="X26177" s="613"/>
      <c r="Y26177" s="601"/>
      <c r="Z26177" s="601"/>
      <c r="AA26177" s="601"/>
      <c r="AB26177" s="601"/>
    </row>
    <row r="26178" spans="21:28" x14ac:dyDescent="0.25">
      <c r="U26178" s="601"/>
      <c r="V26178" s="611"/>
      <c r="X26178" s="613"/>
      <c r="Y26178" s="601"/>
      <c r="Z26178" s="601"/>
      <c r="AA26178" s="601"/>
      <c r="AB26178" s="601"/>
    </row>
    <row r="26179" spans="21:28" x14ac:dyDescent="0.25">
      <c r="U26179" s="601"/>
      <c r="V26179" s="611"/>
      <c r="X26179" s="613"/>
      <c r="Y26179" s="601"/>
      <c r="Z26179" s="601"/>
      <c r="AA26179" s="601"/>
      <c r="AB26179" s="601"/>
    </row>
    <row r="26180" spans="21:28" x14ac:dyDescent="0.25">
      <c r="U26180" s="601"/>
      <c r="V26180" s="611"/>
      <c r="X26180" s="613"/>
      <c r="Y26180" s="601"/>
      <c r="Z26180" s="601"/>
      <c r="AA26180" s="601"/>
      <c r="AB26180" s="601"/>
    </row>
    <row r="26181" spans="21:28" x14ac:dyDescent="0.25">
      <c r="U26181" s="601"/>
      <c r="V26181" s="611"/>
      <c r="X26181" s="613"/>
      <c r="Y26181" s="601"/>
      <c r="Z26181" s="601"/>
      <c r="AA26181" s="601"/>
      <c r="AB26181" s="601"/>
    </row>
    <row r="26182" spans="21:28" x14ac:dyDescent="0.25">
      <c r="U26182" s="601"/>
      <c r="V26182" s="611"/>
      <c r="X26182" s="613"/>
      <c r="Y26182" s="601"/>
      <c r="Z26182" s="601"/>
      <c r="AA26182" s="601"/>
      <c r="AB26182" s="601"/>
    </row>
    <row r="26183" spans="21:28" x14ac:dyDescent="0.25">
      <c r="U26183" s="601"/>
      <c r="V26183" s="611"/>
      <c r="X26183" s="613"/>
      <c r="Y26183" s="601"/>
      <c r="Z26183" s="601"/>
      <c r="AA26183" s="601"/>
      <c r="AB26183" s="601"/>
    </row>
    <row r="26184" spans="21:28" x14ac:dyDescent="0.25">
      <c r="U26184" s="601"/>
      <c r="V26184" s="611"/>
      <c r="X26184" s="613"/>
      <c r="Y26184" s="601"/>
      <c r="Z26184" s="601"/>
      <c r="AA26184" s="601"/>
      <c r="AB26184" s="601"/>
    </row>
    <row r="26185" spans="21:28" x14ac:dyDescent="0.25">
      <c r="U26185" s="601"/>
      <c r="V26185" s="611"/>
      <c r="X26185" s="613"/>
      <c r="Y26185" s="601"/>
      <c r="Z26185" s="601"/>
      <c r="AA26185" s="601"/>
      <c r="AB26185" s="601"/>
    </row>
    <row r="26186" spans="21:28" x14ac:dyDescent="0.25">
      <c r="U26186" s="601"/>
      <c r="V26186" s="611"/>
      <c r="X26186" s="613"/>
      <c r="Y26186" s="601"/>
      <c r="Z26186" s="601"/>
      <c r="AA26186" s="601"/>
      <c r="AB26186" s="601"/>
    </row>
    <row r="26187" spans="21:28" x14ac:dyDescent="0.25">
      <c r="U26187" s="601"/>
      <c r="V26187" s="611"/>
      <c r="X26187" s="613"/>
      <c r="Y26187" s="601"/>
      <c r="Z26187" s="601"/>
      <c r="AA26187" s="601"/>
      <c r="AB26187" s="601"/>
    </row>
    <row r="26188" spans="21:28" x14ac:dyDescent="0.25">
      <c r="U26188" s="601"/>
      <c r="V26188" s="611"/>
      <c r="X26188" s="613"/>
      <c r="Y26188" s="601"/>
      <c r="Z26188" s="601"/>
      <c r="AA26188" s="601"/>
      <c r="AB26188" s="601"/>
    </row>
    <row r="26189" spans="21:28" x14ac:dyDescent="0.25">
      <c r="U26189" s="601"/>
      <c r="V26189" s="611"/>
      <c r="X26189" s="613"/>
      <c r="Y26189" s="601"/>
      <c r="Z26189" s="601"/>
      <c r="AA26189" s="601"/>
      <c r="AB26189" s="601"/>
    </row>
    <row r="26190" spans="21:28" x14ac:dyDescent="0.25">
      <c r="U26190" s="601"/>
      <c r="V26190" s="611"/>
      <c r="X26190" s="613"/>
      <c r="Y26190" s="601"/>
      <c r="Z26190" s="601"/>
      <c r="AA26190" s="601"/>
      <c r="AB26190" s="601"/>
    </row>
    <row r="26191" spans="21:28" x14ac:dyDescent="0.25">
      <c r="U26191" s="601"/>
      <c r="V26191" s="611"/>
      <c r="X26191" s="613"/>
      <c r="Y26191" s="601"/>
      <c r="Z26191" s="601"/>
      <c r="AA26191" s="601"/>
      <c r="AB26191" s="601"/>
    </row>
    <row r="26192" spans="21:28" x14ac:dyDescent="0.25">
      <c r="U26192" s="601"/>
      <c r="V26192" s="611"/>
      <c r="X26192" s="613"/>
      <c r="Y26192" s="601"/>
      <c r="Z26192" s="601"/>
      <c r="AA26192" s="601"/>
      <c r="AB26192" s="601"/>
    </row>
    <row r="26193" spans="21:28" x14ac:dyDescent="0.25">
      <c r="U26193" s="601"/>
      <c r="V26193" s="611"/>
      <c r="X26193" s="613"/>
      <c r="Y26193" s="601"/>
      <c r="Z26193" s="601"/>
      <c r="AA26193" s="601"/>
      <c r="AB26193" s="601"/>
    </row>
    <row r="26194" spans="21:28" x14ac:dyDescent="0.25">
      <c r="U26194" s="601"/>
      <c r="V26194" s="611"/>
      <c r="X26194" s="613"/>
      <c r="Y26194" s="601"/>
      <c r="Z26194" s="601"/>
      <c r="AA26194" s="601"/>
      <c r="AB26194" s="601"/>
    </row>
    <row r="26195" spans="21:28" x14ac:dyDescent="0.25">
      <c r="U26195" s="601"/>
      <c r="V26195" s="611"/>
      <c r="X26195" s="613"/>
      <c r="Y26195" s="601"/>
      <c r="Z26195" s="601"/>
      <c r="AA26195" s="601"/>
      <c r="AB26195" s="601"/>
    </row>
    <row r="26196" spans="21:28" x14ac:dyDescent="0.25">
      <c r="U26196" s="601"/>
      <c r="V26196" s="611"/>
      <c r="X26196" s="613"/>
      <c r="Y26196" s="601"/>
      <c r="Z26196" s="601"/>
      <c r="AA26196" s="601"/>
      <c r="AB26196" s="601"/>
    </row>
    <row r="26197" spans="21:28" x14ac:dyDescent="0.25">
      <c r="U26197" s="601"/>
      <c r="V26197" s="611"/>
      <c r="X26197" s="613"/>
      <c r="Y26197" s="601"/>
      <c r="Z26197" s="601"/>
      <c r="AA26197" s="601"/>
      <c r="AB26197" s="601"/>
    </row>
    <row r="26198" spans="21:28" x14ac:dyDescent="0.25">
      <c r="U26198" s="601"/>
      <c r="V26198" s="611"/>
      <c r="X26198" s="613"/>
      <c r="Y26198" s="601"/>
      <c r="Z26198" s="601"/>
      <c r="AA26198" s="601"/>
      <c r="AB26198" s="601"/>
    </row>
    <row r="26199" spans="21:28" x14ac:dyDescent="0.25">
      <c r="U26199" s="601"/>
      <c r="V26199" s="611"/>
      <c r="X26199" s="613"/>
      <c r="Y26199" s="601"/>
      <c r="Z26199" s="601"/>
      <c r="AA26199" s="601"/>
      <c r="AB26199" s="601"/>
    </row>
    <row r="26200" spans="21:28" x14ac:dyDescent="0.25">
      <c r="U26200" s="601"/>
      <c r="V26200" s="611"/>
      <c r="X26200" s="613"/>
      <c r="Y26200" s="601"/>
      <c r="Z26200" s="601"/>
      <c r="AA26200" s="601"/>
      <c r="AB26200" s="601"/>
    </row>
    <row r="26201" spans="21:28" x14ac:dyDescent="0.25">
      <c r="U26201" s="601"/>
      <c r="V26201" s="611"/>
      <c r="X26201" s="613"/>
      <c r="Y26201" s="601"/>
      <c r="Z26201" s="601"/>
      <c r="AA26201" s="601"/>
      <c r="AB26201" s="601"/>
    </row>
    <row r="26202" spans="21:28" x14ac:dyDescent="0.25">
      <c r="U26202" s="601"/>
      <c r="V26202" s="611"/>
      <c r="X26202" s="613"/>
      <c r="Y26202" s="601"/>
      <c r="Z26202" s="601"/>
      <c r="AA26202" s="601"/>
      <c r="AB26202" s="601"/>
    </row>
    <row r="26203" spans="21:28" x14ac:dyDescent="0.25">
      <c r="U26203" s="601"/>
      <c r="V26203" s="611"/>
      <c r="X26203" s="613"/>
      <c r="Y26203" s="601"/>
      <c r="Z26203" s="601"/>
      <c r="AA26203" s="601"/>
      <c r="AB26203" s="601"/>
    </row>
    <row r="26204" spans="21:28" x14ac:dyDescent="0.25">
      <c r="U26204" s="601"/>
      <c r="V26204" s="611"/>
      <c r="X26204" s="613"/>
      <c r="Y26204" s="601"/>
      <c r="Z26204" s="601"/>
      <c r="AA26204" s="601"/>
      <c r="AB26204" s="601"/>
    </row>
    <row r="26205" spans="21:28" x14ac:dyDescent="0.25">
      <c r="U26205" s="601"/>
      <c r="V26205" s="611"/>
      <c r="X26205" s="613"/>
      <c r="Y26205" s="601"/>
      <c r="Z26205" s="601"/>
      <c r="AA26205" s="601"/>
      <c r="AB26205" s="601"/>
    </row>
    <row r="26206" spans="21:28" x14ac:dyDescent="0.25">
      <c r="U26206" s="601"/>
      <c r="V26206" s="611"/>
      <c r="X26206" s="613"/>
      <c r="Y26206" s="601"/>
      <c r="Z26206" s="601"/>
      <c r="AA26206" s="601"/>
      <c r="AB26206" s="601"/>
    </row>
    <row r="26207" spans="21:28" x14ac:dyDescent="0.25">
      <c r="U26207" s="601"/>
      <c r="V26207" s="611"/>
      <c r="X26207" s="613"/>
      <c r="Y26207" s="601"/>
      <c r="Z26207" s="601"/>
      <c r="AA26207" s="601"/>
      <c r="AB26207" s="601"/>
    </row>
    <row r="26208" spans="21:28" x14ac:dyDescent="0.25">
      <c r="U26208" s="601"/>
      <c r="V26208" s="611"/>
      <c r="X26208" s="613"/>
      <c r="Y26208" s="601"/>
      <c r="Z26208" s="601"/>
      <c r="AA26208" s="601"/>
      <c r="AB26208" s="601"/>
    </row>
    <row r="26209" spans="21:28" x14ac:dyDescent="0.25">
      <c r="U26209" s="601"/>
      <c r="V26209" s="611"/>
      <c r="X26209" s="613"/>
      <c r="Y26209" s="601"/>
      <c r="Z26209" s="601"/>
      <c r="AA26209" s="601"/>
      <c r="AB26209" s="601"/>
    </row>
    <row r="26210" spans="21:28" x14ac:dyDescent="0.25">
      <c r="U26210" s="601"/>
      <c r="V26210" s="611"/>
      <c r="X26210" s="613"/>
      <c r="Y26210" s="601"/>
      <c r="Z26210" s="601"/>
      <c r="AA26210" s="601"/>
      <c r="AB26210" s="601"/>
    </row>
    <row r="26211" spans="21:28" x14ac:dyDescent="0.25">
      <c r="U26211" s="601"/>
      <c r="V26211" s="611"/>
      <c r="X26211" s="613"/>
      <c r="Y26211" s="601"/>
      <c r="Z26211" s="601"/>
      <c r="AA26211" s="601"/>
      <c r="AB26211" s="601"/>
    </row>
    <row r="26212" spans="21:28" x14ac:dyDescent="0.25">
      <c r="U26212" s="601"/>
      <c r="V26212" s="611"/>
      <c r="X26212" s="613"/>
      <c r="Y26212" s="601"/>
      <c r="Z26212" s="601"/>
      <c r="AA26212" s="601"/>
      <c r="AB26212" s="601"/>
    </row>
    <row r="26213" spans="21:28" x14ac:dyDescent="0.25">
      <c r="U26213" s="601"/>
      <c r="V26213" s="611"/>
      <c r="X26213" s="613"/>
      <c r="Y26213" s="601"/>
      <c r="Z26213" s="601"/>
      <c r="AA26213" s="601"/>
      <c r="AB26213" s="601"/>
    </row>
    <row r="26214" spans="21:28" x14ac:dyDescent="0.25">
      <c r="U26214" s="601"/>
      <c r="V26214" s="611"/>
      <c r="X26214" s="613"/>
      <c r="Y26214" s="601"/>
      <c r="Z26214" s="601"/>
      <c r="AA26214" s="601"/>
      <c r="AB26214" s="601"/>
    </row>
    <row r="26215" spans="21:28" x14ac:dyDescent="0.25">
      <c r="U26215" s="601"/>
      <c r="V26215" s="611"/>
      <c r="X26215" s="613"/>
      <c r="Y26215" s="601"/>
      <c r="Z26215" s="601"/>
      <c r="AA26215" s="601"/>
      <c r="AB26215" s="601"/>
    </row>
    <row r="26216" spans="21:28" x14ac:dyDescent="0.25">
      <c r="U26216" s="601"/>
      <c r="V26216" s="611"/>
      <c r="X26216" s="613"/>
      <c r="Y26216" s="601"/>
      <c r="Z26216" s="601"/>
      <c r="AA26216" s="601"/>
      <c r="AB26216" s="601"/>
    </row>
    <row r="26217" spans="21:28" x14ac:dyDescent="0.25">
      <c r="U26217" s="601"/>
      <c r="V26217" s="611"/>
      <c r="X26217" s="613"/>
      <c r="Y26217" s="601"/>
      <c r="Z26217" s="601"/>
      <c r="AA26217" s="601"/>
      <c r="AB26217" s="601"/>
    </row>
    <row r="26218" spans="21:28" x14ac:dyDescent="0.25">
      <c r="U26218" s="601"/>
      <c r="V26218" s="611"/>
      <c r="X26218" s="613"/>
      <c r="Y26218" s="601"/>
      <c r="Z26218" s="601"/>
      <c r="AA26218" s="601"/>
      <c r="AB26218" s="601"/>
    </row>
    <row r="26219" spans="21:28" x14ac:dyDescent="0.25">
      <c r="U26219" s="601"/>
      <c r="V26219" s="611"/>
      <c r="X26219" s="613"/>
      <c r="Y26219" s="601"/>
      <c r="Z26219" s="601"/>
      <c r="AA26219" s="601"/>
      <c r="AB26219" s="601"/>
    </row>
    <row r="26220" spans="21:28" x14ac:dyDescent="0.25">
      <c r="U26220" s="601"/>
      <c r="V26220" s="611"/>
      <c r="X26220" s="613"/>
      <c r="Y26220" s="601"/>
      <c r="Z26220" s="601"/>
      <c r="AA26220" s="601"/>
      <c r="AB26220" s="601"/>
    </row>
    <row r="26221" spans="21:28" x14ac:dyDescent="0.25">
      <c r="U26221" s="601"/>
      <c r="V26221" s="611"/>
      <c r="X26221" s="613"/>
      <c r="Y26221" s="601"/>
      <c r="Z26221" s="601"/>
      <c r="AA26221" s="601"/>
      <c r="AB26221" s="601"/>
    </row>
    <row r="26222" spans="21:28" x14ac:dyDescent="0.25">
      <c r="U26222" s="601"/>
      <c r="V26222" s="611"/>
      <c r="X26222" s="613"/>
      <c r="Y26222" s="601"/>
      <c r="Z26222" s="601"/>
      <c r="AA26222" s="601"/>
      <c r="AB26222" s="601"/>
    </row>
    <row r="26223" spans="21:28" x14ac:dyDescent="0.25">
      <c r="U26223" s="601"/>
      <c r="V26223" s="611"/>
      <c r="X26223" s="613"/>
      <c r="Y26223" s="601"/>
      <c r="Z26223" s="601"/>
      <c r="AA26223" s="601"/>
      <c r="AB26223" s="601"/>
    </row>
    <row r="26224" spans="21:28" x14ac:dyDescent="0.25">
      <c r="U26224" s="601"/>
      <c r="V26224" s="611"/>
      <c r="X26224" s="613"/>
      <c r="Y26224" s="601"/>
      <c r="Z26224" s="601"/>
      <c r="AA26224" s="601"/>
      <c r="AB26224" s="601"/>
    </row>
    <row r="26225" spans="21:28" x14ac:dyDescent="0.25">
      <c r="U26225" s="601"/>
      <c r="V26225" s="611"/>
      <c r="X26225" s="613"/>
      <c r="Y26225" s="601"/>
      <c r="Z26225" s="601"/>
      <c r="AA26225" s="601"/>
      <c r="AB26225" s="601"/>
    </row>
    <row r="26226" spans="21:28" x14ac:dyDescent="0.25">
      <c r="U26226" s="601"/>
      <c r="V26226" s="611"/>
      <c r="X26226" s="613"/>
      <c r="Y26226" s="601"/>
      <c r="Z26226" s="601"/>
      <c r="AA26226" s="601"/>
      <c r="AB26226" s="601"/>
    </row>
    <row r="26227" spans="21:28" x14ac:dyDescent="0.25">
      <c r="U26227" s="601"/>
      <c r="V26227" s="611"/>
      <c r="X26227" s="613"/>
      <c r="Y26227" s="601"/>
      <c r="Z26227" s="601"/>
      <c r="AA26227" s="601"/>
      <c r="AB26227" s="601"/>
    </row>
    <row r="26228" spans="21:28" x14ac:dyDescent="0.25">
      <c r="U26228" s="601"/>
      <c r="V26228" s="611"/>
      <c r="X26228" s="613"/>
      <c r="Y26228" s="601"/>
      <c r="Z26228" s="601"/>
      <c r="AA26228" s="601"/>
      <c r="AB26228" s="601"/>
    </row>
    <row r="26229" spans="21:28" x14ac:dyDescent="0.25">
      <c r="U26229" s="601"/>
      <c r="V26229" s="611"/>
      <c r="X26229" s="613"/>
      <c r="Y26229" s="601"/>
      <c r="Z26229" s="601"/>
      <c r="AA26229" s="601"/>
      <c r="AB26229" s="601"/>
    </row>
    <row r="26230" spans="21:28" x14ac:dyDescent="0.25">
      <c r="U26230" s="601"/>
      <c r="V26230" s="611"/>
      <c r="X26230" s="613"/>
      <c r="Y26230" s="601"/>
      <c r="Z26230" s="601"/>
      <c r="AA26230" s="601"/>
      <c r="AB26230" s="601"/>
    </row>
    <row r="26231" spans="21:28" x14ac:dyDescent="0.25">
      <c r="U26231" s="601"/>
      <c r="V26231" s="611"/>
      <c r="X26231" s="613"/>
      <c r="Y26231" s="601"/>
      <c r="Z26231" s="601"/>
      <c r="AA26231" s="601"/>
      <c r="AB26231" s="601"/>
    </row>
    <row r="26232" spans="21:28" x14ac:dyDescent="0.25">
      <c r="U26232" s="601"/>
      <c r="V26232" s="611"/>
      <c r="X26232" s="613"/>
      <c r="Y26232" s="601"/>
      <c r="Z26232" s="601"/>
      <c r="AA26232" s="601"/>
      <c r="AB26232" s="601"/>
    </row>
    <row r="26233" spans="21:28" x14ac:dyDescent="0.25">
      <c r="U26233" s="601"/>
      <c r="V26233" s="611"/>
      <c r="X26233" s="613"/>
      <c r="Y26233" s="601"/>
      <c r="Z26233" s="601"/>
      <c r="AA26233" s="601"/>
      <c r="AB26233" s="601"/>
    </row>
    <row r="26234" spans="21:28" x14ac:dyDescent="0.25">
      <c r="U26234" s="601"/>
      <c r="V26234" s="611"/>
      <c r="X26234" s="613"/>
      <c r="Y26234" s="601"/>
      <c r="Z26234" s="601"/>
      <c r="AA26234" s="601"/>
      <c r="AB26234" s="601"/>
    </row>
    <row r="26235" spans="21:28" x14ac:dyDescent="0.25">
      <c r="U26235" s="601"/>
      <c r="V26235" s="611"/>
      <c r="X26235" s="613"/>
      <c r="Y26235" s="601"/>
      <c r="Z26235" s="601"/>
      <c r="AA26235" s="601"/>
      <c r="AB26235" s="601"/>
    </row>
    <row r="26236" spans="21:28" x14ac:dyDescent="0.25">
      <c r="U26236" s="601"/>
      <c r="V26236" s="611"/>
      <c r="X26236" s="613"/>
      <c r="Y26236" s="601"/>
      <c r="Z26236" s="601"/>
      <c r="AA26236" s="601"/>
      <c r="AB26236" s="601"/>
    </row>
    <row r="26237" spans="21:28" x14ac:dyDescent="0.25">
      <c r="U26237" s="601"/>
      <c r="V26237" s="611"/>
      <c r="X26237" s="613"/>
      <c r="Y26237" s="601"/>
      <c r="Z26237" s="601"/>
      <c r="AA26237" s="601"/>
      <c r="AB26237" s="601"/>
    </row>
    <row r="26238" spans="21:28" x14ac:dyDescent="0.25">
      <c r="U26238" s="601"/>
      <c r="V26238" s="611"/>
      <c r="X26238" s="613"/>
      <c r="Y26238" s="601"/>
      <c r="Z26238" s="601"/>
      <c r="AA26238" s="601"/>
      <c r="AB26238" s="601"/>
    </row>
    <row r="26239" spans="21:28" x14ac:dyDescent="0.25">
      <c r="U26239" s="601"/>
      <c r="V26239" s="611"/>
      <c r="X26239" s="613"/>
      <c r="Y26239" s="601"/>
      <c r="Z26239" s="601"/>
      <c r="AA26239" s="601"/>
      <c r="AB26239" s="601"/>
    </row>
    <row r="26240" spans="21:28" x14ac:dyDescent="0.25">
      <c r="U26240" s="601"/>
      <c r="V26240" s="611"/>
      <c r="X26240" s="613"/>
      <c r="Y26240" s="601"/>
      <c r="Z26240" s="601"/>
      <c r="AA26240" s="601"/>
      <c r="AB26240" s="601"/>
    </row>
    <row r="26241" spans="21:28" x14ac:dyDescent="0.25">
      <c r="U26241" s="601"/>
      <c r="V26241" s="611"/>
      <c r="X26241" s="613"/>
      <c r="Y26241" s="601"/>
      <c r="Z26241" s="601"/>
      <c r="AA26241" s="601"/>
      <c r="AB26241" s="601"/>
    </row>
    <row r="26242" spans="21:28" x14ac:dyDescent="0.25">
      <c r="U26242" s="601"/>
      <c r="V26242" s="611"/>
      <c r="X26242" s="613"/>
      <c r="Y26242" s="601"/>
      <c r="Z26242" s="601"/>
      <c r="AA26242" s="601"/>
      <c r="AB26242" s="601"/>
    </row>
    <row r="26243" spans="21:28" x14ac:dyDescent="0.25">
      <c r="U26243" s="601"/>
      <c r="V26243" s="611"/>
      <c r="X26243" s="613"/>
      <c r="Y26243" s="601"/>
      <c r="Z26243" s="601"/>
      <c r="AA26243" s="601"/>
      <c r="AB26243" s="601"/>
    </row>
    <row r="26244" spans="21:28" x14ac:dyDescent="0.25">
      <c r="U26244" s="601"/>
      <c r="V26244" s="611"/>
      <c r="X26244" s="613"/>
      <c r="Y26244" s="601"/>
      <c r="Z26244" s="601"/>
      <c r="AA26244" s="601"/>
      <c r="AB26244" s="601"/>
    </row>
    <row r="26245" spans="21:28" x14ac:dyDescent="0.25">
      <c r="U26245" s="601"/>
      <c r="V26245" s="611"/>
      <c r="X26245" s="613"/>
      <c r="Y26245" s="601"/>
      <c r="Z26245" s="601"/>
      <c r="AA26245" s="601"/>
      <c r="AB26245" s="601"/>
    </row>
    <row r="26246" spans="21:28" x14ac:dyDescent="0.25">
      <c r="U26246" s="601"/>
      <c r="V26246" s="611"/>
      <c r="X26246" s="613"/>
      <c r="Y26246" s="601"/>
      <c r="Z26246" s="601"/>
      <c r="AA26246" s="601"/>
      <c r="AB26246" s="601"/>
    </row>
    <row r="26247" spans="21:28" x14ac:dyDescent="0.25">
      <c r="U26247" s="601"/>
      <c r="V26247" s="611"/>
      <c r="X26247" s="613"/>
      <c r="Y26247" s="601"/>
      <c r="Z26247" s="601"/>
      <c r="AA26247" s="601"/>
      <c r="AB26247" s="601"/>
    </row>
    <row r="26248" spans="21:28" x14ac:dyDescent="0.25">
      <c r="U26248" s="601"/>
      <c r="V26248" s="611"/>
      <c r="X26248" s="613"/>
      <c r="Y26248" s="601"/>
      <c r="Z26248" s="601"/>
      <c r="AA26248" s="601"/>
      <c r="AB26248" s="601"/>
    </row>
    <row r="26249" spans="21:28" x14ac:dyDescent="0.25">
      <c r="U26249" s="601"/>
      <c r="V26249" s="611"/>
      <c r="X26249" s="613"/>
      <c r="Y26249" s="601"/>
      <c r="Z26249" s="601"/>
      <c r="AA26249" s="601"/>
      <c r="AB26249" s="601"/>
    </row>
    <row r="26250" spans="21:28" x14ac:dyDescent="0.25">
      <c r="U26250" s="601"/>
      <c r="V26250" s="611"/>
      <c r="X26250" s="613"/>
      <c r="Y26250" s="601"/>
      <c r="Z26250" s="601"/>
      <c r="AA26250" s="601"/>
      <c r="AB26250" s="601"/>
    </row>
    <row r="26251" spans="21:28" x14ac:dyDescent="0.25">
      <c r="U26251" s="601"/>
      <c r="V26251" s="611"/>
      <c r="X26251" s="613"/>
      <c r="Y26251" s="601"/>
      <c r="Z26251" s="601"/>
      <c r="AA26251" s="601"/>
      <c r="AB26251" s="601"/>
    </row>
    <row r="26252" spans="21:28" x14ac:dyDescent="0.25">
      <c r="U26252" s="601"/>
      <c r="V26252" s="611"/>
      <c r="X26252" s="613"/>
      <c r="Y26252" s="601"/>
      <c r="Z26252" s="601"/>
      <c r="AA26252" s="601"/>
      <c r="AB26252" s="601"/>
    </row>
    <row r="26253" spans="21:28" x14ac:dyDescent="0.25">
      <c r="U26253" s="601"/>
      <c r="V26253" s="611"/>
      <c r="X26253" s="613"/>
      <c r="Y26253" s="601"/>
      <c r="Z26253" s="601"/>
      <c r="AA26253" s="601"/>
      <c r="AB26253" s="601"/>
    </row>
    <row r="26254" spans="21:28" x14ac:dyDescent="0.25">
      <c r="U26254" s="601"/>
      <c r="V26254" s="611"/>
      <c r="X26254" s="613"/>
      <c r="Y26254" s="601"/>
      <c r="Z26254" s="601"/>
      <c r="AA26254" s="601"/>
      <c r="AB26254" s="601"/>
    </row>
    <row r="26255" spans="21:28" x14ac:dyDescent="0.25">
      <c r="U26255" s="601"/>
      <c r="V26255" s="611"/>
      <c r="X26255" s="613"/>
      <c r="Y26255" s="601"/>
      <c r="Z26255" s="601"/>
      <c r="AA26255" s="601"/>
      <c r="AB26255" s="601"/>
    </row>
    <row r="26256" spans="21:28" x14ac:dyDescent="0.25">
      <c r="U26256" s="601"/>
      <c r="V26256" s="611"/>
      <c r="X26256" s="613"/>
      <c r="Y26256" s="601"/>
      <c r="Z26256" s="601"/>
      <c r="AA26256" s="601"/>
      <c r="AB26256" s="601"/>
    </row>
    <row r="26257" spans="21:28" x14ac:dyDescent="0.25">
      <c r="U26257" s="601"/>
      <c r="V26257" s="611"/>
      <c r="X26257" s="613"/>
      <c r="Y26257" s="601"/>
      <c r="Z26257" s="601"/>
      <c r="AA26257" s="601"/>
      <c r="AB26257" s="601"/>
    </row>
    <row r="26258" spans="21:28" x14ac:dyDescent="0.25">
      <c r="U26258" s="601"/>
      <c r="V26258" s="611"/>
      <c r="X26258" s="613"/>
      <c r="Y26258" s="601"/>
      <c r="Z26258" s="601"/>
      <c r="AA26258" s="601"/>
      <c r="AB26258" s="601"/>
    </row>
    <row r="26259" spans="21:28" x14ac:dyDescent="0.25">
      <c r="U26259" s="601"/>
      <c r="V26259" s="611"/>
      <c r="X26259" s="613"/>
      <c r="Y26259" s="601"/>
      <c r="Z26259" s="601"/>
      <c r="AA26259" s="601"/>
      <c r="AB26259" s="601"/>
    </row>
    <row r="26260" spans="21:28" x14ac:dyDescent="0.25">
      <c r="U26260" s="601"/>
      <c r="V26260" s="611"/>
      <c r="X26260" s="613"/>
      <c r="Y26260" s="601"/>
      <c r="Z26260" s="601"/>
      <c r="AA26260" s="601"/>
      <c r="AB26260" s="601"/>
    </row>
    <row r="26261" spans="21:28" x14ac:dyDescent="0.25">
      <c r="U26261" s="601"/>
      <c r="V26261" s="611"/>
      <c r="X26261" s="613"/>
      <c r="Y26261" s="601"/>
      <c r="Z26261" s="601"/>
      <c r="AA26261" s="601"/>
      <c r="AB26261" s="601"/>
    </row>
    <row r="26262" spans="21:28" x14ac:dyDescent="0.25">
      <c r="U26262" s="601"/>
      <c r="V26262" s="611"/>
      <c r="X26262" s="613"/>
      <c r="Y26262" s="601"/>
      <c r="Z26262" s="601"/>
      <c r="AA26262" s="601"/>
      <c r="AB26262" s="601"/>
    </row>
    <row r="26263" spans="21:28" x14ac:dyDescent="0.25">
      <c r="U26263" s="601"/>
      <c r="V26263" s="611"/>
      <c r="X26263" s="613"/>
      <c r="Y26263" s="601"/>
      <c r="Z26263" s="601"/>
      <c r="AA26263" s="601"/>
      <c r="AB26263" s="601"/>
    </row>
    <row r="26264" spans="21:28" x14ac:dyDescent="0.25">
      <c r="U26264" s="601"/>
      <c r="V26264" s="611"/>
      <c r="X26264" s="613"/>
      <c r="Y26264" s="601"/>
      <c r="Z26264" s="601"/>
      <c r="AA26264" s="601"/>
      <c r="AB26264" s="601"/>
    </row>
    <row r="26265" spans="21:28" x14ac:dyDescent="0.25">
      <c r="U26265" s="601"/>
      <c r="V26265" s="611"/>
      <c r="X26265" s="613"/>
      <c r="Y26265" s="601"/>
      <c r="Z26265" s="601"/>
      <c r="AA26265" s="601"/>
      <c r="AB26265" s="601"/>
    </row>
    <row r="26266" spans="21:28" x14ac:dyDescent="0.25">
      <c r="U26266" s="601"/>
      <c r="V26266" s="611"/>
      <c r="X26266" s="613"/>
      <c r="Y26266" s="601"/>
      <c r="Z26266" s="601"/>
      <c r="AA26266" s="601"/>
      <c r="AB26266" s="601"/>
    </row>
    <row r="26267" spans="21:28" x14ac:dyDescent="0.25">
      <c r="U26267" s="601"/>
      <c r="V26267" s="611"/>
      <c r="X26267" s="613"/>
      <c r="Y26267" s="601"/>
      <c r="Z26267" s="601"/>
      <c r="AA26267" s="601"/>
      <c r="AB26267" s="601"/>
    </row>
    <row r="26268" spans="21:28" x14ac:dyDescent="0.25">
      <c r="U26268" s="601"/>
      <c r="V26268" s="611"/>
      <c r="X26268" s="613"/>
      <c r="Y26268" s="601"/>
      <c r="Z26268" s="601"/>
      <c r="AA26268" s="601"/>
      <c r="AB26268" s="601"/>
    </row>
    <row r="26269" spans="21:28" x14ac:dyDescent="0.25">
      <c r="U26269" s="601"/>
      <c r="V26269" s="611"/>
      <c r="X26269" s="613"/>
      <c r="Y26269" s="601"/>
      <c r="Z26269" s="601"/>
      <c r="AA26269" s="601"/>
      <c r="AB26269" s="601"/>
    </row>
    <row r="26270" spans="21:28" x14ac:dyDescent="0.25">
      <c r="U26270" s="601"/>
      <c r="V26270" s="611"/>
      <c r="X26270" s="613"/>
      <c r="Y26270" s="601"/>
      <c r="Z26270" s="601"/>
      <c r="AA26270" s="601"/>
      <c r="AB26270" s="601"/>
    </row>
    <row r="26271" spans="21:28" x14ac:dyDescent="0.25">
      <c r="U26271" s="601"/>
      <c r="V26271" s="611"/>
      <c r="X26271" s="613"/>
      <c r="Y26271" s="601"/>
      <c r="Z26271" s="601"/>
      <c r="AA26271" s="601"/>
      <c r="AB26271" s="601"/>
    </row>
    <row r="26272" spans="21:28" x14ac:dyDescent="0.25">
      <c r="U26272" s="601"/>
      <c r="V26272" s="611"/>
      <c r="X26272" s="613"/>
      <c r="Y26272" s="601"/>
      <c r="Z26272" s="601"/>
      <c r="AA26272" s="601"/>
      <c r="AB26272" s="601"/>
    </row>
    <row r="26273" spans="21:28" x14ac:dyDescent="0.25">
      <c r="U26273" s="601"/>
      <c r="V26273" s="611"/>
      <c r="X26273" s="613"/>
      <c r="Y26273" s="601"/>
      <c r="Z26273" s="601"/>
      <c r="AA26273" s="601"/>
      <c r="AB26273" s="601"/>
    </row>
    <row r="26274" spans="21:28" x14ac:dyDescent="0.25">
      <c r="U26274" s="601"/>
      <c r="V26274" s="611"/>
      <c r="X26274" s="613"/>
      <c r="Y26274" s="601"/>
      <c r="Z26274" s="601"/>
      <c r="AA26274" s="601"/>
      <c r="AB26274" s="601"/>
    </row>
    <row r="26275" spans="21:28" x14ac:dyDescent="0.25">
      <c r="U26275" s="601"/>
      <c r="V26275" s="611"/>
      <c r="X26275" s="613"/>
      <c r="Y26275" s="601"/>
      <c r="Z26275" s="601"/>
      <c r="AA26275" s="601"/>
      <c r="AB26275" s="601"/>
    </row>
    <row r="26276" spans="21:28" x14ac:dyDescent="0.25">
      <c r="U26276" s="601"/>
      <c r="V26276" s="611"/>
      <c r="X26276" s="613"/>
      <c r="Y26276" s="601"/>
      <c r="Z26276" s="601"/>
      <c r="AA26276" s="601"/>
      <c r="AB26276" s="601"/>
    </row>
    <row r="26277" spans="21:28" x14ac:dyDescent="0.25">
      <c r="U26277" s="601"/>
      <c r="V26277" s="611"/>
      <c r="X26277" s="613"/>
      <c r="Y26277" s="601"/>
      <c r="Z26277" s="601"/>
      <c r="AA26277" s="601"/>
      <c r="AB26277" s="601"/>
    </row>
    <row r="26278" spans="21:28" x14ac:dyDescent="0.25">
      <c r="U26278" s="601"/>
      <c r="V26278" s="611"/>
      <c r="X26278" s="613"/>
      <c r="Y26278" s="601"/>
      <c r="Z26278" s="601"/>
      <c r="AA26278" s="601"/>
      <c r="AB26278" s="601"/>
    </row>
    <row r="26279" spans="21:28" x14ac:dyDescent="0.25">
      <c r="U26279" s="601"/>
      <c r="V26279" s="611"/>
      <c r="X26279" s="613"/>
      <c r="Y26279" s="601"/>
      <c r="Z26279" s="601"/>
      <c r="AA26279" s="601"/>
      <c r="AB26279" s="601"/>
    </row>
    <row r="26280" spans="21:28" x14ac:dyDescent="0.25">
      <c r="U26280" s="601"/>
      <c r="V26280" s="611"/>
      <c r="X26280" s="613"/>
      <c r="Y26280" s="601"/>
      <c r="Z26280" s="601"/>
      <c r="AA26280" s="601"/>
      <c r="AB26280" s="601"/>
    </row>
    <row r="26281" spans="21:28" x14ac:dyDescent="0.25">
      <c r="U26281" s="601"/>
      <c r="V26281" s="611"/>
      <c r="X26281" s="613"/>
      <c r="Y26281" s="601"/>
      <c r="Z26281" s="601"/>
      <c r="AA26281" s="601"/>
      <c r="AB26281" s="601"/>
    </row>
    <row r="26282" spans="21:28" x14ac:dyDescent="0.25">
      <c r="U26282" s="601"/>
      <c r="V26282" s="611"/>
      <c r="X26282" s="613"/>
      <c r="Y26282" s="601"/>
      <c r="Z26282" s="601"/>
      <c r="AA26282" s="601"/>
      <c r="AB26282" s="601"/>
    </row>
    <row r="26283" spans="21:28" x14ac:dyDescent="0.25">
      <c r="U26283" s="601"/>
      <c r="V26283" s="611"/>
      <c r="X26283" s="613"/>
      <c r="Y26283" s="601"/>
      <c r="Z26283" s="601"/>
      <c r="AA26283" s="601"/>
      <c r="AB26283" s="601"/>
    </row>
    <row r="26284" spans="21:28" x14ac:dyDescent="0.25">
      <c r="U26284" s="601"/>
      <c r="V26284" s="611"/>
      <c r="X26284" s="613"/>
      <c r="Y26284" s="601"/>
      <c r="Z26284" s="601"/>
      <c r="AA26284" s="601"/>
      <c r="AB26284" s="601"/>
    </row>
    <row r="26285" spans="21:28" x14ac:dyDescent="0.25">
      <c r="U26285" s="601"/>
      <c r="V26285" s="611"/>
      <c r="X26285" s="613"/>
      <c r="Y26285" s="601"/>
      <c r="Z26285" s="601"/>
      <c r="AA26285" s="601"/>
      <c r="AB26285" s="601"/>
    </row>
    <row r="26286" spans="21:28" x14ac:dyDescent="0.25">
      <c r="U26286" s="601"/>
      <c r="V26286" s="611"/>
      <c r="X26286" s="613"/>
      <c r="Y26286" s="601"/>
      <c r="Z26286" s="601"/>
      <c r="AA26286" s="601"/>
      <c r="AB26286" s="601"/>
    </row>
    <row r="26287" spans="21:28" x14ac:dyDescent="0.25">
      <c r="U26287" s="601"/>
      <c r="V26287" s="611"/>
      <c r="X26287" s="613"/>
      <c r="Y26287" s="601"/>
      <c r="Z26287" s="601"/>
      <c r="AA26287" s="601"/>
      <c r="AB26287" s="601"/>
    </row>
    <row r="26288" spans="21:28" x14ac:dyDescent="0.25">
      <c r="U26288" s="601"/>
      <c r="V26288" s="611"/>
      <c r="X26288" s="613"/>
      <c r="Y26288" s="601"/>
      <c r="Z26288" s="601"/>
      <c r="AA26288" s="601"/>
      <c r="AB26288" s="601"/>
    </row>
    <row r="26289" spans="21:28" x14ac:dyDescent="0.25">
      <c r="U26289" s="601"/>
      <c r="V26289" s="611"/>
      <c r="X26289" s="613"/>
      <c r="Y26289" s="601"/>
      <c r="Z26289" s="601"/>
      <c r="AA26289" s="601"/>
      <c r="AB26289" s="601"/>
    </row>
    <row r="26290" spans="21:28" x14ac:dyDescent="0.25">
      <c r="U26290" s="601"/>
      <c r="V26290" s="611"/>
      <c r="X26290" s="613"/>
      <c r="Y26290" s="601"/>
      <c r="Z26290" s="601"/>
      <c r="AA26290" s="601"/>
      <c r="AB26290" s="601"/>
    </row>
    <row r="26291" spans="21:28" x14ac:dyDescent="0.25">
      <c r="U26291" s="601"/>
      <c r="V26291" s="611"/>
      <c r="X26291" s="613"/>
      <c r="Y26291" s="601"/>
      <c r="Z26291" s="601"/>
      <c r="AA26291" s="601"/>
      <c r="AB26291" s="601"/>
    </row>
    <row r="26292" spans="21:28" x14ac:dyDescent="0.25">
      <c r="U26292" s="601"/>
      <c r="V26292" s="611"/>
      <c r="X26292" s="613"/>
      <c r="Y26292" s="601"/>
      <c r="Z26292" s="601"/>
      <c r="AA26292" s="601"/>
      <c r="AB26292" s="601"/>
    </row>
    <row r="26293" spans="21:28" x14ac:dyDescent="0.25">
      <c r="U26293" s="601"/>
      <c r="V26293" s="611"/>
      <c r="X26293" s="613"/>
      <c r="Y26293" s="601"/>
      <c r="Z26293" s="601"/>
      <c r="AA26293" s="601"/>
      <c r="AB26293" s="601"/>
    </row>
    <row r="26294" spans="21:28" x14ac:dyDescent="0.25">
      <c r="U26294" s="601"/>
      <c r="V26294" s="611"/>
      <c r="X26294" s="613"/>
      <c r="Y26294" s="601"/>
      <c r="Z26294" s="601"/>
      <c r="AA26294" s="601"/>
      <c r="AB26294" s="601"/>
    </row>
    <row r="26295" spans="21:28" x14ac:dyDescent="0.25">
      <c r="U26295" s="601"/>
      <c r="V26295" s="611"/>
      <c r="X26295" s="613"/>
      <c r="Y26295" s="601"/>
      <c r="Z26295" s="601"/>
      <c r="AA26295" s="601"/>
      <c r="AB26295" s="601"/>
    </row>
    <row r="26296" spans="21:28" x14ac:dyDescent="0.25">
      <c r="U26296" s="601"/>
      <c r="V26296" s="611"/>
      <c r="X26296" s="613"/>
      <c r="Y26296" s="601"/>
      <c r="Z26296" s="601"/>
      <c r="AA26296" s="601"/>
      <c r="AB26296" s="601"/>
    </row>
    <row r="26297" spans="21:28" x14ac:dyDescent="0.25">
      <c r="U26297" s="601"/>
      <c r="V26297" s="611"/>
      <c r="X26297" s="613"/>
      <c r="Y26297" s="601"/>
      <c r="Z26297" s="601"/>
      <c r="AA26297" s="601"/>
      <c r="AB26297" s="601"/>
    </row>
    <row r="26298" spans="21:28" x14ac:dyDescent="0.25">
      <c r="U26298" s="601"/>
      <c r="V26298" s="611"/>
      <c r="X26298" s="613"/>
      <c r="Y26298" s="601"/>
      <c r="Z26298" s="601"/>
      <c r="AA26298" s="601"/>
      <c r="AB26298" s="601"/>
    </row>
    <row r="26299" spans="21:28" x14ac:dyDescent="0.25">
      <c r="U26299" s="601"/>
      <c r="V26299" s="611"/>
      <c r="X26299" s="613"/>
      <c r="Y26299" s="601"/>
      <c r="Z26299" s="601"/>
      <c r="AA26299" s="601"/>
      <c r="AB26299" s="601"/>
    </row>
    <row r="26300" spans="21:28" x14ac:dyDescent="0.25">
      <c r="U26300" s="601"/>
      <c r="V26300" s="611"/>
      <c r="X26300" s="613"/>
      <c r="Y26300" s="601"/>
      <c r="Z26300" s="601"/>
      <c r="AA26300" s="601"/>
      <c r="AB26300" s="601"/>
    </row>
    <row r="26301" spans="21:28" x14ac:dyDescent="0.25">
      <c r="U26301" s="601"/>
      <c r="V26301" s="611"/>
      <c r="X26301" s="613"/>
      <c r="Y26301" s="601"/>
      <c r="Z26301" s="601"/>
      <c r="AA26301" s="601"/>
      <c r="AB26301" s="601"/>
    </row>
    <row r="26302" spans="21:28" x14ac:dyDescent="0.25">
      <c r="U26302" s="601"/>
      <c r="V26302" s="611"/>
      <c r="X26302" s="613"/>
      <c r="Y26302" s="601"/>
      <c r="Z26302" s="601"/>
      <c r="AA26302" s="601"/>
      <c r="AB26302" s="601"/>
    </row>
    <row r="26303" spans="21:28" x14ac:dyDescent="0.25">
      <c r="U26303" s="601"/>
      <c r="V26303" s="611"/>
      <c r="X26303" s="613"/>
      <c r="Y26303" s="601"/>
      <c r="Z26303" s="601"/>
      <c r="AA26303" s="601"/>
      <c r="AB26303" s="601"/>
    </row>
    <row r="26304" spans="21:28" x14ac:dyDescent="0.25">
      <c r="U26304" s="601"/>
      <c r="V26304" s="611"/>
      <c r="X26304" s="613"/>
      <c r="Y26304" s="601"/>
      <c r="Z26304" s="601"/>
      <c r="AA26304" s="601"/>
      <c r="AB26304" s="601"/>
    </row>
    <row r="26305" spans="21:28" x14ac:dyDescent="0.25">
      <c r="U26305" s="601"/>
      <c r="V26305" s="611"/>
      <c r="X26305" s="613"/>
      <c r="Y26305" s="601"/>
      <c r="Z26305" s="601"/>
      <c r="AA26305" s="601"/>
      <c r="AB26305" s="601"/>
    </row>
    <row r="26306" spans="21:28" x14ac:dyDescent="0.25">
      <c r="U26306" s="601"/>
      <c r="V26306" s="611"/>
      <c r="X26306" s="613"/>
      <c r="Y26306" s="601"/>
      <c r="Z26306" s="601"/>
      <c r="AA26306" s="601"/>
      <c r="AB26306" s="601"/>
    </row>
    <row r="26307" spans="21:28" x14ac:dyDescent="0.25">
      <c r="U26307" s="601"/>
      <c r="V26307" s="611"/>
      <c r="X26307" s="613"/>
      <c r="Y26307" s="601"/>
      <c r="Z26307" s="601"/>
      <c r="AA26307" s="601"/>
      <c r="AB26307" s="601"/>
    </row>
    <row r="26308" spans="21:28" x14ac:dyDescent="0.25">
      <c r="U26308" s="601"/>
      <c r="V26308" s="611"/>
      <c r="X26308" s="613"/>
      <c r="Y26308" s="601"/>
      <c r="Z26308" s="601"/>
      <c r="AA26308" s="601"/>
      <c r="AB26308" s="601"/>
    </row>
    <row r="26309" spans="21:28" x14ac:dyDescent="0.25">
      <c r="U26309" s="601"/>
      <c r="V26309" s="611"/>
      <c r="X26309" s="613"/>
      <c r="Y26309" s="601"/>
      <c r="Z26309" s="601"/>
      <c r="AA26309" s="601"/>
      <c r="AB26309" s="601"/>
    </row>
    <row r="26310" spans="21:28" x14ac:dyDescent="0.25">
      <c r="U26310" s="601"/>
      <c r="V26310" s="611"/>
      <c r="X26310" s="613"/>
      <c r="Y26310" s="601"/>
      <c r="Z26310" s="601"/>
      <c r="AA26310" s="601"/>
      <c r="AB26310" s="601"/>
    </row>
    <row r="26311" spans="21:28" x14ac:dyDescent="0.25">
      <c r="U26311" s="601"/>
      <c r="V26311" s="611"/>
      <c r="X26311" s="613"/>
      <c r="Y26311" s="601"/>
      <c r="Z26311" s="601"/>
      <c r="AA26311" s="601"/>
      <c r="AB26311" s="601"/>
    </row>
    <row r="26312" spans="21:28" x14ac:dyDescent="0.25">
      <c r="U26312" s="601"/>
      <c r="V26312" s="611"/>
      <c r="X26312" s="613"/>
      <c r="Y26312" s="601"/>
      <c r="Z26312" s="601"/>
      <c r="AA26312" s="601"/>
      <c r="AB26312" s="601"/>
    </row>
    <row r="26313" spans="21:28" x14ac:dyDescent="0.25">
      <c r="U26313" s="601"/>
      <c r="V26313" s="611"/>
      <c r="X26313" s="613"/>
      <c r="Y26313" s="601"/>
      <c r="Z26313" s="601"/>
      <c r="AA26313" s="601"/>
      <c r="AB26313" s="601"/>
    </row>
    <row r="26314" spans="21:28" x14ac:dyDescent="0.25">
      <c r="U26314" s="601"/>
      <c r="V26314" s="611"/>
      <c r="X26314" s="613"/>
      <c r="Y26314" s="601"/>
      <c r="Z26314" s="601"/>
      <c r="AA26314" s="601"/>
      <c r="AB26314" s="601"/>
    </row>
    <row r="26315" spans="21:28" x14ac:dyDescent="0.25">
      <c r="U26315" s="601"/>
      <c r="V26315" s="611"/>
      <c r="X26315" s="613"/>
      <c r="Y26315" s="601"/>
      <c r="Z26315" s="601"/>
      <c r="AA26315" s="601"/>
      <c r="AB26315" s="601"/>
    </row>
    <row r="26316" spans="21:28" x14ac:dyDescent="0.25">
      <c r="U26316" s="601"/>
      <c r="V26316" s="611"/>
      <c r="X26316" s="613"/>
      <c r="Y26316" s="601"/>
      <c r="Z26316" s="601"/>
      <c r="AA26316" s="601"/>
      <c r="AB26316" s="601"/>
    </row>
    <row r="26317" spans="21:28" x14ac:dyDescent="0.25">
      <c r="U26317" s="601"/>
      <c r="V26317" s="611"/>
      <c r="X26317" s="613"/>
      <c r="Y26317" s="601"/>
      <c r="Z26317" s="601"/>
      <c r="AA26317" s="601"/>
      <c r="AB26317" s="601"/>
    </row>
    <row r="26318" spans="21:28" x14ac:dyDescent="0.25">
      <c r="U26318" s="601"/>
      <c r="V26318" s="611"/>
      <c r="X26318" s="613"/>
      <c r="Y26318" s="601"/>
      <c r="Z26318" s="601"/>
      <c r="AA26318" s="601"/>
      <c r="AB26318" s="601"/>
    </row>
    <row r="26319" spans="21:28" x14ac:dyDescent="0.25">
      <c r="U26319" s="601"/>
      <c r="V26319" s="611"/>
      <c r="X26319" s="613"/>
      <c r="Y26319" s="601"/>
      <c r="Z26319" s="601"/>
      <c r="AA26319" s="601"/>
      <c r="AB26319" s="601"/>
    </row>
    <row r="26320" spans="21:28" x14ac:dyDescent="0.25">
      <c r="U26320" s="601"/>
      <c r="V26320" s="611"/>
      <c r="X26320" s="613"/>
      <c r="Y26320" s="601"/>
      <c r="Z26320" s="601"/>
      <c r="AA26320" s="601"/>
      <c r="AB26320" s="601"/>
    </row>
    <row r="26321" spans="21:28" x14ac:dyDescent="0.25">
      <c r="U26321" s="601"/>
      <c r="V26321" s="611"/>
      <c r="X26321" s="613"/>
      <c r="Y26321" s="601"/>
      <c r="Z26321" s="601"/>
      <c r="AA26321" s="601"/>
      <c r="AB26321" s="601"/>
    </row>
    <row r="26322" spans="21:28" x14ac:dyDescent="0.25">
      <c r="U26322" s="601"/>
      <c r="V26322" s="611"/>
      <c r="X26322" s="613"/>
      <c r="Y26322" s="601"/>
      <c r="Z26322" s="601"/>
      <c r="AA26322" s="601"/>
      <c r="AB26322" s="601"/>
    </row>
    <row r="26323" spans="21:28" x14ac:dyDescent="0.25">
      <c r="U26323" s="601"/>
      <c r="V26323" s="611"/>
      <c r="X26323" s="613"/>
      <c r="Y26323" s="601"/>
      <c r="Z26323" s="601"/>
      <c r="AA26323" s="601"/>
      <c r="AB26323" s="601"/>
    </row>
    <row r="26324" spans="21:28" x14ac:dyDescent="0.25">
      <c r="U26324" s="601"/>
      <c r="V26324" s="611"/>
      <c r="X26324" s="613"/>
      <c r="Y26324" s="601"/>
      <c r="Z26324" s="601"/>
      <c r="AA26324" s="601"/>
      <c r="AB26324" s="601"/>
    </row>
    <row r="26325" spans="21:28" x14ac:dyDescent="0.25">
      <c r="U26325" s="601"/>
      <c r="V26325" s="611"/>
      <c r="X26325" s="613"/>
      <c r="Y26325" s="601"/>
      <c r="Z26325" s="601"/>
      <c r="AA26325" s="601"/>
      <c r="AB26325" s="601"/>
    </row>
    <row r="26326" spans="21:28" x14ac:dyDescent="0.25">
      <c r="U26326" s="601"/>
      <c r="V26326" s="611"/>
      <c r="X26326" s="613"/>
      <c r="Y26326" s="601"/>
      <c r="Z26326" s="601"/>
      <c r="AA26326" s="601"/>
      <c r="AB26326" s="601"/>
    </row>
    <row r="26327" spans="21:28" x14ac:dyDescent="0.25">
      <c r="U26327" s="601"/>
      <c r="V26327" s="611"/>
      <c r="X26327" s="613"/>
      <c r="Y26327" s="601"/>
      <c r="Z26327" s="601"/>
      <c r="AA26327" s="601"/>
      <c r="AB26327" s="601"/>
    </row>
    <row r="26328" spans="21:28" x14ac:dyDescent="0.25">
      <c r="U26328" s="601"/>
      <c r="V26328" s="611"/>
      <c r="X26328" s="613"/>
      <c r="Y26328" s="601"/>
      <c r="Z26328" s="601"/>
      <c r="AA26328" s="601"/>
      <c r="AB26328" s="601"/>
    </row>
    <row r="26329" spans="21:28" x14ac:dyDescent="0.25">
      <c r="U26329" s="601"/>
      <c r="V26329" s="611"/>
      <c r="X26329" s="613"/>
      <c r="Y26329" s="601"/>
      <c r="Z26329" s="601"/>
      <c r="AA26329" s="601"/>
      <c r="AB26329" s="601"/>
    </row>
    <row r="26330" spans="21:28" x14ac:dyDescent="0.25">
      <c r="U26330" s="601"/>
      <c r="V26330" s="611"/>
      <c r="X26330" s="613"/>
      <c r="Y26330" s="601"/>
      <c r="Z26330" s="601"/>
      <c r="AA26330" s="601"/>
      <c r="AB26330" s="601"/>
    </row>
    <row r="26331" spans="21:28" x14ac:dyDescent="0.25">
      <c r="U26331" s="601"/>
      <c r="V26331" s="611"/>
      <c r="X26331" s="613"/>
      <c r="Y26331" s="601"/>
      <c r="Z26331" s="601"/>
      <c r="AA26331" s="601"/>
      <c r="AB26331" s="601"/>
    </row>
    <row r="26332" spans="21:28" x14ac:dyDescent="0.25">
      <c r="U26332" s="601"/>
      <c r="V26332" s="611"/>
      <c r="X26332" s="613"/>
      <c r="Y26332" s="601"/>
      <c r="Z26332" s="601"/>
      <c r="AA26332" s="601"/>
      <c r="AB26332" s="601"/>
    </row>
    <row r="26333" spans="21:28" x14ac:dyDescent="0.25">
      <c r="U26333" s="601"/>
      <c r="V26333" s="611"/>
      <c r="X26333" s="613"/>
      <c r="Y26333" s="601"/>
      <c r="Z26333" s="601"/>
      <c r="AA26333" s="601"/>
      <c r="AB26333" s="601"/>
    </row>
    <row r="26334" spans="21:28" x14ac:dyDescent="0.25">
      <c r="U26334" s="601"/>
      <c r="V26334" s="611"/>
      <c r="X26334" s="613"/>
      <c r="Y26334" s="601"/>
      <c r="Z26334" s="601"/>
      <c r="AA26334" s="601"/>
      <c r="AB26334" s="601"/>
    </row>
    <row r="26335" spans="21:28" x14ac:dyDescent="0.25">
      <c r="U26335" s="601"/>
      <c r="V26335" s="611"/>
      <c r="X26335" s="613"/>
      <c r="Y26335" s="601"/>
      <c r="Z26335" s="601"/>
      <c r="AA26335" s="601"/>
      <c r="AB26335" s="601"/>
    </row>
    <row r="26336" spans="21:28" x14ac:dyDescent="0.25">
      <c r="U26336" s="601"/>
      <c r="V26336" s="611"/>
      <c r="X26336" s="613"/>
      <c r="Y26336" s="601"/>
      <c r="Z26336" s="601"/>
      <c r="AA26336" s="601"/>
      <c r="AB26336" s="601"/>
    </row>
    <row r="26337" spans="21:28" x14ac:dyDescent="0.25">
      <c r="U26337" s="601"/>
      <c r="V26337" s="611"/>
      <c r="X26337" s="613"/>
      <c r="Y26337" s="601"/>
      <c r="Z26337" s="601"/>
      <c r="AA26337" s="601"/>
      <c r="AB26337" s="601"/>
    </row>
    <row r="26338" spans="21:28" x14ac:dyDescent="0.25">
      <c r="U26338" s="601"/>
      <c r="V26338" s="611"/>
      <c r="X26338" s="613"/>
      <c r="Y26338" s="601"/>
      <c r="Z26338" s="601"/>
      <c r="AA26338" s="601"/>
      <c r="AB26338" s="601"/>
    </row>
    <row r="26339" spans="21:28" x14ac:dyDescent="0.25">
      <c r="U26339" s="601"/>
      <c r="V26339" s="611"/>
      <c r="X26339" s="613"/>
      <c r="Y26339" s="601"/>
      <c r="Z26339" s="601"/>
      <c r="AA26339" s="601"/>
      <c r="AB26339" s="601"/>
    </row>
    <row r="26340" spans="21:28" x14ac:dyDescent="0.25">
      <c r="U26340" s="601"/>
      <c r="V26340" s="611"/>
      <c r="X26340" s="613"/>
      <c r="Y26340" s="601"/>
      <c r="Z26340" s="601"/>
      <c r="AA26340" s="601"/>
      <c r="AB26340" s="601"/>
    </row>
    <row r="26341" spans="21:28" x14ac:dyDescent="0.25">
      <c r="U26341" s="601"/>
      <c r="V26341" s="611"/>
      <c r="X26341" s="613"/>
      <c r="Y26341" s="601"/>
      <c r="Z26341" s="601"/>
      <c r="AA26341" s="601"/>
      <c r="AB26341" s="601"/>
    </row>
    <row r="26342" spans="21:28" x14ac:dyDescent="0.25">
      <c r="U26342" s="601"/>
      <c r="V26342" s="611"/>
      <c r="X26342" s="613"/>
      <c r="Y26342" s="601"/>
      <c r="Z26342" s="601"/>
      <c r="AA26342" s="601"/>
      <c r="AB26342" s="601"/>
    </row>
    <row r="26343" spans="21:28" x14ac:dyDescent="0.25">
      <c r="U26343" s="601"/>
      <c r="V26343" s="611"/>
      <c r="X26343" s="613"/>
      <c r="Y26343" s="601"/>
      <c r="Z26343" s="601"/>
      <c r="AA26343" s="601"/>
      <c r="AB26343" s="601"/>
    </row>
    <row r="26344" spans="21:28" x14ac:dyDescent="0.25">
      <c r="U26344" s="601"/>
      <c r="V26344" s="611"/>
      <c r="X26344" s="613"/>
      <c r="Y26344" s="601"/>
      <c r="Z26344" s="601"/>
      <c r="AA26344" s="601"/>
      <c r="AB26344" s="601"/>
    </row>
    <row r="26345" spans="21:28" x14ac:dyDescent="0.25">
      <c r="U26345" s="601"/>
      <c r="V26345" s="611"/>
      <c r="X26345" s="613"/>
      <c r="Y26345" s="601"/>
      <c r="Z26345" s="601"/>
      <c r="AA26345" s="601"/>
      <c r="AB26345" s="601"/>
    </row>
    <row r="26346" spans="21:28" x14ac:dyDescent="0.25">
      <c r="U26346" s="601"/>
      <c r="V26346" s="611"/>
      <c r="X26346" s="613"/>
      <c r="Y26346" s="601"/>
      <c r="Z26346" s="601"/>
      <c r="AA26346" s="601"/>
      <c r="AB26346" s="601"/>
    </row>
    <row r="26347" spans="21:28" x14ac:dyDescent="0.25">
      <c r="U26347" s="601"/>
      <c r="V26347" s="611"/>
      <c r="X26347" s="613"/>
      <c r="Y26347" s="601"/>
      <c r="Z26347" s="601"/>
      <c r="AA26347" s="601"/>
      <c r="AB26347" s="601"/>
    </row>
    <row r="26348" spans="21:28" x14ac:dyDescent="0.25">
      <c r="U26348" s="601"/>
      <c r="V26348" s="611"/>
      <c r="X26348" s="613"/>
      <c r="Y26348" s="601"/>
      <c r="Z26348" s="601"/>
      <c r="AA26348" s="601"/>
      <c r="AB26348" s="601"/>
    </row>
    <row r="26349" spans="21:28" x14ac:dyDescent="0.25">
      <c r="U26349" s="601"/>
      <c r="V26349" s="611"/>
      <c r="X26349" s="613"/>
      <c r="Y26349" s="601"/>
      <c r="Z26349" s="601"/>
      <c r="AA26349" s="601"/>
      <c r="AB26349" s="601"/>
    </row>
    <row r="26350" spans="21:28" x14ac:dyDescent="0.25">
      <c r="U26350" s="601"/>
      <c r="V26350" s="611"/>
      <c r="X26350" s="613"/>
      <c r="Y26350" s="601"/>
      <c r="Z26350" s="601"/>
      <c r="AA26350" s="601"/>
      <c r="AB26350" s="601"/>
    </row>
    <row r="26351" spans="21:28" x14ac:dyDescent="0.25">
      <c r="U26351" s="601"/>
      <c r="V26351" s="611"/>
      <c r="X26351" s="613"/>
      <c r="Y26351" s="601"/>
      <c r="Z26351" s="601"/>
      <c r="AA26351" s="601"/>
      <c r="AB26351" s="601"/>
    </row>
    <row r="26352" spans="21:28" x14ac:dyDescent="0.25">
      <c r="U26352" s="601"/>
      <c r="V26352" s="611"/>
      <c r="X26352" s="613"/>
      <c r="Y26352" s="601"/>
      <c r="Z26352" s="601"/>
      <c r="AA26352" s="601"/>
      <c r="AB26352" s="601"/>
    </row>
    <row r="26353" spans="21:28" x14ac:dyDescent="0.25">
      <c r="U26353" s="601"/>
      <c r="V26353" s="611"/>
      <c r="X26353" s="613"/>
      <c r="Y26353" s="601"/>
      <c r="Z26353" s="601"/>
      <c r="AA26353" s="601"/>
      <c r="AB26353" s="601"/>
    </row>
    <row r="26354" spans="21:28" x14ac:dyDescent="0.25">
      <c r="U26354" s="601"/>
      <c r="V26354" s="611"/>
      <c r="X26354" s="613"/>
      <c r="Y26354" s="601"/>
      <c r="Z26354" s="601"/>
      <c r="AA26354" s="601"/>
      <c r="AB26354" s="601"/>
    </row>
    <row r="26355" spans="21:28" x14ac:dyDescent="0.25">
      <c r="U26355" s="601"/>
      <c r="V26355" s="611"/>
      <c r="X26355" s="613"/>
      <c r="Y26355" s="601"/>
      <c r="Z26355" s="601"/>
      <c r="AA26355" s="601"/>
      <c r="AB26355" s="601"/>
    </row>
    <row r="26356" spans="21:28" x14ac:dyDescent="0.25">
      <c r="U26356" s="601"/>
      <c r="V26356" s="611"/>
      <c r="X26356" s="613"/>
      <c r="Y26356" s="601"/>
      <c r="Z26356" s="601"/>
      <c r="AA26356" s="601"/>
      <c r="AB26356" s="601"/>
    </row>
    <row r="26357" spans="21:28" x14ac:dyDescent="0.25">
      <c r="U26357" s="601"/>
      <c r="V26357" s="611"/>
      <c r="X26357" s="613"/>
      <c r="Y26357" s="601"/>
      <c r="Z26357" s="601"/>
      <c r="AA26357" s="601"/>
      <c r="AB26357" s="601"/>
    </row>
    <row r="26358" spans="21:28" x14ac:dyDescent="0.25">
      <c r="U26358" s="601"/>
      <c r="V26358" s="611"/>
      <c r="X26358" s="613"/>
      <c r="Y26358" s="601"/>
      <c r="Z26358" s="601"/>
      <c r="AA26358" s="601"/>
      <c r="AB26358" s="601"/>
    </row>
    <row r="26359" spans="21:28" x14ac:dyDescent="0.25">
      <c r="U26359" s="601"/>
      <c r="V26359" s="611"/>
      <c r="X26359" s="613"/>
      <c r="Y26359" s="601"/>
      <c r="Z26359" s="601"/>
      <c r="AA26359" s="601"/>
      <c r="AB26359" s="601"/>
    </row>
    <row r="26360" spans="21:28" x14ac:dyDescent="0.25">
      <c r="U26360" s="601"/>
      <c r="V26360" s="611"/>
      <c r="X26360" s="613"/>
      <c r="Y26360" s="601"/>
      <c r="Z26360" s="601"/>
      <c r="AA26360" s="601"/>
      <c r="AB26360" s="601"/>
    </row>
    <row r="26361" spans="21:28" x14ac:dyDescent="0.25">
      <c r="U26361" s="601"/>
      <c r="V26361" s="611"/>
      <c r="X26361" s="613"/>
      <c r="Y26361" s="601"/>
      <c r="Z26361" s="601"/>
      <c r="AA26361" s="601"/>
      <c r="AB26361" s="601"/>
    </row>
    <row r="26362" spans="21:28" x14ac:dyDescent="0.25">
      <c r="U26362" s="601"/>
      <c r="V26362" s="611"/>
      <c r="X26362" s="613"/>
      <c r="Y26362" s="601"/>
      <c r="Z26362" s="601"/>
      <c r="AA26362" s="601"/>
      <c r="AB26362" s="601"/>
    </row>
    <row r="26363" spans="21:28" x14ac:dyDescent="0.25">
      <c r="U26363" s="601"/>
      <c r="V26363" s="611"/>
      <c r="X26363" s="613"/>
      <c r="Y26363" s="601"/>
      <c r="Z26363" s="601"/>
      <c r="AA26363" s="601"/>
      <c r="AB26363" s="601"/>
    </row>
    <row r="26364" spans="21:28" x14ac:dyDescent="0.25">
      <c r="U26364" s="601"/>
      <c r="V26364" s="611"/>
      <c r="X26364" s="613"/>
      <c r="Y26364" s="601"/>
      <c r="Z26364" s="601"/>
      <c r="AA26364" s="601"/>
      <c r="AB26364" s="601"/>
    </row>
    <row r="26365" spans="21:28" x14ac:dyDescent="0.25">
      <c r="U26365" s="601"/>
      <c r="V26365" s="611"/>
      <c r="X26365" s="613"/>
      <c r="Y26365" s="601"/>
      <c r="Z26365" s="601"/>
      <c r="AA26365" s="601"/>
      <c r="AB26365" s="601"/>
    </row>
    <row r="26366" spans="21:28" x14ac:dyDescent="0.25">
      <c r="U26366" s="601"/>
      <c r="V26366" s="611"/>
      <c r="X26366" s="613"/>
      <c r="Y26366" s="601"/>
      <c r="Z26366" s="601"/>
      <c r="AA26366" s="601"/>
      <c r="AB26366" s="601"/>
    </row>
    <row r="26367" spans="21:28" x14ac:dyDescent="0.25">
      <c r="U26367" s="601"/>
      <c r="V26367" s="611"/>
      <c r="X26367" s="613"/>
      <c r="Y26367" s="601"/>
      <c r="Z26367" s="601"/>
      <c r="AA26367" s="601"/>
      <c r="AB26367" s="601"/>
    </row>
    <row r="26368" spans="21:28" x14ac:dyDescent="0.25">
      <c r="U26368" s="601"/>
      <c r="V26368" s="611"/>
      <c r="X26368" s="613"/>
      <c r="Y26368" s="601"/>
      <c r="Z26368" s="601"/>
      <c r="AA26368" s="601"/>
      <c r="AB26368" s="601"/>
    </row>
    <row r="26369" spans="21:28" x14ac:dyDescent="0.25">
      <c r="U26369" s="601"/>
      <c r="V26369" s="611"/>
      <c r="X26369" s="613"/>
      <c r="Y26369" s="601"/>
      <c r="Z26369" s="601"/>
      <c r="AA26369" s="601"/>
      <c r="AB26369" s="601"/>
    </row>
    <row r="26370" spans="21:28" x14ac:dyDescent="0.25">
      <c r="U26370" s="601"/>
      <c r="V26370" s="611"/>
      <c r="X26370" s="613"/>
      <c r="Y26370" s="601"/>
      <c r="Z26370" s="601"/>
      <c r="AA26370" s="601"/>
      <c r="AB26370" s="601"/>
    </row>
    <row r="26371" spans="21:28" x14ac:dyDescent="0.25">
      <c r="U26371" s="601"/>
      <c r="V26371" s="611"/>
      <c r="X26371" s="613"/>
      <c r="Y26371" s="601"/>
      <c r="Z26371" s="601"/>
      <c r="AA26371" s="601"/>
      <c r="AB26371" s="601"/>
    </row>
    <row r="26372" spans="21:28" x14ac:dyDescent="0.25">
      <c r="U26372" s="601"/>
      <c r="V26372" s="611"/>
      <c r="X26372" s="613"/>
      <c r="Y26372" s="601"/>
      <c r="Z26372" s="601"/>
      <c r="AA26372" s="601"/>
      <c r="AB26372" s="601"/>
    </row>
    <row r="26373" spans="21:28" x14ac:dyDescent="0.25">
      <c r="U26373" s="601"/>
      <c r="V26373" s="611"/>
      <c r="X26373" s="613"/>
      <c r="Y26373" s="601"/>
      <c r="Z26373" s="601"/>
      <c r="AA26373" s="601"/>
      <c r="AB26373" s="601"/>
    </row>
    <row r="26374" spans="21:28" x14ac:dyDescent="0.25">
      <c r="U26374" s="601"/>
      <c r="V26374" s="611"/>
      <c r="X26374" s="613"/>
      <c r="Y26374" s="601"/>
      <c r="Z26374" s="601"/>
      <c r="AA26374" s="601"/>
      <c r="AB26374" s="601"/>
    </row>
    <row r="26375" spans="21:28" x14ac:dyDescent="0.25">
      <c r="U26375" s="601"/>
      <c r="V26375" s="611"/>
      <c r="X26375" s="613"/>
      <c r="Y26375" s="601"/>
      <c r="Z26375" s="601"/>
      <c r="AA26375" s="601"/>
      <c r="AB26375" s="601"/>
    </row>
    <row r="26376" spans="21:28" x14ac:dyDescent="0.25">
      <c r="U26376" s="601"/>
      <c r="V26376" s="611"/>
      <c r="X26376" s="613"/>
      <c r="Y26376" s="601"/>
      <c r="Z26376" s="601"/>
      <c r="AA26376" s="601"/>
      <c r="AB26376" s="601"/>
    </row>
    <row r="26377" spans="21:28" x14ac:dyDescent="0.25">
      <c r="U26377" s="601"/>
      <c r="V26377" s="611"/>
      <c r="X26377" s="613"/>
      <c r="Y26377" s="601"/>
      <c r="Z26377" s="601"/>
      <c r="AA26377" s="601"/>
      <c r="AB26377" s="601"/>
    </row>
    <row r="26378" spans="21:28" x14ac:dyDescent="0.25">
      <c r="U26378" s="601"/>
      <c r="V26378" s="611"/>
      <c r="X26378" s="613"/>
      <c r="Y26378" s="601"/>
      <c r="Z26378" s="601"/>
      <c r="AA26378" s="601"/>
      <c r="AB26378" s="601"/>
    </row>
    <row r="26379" spans="21:28" x14ac:dyDescent="0.25">
      <c r="U26379" s="601"/>
      <c r="V26379" s="611"/>
      <c r="X26379" s="613"/>
      <c r="Y26379" s="601"/>
      <c r="Z26379" s="601"/>
      <c r="AA26379" s="601"/>
      <c r="AB26379" s="601"/>
    </row>
    <row r="26380" spans="21:28" x14ac:dyDescent="0.25">
      <c r="U26380" s="601"/>
      <c r="V26380" s="611"/>
      <c r="X26380" s="613"/>
      <c r="Y26380" s="601"/>
      <c r="Z26380" s="601"/>
      <c r="AA26380" s="601"/>
      <c r="AB26380" s="601"/>
    </row>
    <row r="26381" spans="21:28" x14ac:dyDescent="0.25">
      <c r="U26381" s="601"/>
      <c r="V26381" s="611"/>
      <c r="X26381" s="613"/>
      <c r="Y26381" s="601"/>
      <c r="Z26381" s="601"/>
      <c r="AA26381" s="601"/>
      <c r="AB26381" s="601"/>
    </row>
    <row r="26382" spans="21:28" x14ac:dyDescent="0.25">
      <c r="U26382" s="601"/>
      <c r="V26382" s="611"/>
      <c r="X26382" s="613"/>
      <c r="Y26382" s="601"/>
      <c r="Z26382" s="601"/>
      <c r="AA26382" s="601"/>
      <c r="AB26382" s="601"/>
    </row>
    <row r="26383" spans="21:28" x14ac:dyDescent="0.25">
      <c r="U26383" s="601"/>
      <c r="V26383" s="611"/>
      <c r="X26383" s="613"/>
      <c r="Y26383" s="601"/>
      <c r="Z26383" s="601"/>
      <c r="AA26383" s="601"/>
      <c r="AB26383" s="601"/>
    </row>
    <row r="26384" spans="21:28" x14ac:dyDescent="0.25">
      <c r="U26384" s="601"/>
      <c r="V26384" s="611"/>
      <c r="X26384" s="613"/>
      <c r="Y26384" s="601"/>
      <c r="Z26384" s="601"/>
      <c r="AA26384" s="601"/>
      <c r="AB26384" s="601"/>
    </row>
    <row r="26385" spans="21:28" x14ac:dyDescent="0.25">
      <c r="U26385" s="601"/>
      <c r="V26385" s="611"/>
      <c r="X26385" s="613"/>
      <c r="Y26385" s="601"/>
      <c r="Z26385" s="601"/>
      <c r="AA26385" s="601"/>
      <c r="AB26385" s="601"/>
    </row>
    <row r="26386" spans="21:28" x14ac:dyDescent="0.25">
      <c r="U26386" s="601"/>
      <c r="V26386" s="611"/>
      <c r="X26386" s="613"/>
      <c r="Y26386" s="601"/>
      <c r="Z26386" s="601"/>
      <c r="AA26386" s="601"/>
      <c r="AB26386" s="601"/>
    </row>
    <row r="26387" spans="21:28" x14ac:dyDescent="0.25">
      <c r="U26387" s="601"/>
      <c r="V26387" s="611"/>
      <c r="X26387" s="613"/>
      <c r="Y26387" s="601"/>
      <c r="Z26387" s="601"/>
      <c r="AA26387" s="601"/>
      <c r="AB26387" s="601"/>
    </row>
    <row r="26388" spans="21:28" x14ac:dyDescent="0.25">
      <c r="U26388" s="601"/>
      <c r="V26388" s="611"/>
      <c r="X26388" s="613"/>
      <c r="Y26388" s="601"/>
      <c r="Z26388" s="601"/>
      <c r="AA26388" s="601"/>
      <c r="AB26388" s="601"/>
    </row>
    <row r="26389" spans="21:28" x14ac:dyDescent="0.25">
      <c r="U26389" s="601"/>
      <c r="V26389" s="611"/>
      <c r="X26389" s="613"/>
      <c r="Y26389" s="601"/>
      <c r="Z26389" s="601"/>
      <c r="AA26389" s="601"/>
      <c r="AB26389" s="601"/>
    </row>
    <row r="26390" spans="21:28" x14ac:dyDescent="0.25">
      <c r="U26390" s="601"/>
      <c r="V26390" s="611"/>
      <c r="X26390" s="613"/>
      <c r="Y26390" s="601"/>
      <c r="Z26390" s="601"/>
      <c r="AA26390" s="601"/>
      <c r="AB26390" s="601"/>
    </row>
    <row r="26391" spans="21:28" x14ac:dyDescent="0.25">
      <c r="U26391" s="601"/>
      <c r="V26391" s="611"/>
      <c r="X26391" s="613"/>
      <c r="Y26391" s="601"/>
      <c r="Z26391" s="601"/>
      <c r="AA26391" s="601"/>
      <c r="AB26391" s="601"/>
    </row>
    <row r="26392" spans="21:28" x14ac:dyDescent="0.25">
      <c r="U26392" s="601"/>
      <c r="V26392" s="611"/>
      <c r="X26392" s="613"/>
      <c r="Y26392" s="601"/>
      <c r="Z26392" s="601"/>
      <c r="AA26392" s="601"/>
      <c r="AB26392" s="601"/>
    </row>
    <row r="26393" spans="21:28" x14ac:dyDescent="0.25">
      <c r="U26393" s="601"/>
      <c r="V26393" s="611"/>
      <c r="X26393" s="613"/>
      <c r="Y26393" s="601"/>
      <c r="Z26393" s="601"/>
      <c r="AA26393" s="601"/>
      <c r="AB26393" s="601"/>
    </row>
    <row r="26394" spans="21:28" x14ac:dyDescent="0.25">
      <c r="U26394" s="601"/>
      <c r="V26394" s="611"/>
      <c r="X26394" s="613"/>
      <c r="Y26394" s="601"/>
      <c r="Z26394" s="601"/>
      <c r="AA26394" s="601"/>
      <c r="AB26394" s="601"/>
    </row>
    <row r="26395" spans="21:28" x14ac:dyDescent="0.25">
      <c r="U26395" s="601"/>
      <c r="V26395" s="611"/>
      <c r="X26395" s="613"/>
      <c r="Y26395" s="601"/>
      <c r="Z26395" s="601"/>
      <c r="AA26395" s="601"/>
      <c r="AB26395" s="601"/>
    </row>
    <row r="26396" spans="21:28" x14ac:dyDescent="0.25">
      <c r="U26396" s="601"/>
      <c r="V26396" s="611"/>
      <c r="X26396" s="613"/>
      <c r="Y26396" s="601"/>
      <c r="Z26396" s="601"/>
      <c r="AA26396" s="601"/>
      <c r="AB26396" s="601"/>
    </row>
    <row r="26397" spans="21:28" x14ac:dyDescent="0.25">
      <c r="U26397" s="601"/>
      <c r="V26397" s="611"/>
      <c r="X26397" s="613"/>
      <c r="Y26397" s="601"/>
      <c r="Z26397" s="601"/>
      <c r="AA26397" s="601"/>
      <c r="AB26397" s="601"/>
    </row>
    <row r="26398" spans="21:28" x14ac:dyDescent="0.25">
      <c r="U26398" s="601"/>
      <c r="V26398" s="611"/>
      <c r="X26398" s="613"/>
      <c r="Y26398" s="601"/>
      <c r="Z26398" s="601"/>
      <c r="AA26398" s="601"/>
      <c r="AB26398" s="601"/>
    </row>
    <row r="26399" spans="21:28" x14ac:dyDescent="0.25">
      <c r="U26399" s="601"/>
      <c r="V26399" s="611"/>
      <c r="X26399" s="613"/>
      <c r="Y26399" s="601"/>
      <c r="Z26399" s="601"/>
      <c r="AA26399" s="601"/>
      <c r="AB26399" s="601"/>
    </row>
    <row r="26400" spans="21:28" x14ac:dyDescent="0.25">
      <c r="U26400" s="601"/>
      <c r="V26400" s="611"/>
      <c r="X26400" s="613"/>
      <c r="Y26400" s="601"/>
      <c r="Z26400" s="601"/>
      <c r="AA26400" s="601"/>
      <c r="AB26400" s="601"/>
    </row>
    <row r="26401" spans="21:28" x14ac:dyDescent="0.25">
      <c r="U26401" s="601"/>
      <c r="V26401" s="611"/>
      <c r="X26401" s="613"/>
      <c r="Y26401" s="601"/>
      <c r="Z26401" s="601"/>
      <c r="AA26401" s="601"/>
      <c r="AB26401" s="601"/>
    </row>
    <row r="26402" spans="21:28" x14ac:dyDescent="0.25">
      <c r="U26402" s="601"/>
      <c r="V26402" s="611"/>
      <c r="X26402" s="613"/>
      <c r="Y26402" s="601"/>
      <c r="Z26402" s="601"/>
      <c r="AA26402" s="601"/>
      <c r="AB26402" s="601"/>
    </row>
    <row r="26403" spans="21:28" x14ac:dyDescent="0.25">
      <c r="U26403" s="601"/>
      <c r="V26403" s="611"/>
      <c r="X26403" s="613"/>
      <c r="Y26403" s="601"/>
      <c r="Z26403" s="601"/>
      <c r="AA26403" s="601"/>
      <c r="AB26403" s="601"/>
    </row>
    <row r="26404" spans="21:28" x14ac:dyDescent="0.25">
      <c r="U26404" s="601"/>
      <c r="V26404" s="611"/>
      <c r="X26404" s="613"/>
      <c r="Y26404" s="601"/>
      <c r="Z26404" s="601"/>
      <c r="AA26404" s="601"/>
      <c r="AB26404" s="601"/>
    </row>
    <row r="26405" spans="21:28" x14ac:dyDescent="0.25">
      <c r="U26405" s="601"/>
      <c r="V26405" s="611"/>
      <c r="X26405" s="613"/>
      <c r="Y26405" s="601"/>
      <c r="Z26405" s="601"/>
      <c r="AA26405" s="601"/>
      <c r="AB26405" s="601"/>
    </row>
    <row r="26406" spans="21:28" x14ac:dyDescent="0.25">
      <c r="U26406" s="601"/>
      <c r="V26406" s="611"/>
      <c r="X26406" s="613"/>
      <c r="Y26406" s="601"/>
      <c r="Z26406" s="601"/>
      <c r="AA26406" s="601"/>
      <c r="AB26406" s="601"/>
    </row>
    <row r="26407" spans="21:28" x14ac:dyDescent="0.25">
      <c r="U26407" s="601"/>
      <c r="V26407" s="611"/>
      <c r="X26407" s="613"/>
      <c r="Y26407" s="601"/>
      <c r="Z26407" s="601"/>
      <c r="AA26407" s="601"/>
      <c r="AB26407" s="601"/>
    </row>
    <row r="26408" spans="21:28" x14ac:dyDescent="0.25">
      <c r="U26408" s="601"/>
      <c r="V26408" s="611"/>
      <c r="X26408" s="613"/>
      <c r="Y26408" s="601"/>
      <c r="Z26408" s="601"/>
      <c r="AA26408" s="601"/>
      <c r="AB26408" s="601"/>
    </row>
    <row r="26409" spans="21:28" x14ac:dyDescent="0.25">
      <c r="U26409" s="601"/>
      <c r="V26409" s="611"/>
      <c r="X26409" s="613"/>
      <c r="Y26409" s="601"/>
      <c r="Z26409" s="601"/>
      <c r="AA26409" s="601"/>
      <c r="AB26409" s="601"/>
    </row>
    <row r="26410" spans="21:28" x14ac:dyDescent="0.25">
      <c r="U26410" s="601"/>
      <c r="V26410" s="611"/>
      <c r="X26410" s="613"/>
      <c r="Y26410" s="601"/>
      <c r="Z26410" s="601"/>
      <c r="AA26410" s="601"/>
      <c r="AB26410" s="601"/>
    </row>
    <row r="26411" spans="21:28" x14ac:dyDescent="0.25">
      <c r="U26411" s="601"/>
      <c r="V26411" s="611"/>
      <c r="X26411" s="613"/>
      <c r="Y26411" s="601"/>
      <c r="Z26411" s="601"/>
      <c r="AA26411" s="601"/>
      <c r="AB26411" s="601"/>
    </row>
    <row r="26412" spans="21:28" x14ac:dyDescent="0.25">
      <c r="U26412" s="601"/>
      <c r="V26412" s="611"/>
      <c r="X26412" s="613"/>
      <c r="Y26412" s="601"/>
      <c r="Z26412" s="601"/>
      <c r="AA26412" s="601"/>
      <c r="AB26412" s="601"/>
    </row>
    <row r="26413" spans="21:28" x14ac:dyDescent="0.25">
      <c r="U26413" s="601"/>
      <c r="V26413" s="611"/>
      <c r="X26413" s="613"/>
      <c r="Y26413" s="601"/>
      <c r="Z26413" s="601"/>
      <c r="AA26413" s="601"/>
      <c r="AB26413" s="601"/>
    </row>
    <row r="26414" spans="21:28" x14ac:dyDescent="0.25">
      <c r="U26414" s="601"/>
      <c r="V26414" s="611"/>
      <c r="X26414" s="613"/>
      <c r="Y26414" s="601"/>
      <c r="Z26414" s="601"/>
      <c r="AA26414" s="601"/>
      <c r="AB26414" s="601"/>
    </row>
    <row r="26415" spans="21:28" x14ac:dyDescent="0.25">
      <c r="U26415" s="601"/>
      <c r="V26415" s="611"/>
      <c r="X26415" s="613"/>
      <c r="Y26415" s="601"/>
      <c r="Z26415" s="601"/>
      <c r="AA26415" s="601"/>
      <c r="AB26415" s="601"/>
    </row>
    <row r="26416" spans="21:28" x14ac:dyDescent="0.25">
      <c r="U26416" s="601"/>
      <c r="V26416" s="611"/>
      <c r="X26416" s="613"/>
      <c r="Y26416" s="601"/>
      <c r="Z26416" s="601"/>
      <c r="AA26416" s="601"/>
      <c r="AB26416" s="601"/>
    </row>
    <row r="26417" spans="21:28" x14ac:dyDescent="0.25">
      <c r="U26417" s="601"/>
      <c r="V26417" s="611"/>
      <c r="X26417" s="613"/>
      <c r="Y26417" s="601"/>
      <c r="Z26417" s="601"/>
      <c r="AA26417" s="601"/>
      <c r="AB26417" s="601"/>
    </row>
    <row r="26418" spans="21:28" x14ac:dyDescent="0.25">
      <c r="U26418" s="601"/>
      <c r="V26418" s="611"/>
      <c r="X26418" s="613"/>
      <c r="Y26418" s="601"/>
      <c r="Z26418" s="601"/>
      <c r="AA26418" s="601"/>
      <c r="AB26418" s="601"/>
    </row>
    <row r="26419" spans="21:28" x14ac:dyDescent="0.25">
      <c r="U26419" s="601"/>
      <c r="V26419" s="611"/>
      <c r="X26419" s="613"/>
      <c r="Y26419" s="601"/>
      <c r="Z26419" s="601"/>
      <c r="AA26419" s="601"/>
      <c r="AB26419" s="601"/>
    </row>
    <row r="26420" spans="21:28" x14ac:dyDescent="0.25">
      <c r="U26420" s="601"/>
      <c r="V26420" s="611"/>
      <c r="X26420" s="613"/>
      <c r="Y26420" s="601"/>
      <c r="Z26420" s="601"/>
      <c r="AA26420" s="601"/>
      <c r="AB26420" s="601"/>
    </row>
    <row r="26421" spans="21:28" x14ac:dyDescent="0.25">
      <c r="U26421" s="601"/>
      <c r="V26421" s="611"/>
      <c r="X26421" s="613"/>
      <c r="Y26421" s="601"/>
      <c r="Z26421" s="601"/>
      <c r="AA26421" s="601"/>
      <c r="AB26421" s="601"/>
    </row>
    <row r="26422" spans="21:28" x14ac:dyDescent="0.25">
      <c r="U26422" s="601"/>
      <c r="V26422" s="611"/>
      <c r="X26422" s="613"/>
      <c r="Y26422" s="601"/>
      <c r="Z26422" s="601"/>
      <c r="AA26422" s="601"/>
      <c r="AB26422" s="601"/>
    </row>
    <row r="26423" spans="21:28" x14ac:dyDescent="0.25">
      <c r="U26423" s="601"/>
      <c r="V26423" s="611"/>
      <c r="X26423" s="613"/>
      <c r="Y26423" s="601"/>
      <c r="Z26423" s="601"/>
      <c r="AA26423" s="601"/>
      <c r="AB26423" s="601"/>
    </row>
    <row r="26424" spans="21:28" x14ac:dyDescent="0.25">
      <c r="U26424" s="601"/>
      <c r="V26424" s="611"/>
      <c r="X26424" s="613"/>
      <c r="Y26424" s="601"/>
      <c r="Z26424" s="601"/>
      <c r="AA26424" s="601"/>
      <c r="AB26424" s="601"/>
    </row>
    <row r="26425" spans="21:28" x14ac:dyDescent="0.25">
      <c r="U26425" s="601"/>
      <c r="V26425" s="611"/>
      <c r="X26425" s="613"/>
      <c r="Y26425" s="601"/>
      <c r="Z26425" s="601"/>
      <c r="AA26425" s="601"/>
      <c r="AB26425" s="601"/>
    </row>
    <row r="26426" spans="21:28" x14ac:dyDescent="0.25">
      <c r="U26426" s="601"/>
      <c r="V26426" s="611"/>
      <c r="X26426" s="613"/>
      <c r="Y26426" s="601"/>
      <c r="Z26426" s="601"/>
      <c r="AA26426" s="601"/>
      <c r="AB26426" s="601"/>
    </row>
    <row r="26427" spans="21:28" x14ac:dyDescent="0.25">
      <c r="U26427" s="601"/>
      <c r="V26427" s="611"/>
      <c r="X26427" s="613"/>
      <c r="Y26427" s="601"/>
      <c r="Z26427" s="601"/>
      <c r="AA26427" s="601"/>
      <c r="AB26427" s="601"/>
    </row>
    <row r="26428" spans="21:28" x14ac:dyDescent="0.25">
      <c r="U26428" s="601"/>
      <c r="V26428" s="611"/>
      <c r="X26428" s="613"/>
      <c r="Y26428" s="601"/>
      <c r="Z26428" s="601"/>
      <c r="AA26428" s="601"/>
      <c r="AB26428" s="601"/>
    </row>
    <row r="26429" spans="21:28" x14ac:dyDescent="0.25">
      <c r="U26429" s="601"/>
      <c r="V26429" s="611"/>
      <c r="X26429" s="613"/>
      <c r="Y26429" s="601"/>
      <c r="Z26429" s="601"/>
      <c r="AA26429" s="601"/>
      <c r="AB26429" s="601"/>
    </row>
    <row r="26430" spans="21:28" x14ac:dyDescent="0.25">
      <c r="U26430" s="601"/>
      <c r="V26430" s="611"/>
      <c r="X26430" s="613"/>
      <c r="Y26430" s="601"/>
      <c r="Z26430" s="601"/>
      <c r="AA26430" s="601"/>
      <c r="AB26430" s="601"/>
    </row>
    <row r="26431" spans="21:28" x14ac:dyDescent="0.25">
      <c r="U26431" s="601"/>
      <c r="V26431" s="611"/>
      <c r="X26431" s="613"/>
      <c r="Y26431" s="601"/>
      <c r="Z26431" s="601"/>
      <c r="AA26431" s="601"/>
      <c r="AB26431" s="601"/>
    </row>
    <row r="26432" spans="21:28" x14ac:dyDescent="0.25">
      <c r="U26432" s="601"/>
      <c r="V26432" s="611"/>
      <c r="X26432" s="613"/>
      <c r="Y26432" s="601"/>
      <c r="Z26432" s="601"/>
      <c r="AA26432" s="601"/>
      <c r="AB26432" s="601"/>
    </row>
    <row r="26433" spans="21:28" x14ac:dyDescent="0.25">
      <c r="U26433" s="601"/>
      <c r="V26433" s="611"/>
      <c r="X26433" s="613"/>
      <c r="Y26433" s="601"/>
      <c r="Z26433" s="601"/>
      <c r="AA26433" s="601"/>
      <c r="AB26433" s="601"/>
    </row>
    <row r="26434" spans="21:28" x14ac:dyDescent="0.25">
      <c r="U26434" s="601"/>
      <c r="V26434" s="611"/>
      <c r="X26434" s="613"/>
      <c r="Y26434" s="601"/>
      <c r="Z26434" s="601"/>
      <c r="AA26434" s="601"/>
      <c r="AB26434" s="601"/>
    </row>
    <row r="26435" spans="21:28" x14ac:dyDescent="0.25">
      <c r="U26435" s="601"/>
      <c r="V26435" s="611"/>
      <c r="X26435" s="613"/>
      <c r="Y26435" s="601"/>
      <c r="Z26435" s="601"/>
      <c r="AA26435" s="601"/>
      <c r="AB26435" s="601"/>
    </row>
    <row r="26436" spans="21:28" x14ac:dyDescent="0.25">
      <c r="U26436" s="601"/>
      <c r="V26436" s="611"/>
      <c r="X26436" s="613"/>
      <c r="Y26436" s="601"/>
      <c r="Z26436" s="601"/>
      <c r="AA26436" s="601"/>
      <c r="AB26436" s="601"/>
    </row>
    <row r="26437" spans="21:28" x14ac:dyDescent="0.25">
      <c r="U26437" s="601"/>
      <c r="V26437" s="611"/>
      <c r="X26437" s="613"/>
      <c r="Y26437" s="601"/>
      <c r="Z26437" s="601"/>
      <c r="AA26437" s="601"/>
      <c r="AB26437" s="601"/>
    </row>
    <row r="26438" spans="21:28" x14ac:dyDescent="0.25">
      <c r="U26438" s="601"/>
      <c r="V26438" s="611"/>
      <c r="X26438" s="613"/>
      <c r="Y26438" s="601"/>
      <c r="Z26438" s="601"/>
      <c r="AA26438" s="601"/>
      <c r="AB26438" s="601"/>
    </row>
    <row r="26439" spans="21:28" x14ac:dyDescent="0.25">
      <c r="U26439" s="601"/>
      <c r="V26439" s="611"/>
      <c r="X26439" s="613"/>
      <c r="Y26439" s="601"/>
      <c r="Z26439" s="601"/>
      <c r="AA26439" s="601"/>
      <c r="AB26439" s="601"/>
    </row>
    <row r="26440" spans="21:28" x14ac:dyDescent="0.25">
      <c r="U26440" s="601"/>
      <c r="V26440" s="611"/>
      <c r="X26440" s="613"/>
      <c r="Y26440" s="601"/>
      <c r="Z26440" s="601"/>
      <c r="AA26440" s="601"/>
      <c r="AB26440" s="601"/>
    </row>
    <row r="26441" spans="21:28" x14ac:dyDescent="0.25">
      <c r="U26441" s="601"/>
      <c r="V26441" s="611"/>
      <c r="X26441" s="613"/>
      <c r="Y26441" s="601"/>
      <c r="Z26441" s="601"/>
      <c r="AA26441" s="601"/>
      <c r="AB26441" s="601"/>
    </row>
    <row r="26442" spans="21:28" x14ac:dyDescent="0.25">
      <c r="U26442" s="601"/>
      <c r="V26442" s="611"/>
      <c r="X26442" s="613"/>
      <c r="Y26442" s="601"/>
      <c r="Z26442" s="601"/>
      <c r="AA26442" s="601"/>
      <c r="AB26442" s="601"/>
    </row>
    <row r="26443" spans="21:28" x14ac:dyDescent="0.25">
      <c r="U26443" s="601"/>
      <c r="V26443" s="611"/>
      <c r="X26443" s="613"/>
      <c r="Y26443" s="601"/>
      <c r="Z26443" s="601"/>
      <c r="AA26443" s="601"/>
      <c r="AB26443" s="601"/>
    </row>
    <row r="26444" spans="21:28" x14ac:dyDescent="0.25">
      <c r="U26444" s="601"/>
      <c r="V26444" s="611"/>
      <c r="X26444" s="613"/>
      <c r="Y26444" s="601"/>
      <c r="Z26444" s="601"/>
      <c r="AA26444" s="601"/>
      <c r="AB26444" s="601"/>
    </row>
    <row r="26445" spans="21:28" x14ac:dyDescent="0.25">
      <c r="U26445" s="601"/>
      <c r="V26445" s="611"/>
      <c r="X26445" s="613"/>
      <c r="Y26445" s="601"/>
      <c r="Z26445" s="601"/>
      <c r="AA26445" s="601"/>
      <c r="AB26445" s="601"/>
    </row>
    <row r="26446" spans="21:28" x14ac:dyDescent="0.25">
      <c r="U26446" s="601"/>
      <c r="V26446" s="611"/>
      <c r="X26446" s="613"/>
      <c r="Y26446" s="601"/>
      <c r="Z26446" s="601"/>
      <c r="AA26446" s="601"/>
      <c r="AB26446" s="601"/>
    </row>
    <row r="26447" spans="21:28" x14ac:dyDescent="0.25">
      <c r="U26447" s="601"/>
      <c r="V26447" s="611"/>
      <c r="X26447" s="613"/>
      <c r="Y26447" s="601"/>
      <c r="Z26447" s="601"/>
      <c r="AA26447" s="601"/>
      <c r="AB26447" s="601"/>
    </row>
    <row r="26448" spans="21:28" x14ac:dyDescent="0.25">
      <c r="U26448" s="601"/>
      <c r="V26448" s="611"/>
      <c r="X26448" s="613"/>
      <c r="Y26448" s="601"/>
      <c r="Z26448" s="601"/>
      <c r="AA26448" s="601"/>
      <c r="AB26448" s="601"/>
    </row>
    <row r="26449" spans="21:28" x14ac:dyDescent="0.25">
      <c r="U26449" s="601"/>
      <c r="V26449" s="611"/>
      <c r="X26449" s="613"/>
      <c r="Y26449" s="601"/>
      <c r="Z26449" s="601"/>
      <c r="AA26449" s="601"/>
      <c r="AB26449" s="601"/>
    </row>
    <row r="26450" spans="21:28" x14ac:dyDescent="0.25">
      <c r="U26450" s="601"/>
      <c r="V26450" s="611"/>
      <c r="X26450" s="613"/>
      <c r="Y26450" s="601"/>
      <c r="Z26450" s="601"/>
      <c r="AA26450" s="601"/>
      <c r="AB26450" s="601"/>
    </row>
    <row r="26451" spans="21:28" x14ac:dyDescent="0.25">
      <c r="U26451" s="601"/>
      <c r="V26451" s="611"/>
      <c r="X26451" s="613"/>
      <c r="Y26451" s="601"/>
      <c r="Z26451" s="601"/>
      <c r="AA26451" s="601"/>
      <c r="AB26451" s="601"/>
    </row>
    <row r="26452" spans="21:28" x14ac:dyDescent="0.25">
      <c r="U26452" s="601"/>
      <c r="V26452" s="611"/>
      <c r="X26452" s="613"/>
      <c r="Y26452" s="601"/>
      <c r="Z26452" s="601"/>
      <c r="AA26452" s="601"/>
      <c r="AB26452" s="601"/>
    </row>
    <row r="26453" spans="21:28" x14ac:dyDescent="0.25">
      <c r="U26453" s="601"/>
      <c r="V26453" s="611"/>
      <c r="X26453" s="613"/>
      <c r="Y26453" s="601"/>
      <c r="Z26453" s="601"/>
      <c r="AA26453" s="601"/>
      <c r="AB26453" s="601"/>
    </row>
    <row r="26454" spans="21:28" x14ac:dyDescent="0.25">
      <c r="U26454" s="601"/>
      <c r="V26454" s="611"/>
      <c r="X26454" s="613"/>
      <c r="Y26454" s="601"/>
      <c r="Z26454" s="601"/>
      <c r="AA26454" s="601"/>
      <c r="AB26454" s="601"/>
    </row>
    <row r="26455" spans="21:28" x14ac:dyDescent="0.25">
      <c r="U26455" s="601"/>
      <c r="V26455" s="611"/>
      <c r="X26455" s="613"/>
      <c r="Y26455" s="601"/>
      <c r="Z26455" s="601"/>
      <c r="AA26455" s="601"/>
      <c r="AB26455" s="601"/>
    </row>
    <row r="26456" spans="21:28" x14ac:dyDescent="0.25">
      <c r="U26456" s="601"/>
      <c r="V26456" s="611"/>
      <c r="X26456" s="613"/>
      <c r="Y26456" s="601"/>
      <c r="Z26456" s="601"/>
      <c r="AA26456" s="601"/>
      <c r="AB26456" s="601"/>
    </row>
    <row r="26457" spans="21:28" x14ac:dyDescent="0.25">
      <c r="U26457" s="601"/>
      <c r="V26457" s="611"/>
      <c r="X26457" s="613"/>
      <c r="Y26457" s="601"/>
      <c r="Z26457" s="601"/>
      <c r="AA26457" s="601"/>
      <c r="AB26457" s="601"/>
    </row>
    <row r="26458" spans="21:28" x14ac:dyDescent="0.25">
      <c r="U26458" s="601"/>
      <c r="V26458" s="611"/>
      <c r="X26458" s="613"/>
      <c r="Y26458" s="601"/>
      <c r="Z26458" s="601"/>
      <c r="AA26458" s="601"/>
      <c r="AB26458" s="601"/>
    </row>
    <row r="26459" spans="21:28" x14ac:dyDescent="0.25">
      <c r="U26459" s="601"/>
      <c r="V26459" s="611"/>
      <c r="X26459" s="613"/>
      <c r="Y26459" s="601"/>
      <c r="Z26459" s="601"/>
      <c r="AA26459" s="601"/>
      <c r="AB26459" s="601"/>
    </row>
    <row r="26460" spans="21:28" x14ac:dyDescent="0.25">
      <c r="U26460" s="601"/>
      <c r="V26460" s="611"/>
      <c r="X26460" s="613"/>
      <c r="Y26460" s="601"/>
      <c r="Z26460" s="601"/>
      <c r="AA26460" s="601"/>
      <c r="AB26460" s="601"/>
    </row>
    <row r="26461" spans="21:28" x14ac:dyDescent="0.25">
      <c r="U26461" s="601"/>
      <c r="V26461" s="611"/>
      <c r="X26461" s="613"/>
      <c r="Y26461" s="601"/>
      <c r="Z26461" s="601"/>
      <c r="AA26461" s="601"/>
      <c r="AB26461" s="601"/>
    </row>
    <row r="26462" spans="21:28" x14ac:dyDescent="0.25">
      <c r="U26462" s="601"/>
      <c r="V26462" s="611"/>
      <c r="X26462" s="613"/>
      <c r="Y26462" s="601"/>
      <c r="Z26462" s="601"/>
      <c r="AA26462" s="601"/>
      <c r="AB26462" s="601"/>
    </row>
    <row r="26463" spans="21:28" x14ac:dyDescent="0.25">
      <c r="U26463" s="601"/>
      <c r="V26463" s="611"/>
      <c r="X26463" s="613"/>
      <c r="Y26463" s="601"/>
      <c r="Z26463" s="601"/>
      <c r="AA26463" s="601"/>
      <c r="AB26463" s="601"/>
    </row>
    <row r="26464" spans="21:28" x14ac:dyDescent="0.25">
      <c r="U26464" s="601"/>
      <c r="V26464" s="611"/>
      <c r="X26464" s="613"/>
      <c r="Y26464" s="601"/>
      <c r="Z26464" s="601"/>
      <c r="AA26464" s="601"/>
      <c r="AB26464" s="601"/>
    </row>
    <row r="26465" spans="21:28" x14ac:dyDescent="0.25">
      <c r="U26465" s="601"/>
      <c r="V26465" s="611"/>
      <c r="X26465" s="613"/>
      <c r="Y26465" s="601"/>
      <c r="Z26465" s="601"/>
      <c r="AA26465" s="601"/>
      <c r="AB26465" s="601"/>
    </row>
    <row r="26466" spans="21:28" x14ac:dyDescent="0.25">
      <c r="U26466" s="601"/>
      <c r="V26466" s="611"/>
      <c r="X26466" s="613"/>
      <c r="Y26466" s="601"/>
      <c r="Z26466" s="601"/>
      <c r="AA26466" s="601"/>
      <c r="AB26466" s="601"/>
    </row>
    <row r="26467" spans="21:28" x14ac:dyDescent="0.25">
      <c r="U26467" s="601"/>
      <c r="V26467" s="611"/>
      <c r="X26467" s="613"/>
      <c r="Y26467" s="601"/>
      <c r="Z26467" s="601"/>
      <c r="AA26467" s="601"/>
      <c r="AB26467" s="601"/>
    </row>
    <row r="26468" spans="21:28" x14ac:dyDescent="0.25">
      <c r="U26468" s="601"/>
      <c r="V26468" s="611"/>
      <c r="X26468" s="613"/>
      <c r="Y26468" s="601"/>
      <c r="Z26468" s="601"/>
      <c r="AA26468" s="601"/>
      <c r="AB26468" s="601"/>
    </row>
    <row r="26469" spans="21:28" x14ac:dyDescent="0.25">
      <c r="U26469" s="601"/>
      <c r="V26469" s="611"/>
      <c r="X26469" s="613"/>
      <c r="Y26469" s="601"/>
      <c r="Z26469" s="601"/>
      <c r="AA26469" s="601"/>
      <c r="AB26469" s="601"/>
    </row>
    <row r="26470" spans="21:28" x14ac:dyDescent="0.25">
      <c r="U26470" s="601"/>
      <c r="V26470" s="611"/>
      <c r="X26470" s="613"/>
      <c r="Y26470" s="601"/>
      <c r="Z26470" s="601"/>
      <c r="AA26470" s="601"/>
      <c r="AB26470" s="601"/>
    </row>
    <row r="26471" spans="21:28" x14ac:dyDescent="0.25">
      <c r="U26471" s="601"/>
      <c r="V26471" s="611"/>
      <c r="X26471" s="613"/>
      <c r="Y26471" s="601"/>
      <c r="Z26471" s="601"/>
      <c r="AA26471" s="601"/>
      <c r="AB26471" s="601"/>
    </row>
    <row r="26472" spans="21:28" x14ac:dyDescent="0.25">
      <c r="U26472" s="601"/>
      <c r="V26472" s="611"/>
      <c r="X26472" s="613"/>
      <c r="Y26472" s="601"/>
      <c r="Z26472" s="601"/>
      <c r="AA26472" s="601"/>
      <c r="AB26472" s="601"/>
    </row>
    <row r="26473" spans="21:28" x14ac:dyDescent="0.25">
      <c r="U26473" s="601"/>
      <c r="V26473" s="611"/>
      <c r="X26473" s="613"/>
      <c r="Y26473" s="601"/>
      <c r="Z26473" s="601"/>
      <c r="AA26473" s="601"/>
      <c r="AB26473" s="601"/>
    </row>
    <row r="26474" spans="21:28" x14ac:dyDescent="0.25">
      <c r="U26474" s="601"/>
      <c r="V26474" s="611"/>
      <c r="X26474" s="613"/>
      <c r="Y26474" s="601"/>
      <c r="Z26474" s="601"/>
      <c r="AA26474" s="601"/>
      <c r="AB26474" s="601"/>
    </row>
    <row r="26475" spans="21:28" x14ac:dyDescent="0.25">
      <c r="U26475" s="601"/>
      <c r="V26475" s="611"/>
      <c r="X26475" s="613"/>
      <c r="Y26475" s="601"/>
      <c r="Z26475" s="601"/>
      <c r="AA26475" s="601"/>
      <c r="AB26475" s="601"/>
    </row>
    <row r="26476" spans="21:28" x14ac:dyDescent="0.25">
      <c r="U26476" s="601"/>
      <c r="V26476" s="611"/>
      <c r="X26476" s="613"/>
      <c r="Y26476" s="601"/>
      <c r="Z26476" s="601"/>
      <c r="AA26476" s="601"/>
      <c r="AB26476" s="601"/>
    </row>
    <row r="26477" spans="21:28" x14ac:dyDescent="0.25">
      <c r="U26477" s="601"/>
      <c r="V26477" s="611"/>
      <c r="X26477" s="613"/>
      <c r="Y26477" s="601"/>
      <c r="Z26477" s="601"/>
      <c r="AA26477" s="601"/>
      <c r="AB26477" s="601"/>
    </row>
    <row r="26478" spans="21:28" x14ac:dyDescent="0.25">
      <c r="U26478" s="601"/>
      <c r="V26478" s="611"/>
      <c r="X26478" s="613"/>
      <c r="Y26478" s="601"/>
      <c r="Z26478" s="601"/>
      <c r="AA26478" s="601"/>
      <c r="AB26478" s="601"/>
    </row>
    <row r="26479" spans="21:28" x14ac:dyDescent="0.25">
      <c r="U26479" s="601"/>
      <c r="V26479" s="611"/>
      <c r="X26479" s="613"/>
      <c r="Y26479" s="601"/>
      <c r="Z26479" s="601"/>
      <c r="AA26479" s="601"/>
      <c r="AB26479" s="601"/>
    </row>
    <row r="26480" spans="21:28" x14ac:dyDescent="0.25">
      <c r="U26480" s="601"/>
      <c r="V26480" s="611"/>
      <c r="X26480" s="613"/>
      <c r="Y26480" s="601"/>
      <c r="Z26480" s="601"/>
      <c r="AA26480" s="601"/>
      <c r="AB26480" s="601"/>
    </row>
    <row r="26481" spans="21:28" x14ac:dyDescent="0.25">
      <c r="U26481" s="601"/>
      <c r="V26481" s="611"/>
      <c r="X26481" s="613"/>
      <c r="Y26481" s="601"/>
      <c r="Z26481" s="601"/>
      <c r="AA26481" s="601"/>
      <c r="AB26481" s="601"/>
    </row>
    <row r="26482" spans="21:28" x14ac:dyDescent="0.25">
      <c r="U26482" s="601"/>
      <c r="V26482" s="611"/>
      <c r="X26482" s="613"/>
      <c r="Y26482" s="601"/>
      <c r="Z26482" s="601"/>
      <c r="AA26482" s="601"/>
      <c r="AB26482" s="601"/>
    </row>
    <row r="26483" spans="21:28" x14ac:dyDescent="0.25">
      <c r="U26483" s="601"/>
      <c r="V26483" s="611"/>
      <c r="X26483" s="613"/>
      <c r="Y26483" s="601"/>
      <c r="Z26483" s="601"/>
      <c r="AA26483" s="601"/>
      <c r="AB26483" s="601"/>
    </row>
    <row r="26484" spans="21:28" x14ac:dyDescent="0.25">
      <c r="U26484" s="601"/>
      <c r="V26484" s="611"/>
      <c r="X26484" s="613"/>
      <c r="Y26484" s="601"/>
      <c r="Z26484" s="601"/>
      <c r="AA26484" s="601"/>
      <c r="AB26484" s="601"/>
    </row>
    <row r="26485" spans="21:28" x14ac:dyDescent="0.25">
      <c r="U26485" s="601"/>
      <c r="V26485" s="611"/>
      <c r="X26485" s="613"/>
      <c r="Y26485" s="601"/>
      <c r="Z26485" s="601"/>
      <c r="AA26485" s="601"/>
      <c r="AB26485" s="601"/>
    </row>
    <row r="26486" spans="21:28" x14ac:dyDescent="0.25">
      <c r="U26486" s="601"/>
      <c r="V26486" s="611"/>
      <c r="X26486" s="613"/>
      <c r="Y26486" s="601"/>
      <c r="Z26486" s="601"/>
      <c r="AA26486" s="601"/>
      <c r="AB26486" s="601"/>
    </row>
    <row r="26487" spans="21:28" x14ac:dyDescent="0.25">
      <c r="U26487" s="601"/>
      <c r="V26487" s="611"/>
      <c r="X26487" s="613"/>
      <c r="Y26487" s="601"/>
      <c r="Z26487" s="601"/>
      <c r="AA26487" s="601"/>
      <c r="AB26487" s="601"/>
    </row>
    <row r="26488" spans="21:28" x14ac:dyDescent="0.25">
      <c r="U26488" s="601"/>
      <c r="V26488" s="611"/>
      <c r="X26488" s="613"/>
      <c r="Y26488" s="601"/>
      <c r="Z26488" s="601"/>
      <c r="AA26488" s="601"/>
      <c r="AB26488" s="601"/>
    </row>
    <row r="26489" spans="21:28" x14ac:dyDescent="0.25">
      <c r="U26489" s="601"/>
      <c r="V26489" s="611"/>
      <c r="X26489" s="613"/>
      <c r="Y26489" s="601"/>
      <c r="Z26489" s="601"/>
      <c r="AA26489" s="601"/>
      <c r="AB26489" s="601"/>
    </row>
    <row r="26490" spans="21:28" x14ac:dyDescent="0.25">
      <c r="U26490" s="601"/>
      <c r="V26490" s="611"/>
      <c r="X26490" s="613"/>
      <c r="Y26490" s="601"/>
      <c r="Z26490" s="601"/>
      <c r="AA26490" s="601"/>
      <c r="AB26490" s="601"/>
    </row>
    <row r="26491" spans="21:28" x14ac:dyDescent="0.25">
      <c r="U26491" s="601"/>
      <c r="V26491" s="611"/>
      <c r="X26491" s="613"/>
      <c r="Y26491" s="601"/>
      <c r="Z26491" s="601"/>
      <c r="AA26491" s="601"/>
      <c r="AB26491" s="601"/>
    </row>
    <row r="26492" spans="21:28" x14ac:dyDescent="0.25">
      <c r="U26492" s="601"/>
      <c r="V26492" s="611"/>
      <c r="X26492" s="613"/>
      <c r="Y26492" s="601"/>
      <c r="Z26492" s="601"/>
      <c r="AA26492" s="601"/>
      <c r="AB26492" s="601"/>
    </row>
    <row r="26493" spans="21:28" x14ac:dyDescent="0.25">
      <c r="U26493" s="601"/>
      <c r="V26493" s="611"/>
      <c r="X26493" s="613"/>
      <c r="Y26493" s="601"/>
      <c r="Z26493" s="601"/>
      <c r="AA26493" s="601"/>
      <c r="AB26493" s="601"/>
    </row>
    <row r="26494" spans="21:28" x14ac:dyDescent="0.25">
      <c r="U26494" s="601"/>
      <c r="V26494" s="611"/>
      <c r="X26494" s="613"/>
      <c r="Y26494" s="601"/>
      <c r="Z26494" s="601"/>
      <c r="AA26494" s="601"/>
      <c r="AB26494" s="601"/>
    </row>
    <row r="26495" spans="21:28" x14ac:dyDescent="0.25">
      <c r="U26495" s="601"/>
      <c r="V26495" s="611"/>
      <c r="X26495" s="613"/>
      <c r="Y26495" s="601"/>
      <c r="Z26495" s="601"/>
      <c r="AA26495" s="601"/>
      <c r="AB26495" s="601"/>
    </row>
    <row r="26496" spans="21:28" x14ac:dyDescent="0.25">
      <c r="U26496" s="601"/>
      <c r="V26496" s="611"/>
      <c r="X26496" s="613"/>
      <c r="Y26496" s="601"/>
      <c r="Z26496" s="601"/>
      <c r="AA26496" s="601"/>
      <c r="AB26496" s="601"/>
    </row>
    <row r="26497" spans="21:28" x14ac:dyDescent="0.25">
      <c r="U26497" s="601"/>
      <c r="V26497" s="611"/>
      <c r="X26497" s="613"/>
      <c r="Y26497" s="601"/>
      <c r="Z26497" s="601"/>
      <c r="AA26497" s="601"/>
      <c r="AB26497" s="601"/>
    </row>
    <row r="26498" spans="21:28" x14ac:dyDescent="0.25">
      <c r="U26498" s="601"/>
      <c r="V26498" s="611"/>
      <c r="X26498" s="613"/>
      <c r="Y26498" s="601"/>
      <c r="Z26498" s="601"/>
      <c r="AA26498" s="601"/>
      <c r="AB26498" s="601"/>
    </row>
    <row r="26499" spans="21:28" x14ac:dyDescent="0.25">
      <c r="U26499" s="601"/>
      <c r="V26499" s="611"/>
      <c r="X26499" s="613"/>
      <c r="Y26499" s="601"/>
      <c r="Z26499" s="601"/>
      <c r="AA26499" s="601"/>
      <c r="AB26499" s="601"/>
    </row>
    <row r="26500" spans="21:28" x14ac:dyDescent="0.25">
      <c r="U26500" s="601"/>
      <c r="V26500" s="611"/>
      <c r="X26500" s="613"/>
      <c r="Y26500" s="601"/>
      <c r="Z26500" s="601"/>
      <c r="AA26500" s="601"/>
      <c r="AB26500" s="601"/>
    </row>
    <row r="26501" spans="21:28" x14ac:dyDescent="0.25">
      <c r="U26501" s="601"/>
      <c r="V26501" s="611"/>
      <c r="X26501" s="613"/>
      <c r="Y26501" s="601"/>
      <c r="Z26501" s="601"/>
      <c r="AA26501" s="601"/>
      <c r="AB26501" s="601"/>
    </row>
    <row r="26502" spans="21:28" x14ac:dyDescent="0.25">
      <c r="U26502" s="601"/>
      <c r="V26502" s="611"/>
      <c r="X26502" s="613"/>
      <c r="Y26502" s="601"/>
      <c r="Z26502" s="601"/>
      <c r="AA26502" s="601"/>
      <c r="AB26502" s="601"/>
    </row>
    <row r="26503" spans="21:28" x14ac:dyDescent="0.25">
      <c r="U26503" s="601"/>
      <c r="V26503" s="611"/>
      <c r="X26503" s="613"/>
      <c r="Y26503" s="601"/>
      <c r="Z26503" s="601"/>
      <c r="AA26503" s="601"/>
      <c r="AB26503" s="601"/>
    </row>
    <row r="26504" spans="21:28" x14ac:dyDescent="0.25">
      <c r="U26504" s="601"/>
      <c r="V26504" s="611"/>
      <c r="X26504" s="613"/>
      <c r="Y26504" s="601"/>
      <c r="Z26504" s="601"/>
      <c r="AA26504" s="601"/>
      <c r="AB26504" s="601"/>
    </row>
    <row r="26505" spans="21:28" x14ac:dyDescent="0.25">
      <c r="U26505" s="601"/>
      <c r="V26505" s="611"/>
      <c r="X26505" s="613"/>
      <c r="Y26505" s="601"/>
      <c r="Z26505" s="601"/>
      <c r="AA26505" s="601"/>
      <c r="AB26505" s="601"/>
    </row>
    <row r="26506" spans="21:28" x14ac:dyDescent="0.25">
      <c r="U26506" s="601"/>
      <c r="V26506" s="611"/>
      <c r="X26506" s="613"/>
      <c r="Y26506" s="601"/>
      <c r="Z26506" s="601"/>
      <c r="AA26506" s="601"/>
      <c r="AB26506" s="601"/>
    </row>
    <row r="26507" spans="21:28" x14ac:dyDescent="0.25">
      <c r="U26507" s="601"/>
      <c r="V26507" s="611"/>
      <c r="X26507" s="613"/>
      <c r="Y26507" s="601"/>
      <c r="Z26507" s="601"/>
      <c r="AA26507" s="601"/>
      <c r="AB26507" s="601"/>
    </row>
    <row r="26508" spans="21:28" x14ac:dyDescent="0.25">
      <c r="U26508" s="601"/>
      <c r="V26508" s="611"/>
      <c r="X26508" s="613"/>
      <c r="Y26508" s="601"/>
      <c r="Z26508" s="601"/>
      <c r="AA26508" s="601"/>
      <c r="AB26508" s="601"/>
    </row>
    <row r="26509" spans="21:28" x14ac:dyDescent="0.25">
      <c r="U26509" s="601"/>
      <c r="V26509" s="611"/>
      <c r="X26509" s="613"/>
      <c r="Y26509" s="601"/>
      <c r="Z26509" s="601"/>
      <c r="AA26509" s="601"/>
      <c r="AB26509" s="601"/>
    </row>
    <row r="26510" spans="21:28" x14ac:dyDescent="0.25">
      <c r="U26510" s="601"/>
      <c r="V26510" s="611"/>
      <c r="X26510" s="613"/>
      <c r="Y26510" s="601"/>
      <c r="Z26510" s="601"/>
      <c r="AA26510" s="601"/>
      <c r="AB26510" s="601"/>
    </row>
    <row r="26511" spans="21:28" x14ac:dyDescent="0.25">
      <c r="U26511" s="601"/>
      <c r="V26511" s="611"/>
      <c r="X26511" s="613"/>
      <c r="Y26511" s="601"/>
      <c r="Z26511" s="601"/>
      <c r="AA26511" s="601"/>
      <c r="AB26511" s="601"/>
    </row>
    <row r="26512" spans="21:28" x14ac:dyDescent="0.25">
      <c r="U26512" s="601"/>
      <c r="V26512" s="611"/>
      <c r="X26512" s="613"/>
      <c r="Y26512" s="601"/>
      <c r="Z26512" s="601"/>
      <c r="AA26512" s="601"/>
      <c r="AB26512" s="601"/>
    </row>
    <row r="26513" spans="21:28" x14ac:dyDescent="0.25">
      <c r="U26513" s="601"/>
      <c r="V26513" s="611"/>
      <c r="X26513" s="613"/>
      <c r="Y26513" s="601"/>
      <c r="Z26513" s="601"/>
      <c r="AA26513" s="601"/>
      <c r="AB26513" s="601"/>
    </row>
    <row r="26514" spans="21:28" x14ac:dyDescent="0.25">
      <c r="U26514" s="601"/>
      <c r="V26514" s="611"/>
      <c r="X26514" s="613"/>
      <c r="Y26514" s="601"/>
      <c r="Z26514" s="601"/>
      <c r="AA26514" s="601"/>
      <c r="AB26514" s="601"/>
    </row>
    <row r="26515" spans="21:28" x14ac:dyDescent="0.25">
      <c r="U26515" s="601"/>
      <c r="V26515" s="611"/>
      <c r="X26515" s="613"/>
      <c r="Y26515" s="601"/>
      <c r="Z26515" s="601"/>
      <c r="AA26515" s="601"/>
      <c r="AB26515" s="601"/>
    </row>
    <row r="26516" spans="21:28" x14ac:dyDescent="0.25">
      <c r="U26516" s="601"/>
      <c r="V26516" s="611"/>
      <c r="X26516" s="613"/>
      <c r="Y26516" s="601"/>
      <c r="Z26516" s="601"/>
      <c r="AA26516" s="601"/>
      <c r="AB26516" s="601"/>
    </row>
    <row r="26517" spans="21:28" x14ac:dyDescent="0.25">
      <c r="U26517" s="601"/>
      <c r="V26517" s="611"/>
      <c r="X26517" s="613"/>
      <c r="Y26517" s="601"/>
      <c r="Z26517" s="601"/>
      <c r="AA26517" s="601"/>
      <c r="AB26517" s="601"/>
    </row>
    <row r="26518" spans="21:28" x14ac:dyDescent="0.25">
      <c r="U26518" s="601"/>
      <c r="V26518" s="611"/>
      <c r="X26518" s="613"/>
      <c r="Y26518" s="601"/>
      <c r="Z26518" s="601"/>
      <c r="AA26518" s="601"/>
      <c r="AB26518" s="601"/>
    </row>
    <row r="26519" spans="21:28" x14ac:dyDescent="0.25">
      <c r="U26519" s="601"/>
      <c r="V26519" s="611"/>
      <c r="X26519" s="613"/>
      <c r="Y26519" s="601"/>
      <c r="Z26519" s="601"/>
      <c r="AA26519" s="601"/>
      <c r="AB26519" s="601"/>
    </row>
    <row r="26520" spans="21:28" x14ac:dyDescent="0.25">
      <c r="U26520" s="601"/>
      <c r="V26520" s="611"/>
      <c r="X26520" s="613"/>
      <c r="Y26520" s="601"/>
      <c r="Z26520" s="601"/>
      <c r="AA26520" s="601"/>
      <c r="AB26520" s="601"/>
    </row>
    <row r="26521" spans="21:28" x14ac:dyDescent="0.25">
      <c r="U26521" s="601"/>
      <c r="V26521" s="611"/>
      <c r="X26521" s="613"/>
      <c r="Y26521" s="601"/>
      <c r="Z26521" s="601"/>
      <c r="AA26521" s="601"/>
      <c r="AB26521" s="601"/>
    </row>
    <row r="26522" spans="21:28" x14ac:dyDescent="0.25">
      <c r="U26522" s="601"/>
      <c r="V26522" s="611"/>
      <c r="X26522" s="613"/>
      <c r="Y26522" s="601"/>
      <c r="Z26522" s="601"/>
      <c r="AA26522" s="601"/>
      <c r="AB26522" s="601"/>
    </row>
    <row r="26523" spans="21:28" x14ac:dyDescent="0.25">
      <c r="U26523" s="601"/>
      <c r="V26523" s="611"/>
      <c r="X26523" s="613"/>
      <c r="Y26523" s="601"/>
      <c r="Z26523" s="601"/>
      <c r="AA26523" s="601"/>
      <c r="AB26523" s="601"/>
    </row>
    <row r="26524" spans="21:28" x14ac:dyDescent="0.25">
      <c r="U26524" s="601"/>
      <c r="V26524" s="611"/>
      <c r="X26524" s="613"/>
      <c r="Y26524" s="601"/>
      <c r="Z26524" s="601"/>
      <c r="AA26524" s="601"/>
      <c r="AB26524" s="601"/>
    </row>
    <row r="26525" spans="21:28" x14ac:dyDescent="0.25">
      <c r="U26525" s="601"/>
      <c r="V26525" s="611"/>
      <c r="X26525" s="613"/>
      <c r="Y26525" s="601"/>
      <c r="Z26525" s="601"/>
      <c r="AA26525" s="601"/>
      <c r="AB26525" s="601"/>
    </row>
    <row r="26526" spans="21:28" x14ac:dyDescent="0.25">
      <c r="U26526" s="601"/>
      <c r="V26526" s="611"/>
      <c r="X26526" s="613"/>
      <c r="Y26526" s="601"/>
      <c r="Z26526" s="601"/>
      <c r="AA26526" s="601"/>
      <c r="AB26526" s="601"/>
    </row>
    <row r="26527" spans="21:28" x14ac:dyDescent="0.25">
      <c r="U26527" s="601"/>
      <c r="V26527" s="611"/>
      <c r="X26527" s="613"/>
      <c r="Y26527" s="601"/>
      <c r="Z26527" s="601"/>
      <c r="AA26527" s="601"/>
      <c r="AB26527" s="601"/>
    </row>
    <row r="26528" spans="21:28" x14ac:dyDescent="0.25">
      <c r="U26528" s="601"/>
      <c r="V26528" s="611"/>
      <c r="X26528" s="613"/>
      <c r="Y26528" s="601"/>
      <c r="Z26528" s="601"/>
      <c r="AA26528" s="601"/>
      <c r="AB26528" s="601"/>
    </row>
    <row r="26529" spans="21:28" x14ac:dyDescent="0.25">
      <c r="U26529" s="601"/>
      <c r="V26529" s="611"/>
      <c r="X26529" s="613"/>
      <c r="Y26529" s="601"/>
      <c r="Z26529" s="601"/>
      <c r="AA26529" s="601"/>
      <c r="AB26529" s="601"/>
    </row>
    <row r="26530" spans="21:28" x14ac:dyDescent="0.25">
      <c r="U26530" s="601"/>
      <c r="V26530" s="611"/>
      <c r="X26530" s="613"/>
      <c r="Y26530" s="601"/>
      <c r="Z26530" s="601"/>
      <c r="AA26530" s="601"/>
      <c r="AB26530" s="601"/>
    </row>
    <row r="26531" spans="21:28" x14ac:dyDescent="0.25">
      <c r="U26531" s="601"/>
      <c r="V26531" s="611"/>
      <c r="X26531" s="613"/>
      <c r="Y26531" s="601"/>
      <c r="Z26531" s="601"/>
      <c r="AA26531" s="601"/>
      <c r="AB26531" s="601"/>
    </row>
    <row r="26532" spans="21:28" x14ac:dyDescent="0.25">
      <c r="U26532" s="601"/>
      <c r="V26532" s="611"/>
      <c r="X26532" s="613"/>
      <c r="Y26532" s="601"/>
      <c r="Z26532" s="601"/>
      <c r="AA26532" s="601"/>
      <c r="AB26532" s="601"/>
    </row>
    <row r="26533" spans="21:28" x14ac:dyDescent="0.25">
      <c r="U26533" s="601"/>
      <c r="V26533" s="611"/>
      <c r="X26533" s="613"/>
      <c r="Y26533" s="601"/>
      <c r="Z26533" s="601"/>
      <c r="AA26533" s="601"/>
      <c r="AB26533" s="601"/>
    </row>
    <row r="26534" spans="21:28" x14ac:dyDescent="0.25">
      <c r="U26534" s="601"/>
      <c r="V26534" s="611"/>
      <c r="X26534" s="613"/>
      <c r="Y26534" s="601"/>
      <c r="Z26534" s="601"/>
      <c r="AA26534" s="601"/>
      <c r="AB26534" s="601"/>
    </row>
    <row r="26535" spans="21:28" x14ac:dyDescent="0.25">
      <c r="U26535" s="601"/>
      <c r="V26535" s="611"/>
      <c r="X26535" s="613"/>
      <c r="Y26535" s="601"/>
      <c r="Z26535" s="601"/>
      <c r="AA26535" s="601"/>
      <c r="AB26535" s="601"/>
    </row>
    <row r="26536" spans="21:28" x14ac:dyDescent="0.25">
      <c r="U26536" s="601"/>
      <c r="V26536" s="611"/>
      <c r="X26536" s="613"/>
      <c r="Y26536" s="601"/>
      <c r="Z26536" s="601"/>
      <c r="AA26536" s="601"/>
      <c r="AB26536" s="601"/>
    </row>
    <row r="26537" spans="21:28" x14ac:dyDescent="0.25">
      <c r="U26537" s="601"/>
      <c r="V26537" s="611"/>
      <c r="X26537" s="613"/>
      <c r="Y26537" s="601"/>
      <c r="Z26537" s="601"/>
      <c r="AA26537" s="601"/>
      <c r="AB26537" s="601"/>
    </row>
    <row r="26538" spans="21:28" x14ac:dyDescent="0.25">
      <c r="U26538" s="601"/>
      <c r="V26538" s="611"/>
      <c r="X26538" s="613"/>
      <c r="Y26538" s="601"/>
      <c r="Z26538" s="601"/>
      <c r="AA26538" s="601"/>
      <c r="AB26538" s="601"/>
    </row>
    <row r="26539" spans="21:28" x14ac:dyDescent="0.25">
      <c r="U26539" s="601"/>
      <c r="V26539" s="611"/>
      <c r="X26539" s="613"/>
      <c r="Y26539" s="601"/>
      <c r="Z26539" s="601"/>
      <c r="AA26539" s="601"/>
      <c r="AB26539" s="601"/>
    </row>
    <row r="26540" spans="21:28" x14ac:dyDescent="0.25">
      <c r="U26540" s="601"/>
      <c r="V26540" s="611"/>
      <c r="X26540" s="613"/>
      <c r="Y26540" s="601"/>
      <c r="Z26540" s="601"/>
      <c r="AA26540" s="601"/>
      <c r="AB26540" s="601"/>
    </row>
    <row r="26541" spans="21:28" x14ac:dyDescent="0.25">
      <c r="U26541" s="601"/>
      <c r="V26541" s="611"/>
      <c r="X26541" s="613"/>
      <c r="Y26541" s="601"/>
      <c r="Z26541" s="601"/>
      <c r="AA26541" s="601"/>
      <c r="AB26541" s="601"/>
    </row>
    <row r="26542" spans="21:28" x14ac:dyDescent="0.25">
      <c r="U26542" s="601"/>
      <c r="V26542" s="611"/>
      <c r="X26542" s="613"/>
      <c r="Y26542" s="601"/>
      <c r="Z26542" s="601"/>
      <c r="AA26542" s="601"/>
      <c r="AB26542" s="601"/>
    </row>
    <row r="26543" spans="21:28" x14ac:dyDescent="0.25">
      <c r="U26543" s="601"/>
      <c r="V26543" s="611"/>
      <c r="X26543" s="613"/>
      <c r="Y26543" s="601"/>
      <c r="Z26543" s="601"/>
      <c r="AA26543" s="601"/>
      <c r="AB26543" s="601"/>
    </row>
    <row r="26544" spans="21:28" x14ac:dyDescent="0.25">
      <c r="U26544" s="601"/>
      <c r="V26544" s="611"/>
      <c r="X26544" s="613"/>
      <c r="Y26544" s="601"/>
      <c r="Z26544" s="601"/>
      <c r="AA26544" s="601"/>
      <c r="AB26544" s="601"/>
    </row>
    <row r="26545" spans="21:28" x14ac:dyDescent="0.25">
      <c r="U26545" s="601"/>
      <c r="V26545" s="611"/>
      <c r="X26545" s="613"/>
      <c r="Y26545" s="601"/>
      <c r="Z26545" s="601"/>
      <c r="AA26545" s="601"/>
      <c r="AB26545" s="601"/>
    </row>
    <row r="26546" spans="21:28" x14ac:dyDescent="0.25">
      <c r="U26546" s="601"/>
      <c r="V26546" s="611"/>
      <c r="X26546" s="613"/>
      <c r="Y26546" s="601"/>
      <c r="Z26546" s="601"/>
      <c r="AA26546" s="601"/>
      <c r="AB26546" s="601"/>
    </row>
    <row r="26547" spans="21:28" x14ac:dyDescent="0.25">
      <c r="U26547" s="601"/>
      <c r="V26547" s="611"/>
      <c r="X26547" s="613"/>
      <c r="Y26547" s="601"/>
      <c r="Z26547" s="601"/>
      <c r="AA26547" s="601"/>
      <c r="AB26547" s="601"/>
    </row>
    <row r="26548" spans="21:28" x14ac:dyDescent="0.25">
      <c r="U26548" s="601"/>
      <c r="V26548" s="611"/>
      <c r="X26548" s="613"/>
      <c r="Y26548" s="601"/>
      <c r="Z26548" s="601"/>
      <c r="AA26548" s="601"/>
      <c r="AB26548" s="601"/>
    </row>
    <row r="26549" spans="21:28" x14ac:dyDescent="0.25">
      <c r="U26549" s="601"/>
      <c r="V26549" s="611"/>
      <c r="X26549" s="613"/>
      <c r="Y26549" s="601"/>
      <c r="Z26549" s="601"/>
      <c r="AA26549" s="601"/>
      <c r="AB26549" s="601"/>
    </row>
    <row r="26550" spans="21:28" x14ac:dyDescent="0.25">
      <c r="U26550" s="601"/>
      <c r="V26550" s="611"/>
      <c r="X26550" s="613"/>
      <c r="Y26550" s="601"/>
      <c r="Z26550" s="601"/>
      <c r="AA26550" s="601"/>
      <c r="AB26550" s="601"/>
    </row>
    <row r="26551" spans="21:28" x14ac:dyDescent="0.25">
      <c r="U26551" s="601"/>
      <c r="V26551" s="611"/>
      <c r="X26551" s="613"/>
      <c r="Y26551" s="601"/>
      <c r="Z26551" s="601"/>
      <c r="AA26551" s="601"/>
      <c r="AB26551" s="601"/>
    </row>
    <row r="26552" spans="21:28" x14ac:dyDescent="0.25">
      <c r="U26552" s="601"/>
      <c r="V26552" s="611"/>
      <c r="X26552" s="613"/>
      <c r="Y26552" s="601"/>
      <c r="Z26552" s="601"/>
      <c r="AA26552" s="601"/>
      <c r="AB26552" s="601"/>
    </row>
    <row r="26553" spans="21:28" x14ac:dyDescent="0.25">
      <c r="U26553" s="601"/>
      <c r="V26553" s="611"/>
      <c r="X26553" s="613"/>
      <c r="Y26553" s="601"/>
      <c r="Z26553" s="601"/>
      <c r="AA26553" s="601"/>
      <c r="AB26553" s="601"/>
    </row>
    <row r="26554" spans="21:28" x14ac:dyDescent="0.25">
      <c r="U26554" s="601"/>
      <c r="V26554" s="611"/>
      <c r="X26554" s="613"/>
      <c r="Y26554" s="601"/>
      <c r="Z26554" s="601"/>
      <c r="AA26554" s="601"/>
      <c r="AB26554" s="601"/>
    </row>
    <row r="26555" spans="21:28" x14ac:dyDescent="0.25">
      <c r="U26555" s="601"/>
      <c r="V26555" s="611"/>
      <c r="X26555" s="613"/>
      <c r="Y26555" s="601"/>
      <c r="Z26555" s="601"/>
      <c r="AA26555" s="601"/>
      <c r="AB26555" s="601"/>
    </row>
    <row r="26556" spans="21:28" x14ac:dyDescent="0.25">
      <c r="U26556" s="601"/>
      <c r="V26556" s="611"/>
      <c r="X26556" s="613"/>
      <c r="Y26556" s="601"/>
      <c r="Z26556" s="601"/>
      <c r="AA26556" s="601"/>
      <c r="AB26556" s="601"/>
    </row>
    <row r="26557" spans="21:28" x14ac:dyDescent="0.25">
      <c r="U26557" s="601"/>
      <c r="V26557" s="611"/>
      <c r="X26557" s="613"/>
      <c r="Y26557" s="601"/>
      <c r="Z26557" s="601"/>
      <c r="AA26557" s="601"/>
      <c r="AB26557" s="601"/>
    </row>
    <row r="26558" spans="21:28" x14ac:dyDescent="0.25">
      <c r="U26558" s="601"/>
      <c r="V26558" s="611"/>
      <c r="X26558" s="613"/>
      <c r="Y26558" s="601"/>
      <c r="Z26558" s="601"/>
      <c r="AA26558" s="601"/>
      <c r="AB26558" s="601"/>
    </row>
    <row r="26559" spans="21:28" x14ac:dyDescent="0.25">
      <c r="U26559" s="601"/>
      <c r="V26559" s="611"/>
      <c r="X26559" s="613"/>
      <c r="Y26559" s="601"/>
      <c r="Z26559" s="601"/>
      <c r="AA26559" s="601"/>
      <c r="AB26559" s="601"/>
    </row>
    <row r="26560" spans="21:28" x14ac:dyDescent="0.25">
      <c r="U26560" s="601"/>
      <c r="V26560" s="611"/>
      <c r="X26560" s="613"/>
      <c r="Y26560" s="601"/>
      <c r="Z26560" s="601"/>
      <c r="AA26560" s="601"/>
      <c r="AB26560" s="601"/>
    </row>
    <row r="26561" spans="21:28" x14ac:dyDescent="0.25">
      <c r="U26561" s="601"/>
      <c r="V26561" s="611"/>
      <c r="X26561" s="613"/>
      <c r="Y26561" s="601"/>
      <c r="Z26561" s="601"/>
      <c r="AA26561" s="601"/>
      <c r="AB26561" s="601"/>
    </row>
    <row r="26562" spans="21:28" x14ac:dyDescent="0.25">
      <c r="U26562" s="601"/>
      <c r="V26562" s="611"/>
      <c r="X26562" s="613"/>
      <c r="Y26562" s="601"/>
      <c r="Z26562" s="601"/>
      <c r="AA26562" s="601"/>
      <c r="AB26562" s="601"/>
    </row>
    <row r="26563" spans="21:28" x14ac:dyDescent="0.25">
      <c r="U26563" s="601"/>
      <c r="V26563" s="611"/>
      <c r="X26563" s="613"/>
      <c r="Y26563" s="601"/>
      <c r="Z26563" s="601"/>
      <c r="AA26563" s="601"/>
      <c r="AB26563" s="601"/>
    </row>
    <row r="26564" spans="21:28" x14ac:dyDescent="0.25">
      <c r="U26564" s="601"/>
      <c r="V26564" s="611"/>
      <c r="X26564" s="613"/>
      <c r="Y26564" s="601"/>
      <c r="Z26564" s="601"/>
      <c r="AA26564" s="601"/>
      <c r="AB26564" s="601"/>
    </row>
    <row r="26565" spans="21:28" x14ac:dyDescent="0.25">
      <c r="U26565" s="601"/>
      <c r="V26565" s="611"/>
      <c r="X26565" s="613"/>
      <c r="Y26565" s="601"/>
      <c r="Z26565" s="601"/>
      <c r="AA26565" s="601"/>
      <c r="AB26565" s="601"/>
    </row>
    <row r="26566" spans="21:28" x14ac:dyDescent="0.25">
      <c r="U26566" s="601"/>
      <c r="V26566" s="611"/>
      <c r="X26566" s="613"/>
      <c r="Y26566" s="601"/>
      <c r="Z26566" s="601"/>
      <c r="AA26566" s="601"/>
      <c r="AB26566" s="601"/>
    </row>
    <row r="26567" spans="21:28" x14ac:dyDescent="0.25">
      <c r="U26567" s="601"/>
      <c r="V26567" s="611"/>
      <c r="X26567" s="613"/>
      <c r="Y26567" s="601"/>
      <c r="Z26567" s="601"/>
      <c r="AA26567" s="601"/>
      <c r="AB26567" s="601"/>
    </row>
    <row r="26568" spans="21:28" x14ac:dyDescent="0.25">
      <c r="U26568" s="601"/>
      <c r="V26568" s="611"/>
      <c r="X26568" s="613"/>
      <c r="Y26568" s="601"/>
      <c r="Z26568" s="601"/>
      <c r="AA26568" s="601"/>
      <c r="AB26568" s="601"/>
    </row>
    <row r="26569" spans="21:28" x14ac:dyDescent="0.25">
      <c r="U26569" s="601"/>
      <c r="V26569" s="611"/>
      <c r="X26569" s="613"/>
      <c r="Y26569" s="601"/>
      <c r="Z26569" s="601"/>
      <c r="AA26569" s="601"/>
      <c r="AB26569" s="601"/>
    </row>
    <row r="26570" spans="21:28" x14ac:dyDescent="0.25">
      <c r="U26570" s="601"/>
      <c r="V26570" s="611"/>
      <c r="X26570" s="613"/>
      <c r="Y26570" s="601"/>
      <c r="Z26570" s="601"/>
      <c r="AA26570" s="601"/>
      <c r="AB26570" s="601"/>
    </row>
    <row r="26571" spans="21:28" x14ac:dyDescent="0.25">
      <c r="U26571" s="601"/>
      <c r="V26571" s="611"/>
      <c r="X26571" s="613"/>
      <c r="Y26571" s="601"/>
      <c r="Z26571" s="601"/>
      <c r="AA26571" s="601"/>
      <c r="AB26571" s="601"/>
    </row>
    <row r="26572" spans="21:28" x14ac:dyDescent="0.25">
      <c r="U26572" s="601"/>
      <c r="V26572" s="611"/>
      <c r="X26572" s="613"/>
      <c r="Y26572" s="601"/>
      <c r="Z26572" s="601"/>
      <c r="AA26572" s="601"/>
      <c r="AB26572" s="601"/>
    </row>
    <row r="26573" spans="21:28" x14ac:dyDescent="0.25">
      <c r="U26573" s="601"/>
      <c r="V26573" s="611"/>
      <c r="X26573" s="613"/>
      <c r="Y26573" s="601"/>
      <c r="Z26573" s="601"/>
      <c r="AA26573" s="601"/>
      <c r="AB26573" s="601"/>
    </row>
    <row r="26574" spans="21:28" x14ac:dyDescent="0.25">
      <c r="U26574" s="601"/>
      <c r="V26574" s="611"/>
      <c r="X26574" s="613"/>
      <c r="Y26574" s="601"/>
      <c r="Z26574" s="601"/>
      <c r="AA26574" s="601"/>
      <c r="AB26574" s="601"/>
    </row>
    <row r="26575" spans="21:28" x14ac:dyDescent="0.25">
      <c r="U26575" s="601"/>
      <c r="V26575" s="611"/>
      <c r="X26575" s="613"/>
      <c r="Y26575" s="601"/>
      <c r="Z26575" s="601"/>
      <c r="AA26575" s="601"/>
      <c r="AB26575" s="601"/>
    </row>
    <row r="26576" spans="21:28" x14ac:dyDescent="0.25">
      <c r="U26576" s="601"/>
      <c r="V26576" s="611"/>
      <c r="X26576" s="613"/>
      <c r="Y26576" s="601"/>
      <c r="Z26576" s="601"/>
      <c r="AA26576" s="601"/>
      <c r="AB26576" s="601"/>
    </row>
    <row r="26577" spans="21:28" x14ac:dyDescent="0.25">
      <c r="U26577" s="601"/>
      <c r="V26577" s="611"/>
      <c r="X26577" s="613"/>
      <c r="Y26577" s="601"/>
      <c r="Z26577" s="601"/>
      <c r="AA26577" s="601"/>
      <c r="AB26577" s="601"/>
    </row>
    <row r="26578" spans="21:28" x14ac:dyDescent="0.25">
      <c r="U26578" s="601"/>
      <c r="V26578" s="611"/>
      <c r="X26578" s="613"/>
      <c r="Y26578" s="601"/>
      <c r="Z26578" s="601"/>
      <c r="AA26578" s="601"/>
      <c r="AB26578" s="601"/>
    </row>
    <row r="26579" spans="21:28" x14ac:dyDescent="0.25">
      <c r="U26579" s="601"/>
      <c r="V26579" s="611"/>
      <c r="X26579" s="613"/>
      <c r="Y26579" s="601"/>
      <c r="Z26579" s="601"/>
      <c r="AA26579" s="601"/>
      <c r="AB26579" s="601"/>
    </row>
    <row r="26580" spans="21:28" x14ac:dyDescent="0.25">
      <c r="U26580" s="601"/>
      <c r="V26580" s="611"/>
      <c r="X26580" s="613"/>
      <c r="Y26580" s="601"/>
      <c r="Z26580" s="601"/>
      <c r="AA26580" s="601"/>
      <c r="AB26580" s="601"/>
    </row>
    <row r="26581" spans="21:28" x14ac:dyDescent="0.25">
      <c r="U26581" s="601"/>
      <c r="V26581" s="611"/>
      <c r="X26581" s="613"/>
      <c r="Y26581" s="601"/>
      <c r="Z26581" s="601"/>
      <c r="AA26581" s="601"/>
      <c r="AB26581" s="601"/>
    </row>
    <row r="26582" spans="21:28" x14ac:dyDescent="0.25">
      <c r="U26582" s="601"/>
      <c r="V26582" s="611"/>
      <c r="X26582" s="613"/>
      <c r="Y26582" s="601"/>
      <c r="Z26582" s="601"/>
      <c r="AA26582" s="601"/>
      <c r="AB26582" s="601"/>
    </row>
    <row r="26583" spans="21:28" x14ac:dyDescent="0.25">
      <c r="U26583" s="601"/>
      <c r="V26583" s="611"/>
      <c r="X26583" s="613"/>
      <c r="Y26583" s="601"/>
      <c r="Z26583" s="601"/>
      <c r="AA26583" s="601"/>
      <c r="AB26583" s="601"/>
    </row>
    <row r="26584" spans="21:28" x14ac:dyDescent="0.25">
      <c r="U26584" s="601"/>
      <c r="V26584" s="611"/>
      <c r="X26584" s="613"/>
      <c r="Y26584" s="601"/>
      <c r="Z26584" s="601"/>
      <c r="AA26584" s="601"/>
      <c r="AB26584" s="601"/>
    </row>
    <row r="26585" spans="21:28" x14ac:dyDescent="0.25">
      <c r="U26585" s="601"/>
      <c r="V26585" s="611"/>
      <c r="X26585" s="613"/>
      <c r="Y26585" s="601"/>
      <c r="Z26585" s="601"/>
      <c r="AA26585" s="601"/>
      <c r="AB26585" s="601"/>
    </row>
    <row r="26586" spans="21:28" x14ac:dyDescent="0.25">
      <c r="U26586" s="601"/>
      <c r="V26586" s="611"/>
      <c r="X26586" s="613"/>
      <c r="Y26586" s="601"/>
      <c r="Z26586" s="601"/>
      <c r="AA26586" s="601"/>
      <c r="AB26586" s="601"/>
    </row>
    <row r="26587" spans="21:28" x14ac:dyDescent="0.25">
      <c r="U26587" s="601"/>
      <c r="V26587" s="611"/>
      <c r="X26587" s="613"/>
      <c r="Y26587" s="601"/>
      <c r="Z26587" s="601"/>
      <c r="AA26587" s="601"/>
      <c r="AB26587" s="601"/>
    </row>
    <row r="26588" spans="21:28" x14ac:dyDescent="0.25">
      <c r="U26588" s="601"/>
      <c r="V26588" s="611"/>
      <c r="X26588" s="613"/>
      <c r="Y26588" s="601"/>
      <c r="Z26588" s="601"/>
      <c r="AA26588" s="601"/>
      <c r="AB26588" s="601"/>
    </row>
    <row r="26589" spans="21:28" x14ac:dyDescent="0.25">
      <c r="U26589" s="601"/>
      <c r="V26589" s="611"/>
      <c r="X26589" s="613"/>
      <c r="Y26589" s="601"/>
      <c r="Z26589" s="601"/>
      <c r="AA26589" s="601"/>
      <c r="AB26589" s="601"/>
    </row>
    <row r="26590" spans="21:28" x14ac:dyDescent="0.25">
      <c r="U26590" s="601"/>
      <c r="V26590" s="611"/>
      <c r="X26590" s="613"/>
      <c r="Y26590" s="601"/>
      <c r="Z26590" s="601"/>
      <c r="AA26590" s="601"/>
      <c r="AB26590" s="601"/>
    </row>
    <row r="26591" spans="21:28" x14ac:dyDescent="0.25">
      <c r="U26591" s="601"/>
      <c r="V26591" s="611"/>
      <c r="X26591" s="613"/>
      <c r="Y26591" s="601"/>
      <c r="Z26591" s="601"/>
      <c r="AA26591" s="601"/>
      <c r="AB26591" s="601"/>
    </row>
    <row r="26592" spans="21:28" x14ac:dyDescent="0.25">
      <c r="U26592" s="601"/>
      <c r="V26592" s="611"/>
      <c r="X26592" s="613"/>
      <c r="Y26592" s="601"/>
      <c r="Z26592" s="601"/>
      <c r="AA26592" s="601"/>
      <c r="AB26592" s="601"/>
    </row>
    <row r="26593" spans="21:28" x14ac:dyDescent="0.25">
      <c r="U26593" s="601"/>
      <c r="V26593" s="611"/>
      <c r="X26593" s="613"/>
      <c r="Y26593" s="601"/>
      <c r="Z26593" s="601"/>
      <c r="AA26593" s="601"/>
      <c r="AB26593" s="601"/>
    </row>
    <row r="26594" spans="21:28" x14ac:dyDescent="0.25">
      <c r="U26594" s="601"/>
      <c r="V26594" s="611"/>
      <c r="X26594" s="613"/>
      <c r="Y26594" s="601"/>
      <c r="Z26594" s="601"/>
      <c r="AA26594" s="601"/>
      <c r="AB26594" s="601"/>
    </row>
    <row r="26595" spans="21:28" x14ac:dyDescent="0.25">
      <c r="U26595" s="601"/>
      <c r="V26595" s="611"/>
      <c r="X26595" s="613"/>
      <c r="Y26595" s="601"/>
      <c r="Z26595" s="601"/>
      <c r="AA26595" s="601"/>
      <c r="AB26595" s="601"/>
    </row>
    <row r="26596" spans="21:28" x14ac:dyDescent="0.25">
      <c r="U26596" s="601"/>
      <c r="V26596" s="611"/>
      <c r="X26596" s="613"/>
      <c r="Y26596" s="601"/>
      <c r="Z26596" s="601"/>
      <c r="AA26596" s="601"/>
      <c r="AB26596" s="601"/>
    </row>
    <row r="26597" spans="21:28" x14ac:dyDescent="0.25">
      <c r="U26597" s="601"/>
      <c r="V26597" s="611"/>
      <c r="X26597" s="613"/>
      <c r="Y26597" s="601"/>
      <c r="Z26597" s="601"/>
      <c r="AA26597" s="601"/>
      <c r="AB26597" s="601"/>
    </row>
    <row r="26598" spans="21:28" x14ac:dyDescent="0.25">
      <c r="U26598" s="601"/>
      <c r="V26598" s="611"/>
      <c r="X26598" s="613"/>
      <c r="Y26598" s="601"/>
      <c r="Z26598" s="601"/>
      <c r="AA26598" s="601"/>
      <c r="AB26598" s="601"/>
    </row>
    <row r="26599" spans="21:28" x14ac:dyDescent="0.25">
      <c r="U26599" s="601"/>
      <c r="V26599" s="611"/>
      <c r="X26599" s="613"/>
      <c r="Y26599" s="601"/>
      <c r="Z26599" s="601"/>
      <c r="AA26599" s="601"/>
      <c r="AB26599" s="601"/>
    </row>
    <row r="26600" spans="21:28" x14ac:dyDescent="0.25">
      <c r="U26600" s="601"/>
      <c r="V26600" s="611"/>
      <c r="X26600" s="613"/>
      <c r="Y26600" s="601"/>
      <c r="Z26600" s="601"/>
      <c r="AA26600" s="601"/>
      <c r="AB26600" s="601"/>
    </row>
    <row r="26601" spans="21:28" x14ac:dyDescent="0.25">
      <c r="U26601" s="601"/>
      <c r="V26601" s="611"/>
      <c r="X26601" s="613"/>
      <c r="Y26601" s="601"/>
      <c r="Z26601" s="601"/>
      <c r="AA26601" s="601"/>
      <c r="AB26601" s="601"/>
    </row>
    <row r="26602" spans="21:28" x14ac:dyDescent="0.25">
      <c r="U26602" s="601"/>
      <c r="V26602" s="611"/>
      <c r="X26602" s="613"/>
      <c r="Y26602" s="601"/>
      <c r="Z26602" s="601"/>
      <c r="AA26602" s="601"/>
      <c r="AB26602" s="601"/>
    </row>
    <row r="26603" spans="21:28" x14ac:dyDescent="0.25">
      <c r="U26603" s="601"/>
      <c r="V26603" s="611"/>
      <c r="X26603" s="613"/>
      <c r="Y26603" s="601"/>
      <c r="Z26603" s="601"/>
      <c r="AA26603" s="601"/>
      <c r="AB26603" s="601"/>
    </row>
    <row r="26604" spans="21:28" x14ac:dyDescent="0.25">
      <c r="U26604" s="601"/>
      <c r="V26604" s="611"/>
      <c r="X26604" s="613"/>
      <c r="Y26604" s="601"/>
      <c r="Z26604" s="601"/>
      <c r="AA26604" s="601"/>
      <c r="AB26604" s="601"/>
    </row>
    <row r="26605" spans="21:28" x14ac:dyDescent="0.25">
      <c r="U26605" s="601"/>
      <c r="V26605" s="611"/>
      <c r="X26605" s="613"/>
      <c r="Y26605" s="601"/>
      <c r="Z26605" s="601"/>
      <c r="AA26605" s="601"/>
      <c r="AB26605" s="601"/>
    </row>
    <row r="26606" spans="21:28" x14ac:dyDescent="0.25">
      <c r="U26606" s="601"/>
      <c r="V26606" s="611"/>
      <c r="X26606" s="613"/>
      <c r="Y26606" s="601"/>
      <c r="Z26606" s="601"/>
      <c r="AA26606" s="601"/>
      <c r="AB26606" s="601"/>
    </row>
    <row r="26607" spans="21:28" x14ac:dyDescent="0.25">
      <c r="U26607" s="601"/>
      <c r="V26607" s="611"/>
      <c r="X26607" s="613"/>
      <c r="Y26607" s="601"/>
      <c r="Z26607" s="601"/>
      <c r="AA26607" s="601"/>
      <c r="AB26607" s="601"/>
    </row>
    <row r="26608" spans="21:28" x14ac:dyDescent="0.25">
      <c r="U26608" s="601"/>
      <c r="V26608" s="611"/>
      <c r="X26608" s="613"/>
      <c r="Y26608" s="601"/>
      <c r="Z26608" s="601"/>
      <c r="AA26608" s="601"/>
      <c r="AB26608" s="601"/>
    </row>
    <row r="26609" spans="21:28" x14ac:dyDescent="0.25">
      <c r="U26609" s="601"/>
      <c r="V26609" s="611"/>
      <c r="X26609" s="613"/>
      <c r="Y26609" s="601"/>
      <c r="Z26609" s="601"/>
      <c r="AA26609" s="601"/>
      <c r="AB26609" s="601"/>
    </row>
    <row r="26610" spans="21:28" x14ac:dyDescent="0.25">
      <c r="U26610" s="601"/>
      <c r="V26610" s="611"/>
      <c r="X26610" s="613"/>
      <c r="Y26610" s="601"/>
      <c r="Z26610" s="601"/>
      <c r="AA26610" s="601"/>
      <c r="AB26610" s="601"/>
    </row>
    <row r="26611" spans="21:28" x14ac:dyDescent="0.25">
      <c r="U26611" s="601"/>
      <c r="V26611" s="611"/>
      <c r="X26611" s="613"/>
      <c r="Y26611" s="601"/>
      <c r="Z26611" s="601"/>
      <c r="AA26611" s="601"/>
      <c r="AB26611" s="601"/>
    </row>
    <row r="26612" spans="21:28" x14ac:dyDescent="0.25">
      <c r="U26612" s="601"/>
      <c r="V26612" s="611"/>
      <c r="X26612" s="613"/>
      <c r="Y26612" s="601"/>
      <c r="Z26612" s="601"/>
      <c r="AA26612" s="601"/>
      <c r="AB26612" s="601"/>
    </row>
    <row r="26613" spans="21:28" x14ac:dyDescent="0.25">
      <c r="U26613" s="601"/>
      <c r="V26613" s="611"/>
      <c r="X26613" s="613"/>
      <c r="Y26613" s="601"/>
      <c r="Z26613" s="601"/>
      <c r="AA26613" s="601"/>
      <c r="AB26613" s="601"/>
    </row>
    <row r="26614" spans="21:28" x14ac:dyDescent="0.25">
      <c r="U26614" s="601"/>
      <c r="V26614" s="611"/>
      <c r="X26614" s="613"/>
      <c r="Y26614" s="601"/>
      <c r="Z26614" s="601"/>
      <c r="AA26614" s="601"/>
      <c r="AB26614" s="601"/>
    </row>
    <row r="26615" spans="21:28" x14ac:dyDescent="0.25">
      <c r="U26615" s="601"/>
      <c r="V26615" s="611"/>
      <c r="X26615" s="613"/>
      <c r="Y26615" s="601"/>
      <c r="Z26615" s="601"/>
      <c r="AA26615" s="601"/>
      <c r="AB26615" s="601"/>
    </row>
    <row r="26616" spans="21:28" x14ac:dyDescent="0.25">
      <c r="U26616" s="601"/>
      <c r="V26616" s="611"/>
      <c r="X26616" s="613"/>
      <c r="Y26616" s="601"/>
      <c r="Z26616" s="601"/>
      <c r="AA26616" s="601"/>
      <c r="AB26616" s="601"/>
    </row>
    <row r="26617" spans="21:28" x14ac:dyDescent="0.25">
      <c r="U26617" s="601"/>
      <c r="V26617" s="611"/>
      <c r="X26617" s="613"/>
      <c r="Y26617" s="601"/>
      <c r="Z26617" s="601"/>
      <c r="AA26617" s="601"/>
      <c r="AB26617" s="601"/>
    </row>
    <row r="26618" spans="21:28" x14ac:dyDescent="0.25">
      <c r="U26618" s="601"/>
      <c r="V26618" s="611"/>
      <c r="X26618" s="613"/>
      <c r="Y26618" s="601"/>
      <c r="Z26618" s="601"/>
      <c r="AA26618" s="601"/>
      <c r="AB26618" s="601"/>
    </row>
    <row r="26619" spans="21:28" x14ac:dyDescent="0.25">
      <c r="U26619" s="601"/>
      <c r="V26619" s="611"/>
      <c r="X26619" s="613"/>
      <c r="Y26619" s="601"/>
      <c r="Z26619" s="601"/>
      <c r="AA26619" s="601"/>
      <c r="AB26619" s="601"/>
    </row>
    <row r="26620" spans="21:28" x14ac:dyDescent="0.25">
      <c r="U26620" s="601"/>
      <c r="V26620" s="611"/>
      <c r="X26620" s="613"/>
      <c r="Y26620" s="601"/>
      <c r="Z26620" s="601"/>
      <c r="AA26620" s="601"/>
      <c r="AB26620" s="601"/>
    </row>
    <row r="26621" spans="21:28" x14ac:dyDescent="0.25">
      <c r="U26621" s="601"/>
      <c r="V26621" s="611"/>
      <c r="X26621" s="613"/>
      <c r="Y26621" s="601"/>
      <c r="Z26621" s="601"/>
      <c r="AA26621" s="601"/>
      <c r="AB26621" s="601"/>
    </row>
    <row r="26622" spans="21:28" x14ac:dyDescent="0.25">
      <c r="U26622" s="601"/>
      <c r="V26622" s="611"/>
      <c r="X26622" s="613"/>
      <c r="Y26622" s="601"/>
      <c r="Z26622" s="601"/>
      <c r="AA26622" s="601"/>
      <c r="AB26622" s="601"/>
    </row>
    <row r="26623" spans="21:28" x14ac:dyDescent="0.25">
      <c r="U26623" s="601"/>
      <c r="V26623" s="611"/>
      <c r="X26623" s="613"/>
      <c r="Y26623" s="601"/>
      <c r="Z26623" s="601"/>
      <c r="AA26623" s="601"/>
      <c r="AB26623" s="601"/>
    </row>
    <row r="26624" spans="21:28" x14ac:dyDescent="0.25">
      <c r="U26624" s="601"/>
      <c r="V26624" s="611"/>
      <c r="X26624" s="613"/>
      <c r="Y26624" s="601"/>
      <c r="Z26624" s="601"/>
      <c r="AA26624" s="601"/>
      <c r="AB26624" s="601"/>
    </row>
    <row r="26625" spans="21:28" x14ac:dyDescent="0.25">
      <c r="U26625" s="601"/>
      <c r="V26625" s="611"/>
      <c r="X26625" s="613"/>
      <c r="Y26625" s="601"/>
      <c r="Z26625" s="601"/>
      <c r="AA26625" s="601"/>
      <c r="AB26625" s="601"/>
    </row>
    <row r="26626" spans="21:28" x14ac:dyDescent="0.25">
      <c r="U26626" s="601"/>
      <c r="V26626" s="611"/>
      <c r="X26626" s="613"/>
      <c r="Y26626" s="601"/>
      <c r="Z26626" s="601"/>
      <c r="AA26626" s="601"/>
      <c r="AB26626" s="601"/>
    </row>
    <row r="26627" spans="21:28" x14ac:dyDescent="0.25">
      <c r="U26627" s="601"/>
      <c r="V26627" s="611"/>
      <c r="X26627" s="613"/>
      <c r="Y26627" s="601"/>
      <c r="Z26627" s="601"/>
      <c r="AA26627" s="601"/>
      <c r="AB26627" s="601"/>
    </row>
    <row r="26628" spans="21:28" x14ac:dyDescent="0.25">
      <c r="U26628" s="601"/>
      <c r="V26628" s="611"/>
      <c r="X26628" s="613"/>
      <c r="Y26628" s="601"/>
      <c r="Z26628" s="601"/>
      <c r="AA26628" s="601"/>
      <c r="AB26628" s="601"/>
    </row>
    <row r="26629" spans="21:28" x14ac:dyDescent="0.25">
      <c r="U26629" s="601"/>
      <c r="V26629" s="611"/>
      <c r="X26629" s="613"/>
      <c r="Y26629" s="601"/>
      <c r="Z26629" s="601"/>
      <c r="AA26629" s="601"/>
      <c r="AB26629" s="601"/>
    </row>
    <row r="26630" spans="21:28" x14ac:dyDescent="0.25">
      <c r="U26630" s="601"/>
      <c r="V26630" s="611"/>
      <c r="X26630" s="613"/>
      <c r="Y26630" s="601"/>
      <c r="Z26630" s="601"/>
      <c r="AA26630" s="601"/>
      <c r="AB26630" s="601"/>
    </row>
    <row r="26631" spans="21:28" x14ac:dyDescent="0.25">
      <c r="U26631" s="601"/>
      <c r="V26631" s="611"/>
      <c r="X26631" s="613"/>
      <c r="Y26631" s="601"/>
      <c r="Z26631" s="601"/>
      <c r="AA26631" s="601"/>
      <c r="AB26631" s="601"/>
    </row>
    <row r="26632" spans="21:28" x14ac:dyDescent="0.25">
      <c r="U26632" s="601"/>
      <c r="V26632" s="611"/>
      <c r="X26632" s="613"/>
      <c r="Y26632" s="601"/>
      <c r="Z26632" s="601"/>
      <c r="AA26632" s="601"/>
      <c r="AB26632" s="601"/>
    </row>
    <row r="26633" spans="21:28" x14ac:dyDescent="0.25">
      <c r="U26633" s="601"/>
      <c r="V26633" s="611"/>
      <c r="X26633" s="613"/>
      <c r="Y26633" s="601"/>
      <c r="Z26633" s="601"/>
      <c r="AA26633" s="601"/>
      <c r="AB26633" s="601"/>
    </row>
    <row r="26634" spans="21:28" x14ac:dyDescent="0.25">
      <c r="U26634" s="601"/>
      <c r="V26634" s="611"/>
      <c r="X26634" s="613"/>
      <c r="Y26634" s="601"/>
      <c r="Z26634" s="601"/>
      <c r="AA26634" s="601"/>
      <c r="AB26634" s="601"/>
    </row>
    <row r="26635" spans="21:28" x14ac:dyDescent="0.25">
      <c r="U26635" s="601"/>
      <c r="V26635" s="611"/>
      <c r="X26635" s="613"/>
      <c r="Y26635" s="601"/>
      <c r="Z26635" s="601"/>
      <c r="AA26635" s="601"/>
      <c r="AB26635" s="601"/>
    </row>
    <row r="26636" spans="21:28" x14ac:dyDescent="0.25">
      <c r="U26636" s="601"/>
      <c r="V26636" s="611"/>
      <c r="X26636" s="613"/>
      <c r="Y26636" s="601"/>
      <c r="Z26636" s="601"/>
      <c r="AA26636" s="601"/>
      <c r="AB26636" s="601"/>
    </row>
    <row r="26637" spans="21:28" x14ac:dyDescent="0.25">
      <c r="U26637" s="601"/>
      <c r="V26637" s="611"/>
      <c r="X26637" s="613"/>
      <c r="Y26637" s="601"/>
      <c r="Z26637" s="601"/>
      <c r="AA26637" s="601"/>
      <c r="AB26637" s="601"/>
    </row>
    <row r="26638" spans="21:28" x14ac:dyDescent="0.25">
      <c r="U26638" s="601"/>
      <c r="V26638" s="611"/>
      <c r="X26638" s="613"/>
      <c r="Y26638" s="601"/>
      <c r="Z26638" s="601"/>
      <c r="AA26638" s="601"/>
      <c r="AB26638" s="601"/>
    </row>
    <row r="26639" spans="21:28" x14ac:dyDescent="0.25">
      <c r="U26639" s="601"/>
      <c r="V26639" s="611"/>
      <c r="X26639" s="613"/>
      <c r="Y26639" s="601"/>
      <c r="Z26639" s="601"/>
      <c r="AA26639" s="601"/>
      <c r="AB26639" s="601"/>
    </row>
    <row r="26640" spans="21:28" x14ac:dyDescent="0.25">
      <c r="U26640" s="601"/>
      <c r="V26640" s="611"/>
      <c r="X26640" s="613"/>
      <c r="Y26640" s="601"/>
      <c r="Z26640" s="601"/>
      <c r="AA26640" s="601"/>
      <c r="AB26640" s="601"/>
    </row>
    <row r="26641" spans="21:28" x14ac:dyDescent="0.25">
      <c r="U26641" s="601"/>
      <c r="V26641" s="611"/>
      <c r="X26641" s="613"/>
      <c r="Y26641" s="601"/>
      <c r="Z26641" s="601"/>
      <c r="AA26641" s="601"/>
      <c r="AB26641" s="601"/>
    </row>
    <row r="26642" spans="21:28" x14ac:dyDescent="0.25">
      <c r="U26642" s="601"/>
      <c r="V26642" s="611"/>
      <c r="X26642" s="613"/>
      <c r="Y26642" s="601"/>
      <c r="Z26642" s="601"/>
      <c r="AA26642" s="601"/>
      <c r="AB26642" s="601"/>
    </row>
    <row r="26643" spans="21:28" x14ac:dyDescent="0.25">
      <c r="U26643" s="601"/>
      <c r="V26643" s="611"/>
      <c r="X26643" s="613"/>
      <c r="Y26643" s="601"/>
      <c r="Z26643" s="601"/>
      <c r="AA26643" s="601"/>
      <c r="AB26643" s="601"/>
    </row>
    <row r="26644" spans="21:28" x14ac:dyDescent="0.25">
      <c r="U26644" s="601"/>
      <c r="V26644" s="611"/>
      <c r="X26644" s="613"/>
      <c r="Y26644" s="601"/>
      <c r="Z26644" s="601"/>
      <c r="AA26644" s="601"/>
      <c r="AB26644" s="601"/>
    </row>
    <row r="26645" spans="21:28" x14ac:dyDescent="0.25">
      <c r="U26645" s="601"/>
      <c r="V26645" s="611"/>
      <c r="X26645" s="613"/>
      <c r="Y26645" s="601"/>
      <c r="Z26645" s="601"/>
      <c r="AA26645" s="601"/>
      <c r="AB26645" s="601"/>
    </row>
    <row r="26646" spans="21:28" x14ac:dyDescent="0.25">
      <c r="U26646" s="601"/>
      <c r="V26646" s="611"/>
      <c r="X26646" s="613"/>
      <c r="Y26646" s="601"/>
      <c r="Z26646" s="601"/>
      <c r="AA26646" s="601"/>
      <c r="AB26646" s="601"/>
    </row>
    <row r="26647" spans="21:28" x14ac:dyDescent="0.25">
      <c r="U26647" s="601"/>
      <c r="V26647" s="611"/>
      <c r="X26647" s="613"/>
      <c r="Y26647" s="601"/>
      <c r="Z26647" s="601"/>
      <c r="AA26647" s="601"/>
      <c r="AB26647" s="601"/>
    </row>
    <row r="26648" spans="21:28" x14ac:dyDescent="0.25">
      <c r="U26648" s="601"/>
      <c r="V26648" s="611"/>
      <c r="X26648" s="613"/>
      <c r="Y26648" s="601"/>
      <c r="Z26648" s="601"/>
      <c r="AA26648" s="601"/>
      <c r="AB26648" s="601"/>
    </row>
    <row r="26649" spans="21:28" x14ac:dyDescent="0.25">
      <c r="U26649" s="601"/>
      <c r="V26649" s="611"/>
      <c r="X26649" s="613"/>
      <c r="Y26649" s="601"/>
      <c r="Z26649" s="601"/>
      <c r="AA26649" s="601"/>
      <c r="AB26649" s="601"/>
    </row>
    <row r="26650" spans="21:28" x14ac:dyDescent="0.25">
      <c r="U26650" s="601"/>
      <c r="V26650" s="611"/>
      <c r="X26650" s="613"/>
      <c r="Y26650" s="601"/>
      <c r="Z26650" s="601"/>
      <c r="AA26650" s="601"/>
      <c r="AB26650" s="601"/>
    </row>
    <row r="26651" spans="21:28" x14ac:dyDescent="0.25">
      <c r="U26651" s="601"/>
      <c r="V26651" s="611"/>
      <c r="X26651" s="613"/>
      <c r="Y26651" s="601"/>
      <c r="Z26651" s="601"/>
      <c r="AA26651" s="601"/>
      <c r="AB26651" s="601"/>
    </row>
    <row r="26652" spans="21:28" x14ac:dyDescent="0.25">
      <c r="U26652" s="601"/>
      <c r="V26652" s="611"/>
      <c r="X26652" s="613"/>
      <c r="Y26652" s="601"/>
      <c r="Z26652" s="601"/>
      <c r="AA26652" s="601"/>
      <c r="AB26652" s="601"/>
    </row>
    <row r="26653" spans="21:28" x14ac:dyDescent="0.25">
      <c r="U26653" s="601"/>
      <c r="V26653" s="611"/>
      <c r="X26653" s="613"/>
      <c r="Y26653" s="601"/>
      <c r="Z26653" s="601"/>
      <c r="AA26653" s="601"/>
      <c r="AB26653" s="601"/>
    </row>
    <row r="26654" spans="21:28" x14ac:dyDescent="0.25">
      <c r="U26654" s="601"/>
      <c r="V26654" s="611"/>
      <c r="X26654" s="613"/>
      <c r="Y26654" s="601"/>
      <c r="Z26654" s="601"/>
      <c r="AA26654" s="601"/>
      <c r="AB26654" s="601"/>
    </row>
    <row r="26655" spans="21:28" x14ac:dyDescent="0.25">
      <c r="U26655" s="601"/>
      <c r="V26655" s="611"/>
      <c r="X26655" s="613"/>
      <c r="Y26655" s="601"/>
      <c r="Z26655" s="601"/>
      <c r="AA26655" s="601"/>
      <c r="AB26655" s="601"/>
    </row>
    <row r="26656" spans="21:28" x14ac:dyDescent="0.25">
      <c r="U26656" s="601"/>
      <c r="V26656" s="611"/>
      <c r="X26656" s="613"/>
      <c r="Y26656" s="601"/>
      <c r="Z26656" s="601"/>
      <c r="AA26656" s="601"/>
      <c r="AB26656" s="601"/>
    </row>
    <row r="26657" spans="21:28" x14ac:dyDescent="0.25">
      <c r="U26657" s="601"/>
      <c r="V26657" s="611"/>
      <c r="X26657" s="613"/>
      <c r="Y26657" s="601"/>
      <c r="Z26657" s="601"/>
      <c r="AA26657" s="601"/>
      <c r="AB26657" s="601"/>
    </row>
    <row r="26658" spans="21:28" x14ac:dyDescent="0.25">
      <c r="U26658" s="601"/>
      <c r="V26658" s="611"/>
      <c r="X26658" s="613"/>
      <c r="Y26658" s="601"/>
      <c r="Z26658" s="601"/>
      <c r="AA26658" s="601"/>
      <c r="AB26658" s="601"/>
    </row>
    <row r="26659" spans="21:28" x14ac:dyDescent="0.25">
      <c r="U26659" s="601"/>
      <c r="V26659" s="611"/>
      <c r="X26659" s="613"/>
      <c r="Y26659" s="601"/>
      <c r="Z26659" s="601"/>
      <c r="AA26659" s="601"/>
      <c r="AB26659" s="601"/>
    </row>
    <row r="26660" spans="21:28" x14ac:dyDescent="0.25">
      <c r="U26660" s="601"/>
      <c r="V26660" s="611"/>
      <c r="X26660" s="613"/>
      <c r="Y26660" s="601"/>
      <c r="Z26660" s="601"/>
      <c r="AA26660" s="601"/>
      <c r="AB26660" s="601"/>
    </row>
    <row r="26661" spans="21:28" x14ac:dyDescent="0.25">
      <c r="U26661" s="601"/>
      <c r="V26661" s="611"/>
      <c r="X26661" s="613"/>
      <c r="Y26661" s="601"/>
      <c r="Z26661" s="601"/>
      <c r="AA26661" s="601"/>
      <c r="AB26661" s="601"/>
    </row>
    <row r="26662" spans="21:28" x14ac:dyDescent="0.25">
      <c r="U26662" s="601"/>
      <c r="V26662" s="611"/>
      <c r="X26662" s="613"/>
      <c r="Y26662" s="601"/>
      <c r="Z26662" s="601"/>
      <c r="AA26662" s="601"/>
      <c r="AB26662" s="601"/>
    </row>
    <row r="26663" spans="21:28" x14ac:dyDescent="0.25">
      <c r="U26663" s="601"/>
      <c r="V26663" s="611"/>
      <c r="X26663" s="613"/>
      <c r="Y26663" s="601"/>
      <c r="Z26663" s="601"/>
      <c r="AA26663" s="601"/>
      <c r="AB26663" s="601"/>
    </row>
    <row r="26664" spans="21:28" x14ac:dyDescent="0.25">
      <c r="U26664" s="601"/>
      <c r="V26664" s="611"/>
      <c r="X26664" s="613"/>
      <c r="Y26664" s="601"/>
      <c r="Z26664" s="601"/>
      <c r="AA26664" s="601"/>
      <c r="AB26664" s="601"/>
    </row>
    <row r="26665" spans="21:28" x14ac:dyDescent="0.25">
      <c r="U26665" s="601"/>
      <c r="V26665" s="611"/>
      <c r="X26665" s="613"/>
      <c r="Y26665" s="601"/>
      <c r="Z26665" s="601"/>
      <c r="AA26665" s="601"/>
      <c r="AB26665" s="601"/>
    </row>
    <row r="26666" spans="21:28" x14ac:dyDescent="0.25">
      <c r="U26666" s="601"/>
      <c r="V26666" s="611"/>
      <c r="X26666" s="613"/>
      <c r="Y26666" s="601"/>
      <c r="Z26666" s="601"/>
      <c r="AA26666" s="601"/>
      <c r="AB26666" s="601"/>
    </row>
    <row r="26667" spans="21:28" x14ac:dyDescent="0.25">
      <c r="U26667" s="601"/>
      <c r="V26667" s="611"/>
      <c r="X26667" s="613"/>
      <c r="Y26667" s="601"/>
      <c r="Z26667" s="601"/>
      <c r="AA26667" s="601"/>
      <c r="AB26667" s="601"/>
    </row>
    <row r="26668" spans="21:28" x14ac:dyDescent="0.25">
      <c r="U26668" s="601"/>
      <c r="V26668" s="611"/>
      <c r="X26668" s="613"/>
      <c r="Y26668" s="601"/>
      <c r="Z26668" s="601"/>
      <c r="AA26668" s="601"/>
      <c r="AB26668" s="601"/>
    </row>
    <row r="26669" spans="21:28" x14ac:dyDescent="0.25">
      <c r="U26669" s="601"/>
      <c r="V26669" s="611"/>
      <c r="X26669" s="613"/>
      <c r="Y26669" s="601"/>
      <c r="Z26669" s="601"/>
      <c r="AA26669" s="601"/>
      <c r="AB26669" s="601"/>
    </row>
    <row r="26670" spans="21:28" x14ac:dyDescent="0.25">
      <c r="U26670" s="601"/>
      <c r="V26670" s="611"/>
      <c r="X26670" s="613"/>
      <c r="Y26670" s="601"/>
      <c r="Z26670" s="601"/>
      <c r="AA26670" s="601"/>
      <c r="AB26670" s="601"/>
    </row>
    <row r="26671" spans="21:28" x14ac:dyDescent="0.25">
      <c r="U26671" s="601"/>
      <c r="V26671" s="611"/>
      <c r="X26671" s="613"/>
      <c r="Y26671" s="601"/>
      <c r="Z26671" s="601"/>
      <c r="AA26671" s="601"/>
      <c r="AB26671" s="601"/>
    </row>
    <row r="26672" spans="21:28" x14ac:dyDescent="0.25">
      <c r="U26672" s="601"/>
      <c r="V26672" s="611"/>
      <c r="X26672" s="613"/>
      <c r="Y26672" s="601"/>
      <c r="Z26672" s="601"/>
      <c r="AA26672" s="601"/>
      <c r="AB26672" s="601"/>
    </row>
    <row r="26673" spans="21:28" x14ac:dyDescent="0.25">
      <c r="U26673" s="601"/>
      <c r="V26673" s="611"/>
      <c r="X26673" s="613"/>
      <c r="Y26673" s="601"/>
      <c r="Z26673" s="601"/>
      <c r="AA26673" s="601"/>
      <c r="AB26673" s="601"/>
    </row>
    <row r="26674" spans="21:28" x14ac:dyDescent="0.25">
      <c r="U26674" s="601"/>
      <c r="V26674" s="611"/>
      <c r="X26674" s="613"/>
      <c r="Y26674" s="601"/>
      <c r="Z26674" s="601"/>
      <c r="AA26674" s="601"/>
      <c r="AB26674" s="601"/>
    </row>
    <row r="26675" spans="21:28" x14ac:dyDescent="0.25">
      <c r="U26675" s="601"/>
      <c r="V26675" s="611"/>
      <c r="X26675" s="613"/>
      <c r="Y26675" s="601"/>
      <c r="Z26675" s="601"/>
      <c r="AA26675" s="601"/>
      <c r="AB26675" s="601"/>
    </row>
    <row r="26676" spans="21:28" x14ac:dyDescent="0.25">
      <c r="U26676" s="601"/>
      <c r="V26676" s="611"/>
      <c r="X26676" s="613"/>
      <c r="Y26676" s="601"/>
      <c r="Z26676" s="601"/>
      <c r="AA26676" s="601"/>
      <c r="AB26676" s="601"/>
    </row>
    <row r="26677" spans="21:28" x14ac:dyDescent="0.25">
      <c r="U26677" s="601"/>
      <c r="V26677" s="611"/>
      <c r="X26677" s="613"/>
      <c r="Y26677" s="601"/>
      <c r="Z26677" s="601"/>
      <c r="AA26677" s="601"/>
      <c r="AB26677" s="601"/>
    </row>
    <row r="26678" spans="21:28" x14ac:dyDescent="0.25">
      <c r="U26678" s="601"/>
      <c r="V26678" s="611"/>
      <c r="X26678" s="613"/>
      <c r="Y26678" s="601"/>
      <c r="Z26678" s="601"/>
      <c r="AA26678" s="601"/>
      <c r="AB26678" s="601"/>
    </row>
    <row r="26679" spans="21:28" x14ac:dyDescent="0.25">
      <c r="U26679" s="601"/>
      <c r="V26679" s="611"/>
      <c r="X26679" s="613"/>
      <c r="Y26679" s="601"/>
      <c r="Z26679" s="601"/>
      <c r="AA26679" s="601"/>
      <c r="AB26679" s="601"/>
    </row>
    <row r="26680" spans="21:28" x14ac:dyDescent="0.25">
      <c r="U26680" s="601"/>
      <c r="V26680" s="611"/>
      <c r="X26680" s="613"/>
      <c r="Y26680" s="601"/>
      <c r="Z26680" s="601"/>
      <c r="AA26680" s="601"/>
      <c r="AB26680" s="601"/>
    </row>
    <row r="26681" spans="21:28" x14ac:dyDescent="0.25">
      <c r="U26681" s="601"/>
      <c r="V26681" s="611"/>
      <c r="X26681" s="613"/>
      <c r="Y26681" s="601"/>
      <c r="Z26681" s="601"/>
      <c r="AA26681" s="601"/>
      <c r="AB26681" s="601"/>
    </row>
    <row r="26682" spans="21:28" x14ac:dyDescent="0.25">
      <c r="U26682" s="601"/>
      <c r="V26682" s="611"/>
      <c r="X26682" s="613"/>
      <c r="Y26682" s="601"/>
      <c r="Z26682" s="601"/>
      <c r="AA26682" s="601"/>
      <c r="AB26682" s="601"/>
    </row>
    <row r="26683" spans="21:28" x14ac:dyDescent="0.25">
      <c r="U26683" s="601"/>
      <c r="V26683" s="611"/>
      <c r="X26683" s="613"/>
      <c r="Y26683" s="601"/>
      <c r="Z26683" s="601"/>
      <c r="AA26683" s="601"/>
      <c r="AB26683" s="601"/>
    </row>
    <row r="26684" spans="21:28" x14ac:dyDescent="0.25">
      <c r="U26684" s="601"/>
      <c r="V26684" s="611"/>
      <c r="X26684" s="613"/>
      <c r="Y26684" s="601"/>
      <c r="Z26684" s="601"/>
      <c r="AA26684" s="601"/>
      <c r="AB26684" s="601"/>
    </row>
    <row r="26685" spans="21:28" x14ac:dyDescent="0.25">
      <c r="U26685" s="601"/>
      <c r="V26685" s="611"/>
      <c r="X26685" s="613"/>
      <c r="Y26685" s="601"/>
      <c r="Z26685" s="601"/>
      <c r="AA26685" s="601"/>
      <c r="AB26685" s="601"/>
    </row>
    <row r="26686" spans="21:28" x14ac:dyDescent="0.25">
      <c r="U26686" s="601"/>
      <c r="V26686" s="611"/>
      <c r="X26686" s="613"/>
      <c r="Y26686" s="601"/>
      <c r="Z26686" s="601"/>
      <c r="AA26686" s="601"/>
      <c r="AB26686" s="601"/>
    </row>
    <row r="26687" spans="21:28" x14ac:dyDescent="0.25">
      <c r="U26687" s="601"/>
      <c r="V26687" s="611"/>
      <c r="X26687" s="613"/>
      <c r="Y26687" s="601"/>
      <c r="Z26687" s="601"/>
      <c r="AA26687" s="601"/>
      <c r="AB26687" s="601"/>
    </row>
    <row r="26688" spans="21:28" x14ac:dyDescent="0.25">
      <c r="U26688" s="601"/>
      <c r="V26688" s="611"/>
      <c r="X26688" s="613"/>
      <c r="Y26688" s="601"/>
      <c r="Z26688" s="601"/>
      <c r="AA26688" s="601"/>
      <c r="AB26688" s="601"/>
    </row>
    <row r="26689" spans="21:28" x14ac:dyDescent="0.25">
      <c r="U26689" s="601"/>
      <c r="V26689" s="611"/>
      <c r="X26689" s="613"/>
      <c r="Y26689" s="601"/>
      <c r="Z26689" s="601"/>
      <c r="AA26689" s="601"/>
      <c r="AB26689" s="601"/>
    </row>
    <row r="26690" spans="21:28" x14ac:dyDescent="0.25">
      <c r="U26690" s="601"/>
      <c r="V26690" s="611"/>
      <c r="X26690" s="613"/>
      <c r="Y26690" s="601"/>
      <c r="Z26690" s="601"/>
      <c r="AA26690" s="601"/>
      <c r="AB26690" s="601"/>
    </row>
    <row r="26691" spans="21:28" x14ac:dyDescent="0.25">
      <c r="U26691" s="601"/>
      <c r="V26691" s="611"/>
      <c r="X26691" s="613"/>
      <c r="Y26691" s="601"/>
      <c r="Z26691" s="601"/>
      <c r="AA26691" s="601"/>
      <c r="AB26691" s="601"/>
    </row>
    <row r="26692" spans="21:28" x14ac:dyDescent="0.25">
      <c r="U26692" s="601"/>
      <c r="V26692" s="611"/>
      <c r="X26692" s="613"/>
      <c r="Y26692" s="601"/>
      <c r="Z26692" s="601"/>
      <c r="AA26692" s="601"/>
      <c r="AB26692" s="601"/>
    </row>
    <row r="26693" spans="21:28" x14ac:dyDescent="0.25">
      <c r="U26693" s="601"/>
      <c r="V26693" s="611"/>
      <c r="X26693" s="613"/>
      <c r="Y26693" s="601"/>
      <c r="Z26693" s="601"/>
      <c r="AA26693" s="601"/>
      <c r="AB26693" s="601"/>
    </row>
    <row r="26694" spans="21:28" x14ac:dyDescent="0.25">
      <c r="U26694" s="601"/>
      <c r="V26694" s="611"/>
      <c r="X26694" s="613"/>
      <c r="Y26694" s="601"/>
      <c r="Z26694" s="601"/>
      <c r="AA26694" s="601"/>
      <c r="AB26694" s="601"/>
    </row>
    <row r="26695" spans="21:28" x14ac:dyDescent="0.25">
      <c r="U26695" s="601"/>
      <c r="V26695" s="611"/>
      <c r="X26695" s="613"/>
      <c r="Y26695" s="601"/>
      <c r="Z26695" s="601"/>
      <c r="AA26695" s="601"/>
      <c r="AB26695" s="601"/>
    </row>
    <row r="26696" spans="21:28" x14ac:dyDescent="0.25">
      <c r="U26696" s="601"/>
      <c r="V26696" s="611"/>
      <c r="X26696" s="613"/>
      <c r="Y26696" s="601"/>
      <c r="Z26696" s="601"/>
      <c r="AA26696" s="601"/>
      <c r="AB26696" s="601"/>
    </row>
    <row r="26697" spans="21:28" x14ac:dyDescent="0.25">
      <c r="U26697" s="601"/>
      <c r="V26697" s="611"/>
      <c r="X26697" s="613"/>
      <c r="Y26697" s="601"/>
      <c r="Z26697" s="601"/>
      <c r="AA26697" s="601"/>
      <c r="AB26697" s="601"/>
    </row>
    <row r="26698" spans="21:28" x14ac:dyDescent="0.25">
      <c r="U26698" s="601"/>
      <c r="V26698" s="611"/>
      <c r="X26698" s="613"/>
      <c r="Y26698" s="601"/>
      <c r="Z26698" s="601"/>
      <c r="AA26698" s="601"/>
      <c r="AB26698" s="601"/>
    </row>
    <row r="26699" spans="21:28" x14ac:dyDescent="0.25">
      <c r="U26699" s="601"/>
      <c r="V26699" s="611"/>
      <c r="X26699" s="613"/>
      <c r="Y26699" s="601"/>
      <c r="Z26699" s="601"/>
      <c r="AA26699" s="601"/>
      <c r="AB26699" s="601"/>
    </row>
    <row r="26700" spans="21:28" x14ac:dyDescent="0.25">
      <c r="U26700" s="601"/>
      <c r="V26700" s="611"/>
      <c r="X26700" s="613"/>
      <c r="Y26700" s="601"/>
      <c r="Z26700" s="601"/>
      <c r="AA26700" s="601"/>
      <c r="AB26700" s="601"/>
    </row>
    <row r="26701" spans="21:28" x14ac:dyDescent="0.25">
      <c r="U26701" s="601"/>
      <c r="V26701" s="611"/>
      <c r="X26701" s="613"/>
      <c r="Y26701" s="601"/>
      <c r="Z26701" s="601"/>
      <c r="AA26701" s="601"/>
      <c r="AB26701" s="601"/>
    </row>
    <row r="26702" spans="21:28" x14ac:dyDescent="0.25">
      <c r="U26702" s="601"/>
      <c r="V26702" s="611"/>
      <c r="X26702" s="613"/>
      <c r="Y26702" s="601"/>
      <c r="Z26702" s="601"/>
      <c r="AA26702" s="601"/>
      <c r="AB26702" s="601"/>
    </row>
    <row r="26703" spans="21:28" x14ac:dyDescent="0.25">
      <c r="U26703" s="601"/>
      <c r="V26703" s="611"/>
      <c r="X26703" s="613"/>
      <c r="Y26703" s="601"/>
      <c r="Z26703" s="601"/>
      <c r="AA26703" s="601"/>
      <c r="AB26703" s="601"/>
    </row>
    <row r="26704" spans="21:28" x14ac:dyDescent="0.25">
      <c r="U26704" s="601"/>
      <c r="V26704" s="611"/>
      <c r="X26704" s="613"/>
      <c r="Y26704" s="601"/>
      <c r="Z26704" s="601"/>
      <c r="AA26704" s="601"/>
      <c r="AB26704" s="601"/>
    </row>
    <row r="26705" spans="21:28" x14ac:dyDescent="0.25">
      <c r="U26705" s="601"/>
      <c r="V26705" s="611"/>
      <c r="X26705" s="613"/>
      <c r="Y26705" s="601"/>
      <c r="Z26705" s="601"/>
      <c r="AA26705" s="601"/>
      <c r="AB26705" s="601"/>
    </row>
    <row r="26706" spans="21:28" x14ac:dyDescent="0.25">
      <c r="U26706" s="601"/>
      <c r="V26706" s="611"/>
      <c r="X26706" s="613"/>
      <c r="Y26706" s="601"/>
      <c r="Z26706" s="601"/>
      <c r="AA26706" s="601"/>
      <c r="AB26706" s="601"/>
    </row>
    <row r="26707" spans="21:28" x14ac:dyDescent="0.25">
      <c r="U26707" s="601"/>
      <c r="V26707" s="611"/>
      <c r="X26707" s="613"/>
      <c r="Y26707" s="601"/>
      <c r="Z26707" s="601"/>
      <c r="AA26707" s="601"/>
      <c r="AB26707" s="601"/>
    </row>
    <row r="26708" spans="21:28" x14ac:dyDescent="0.25">
      <c r="U26708" s="601"/>
      <c r="V26708" s="611"/>
      <c r="X26708" s="613"/>
      <c r="Y26708" s="601"/>
      <c r="Z26708" s="601"/>
      <c r="AA26708" s="601"/>
      <c r="AB26708" s="601"/>
    </row>
    <row r="26709" spans="21:28" x14ac:dyDescent="0.25">
      <c r="U26709" s="601"/>
      <c r="V26709" s="611"/>
      <c r="X26709" s="613"/>
      <c r="Y26709" s="601"/>
      <c r="Z26709" s="601"/>
      <c r="AA26709" s="601"/>
      <c r="AB26709" s="601"/>
    </row>
    <row r="26710" spans="21:28" x14ac:dyDescent="0.25">
      <c r="U26710" s="601"/>
      <c r="V26710" s="611"/>
      <c r="X26710" s="613"/>
      <c r="Y26710" s="601"/>
      <c r="Z26710" s="601"/>
      <c r="AA26710" s="601"/>
      <c r="AB26710" s="601"/>
    </row>
    <row r="26711" spans="21:28" x14ac:dyDescent="0.25">
      <c r="U26711" s="601"/>
      <c r="V26711" s="611"/>
      <c r="X26711" s="613"/>
      <c r="Y26711" s="601"/>
      <c r="Z26711" s="601"/>
      <c r="AA26711" s="601"/>
      <c r="AB26711" s="601"/>
    </row>
    <row r="26712" spans="21:28" x14ac:dyDescent="0.25">
      <c r="U26712" s="601"/>
      <c r="V26712" s="611"/>
      <c r="X26712" s="613"/>
      <c r="Y26712" s="601"/>
      <c r="Z26712" s="601"/>
      <c r="AA26712" s="601"/>
      <c r="AB26712" s="601"/>
    </row>
    <row r="26713" spans="21:28" x14ac:dyDescent="0.25">
      <c r="U26713" s="601"/>
      <c r="V26713" s="611"/>
      <c r="X26713" s="613"/>
      <c r="Y26713" s="601"/>
      <c r="Z26713" s="601"/>
      <c r="AA26713" s="601"/>
      <c r="AB26713" s="601"/>
    </row>
    <row r="26714" spans="21:28" x14ac:dyDescent="0.25">
      <c r="U26714" s="601"/>
      <c r="V26714" s="611"/>
      <c r="X26714" s="613"/>
      <c r="Y26714" s="601"/>
      <c r="Z26714" s="601"/>
      <c r="AA26714" s="601"/>
      <c r="AB26714" s="601"/>
    </row>
    <row r="26715" spans="21:28" x14ac:dyDescent="0.25">
      <c r="U26715" s="601"/>
      <c r="V26715" s="611"/>
      <c r="X26715" s="613"/>
      <c r="Y26715" s="601"/>
      <c r="Z26715" s="601"/>
      <c r="AA26715" s="601"/>
      <c r="AB26715" s="601"/>
    </row>
    <row r="26716" spans="21:28" x14ac:dyDescent="0.25">
      <c r="U26716" s="601"/>
      <c r="V26716" s="611"/>
      <c r="X26716" s="613"/>
      <c r="Y26716" s="601"/>
      <c r="Z26716" s="601"/>
      <c r="AA26716" s="601"/>
      <c r="AB26716" s="601"/>
    </row>
    <row r="26717" spans="21:28" x14ac:dyDescent="0.25">
      <c r="U26717" s="601"/>
      <c r="V26717" s="611"/>
      <c r="X26717" s="613"/>
      <c r="Y26717" s="601"/>
      <c r="Z26717" s="601"/>
      <c r="AA26717" s="601"/>
      <c r="AB26717" s="601"/>
    </row>
    <row r="26718" spans="21:28" x14ac:dyDescent="0.25">
      <c r="U26718" s="601"/>
      <c r="V26718" s="611"/>
      <c r="X26718" s="613"/>
      <c r="Y26718" s="601"/>
      <c r="Z26718" s="601"/>
      <c r="AA26718" s="601"/>
      <c r="AB26718" s="601"/>
    </row>
    <row r="26719" spans="21:28" x14ac:dyDescent="0.25">
      <c r="U26719" s="601"/>
      <c r="V26719" s="611"/>
      <c r="X26719" s="613"/>
      <c r="Y26719" s="601"/>
      <c r="Z26719" s="601"/>
      <c r="AA26719" s="601"/>
      <c r="AB26719" s="601"/>
    </row>
    <row r="26720" spans="21:28" x14ac:dyDescent="0.25">
      <c r="U26720" s="601"/>
      <c r="V26720" s="611"/>
      <c r="X26720" s="613"/>
      <c r="Y26720" s="601"/>
      <c r="Z26720" s="601"/>
      <c r="AA26720" s="601"/>
      <c r="AB26720" s="601"/>
    </row>
    <row r="26721" spans="21:28" x14ac:dyDescent="0.25">
      <c r="U26721" s="601"/>
      <c r="V26721" s="611"/>
      <c r="X26721" s="613"/>
      <c r="Y26721" s="601"/>
      <c r="Z26721" s="601"/>
      <c r="AA26721" s="601"/>
      <c r="AB26721" s="601"/>
    </row>
    <row r="26722" spans="21:28" x14ac:dyDescent="0.25">
      <c r="U26722" s="601"/>
      <c r="V26722" s="611"/>
      <c r="X26722" s="613"/>
      <c r="Y26722" s="601"/>
      <c r="Z26722" s="601"/>
      <c r="AA26722" s="601"/>
      <c r="AB26722" s="601"/>
    </row>
    <row r="26723" spans="21:28" x14ac:dyDescent="0.25">
      <c r="U26723" s="601"/>
      <c r="V26723" s="611"/>
      <c r="X26723" s="613"/>
      <c r="Y26723" s="601"/>
      <c r="Z26723" s="601"/>
      <c r="AA26723" s="601"/>
      <c r="AB26723" s="601"/>
    </row>
    <row r="26724" spans="21:28" x14ac:dyDescent="0.25">
      <c r="U26724" s="601"/>
      <c r="V26724" s="611"/>
      <c r="X26724" s="613"/>
      <c r="Y26724" s="601"/>
      <c r="Z26724" s="601"/>
      <c r="AA26724" s="601"/>
      <c r="AB26724" s="601"/>
    </row>
    <row r="26725" spans="21:28" x14ac:dyDescent="0.25">
      <c r="U26725" s="601"/>
      <c r="V26725" s="611"/>
      <c r="X26725" s="613"/>
      <c r="Y26725" s="601"/>
      <c r="Z26725" s="601"/>
      <c r="AA26725" s="601"/>
      <c r="AB26725" s="601"/>
    </row>
    <row r="26726" spans="21:28" x14ac:dyDescent="0.25">
      <c r="U26726" s="601"/>
      <c r="V26726" s="611"/>
      <c r="X26726" s="613"/>
      <c r="Y26726" s="601"/>
      <c r="Z26726" s="601"/>
      <c r="AA26726" s="601"/>
      <c r="AB26726" s="601"/>
    </row>
    <row r="26727" spans="21:28" x14ac:dyDescent="0.25">
      <c r="U26727" s="601"/>
      <c r="V26727" s="611"/>
      <c r="X26727" s="613"/>
      <c r="Y26727" s="601"/>
      <c r="Z26727" s="601"/>
      <c r="AA26727" s="601"/>
      <c r="AB26727" s="601"/>
    </row>
    <row r="26728" spans="21:28" x14ac:dyDescent="0.25">
      <c r="U26728" s="601"/>
      <c r="V26728" s="611"/>
      <c r="X26728" s="613"/>
      <c r="Y26728" s="601"/>
      <c r="Z26728" s="601"/>
      <c r="AA26728" s="601"/>
      <c r="AB26728" s="601"/>
    </row>
    <row r="26729" spans="21:28" x14ac:dyDescent="0.25">
      <c r="U26729" s="601"/>
      <c r="V26729" s="611"/>
      <c r="X26729" s="613"/>
      <c r="Y26729" s="601"/>
      <c r="Z26729" s="601"/>
      <c r="AA26729" s="601"/>
      <c r="AB26729" s="601"/>
    </row>
    <row r="26730" spans="21:28" x14ac:dyDescent="0.25">
      <c r="U26730" s="601"/>
      <c r="V26730" s="611"/>
      <c r="X26730" s="613"/>
      <c r="Y26730" s="601"/>
      <c r="Z26730" s="601"/>
      <c r="AA26730" s="601"/>
      <c r="AB26730" s="601"/>
    </row>
    <row r="26731" spans="21:28" x14ac:dyDescent="0.25">
      <c r="U26731" s="601"/>
      <c r="V26731" s="611"/>
      <c r="X26731" s="613"/>
      <c r="Y26731" s="601"/>
      <c r="Z26731" s="601"/>
      <c r="AA26731" s="601"/>
      <c r="AB26731" s="601"/>
    </row>
    <row r="26732" spans="21:28" x14ac:dyDescent="0.25">
      <c r="U26732" s="601"/>
      <c r="V26732" s="611"/>
      <c r="X26732" s="613"/>
      <c r="Y26732" s="601"/>
      <c r="Z26732" s="601"/>
      <c r="AA26732" s="601"/>
      <c r="AB26732" s="601"/>
    </row>
    <row r="26733" spans="21:28" x14ac:dyDescent="0.25">
      <c r="U26733" s="601"/>
      <c r="V26733" s="611"/>
      <c r="X26733" s="613"/>
      <c r="Y26733" s="601"/>
      <c r="Z26733" s="601"/>
      <c r="AA26733" s="601"/>
      <c r="AB26733" s="601"/>
    </row>
    <row r="26734" spans="21:28" x14ac:dyDescent="0.25">
      <c r="U26734" s="601"/>
      <c r="V26734" s="611"/>
      <c r="X26734" s="613"/>
      <c r="Y26734" s="601"/>
      <c r="Z26734" s="601"/>
      <c r="AA26734" s="601"/>
      <c r="AB26734" s="601"/>
    </row>
    <row r="26735" spans="21:28" x14ac:dyDescent="0.25">
      <c r="U26735" s="601"/>
      <c r="V26735" s="611"/>
      <c r="X26735" s="613"/>
      <c r="Y26735" s="601"/>
      <c r="Z26735" s="601"/>
      <c r="AA26735" s="601"/>
      <c r="AB26735" s="601"/>
    </row>
    <row r="26736" spans="21:28" x14ac:dyDescent="0.25">
      <c r="U26736" s="601"/>
      <c r="V26736" s="611"/>
      <c r="X26736" s="613"/>
      <c r="Y26736" s="601"/>
      <c r="Z26736" s="601"/>
      <c r="AA26736" s="601"/>
      <c r="AB26736" s="601"/>
    </row>
    <row r="26737" spans="21:28" x14ac:dyDescent="0.25">
      <c r="U26737" s="601"/>
      <c r="V26737" s="611"/>
      <c r="X26737" s="613"/>
      <c r="Y26737" s="601"/>
      <c r="Z26737" s="601"/>
      <c r="AA26737" s="601"/>
      <c r="AB26737" s="601"/>
    </row>
    <row r="26738" spans="21:28" x14ac:dyDescent="0.25">
      <c r="U26738" s="601"/>
      <c r="V26738" s="611"/>
      <c r="X26738" s="613"/>
      <c r="Y26738" s="601"/>
      <c r="Z26738" s="601"/>
      <c r="AA26738" s="601"/>
      <c r="AB26738" s="601"/>
    </row>
    <row r="26739" spans="21:28" x14ac:dyDescent="0.25">
      <c r="U26739" s="601"/>
      <c r="V26739" s="611"/>
      <c r="X26739" s="613"/>
      <c r="Y26739" s="601"/>
      <c r="Z26739" s="601"/>
      <c r="AA26739" s="601"/>
      <c r="AB26739" s="601"/>
    </row>
    <row r="26740" spans="21:28" x14ac:dyDescent="0.25">
      <c r="U26740" s="601"/>
      <c r="V26740" s="611"/>
      <c r="X26740" s="613"/>
      <c r="Y26740" s="601"/>
      <c r="Z26740" s="601"/>
      <c r="AA26740" s="601"/>
      <c r="AB26740" s="601"/>
    </row>
    <row r="26741" spans="21:28" x14ac:dyDescent="0.25">
      <c r="U26741" s="601"/>
      <c r="V26741" s="611"/>
      <c r="X26741" s="613"/>
      <c r="Y26741" s="601"/>
      <c r="Z26741" s="601"/>
      <c r="AA26741" s="601"/>
      <c r="AB26741" s="601"/>
    </row>
    <row r="26742" spans="21:28" x14ac:dyDescent="0.25">
      <c r="U26742" s="601"/>
      <c r="V26742" s="611"/>
      <c r="X26742" s="613"/>
      <c r="Y26742" s="601"/>
      <c r="Z26742" s="601"/>
      <c r="AA26742" s="601"/>
      <c r="AB26742" s="601"/>
    </row>
    <row r="26743" spans="21:28" x14ac:dyDescent="0.25">
      <c r="U26743" s="601"/>
      <c r="V26743" s="611"/>
      <c r="X26743" s="613"/>
      <c r="Y26743" s="601"/>
      <c r="Z26743" s="601"/>
      <c r="AA26743" s="601"/>
      <c r="AB26743" s="601"/>
    </row>
    <row r="26744" spans="21:28" x14ac:dyDescent="0.25">
      <c r="U26744" s="601"/>
      <c r="V26744" s="611"/>
      <c r="X26744" s="613"/>
      <c r="Y26744" s="601"/>
      <c r="Z26744" s="601"/>
      <c r="AA26744" s="601"/>
      <c r="AB26744" s="601"/>
    </row>
    <row r="26745" spans="21:28" x14ac:dyDescent="0.25">
      <c r="U26745" s="601"/>
      <c r="V26745" s="611"/>
      <c r="X26745" s="613"/>
      <c r="Y26745" s="601"/>
      <c r="Z26745" s="601"/>
      <c r="AA26745" s="601"/>
      <c r="AB26745" s="601"/>
    </row>
    <row r="26746" spans="21:28" x14ac:dyDescent="0.25">
      <c r="U26746" s="601"/>
      <c r="V26746" s="611"/>
      <c r="X26746" s="613"/>
      <c r="Y26746" s="601"/>
      <c r="Z26746" s="601"/>
      <c r="AA26746" s="601"/>
      <c r="AB26746" s="601"/>
    </row>
    <row r="26747" spans="21:28" x14ac:dyDescent="0.25">
      <c r="U26747" s="601"/>
      <c r="V26747" s="611"/>
      <c r="X26747" s="613"/>
      <c r="Y26747" s="601"/>
      <c r="Z26747" s="601"/>
      <c r="AA26747" s="601"/>
      <c r="AB26747" s="601"/>
    </row>
    <row r="26748" spans="21:28" x14ac:dyDescent="0.25">
      <c r="U26748" s="601"/>
      <c r="V26748" s="611"/>
      <c r="X26748" s="613"/>
      <c r="Y26748" s="601"/>
      <c r="Z26748" s="601"/>
      <c r="AA26748" s="601"/>
      <c r="AB26748" s="601"/>
    </row>
    <row r="26749" spans="21:28" x14ac:dyDescent="0.25">
      <c r="U26749" s="601"/>
      <c r="V26749" s="611"/>
      <c r="X26749" s="613"/>
      <c r="Y26749" s="601"/>
      <c r="Z26749" s="601"/>
      <c r="AA26749" s="601"/>
      <c r="AB26749" s="601"/>
    </row>
    <row r="26750" spans="21:28" x14ac:dyDescent="0.25">
      <c r="U26750" s="601"/>
      <c r="V26750" s="611"/>
      <c r="X26750" s="613"/>
      <c r="Y26750" s="601"/>
      <c r="Z26750" s="601"/>
      <c r="AA26750" s="601"/>
      <c r="AB26750" s="601"/>
    </row>
    <row r="26751" spans="21:28" x14ac:dyDescent="0.25">
      <c r="U26751" s="601"/>
      <c r="V26751" s="611"/>
      <c r="X26751" s="613"/>
      <c r="Y26751" s="601"/>
      <c r="Z26751" s="601"/>
      <c r="AA26751" s="601"/>
      <c r="AB26751" s="601"/>
    </row>
    <row r="26752" spans="21:28" x14ac:dyDescent="0.25">
      <c r="U26752" s="601"/>
      <c r="V26752" s="611"/>
      <c r="X26752" s="613"/>
      <c r="Y26752" s="601"/>
      <c r="Z26752" s="601"/>
      <c r="AA26752" s="601"/>
      <c r="AB26752" s="601"/>
    </row>
    <row r="26753" spans="21:28" x14ac:dyDescent="0.25">
      <c r="U26753" s="601"/>
      <c r="V26753" s="611"/>
      <c r="X26753" s="613"/>
      <c r="Y26753" s="601"/>
      <c r="Z26753" s="601"/>
      <c r="AA26753" s="601"/>
      <c r="AB26753" s="601"/>
    </row>
    <row r="26754" spans="21:28" x14ac:dyDescent="0.25">
      <c r="U26754" s="601"/>
      <c r="V26754" s="611"/>
      <c r="X26754" s="613"/>
      <c r="Y26754" s="601"/>
      <c r="Z26754" s="601"/>
      <c r="AA26754" s="601"/>
      <c r="AB26754" s="601"/>
    </row>
    <row r="26755" spans="21:28" x14ac:dyDescent="0.25">
      <c r="U26755" s="601"/>
      <c r="V26755" s="611"/>
      <c r="X26755" s="613"/>
      <c r="Y26755" s="601"/>
      <c r="Z26755" s="601"/>
      <c r="AA26755" s="601"/>
      <c r="AB26755" s="601"/>
    </row>
    <row r="26756" spans="21:28" x14ac:dyDescent="0.25">
      <c r="U26756" s="601"/>
      <c r="V26756" s="611"/>
      <c r="X26756" s="613"/>
      <c r="Y26756" s="601"/>
      <c r="Z26756" s="601"/>
      <c r="AA26756" s="601"/>
      <c r="AB26756" s="601"/>
    </row>
    <row r="26757" spans="21:28" x14ac:dyDescent="0.25">
      <c r="U26757" s="601"/>
      <c r="V26757" s="611"/>
      <c r="X26757" s="613"/>
      <c r="Y26757" s="601"/>
      <c r="Z26757" s="601"/>
      <c r="AA26757" s="601"/>
      <c r="AB26757" s="601"/>
    </row>
    <row r="26758" spans="21:28" x14ac:dyDescent="0.25">
      <c r="U26758" s="601"/>
      <c r="V26758" s="611"/>
      <c r="X26758" s="613"/>
      <c r="Y26758" s="601"/>
      <c r="Z26758" s="601"/>
      <c r="AA26758" s="601"/>
      <c r="AB26758" s="601"/>
    </row>
    <row r="26759" spans="21:28" x14ac:dyDescent="0.25">
      <c r="U26759" s="601"/>
      <c r="V26759" s="611"/>
      <c r="X26759" s="613"/>
      <c r="Y26759" s="601"/>
      <c r="Z26759" s="601"/>
      <c r="AA26759" s="601"/>
      <c r="AB26759" s="601"/>
    </row>
    <row r="26760" spans="21:28" x14ac:dyDescent="0.25">
      <c r="U26760" s="601"/>
      <c r="V26760" s="611"/>
      <c r="X26760" s="613"/>
      <c r="Y26760" s="601"/>
      <c r="Z26760" s="601"/>
      <c r="AA26760" s="601"/>
      <c r="AB26760" s="601"/>
    </row>
    <row r="26761" spans="21:28" x14ac:dyDescent="0.25">
      <c r="U26761" s="601"/>
      <c r="V26761" s="611"/>
      <c r="X26761" s="613"/>
      <c r="Y26761" s="601"/>
      <c r="Z26761" s="601"/>
      <c r="AA26761" s="601"/>
      <c r="AB26761" s="601"/>
    </row>
    <row r="26762" spans="21:28" x14ac:dyDescent="0.25">
      <c r="U26762" s="601"/>
      <c r="V26762" s="611"/>
      <c r="X26762" s="613"/>
      <c r="Y26762" s="601"/>
      <c r="Z26762" s="601"/>
      <c r="AA26762" s="601"/>
      <c r="AB26762" s="601"/>
    </row>
    <row r="26763" spans="21:28" x14ac:dyDescent="0.25">
      <c r="U26763" s="601"/>
      <c r="V26763" s="611"/>
      <c r="X26763" s="613"/>
      <c r="Y26763" s="601"/>
      <c r="Z26763" s="601"/>
      <c r="AA26763" s="601"/>
      <c r="AB26763" s="601"/>
    </row>
    <row r="26764" spans="21:28" x14ac:dyDescent="0.25">
      <c r="U26764" s="601"/>
      <c r="V26764" s="611"/>
      <c r="X26764" s="613"/>
      <c r="Y26764" s="601"/>
      <c r="Z26764" s="601"/>
      <c r="AA26764" s="601"/>
      <c r="AB26764" s="601"/>
    </row>
    <row r="26765" spans="21:28" x14ac:dyDescent="0.25">
      <c r="U26765" s="601"/>
      <c r="V26765" s="611"/>
      <c r="X26765" s="613"/>
      <c r="Y26765" s="601"/>
      <c r="Z26765" s="601"/>
      <c r="AA26765" s="601"/>
      <c r="AB26765" s="601"/>
    </row>
    <row r="26766" spans="21:28" x14ac:dyDescent="0.25">
      <c r="U26766" s="601"/>
      <c r="V26766" s="611"/>
      <c r="X26766" s="613"/>
      <c r="Y26766" s="601"/>
      <c r="Z26766" s="601"/>
      <c r="AA26766" s="601"/>
      <c r="AB26766" s="601"/>
    </row>
    <row r="26767" spans="21:28" x14ac:dyDescent="0.25">
      <c r="U26767" s="601"/>
      <c r="V26767" s="611"/>
      <c r="X26767" s="613"/>
      <c r="Y26767" s="601"/>
      <c r="Z26767" s="601"/>
      <c r="AA26767" s="601"/>
      <c r="AB26767" s="601"/>
    </row>
    <row r="26768" spans="21:28" x14ac:dyDescent="0.25">
      <c r="U26768" s="601"/>
      <c r="V26768" s="611"/>
      <c r="X26768" s="613"/>
      <c r="Y26768" s="601"/>
      <c r="Z26768" s="601"/>
      <c r="AA26768" s="601"/>
      <c r="AB26768" s="601"/>
    </row>
    <row r="26769" spans="21:28" x14ac:dyDescent="0.25">
      <c r="U26769" s="601"/>
      <c r="V26769" s="611"/>
      <c r="X26769" s="613"/>
      <c r="Y26769" s="601"/>
      <c r="Z26769" s="601"/>
      <c r="AA26769" s="601"/>
      <c r="AB26769" s="601"/>
    </row>
    <row r="26770" spans="21:28" x14ac:dyDescent="0.25">
      <c r="U26770" s="601"/>
      <c r="V26770" s="611"/>
      <c r="X26770" s="613"/>
      <c r="Y26770" s="601"/>
      <c r="Z26770" s="601"/>
      <c r="AA26770" s="601"/>
      <c r="AB26770" s="601"/>
    </row>
    <row r="26771" spans="21:28" x14ac:dyDescent="0.25">
      <c r="U26771" s="601"/>
      <c r="V26771" s="611"/>
      <c r="X26771" s="613"/>
      <c r="Y26771" s="601"/>
      <c r="Z26771" s="601"/>
      <c r="AA26771" s="601"/>
      <c r="AB26771" s="601"/>
    </row>
    <row r="26772" spans="21:28" x14ac:dyDescent="0.25">
      <c r="U26772" s="601"/>
      <c r="V26772" s="611"/>
      <c r="X26772" s="613"/>
      <c r="Y26772" s="601"/>
      <c r="Z26772" s="601"/>
      <c r="AA26772" s="601"/>
      <c r="AB26772" s="601"/>
    </row>
    <row r="26773" spans="21:28" x14ac:dyDescent="0.25">
      <c r="U26773" s="601"/>
      <c r="V26773" s="611"/>
      <c r="X26773" s="613"/>
      <c r="Y26773" s="601"/>
      <c r="Z26773" s="601"/>
      <c r="AA26773" s="601"/>
      <c r="AB26773" s="601"/>
    </row>
    <row r="26774" spans="21:28" x14ac:dyDescent="0.25">
      <c r="U26774" s="601"/>
      <c r="V26774" s="611"/>
      <c r="X26774" s="613"/>
      <c r="Y26774" s="601"/>
      <c r="Z26774" s="601"/>
      <c r="AA26774" s="601"/>
      <c r="AB26774" s="601"/>
    </row>
    <row r="26775" spans="21:28" x14ac:dyDescent="0.25">
      <c r="U26775" s="601"/>
      <c r="V26775" s="611"/>
      <c r="X26775" s="613"/>
      <c r="Y26775" s="601"/>
      <c r="Z26775" s="601"/>
      <c r="AA26775" s="601"/>
      <c r="AB26775" s="601"/>
    </row>
    <row r="26776" spans="21:28" x14ac:dyDescent="0.25">
      <c r="U26776" s="601"/>
      <c r="V26776" s="611"/>
      <c r="X26776" s="613"/>
      <c r="Y26776" s="601"/>
      <c r="Z26776" s="601"/>
      <c r="AA26776" s="601"/>
      <c r="AB26776" s="601"/>
    </row>
    <row r="26777" spans="21:28" x14ac:dyDescent="0.25">
      <c r="U26777" s="601"/>
      <c r="V26777" s="611"/>
      <c r="X26777" s="613"/>
      <c r="Y26777" s="601"/>
      <c r="Z26777" s="601"/>
      <c r="AA26777" s="601"/>
      <c r="AB26777" s="601"/>
    </row>
    <row r="26778" spans="21:28" x14ac:dyDescent="0.25">
      <c r="U26778" s="601"/>
      <c r="V26778" s="611"/>
      <c r="X26778" s="613"/>
      <c r="Y26778" s="601"/>
      <c r="Z26778" s="601"/>
      <c r="AA26778" s="601"/>
      <c r="AB26778" s="601"/>
    </row>
    <row r="26779" spans="21:28" x14ac:dyDescent="0.25">
      <c r="U26779" s="601"/>
      <c r="V26779" s="611"/>
      <c r="X26779" s="613"/>
      <c r="Y26779" s="601"/>
      <c r="Z26779" s="601"/>
      <c r="AA26779" s="601"/>
      <c r="AB26779" s="601"/>
    </row>
    <row r="26780" spans="21:28" x14ac:dyDescent="0.25">
      <c r="U26780" s="601"/>
      <c r="V26780" s="611"/>
      <c r="X26780" s="613"/>
      <c r="Y26780" s="601"/>
      <c r="Z26780" s="601"/>
      <c r="AA26780" s="601"/>
      <c r="AB26780" s="601"/>
    </row>
    <row r="26781" spans="21:28" x14ac:dyDescent="0.25">
      <c r="U26781" s="601"/>
      <c r="V26781" s="611"/>
      <c r="X26781" s="613"/>
      <c r="Y26781" s="601"/>
      <c r="Z26781" s="601"/>
      <c r="AA26781" s="601"/>
      <c r="AB26781" s="601"/>
    </row>
    <row r="26782" spans="21:28" x14ac:dyDescent="0.25">
      <c r="U26782" s="601"/>
      <c r="V26782" s="611"/>
      <c r="X26782" s="613"/>
      <c r="Y26782" s="601"/>
      <c r="Z26782" s="601"/>
      <c r="AA26782" s="601"/>
      <c r="AB26782" s="601"/>
    </row>
    <row r="26783" spans="21:28" x14ac:dyDescent="0.25">
      <c r="U26783" s="601"/>
      <c r="V26783" s="611"/>
      <c r="X26783" s="613"/>
      <c r="Y26783" s="601"/>
      <c r="Z26783" s="601"/>
      <c r="AA26783" s="601"/>
      <c r="AB26783" s="601"/>
    </row>
    <row r="26784" spans="21:28" x14ac:dyDescent="0.25">
      <c r="U26784" s="601"/>
      <c r="V26784" s="611"/>
      <c r="X26784" s="613"/>
      <c r="Y26784" s="601"/>
      <c r="Z26784" s="601"/>
      <c r="AA26784" s="601"/>
      <c r="AB26784" s="601"/>
    </row>
    <row r="26785" spans="21:28" x14ac:dyDescent="0.25">
      <c r="U26785" s="601"/>
      <c r="V26785" s="611"/>
      <c r="X26785" s="613"/>
      <c r="Y26785" s="601"/>
      <c r="Z26785" s="601"/>
      <c r="AA26785" s="601"/>
      <c r="AB26785" s="601"/>
    </row>
    <row r="26786" spans="21:28" x14ac:dyDescent="0.25">
      <c r="U26786" s="601"/>
      <c r="V26786" s="611"/>
      <c r="X26786" s="613"/>
      <c r="Y26786" s="601"/>
      <c r="Z26786" s="601"/>
      <c r="AA26786" s="601"/>
      <c r="AB26786" s="601"/>
    </row>
    <row r="26787" spans="21:28" x14ac:dyDescent="0.25">
      <c r="U26787" s="601"/>
      <c r="V26787" s="611"/>
      <c r="X26787" s="613"/>
      <c r="Y26787" s="601"/>
      <c r="Z26787" s="601"/>
      <c r="AA26787" s="601"/>
      <c r="AB26787" s="601"/>
    </row>
    <row r="26788" spans="21:28" x14ac:dyDescent="0.25">
      <c r="U26788" s="601"/>
      <c r="V26788" s="611"/>
      <c r="X26788" s="613"/>
      <c r="Y26788" s="601"/>
      <c r="Z26788" s="601"/>
      <c r="AA26788" s="601"/>
      <c r="AB26788" s="601"/>
    </row>
    <row r="26789" spans="21:28" x14ac:dyDescent="0.25">
      <c r="U26789" s="601"/>
      <c r="V26789" s="611"/>
      <c r="X26789" s="613"/>
      <c r="Y26789" s="601"/>
      <c r="Z26789" s="601"/>
      <c r="AA26789" s="601"/>
      <c r="AB26789" s="601"/>
    </row>
    <row r="26790" spans="21:28" x14ac:dyDescent="0.25">
      <c r="U26790" s="601"/>
      <c r="V26790" s="611"/>
      <c r="X26790" s="613"/>
      <c r="Y26790" s="601"/>
      <c r="Z26790" s="601"/>
      <c r="AA26790" s="601"/>
      <c r="AB26790" s="601"/>
    </row>
    <row r="26791" spans="21:28" x14ac:dyDescent="0.25">
      <c r="U26791" s="601"/>
      <c r="V26791" s="611"/>
      <c r="X26791" s="613"/>
      <c r="Y26791" s="601"/>
      <c r="Z26791" s="601"/>
      <c r="AA26791" s="601"/>
      <c r="AB26791" s="601"/>
    </row>
    <row r="26792" spans="21:28" x14ac:dyDescent="0.25">
      <c r="U26792" s="601"/>
      <c r="V26792" s="611"/>
      <c r="X26792" s="613"/>
      <c r="Y26792" s="601"/>
      <c r="Z26792" s="601"/>
      <c r="AA26792" s="601"/>
      <c r="AB26792" s="601"/>
    </row>
    <row r="26793" spans="21:28" x14ac:dyDescent="0.25">
      <c r="U26793" s="601"/>
      <c r="V26793" s="611"/>
      <c r="X26793" s="613"/>
      <c r="Y26793" s="601"/>
      <c r="Z26793" s="601"/>
      <c r="AA26793" s="601"/>
      <c r="AB26793" s="601"/>
    </row>
    <row r="26794" spans="21:28" x14ac:dyDescent="0.25">
      <c r="U26794" s="601"/>
      <c r="V26794" s="611"/>
      <c r="X26794" s="613"/>
      <c r="Y26794" s="601"/>
      <c r="Z26794" s="601"/>
      <c r="AA26794" s="601"/>
      <c r="AB26794" s="601"/>
    </row>
    <row r="26795" spans="21:28" x14ac:dyDescent="0.25">
      <c r="U26795" s="601"/>
      <c r="V26795" s="611"/>
      <c r="X26795" s="613"/>
      <c r="Y26795" s="601"/>
      <c r="Z26795" s="601"/>
      <c r="AA26795" s="601"/>
      <c r="AB26795" s="601"/>
    </row>
    <row r="26796" spans="21:28" x14ac:dyDescent="0.25">
      <c r="U26796" s="601"/>
      <c r="V26796" s="611"/>
      <c r="X26796" s="613"/>
      <c r="Y26796" s="601"/>
      <c r="Z26796" s="601"/>
      <c r="AA26796" s="601"/>
      <c r="AB26796" s="601"/>
    </row>
    <row r="26797" spans="21:28" x14ac:dyDescent="0.25">
      <c r="U26797" s="601"/>
      <c r="V26797" s="611"/>
      <c r="X26797" s="613"/>
      <c r="Y26797" s="601"/>
      <c r="Z26797" s="601"/>
      <c r="AA26797" s="601"/>
      <c r="AB26797" s="601"/>
    </row>
    <row r="26798" spans="21:28" x14ac:dyDescent="0.25">
      <c r="U26798" s="601"/>
      <c r="V26798" s="611"/>
      <c r="X26798" s="613"/>
      <c r="Y26798" s="601"/>
      <c r="Z26798" s="601"/>
      <c r="AA26798" s="601"/>
      <c r="AB26798" s="601"/>
    </row>
    <row r="26799" spans="21:28" x14ac:dyDescent="0.25">
      <c r="U26799" s="601"/>
      <c r="V26799" s="611"/>
      <c r="X26799" s="613"/>
      <c r="Y26799" s="601"/>
      <c r="Z26799" s="601"/>
      <c r="AA26799" s="601"/>
      <c r="AB26799" s="601"/>
    </row>
    <row r="26800" spans="21:28" x14ac:dyDescent="0.25">
      <c r="U26800" s="601"/>
      <c r="V26800" s="611"/>
      <c r="X26800" s="613"/>
      <c r="Y26800" s="601"/>
      <c r="Z26800" s="601"/>
      <c r="AA26800" s="601"/>
      <c r="AB26800" s="601"/>
    </row>
    <row r="26801" spans="21:28" x14ac:dyDescent="0.25">
      <c r="U26801" s="601"/>
      <c r="V26801" s="611"/>
      <c r="X26801" s="613"/>
      <c r="Y26801" s="601"/>
      <c r="Z26801" s="601"/>
      <c r="AA26801" s="601"/>
      <c r="AB26801" s="601"/>
    </row>
    <row r="26802" spans="21:28" x14ac:dyDescent="0.25">
      <c r="U26802" s="601"/>
      <c r="V26802" s="611"/>
      <c r="X26802" s="613"/>
      <c r="Y26802" s="601"/>
      <c r="Z26802" s="601"/>
      <c r="AA26802" s="601"/>
      <c r="AB26802" s="601"/>
    </row>
    <row r="26803" spans="21:28" x14ac:dyDescent="0.25">
      <c r="U26803" s="601"/>
      <c r="V26803" s="611"/>
      <c r="X26803" s="613"/>
      <c r="Y26803" s="601"/>
      <c r="Z26803" s="601"/>
      <c r="AA26803" s="601"/>
      <c r="AB26803" s="601"/>
    </row>
    <row r="26804" spans="21:28" x14ac:dyDescent="0.25">
      <c r="U26804" s="601"/>
      <c r="V26804" s="611"/>
      <c r="X26804" s="613"/>
      <c r="Y26804" s="601"/>
      <c r="Z26804" s="601"/>
      <c r="AA26804" s="601"/>
      <c r="AB26804" s="601"/>
    </row>
    <row r="26805" spans="21:28" x14ac:dyDescent="0.25">
      <c r="U26805" s="601"/>
      <c r="V26805" s="611"/>
      <c r="X26805" s="613"/>
      <c r="Y26805" s="601"/>
      <c r="Z26805" s="601"/>
      <c r="AA26805" s="601"/>
      <c r="AB26805" s="601"/>
    </row>
    <row r="26806" spans="21:28" x14ac:dyDescent="0.25">
      <c r="U26806" s="601"/>
      <c r="V26806" s="611"/>
      <c r="X26806" s="613"/>
      <c r="Y26806" s="601"/>
      <c r="Z26806" s="601"/>
      <c r="AA26806" s="601"/>
      <c r="AB26806" s="601"/>
    </row>
    <row r="26807" spans="21:28" x14ac:dyDescent="0.25">
      <c r="U26807" s="601"/>
      <c r="V26807" s="611"/>
      <c r="X26807" s="613"/>
      <c r="Y26807" s="601"/>
      <c r="Z26807" s="601"/>
      <c r="AA26807" s="601"/>
      <c r="AB26807" s="601"/>
    </row>
    <row r="26808" spans="21:28" x14ac:dyDescent="0.25">
      <c r="U26808" s="601"/>
      <c r="V26808" s="611"/>
      <c r="X26808" s="613"/>
      <c r="Y26808" s="601"/>
      <c r="Z26808" s="601"/>
      <c r="AA26808" s="601"/>
      <c r="AB26808" s="601"/>
    </row>
    <row r="26809" spans="21:28" x14ac:dyDescent="0.25">
      <c r="U26809" s="601"/>
      <c r="V26809" s="611"/>
      <c r="X26809" s="613"/>
      <c r="Y26809" s="601"/>
      <c r="Z26809" s="601"/>
      <c r="AA26809" s="601"/>
      <c r="AB26809" s="601"/>
    </row>
    <row r="26810" spans="21:28" x14ac:dyDescent="0.25">
      <c r="U26810" s="601"/>
      <c r="V26810" s="611"/>
      <c r="X26810" s="613"/>
      <c r="Y26810" s="601"/>
      <c r="Z26810" s="601"/>
      <c r="AA26810" s="601"/>
      <c r="AB26810" s="601"/>
    </row>
    <row r="26811" spans="21:28" x14ac:dyDescent="0.25">
      <c r="U26811" s="601"/>
      <c r="V26811" s="611"/>
      <c r="X26811" s="613"/>
      <c r="Y26811" s="601"/>
      <c r="Z26811" s="601"/>
      <c r="AA26811" s="601"/>
      <c r="AB26811" s="601"/>
    </row>
    <row r="26812" spans="21:28" x14ac:dyDescent="0.25">
      <c r="U26812" s="601"/>
      <c r="V26812" s="611"/>
      <c r="X26812" s="613"/>
      <c r="Y26812" s="601"/>
      <c r="Z26812" s="601"/>
      <c r="AA26812" s="601"/>
      <c r="AB26812" s="601"/>
    </row>
    <row r="26813" spans="21:28" x14ac:dyDescent="0.25">
      <c r="U26813" s="601"/>
      <c r="V26813" s="611"/>
      <c r="X26813" s="613"/>
      <c r="Y26813" s="601"/>
      <c r="Z26813" s="601"/>
      <c r="AA26813" s="601"/>
      <c r="AB26813" s="601"/>
    </row>
    <row r="26814" spans="21:28" x14ac:dyDescent="0.25">
      <c r="U26814" s="601"/>
      <c r="V26814" s="611"/>
      <c r="X26814" s="613"/>
      <c r="Y26814" s="601"/>
      <c r="Z26814" s="601"/>
      <c r="AA26814" s="601"/>
      <c r="AB26814" s="601"/>
    </row>
    <row r="26815" spans="21:28" x14ac:dyDescent="0.25">
      <c r="U26815" s="601"/>
      <c r="V26815" s="611"/>
      <c r="X26815" s="613"/>
      <c r="Y26815" s="601"/>
      <c r="Z26815" s="601"/>
      <c r="AA26815" s="601"/>
      <c r="AB26815" s="601"/>
    </row>
    <row r="26816" spans="21:28" x14ac:dyDescent="0.25">
      <c r="U26816" s="601"/>
      <c r="V26816" s="611"/>
      <c r="X26816" s="613"/>
      <c r="Y26816" s="601"/>
      <c r="Z26816" s="601"/>
      <c r="AA26816" s="601"/>
      <c r="AB26816" s="601"/>
    </row>
    <row r="26817" spans="21:28" x14ac:dyDescent="0.25">
      <c r="U26817" s="601"/>
      <c r="V26817" s="611"/>
      <c r="X26817" s="613"/>
      <c r="Y26817" s="601"/>
      <c r="Z26817" s="601"/>
      <c r="AA26817" s="601"/>
      <c r="AB26817" s="601"/>
    </row>
    <row r="26818" spans="21:28" x14ac:dyDescent="0.25">
      <c r="U26818" s="601"/>
      <c r="V26818" s="611"/>
      <c r="X26818" s="613"/>
      <c r="Y26818" s="601"/>
      <c r="Z26818" s="601"/>
      <c r="AA26818" s="601"/>
      <c r="AB26818" s="601"/>
    </row>
    <row r="26819" spans="21:28" x14ac:dyDescent="0.25">
      <c r="U26819" s="601"/>
      <c r="V26819" s="611"/>
      <c r="X26819" s="613"/>
      <c r="Y26819" s="601"/>
      <c r="Z26819" s="601"/>
      <c r="AA26819" s="601"/>
      <c r="AB26819" s="601"/>
    </row>
    <row r="26820" spans="21:28" x14ac:dyDescent="0.25">
      <c r="U26820" s="601"/>
      <c r="V26820" s="611"/>
      <c r="X26820" s="613"/>
      <c r="Y26820" s="601"/>
      <c r="Z26820" s="601"/>
      <c r="AA26820" s="601"/>
      <c r="AB26820" s="601"/>
    </row>
    <row r="26821" spans="21:28" x14ac:dyDescent="0.25">
      <c r="U26821" s="601"/>
      <c r="V26821" s="611"/>
      <c r="X26821" s="613"/>
      <c r="Y26821" s="601"/>
      <c r="Z26821" s="601"/>
      <c r="AA26821" s="601"/>
      <c r="AB26821" s="601"/>
    </row>
    <row r="26822" spans="21:28" x14ac:dyDescent="0.25">
      <c r="U26822" s="601"/>
      <c r="V26822" s="611"/>
      <c r="X26822" s="613"/>
      <c r="Y26822" s="601"/>
      <c r="Z26822" s="601"/>
      <c r="AA26822" s="601"/>
      <c r="AB26822" s="601"/>
    </row>
    <row r="26823" spans="21:28" x14ac:dyDescent="0.25">
      <c r="U26823" s="601"/>
      <c r="V26823" s="611"/>
      <c r="X26823" s="613"/>
      <c r="Y26823" s="601"/>
      <c r="Z26823" s="601"/>
      <c r="AA26823" s="601"/>
      <c r="AB26823" s="601"/>
    </row>
    <row r="26824" spans="21:28" x14ac:dyDescent="0.25">
      <c r="U26824" s="601"/>
      <c r="V26824" s="611"/>
      <c r="X26824" s="613"/>
      <c r="Y26824" s="601"/>
      <c r="Z26824" s="601"/>
      <c r="AA26824" s="601"/>
      <c r="AB26824" s="601"/>
    </row>
    <row r="26825" spans="21:28" x14ac:dyDescent="0.25">
      <c r="U26825" s="601"/>
      <c r="V26825" s="611"/>
      <c r="X26825" s="613"/>
      <c r="Y26825" s="601"/>
      <c r="Z26825" s="601"/>
      <c r="AA26825" s="601"/>
      <c r="AB26825" s="601"/>
    </row>
    <row r="26826" spans="21:28" x14ac:dyDescent="0.25">
      <c r="U26826" s="601"/>
      <c r="V26826" s="611"/>
      <c r="X26826" s="613"/>
      <c r="Y26826" s="601"/>
      <c r="Z26826" s="601"/>
      <c r="AA26826" s="601"/>
      <c r="AB26826" s="601"/>
    </row>
    <row r="26827" spans="21:28" x14ac:dyDescent="0.25">
      <c r="U26827" s="601"/>
      <c r="V26827" s="611"/>
      <c r="X26827" s="613"/>
      <c r="Y26827" s="601"/>
      <c r="Z26827" s="601"/>
      <c r="AA26827" s="601"/>
      <c r="AB26827" s="601"/>
    </row>
    <row r="26828" spans="21:28" x14ac:dyDescent="0.25">
      <c r="U26828" s="601"/>
      <c r="V26828" s="611"/>
      <c r="X26828" s="613"/>
      <c r="Y26828" s="601"/>
      <c r="Z26828" s="601"/>
      <c r="AA26828" s="601"/>
      <c r="AB26828" s="601"/>
    </row>
    <row r="26829" spans="21:28" x14ac:dyDescent="0.25">
      <c r="U26829" s="601"/>
      <c r="V26829" s="611"/>
      <c r="X26829" s="613"/>
      <c r="Y26829" s="601"/>
      <c r="Z26829" s="601"/>
      <c r="AA26829" s="601"/>
      <c r="AB26829" s="601"/>
    </row>
    <row r="26830" spans="21:28" x14ac:dyDescent="0.25">
      <c r="U26830" s="601"/>
      <c r="V26830" s="611"/>
      <c r="X26830" s="613"/>
      <c r="Y26830" s="601"/>
      <c r="Z26830" s="601"/>
      <c r="AA26830" s="601"/>
      <c r="AB26830" s="601"/>
    </row>
    <row r="26831" spans="21:28" x14ac:dyDescent="0.25">
      <c r="U26831" s="601"/>
      <c r="V26831" s="611"/>
      <c r="X26831" s="613"/>
      <c r="Y26831" s="601"/>
      <c r="Z26831" s="601"/>
      <c r="AA26831" s="601"/>
      <c r="AB26831" s="601"/>
    </row>
    <row r="26832" spans="21:28" x14ac:dyDescent="0.25">
      <c r="U26832" s="601"/>
      <c r="V26832" s="611"/>
      <c r="X26832" s="613"/>
      <c r="Y26832" s="601"/>
      <c r="Z26832" s="601"/>
      <c r="AA26832" s="601"/>
      <c r="AB26832" s="601"/>
    </row>
    <row r="26833" spans="21:28" x14ac:dyDescent="0.25">
      <c r="U26833" s="601"/>
      <c r="V26833" s="611"/>
      <c r="X26833" s="613"/>
      <c r="Y26833" s="601"/>
      <c r="Z26833" s="601"/>
      <c r="AA26833" s="601"/>
      <c r="AB26833" s="601"/>
    </row>
    <row r="26834" spans="21:28" x14ac:dyDescent="0.25">
      <c r="U26834" s="601"/>
      <c r="V26834" s="611"/>
      <c r="X26834" s="613"/>
      <c r="Y26834" s="601"/>
      <c r="Z26834" s="601"/>
      <c r="AA26834" s="601"/>
      <c r="AB26834" s="601"/>
    </row>
    <row r="26835" spans="21:28" x14ac:dyDescent="0.25">
      <c r="U26835" s="601"/>
      <c r="V26835" s="611"/>
      <c r="X26835" s="613"/>
      <c r="Y26835" s="601"/>
      <c r="Z26835" s="601"/>
      <c r="AA26835" s="601"/>
      <c r="AB26835" s="601"/>
    </row>
    <row r="26836" spans="21:28" x14ac:dyDescent="0.25">
      <c r="U26836" s="601"/>
      <c r="V26836" s="611"/>
      <c r="X26836" s="613"/>
      <c r="Y26836" s="601"/>
      <c r="Z26836" s="601"/>
      <c r="AA26836" s="601"/>
      <c r="AB26836" s="601"/>
    </row>
    <row r="26837" spans="21:28" x14ac:dyDescent="0.25">
      <c r="U26837" s="601"/>
      <c r="V26837" s="611"/>
      <c r="X26837" s="613"/>
      <c r="Y26837" s="601"/>
      <c r="Z26837" s="601"/>
      <c r="AA26837" s="601"/>
      <c r="AB26837" s="601"/>
    </row>
    <row r="26838" spans="21:28" x14ac:dyDescent="0.25">
      <c r="U26838" s="601"/>
      <c r="V26838" s="611"/>
      <c r="X26838" s="613"/>
      <c r="Y26838" s="601"/>
      <c r="Z26838" s="601"/>
      <c r="AA26838" s="601"/>
      <c r="AB26838" s="601"/>
    </row>
    <row r="26839" spans="21:28" x14ac:dyDescent="0.25">
      <c r="U26839" s="601"/>
      <c r="V26839" s="611"/>
      <c r="X26839" s="613"/>
      <c r="Y26839" s="601"/>
      <c r="Z26839" s="601"/>
      <c r="AA26839" s="601"/>
      <c r="AB26839" s="601"/>
    </row>
    <row r="26840" spans="21:28" x14ac:dyDescent="0.25">
      <c r="U26840" s="601"/>
      <c r="V26840" s="611"/>
      <c r="X26840" s="613"/>
      <c r="Y26840" s="601"/>
      <c r="Z26840" s="601"/>
      <c r="AA26840" s="601"/>
      <c r="AB26840" s="601"/>
    </row>
    <row r="26841" spans="21:28" x14ac:dyDescent="0.25">
      <c r="U26841" s="601"/>
      <c r="V26841" s="611"/>
      <c r="X26841" s="613"/>
      <c r="Y26841" s="601"/>
      <c r="Z26841" s="601"/>
      <c r="AA26841" s="601"/>
      <c r="AB26841" s="601"/>
    </row>
    <row r="26842" spans="21:28" x14ac:dyDescent="0.25">
      <c r="U26842" s="601"/>
      <c r="V26842" s="611"/>
      <c r="X26842" s="613"/>
      <c r="Y26842" s="601"/>
      <c r="Z26842" s="601"/>
      <c r="AA26842" s="601"/>
      <c r="AB26842" s="601"/>
    </row>
    <row r="26843" spans="21:28" x14ac:dyDescent="0.25">
      <c r="U26843" s="601"/>
      <c r="V26843" s="611"/>
      <c r="X26843" s="613"/>
      <c r="Y26843" s="601"/>
      <c r="Z26843" s="601"/>
      <c r="AA26843" s="601"/>
      <c r="AB26843" s="601"/>
    </row>
    <row r="26844" spans="21:28" x14ac:dyDescent="0.25">
      <c r="U26844" s="601"/>
      <c r="V26844" s="611"/>
      <c r="X26844" s="613"/>
      <c r="Y26844" s="601"/>
      <c r="Z26844" s="601"/>
      <c r="AA26844" s="601"/>
      <c r="AB26844" s="601"/>
    </row>
    <row r="26845" spans="21:28" x14ac:dyDescent="0.25">
      <c r="U26845" s="601"/>
      <c r="V26845" s="611"/>
      <c r="X26845" s="613"/>
      <c r="Y26845" s="601"/>
      <c r="Z26845" s="601"/>
      <c r="AA26845" s="601"/>
      <c r="AB26845" s="601"/>
    </row>
    <row r="26846" spans="21:28" x14ac:dyDescent="0.25">
      <c r="U26846" s="601"/>
      <c r="V26846" s="611"/>
      <c r="X26846" s="613"/>
      <c r="Y26846" s="601"/>
      <c r="Z26846" s="601"/>
      <c r="AA26846" s="601"/>
      <c r="AB26846" s="601"/>
    </row>
    <row r="26847" spans="21:28" x14ac:dyDescent="0.25">
      <c r="U26847" s="601"/>
      <c r="V26847" s="611"/>
      <c r="X26847" s="613"/>
      <c r="Y26847" s="601"/>
      <c r="Z26847" s="601"/>
      <c r="AA26847" s="601"/>
      <c r="AB26847" s="601"/>
    </row>
    <row r="26848" spans="21:28" x14ac:dyDescent="0.25">
      <c r="U26848" s="601"/>
      <c r="V26848" s="611"/>
      <c r="X26848" s="613"/>
      <c r="Y26848" s="601"/>
      <c r="Z26848" s="601"/>
      <c r="AA26848" s="601"/>
      <c r="AB26848" s="601"/>
    </row>
    <row r="26849" spans="21:28" x14ac:dyDescent="0.25">
      <c r="U26849" s="601"/>
      <c r="V26849" s="611"/>
      <c r="X26849" s="613"/>
      <c r="Y26849" s="601"/>
      <c r="Z26849" s="601"/>
      <c r="AA26849" s="601"/>
      <c r="AB26849" s="601"/>
    </row>
    <row r="26850" spans="21:28" x14ac:dyDescent="0.25">
      <c r="U26850" s="601"/>
      <c r="V26850" s="611"/>
      <c r="X26850" s="613"/>
      <c r="Y26850" s="601"/>
      <c r="Z26850" s="601"/>
      <c r="AA26850" s="601"/>
      <c r="AB26850" s="601"/>
    </row>
    <row r="26851" spans="21:28" x14ac:dyDescent="0.25">
      <c r="U26851" s="601"/>
      <c r="V26851" s="611"/>
      <c r="X26851" s="613"/>
      <c r="Y26851" s="601"/>
      <c r="Z26851" s="601"/>
      <c r="AA26851" s="601"/>
      <c r="AB26851" s="601"/>
    </row>
    <row r="26852" spans="21:28" x14ac:dyDescent="0.25">
      <c r="U26852" s="601"/>
      <c r="V26852" s="611"/>
      <c r="X26852" s="613"/>
      <c r="Y26852" s="601"/>
      <c r="Z26852" s="601"/>
      <c r="AA26852" s="601"/>
      <c r="AB26852" s="601"/>
    </row>
    <row r="26853" spans="21:28" x14ac:dyDescent="0.25">
      <c r="U26853" s="601"/>
      <c r="V26853" s="611"/>
      <c r="X26853" s="613"/>
      <c r="Y26853" s="601"/>
      <c r="Z26853" s="601"/>
      <c r="AA26853" s="601"/>
      <c r="AB26853" s="601"/>
    </row>
    <row r="26854" spans="21:28" x14ac:dyDescent="0.25">
      <c r="U26854" s="601"/>
      <c r="V26854" s="611"/>
      <c r="X26854" s="613"/>
      <c r="Y26854" s="601"/>
      <c r="Z26854" s="601"/>
      <c r="AA26854" s="601"/>
      <c r="AB26854" s="601"/>
    </row>
    <row r="26855" spans="21:28" x14ac:dyDescent="0.25">
      <c r="U26855" s="601"/>
      <c r="V26855" s="611"/>
      <c r="X26855" s="613"/>
      <c r="Y26855" s="601"/>
      <c r="Z26855" s="601"/>
      <c r="AA26855" s="601"/>
      <c r="AB26855" s="601"/>
    </row>
    <row r="26856" spans="21:28" x14ac:dyDescent="0.25">
      <c r="U26856" s="601"/>
      <c r="V26856" s="611"/>
      <c r="X26856" s="613"/>
      <c r="Y26856" s="601"/>
      <c r="Z26856" s="601"/>
      <c r="AA26856" s="601"/>
      <c r="AB26856" s="601"/>
    </row>
    <row r="26857" spans="21:28" x14ac:dyDescent="0.25">
      <c r="U26857" s="601"/>
      <c r="V26857" s="611"/>
      <c r="X26857" s="613"/>
      <c r="Y26857" s="601"/>
      <c r="Z26857" s="601"/>
      <c r="AA26857" s="601"/>
      <c r="AB26857" s="601"/>
    </row>
    <row r="26858" spans="21:28" x14ac:dyDescent="0.25">
      <c r="U26858" s="601"/>
      <c r="V26858" s="611"/>
      <c r="X26858" s="613"/>
      <c r="Y26858" s="601"/>
      <c r="Z26858" s="601"/>
      <c r="AA26858" s="601"/>
      <c r="AB26858" s="601"/>
    </row>
    <row r="26859" spans="21:28" x14ac:dyDescent="0.25">
      <c r="U26859" s="601"/>
      <c r="V26859" s="611"/>
      <c r="X26859" s="613"/>
      <c r="Y26859" s="601"/>
      <c r="Z26859" s="601"/>
      <c r="AA26859" s="601"/>
      <c r="AB26859" s="601"/>
    </row>
    <row r="26860" spans="21:28" x14ac:dyDescent="0.25">
      <c r="U26860" s="601"/>
      <c r="V26860" s="611"/>
      <c r="X26860" s="613"/>
      <c r="Y26860" s="601"/>
      <c r="Z26860" s="601"/>
      <c r="AA26860" s="601"/>
      <c r="AB26860" s="601"/>
    </row>
    <row r="26861" spans="21:28" x14ac:dyDescent="0.25">
      <c r="U26861" s="601"/>
      <c r="V26861" s="611"/>
      <c r="X26861" s="613"/>
      <c r="Y26861" s="601"/>
      <c r="Z26861" s="601"/>
      <c r="AA26861" s="601"/>
      <c r="AB26861" s="601"/>
    </row>
    <row r="26862" spans="21:28" x14ac:dyDescent="0.25">
      <c r="U26862" s="601"/>
      <c r="V26862" s="611"/>
      <c r="X26862" s="613"/>
      <c r="Y26862" s="601"/>
      <c r="Z26862" s="601"/>
      <c r="AA26862" s="601"/>
      <c r="AB26862" s="601"/>
    </row>
    <row r="26863" spans="21:28" x14ac:dyDescent="0.25">
      <c r="U26863" s="601"/>
      <c r="V26863" s="611"/>
      <c r="X26863" s="613"/>
      <c r="Y26863" s="601"/>
      <c r="Z26863" s="601"/>
      <c r="AA26863" s="601"/>
      <c r="AB26863" s="601"/>
    </row>
    <row r="26864" spans="21:28" x14ac:dyDescent="0.25">
      <c r="U26864" s="601"/>
      <c r="V26864" s="611"/>
      <c r="X26864" s="613"/>
      <c r="Y26864" s="601"/>
      <c r="Z26864" s="601"/>
      <c r="AA26864" s="601"/>
      <c r="AB26864" s="601"/>
    </row>
    <row r="26865" spans="21:28" x14ac:dyDescent="0.25">
      <c r="U26865" s="601"/>
      <c r="V26865" s="611"/>
      <c r="X26865" s="613"/>
      <c r="Y26865" s="601"/>
      <c r="Z26865" s="601"/>
      <c r="AA26865" s="601"/>
      <c r="AB26865" s="601"/>
    </row>
    <row r="26866" spans="21:28" x14ac:dyDescent="0.25">
      <c r="U26866" s="601"/>
      <c r="V26866" s="611"/>
      <c r="X26866" s="613"/>
      <c r="Y26866" s="601"/>
      <c r="Z26866" s="601"/>
      <c r="AA26866" s="601"/>
      <c r="AB26866" s="601"/>
    </row>
    <row r="26867" spans="21:28" x14ac:dyDescent="0.25">
      <c r="U26867" s="601"/>
      <c r="V26867" s="611"/>
      <c r="X26867" s="613"/>
      <c r="Y26867" s="601"/>
      <c r="Z26867" s="601"/>
      <c r="AA26867" s="601"/>
      <c r="AB26867" s="601"/>
    </row>
    <row r="26868" spans="21:28" x14ac:dyDescent="0.25">
      <c r="U26868" s="601"/>
      <c r="V26868" s="611"/>
      <c r="X26868" s="613"/>
      <c r="Y26868" s="601"/>
      <c r="Z26868" s="601"/>
      <c r="AA26868" s="601"/>
      <c r="AB26868" s="601"/>
    </row>
    <row r="26869" spans="21:28" x14ac:dyDescent="0.25">
      <c r="U26869" s="601"/>
      <c r="V26869" s="611"/>
      <c r="X26869" s="613"/>
      <c r="Y26869" s="601"/>
      <c r="Z26869" s="601"/>
      <c r="AA26869" s="601"/>
      <c r="AB26869" s="601"/>
    </row>
    <row r="26870" spans="21:28" x14ac:dyDescent="0.25">
      <c r="U26870" s="601"/>
      <c r="V26870" s="611"/>
      <c r="X26870" s="613"/>
      <c r="Y26870" s="601"/>
      <c r="Z26870" s="601"/>
      <c r="AA26870" s="601"/>
      <c r="AB26870" s="601"/>
    </row>
    <row r="26871" spans="21:28" x14ac:dyDescent="0.25">
      <c r="U26871" s="601"/>
      <c r="V26871" s="611"/>
      <c r="X26871" s="613"/>
      <c r="Y26871" s="601"/>
      <c r="Z26871" s="601"/>
      <c r="AA26871" s="601"/>
      <c r="AB26871" s="601"/>
    </row>
    <row r="26872" spans="21:28" x14ac:dyDescent="0.25">
      <c r="U26872" s="601"/>
      <c r="V26872" s="611"/>
      <c r="X26872" s="613"/>
      <c r="Y26872" s="601"/>
      <c r="Z26872" s="601"/>
      <c r="AA26872" s="601"/>
      <c r="AB26872" s="601"/>
    </row>
    <row r="26873" spans="21:28" x14ac:dyDescent="0.25">
      <c r="U26873" s="601"/>
      <c r="V26873" s="611"/>
      <c r="X26873" s="613"/>
      <c r="Y26873" s="601"/>
      <c r="Z26873" s="601"/>
      <c r="AA26873" s="601"/>
      <c r="AB26873" s="601"/>
    </row>
    <row r="26874" spans="21:28" x14ac:dyDescent="0.25">
      <c r="U26874" s="601"/>
      <c r="V26874" s="611"/>
      <c r="X26874" s="613"/>
      <c r="Y26874" s="601"/>
      <c r="Z26874" s="601"/>
      <c r="AA26874" s="601"/>
      <c r="AB26874" s="601"/>
    </row>
    <row r="26875" spans="21:28" x14ac:dyDescent="0.25">
      <c r="U26875" s="601"/>
      <c r="V26875" s="611"/>
      <c r="X26875" s="613"/>
      <c r="Y26875" s="601"/>
      <c r="Z26875" s="601"/>
      <c r="AA26875" s="601"/>
      <c r="AB26875" s="601"/>
    </row>
    <row r="26876" spans="21:28" x14ac:dyDescent="0.25">
      <c r="U26876" s="601"/>
      <c r="V26876" s="611"/>
      <c r="X26876" s="613"/>
      <c r="Y26876" s="601"/>
      <c r="Z26876" s="601"/>
      <c r="AA26876" s="601"/>
      <c r="AB26876" s="601"/>
    </row>
    <row r="26877" spans="21:28" x14ac:dyDescent="0.25">
      <c r="U26877" s="601"/>
      <c r="V26877" s="611"/>
      <c r="X26877" s="613"/>
      <c r="Y26877" s="601"/>
      <c r="Z26877" s="601"/>
      <c r="AA26877" s="601"/>
      <c r="AB26877" s="601"/>
    </row>
    <row r="26878" spans="21:28" x14ac:dyDescent="0.25">
      <c r="U26878" s="601"/>
      <c r="V26878" s="611"/>
      <c r="X26878" s="613"/>
      <c r="Y26878" s="601"/>
      <c r="Z26878" s="601"/>
      <c r="AA26878" s="601"/>
      <c r="AB26878" s="601"/>
    </row>
    <row r="26879" spans="21:28" x14ac:dyDescent="0.25">
      <c r="U26879" s="601"/>
      <c r="V26879" s="611"/>
      <c r="X26879" s="613"/>
      <c r="Y26879" s="601"/>
      <c r="Z26879" s="601"/>
      <c r="AA26879" s="601"/>
      <c r="AB26879" s="601"/>
    </row>
    <row r="26880" spans="21:28" x14ac:dyDescent="0.25">
      <c r="U26880" s="601"/>
      <c r="V26880" s="611"/>
      <c r="X26880" s="613"/>
      <c r="Y26880" s="601"/>
      <c r="Z26880" s="601"/>
      <c r="AA26880" s="601"/>
      <c r="AB26880" s="601"/>
    </row>
    <row r="26881" spans="21:28" x14ac:dyDescent="0.25">
      <c r="U26881" s="601"/>
      <c r="V26881" s="611"/>
      <c r="X26881" s="613"/>
      <c r="Y26881" s="601"/>
      <c r="Z26881" s="601"/>
      <c r="AA26881" s="601"/>
      <c r="AB26881" s="601"/>
    </row>
    <row r="26882" spans="21:28" x14ac:dyDescent="0.25">
      <c r="U26882" s="601"/>
      <c r="V26882" s="611"/>
      <c r="X26882" s="613"/>
      <c r="Y26882" s="601"/>
      <c r="Z26882" s="601"/>
      <c r="AA26882" s="601"/>
      <c r="AB26882" s="601"/>
    </row>
    <row r="26883" spans="21:28" x14ac:dyDescent="0.25">
      <c r="U26883" s="601"/>
      <c r="V26883" s="611"/>
      <c r="X26883" s="613"/>
      <c r="Y26883" s="601"/>
      <c r="Z26883" s="601"/>
      <c r="AA26883" s="601"/>
      <c r="AB26883" s="601"/>
    </row>
    <row r="26884" spans="21:28" x14ac:dyDescent="0.25">
      <c r="U26884" s="601"/>
      <c r="V26884" s="611"/>
      <c r="X26884" s="613"/>
      <c r="Y26884" s="601"/>
      <c r="Z26884" s="601"/>
      <c r="AA26884" s="601"/>
      <c r="AB26884" s="601"/>
    </row>
    <row r="26885" spans="21:28" x14ac:dyDescent="0.25">
      <c r="U26885" s="601"/>
      <c r="V26885" s="611"/>
      <c r="X26885" s="613"/>
      <c r="Y26885" s="601"/>
      <c r="Z26885" s="601"/>
      <c r="AA26885" s="601"/>
      <c r="AB26885" s="601"/>
    </row>
    <row r="26886" spans="21:28" x14ac:dyDescent="0.25">
      <c r="U26886" s="601"/>
      <c r="V26886" s="611"/>
      <c r="X26886" s="613"/>
      <c r="Y26886" s="601"/>
      <c r="Z26886" s="601"/>
      <c r="AA26886" s="601"/>
      <c r="AB26886" s="601"/>
    </row>
    <row r="26887" spans="21:28" x14ac:dyDescent="0.25">
      <c r="U26887" s="601"/>
      <c r="V26887" s="611"/>
      <c r="X26887" s="613"/>
      <c r="Y26887" s="601"/>
      <c r="Z26887" s="601"/>
      <c r="AA26887" s="601"/>
      <c r="AB26887" s="601"/>
    </row>
    <row r="26888" spans="21:28" x14ac:dyDescent="0.25">
      <c r="U26888" s="601"/>
      <c r="V26888" s="611"/>
      <c r="X26888" s="613"/>
      <c r="Y26888" s="601"/>
      <c r="Z26888" s="601"/>
      <c r="AA26888" s="601"/>
      <c r="AB26888" s="601"/>
    </row>
    <row r="26889" spans="21:28" x14ac:dyDescent="0.25">
      <c r="U26889" s="601"/>
      <c r="V26889" s="611"/>
      <c r="X26889" s="613"/>
      <c r="Y26889" s="601"/>
      <c r="Z26889" s="601"/>
      <c r="AA26889" s="601"/>
      <c r="AB26889" s="601"/>
    </row>
    <row r="26890" spans="21:28" x14ac:dyDescent="0.25">
      <c r="U26890" s="601"/>
      <c r="V26890" s="611"/>
      <c r="X26890" s="613"/>
      <c r="Y26890" s="601"/>
      <c r="Z26890" s="601"/>
      <c r="AA26890" s="601"/>
      <c r="AB26890" s="601"/>
    </row>
    <row r="26891" spans="21:28" x14ac:dyDescent="0.25">
      <c r="U26891" s="601"/>
      <c r="V26891" s="611"/>
      <c r="X26891" s="613"/>
      <c r="Y26891" s="601"/>
      <c r="Z26891" s="601"/>
      <c r="AA26891" s="601"/>
      <c r="AB26891" s="601"/>
    </row>
    <row r="26892" spans="21:28" x14ac:dyDescent="0.25">
      <c r="U26892" s="601"/>
      <c r="V26892" s="611"/>
      <c r="X26892" s="613"/>
      <c r="Y26892" s="601"/>
      <c r="Z26892" s="601"/>
      <c r="AA26892" s="601"/>
      <c r="AB26892" s="601"/>
    </row>
    <row r="26893" spans="21:28" x14ac:dyDescent="0.25">
      <c r="U26893" s="601"/>
      <c r="V26893" s="611"/>
      <c r="X26893" s="613"/>
      <c r="Y26893" s="601"/>
      <c r="Z26893" s="601"/>
      <c r="AA26893" s="601"/>
      <c r="AB26893" s="601"/>
    </row>
    <row r="26894" spans="21:28" x14ac:dyDescent="0.25">
      <c r="U26894" s="601"/>
      <c r="V26894" s="611"/>
      <c r="X26894" s="613"/>
      <c r="Y26894" s="601"/>
      <c r="Z26894" s="601"/>
      <c r="AA26894" s="601"/>
      <c r="AB26894" s="601"/>
    </row>
    <row r="26895" spans="21:28" x14ac:dyDescent="0.25">
      <c r="U26895" s="601"/>
      <c r="V26895" s="611"/>
      <c r="X26895" s="613"/>
      <c r="Y26895" s="601"/>
      <c r="Z26895" s="601"/>
      <c r="AA26895" s="601"/>
      <c r="AB26895" s="601"/>
    </row>
    <row r="26896" spans="21:28" x14ac:dyDescent="0.25">
      <c r="U26896" s="601"/>
      <c r="V26896" s="611"/>
      <c r="X26896" s="613"/>
      <c r="Y26896" s="601"/>
      <c r="Z26896" s="601"/>
      <c r="AA26896" s="601"/>
      <c r="AB26896" s="601"/>
    </row>
    <row r="26897" spans="21:28" x14ac:dyDescent="0.25">
      <c r="U26897" s="601"/>
      <c r="V26897" s="611"/>
      <c r="X26897" s="613"/>
      <c r="Y26897" s="601"/>
      <c r="Z26897" s="601"/>
      <c r="AA26897" s="601"/>
      <c r="AB26897" s="601"/>
    </row>
    <row r="26898" spans="21:28" x14ac:dyDescent="0.25">
      <c r="U26898" s="601"/>
      <c r="V26898" s="611"/>
      <c r="X26898" s="613"/>
      <c r="Y26898" s="601"/>
      <c r="Z26898" s="601"/>
      <c r="AA26898" s="601"/>
      <c r="AB26898" s="601"/>
    </row>
    <row r="26899" spans="21:28" x14ac:dyDescent="0.25">
      <c r="U26899" s="601"/>
      <c r="V26899" s="611"/>
      <c r="X26899" s="613"/>
      <c r="Y26899" s="601"/>
      <c r="Z26899" s="601"/>
      <c r="AA26899" s="601"/>
      <c r="AB26899" s="601"/>
    </row>
    <row r="26900" spans="21:28" x14ac:dyDescent="0.25">
      <c r="U26900" s="601"/>
      <c r="V26900" s="611"/>
      <c r="X26900" s="613"/>
      <c r="Y26900" s="601"/>
      <c r="Z26900" s="601"/>
      <c r="AA26900" s="601"/>
      <c r="AB26900" s="601"/>
    </row>
    <row r="26901" spans="21:28" x14ac:dyDescent="0.25">
      <c r="U26901" s="601"/>
      <c r="V26901" s="611"/>
      <c r="X26901" s="613"/>
      <c r="Y26901" s="601"/>
      <c r="Z26901" s="601"/>
      <c r="AA26901" s="601"/>
      <c r="AB26901" s="601"/>
    </row>
    <row r="26902" spans="21:28" x14ac:dyDescent="0.25">
      <c r="U26902" s="601"/>
      <c r="V26902" s="611"/>
      <c r="X26902" s="613"/>
      <c r="Y26902" s="601"/>
      <c r="Z26902" s="601"/>
      <c r="AA26902" s="601"/>
      <c r="AB26902" s="601"/>
    </row>
    <row r="26903" spans="21:28" x14ac:dyDescent="0.25">
      <c r="U26903" s="601"/>
      <c r="V26903" s="611"/>
      <c r="X26903" s="613"/>
      <c r="Y26903" s="601"/>
      <c r="Z26903" s="601"/>
      <c r="AA26903" s="601"/>
      <c r="AB26903" s="601"/>
    </row>
    <row r="26904" spans="21:28" x14ac:dyDescent="0.25">
      <c r="U26904" s="601"/>
      <c r="V26904" s="611"/>
      <c r="X26904" s="613"/>
      <c r="Y26904" s="601"/>
      <c r="Z26904" s="601"/>
      <c r="AA26904" s="601"/>
      <c r="AB26904" s="601"/>
    </row>
    <row r="26905" spans="21:28" x14ac:dyDescent="0.25">
      <c r="U26905" s="601"/>
      <c r="V26905" s="611"/>
      <c r="X26905" s="613"/>
      <c r="Y26905" s="601"/>
      <c r="Z26905" s="601"/>
      <c r="AA26905" s="601"/>
      <c r="AB26905" s="601"/>
    </row>
    <row r="26906" spans="21:28" x14ac:dyDescent="0.25">
      <c r="U26906" s="601"/>
      <c r="V26906" s="611"/>
      <c r="X26906" s="613"/>
      <c r="Y26906" s="601"/>
      <c r="Z26906" s="601"/>
      <c r="AA26906" s="601"/>
      <c r="AB26906" s="601"/>
    </row>
    <row r="26907" spans="21:28" x14ac:dyDescent="0.25">
      <c r="U26907" s="601"/>
      <c r="V26907" s="611"/>
      <c r="X26907" s="613"/>
      <c r="Y26907" s="601"/>
      <c r="Z26907" s="601"/>
      <c r="AA26907" s="601"/>
      <c r="AB26907" s="601"/>
    </row>
    <row r="26908" spans="21:28" x14ac:dyDescent="0.25">
      <c r="U26908" s="601"/>
      <c r="V26908" s="611"/>
      <c r="X26908" s="613"/>
      <c r="Y26908" s="601"/>
      <c r="Z26908" s="601"/>
      <c r="AA26908" s="601"/>
      <c r="AB26908" s="601"/>
    </row>
    <row r="26909" spans="21:28" x14ac:dyDescent="0.25">
      <c r="U26909" s="601"/>
      <c r="V26909" s="611"/>
      <c r="X26909" s="613"/>
      <c r="Y26909" s="601"/>
      <c r="Z26909" s="601"/>
      <c r="AA26909" s="601"/>
      <c r="AB26909" s="601"/>
    </row>
    <row r="26910" spans="21:28" x14ac:dyDescent="0.25">
      <c r="U26910" s="601"/>
      <c r="V26910" s="611"/>
      <c r="X26910" s="613"/>
      <c r="Y26910" s="601"/>
      <c r="Z26910" s="601"/>
      <c r="AA26910" s="601"/>
      <c r="AB26910" s="601"/>
    </row>
    <row r="26911" spans="21:28" x14ac:dyDescent="0.25">
      <c r="U26911" s="601"/>
      <c r="V26911" s="611"/>
      <c r="X26911" s="613"/>
      <c r="Y26911" s="601"/>
      <c r="Z26911" s="601"/>
      <c r="AA26911" s="601"/>
      <c r="AB26911" s="601"/>
    </row>
    <row r="26912" spans="21:28" x14ac:dyDescent="0.25">
      <c r="U26912" s="601"/>
      <c r="V26912" s="611"/>
      <c r="X26912" s="613"/>
      <c r="Y26912" s="601"/>
      <c r="Z26912" s="601"/>
      <c r="AA26912" s="601"/>
      <c r="AB26912" s="601"/>
    </row>
    <row r="26913" spans="21:28" x14ac:dyDescent="0.25">
      <c r="U26913" s="601"/>
      <c r="V26913" s="611"/>
      <c r="X26913" s="613"/>
      <c r="Y26913" s="601"/>
      <c r="Z26913" s="601"/>
      <c r="AA26913" s="601"/>
      <c r="AB26913" s="601"/>
    </row>
    <row r="26914" spans="21:28" x14ac:dyDescent="0.25">
      <c r="U26914" s="601"/>
      <c r="V26914" s="611"/>
      <c r="X26914" s="613"/>
      <c r="Y26914" s="601"/>
      <c r="Z26914" s="601"/>
      <c r="AA26914" s="601"/>
      <c r="AB26914" s="601"/>
    </row>
    <row r="26915" spans="21:28" x14ac:dyDescent="0.25">
      <c r="U26915" s="601"/>
      <c r="V26915" s="611"/>
      <c r="X26915" s="613"/>
      <c r="Y26915" s="601"/>
      <c r="Z26915" s="601"/>
      <c r="AA26915" s="601"/>
      <c r="AB26915" s="601"/>
    </row>
    <row r="26916" spans="21:28" x14ac:dyDescent="0.25">
      <c r="U26916" s="601"/>
      <c r="V26916" s="611"/>
      <c r="X26916" s="613"/>
      <c r="Y26916" s="601"/>
      <c r="Z26916" s="601"/>
      <c r="AA26916" s="601"/>
      <c r="AB26916" s="601"/>
    </row>
    <row r="26917" spans="21:28" x14ac:dyDescent="0.25">
      <c r="U26917" s="601"/>
      <c r="V26917" s="611"/>
      <c r="X26917" s="613"/>
      <c r="Y26917" s="601"/>
      <c r="Z26917" s="601"/>
      <c r="AA26917" s="601"/>
      <c r="AB26917" s="601"/>
    </row>
    <row r="26918" spans="21:28" x14ac:dyDescent="0.25">
      <c r="U26918" s="601"/>
      <c r="V26918" s="611"/>
      <c r="X26918" s="613"/>
      <c r="Y26918" s="601"/>
      <c r="Z26918" s="601"/>
      <c r="AA26918" s="601"/>
      <c r="AB26918" s="601"/>
    </row>
    <row r="26919" spans="21:28" x14ac:dyDescent="0.25">
      <c r="U26919" s="601"/>
      <c r="V26919" s="611"/>
      <c r="X26919" s="613"/>
      <c r="Y26919" s="601"/>
      <c r="Z26919" s="601"/>
      <c r="AA26919" s="601"/>
      <c r="AB26919" s="601"/>
    </row>
    <row r="26920" spans="21:28" x14ac:dyDescent="0.25">
      <c r="U26920" s="601"/>
      <c r="V26920" s="611"/>
      <c r="X26920" s="613"/>
      <c r="Y26920" s="601"/>
      <c r="Z26920" s="601"/>
      <c r="AA26920" s="601"/>
      <c r="AB26920" s="601"/>
    </row>
    <row r="26921" spans="21:28" x14ac:dyDescent="0.25">
      <c r="U26921" s="601"/>
      <c r="V26921" s="611"/>
      <c r="X26921" s="613"/>
      <c r="Y26921" s="601"/>
      <c r="Z26921" s="601"/>
      <c r="AA26921" s="601"/>
      <c r="AB26921" s="601"/>
    </row>
    <row r="26922" spans="21:28" x14ac:dyDescent="0.25">
      <c r="U26922" s="601"/>
      <c r="V26922" s="611"/>
      <c r="X26922" s="613"/>
      <c r="Y26922" s="601"/>
      <c r="Z26922" s="601"/>
      <c r="AA26922" s="601"/>
      <c r="AB26922" s="601"/>
    </row>
    <row r="26923" spans="21:28" x14ac:dyDescent="0.25">
      <c r="U26923" s="601"/>
      <c r="V26923" s="611"/>
      <c r="X26923" s="613"/>
      <c r="Y26923" s="601"/>
      <c r="Z26923" s="601"/>
      <c r="AA26923" s="601"/>
      <c r="AB26923" s="601"/>
    </row>
    <row r="26924" spans="21:28" x14ac:dyDescent="0.25">
      <c r="U26924" s="601"/>
      <c r="V26924" s="611"/>
      <c r="X26924" s="613"/>
      <c r="Y26924" s="601"/>
      <c r="Z26924" s="601"/>
      <c r="AA26924" s="601"/>
      <c r="AB26924" s="601"/>
    </row>
    <row r="26925" spans="21:28" x14ac:dyDescent="0.25">
      <c r="U26925" s="601"/>
      <c r="V26925" s="611"/>
      <c r="X26925" s="613"/>
      <c r="Y26925" s="601"/>
      <c r="Z26925" s="601"/>
      <c r="AA26925" s="601"/>
      <c r="AB26925" s="601"/>
    </row>
    <row r="26926" spans="21:28" x14ac:dyDescent="0.25">
      <c r="U26926" s="601"/>
      <c r="V26926" s="611"/>
      <c r="X26926" s="613"/>
      <c r="Y26926" s="601"/>
      <c r="Z26926" s="601"/>
      <c r="AA26926" s="601"/>
      <c r="AB26926" s="601"/>
    </row>
    <row r="26927" spans="21:28" x14ac:dyDescent="0.25">
      <c r="U26927" s="601"/>
      <c r="V26927" s="611"/>
      <c r="X26927" s="613"/>
      <c r="Y26927" s="601"/>
      <c r="Z26927" s="601"/>
      <c r="AA26927" s="601"/>
      <c r="AB26927" s="601"/>
    </row>
    <row r="26928" spans="21:28" x14ac:dyDescent="0.25">
      <c r="U26928" s="601"/>
      <c r="V26928" s="611"/>
      <c r="X26928" s="613"/>
      <c r="Y26928" s="601"/>
      <c r="Z26928" s="601"/>
      <c r="AA26928" s="601"/>
      <c r="AB26928" s="601"/>
    </row>
    <row r="26929" spans="21:28" x14ac:dyDescent="0.25">
      <c r="U26929" s="601"/>
      <c r="V26929" s="611"/>
      <c r="X26929" s="613"/>
      <c r="Y26929" s="601"/>
      <c r="Z26929" s="601"/>
      <c r="AA26929" s="601"/>
      <c r="AB26929" s="601"/>
    </row>
    <row r="26930" spans="21:28" x14ac:dyDescent="0.25">
      <c r="U26930" s="601"/>
      <c r="V26930" s="611"/>
      <c r="X26930" s="613"/>
      <c r="Y26930" s="601"/>
      <c r="Z26930" s="601"/>
      <c r="AA26930" s="601"/>
      <c r="AB26930" s="601"/>
    </row>
    <row r="26931" spans="21:28" x14ac:dyDescent="0.25">
      <c r="U26931" s="601"/>
      <c r="V26931" s="611"/>
      <c r="X26931" s="613"/>
      <c r="Y26931" s="601"/>
      <c r="Z26931" s="601"/>
      <c r="AA26931" s="601"/>
      <c r="AB26931" s="601"/>
    </row>
    <row r="26932" spans="21:28" x14ac:dyDescent="0.25">
      <c r="U26932" s="601"/>
      <c r="V26932" s="611"/>
      <c r="X26932" s="613"/>
      <c r="Y26932" s="601"/>
      <c r="Z26932" s="601"/>
      <c r="AA26932" s="601"/>
      <c r="AB26932" s="601"/>
    </row>
    <row r="26933" spans="21:28" x14ac:dyDescent="0.25">
      <c r="U26933" s="601"/>
      <c r="V26933" s="611"/>
      <c r="X26933" s="613"/>
      <c r="Y26933" s="601"/>
      <c r="Z26933" s="601"/>
      <c r="AA26933" s="601"/>
      <c r="AB26933" s="601"/>
    </row>
    <row r="26934" spans="21:28" x14ac:dyDescent="0.25">
      <c r="U26934" s="601"/>
      <c r="V26934" s="611"/>
      <c r="X26934" s="613"/>
      <c r="Y26934" s="601"/>
      <c r="Z26934" s="601"/>
      <c r="AA26934" s="601"/>
      <c r="AB26934" s="601"/>
    </row>
    <row r="26935" spans="21:28" x14ac:dyDescent="0.25">
      <c r="U26935" s="601"/>
      <c r="V26935" s="611"/>
      <c r="X26935" s="613"/>
      <c r="Y26935" s="601"/>
      <c r="Z26935" s="601"/>
      <c r="AA26935" s="601"/>
      <c r="AB26935" s="601"/>
    </row>
    <row r="26936" spans="21:28" x14ac:dyDescent="0.25">
      <c r="U26936" s="601"/>
      <c r="V26936" s="611"/>
      <c r="X26936" s="613"/>
      <c r="Y26936" s="601"/>
      <c r="Z26936" s="601"/>
      <c r="AA26936" s="601"/>
      <c r="AB26936" s="601"/>
    </row>
    <row r="26937" spans="21:28" x14ac:dyDescent="0.25">
      <c r="U26937" s="601"/>
      <c r="V26937" s="611"/>
      <c r="X26937" s="613"/>
      <c r="Y26937" s="601"/>
      <c r="Z26937" s="601"/>
      <c r="AA26937" s="601"/>
      <c r="AB26937" s="601"/>
    </row>
    <row r="26938" spans="21:28" x14ac:dyDescent="0.25">
      <c r="U26938" s="601"/>
      <c r="V26938" s="611"/>
      <c r="X26938" s="613"/>
      <c r="Y26938" s="601"/>
      <c r="Z26938" s="601"/>
      <c r="AA26938" s="601"/>
      <c r="AB26938" s="601"/>
    </row>
    <row r="26939" spans="21:28" x14ac:dyDescent="0.25">
      <c r="U26939" s="601"/>
      <c r="V26939" s="611"/>
      <c r="X26939" s="613"/>
      <c r="Y26939" s="601"/>
      <c r="Z26939" s="601"/>
      <c r="AA26939" s="601"/>
      <c r="AB26939" s="601"/>
    </row>
    <row r="26940" spans="21:28" x14ac:dyDescent="0.25">
      <c r="U26940" s="601"/>
      <c r="V26940" s="611"/>
      <c r="X26940" s="613"/>
      <c r="Y26940" s="601"/>
      <c r="Z26940" s="601"/>
      <c r="AA26940" s="601"/>
      <c r="AB26940" s="601"/>
    </row>
    <row r="26941" spans="21:28" x14ac:dyDescent="0.25">
      <c r="U26941" s="601"/>
      <c r="V26941" s="611"/>
      <c r="X26941" s="613"/>
      <c r="Y26941" s="601"/>
      <c r="Z26941" s="601"/>
      <c r="AA26941" s="601"/>
      <c r="AB26941" s="601"/>
    </row>
    <row r="26942" spans="21:28" x14ac:dyDescent="0.25">
      <c r="U26942" s="601"/>
      <c r="V26942" s="611"/>
      <c r="X26942" s="613"/>
      <c r="Y26942" s="601"/>
      <c r="Z26942" s="601"/>
      <c r="AA26942" s="601"/>
      <c r="AB26942" s="601"/>
    </row>
    <row r="26943" spans="21:28" x14ac:dyDescent="0.25">
      <c r="U26943" s="601"/>
      <c r="V26943" s="611"/>
      <c r="X26943" s="613"/>
      <c r="Y26943" s="601"/>
      <c r="Z26943" s="601"/>
      <c r="AA26943" s="601"/>
      <c r="AB26943" s="601"/>
    </row>
    <row r="26944" spans="21:28" x14ac:dyDescent="0.25">
      <c r="U26944" s="601"/>
      <c r="V26944" s="611"/>
      <c r="X26944" s="613"/>
      <c r="Y26944" s="601"/>
      <c r="Z26944" s="601"/>
      <c r="AA26944" s="601"/>
      <c r="AB26944" s="601"/>
    </row>
    <row r="26945" spans="21:28" x14ac:dyDescent="0.25">
      <c r="U26945" s="601"/>
      <c r="V26945" s="611"/>
      <c r="X26945" s="613"/>
      <c r="Y26945" s="601"/>
      <c r="Z26945" s="601"/>
      <c r="AA26945" s="601"/>
      <c r="AB26945" s="601"/>
    </row>
    <row r="26946" spans="21:28" x14ac:dyDescent="0.25">
      <c r="U26946" s="601"/>
      <c r="V26946" s="611"/>
      <c r="X26946" s="613"/>
      <c r="Y26946" s="601"/>
      <c r="Z26946" s="601"/>
      <c r="AA26946" s="601"/>
      <c r="AB26946" s="601"/>
    </row>
    <row r="26947" spans="21:28" x14ac:dyDescent="0.25">
      <c r="U26947" s="601"/>
      <c r="V26947" s="611"/>
      <c r="X26947" s="613"/>
      <c r="Y26947" s="601"/>
      <c r="Z26947" s="601"/>
      <c r="AA26947" s="601"/>
      <c r="AB26947" s="601"/>
    </row>
    <row r="26948" spans="21:28" x14ac:dyDescent="0.25">
      <c r="U26948" s="601"/>
      <c r="V26948" s="611"/>
      <c r="X26948" s="613"/>
      <c r="Y26948" s="601"/>
      <c r="Z26948" s="601"/>
      <c r="AA26948" s="601"/>
      <c r="AB26948" s="601"/>
    </row>
    <row r="26949" spans="21:28" x14ac:dyDescent="0.25">
      <c r="U26949" s="601"/>
      <c r="V26949" s="611"/>
      <c r="X26949" s="613"/>
      <c r="Y26949" s="601"/>
      <c r="Z26949" s="601"/>
      <c r="AA26949" s="601"/>
      <c r="AB26949" s="601"/>
    </row>
    <row r="26950" spans="21:28" x14ac:dyDescent="0.25">
      <c r="U26950" s="601"/>
      <c r="V26950" s="611"/>
      <c r="X26950" s="613"/>
      <c r="Y26950" s="601"/>
      <c r="Z26950" s="601"/>
      <c r="AA26950" s="601"/>
      <c r="AB26950" s="601"/>
    </row>
    <row r="26951" spans="21:28" x14ac:dyDescent="0.25">
      <c r="U26951" s="601"/>
      <c r="V26951" s="611"/>
      <c r="X26951" s="613"/>
      <c r="Y26951" s="601"/>
      <c r="Z26951" s="601"/>
      <c r="AA26951" s="601"/>
      <c r="AB26951" s="601"/>
    </row>
    <row r="26952" spans="21:28" x14ac:dyDescent="0.25">
      <c r="U26952" s="601"/>
      <c r="V26952" s="611"/>
      <c r="X26952" s="613"/>
      <c r="Y26952" s="601"/>
      <c r="Z26952" s="601"/>
      <c r="AA26952" s="601"/>
      <c r="AB26952" s="601"/>
    </row>
    <row r="26953" spans="21:28" x14ac:dyDescent="0.25">
      <c r="U26953" s="601"/>
      <c r="V26953" s="611"/>
      <c r="X26953" s="613"/>
      <c r="Y26953" s="601"/>
      <c r="Z26953" s="601"/>
      <c r="AA26953" s="601"/>
      <c r="AB26953" s="601"/>
    </row>
    <row r="26954" spans="21:28" x14ac:dyDescent="0.25">
      <c r="U26954" s="601"/>
      <c r="V26954" s="611"/>
      <c r="X26954" s="613"/>
      <c r="Y26954" s="601"/>
      <c r="Z26954" s="601"/>
      <c r="AA26954" s="601"/>
      <c r="AB26954" s="601"/>
    </row>
    <row r="26955" spans="21:28" x14ac:dyDescent="0.25">
      <c r="U26955" s="601"/>
      <c r="V26955" s="611"/>
      <c r="X26955" s="613"/>
      <c r="Y26955" s="601"/>
      <c r="Z26955" s="601"/>
      <c r="AA26955" s="601"/>
      <c r="AB26955" s="601"/>
    </row>
    <row r="26956" spans="21:28" x14ac:dyDescent="0.25">
      <c r="U26956" s="601"/>
      <c r="V26956" s="611"/>
      <c r="X26956" s="613"/>
      <c r="Y26956" s="601"/>
      <c r="Z26956" s="601"/>
      <c r="AA26956" s="601"/>
      <c r="AB26956" s="601"/>
    </row>
    <row r="26957" spans="21:28" x14ac:dyDescent="0.25">
      <c r="U26957" s="601"/>
      <c r="V26957" s="611"/>
      <c r="X26957" s="613"/>
      <c r="Y26957" s="601"/>
      <c r="Z26957" s="601"/>
      <c r="AA26957" s="601"/>
      <c r="AB26957" s="601"/>
    </row>
    <row r="26958" spans="21:28" x14ac:dyDescent="0.25">
      <c r="U26958" s="601"/>
      <c r="V26958" s="611"/>
      <c r="X26958" s="613"/>
      <c r="Y26958" s="601"/>
      <c r="Z26958" s="601"/>
      <c r="AA26958" s="601"/>
      <c r="AB26958" s="601"/>
    </row>
    <row r="26959" spans="21:28" x14ac:dyDescent="0.25">
      <c r="U26959" s="601"/>
      <c r="V26959" s="611"/>
      <c r="X26959" s="613"/>
      <c r="Y26959" s="601"/>
      <c r="Z26959" s="601"/>
      <c r="AA26959" s="601"/>
      <c r="AB26959" s="601"/>
    </row>
    <row r="26960" spans="21:28" x14ac:dyDescent="0.25">
      <c r="U26960" s="601"/>
      <c r="V26960" s="611"/>
      <c r="X26960" s="613"/>
      <c r="Y26960" s="601"/>
      <c r="Z26960" s="601"/>
      <c r="AA26960" s="601"/>
      <c r="AB26960" s="601"/>
    </row>
    <row r="26961" spans="21:28" x14ac:dyDescent="0.25">
      <c r="U26961" s="601"/>
      <c r="V26961" s="611"/>
      <c r="X26961" s="613"/>
      <c r="Y26961" s="601"/>
      <c r="Z26961" s="601"/>
      <c r="AA26961" s="601"/>
      <c r="AB26961" s="601"/>
    </row>
    <row r="26962" spans="21:28" x14ac:dyDescent="0.25">
      <c r="U26962" s="601"/>
      <c r="V26962" s="611"/>
      <c r="X26962" s="613"/>
      <c r="Y26962" s="601"/>
      <c r="Z26962" s="601"/>
      <c r="AA26962" s="601"/>
      <c r="AB26962" s="601"/>
    </row>
    <row r="26963" spans="21:28" x14ac:dyDescent="0.25">
      <c r="U26963" s="601"/>
      <c r="V26963" s="611"/>
      <c r="X26963" s="613"/>
      <c r="Y26963" s="601"/>
      <c r="Z26963" s="601"/>
      <c r="AA26963" s="601"/>
      <c r="AB26963" s="601"/>
    </row>
    <row r="26964" spans="21:28" x14ac:dyDescent="0.25">
      <c r="U26964" s="601"/>
      <c r="V26964" s="611"/>
      <c r="X26964" s="613"/>
      <c r="Y26964" s="601"/>
      <c r="Z26964" s="601"/>
      <c r="AA26964" s="601"/>
      <c r="AB26964" s="601"/>
    </row>
    <row r="26965" spans="21:28" x14ac:dyDescent="0.25">
      <c r="U26965" s="601"/>
      <c r="V26965" s="611"/>
      <c r="X26965" s="613"/>
      <c r="Y26965" s="601"/>
      <c r="Z26965" s="601"/>
      <c r="AA26965" s="601"/>
      <c r="AB26965" s="601"/>
    </row>
    <row r="26966" spans="21:28" x14ac:dyDescent="0.25">
      <c r="U26966" s="601"/>
      <c r="V26966" s="611"/>
      <c r="X26966" s="613"/>
      <c r="Y26966" s="601"/>
      <c r="Z26966" s="601"/>
      <c r="AA26966" s="601"/>
      <c r="AB26966" s="601"/>
    </row>
    <row r="26967" spans="21:28" x14ac:dyDescent="0.25">
      <c r="U26967" s="601"/>
      <c r="V26967" s="611"/>
      <c r="X26967" s="613"/>
      <c r="Y26967" s="601"/>
      <c r="Z26967" s="601"/>
      <c r="AA26967" s="601"/>
      <c r="AB26967" s="601"/>
    </row>
    <row r="26968" spans="21:28" x14ac:dyDescent="0.25">
      <c r="U26968" s="601"/>
      <c r="V26968" s="611"/>
      <c r="X26968" s="613"/>
      <c r="Y26968" s="601"/>
      <c r="Z26968" s="601"/>
      <c r="AA26968" s="601"/>
      <c r="AB26968" s="601"/>
    </row>
    <row r="26969" spans="21:28" x14ac:dyDescent="0.25">
      <c r="U26969" s="601"/>
      <c r="V26969" s="611"/>
      <c r="X26969" s="613"/>
      <c r="Y26969" s="601"/>
      <c r="Z26969" s="601"/>
      <c r="AA26969" s="601"/>
      <c r="AB26969" s="601"/>
    </row>
    <row r="26970" spans="21:28" x14ac:dyDescent="0.25">
      <c r="U26970" s="601"/>
      <c r="V26970" s="611"/>
      <c r="X26970" s="613"/>
      <c r="Y26970" s="601"/>
      <c r="Z26970" s="601"/>
      <c r="AA26970" s="601"/>
      <c r="AB26970" s="601"/>
    </row>
    <row r="26971" spans="21:28" x14ac:dyDescent="0.25">
      <c r="U26971" s="601"/>
      <c r="V26971" s="611"/>
      <c r="X26971" s="613"/>
      <c r="Y26971" s="601"/>
      <c r="Z26971" s="601"/>
      <c r="AA26971" s="601"/>
      <c r="AB26971" s="601"/>
    </row>
    <row r="26972" spans="21:28" x14ac:dyDescent="0.25">
      <c r="U26972" s="601"/>
      <c r="V26972" s="611"/>
      <c r="X26972" s="613"/>
      <c r="Y26972" s="601"/>
      <c r="Z26972" s="601"/>
      <c r="AA26972" s="601"/>
      <c r="AB26972" s="601"/>
    </row>
    <row r="26973" spans="21:28" x14ac:dyDescent="0.25">
      <c r="U26973" s="601"/>
      <c r="V26973" s="611"/>
      <c r="X26973" s="613"/>
      <c r="Y26973" s="601"/>
      <c r="Z26973" s="601"/>
      <c r="AA26973" s="601"/>
      <c r="AB26973" s="601"/>
    </row>
    <row r="26974" spans="21:28" x14ac:dyDescent="0.25">
      <c r="U26974" s="601"/>
      <c r="V26974" s="611"/>
      <c r="X26974" s="613"/>
      <c r="Y26974" s="601"/>
      <c r="Z26974" s="601"/>
      <c r="AA26974" s="601"/>
      <c r="AB26974" s="601"/>
    </row>
    <row r="26975" spans="21:28" x14ac:dyDescent="0.25">
      <c r="U26975" s="601"/>
      <c r="V26975" s="611"/>
      <c r="X26975" s="613"/>
      <c r="Y26975" s="601"/>
      <c r="Z26975" s="601"/>
      <c r="AA26975" s="601"/>
      <c r="AB26975" s="601"/>
    </row>
    <row r="26976" spans="21:28" x14ac:dyDescent="0.25">
      <c r="U26976" s="601"/>
      <c r="V26976" s="611"/>
      <c r="X26976" s="613"/>
      <c r="Y26976" s="601"/>
      <c r="Z26976" s="601"/>
      <c r="AA26976" s="601"/>
      <c r="AB26976" s="601"/>
    </row>
    <row r="26977" spans="21:28" x14ac:dyDescent="0.25">
      <c r="U26977" s="601"/>
      <c r="V26977" s="611"/>
      <c r="X26977" s="613"/>
      <c r="Y26977" s="601"/>
      <c r="Z26977" s="601"/>
      <c r="AA26977" s="601"/>
      <c r="AB26977" s="601"/>
    </row>
    <row r="26978" spans="21:28" x14ac:dyDescent="0.25">
      <c r="U26978" s="601"/>
      <c r="V26978" s="611"/>
      <c r="X26978" s="613"/>
      <c r="Y26978" s="601"/>
      <c r="Z26978" s="601"/>
      <c r="AA26978" s="601"/>
      <c r="AB26978" s="601"/>
    </row>
    <row r="26979" spans="21:28" x14ac:dyDescent="0.25">
      <c r="U26979" s="601"/>
      <c r="V26979" s="611"/>
      <c r="X26979" s="613"/>
      <c r="Y26979" s="601"/>
      <c r="Z26979" s="601"/>
      <c r="AA26979" s="601"/>
      <c r="AB26979" s="601"/>
    </row>
    <row r="26980" spans="21:28" x14ac:dyDescent="0.25">
      <c r="U26980" s="601"/>
      <c r="V26980" s="611"/>
      <c r="X26980" s="613"/>
      <c r="Y26980" s="601"/>
      <c r="Z26980" s="601"/>
      <c r="AA26980" s="601"/>
      <c r="AB26980" s="601"/>
    </row>
    <row r="26981" spans="21:28" x14ac:dyDescent="0.25">
      <c r="U26981" s="601"/>
      <c r="V26981" s="611"/>
      <c r="X26981" s="613"/>
      <c r="Y26981" s="601"/>
      <c r="Z26981" s="601"/>
      <c r="AA26981" s="601"/>
      <c r="AB26981" s="601"/>
    </row>
    <row r="26982" spans="21:28" x14ac:dyDescent="0.25">
      <c r="U26982" s="601"/>
      <c r="V26982" s="611"/>
      <c r="X26982" s="613"/>
      <c r="Y26982" s="601"/>
      <c r="Z26982" s="601"/>
      <c r="AA26982" s="601"/>
      <c r="AB26982" s="601"/>
    </row>
    <row r="26983" spans="21:28" x14ac:dyDescent="0.25">
      <c r="U26983" s="601"/>
      <c r="V26983" s="611"/>
      <c r="X26983" s="613"/>
      <c r="Y26983" s="601"/>
      <c r="Z26983" s="601"/>
      <c r="AA26983" s="601"/>
      <c r="AB26983" s="601"/>
    </row>
    <row r="26984" spans="21:28" x14ac:dyDescent="0.25">
      <c r="U26984" s="601"/>
      <c r="V26984" s="611"/>
      <c r="X26984" s="613"/>
      <c r="Y26984" s="601"/>
      <c r="Z26984" s="601"/>
      <c r="AA26984" s="601"/>
      <c r="AB26984" s="601"/>
    </row>
    <row r="26985" spans="21:28" x14ac:dyDescent="0.25">
      <c r="U26985" s="601"/>
      <c r="V26985" s="611"/>
      <c r="X26985" s="613"/>
      <c r="Y26985" s="601"/>
      <c r="Z26985" s="601"/>
      <c r="AA26985" s="601"/>
      <c r="AB26985" s="601"/>
    </row>
    <row r="26986" spans="21:28" x14ac:dyDescent="0.25">
      <c r="U26986" s="601"/>
      <c r="V26986" s="611"/>
      <c r="X26986" s="613"/>
      <c r="Y26986" s="601"/>
      <c r="Z26986" s="601"/>
      <c r="AA26986" s="601"/>
      <c r="AB26986" s="601"/>
    </row>
    <row r="26987" spans="21:28" x14ac:dyDescent="0.25">
      <c r="U26987" s="601"/>
      <c r="V26987" s="611"/>
      <c r="X26987" s="613"/>
      <c r="Y26987" s="601"/>
      <c r="Z26987" s="601"/>
      <c r="AA26987" s="601"/>
      <c r="AB26987" s="601"/>
    </row>
    <row r="26988" spans="21:28" x14ac:dyDescent="0.25">
      <c r="U26988" s="601"/>
      <c r="V26988" s="611"/>
      <c r="X26988" s="613"/>
      <c r="Y26988" s="601"/>
      <c r="Z26988" s="601"/>
      <c r="AA26988" s="601"/>
      <c r="AB26988" s="601"/>
    </row>
    <row r="26989" spans="21:28" x14ac:dyDescent="0.25">
      <c r="U26989" s="601"/>
      <c r="V26989" s="611"/>
      <c r="X26989" s="613"/>
      <c r="Y26989" s="601"/>
      <c r="Z26989" s="601"/>
      <c r="AA26989" s="601"/>
      <c r="AB26989" s="601"/>
    </row>
    <row r="26990" spans="21:28" x14ac:dyDescent="0.25">
      <c r="U26990" s="601"/>
      <c r="V26990" s="611"/>
      <c r="X26990" s="613"/>
      <c r="Y26990" s="601"/>
      <c r="Z26990" s="601"/>
      <c r="AA26990" s="601"/>
      <c r="AB26990" s="601"/>
    </row>
    <row r="26991" spans="21:28" x14ac:dyDescent="0.25">
      <c r="U26991" s="601"/>
      <c r="V26991" s="611"/>
      <c r="X26991" s="613"/>
      <c r="Y26991" s="601"/>
      <c r="Z26991" s="601"/>
      <c r="AA26991" s="601"/>
      <c r="AB26991" s="601"/>
    </row>
    <row r="26992" spans="21:28" x14ac:dyDescent="0.25">
      <c r="U26992" s="601"/>
      <c r="V26992" s="611"/>
      <c r="X26992" s="613"/>
      <c r="Y26992" s="601"/>
      <c r="Z26992" s="601"/>
      <c r="AA26992" s="601"/>
      <c r="AB26992" s="601"/>
    </row>
    <row r="26993" spans="21:28" x14ac:dyDescent="0.25">
      <c r="U26993" s="601"/>
      <c r="V26993" s="611"/>
      <c r="X26993" s="613"/>
      <c r="Y26993" s="601"/>
      <c r="Z26993" s="601"/>
      <c r="AA26993" s="601"/>
      <c r="AB26993" s="601"/>
    </row>
    <row r="26994" spans="21:28" x14ac:dyDescent="0.25">
      <c r="U26994" s="601"/>
      <c r="V26994" s="611"/>
      <c r="X26994" s="613"/>
      <c r="Y26994" s="601"/>
      <c r="Z26994" s="601"/>
      <c r="AA26994" s="601"/>
      <c r="AB26994" s="601"/>
    </row>
    <row r="26995" spans="21:28" x14ac:dyDescent="0.25">
      <c r="U26995" s="601"/>
      <c r="V26995" s="611"/>
      <c r="X26995" s="613"/>
      <c r="Y26995" s="601"/>
      <c r="Z26995" s="601"/>
      <c r="AA26995" s="601"/>
      <c r="AB26995" s="601"/>
    </row>
    <row r="26996" spans="21:28" x14ac:dyDescent="0.25">
      <c r="U26996" s="601"/>
      <c r="V26996" s="611"/>
      <c r="X26996" s="613"/>
      <c r="Y26996" s="601"/>
      <c r="Z26996" s="601"/>
      <c r="AA26996" s="601"/>
      <c r="AB26996" s="601"/>
    </row>
    <row r="26997" spans="21:28" x14ac:dyDescent="0.25">
      <c r="U26997" s="601"/>
      <c r="V26997" s="611"/>
      <c r="X26997" s="613"/>
      <c r="Y26997" s="601"/>
      <c r="Z26997" s="601"/>
      <c r="AA26997" s="601"/>
      <c r="AB26997" s="601"/>
    </row>
    <row r="26998" spans="21:28" x14ac:dyDescent="0.25">
      <c r="U26998" s="601"/>
      <c r="V26998" s="611"/>
      <c r="X26998" s="613"/>
      <c r="Y26998" s="601"/>
      <c r="Z26998" s="601"/>
      <c r="AA26998" s="601"/>
      <c r="AB26998" s="601"/>
    </row>
    <row r="26999" spans="21:28" x14ac:dyDescent="0.25">
      <c r="U26999" s="601"/>
      <c r="V26999" s="611"/>
      <c r="X26999" s="613"/>
      <c r="Y26999" s="601"/>
      <c r="Z26999" s="601"/>
      <c r="AA26999" s="601"/>
      <c r="AB26999" s="601"/>
    </row>
    <row r="27000" spans="21:28" x14ac:dyDescent="0.25">
      <c r="U27000" s="601"/>
      <c r="V27000" s="611"/>
      <c r="X27000" s="613"/>
      <c r="Y27000" s="601"/>
      <c r="Z27000" s="601"/>
      <c r="AA27000" s="601"/>
      <c r="AB27000" s="601"/>
    </row>
    <row r="27001" spans="21:28" x14ac:dyDescent="0.25">
      <c r="U27001" s="601"/>
      <c r="V27001" s="611"/>
      <c r="X27001" s="613"/>
      <c r="Y27001" s="601"/>
      <c r="Z27001" s="601"/>
      <c r="AA27001" s="601"/>
      <c r="AB27001" s="601"/>
    </row>
    <row r="27002" spans="21:28" x14ac:dyDescent="0.25">
      <c r="U27002" s="601"/>
      <c r="V27002" s="611"/>
      <c r="X27002" s="613"/>
      <c r="Y27002" s="601"/>
      <c r="Z27002" s="601"/>
      <c r="AA27002" s="601"/>
      <c r="AB27002" s="601"/>
    </row>
    <row r="27003" spans="21:28" x14ac:dyDescent="0.25">
      <c r="U27003" s="601"/>
      <c r="V27003" s="611"/>
      <c r="X27003" s="613"/>
      <c r="Y27003" s="601"/>
      <c r="Z27003" s="601"/>
      <c r="AA27003" s="601"/>
      <c r="AB27003" s="601"/>
    </row>
    <row r="27004" spans="21:28" x14ac:dyDescent="0.25">
      <c r="U27004" s="601"/>
      <c r="V27004" s="611"/>
      <c r="X27004" s="613"/>
      <c r="Y27004" s="601"/>
      <c r="Z27004" s="601"/>
      <c r="AA27004" s="601"/>
      <c r="AB27004" s="601"/>
    </row>
    <row r="27005" spans="21:28" x14ac:dyDescent="0.25">
      <c r="U27005" s="601"/>
      <c r="V27005" s="611"/>
      <c r="X27005" s="613"/>
      <c r="Y27005" s="601"/>
      <c r="Z27005" s="601"/>
      <c r="AA27005" s="601"/>
      <c r="AB27005" s="601"/>
    </row>
    <row r="27006" spans="21:28" x14ac:dyDescent="0.25">
      <c r="U27006" s="601"/>
      <c r="V27006" s="611"/>
      <c r="X27006" s="613"/>
      <c r="Y27006" s="601"/>
      <c r="Z27006" s="601"/>
      <c r="AA27006" s="601"/>
      <c r="AB27006" s="601"/>
    </row>
    <row r="27007" spans="21:28" x14ac:dyDescent="0.25">
      <c r="U27007" s="601"/>
      <c r="V27007" s="611"/>
      <c r="X27007" s="613"/>
      <c r="Y27007" s="601"/>
      <c r="Z27007" s="601"/>
      <c r="AA27007" s="601"/>
      <c r="AB27007" s="601"/>
    </row>
    <row r="27008" spans="21:28" x14ac:dyDescent="0.25">
      <c r="U27008" s="601"/>
      <c r="V27008" s="611"/>
      <c r="X27008" s="613"/>
      <c r="Y27008" s="601"/>
      <c r="Z27008" s="601"/>
      <c r="AA27008" s="601"/>
      <c r="AB27008" s="601"/>
    </row>
    <row r="27009" spans="21:28" x14ac:dyDescent="0.25">
      <c r="U27009" s="601"/>
      <c r="V27009" s="611"/>
      <c r="X27009" s="613"/>
      <c r="Y27009" s="601"/>
      <c r="Z27009" s="601"/>
      <c r="AA27009" s="601"/>
      <c r="AB27009" s="601"/>
    </row>
    <row r="27010" spans="21:28" x14ac:dyDescent="0.25">
      <c r="U27010" s="601"/>
      <c r="V27010" s="611"/>
      <c r="X27010" s="613"/>
      <c r="Y27010" s="601"/>
      <c r="Z27010" s="601"/>
      <c r="AA27010" s="601"/>
      <c r="AB27010" s="601"/>
    </row>
    <row r="27011" spans="21:28" x14ac:dyDescent="0.25">
      <c r="U27011" s="601"/>
      <c r="V27011" s="611"/>
      <c r="X27011" s="613"/>
      <c r="Y27011" s="601"/>
      <c r="Z27011" s="601"/>
      <c r="AA27011" s="601"/>
      <c r="AB27011" s="601"/>
    </row>
    <row r="27012" spans="21:28" x14ac:dyDescent="0.25">
      <c r="U27012" s="601"/>
      <c r="V27012" s="611"/>
      <c r="X27012" s="613"/>
      <c r="Y27012" s="601"/>
      <c r="Z27012" s="601"/>
      <c r="AA27012" s="601"/>
      <c r="AB27012" s="601"/>
    </row>
    <row r="27013" spans="21:28" x14ac:dyDescent="0.25">
      <c r="U27013" s="601"/>
      <c r="V27013" s="611"/>
      <c r="X27013" s="613"/>
      <c r="Y27013" s="601"/>
      <c r="Z27013" s="601"/>
      <c r="AA27013" s="601"/>
      <c r="AB27013" s="601"/>
    </row>
    <row r="27014" spans="21:28" x14ac:dyDescent="0.25">
      <c r="U27014" s="601"/>
      <c r="V27014" s="611"/>
      <c r="X27014" s="613"/>
      <c r="Y27014" s="601"/>
      <c r="Z27014" s="601"/>
      <c r="AA27014" s="601"/>
      <c r="AB27014" s="601"/>
    </row>
    <row r="27015" spans="21:28" x14ac:dyDescent="0.25">
      <c r="U27015" s="601"/>
      <c r="V27015" s="611"/>
      <c r="X27015" s="613"/>
      <c r="Y27015" s="601"/>
      <c r="Z27015" s="601"/>
      <c r="AA27015" s="601"/>
      <c r="AB27015" s="601"/>
    </row>
    <row r="27016" spans="21:28" x14ac:dyDescent="0.25">
      <c r="U27016" s="601"/>
      <c r="V27016" s="611"/>
      <c r="X27016" s="613"/>
      <c r="Y27016" s="601"/>
      <c r="Z27016" s="601"/>
      <c r="AA27016" s="601"/>
      <c r="AB27016" s="601"/>
    </row>
    <row r="27017" spans="21:28" x14ac:dyDescent="0.25">
      <c r="U27017" s="601"/>
      <c r="V27017" s="611"/>
      <c r="X27017" s="613"/>
      <c r="Y27017" s="601"/>
      <c r="Z27017" s="601"/>
      <c r="AA27017" s="601"/>
      <c r="AB27017" s="601"/>
    </row>
    <row r="27018" spans="21:28" x14ac:dyDescent="0.25">
      <c r="U27018" s="601"/>
      <c r="V27018" s="611"/>
      <c r="X27018" s="613"/>
      <c r="Y27018" s="601"/>
      <c r="Z27018" s="601"/>
      <c r="AA27018" s="601"/>
      <c r="AB27018" s="601"/>
    </row>
    <row r="27019" spans="21:28" x14ac:dyDescent="0.25">
      <c r="U27019" s="601"/>
      <c r="V27019" s="611"/>
      <c r="X27019" s="613"/>
      <c r="Y27019" s="601"/>
      <c r="Z27019" s="601"/>
      <c r="AA27019" s="601"/>
      <c r="AB27019" s="601"/>
    </row>
    <row r="27020" spans="21:28" x14ac:dyDescent="0.25">
      <c r="U27020" s="601"/>
      <c r="V27020" s="611"/>
      <c r="X27020" s="613"/>
      <c r="Y27020" s="601"/>
      <c r="Z27020" s="601"/>
      <c r="AA27020" s="601"/>
      <c r="AB27020" s="601"/>
    </row>
    <row r="27021" spans="21:28" x14ac:dyDescent="0.25">
      <c r="U27021" s="601"/>
      <c r="V27021" s="611"/>
      <c r="X27021" s="613"/>
      <c r="Y27021" s="601"/>
      <c r="Z27021" s="601"/>
      <c r="AA27021" s="601"/>
      <c r="AB27021" s="601"/>
    </row>
    <row r="27022" spans="21:28" x14ac:dyDescent="0.25">
      <c r="U27022" s="601"/>
      <c r="V27022" s="611"/>
      <c r="X27022" s="613"/>
      <c r="Y27022" s="601"/>
      <c r="Z27022" s="601"/>
      <c r="AA27022" s="601"/>
      <c r="AB27022" s="601"/>
    </row>
    <row r="27023" spans="21:28" x14ac:dyDescent="0.25">
      <c r="U27023" s="601"/>
      <c r="V27023" s="611"/>
      <c r="X27023" s="613"/>
      <c r="Y27023" s="601"/>
      <c r="Z27023" s="601"/>
      <c r="AA27023" s="601"/>
      <c r="AB27023" s="601"/>
    </row>
    <row r="27024" spans="21:28" x14ac:dyDescent="0.25">
      <c r="U27024" s="601"/>
      <c r="V27024" s="611"/>
      <c r="X27024" s="613"/>
      <c r="Y27024" s="601"/>
      <c r="Z27024" s="601"/>
      <c r="AA27024" s="601"/>
      <c r="AB27024" s="601"/>
    </row>
    <row r="27025" spans="21:28" x14ac:dyDescent="0.25">
      <c r="U27025" s="601"/>
      <c r="V27025" s="611"/>
      <c r="X27025" s="613"/>
      <c r="Y27025" s="601"/>
      <c r="Z27025" s="601"/>
      <c r="AA27025" s="601"/>
      <c r="AB27025" s="601"/>
    </row>
    <row r="27026" spans="21:28" x14ac:dyDescent="0.25">
      <c r="U27026" s="601"/>
      <c r="V27026" s="611"/>
      <c r="X27026" s="613"/>
      <c r="Y27026" s="601"/>
      <c r="Z27026" s="601"/>
      <c r="AA27026" s="601"/>
      <c r="AB27026" s="601"/>
    </row>
    <row r="27027" spans="21:28" x14ac:dyDescent="0.25">
      <c r="U27027" s="601"/>
      <c r="V27027" s="611"/>
      <c r="X27027" s="613"/>
      <c r="Y27027" s="601"/>
      <c r="Z27027" s="601"/>
      <c r="AA27027" s="601"/>
      <c r="AB27027" s="601"/>
    </row>
    <row r="27028" spans="21:28" x14ac:dyDescent="0.25">
      <c r="U27028" s="601"/>
      <c r="V27028" s="611"/>
      <c r="X27028" s="613"/>
      <c r="Y27028" s="601"/>
      <c r="Z27028" s="601"/>
      <c r="AA27028" s="601"/>
      <c r="AB27028" s="601"/>
    </row>
    <row r="27029" spans="21:28" x14ac:dyDescent="0.25">
      <c r="U27029" s="601"/>
      <c r="V27029" s="611"/>
      <c r="X27029" s="613"/>
      <c r="Y27029" s="601"/>
      <c r="Z27029" s="601"/>
      <c r="AA27029" s="601"/>
      <c r="AB27029" s="601"/>
    </row>
    <row r="27030" spans="21:28" x14ac:dyDescent="0.25">
      <c r="U27030" s="601"/>
      <c r="V27030" s="611"/>
      <c r="X27030" s="613"/>
      <c r="Y27030" s="601"/>
      <c r="Z27030" s="601"/>
      <c r="AA27030" s="601"/>
      <c r="AB27030" s="601"/>
    </row>
    <row r="27031" spans="21:28" x14ac:dyDescent="0.25">
      <c r="U27031" s="601"/>
      <c r="V27031" s="611"/>
      <c r="X27031" s="613"/>
      <c r="Y27031" s="601"/>
      <c r="Z27031" s="601"/>
      <c r="AA27031" s="601"/>
      <c r="AB27031" s="601"/>
    </row>
    <row r="27032" spans="21:28" x14ac:dyDescent="0.25">
      <c r="U27032" s="601"/>
      <c r="V27032" s="611"/>
      <c r="X27032" s="613"/>
      <c r="Y27032" s="601"/>
      <c r="Z27032" s="601"/>
      <c r="AA27032" s="601"/>
      <c r="AB27032" s="601"/>
    </row>
    <row r="27033" spans="21:28" x14ac:dyDescent="0.25">
      <c r="U27033" s="601"/>
      <c r="V27033" s="611"/>
      <c r="X27033" s="613"/>
      <c r="Y27033" s="601"/>
      <c r="Z27033" s="601"/>
      <c r="AA27033" s="601"/>
      <c r="AB27033" s="601"/>
    </row>
    <row r="27034" spans="21:28" x14ac:dyDescent="0.25">
      <c r="U27034" s="601"/>
      <c r="V27034" s="611"/>
      <c r="X27034" s="613"/>
      <c r="Y27034" s="601"/>
      <c r="Z27034" s="601"/>
      <c r="AA27034" s="601"/>
      <c r="AB27034" s="601"/>
    </row>
    <row r="27035" spans="21:28" x14ac:dyDescent="0.25">
      <c r="U27035" s="601"/>
      <c r="V27035" s="611"/>
      <c r="X27035" s="613"/>
      <c r="Y27035" s="601"/>
      <c r="Z27035" s="601"/>
      <c r="AA27035" s="601"/>
      <c r="AB27035" s="601"/>
    </row>
    <row r="27036" spans="21:28" x14ac:dyDescent="0.25">
      <c r="U27036" s="601"/>
      <c r="V27036" s="611"/>
      <c r="X27036" s="613"/>
      <c r="Y27036" s="601"/>
      <c r="Z27036" s="601"/>
      <c r="AA27036" s="601"/>
      <c r="AB27036" s="601"/>
    </row>
    <row r="27037" spans="21:28" x14ac:dyDescent="0.25">
      <c r="U27037" s="601"/>
      <c r="V27037" s="611"/>
      <c r="X27037" s="613"/>
      <c r="Y27037" s="601"/>
      <c r="Z27037" s="601"/>
      <c r="AA27037" s="601"/>
      <c r="AB27037" s="601"/>
    </row>
    <row r="27038" spans="21:28" x14ac:dyDescent="0.25">
      <c r="U27038" s="601"/>
      <c r="V27038" s="611"/>
      <c r="X27038" s="613"/>
      <c r="Y27038" s="601"/>
      <c r="Z27038" s="601"/>
      <c r="AA27038" s="601"/>
      <c r="AB27038" s="601"/>
    </row>
    <row r="27039" spans="21:28" x14ac:dyDescent="0.25">
      <c r="U27039" s="601"/>
      <c r="V27039" s="611"/>
      <c r="X27039" s="613"/>
      <c r="Y27039" s="601"/>
      <c r="Z27039" s="601"/>
      <c r="AA27039" s="601"/>
      <c r="AB27039" s="601"/>
    </row>
    <row r="27040" spans="21:28" x14ac:dyDescent="0.25">
      <c r="U27040" s="601"/>
      <c r="V27040" s="611"/>
      <c r="X27040" s="613"/>
      <c r="Y27040" s="601"/>
      <c r="Z27040" s="601"/>
      <c r="AA27040" s="601"/>
      <c r="AB27040" s="601"/>
    </row>
    <row r="27041" spans="21:28" x14ac:dyDescent="0.25">
      <c r="U27041" s="601"/>
      <c r="V27041" s="611"/>
      <c r="X27041" s="613"/>
      <c r="Y27041" s="601"/>
      <c r="Z27041" s="601"/>
      <c r="AA27041" s="601"/>
      <c r="AB27041" s="601"/>
    </row>
    <row r="27042" spans="21:28" x14ac:dyDescent="0.25">
      <c r="U27042" s="601"/>
      <c r="V27042" s="611"/>
      <c r="X27042" s="613"/>
      <c r="Y27042" s="601"/>
      <c r="Z27042" s="601"/>
      <c r="AA27042" s="601"/>
      <c r="AB27042" s="601"/>
    </row>
    <row r="27043" spans="21:28" x14ac:dyDescent="0.25">
      <c r="U27043" s="601"/>
      <c r="V27043" s="611"/>
      <c r="X27043" s="613"/>
      <c r="Y27043" s="601"/>
      <c r="Z27043" s="601"/>
      <c r="AA27043" s="601"/>
      <c r="AB27043" s="601"/>
    </row>
    <row r="27044" spans="21:28" x14ac:dyDescent="0.25">
      <c r="U27044" s="601"/>
      <c r="V27044" s="611"/>
      <c r="X27044" s="613"/>
      <c r="Y27044" s="601"/>
      <c r="Z27044" s="601"/>
      <c r="AA27044" s="601"/>
      <c r="AB27044" s="601"/>
    </row>
    <row r="27045" spans="21:28" x14ac:dyDescent="0.25">
      <c r="U27045" s="601"/>
      <c r="V27045" s="611"/>
      <c r="X27045" s="613"/>
      <c r="Y27045" s="601"/>
      <c r="Z27045" s="601"/>
      <c r="AA27045" s="601"/>
      <c r="AB27045" s="601"/>
    </row>
    <row r="27046" spans="21:28" x14ac:dyDescent="0.25">
      <c r="U27046" s="601"/>
      <c r="V27046" s="611"/>
      <c r="X27046" s="613"/>
      <c r="Y27046" s="601"/>
      <c r="Z27046" s="601"/>
      <c r="AA27046" s="601"/>
      <c r="AB27046" s="601"/>
    </row>
    <row r="27047" spans="21:28" x14ac:dyDescent="0.25">
      <c r="U27047" s="601"/>
      <c r="V27047" s="611"/>
      <c r="X27047" s="613"/>
      <c r="Y27047" s="601"/>
      <c r="Z27047" s="601"/>
      <c r="AA27047" s="601"/>
      <c r="AB27047" s="601"/>
    </row>
    <row r="27048" spans="21:28" x14ac:dyDescent="0.25">
      <c r="U27048" s="601"/>
      <c r="V27048" s="611"/>
      <c r="X27048" s="613"/>
      <c r="Y27048" s="601"/>
      <c r="Z27048" s="601"/>
      <c r="AA27048" s="601"/>
      <c r="AB27048" s="601"/>
    </row>
    <row r="27049" spans="21:28" x14ac:dyDescent="0.25">
      <c r="U27049" s="601"/>
      <c r="V27049" s="611"/>
      <c r="X27049" s="613"/>
      <c r="Y27049" s="601"/>
      <c r="Z27049" s="601"/>
      <c r="AA27049" s="601"/>
      <c r="AB27049" s="601"/>
    </row>
    <row r="27050" spans="21:28" x14ac:dyDescent="0.25">
      <c r="U27050" s="601"/>
      <c r="V27050" s="611"/>
      <c r="X27050" s="613"/>
      <c r="Y27050" s="601"/>
      <c r="Z27050" s="601"/>
      <c r="AA27050" s="601"/>
      <c r="AB27050" s="601"/>
    </row>
    <row r="27051" spans="21:28" x14ac:dyDescent="0.25">
      <c r="U27051" s="601"/>
      <c r="V27051" s="611"/>
      <c r="X27051" s="613"/>
      <c r="Y27051" s="601"/>
      <c r="Z27051" s="601"/>
      <c r="AA27051" s="601"/>
      <c r="AB27051" s="601"/>
    </row>
    <row r="27052" spans="21:28" x14ac:dyDescent="0.25">
      <c r="U27052" s="601"/>
      <c r="V27052" s="611"/>
      <c r="X27052" s="613"/>
      <c r="Y27052" s="601"/>
      <c r="Z27052" s="601"/>
      <c r="AA27052" s="601"/>
      <c r="AB27052" s="601"/>
    </row>
    <row r="27053" spans="21:28" x14ac:dyDescent="0.25">
      <c r="U27053" s="601"/>
      <c r="V27053" s="611"/>
      <c r="X27053" s="613"/>
      <c r="Y27053" s="601"/>
      <c r="Z27053" s="601"/>
      <c r="AA27053" s="601"/>
      <c r="AB27053" s="601"/>
    </row>
    <row r="27054" spans="21:28" x14ac:dyDescent="0.25">
      <c r="U27054" s="601"/>
      <c r="V27054" s="611"/>
      <c r="X27054" s="613"/>
      <c r="Y27054" s="601"/>
      <c r="Z27054" s="601"/>
      <c r="AA27054" s="601"/>
      <c r="AB27054" s="601"/>
    </row>
    <row r="27055" spans="21:28" x14ac:dyDescent="0.25">
      <c r="U27055" s="601"/>
      <c r="V27055" s="611"/>
      <c r="X27055" s="613"/>
      <c r="Y27055" s="601"/>
      <c r="Z27055" s="601"/>
      <c r="AA27055" s="601"/>
      <c r="AB27055" s="601"/>
    </row>
    <row r="27056" spans="21:28" x14ac:dyDescent="0.25">
      <c r="U27056" s="601"/>
      <c r="V27056" s="611"/>
      <c r="X27056" s="613"/>
      <c r="Y27056" s="601"/>
      <c r="Z27056" s="601"/>
      <c r="AA27056" s="601"/>
      <c r="AB27056" s="601"/>
    </row>
    <row r="27057" spans="21:28" x14ac:dyDescent="0.25">
      <c r="U27057" s="601"/>
      <c r="V27057" s="611"/>
      <c r="X27057" s="613"/>
      <c r="Y27057" s="601"/>
      <c r="Z27057" s="601"/>
      <c r="AA27057" s="601"/>
      <c r="AB27057" s="601"/>
    </row>
    <row r="27058" spans="21:28" x14ac:dyDescent="0.25">
      <c r="U27058" s="601"/>
      <c r="V27058" s="611"/>
      <c r="X27058" s="613"/>
      <c r="Y27058" s="601"/>
      <c r="Z27058" s="601"/>
      <c r="AA27058" s="601"/>
      <c r="AB27058" s="601"/>
    </row>
    <row r="27059" spans="21:28" x14ac:dyDescent="0.25">
      <c r="U27059" s="601"/>
      <c r="V27059" s="611"/>
      <c r="X27059" s="613"/>
      <c r="Y27059" s="601"/>
      <c r="Z27059" s="601"/>
      <c r="AA27059" s="601"/>
      <c r="AB27059" s="601"/>
    </row>
    <row r="27060" spans="21:28" x14ac:dyDescent="0.25">
      <c r="U27060" s="601"/>
      <c r="V27060" s="611"/>
      <c r="X27060" s="613"/>
      <c r="Y27060" s="601"/>
      <c r="Z27060" s="601"/>
      <c r="AA27060" s="601"/>
      <c r="AB27060" s="601"/>
    </row>
    <row r="27061" spans="21:28" x14ac:dyDescent="0.25">
      <c r="U27061" s="601"/>
      <c r="V27061" s="611"/>
      <c r="X27061" s="613"/>
      <c r="Y27061" s="601"/>
      <c r="Z27061" s="601"/>
      <c r="AA27061" s="601"/>
      <c r="AB27061" s="601"/>
    </row>
    <row r="27062" spans="21:28" x14ac:dyDescent="0.25">
      <c r="U27062" s="601"/>
      <c r="V27062" s="611"/>
      <c r="X27062" s="613"/>
      <c r="Y27062" s="601"/>
      <c r="Z27062" s="601"/>
      <c r="AA27062" s="601"/>
      <c r="AB27062" s="601"/>
    </row>
    <row r="27063" spans="21:28" x14ac:dyDescent="0.25">
      <c r="U27063" s="601"/>
      <c r="V27063" s="611"/>
      <c r="X27063" s="613"/>
      <c r="Y27063" s="601"/>
      <c r="Z27063" s="601"/>
      <c r="AA27063" s="601"/>
      <c r="AB27063" s="601"/>
    </row>
    <row r="27064" spans="21:28" x14ac:dyDescent="0.25">
      <c r="U27064" s="601"/>
      <c r="V27064" s="611"/>
      <c r="X27064" s="613"/>
      <c r="Y27064" s="601"/>
      <c r="Z27064" s="601"/>
      <c r="AA27064" s="601"/>
      <c r="AB27064" s="601"/>
    </row>
    <row r="27065" spans="21:28" x14ac:dyDescent="0.25">
      <c r="U27065" s="601"/>
      <c r="V27065" s="611"/>
      <c r="X27065" s="613"/>
      <c r="Y27065" s="601"/>
      <c r="Z27065" s="601"/>
      <c r="AA27065" s="601"/>
      <c r="AB27065" s="601"/>
    </row>
    <row r="27066" spans="21:28" x14ac:dyDescent="0.25">
      <c r="U27066" s="601"/>
      <c r="V27066" s="611"/>
      <c r="X27066" s="613"/>
      <c r="Y27066" s="601"/>
      <c r="Z27066" s="601"/>
      <c r="AA27066" s="601"/>
      <c r="AB27066" s="601"/>
    </row>
    <row r="27067" spans="21:28" x14ac:dyDescent="0.25">
      <c r="U27067" s="601"/>
      <c r="V27067" s="611"/>
      <c r="X27067" s="613"/>
      <c r="Y27067" s="601"/>
      <c r="Z27067" s="601"/>
      <c r="AA27067" s="601"/>
      <c r="AB27067" s="601"/>
    </row>
    <row r="27068" spans="21:28" x14ac:dyDescent="0.25">
      <c r="U27068" s="601"/>
      <c r="V27068" s="611"/>
      <c r="X27068" s="613"/>
      <c r="Y27068" s="601"/>
      <c r="Z27068" s="601"/>
      <c r="AA27068" s="601"/>
      <c r="AB27068" s="601"/>
    </row>
    <row r="27069" spans="21:28" x14ac:dyDescent="0.25">
      <c r="U27069" s="601"/>
      <c r="V27069" s="611"/>
      <c r="X27069" s="613"/>
      <c r="Y27069" s="601"/>
      <c r="Z27069" s="601"/>
      <c r="AA27069" s="601"/>
      <c r="AB27069" s="601"/>
    </row>
    <row r="27070" spans="21:28" x14ac:dyDescent="0.25">
      <c r="U27070" s="601"/>
      <c r="V27070" s="611"/>
      <c r="X27070" s="613"/>
      <c r="Y27070" s="601"/>
      <c r="Z27070" s="601"/>
      <c r="AA27070" s="601"/>
      <c r="AB27070" s="601"/>
    </row>
    <row r="27071" spans="21:28" x14ac:dyDescent="0.25">
      <c r="U27071" s="601"/>
      <c r="V27071" s="611"/>
      <c r="X27071" s="613"/>
      <c r="Y27071" s="601"/>
      <c r="Z27071" s="601"/>
      <c r="AA27071" s="601"/>
      <c r="AB27071" s="601"/>
    </row>
    <row r="27072" spans="21:28" x14ac:dyDescent="0.25">
      <c r="U27072" s="601"/>
      <c r="V27072" s="611"/>
      <c r="X27072" s="613"/>
      <c r="Y27072" s="601"/>
      <c r="Z27072" s="601"/>
      <c r="AA27072" s="601"/>
      <c r="AB27072" s="601"/>
    </row>
    <row r="27073" spans="21:28" x14ac:dyDescent="0.25">
      <c r="U27073" s="601"/>
      <c r="V27073" s="611"/>
      <c r="X27073" s="613"/>
      <c r="Y27073" s="601"/>
      <c r="Z27073" s="601"/>
      <c r="AA27073" s="601"/>
      <c r="AB27073" s="601"/>
    </row>
    <row r="27074" spans="21:28" x14ac:dyDescent="0.25">
      <c r="U27074" s="601"/>
      <c r="V27074" s="611"/>
      <c r="X27074" s="613"/>
      <c r="Y27074" s="601"/>
      <c r="Z27074" s="601"/>
      <c r="AA27074" s="601"/>
      <c r="AB27074" s="601"/>
    </row>
    <row r="27075" spans="21:28" x14ac:dyDescent="0.25">
      <c r="U27075" s="601"/>
      <c r="V27075" s="611"/>
      <c r="X27075" s="613"/>
      <c r="Y27075" s="601"/>
      <c r="Z27075" s="601"/>
      <c r="AA27075" s="601"/>
      <c r="AB27075" s="601"/>
    </row>
    <row r="27076" spans="21:28" x14ac:dyDescent="0.25">
      <c r="U27076" s="601"/>
      <c r="V27076" s="611"/>
      <c r="X27076" s="613"/>
      <c r="Y27076" s="601"/>
      <c r="Z27076" s="601"/>
      <c r="AA27076" s="601"/>
      <c r="AB27076" s="601"/>
    </row>
    <row r="27077" spans="21:28" x14ac:dyDescent="0.25">
      <c r="U27077" s="601"/>
      <c r="V27077" s="611"/>
      <c r="X27077" s="613"/>
      <c r="Y27077" s="601"/>
      <c r="Z27077" s="601"/>
      <c r="AA27077" s="601"/>
      <c r="AB27077" s="601"/>
    </row>
    <row r="27078" spans="21:28" x14ac:dyDescent="0.25">
      <c r="U27078" s="601"/>
      <c r="V27078" s="611"/>
      <c r="X27078" s="613"/>
      <c r="Y27078" s="601"/>
      <c r="Z27078" s="601"/>
      <c r="AA27078" s="601"/>
      <c r="AB27078" s="601"/>
    </row>
    <row r="27079" spans="21:28" x14ac:dyDescent="0.25">
      <c r="U27079" s="601"/>
      <c r="V27079" s="611"/>
      <c r="X27079" s="613"/>
      <c r="Y27079" s="601"/>
      <c r="Z27079" s="601"/>
      <c r="AA27079" s="601"/>
      <c r="AB27079" s="601"/>
    </row>
    <row r="27080" spans="21:28" x14ac:dyDescent="0.25">
      <c r="U27080" s="601"/>
      <c r="V27080" s="611"/>
      <c r="X27080" s="613"/>
      <c r="Y27080" s="601"/>
      <c r="Z27080" s="601"/>
      <c r="AA27080" s="601"/>
      <c r="AB27080" s="601"/>
    </row>
    <row r="27081" spans="21:28" x14ac:dyDescent="0.25">
      <c r="U27081" s="601"/>
      <c r="V27081" s="611"/>
      <c r="X27081" s="613"/>
      <c r="Y27081" s="601"/>
      <c r="Z27081" s="601"/>
      <c r="AA27081" s="601"/>
      <c r="AB27081" s="601"/>
    </row>
    <row r="27082" spans="21:28" x14ac:dyDescent="0.25">
      <c r="U27082" s="601"/>
      <c r="V27082" s="611"/>
      <c r="X27082" s="613"/>
      <c r="Y27082" s="601"/>
      <c r="Z27082" s="601"/>
      <c r="AA27082" s="601"/>
      <c r="AB27082" s="601"/>
    </row>
    <row r="27083" spans="21:28" x14ac:dyDescent="0.25">
      <c r="U27083" s="601"/>
      <c r="V27083" s="611"/>
      <c r="X27083" s="613"/>
      <c r="Y27083" s="601"/>
      <c r="Z27083" s="601"/>
      <c r="AA27083" s="601"/>
      <c r="AB27083" s="601"/>
    </row>
    <row r="27084" spans="21:28" x14ac:dyDescent="0.25">
      <c r="U27084" s="601"/>
      <c r="V27084" s="611"/>
      <c r="X27084" s="613"/>
      <c r="Y27084" s="601"/>
      <c r="Z27084" s="601"/>
      <c r="AA27084" s="601"/>
      <c r="AB27084" s="601"/>
    </row>
    <row r="27085" spans="21:28" x14ac:dyDescent="0.25">
      <c r="U27085" s="601"/>
      <c r="V27085" s="611"/>
      <c r="X27085" s="613"/>
      <c r="Y27085" s="601"/>
      <c r="Z27085" s="601"/>
      <c r="AA27085" s="601"/>
      <c r="AB27085" s="601"/>
    </row>
    <row r="27086" spans="21:28" x14ac:dyDescent="0.25">
      <c r="U27086" s="601"/>
      <c r="V27086" s="611"/>
      <c r="X27086" s="613"/>
      <c r="Y27086" s="601"/>
      <c r="Z27086" s="601"/>
      <c r="AA27086" s="601"/>
      <c r="AB27086" s="601"/>
    </row>
    <row r="27087" spans="21:28" x14ac:dyDescent="0.25">
      <c r="U27087" s="601"/>
      <c r="V27087" s="611"/>
      <c r="X27087" s="613"/>
      <c r="Y27087" s="601"/>
      <c r="Z27087" s="601"/>
      <c r="AA27087" s="601"/>
      <c r="AB27087" s="601"/>
    </row>
    <row r="27088" spans="21:28" x14ac:dyDescent="0.25">
      <c r="U27088" s="601"/>
      <c r="V27088" s="611"/>
      <c r="X27088" s="613"/>
      <c r="Y27088" s="601"/>
      <c r="Z27088" s="601"/>
      <c r="AA27088" s="601"/>
      <c r="AB27088" s="601"/>
    </row>
    <row r="27089" spans="21:28" x14ac:dyDescent="0.25">
      <c r="U27089" s="601"/>
      <c r="V27089" s="611"/>
      <c r="X27089" s="613"/>
      <c r="Y27089" s="601"/>
      <c r="Z27089" s="601"/>
      <c r="AA27089" s="601"/>
      <c r="AB27089" s="601"/>
    </row>
    <row r="27090" spans="21:28" x14ac:dyDescent="0.25">
      <c r="U27090" s="601"/>
      <c r="V27090" s="611"/>
      <c r="X27090" s="613"/>
      <c r="Y27090" s="601"/>
      <c r="Z27090" s="601"/>
      <c r="AA27090" s="601"/>
      <c r="AB27090" s="601"/>
    </row>
    <row r="27091" spans="21:28" x14ac:dyDescent="0.25">
      <c r="U27091" s="601"/>
      <c r="V27091" s="611"/>
      <c r="X27091" s="613"/>
      <c r="Y27091" s="601"/>
      <c r="Z27091" s="601"/>
      <c r="AA27091" s="601"/>
      <c r="AB27091" s="601"/>
    </row>
    <row r="27092" spans="21:28" x14ac:dyDescent="0.25">
      <c r="U27092" s="601"/>
      <c r="V27092" s="611"/>
      <c r="X27092" s="613"/>
      <c r="Y27092" s="601"/>
      <c r="Z27092" s="601"/>
      <c r="AA27092" s="601"/>
      <c r="AB27092" s="601"/>
    </row>
    <row r="27093" spans="21:28" x14ac:dyDescent="0.25">
      <c r="U27093" s="601"/>
      <c r="V27093" s="611"/>
      <c r="X27093" s="613"/>
      <c r="Y27093" s="601"/>
      <c r="Z27093" s="601"/>
      <c r="AA27093" s="601"/>
      <c r="AB27093" s="601"/>
    </row>
    <row r="27094" spans="21:28" x14ac:dyDescent="0.25">
      <c r="U27094" s="601"/>
      <c r="V27094" s="611"/>
      <c r="X27094" s="613"/>
      <c r="Y27094" s="601"/>
      <c r="Z27094" s="601"/>
      <c r="AA27094" s="601"/>
      <c r="AB27094" s="601"/>
    </row>
    <row r="27095" spans="21:28" x14ac:dyDescent="0.25">
      <c r="U27095" s="601"/>
      <c r="V27095" s="611"/>
      <c r="X27095" s="613"/>
      <c r="Y27095" s="601"/>
      <c r="Z27095" s="601"/>
      <c r="AA27095" s="601"/>
      <c r="AB27095" s="601"/>
    </row>
    <row r="27096" spans="21:28" x14ac:dyDescent="0.25">
      <c r="U27096" s="601"/>
      <c r="V27096" s="611"/>
      <c r="X27096" s="613"/>
      <c r="Y27096" s="601"/>
      <c r="Z27096" s="601"/>
      <c r="AA27096" s="601"/>
      <c r="AB27096" s="601"/>
    </row>
    <row r="27097" spans="21:28" x14ac:dyDescent="0.25">
      <c r="U27097" s="601"/>
      <c r="V27097" s="611"/>
      <c r="X27097" s="613"/>
      <c r="Y27097" s="601"/>
      <c r="Z27097" s="601"/>
      <c r="AA27097" s="601"/>
      <c r="AB27097" s="601"/>
    </row>
    <row r="27098" spans="21:28" x14ac:dyDescent="0.25">
      <c r="U27098" s="601"/>
      <c r="V27098" s="611"/>
      <c r="X27098" s="613"/>
      <c r="Y27098" s="601"/>
      <c r="Z27098" s="601"/>
      <c r="AA27098" s="601"/>
      <c r="AB27098" s="601"/>
    </row>
    <row r="27099" spans="21:28" x14ac:dyDescent="0.25">
      <c r="U27099" s="601"/>
      <c r="V27099" s="611"/>
      <c r="X27099" s="613"/>
      <c r="Y27099" s="601"/>
      <c r="Z27099" s="601"/>
      <c r="AA27099" s="601"/>
      <c r="AB27099" s="601"/>
    </row>
    <row r="27100" spans="21:28" x14ac:dyDescent="0.25">
      <c r="U27100" s="601"/>
      <c r="V27100" s="611"/>
      <c r="X27100" s="613"/>
      <c r="Y27100" s="601"/>
      <c r="Z27100" s="601"/>
      <c r="AA27100" s="601"/>
      <c r="AB27100" s="601"/>
    </row>
    <row r="27101" spans="21:28" x14ac:dyDescent="0.25">
      <c r="U27101" s="601"/>
      <c r="V27101" s="611"/>
      <c r="X27101" s="613"/>
      <c r="Y27101" s="601"/>
      <c r="Z27101" s="601"/>
      <c r="AA27101" s="601"/>
      <c r="AB27101" s="601"/>
    </row>
    <row r="27102" spans="21:28" x14ac:dyDescent="0.25">
      <c r="U27102" s="601"/>
      <c r="V27102" s="611"/>
      <c r="X27102" s="613"/>
      <c r="Y27102" s="601"/>
      <c r="Z27102" s="601"/>
      <c r="AA27102" s="601"/>
      <c r="AB27102" s="601"/>
    </row>
    <row r="27103" spans="21:28" x14ac:dyDescent="0.25">
      <c r="U27103" s="601"/>
      <c r="V27103" s="611"/>
      <c r="X27103" s="613"/>
      <c r="Y27103" s="601"/>
      <c r="Z27103" s="601"/>
      <c r="AA27103" s="601"/>
      <c r="AB27103" s="601"/>
    </row>
    <row r="27104" spans="21:28" x14ac:dyDescent="0.25">
      <c r="U27104" s="601"/>
      <c r="V27104" s="611"/>
      <c r="X27104" s="613"/>
      <c r="Y27104" s="601"/>
      <c r="Z27104" s="601"/>
      <c r="AA27104" s="601"/>
      <c r="AB27104" s="601"/>
    </row>
    <row r="27105" spans="21:28" x14ac:dyDescent="0.25">
      <c r="U27105" s="601"/>
      <c r="V27105" s="611"/>
      <c r="X27105" s="613"/>
      <c r="Y27105" s="601"/>
      <c r="Z27105" s="601"/>
      <c r="AA27105" s="601"/>
      <c r="AB27105" s="601"/>
    </row>
    <row r="27106" spans="21:28" x14ac:dyDescent="0.25">
      <c r="U27106" s="601"/>
      <c r="V27106" s="611"/>
      <c r="X27106" s="613"/>
      <c r="Y27106" s="601"/>
      <c r="Z27106" s="601"/>
      <c r="AA27106" s="601"/>
      <c r="AB27106" s="601"/>
    </row>
    <row r="27107" spans="21:28" x14ac:dyDescent="0.25">
      <c r="U27107" s="601"/>
      <c r="V27107" s="611"/>
      <c r="X27107" s="613"/>
      <c r="Y27107" s="601"/>
      <c r="Z27107" s="601"/>
      <c r="AA27107" s="601"/>
      <c r="AB27107" s="601"/>
    </row>
    <row r="27108" spans="21:28" x14ac:dyDescent="0.25">
      <c r="U27108" s="601"/>
      <c r="V27108" s="611"/>
      <c r="X27108" s="613"/>
      <c r="Y27108" s="601"/>
      <c r="Z27108" s="601"/>
      <c r="AA27108" s="601"/>
      <c r="AB27108" s="601"/>
    </row>
    <row r="27109" spans="21:28" x14ac:dyDescent="0.25">
      <c r="U27109" s="601"/>
      <c r="V27109" s="611"/>
      <c r="X27109" s="613"/>
      <c r="Y27109" s="601"/>
      <c r="Z27109" s="601"/>
      <c r="AA27109" s="601"/>
      <c r="AB27109" s="601"/>
    </row>
    <row r="27110" spans="21:28" x14ac:dyDescent="0.25">
      <c r="U27110" s="601"/>
      <c r="V27110" s="611"/>
      <c r="X27110" s="613"/>
      <c r="Y27110" s="601"/>
      <c r="Z27110" s="601"/>
      <c r="AA27110" s="601"/>
      <c r="AB27110" s="601"/>
    </row>
    <row r="27111" spans="21:28" x14ac:dyDescent="0.25">
      <c r="U27111" s="601"/>
      <c r="V27111" s="611"/>
      <c r="X27111" s="613"/>
      <c r="Y27111" s="601"/>
      <c r="Z27111" s="601"/>
      <c r="AA27111" s="601"/>
      <c r="AB27111" s="601"/>
    </row>
    <row r="27112" spans="21:28" x14ac:dyDescent="0.25">
      <c r="U27112" s="601"/>
      <c r="V27112" s="611"/>
      <c r="X27112" s="613"/>
      <c r="Y27112" s="601"/>
      <c r="Z27112" s="601"/>
      <c r="AA27112" s="601"/>
      <c r="AB27112" s="601"/>
    </row>
    <row r="27113" spans="21:28" x14ac:dyDescent="0.25">
      <c r="U27113" s="601"/>
      <c r="V27113" s="611"/>
      <c r="X27113" s="613"/>
      <c r="Y27113" s="601"/>
      <c r="Z27113" s="601"/>
      <c r="AA27113" s="601"/>
      <c r="AB27113" s="601"/>
    </row>
    <row r="27114" spans="21:28" x14ac:dyDescent="0.25">
      <c r="U27114" s="601"/>
      <c r="V27114" s="611"/>
      <c r="X27114" s="613"/>
      <c r="Y27114" s="601"/>
      <c r="Z27114" s="601"/>
      <c r="AA27114" s="601"/>
      <c r="AB27114" s="601"/>
    </row>
    <row r="27115" spans="21:28" x14ac:dyDescent="0.25">
      <c r="U27115" s="601"/>
      <c r="V27115" s="611"/>
      <c r="X27115" s="613"/>
      <c r="Y27115" s="601"/>
      <c r="Z27115" s="601"/>
      <c r="AA27115" s="601"/>
      <c r="AB27115" s="601"/>
    </row>
    <row r="27116" spans="21:28" x14ac:dyDescent="0.25">
      <c r="U27116" s="601"/>
      <c r="V27116" s="611"/>
      <c r="X27116" s="613"/>
      <c r="Y27116" s="601"/>
      <c r="Z27116" s="601"/>
      <c r="AA27116" s="601"/>
      <c r="AB27116" s="601"/>
    </row>
    <row r="27117" spans="21:28" x14ac:dyDescent="0.25">
      <c r="U27117" s="601"/>
      <c r="V27117" s="611"/>
      <c r="X27117" s="613"/>
      <c r="Y27117" s="601"/>
      <c r="Z27117" s="601"/>
      <c r="AA27117" s="601"/>
      <c r="AB27117" s="601"/>
    </row>
    <row r="27118" spans="21:28" x14ac:dyDescent="0.25">
      <c r="U27118" s="601"/>
      <c r="V27118" s="611"/>
      <c r="X27118" s="613"/>
      <c r="Y27118" s="601"/>
      <c r="Z27118" s="601"/>
      <c r="AA27118" s="601"/>
      <c r="AB27118" s="601"/>
    </row>
    <row r="27119" spans="21:28" x14ac:dyDescent="0.25">
      <c r="U27119" s="601"/>
      <c r="V27119" s="611"/>
      <c r="X27119" s="613"/>
      <c r="Y27119" s="601"/>
      <c r="Z27119" s="601"/>
      <c r="AA27119" s="601"/>
      <c r="AB27119" s="601"/>
    </row>
    <row r="27120" spans="21:28" x14ac:dyDescent="0.25">
      <c r="U27120" s="601"/>
      <c r="V27120" s="611"/>
      <c r="X27120" s="613"/>
      <c r="Y27120" s="601"/>
      <c r="Z27120" s="601"/>
      <c r="AA27120" s="601"/>
      <c r="AB27120" s="601"/>
    </row>
    <row r="27121" spans="21:28" x14ac:dyDescent="0.25">
      <c r="U27121" s="601"/>
      <c r="V27121" s="611"/>
      <c r="X27121" s="613"/>
      <c r="Y27121" s="601"/>
      <c r="Z27121" s="601"/>
      <c r="AA27121" s="601"/>
      <c r="AB27121" s="601"/>
    </row>
    <row r="27122" spans="21:28" x14ac:dyDescent="0.25">
      <c r="U27122" s="601"/>
      <c r="V27122" s="611"/>
      <c r="X27122" s="613"/>
      <c r="Y27122" s="601"/>
      <c r="Z27122" s="601"/>
      <c r="AA27122" s="601"/>
      <c r="AB27122" s="601"/>
    </row>
    <row r="27123" spans="21:28" x14ac:dyDescent="0.25">
      <c r="U27123" s="601"/>
      <c r="V27123" s="611"/>
      <c r="X27123" s="613"/>
      <c r="Y27123" s="601"/>
      <c r="Z27123" s="601"/>
      <c r="AA27123" s="601"/>
      <c r="AB27123" s="601"/>
    </row>
    <row r="27124" spans="21:28" x14ac:dyDescent="0.25">
      <c r="U27124" s="601"/>
      <c r="V27124" s="611"/>
      <c r="X27124" s="613"/>
      <c r="Y27124" s="601"/>
      <c r="Z27124" s="601"/>
      <c r="AA27124" s="601"/>
      <c r="AB27124" s="601"/>
    </row>
    <row r="27125" spans="21:28" x14ac:dyDescent="0.25">
      <c r="U27125" s="601"/>
      <c r="V27125" s="611"/>
      <c r="X27125" s="613"/>
      <c r="Y27125" s="601"/>
      <c r="Z27125" s="601"/>
      <c r="AA27125" s="601"/>
      <c r="AB27125" s="601"/>
    </row>
    <row r="27126" spans="21:28" x14ac:dyDescent="0.25">
      <c r="U27126" s="601"/>
      <c r="V27126" s="611"/>
      <c r="X27126" s="613"/>
      <c r="Y27126" s="601"/>
      <c r="Z27126" s="601"/>
      <c r="AA27126" s="601"/>
      <c r="AB27126" s="601"/>
    </row>
    <row r="27127" spans="21:28" x14ac:dyDescent="0.25">
      <c r="U27127" s="601"/>
      <c r="V27127" s="611"/>
      <c r="X27127" s="613"/>
      <c r="Y27127" s="601"/>
      <c r="Z27127" s="601"/>
      <c r="AA27127" s="601"/>
      <c r="AB27127" s="601"/>
    </row>
    <row r="27128" spans="21:28" x14ac:dyDescent="0.25">
      <c r="U27128" s="601"/>
      <c r="V27128" s="611"/>
      <c r="X27128" s="613"/>
      <c r="Y27128" s="601"/>
      <c r="Z27128" s="601"/>
      <c r="AA27128" s="601"/>
      <c r="AB27128" s="601"/>
    </row>
    <row r="27129" spans="21:28" x14ac:dyDescent="0.25">
      <c r="U27129" s="601"/>
      <c r="V27129" s="611"/>
      <c r="X27129" s="613"/>
      <c r="Y27129" s="601"/>
      <c r="Z27129" s="601"/>
      <c r="AA27129" s="601"/>
      <c r="AB27129" s="601"/>
    </row>
    <row r="27130" spans="21:28" x14ac:dyDescent="0.25">
      <c r="U27130" s="601"/>
      <c r="V27130" s="611"/>
      <c r="X27130" s="613"/>
      <c r="Y27130" s="601"/>
      <c r="Z27130" s="601"/>
      <c r="AA27130" s="601"/>
      <c r="AB27130" s="601"/>
    </row>
    <row r="27131" spans="21:28" x14ac:dyDescent="0.25">
      <c r="U27131" s="601"/>
      <c r="V27131" s="611"/>
      <c r="X27131" s="613"/>
      <c r="Y27131" s="601"/>
      <c r="Z27131" s="601"/>
      <c r="AA27131" s="601"/>
      <c r="AB27131" s="601"/>
    </row>
    <row r="27132" spans="21:28" x14ac:dyDescent="0.25">
      <c r="U27132" s="601"/>
      <c r="V27132" s="611"/>
      <c r="X27132" s="613"/>
      <c r="Y27132" s="601"/>
      <c r="Z27132" s="601"/>
      <c r="AA27132" s="601"/>
      <c r="AB27132" s="601"/>
    </row>
    <row r="27133" spans="21:28" x14ac:dyDescent="0.25">
      <c r="U27133" s="601"/>
      <c r="V27133" s="611"/>
      <c r="X27133" s="613"/>
      <c r="Y27133" s="601"/>
      <c r="Z27133" s="601"/>
      <c r="AA27133" s="601"/>
      <c r="AB27133" s="601"/>
    </row>
    <row r="27134" spans="21:28" x14ac:dyDescent="0.25">
      <c r="U27134" s="601"/>
      <c r="V27134" s="611"/>
      <c r="X27134" s="613"/>
      <c r="Y27134" s="601"/>
      <c r="Z27134" s="601"/>
      <c r="AA27134" s="601"/>
      <c r="AB27134" s="601"/>
    </row>
    <row r="27135" spans="21:28" x14ac:dyDescent="0.25">
      <c r="U27135" s="601"/>
      <c r="V27135" s="611"/>
      <c r="X27135" s="613"/>
      <c r="Y27135" s="601"/>
      <c r="Z27135" s="601"/>
      <c r="AA27135" s="601"/>
      <c r="AB27135" s="601"/>
    </row>
    <row r="27136" spans="21:28" x14ac:dyDescent="0.25">
      <c r="U27136" s="601"/>
      <c r="V27136" s="611"/>
      <c r="X27136" s="613"/>
      <c r="Y27136" s="601"/>
      <c r="Z27136" s="601"/>
      <c r="AA27136" s="601"/>
      <c r="AB27136" s="601"/>
    </row>
    <row r="27137" spans="21:28" x14ac:dyDescent="0.25">
      <c r="U27137" s="601"/>
      <c r="V27137" s="611"/>
      <c r="X27137" s="613"/>
      <c r="Y27137" s="601"/>
      <c r="Z27137" s="601"/>
      <c r="AA27137" s="601"/>
      <c r="AB27137" s="601"/>
    </row>
    <row r="27138" spans="21:28" x14ac:dyDescent="0.25">
      <c r="U27138" s="601"/>
      <c r="V27138" s="611"/>
      <c r="X27138" s="613"/>
      <c r="Y27138" s="601"/>
      <c r="Z27138" s="601"/>
      <c r="AA27138" s="601"/>
      <c r="AB27138" s="601"/>
    </row>
    <row r="27139" spans="21:28" x14ac:dyDescent="0.25">
      <c r="U27139" s="601"/>
      <c r="V27139" s="611"/>
      <c r="X27139" s="613"/>
      <c r="Y27139" s="601"/>
      <c r="Z27139" s="601"/>
      <c r="AA27139" s="601"/>
      <c r="AB27139" s="601"/>
    </row>
    <row r="27140" spans="21:28" x14ac:dyDescent="0.25">
      <c r="U27140" s="601"/>
      <c r="V27140" s="611"/>
      <c r="X27140" s="613"/>
      <c r="Y27140" s="601"/>
      <c r="Z27140" s="601"/>
      <c r="AA27140" s="601"/>
      <c r="AB27140" s="601"/>
    </row>
    <row r="27141" spans="21:28" x14ac:dyDescent="0.25">
      <c r="U27141" s="601"/>
      <c r="V27141" s="611"/>
      <c r="X27141" s="613"/>
      <c r="Y27141" s="601"/>
      <c r="Z27141" s="601"/>
      <c r="AA27141" s="601"/>
      <c r="AB27141" s="601"/>
    </row>
    <row r="27142" spans="21:28" x14ac:dyDescent="0.25">
      <c r="U27142" s="601"/>
      <c r="V27142" s="611"/>
      <c r="X27142" s="613"/>
      <c r="Y27142" s="601"/>
      <c r="Z27142" s="601"/>
      <c r="AA27142" s="601"/>
      <c r="AB27142" s="601"/>
    </row>
    <row r="27143" spans="21:28" x14ac:dyDescent="0.25">
      <c r="U27143" s="601"/>
      <c r="V27143" s="611"/>
      <c r="X27143" s="613"/>
      <c r="Y27143" s="601"/>
      <c r="Z27143" s="601"/>
      <c r="AA27143" s="601"/>
      <c r="AB27143" s="601"/>
    </row>
    <row r="27144" spans="21:28" x14ac:dyDescent="0.25">
      <c r="U27144" s="601"/>
      <c r="V27144" s="611"/>
      <c r="X27144" s="613"/>
      <c r="Y27144" s="601"/>
      <c r="Z27144" s="601"/>
      <c r="AA27144" s="601"/>
      <c r="AB27144" s="601"/>
    </row>
    <row r="27145" spans="21:28" x14ac:dyDescent="0.25">
      <c r="U27145" s="601"/>
      <c r="V27145" s="611"/>
      <c r="X27145" s="613"/>
      <c r="Y27145" s="601"/>
      <c r="Z27145" s="601"/>
      <c r="AA27145" s="601"/>
      <c r="AB27145" s="601"/>
    </row>
    <row r="27146" spans="21:28" x14ac:dyDescent="0.25">
      <c r="U27146" s="601"/>
      <c r="V27146" s="611"/>
      <c r="X27146" s="613"/>
      <c r="Y27146" s="601"/>
      <c r="Z27146" s="601"/>
      <c r="AA27146" s="601"/>
      <c r="AB27146" s="601"/>
    </row>
    <row r="27147" spans="21:28" x14ac:dyDescent="0.25">
      <c r="U27147" s="601"/>
      <c r="V27147" s="611"/>
      <c r="X27147" s="613"/>
      <c r="Y27147" s="601"/>
      <c r="Z27147" s="601"/>
      <c r="AA27147" s="601"/>
      <c r="AB27147" s="601"/>
    </row>
    <row r="27148" spans="21:28" x14ac:dyDescent="0.25">
      <c r="U27148" s="601"/>
      <c r="V27148" s="611"/>
      <c r="X27148" s="613"/>
      <c r="Y27148" s="601"/>
      <c r="Z27148" s="601"/>
      <c r="AA27148" s="601"/>
      <c r="AB27148" s="601"/>
    </row>
    <row r="27149" spans="21:28" x14ac:dyDescent="0.25">
      <c r="U27149" s="601"/>
      <c r="V27149" s="611"/>
      <c r="X27149" s="613"/>
      <c r="Y27149" s="601"/>
      <c r="Z27149" s="601"/>
      <c r="AA27149" s="601"/>
      <c r="AB27149" s="601"/>
    </row>
    <row r="27150" spans="21:28" x14ac:dyDescent="0.25">
      <c r="U27150" s="601"/>
      <c r="V27150" s="611"/>
      <c r="X27150" s="613"/>
      <c r="Y27150" s="601"/>
      <c r="Z27150" s="601"/>
      <c r="AA27150" s="601"/>
      <c r="AB27150" s="601"/>
    </row>
    <row r="27151" spans="21:28" x14ac:dyDescent="0.25">
      <c r="U27151" s="601"/>
      <c r="V27151" s="611"/>
      <c r="X27151" s="613"/>
      <c r="Y27151" s="601"/>
      <c r="Z27151" s="601"/>
      <c r="AA27151" s="601"/>
      <c r="AB27151" s="601"/>
    </row>
    <row r="27152" spans="21:28" x14ac:dyDescent="0.25">
      <c r="U27152" s="601"/>
      <c r="V27152" s="611"/>
      <c r="X27152" s="613"/>
      <c r="Y27152" s="601"/>
      <c r="Z27152" s="601"/>
      <c r="AA27152" s="601"/>
      <c r="AB27152" s="601"/>
    </row>
    <row r="27153" spans="21:28" x14ac:dyDescent="0.25">
      <c r="U27153" s="601"/>
      <c r="V27153" s="611"/>
      <c r="X27153" s="613"/>
      <c r="Y27153" s="601"/>
      <c r="Z27153" s="601"/>
      <c r="AA27153" s="601"/>
      <c r="AB27153" s="601"/>
    </row>
    <row r="27154" spans="21:28" x14ac:dyDescent="0.25">
      <c r="U27154" s="601"/>
      <c r="V27154" s="611"/>
      <c r="X27154" s="613"/>
      <c r="Y27154" s="601"/>
      <c r="Z27154" s="601"/>
      <c r="AA27154" s="601"/>
      <c r="AB27154" s="601"/>
    </row>
    <row r="27155" spans="21:28" x14ac:dyDescent="0.25">
      <c r="U27155" s="601"/>
      <c r="V27155" s="611"/>
      <c r="X27155" s="613"/>
      <c r="Y27155" s="601"/>
      <c r="Z27155" s="601"/>
      <c r="AA27155" s="601"/>
      <c r="AB27155" s="601"/>
    </row>
    <row r="27156" spans="21:28" x14ac:dyDescent="0.25">
      <c r="U27156" s="601"/>
      <c r="V27156" s="611"/>
      <c r="X27156" s="613"/>
      <c r="Y27156" s="601"/>
      <c r="Z27156" s="601"/>
      <c r="AA27156" s="601"/>
      <c r="AB27156" s="601"/>
    </row>
    <row r="27157" spans="21:28" x14ac:dyDescent="0.25">
      <c r="U27157" s="601"/>
      <c r="V27157" s="611"/>
      <c r="X27157" s="613"/>
      <c r="Y27157" s="601"/>
      <c r="Z27157" s="601"/>
      <c r="AA27157" s="601"/>
      <c r="AB27157" s="601"/>
    </row>
    <row r="27158" spans="21:28" x14ac:dyDescent="0.25">
      <c r="U27158" s="601"/>
      <c r="V27158" s="611"/>
      <c r="X27158" s="613"/>
      <c r="Y27158" s="601"/>
      <c r="Z27158" s="601"/>
      <c r="AA27158" s="601"/>
      <c r="AB27158" s="601"/>
    </row>
    <row r="27159" spans="21:28" x14ac:dyDescent="0.25">
      <c r="U27159" s="601"/>
      <c r="V27159" s="611"/>
      <c r="X27159" s="613"/>
      <c r="Y27159" s="601"/>
      <c r="Z27159" s="601"/>
      <c r="AA27159" s="601"/>
      <c r="AB27159" s="601"/>
    </row>
    <row r="27160" spans="21:28" x14ac:dyDescent="0.25">
      <c r="U27160" s="601"/>
      <c r="V27160" s="611"/>
      <c r="X27160" s="613"/>
      <c r="Y27160" s="601"/>
      <c r="Z27160" s="601"/>
      <c r="AA27160" s="601"/>
      <c r="AB27160" s="601"/>
    </row>
    <row r="27161" spans="21:28" x14ac:dyDescent="0.25">
      <c r="U27161" s="601"/>
      <c r="V27161" s="611"/>
      <c r="X27161" s="613"/>
      <c r="Y27161" s="601"/>
      <c r="Z27161" s="601"/>
      <c r="AA27161" s="601"/>
      <c r="AB27161" s="601"/>
    </row>
    <row r="27162" spans="21:28" x14ac:dyDescent="0.25">
      <c r="U27162" s="601"/>
      <c r="V27162" s="611"/>
      <c r="X27162" s="613"/>
      <c r="Y27162" s="601"/>
      <c r="Z27162" s="601"/>
      <c r="AA27162" s="601"/>
      <c r="AB27162" s="601"/>
    </row>
    <row r="27163" spans="21:28" x14ac:dyDescent="0.25">
      <c r="U27163" s="601"/>
      <c r="V27163" s="611"/>
      <c r="X27163" s="613"/>
      <c r="Y27163" s="601"/>
      <c r="Z27163" s="601"/>
      <c r="AA27163" s="601"/>
      <c r="AB27163" s="601"/>
    </row>
    <row r="27164" spans="21:28" x14ac:dyDescent="0.25">
      <c r="U27164" s="601"/>
      <c r="V27164" s="611"/>
      <c r="X27164" s="613"/>
      <c r="Y27164" s="601"/>
      <c r="Z27164" s="601"/>
      <c r="AA27164" s="601"/>
      <c r="AB27164" s="601"/>
    </row>
    <row r="27165" spans="21:28" x14ac:dyDescent="0.25">
      <c r="U27165" s="601"/>
      <c r="V27165" s="611"/>
      <c r="X27165" s="613"/>
      <c r="Y27165" s="601"/>
      <c r="Z27165" s="601"/>
      <c r="AA27165" s="601"/>
      <c r="AB27165" s="601"/>
    </row>
    <row r="27166" spans="21:28" x14ac:dyDescent="0.25">
      <c r="U27166" s="601"/>
      <c r="V27166" s="611"/>
      <c r="X27166" s="613"/>
      <c r="Y27166" s="601"/>
      <c r="Z27166" s="601"/>
      <c r="AA27166" s="601"/>
      <c r="AB27166" s="601"/>
    </row>
    <row r="27167" spans="21:28" x14ac:dyDescent="0.25">
      <c r="U27167" s="601"/>
      <c r="V27167" s="611"/>
      <c r="X27167" s="613"/>
      <c r="Y27167" s="601"/>
      <c r="Z27167" s="601"/>
      <c r="AA27167" s="601"/>
      <c r="AB27167" s="601"/>
    </row>
    <row r="27168" spans="21:28" x14ac:dyDescent="0.25">
      <c r="U27168" s="601"/>
      <c r="V27168" s="611"/>
      <c r="X27168" s="613"/>
      <c r="Y27168" s="601"/>
      <c r="Z27168" s="601"/>
      <c r="AA27168" s="601"/>
      <c r="AB27168" s="601"/>
    </row>
    <row r="27169" spans="21:28" x14ac:dyDescent="0.25">
      <c r="U27169" s="601"/>
      <c r="V27169" s="611"/>
      <c r="X27169" s="613"/>
      <c r="Y27169" s="601"/>
      <c r="Z27169" s="601"/>
      <c r="AA27169" s="601"/>
      <c r="AB27169" s="601"/>
    </row>
    <row r="27170" spans="21:28" x14ac:dyDescent="0.25">
      <c r="U27170" s="601"/>
      <c r="V27170" s="611"/>
      <c r="X27170" s="613"/>
      <c r="Y27170" s="601"/>
      <c r="Z27170" s="601"/>
      <c r="AA27170" s="601"/>
      <c r="AB27170" s="601"/>
    </row>
    <row r="27171" spans="21:28" x14ac:dyDescent="0.25">
      <c r="U27171" s="601"/>
      <c r="V27171" s="611"/>
      <c r="X27171" s="613"/>
      <c r="Y27171" s="601"/>
      <c r="Z27171" s="601"/>
      <c r="AA27171" s="601"/>
      <c r="AB27171" s="601"/>
    </row>
    <row r="27172" spans="21:28" x14ac:dyDescent="0.25">
      <c r="U27172" s="601"/>
      <c r="V27172" s="611"/>
      <c r="X27172" s="613"/>
      <c r="Y27172" s="601"/>
      <c r="Z27172" s="601"/>
      <c r="AA27172" s="601"/>
      <c r="AB27172" s="601"/>
    </row>
    <row r="27173" spans="21:28" x14ac:dyDescent="0.25">
      <c r="U27173" s="601"/>
      <c r="V27173" s="611"/>
      <c r="X27173" s="613"/>
      <c r="Y27173" s="601"/>
      <c r="Z27173" s="601"/>
      <c r="AA27173" s="601"/>
      <c r="AB27173" s="601"/>
    </row>
    <row r="27174" spans="21:28" x14ac:dyDescent="0.25">
      <c r="U27174" s="601"/>
      <c r="V27174" s="611"/>
      <c r="X27174" s="613"/>
      <c r="Y27174" s="601"/>
      <c r="Z27174" s="601"/>
      <c r="AA27174" s="601"/>
      <c r="AB27174" s="601"/>
    </row>
    <row r="27175" spans="21:28" x14ac:dyDescent="0.25">
      <c r="U27175" s="601"/>
      <c r="V27175" s="611"/>
      <c r="X27175" s="613"/>
      <c r="Y27175" s="601"/>
      <c r="Z27175" s="601"/>
      <c r="AA27175" s="601"/>
      <c r="AB27175" s="601"/>
    </row>
    <row r="27176" spans="21:28" x14ac:dyDescent="0.25">
      <c r="U27176" s="601"/>
      <c r="V27176" s="611"/>
      <c r="X27176" s="613"/>
      <c r="Y27176" s="601"/>
      <c r="Z27176" s="601"/>
      <c r="AA27176" s="601"/>
      <c r="AB27176" s="601"/>
    </row>
    <row r="27177" spans="21:28" x14ac:dyDescent="0.25">
      <c r="U27177" s="601"/>
      <c r="V27177" s="611"/>
      <c r="X27177" s="613"/>
      <c r="Y27177" s="601"/>
      <c r="Z27177" s="601"/>
      <c r="AA27177" s="601"/>
      <c r="AB27177" s="601"/>
    </row>
    <row r="27178" spans="21:28" x14ac:dyDescent="0.25">
      <c r="U27178" s="601"/>
      <c r="V27178" s="611"/>
      <c r="X27178" s="613"/>
      <c r="Y27178" s="601"/>
      <c r="Z27178" s="601"/>
      <c r="AA27178" s="601"/>
      <c r="AB27178" s="601"/>
    </row>
    <row r="27179" spans="21:28" x14ac:dyDescent="0.25">
      <c r="U27179" s="601"/>
      <c r="V27179" s="611"/>
      <c r="X27179" s="613"/>
      <c r="Y27179" s="601"/>
      <c r="Z27179" s="601"/>
      <c r="AA27179" s="601"/>
      <c r="AB27179" s="601"/>
    </row>
    <row r="27180" spans="21:28" x14ac:dyDescent="0.25">
      <c r="U27180" s="601"/>
      <c r="V27180" s="611"/>
      <c r="X27180" s="613"/>
      <c r="Y27180" s="601"/>
      <c r="Z27180" s="601"/>
      <c r="AA27180" s="601"/>
      <c r="AB27180" s="601"/>
    </row>
    <row r="27181" spans="21:28" x14ac:dyDescent="0.25">
      <c r="U27181" s="601"/>
      <c r="V27181" s="611"/>
      <c r="X27181" s="613"/>
      <c r="Y27181" s="601"/>
      <c r="Z27181" s="601"/>
      <c r="AA27181" s="601"/>
      <c r="AB27181" s="601"/>
    </row>
    <row r="27182" spans="21:28" x14ac:dyDescent="0.25">
      <c r="U27182" s="601"/>
      <c r="V27182" s="611"/>
      <c r="X27182" s="613"/>
      <c r="Y27182" s="601"/>
      <c r="Z27182" s="601"/>
      <c r="AA27182" s="601"/>
      <c r="AB27182" s="601"/>
    </row>
    <row r="27183" spans="21:28" x14ac:dyDescent="0.25">
      <c r="U27183" s="601"/>
      <c r="V27183" s="611"/>
      <c r="X27183" s="613"/>
      <c r="Y27183" s="601"/>
      <c r="Z27183" s="601"/>
      <c r="AA27183" s="601"/>
      <c r="AB27183" s="601"/>
    </row>
    <row r="27184" spans="21:28" x14ac:dyDescent="0.25">
      <c r="U27184" s="601"/>
      <c r="V27184" s="611"/>
      <c r="X27184" s="613"/>
      <c r="Y27184" s="601"/>
      <c r="Z27184" s="601"/>
      <c r="AA27184" s="601"/>
      <c r="AB27184" s="601"/>
    </row>
    <row r="27185" spans="21:28" x14ac:dyDescent="0.25">
      <c r="U27185" s="601"/>
      <c r="V27185" s="611"/>
      <c r="X27185" s="613"/>
      <c r="Y27185" s="601"/>
      <c r="Z27185" s="601"/>
      <c r="AA27185" s="601"/>
      <c r="AB27185" s="601"/>
    </row>
    <row r="27186" spans="21:28" x14ac:dyDescent="0.25">
      <c r="U27186" s="601"/>
      <c r="V27186" s="611"/>
      <c r="X27186" s="613"/>
      <c r="Y27186" s="601"/>
      <c r="Z27186" s="601"/>
      <c r="AA27186" s="601"/>
      <c r="AB27186" s="601"/>
    </row>
    <row r="27187" spans="21:28" x14ac:dyDescent="0.25">
      <c r="U27187" s="601"/>
      <c r="V27187" s="611"/>
      <c r="X27187" s="613"/>
      <c r="Y27187" s="601"/>
      <c r="Z27187" s="601"/>
      <c r="AA27187" s="601"/>
      <c r="AB27187" s="601"/>
    </row>
    <row r="27188" spans="21:28" x14ac:dyDescent="0.25">
      <c r="U27188" s="601"/>
      <c r="V27188" s="611"/>
      <c r="X27188" s="613"/>
      <c r="Y27188" s="601"/>
      <c r="Z27188" s="601"/>
      <c r="AA27188" s="601"/>
      <c r="AB27188" s="601"/>
    </row>
    <row r="27189" spans="21:28" x14ac:dyDescent="0.25">
      <c r="U27189" s="601"/>
      <c r="V27189" s="611"/>
      <c r="X27189" s="613"/>
      <c r="Y27189" s="601"/>
      <c r="Z27189" s="601"/>
      <c r="AA27189" s="601"/>
      <c r="AB27189" s="601"/>
    </row>
    <row r="27190" spans="21:28" x14ac:dyDescent="0.25">
      <c r="U27190" s="601"/>
      <c r="V27190" s="611"/>
      <c r="X27190" s="613"/>
      <c r="Y27190" s="601"/>
      <c r="Z27190" s="601"/>
      <c r="AA27190" s="601"/>
      <c r="AB27190" s="601"/>
    </row>
    <row r="27191" spans="21:28" x14ac:dyDescent="0.25">
      <c r="U27191" s="601"/>
      <c r="V27191" s="611"/>
      <c r="X27191" s="613"/>
      <c r="Y27191" s="601"/>
      <c r="Z27191" s="601"/>
      <c r="AA27191" s="601"/>
      <c r="AB27191" s="601"/>
    </row>
    <row r="27192" spans="21:28" x14ac:dyDescent="0.25">
      <c r="U27192" s="601"/>
      <c r="V27192" s="611"/>
      <c r="X27192" s="613"/>
      <c r="Y27192" s="601"/>
      <c r="Z27192" s="601"/>
      <c r="AA27192" s="601"/>
      <c r="AB27192" s="601"/>
    </row>
    <row r="27193" spans="21:28" x14ac:dyDescent="0.25">
      <c r="U27193" s="601"/>
      <c r="V27193" s="611"/>
      <c r="X27193" s="613"/>
      <c r="Y27193" s="601"/>
      <c r="Z27193" s="601"/>
      <c r="AA27193" s="601"/>
      <c r="AB27193" s="601"/>
    </row>
    <row r="27194" spans="21:28" x14ac:dyDescent="0.25">
      <c r="U27194" s="601"/>
      <c r="V27194" s="611"/>
      <c r="X27194" s="613"/>
      <c r="Y27194" s="601"/>
      <c r="Z27194" s="601"/>
      <c r="AA27194" s="601"/>
      <c r="AB27194" s="601"/>
    </row>
    <row r="27195" spans="21:28" x14ac:dyDescent="0.25">
      <c r="U27195" s="601"/>
      <c r="V27195" s="611"/>
      <c r="X27195" s="613"/>
      <c r="Y27195" s="601"/>
      <c r="Z27195" s="601"/>
      <c r="AA27195" s="601"/>
      <c r="AB27195" s="601"/>
    </row>
    <row r="27196" spans="21:28" x14ac:dyDescent="0.25">
      <c r="U27196" s="601"/>
      <c r="V27196" s="611"/>
      <c r="X27196" s="613"/>
      <c r="Y27196" s="601"/>
      <c r="Z27196" s="601"/>
      <c r="AA27196" s="601"/>
      <c r="AB27196" s="601"/>
    </row>
    <row r="27197" spans="21:28" x14ac:dyDescent="0.25">
      <c r="U27197" s="601"/>
      <c r="V27197" s="611"/>
      <c r="X27197" s="613"/>
      <c r="Y27197" s="601"/>
      <c r="Z27197" s="601"/>
      <c r="AA27197" s="601"/>
      <c r="AB27197" s="601"/>
    </row>
    <row r="27198" spans="21:28" x14ac:dyDescent="0.25">
      <c r="U27198" s="601"/>
      <c r="V27198" s="611"/>
      <c r="X27198" s="613"/>
      <c r="Y27198" s="601"/>
      <c r="Z27198" s="601"/>
      <c r="AA27198" s="601"/>
      <c r="AB27198" s="601"/>
    </row>
    <row r="27199" spans="21:28" x14ac:dyDescent="0.25">
      <c r="U27199" s="601"/>
      <c r="V27199" s="611"/>
      <c r="X27199" s="613"/>
      <c r="Y27199" s="601"/>
      <c r="Z27199" s="601"/>
      <c r="AA27199" s="601"/>
      <c r="AB27199" s="601"/>
    </row>
    <row r="27200" spans="21:28" x14ac:dyDescent="0.25">
      <c r="U27200" s="601"/>
      <c r="V27200" s="611"/>
      <c r="X27200" s="613"/>
      <c r="Y27200" s="601"/>
      <c r="Z27200" s="601"/>
      <c r="AA27200" s="601"/>
      <c r="AB27200" s="601"/>
    </row>
    <row r="27201" spans="21:28" x14ac:dyDescent="0.25">
      <c r="U27201" s="601"/>
      <c r="V27201" s="611"/>
      <c r="X27201" s="613"/>
      <c r="Y27201" s="601"/>
      <c r="Z27201" s="601"/>
      <c r="AA27201" s="601"/>
      <c r="AB27201" s="601"/>
    </row>
    <row r="27202" spans="21:28" x14ac:dyDescent="0.25">
      <c r="U27202" s="601"/>
      <c r="V27202" s="611"/>
      <c r="X27202" s="613"/>
      <c r="Y27202" s="601"/>
      <c r="Z27202" s="601"/>
      <c r="AA27202" s="601"/>
      <c r="AB27202" s="601"/>
    </row>
    <row r="27203" spans="21:28" x14ac:dyDescent="0.25">
      <c r="U27203" s="601"/>
      <c r="V27203" s="611"/>
      <c r="X27203" s="613"/>
      <c r="Y27203" s="601"/>
      <c r="Z27203" s="601"/>
      <c r="AA27203" s="601"/>
      <c r="AB27203" s="601"/>
    </row>
    <row r="27204" spans="21:28" x14ac:dyDescent="0.25">
      <c r="U27204" s="601"/>
      <c r="V27204" s="611"/>
      <c r="X27204" s="613"/>
      <c r="Y27204" s="601"/>
      <c r="Z27204" s="601"/>
      <c r="AA27204" s="601"/>
      <c r="AB27204" s="601"/>
    </row>
    <row r="27205" spans="21:28" x14ac:dyDescent="0.25">
      <c r="U27205" s="601"/>
      <c r="V27205" s="611"/>
      <c r="X27205" s="613"/>
      <c r="Y27205" s="601"/>
      <c r="Z27205" s="601"/>
      <c r="AA27205" s="601"/>
      <c r="AB27205" s="601"/>
    </row>
    <row r="27206" spans="21:28" x14ac:dyDescent="0.25">
      <c r="U27206" s="601"/>
      <c r="V27206" s="611"/>
      <c r="X27206" s="613"/>
      <c r="Y27206" s="601"/>
      <c r="Z27206" s="601"/>
      <c r="AA27206" s="601"/>
      <c r="AB27206" s="601"/>
    </row>
    <row r="27207" spans="21:28" x14ac:dyDescent="0.25">
      <c r="U27207" s="601"/>
      <c r="V27207" s="611"/>
      <c r="X27207" s="613"/>
      <c r="Y27207" s="601"/>
      <c r="Z27207" s="601"/>
      <c r="AA27207" s="601"/>
      <c r="AB27207" s="601"/>
    </row>
    <row r="27208" spans="21:28" x14ac:dyDescent="0.25">
      <c r="U27208" s="601"/>
      <c r="V27208" s="611"/>
      <c r="X27208" s="613"/>
      <c r="Y27208" s="601"/>
      <c r="Z27208" s="601"/>
      <c r="AA27208" s="601"/>
      <c r="AB27208" s="601"/>
    </row>
    <row r="27209" spans="21:28" x14ac:dyDescent="0.25">
      <c r="U27209" s="601"/>
      <c r="V27209" s="611"/>
      <c r="X27209" s="613"/>
      <c r="Y27209" s="601"/>
      <c r="Z27209" s="601"/>
      <c r="AA27209" s="601"/>
      <c r="AB27209" s="601"/>
    </row>
    <row r="27210" spans="21:28" x14ac:dyDescent="0.25">
      <c r="U27210" s="601"/>
      <c r="V27210" s="611"/>
      <c r="X27210" s="613"/>
      <c r="Y27210" s="601"/>
      <c r="Z27210" s="601"/>
      <c r="AA27210" s="601"/>
      <c r="AB27210" s="601"/>
    </row>
    <row r="27211" spans="21:28" x14ac:dyDescent="0.25">
      <c r="U27211" s="601"/>
      <c r="V27211" s="611"/>
      <c r="X27211" s="613"/>
      <c r="Y27211" s="601"/>
      <c r="Z27211" s="601"/>
      <c r="AA27211" s="601"/>
      <c r="AB27211" s="601"/>
    </row>
    <row r="27212" spans="21:28" x14ac:dyDescent="0.25">
      <c r="U27212" s="601"/>
      <c r="V27212" s="611"/>
      <c r="X27212" s="613"/>
      <c r="Y27212" s="601"/>
      <c r="Z27212" s="601"/>
      <c r="AA27212" s="601"/>
      <c r="AB27212" s="601"/>
    </row>
    <row r="27213" spans="21:28" x14ac:dyDescent="0.25">
      <c r="U27213" s="601"/>
      <c r="V27213" s="611"/>
      <c r="X27213" s="613"/>
      <c r="Y27213" s="601"/>
      <c r="Z27213" s="601"/>
      <c r="AA27213" s="601"/>
      <c r="AB27213" s="601"/>
    </row>
    <row r="27214" spans="21:28" x14ac:dyDescent="0.25">
      <c r="U27214" s="601"/>
      <c r="V27214" s="611"/>
      <c r="X27214" s="613"/>
      <c r="Y27214" s="601"/>
      <c r="Z27214" s="601"/>
      <c r="AA27214" s="601"/>
      <c r="AB27214" s="601"/>
    </row>
    <row r="27215" spans="21:28" x14ac:dyDescent="0.25">
      <c r="U27215" s="601"/>
      <c r="V27215" s="611"/>
      <c r="X27215" s="613"/>
      <c r="Y27215" s="601"/>
      <c r="Z27215" s="601"/>
      <c r="AA27215" s="601"/>
      <c r="AB27215" s="601"/>
    </row>
    <row r="27216" spans="21:28" x14ac:dyDescent="0.25">
      <c r="U27216" s="601"/>
      <c r="V27216" s="611"/>
      <c r="X27216" s="613"/>
      <c r="Y27216" s="601"/>
      <c r="Z27216" s="601"/>
      <c r="AA27216" s="601"/>
      <c r="AB27216" s="601"/>
    </row>
    <row r="27217" spans="21:28" x14ac:dyDescent="0.25">
      <c r="U27217" s="601"/>
      <c r="V27217" s="611"/>
      <c r="X27217" s="613"/>
      <c r="Y27217" s="601"/>
      <c r="Z27217" s="601"/>
      <c r="AA27217" s="601"/>
      <c r="AB27217" s="601"/>
    </row>
    <row r="27218" spans="21:28" x14ac:dyDescent="0.25">
      <c r="U27218" s="601"/>
      <c r="V27218" s="611"/>
      <c r="X27218" s="613"/>
      <c r="Y27218" s="601"/>
      <c r="Z27218" s="601"/>
      <c r="AA27218" s="601"/>
      <c r="AB27218" s="601"/>
    </row>
    <row r="27219" spans="21:28" x14ac:dyDescent="0.25">
      <c r="U27219" s="601"/>
      <c r="V27219" s="611"/>
      <c r="X27219" s="613"/>
      <c r="Y27219" s="601"/>
      <c r="Z27219" s="601"/>
      <c r="AA27219" s="601"/>
      <c r="AB27219" s="601"/>
    </row>
    <row r="27220" spans="21:28" x14ac:dyDescent="0.25">
      <c r="U27220" s="601"/>
      <c r="V27220" s="611"/>
      <c r="X27220" s="613"/>
      <c r="Y27220" s="601"/>
      <c r="Z27220" s="601"/>
      <c r="AA27220" s="601"/>
      <c r="AB27220" s="601"/>
    </row>
    <row r="27221" spans="21:28" x14ac:dyDescent="0.25">
      <c r="U27221" s="601"/>
      <c r="V27221" s="611"/>
      <c r="X27221" s="613"/>
      <c r="Y27221" s="601"/>
      <c r="Z27221" s="601"/>
      <c r="AA27221" s="601"/>
      <c r="AB27221" s="601"/>
    </row>
    <row r="27222" spans="21:28" x14ac:dyDescent="0.25">
      <c r="U27222" s="601"/>
      <c r="V27222" s="611"/>
      <c r="X27222" s="613"/>
      <c r="Y27222" s="601"/>
      <c r="Z27222" s="601"/>
      <c r="AA27222" s="601"/>
      <c r="AB27222" s="601"/>
    </row>
    <row r="27223" spans="21:28" x14ac:dyDescent="0.25">
      <c r="U27223" s="601"/>
      <c r="V27223" s="611"/>
      <c r="X27223" s="613"/>
      <c r="Y27223" s="601"/>
      <c r="Z27223" s="601"/>
      <c r="AA27223" s="601"/>
      <c r="AB27223" s="601"/>
    </row>
    <row r="27224" spans="21:28" x14ac:dyDescent="0.25">
      <c r="U27224" s="601"/>
      <c r="V27224" s="611"/>
      <c r="X27224" s="613"/>
      <c r="Y27224" s="601"/>
      <c r="Z27224" s="601"/>
      <c r="AA27224" s="601"/>
      <c r="AB27224" s="601"/>
    </row>
    <row r="27225" spans="21:28" x14ac:dyDescent="0.25">
      <c r="U27225" s="601"/>
      <c r="V27225" s="611"/>
      <c r="X27225" s="613"/>
      <c r="Y27225" s="601"/>
      <c r="Z27225" s="601"/>
      <c r="AA27225" s="601"/>
      <c r="AB27225" s="601"/>
    </row>
    <row r="27226" spans="21:28" x14ac:dyDescent="0.25">
      <c r="U27226" s="601"/>
      <c r="V27226" s="611"/>
      <c r="X27226" s="613"/>
      <c r="Y27226" s="601"/>
      <c r="Z27226" s="601"/>
      <c r="AA27226" s="601"/>
      <c r="AB27226" s="601"/>
    </row>
    <row r="27227" spans="21:28" x14ac:dyDescent="0.25">
      <c r="U27227" s="601"/>
      <c r="V27227" s="611"/>
      <c r="X27227" s="613"/>
      <c r="Y27227" s="601"/>
      <c r="Z27227" s="601"/>
      <c r="AA27227" s="601"/>
      <c r="AB27227" s="601"/>
    </row>
    <row r="27228" spans="21:28" x14ac:dyDescent="0.25">
      <c r="U27228" s="601"/>
      <c r="V27228" s="611"/>
      <c r="X27228" s="613"/>
      <c r="Y27228" s="601"/>
      <c r="Z27228" s="601"/>
      <c r="AA27228" s="601"/>
      <c r="AB27228" s="601"/>
    </row>
    <row r="27229" spans="21:28" x14ac:dyDescent="0.25">
      <c r="U27229" s="601"/>
      <c r="V27229" s="611"/>
      <c r="X27229" s="613"/>
      <c r="Y27229" s="601"/>
      <c r="Z27229" s="601"/>
      <c r="AA27229" s="601"/>
      <c r="AB27229" s="601"/>
    </row>
    <row r="27230" spans="21:28" x14ac:dyDescent="0.25">
      <c r="U27230" s="601"/>
      <c r="V27230" s="611"/>
      <c r="X27230" s="613"/>
      <c r="Y27230" s="601"/>
      <c r="Z27230" s="601"/>
      <c r="AA27230" s="601"/>
      <c r="AB27230" s="601"/>
    </row>
    <row r="27231" spans="21:28" x14ac:dyDescent="0.25">
      <c r="U27231" s="601"/>
      <c r="V27231" s="611"/>
      <c r="X27231" s="613"/>
      <c r="Y27231" s="601"/>
      <c r="Z27231" s="601"/>
      <c r="AA27231" s="601"/>
      <c r="AB27231" s="601"/>
    </row>
    <row r="27232" spans="21:28" x14ac:dyDescent="0.25">
      <c r="U27232" s="601"/>
      <c r="V27232" s="611"/>
      <c r="X27232" s="613"/>
      <c r="Y27232" s="601"/>
      <c r="Z27232" s="601"/>
      <c r="AA27232" s="601"/>
      <c r="AB27232" s="601"/>
    </row>
    <row r="27233" spans="21:28" x14ac:dyDescent="0.25">
      <c r="U27233" s="601"/>
      <c r="V27233" s="611"/>
      <c r="X27233" s="613"/>
      <c r="Y27233" s="601"/>
      <c r="Z27233" s="601"/>
      <c r="AA27233" s="601"/>
      <c r="AB27233" s="601"/>
    </row>
    <row r="27234" spans="21:28" x14ac:dyDescent="0.25">
      <c r="U27234" s="601"/>
      <c r="V27234" s="611"/>
      <c r="X27234" s="613"/>
      <c r="Y27234" s="601"/>
      <c r="Z27234" s="601"/>
      <c r="AA27234" s="601"/>
      <c r="AB27234" s="601"/>
    </row>
    <row r="27235" spans="21:28" x14ac:dyDescent="0.25">
      <c r="U27235" s="601"/>
      <c r="V27235" s="611"/>
      <c r="X27235" s="613"/>
      <c r="Y27235" s="601"/>
      <c r="Z27235" s="601"/>
      <c r="AA27235" s="601"/>
      <c r="AB27235" s="601"/>
    </row>
    <row r="27236" spans="21:28" x14ac:dyDescent="0.25">
      <c r="U27236" s="601"/>
      <c r="V27236" s="611"/>
      <c r="X27236" s="613"/>
      <c r="Y27236" s="601"/>
      <c r="Z27236" s="601"/>
      <c r="AA27236" s="601"/>
      <c r="AB27236" s="601"/>
    </row>
    <row r="27237" spans="21:28" x14ac:dyDescent="0.25">
      <c r="U27237" s="601"/>
      <c r="V27237" s="611"/>
      <c r="X27237" s="613"/>
      <c r="Y27237" s="601"/>
      <c r="Z27237" s="601"/>
      <c r="AA27237" s="601"/>
      <c r="AB27237" s="601"/>
    </row>
    <row r="27238" spans="21:28" x14ac:dyDescent="0.25">
      <c r="U27238" s="601"/>
      <c r="V27238" s="611"/>
      <c r="X27238" s="613"/>
      <c r="Y27238" s="601"/>
      <c r="Z27238" s="601"/>
      <c r="AA27238" s="601"/>
      <c r="AB27238" s="601"/>
    </row>
    <row r="27239" spans="21:28" x14ac:dyDescent="0.25">
      <c r="U27239" s="601"/>
      <c r="V27239" s="611"/>
      <c r="X27239" s="613"/>
      <c r="Y27239" s="601"/>
      <c r="Z27239" s="601"/>
      <c r="AA27239" s="601"/>
      <c r="AB27239" s="601"/>
    </row>
    <row r="27240" spans="21:28" x14ac:dyDescent="0.25">
      <c r="U27240" s="601"/>
      <c r="V27240" s="611"/>
      <c r="X27240" s="613"/>
      <c r="Y27240" s="601"/>
      <c r="Z27240" s="601"/>
      <c r="AA27240" s="601"/>
      <c r="AB27240" s="601"/>
    </row>
    <row r="27241" spans="21:28" x14ac:dyDescent="0.25">
      <c r="U27241" s="601"/>
      <c r="V27241" s="611"/>
      <c r="X27241" s="613"/>
      <c r="Y27241" s="601"/>
      <c r="Z27241" s="601"/>
      <c r="AA27241" s="601"/>
      <c r="AB27241" s="601"/>
    </row>
    <row r="27242" spans="21:28" x14ac:dyDescent="0.25">
      <c r="U27242" s="601"/>
      <c r="V27242" s="611"/>
      <c r="X27242" s="613"/>
      <c r="Y27242" s="601"/>
      <c r="Z27242" s="601"/>
      <c r="AA27242" s="601"/>
      <c r="AB27242" s="601"/>
    </row>
    <row r="27243" spans="21:28" x14ac:dyDescent="0.25">
      <c r="U27243" s="601"/>
      <c r="V27243" s="611"/>
      <c r="X27243" s="613"/>
      <c r="Y27243" s="601"/>
      <c r="Z27243" s="601"/>
      <c r="AA27243" s="601"/>
      <c r="AB27243" s="601"/>
    </row>
    <row r="27244" spans="21:28" x14ac:dyDescent="0.25">
      <c r="U27244" s="601"/>
      <c r="V27244" s="611"/>
      <c r="X27244" s="613"/>
      <c r="Y27244" s="601"/>
      <c r="Z27244" s="601"/>
      <c r="AA27244" s="601"/>
      <c r="AB27244" s="601"/>
    </row>
    <row r="27245" spans="21:28" x14ac:dyDescent="0.25">
      <c r="U27245" s="601"/>
      <c r="V27245" s="611"/>
      <c r="X27245" s="613"/>
      <c r="Y27245" s="601"/>
      <c r="Z27245" s="601"/>
      <c r="AA27245" s="601"/>
      <c r="AB27245" s="601"/>
    </row>
    <row r="27246" spans="21:28" x14ac:dyDescent="0.25">
      <c r="U27246" s="601"/>
      <c r="V27246" s="611"/>
      <c r="X27246" s="613"/>
      <c r="Y27246" s="601"/>
      <c r="Z27246" s="601"/>
      <c r="AA27246" s="601"/>
      <c r="AB27246" s="601"/>
    </row>
    <row r="27247" spans="21:28" x14ac:dyDescent="0.25">
      <c r="U27247" s="601"/>
      <c r="V27247" s="611"/>
      <c r="X27247" s="613"/>
      <c r="Y27247" s="601"/>
      <c r="Z27247" s="601"/>
      <c r="AA27247" s="601"/>
      <c r="AB27247" s="601"/>
    </row>
    <row r="27248" spans="21:28" x14ac:dyDescent="0.25">
      <c r="U27248" s="601"/>
      <c r="V27248" s="611"/>
      <c r="X27248" s="613"/>
      <c r="Y27248" s="601"/>
      <c r="Z27248" s="601"/>
      <c r="AA27248" s="601"/>
      <c r="AB27248" s="601"/>
    </row>
    <row r="27249" spans="21:28" x14ac:dyDescent="0.25">
      <c r="U27249" s="601"/>
      <c r="V27249" s="611"/>
      <c r="X27249" s="613"/>
      <c r="Y27249" s="601"/>
      <c r="Z27249" s="601"/>
      <c r="AA27249" s="601"/>
      <c r="AB27249" s="601"/>
    </row>
    <row r="27250" spans="21:28" x14ac:dyDescent="0.25">
      <c r="U27250" s="601"/>
      <c r="V27250" s="611"/>
      <c r="X27250" s="613"/>
      <c r="Y27250" s="601"/>
      <c r="Z27250" s="601"/>
      <c r="AA27250" s="601"/>
      <c r="AB27250" s="601"/>
    </row>
    <row r="27251" spans="21:28" x14ac:dyDescent="0.25">
      <c r="U27251" s="601"/>
      <c r="V27251" s="611"/>
      <c r="X27251" s="613"/>
      <c r="Y27251" s="601"/>
      <c r="Z27251" s="601"/>
      <c r="AA27251" s="601"/>
      <c r="AB27251" s="601"/>
    </row>
    <row r="27252" spans="21:28" x14ac:dyDescent="0.25">
      <c r="U27252" s="601"/>
      <c r="V27252" s="611"/>
      <c r="X27252" s="613"/>
      <c r="Y27252" s="601"/>
      <c r="Z27252" s="601"/>
      <c r="AA27252" s="601"/>
      <c r="AB27252" s="601"/>
    </row>
    <row r="27253" spans="21:28" x14ac:dyDescent="0.25">
      <c r="U27253" s="601"/>
      <c r="V27253" s="611"/>
      <c r="X27253" s="613"/>
      <c r="Y27253" s="601"/>
      <c r="Z27253" s="601"/>
      <c r="AA27253" s="601"/>
      <c r="AB27253" s="601"/>
    </row>
    <row r="27254" spans="21:28" x14ac:dyDescent="0.25">
      <c r="U27254" s="601"/>
      <c r="V27254" s="611"/>
      <c r="X27254" s="613"/>
      <c r="Y27254" s="601"/>
      <c r="Z27254" s="601"/>
      <c r="AA27254" s="601"/>
      <c r="AB27254" s="601"/>
    </row>
    <row r="27255" spans="21:28" x14ac:dyDescent="0.25">
      <c r="U27255" s="601"/>
      <c r="V27255" s="611"/>
      <c r="X27255" s="613"/>
      <c r="Y27255" s="601"/>
      <c r="Z27255" s="601"/>
      <c r="AA27255" s="601"/>
      <c r="AB27255" s="601"/>
    </row>
    <row r="27256" spans="21:28" x14ac:dyDescent="0.25">
      <c r="U27256" s="601"/>
      <c r="V27256" s="611"/>
      <c r="X27256" s="613"/>
      <c r="Y27256" s="601"/>
      <c r="Z27256" s="601"/>
      <c r="AA27256" s="601"/>
      <c r="AB27256" s="601"/>
    </row>
    <row r="27257" spans="21:28" x14ac:dyDescent="0.25">
      <c r="U27257" s="601"/>
      <c r="V27257" s="611"/>
      <c r="X27257" s="613"/>
      <c r="Y27257" s="601"/>
      <c r="Z27257" s="601"/>
      <c r="AA27257" s="601"/>
      <c r="AB27257" s="601"/>
    </row>
    <row r="27258" spans="21:28" x14ac:dyDescent="0.25">
      <c r="U27258" s="601"/>
      <c r="V27258" s="611"/>
      <c r="X27258" s="613"/>
      <c r="Y27258" s="601"/>
      <c r="Z27258" s="601"/>
      <c r="AA27258" s="601"/>
      <c r="AB27258" s="601"/>
    </row>
    <row r="27259" spans="21:28" x14ac:dyDescent="0.25">
      <c r="U27259" s="601"/>
      <c r="V27259" s="611"/>
      <c r="X27259" s="613"/>
      <c r="Y27259" s="601"/>
      <c r="Z27259" s="601"/>
      <c r="AA27259" s="601"/>
      <c r="AB27259" s="601"/>
    </row>
    <row r="27260" spans="21:28" x14ac:dyDescent="0.25">
      <c r="U27260" s="601"/>
      <c r="V27260" s="611"/>
      <c r="X27260" s="613"/>
      <c r="Y27260" s="601"/>
      <c r="Z27260" s="601"/>
      <c r="AA27260" s="601"/>
      <c r="AB27260" s="601"/>
    </row>
    <row r="27261" spans="21:28" x14ac:dyDescent="0.25">
      <c r="U27261" s="601"/>
      <c r="V27261" s="611"/>
      <c r="X27261" s="613"/>
      <c r="Y27261" s="601"/>
      <c r="Z27261" s="601"/>
      <c r="AA27261" s="601"/>
      <c r="AB27261" s="601"/>
    </row>
    <row r="27262" spans="21:28" x14ac:dyDescent="0.25">
      <c r="U27262" s="601"/>
      <c r="V27262" s="611"/>
      <c r="X27262" s="613"/>
      <c r="Y27262" s="601"/>
      <c r="Z27262" s="601"/>
      <c r="AA27262" s="601"/>
      <c r="AB27262" s="601"/>
    </row>
    <row r="27263" spans="21:28" x14ac:dyDescent="0.25">
      <c r="U27263" s="601"/>
      <c r="V27263" s="611"/>
      <c r="X27263" s="613"/>
      <c r="Y27263" s="601"/>
      <c r="Z27263" s="601"/>
      <c r="AA27263" s="601"/>
      <c r="AB27263" s="601"/>
    </row>
    <row r="27264" spans="21:28" x14ac:dyDescent="0.25">
      <c r="U27264" s="601"/>
      <c r="V27264" s="611"/>
      <c r="X27264" s="613"/>
      <c r="Y27264" s="601"/>
      <c r="Z27264" s="601"/>
      <c r="AA27264" s="601"/>
      <c r="AB27264" s="601"/>
    </row>
    <row r="27265" spans="21:28" x14ac:dyDescent="0.25">
      <c r="U27265" s="601"/>
      <c r="V27265" s="611"/>
      <c r="X27265" s="613"/>
      <c r="Y27265" s="601"/>
      <c r="Z27265" s="601"/>
      <c r="AA27265" s="601"/>
      <c r="AB27265" s="601"/>
    </row>
    <row r="27266" spans="21:28" x14ac:dyDescent="0.25">
      <c r="U27266" s="601"/>
      <c r="V27266" s="611"/>
      <c r="X27266" s="613"/>
      <c r="Y27266" s="601"/>
      <c r="Z27266" s="601"/>
      <c r="AA27266" s="601"/>
      <c r="AB27266" s="601"/>
    </row>
    <row r="27267" spans="21:28" x14ac:dyDescent="0.25">
      <c r="U27267" s="601"/>
      <c r="V27267" s="611"/>
      <c r="X27267" s="613"/>
      <c r="Y27267" s="601"/>
      <c r="Z27267" s="601"/>
      <c r="AA27267" s="601"/>
      <c r="AB27267" s="601"/>
    </row>
    <row r="27268" spans="21:28" x14ac:dyDescent="0.25">
      <c r="U27268" s="601"/>
      <c r="V27268" s="611"/>
      <c r="X27268" s="613"/>
      <c r="Y27268" s="601"/>
      <c r="Z27268" s="601"/>
      <c r="AA27268" s="601"/>
      <c r="AB27268" s="601"/>
    </row>
    <row r="27269" spans="21:28" x14ac:dyDescent="0.25">
      <c r="U27269" s="601"/>
      <c r="V27269" s="611"/>
      <c r="X27269" s="613"/>
      <c r="Y27269" s="601"/>
      <c r="Z27269" s="601"/>
      <c r="AA27269" s="601"/>
      <c r="AB27269" s="601"/>
    </row>
    <row r="27270" spans="21:28" x14ac:dyDescent="0.25">
      <c r="U27270" s="601"/>
      <c r="V27270" s="611"/>
      <c r="X27270" s="613"/>
      <c r="Y27270" s="601"/>
      <c r="Z27270" s="601"/>
      <c r="AA27270" s="601"/>
      <c r="AB27270" s="601"/>
    </row>
    <row r="27271" spans="21:28" x14ac:dyDescent="0.25">
      <c r="U27271" s="601"/>
      <c r="V27271" s="611"/>
      <c r="X27271" s="613"/>
      <c r="Y27271" s="601"/>
      <c r="Z27271" s="601"/>
      <c r="AA27271" s="601"/>
      <c r="AB27271" s="601"/>
    </row>
    <row r="27272" spans="21:28" x14ac:dyDescent="0.25">
      <c r="U27272" s="601"/>
      <c r="V27272" s="611"/>
      <c r="X27272" s="613"/>
      <c r="Y27272" s="601"/>
      <c r="Z27272" s="601"/>
      <c r="AA27272" s="601"/>
      <c r="AB27272" s="601"/>
    </row>
    <row r="27273" spans="21:28" x14ac:dyDescent="0.25">
      <c r="U27273" s="601"/>
      <c r="V27273" s="611"/>
      <c r="X27273" s="613"/>
      <c r="Y27273" s="601"/>
      <c r="Z27273" s="601"/>
      <c r="AA27273" s="601"/>
      <c r="AB27273" s="601"/>
    </row>
    <row r="27274" spans="21:28" x14ac:dyDescent="0.25">
      <c r="U27274" s="601"/>
      <c r="V27274" s="611"/>
      <c r="X27274" s="613"/>
      <c r="Y27274" s="601"/>
      <c r="Z27274" s="601"/>
      <c r="AA27274" s="601"/>
      <c r="AB27274" s="601"/>
    </row>
    <row r="27275" spans="21:28" x14ac:dyDescent="0.25">
      <c r="U27275" s="601"/>
      <c r="V27275" s="611"/>
      <c r="X27275" s="613"/>
      <c r="Y27275" s="601"/>
      <c r="Z27275" s="601"/>
      <c r="AA27275" s="601"/>
      <c r="AB27275" s="601"/>
    </row>
    <row r="27276" spans="21:28" x14ac:dyDescent="0.25">
      <c r="U27276" s="601"/>
      <c r="V27276" s="611"/>
      <c r="X27276" s="613"/>
      <c r="Y27276" s="601"/>
      <c r="Z27276" s="601"/>
      <c r="AA27276" s="601"/>
      <c r="AB27276" s="601"/>
    </row>
    <row r="27277" spans="21:28" x14ac:dyDescent="0.25">
      <c r="U27277" s="601"/>
      <c r="V27277" s="611"/>
      <c r="X27277" s="613"/>
      <c r="Y27277" s="601"/>
      <c r="Z27277" s="601"/>
      <c r="AA27277" s="601"/>
      <c r="AB27277" s="601"/>
    </row>
    <row r="27278" spans="21:28" x14ac:dyDescent="0.25">
      <c r="U27278" s="601"/>
      <c r="V27278" s="611"/>
      <c r="X27278" s="613"/>
      <c r="Y27278" s="601"/>
      <c r="Z27278" s="601"/>
      <c r="AA27278" s="601"/>
      <c r="AB27278" s="601"/>
    </row>
    <row r="27279" spans="21:28" x14ac:dyDescent="0.25">
      <c r="U27279" s="601"/>
      <c r="V27279" s="611"/>
      <c r="X27279" s="613"/>
      <c r="Y27279" s="601"/>
      <c r="Z27279" s="601"/>
      <c r="AA27279" s="601"/>
      <c r="AB27279" s="601"/>
    </row>
    <row r="27280" spans="21:28" x14ac:dyDescent="0.25">
      <c r="U27280" s="601"/>
      <c r="V27280" s="611"/>
      <c r="X27280" s="613"/>
      <c r="Y27280" s="601"/>
      <c r="Z27280" s="601"/>
      <c r="AA27280" s="601"/>
      <c r="AB27280" s="601"/>
    </row>
    <row r="27281" spans="21:28" x14ac:dyDescent="0.25">
      <c r="U27281" s="601"/>
      <c r="V27281" s="611"/>
      <c r="X27281" s="613"/>
      <c r="Y27281" s="601"/>
      <c r="Z27281" s="601"/>
      <c r="AA27281" s="601"/>
      <c r="AB27281" s="601"/>
    </row>
    <row r="27282" spans="21:28" x14ac:dyDescent="0.25">
      <c r="U27282" s="601"/>
      <c r="V27282" s="611"/>
      <c r="X27282" s="613"/>
      <c r="Y27282" s="601"/>
      <c r="Z27282" s="601"/>
      <c r="AA27282" s="601"/>
      <c r="AB27282" s="601"/>
    </row>
    <row r="27283" spans="21:28" x14ac:dyDescent="0.25">
      <c r="U27283" s="601"/>
      <c r="V27283" s="611"/>
      <c r="X27283" s="613"/>
      <c r="Y27283" s="601"/>
      <c r="Z27283" s="601"/>
      <c r="AA27283" s="601"/>
      <c r="AB27283" s="601"/>
    </row>
    <row r="27284" spans="21:28" x14ac:dyDescent="0.25">
      <c r="U27284" s="601"/>
      <c r="V27284" s="611"/>
      <c r="X27284" s="613"/>
      <c r="Y27284" s="601"/>
      <c r="Z27284" s="601"/>
      <c r="AA27284" s="601"/>
      <c r="AB27284" s="601"/>
    </row>
    <row r="27285" spans="21:28" x14ac:dyDescent="0.25">
      <c r="U27285" s="601"/>
      <c r="V27285" s="611"/>
      <c r="X27285" s="613"/>
      <c r="Y27285" s="601"/>
      <c r="Z27285" s="601"/>
      <c r="AA27285" s="601"/>
      <c r="AB27285" s="601"/>
    </row>
    <row r="27286" spans="21:28" x14ac:dyDescent="0.25">
      <c r="U27286" s="601"/>
      <c r="V27286" s="611"/>
      <c r="X27286" s="613"/>
      <c r="Y27286" s="601"/>
      <c r="Z27286" s="601"/>
      <c r="AA27286" s="601"/>
      <c r="AB27286" s="601"/>
    </row>
    <row r="27287" spans="21:28" x14ac:dyDescent="0.25">
      <c r="U27287" s="601"/>
      <c r="V27287" s="611"/>
      <c r="X27287" s="613"/>
      <c r="Y27287" s="601"/>
      <c r="Z27287" s="601"/>
      <c r="AA27287" s="601"/>
      <c r="AB27287" s="601"/>
    </row>
    <row r="27288" spans="21:28" x14ac:dyDescent="0.25">
      <c r="U27288" s="601"/>
      <c r="V27288" s="611"/>
      <c r="X27288" s="613"/>
      <c r="Y27288" s="601"/>
      <c r="Z27288" s="601"/>
      <c r="AA27288" s="601"/>
      <c r="AB27288" s="601"/>
    </row>
    <row r="27289" spans="21:28" x14ac:dyDescent="0.25">
      <c r="U27289" s="601"/>
      <c r="V27289" s="611"/>
      <c r="X27289" s="613"/>
      <c r="Y27289" s="601"/>
      <c r="Z27289" s="601"/>
      <c r="AA27289" s="601"/>
      <c r="AB27289" s="601"/>
    </row>
    <row r="27290" spans="21:28" x14ac:dyDescent="0.25">
      <c r="U27290" s="601"/>
      <c r="V27290" s="611"/>
      <c r="X27290" s="613"/>
      <c r="Y27290" s="601"/>
      <c r="Z27290" s="601"/>
      <c r="AA27290" s="601"/>
      <c r="AB27290" s="601"/>
    </row>
    <row r="27291" spans="21:28" x14ac:dyDescent="0.25">
      <c r="U27291" s="601"/>
      <c r="V27291" s="611"/>
      <c r="X27291" s="613"/>
      <c r="Y27291" s="601"/>
      <c r="Z27291" s="601"/>
      <c r="AA27291" s="601"/>
      <c r="AB27291" s="601"/>
    </row>
    <row r="27292" spans="21:28" x14ac:dyDescent="0.25">
      <c r="U27292" s="601"/>
      <c r="V27292" s="611"/>
      <c r="X27292" s="613"/>
      <c r="Y27292" s="601"/>
      <c r="Z27292" s="601"/>
      <c r="AA27292" s="601"/>
      <c r="AB27292" s="601"/>
    </row>
    <row r="27293" spans="21:28" x14ac:dyDescent="0.25">
      <c r="U27293" s="601"/>
      <c r="V27293" s="611"/>
      <c r="X27293" s="613"/>
      <c r="Y27293" s="601"/>
      <c r="Z27293" s="601"/>
      <c r="AA27293" s="601"/>
      <c r="AB27293" s="601"/>
    </row>
    <row r="27294" spans="21:28" x14ac:dyDescent="0.25">
      <c r="U27294" s="601"/>
      <c r="V27294" s="611"/>
      <c r="X27294" s="613"/>
      <c r="Y27294" s="601"/>
      <c r="Z27294" s="601"/>
      <c r="AA27294" s="601"/>
      <c r="AB27294" s="601"/>
    </row>
    <row r="27295" spans="21:28" x14ac:dyDescent="0.25">
      <c r="U27295" s="601"/>
      <c r="V27295" s="611"/>
      <c r="X27295" s="613"/>
      <c r="Y27295" s="601"/>
      <c r="Z27295" s="601"/>
      <c r="AA27295" s="601"/>
      <c r="AB27295" s="601"/>
    </row>
    <row r="27296" spans="21:28" x14ac:dyDescent="0.25">
      <c r="U27296" s="601"/>
      <c r="V27296" s="611"/>
      <c r="X27296" s="613"/>
      <c r="Y27296" s="601"/>
      <c r="Z27296" s="601"/>
      <c r="AA27296" s="601"/>
      <c r="AB27296" s="601"/>
    </row>
    <row r="27297" spans="21:28" x14ac:dyDescent="0.25">
      <c r="U27297" s="601"/>
      <c r="V27297" s="611"/>
      <c r="X27297" s="613"/>
      <c r="Y27297" s="601"/>
      <c r="Z27297" s="601"/>
      <c r="AA27297" s="601"/>
      <c r="AB27297" s="601"/>
    </row>
    <row r="27298" spans="21:28" x14ac:dyDescent="0.25">
      <c r="U27298" s="601"/>
      <c r="V27298" s="611"/>
      <c r="X27298" s="613"/>
      <c r="Y27298" s="601"/>
      <c r="Z27298" s="601"/>
      <c r="AA27298" s="601"/>
      <c r="AB27298" s="601"/>
    </row>
    <row r="27299" spans="21:28" x14ac:dyDescent="0.25">
      <c r="U27299" s="601"/>
      <c r="V27299" s="611"/>
      <c r="X27299" s="613"/>
      <c r="Y27299" s="601"/>
      <c r="Z27299" s="601"/>
      <c r="AA27299" s="601"/>
      <c r="AB27299" s="601"/>
    </row>
    <row r="27300" spans="21:28" x14ac:dyDescent="0.25">
      <c r="U27300" s="601"/>
      <c r="V27300" s="611"/>
      <c r="X27300" s="613"/>
      <c r="Y27300" s="601"/>
      <c r="Z27300" s="601"/>
      <c r="AA27300" s="601"/>
      <c r="AB27300" s="601"/>
    </row>
    <row r="27301" spans="21:28" x14ac:dyDescent="0.25">
      <c r="U27301" s="601"/>
      <c r="V27301" s="611"/>
      <c r="X27301" s="613"/>
      <c r="Y27301" s="601"/>
      <c r="Z27301" s="601"/>
      <c r="AA27301" s="601"/>
      <c r="AB27301" s="601"/>
    </row>
    <row r="27302" spans="21:28" x14ac:dyDescent="0.25">
      <c r="U27302" s="601"/>
      <c r="V27302" s="611"/>
      <c r="X27302" s="613"/>
      <c r="Y27302" s="601"/>
      <c r="Z27302" s="601"/>
      <c r="AA27302" s="601"/>
      <c r="AB27302" s="601"/>
    </row>
    <row r="27303" spans="21:28" x14ac:dyDescent="0.25">
      <c r="U27303" s="601"/>
      <c r="V27303" s="611"/>
      <c r="X27303" s="613"/>
      <c r="Y27303" s="601"/>
      <c r="Z27303" s="601"/>
      <c r="AA27303" s="601"/>
      <c r="AB27303" s="601"/>
    </row>
    <row r="27304" spans="21:28" x14ac:dyDescent="0.25">
      <c r="U27304" s="601"/>
      <c r="V27304" s="611"/>
      <c r="X27304" s="613"/>
      <c r="Y27304" s="601"/>
      <c r="Z27304" s="601"/>
      <c r="AA27304" s="601"/>
      <c r="AB27304" s="601"/>
    </row>
    <row r="27305" spans="21:28" x14ac:dyDescent="0.25">
      <c r="U27305" s="601"/>
      <c r="V27305" s="611"/>
      <c r="X27305" s="613"/>
      <c r="Y27305" s="601"/>
      <c r="Z27305" s="601"/>
      <c r="AA27305" s="601"/>
      <c r="AB27305" s="601"/>
    </row>
    <row r="27306" spans="21:28" x14ac:dyDescent="0.25">
      <c r="U27306" s="601"/>
      <c r="V27306" s="611"/>
      <c r="X27306" s="613"/>
      <c r="Y27306" s="601"/>
      <c r="Z27306" s="601"/>
      <c r="AA27306" s="601"/>
      <c r="AB27306" s="601"/>
    </row>
    <row r="27307" spans="21:28" x14ac:dyDescent="0.25">
      <c r="U27307" s="601"/>
      <c r="V27307" s="611"/>
      <c r="X27307" s="613"/>
      <c r="Y27307" s="601"/>
      <c r="Z27307" s="601"/>
      <c r="AA27307" s="601"/>
      <c r="AB27307" s="601"/>
    </row>
    <row r="27308" spans="21:28" x14ac:dyDescent="0.25">
      <c r="U27308" s="601"/>
      <c r="V27308" s="611"/>
      <c r="X27308" s="613"/>
      <c r="Y27308" s="601"/>
      <c r="Z27308" s="601"/>
      <c r="AA27308" s="601"/>
      <c r="AB27308" s="601"/>
    </row>
    <row r="27309" spans="21:28" x14ac:dyDescent="0.25">
      <c r="U27309" s="601"/>
      <c r="V27309" s="611"/>
      <c r="X27309" s="613"/>
      <c r="Y27309" s="601"/>
      <c r="Z27309" s="601"/>
      <c r="AA27309" s="601"/>
      <c r="AB27309" s="601"/>
    </row>
    <row r="27310" spans="21:28" x14ac:dyDescent="0.25">
      <c r="U27310" s="601"/>
      <c r="V27310" s="611"/>
      <c r="X27310" s="613"/>
      <c r="Y27310" s="601"/>
      <c r="Z27310" s="601"/>
      <c r="AA27310" s="601"/>
      <c r="AB27310" s="601"/>
    </row>
    <row r="27311" spans="21:28" x14ac:dyDescent="0.25">
      <c r="U27311" s="601"/>
      <c r="V27311" s="611"/>
      <c r="X27311" s="613"/>
      <c r="Y27311" s="601"/>
      <c r="Z27311" s="601"/>
      <c r="AA27311" s="601"/>
      <c r="AB27311" s="601"/>
    </row>
    <row r="27312" spans="21:28" x14ac:dyDescent="0.25">
      <c r="U27312" s="601"/>
      <c r="V27312" s="611"/>
      <c r="X27312" s="613"/>
      <c r="Y27312" s="601"/>
      <c r="Z27312" s="601"/>
      <c r="AA27312" s="601"/>
      <c r="AB27312" s="601"/>
    </row>
    <row r="27313" spans="21:28" x14ac:dyDescent="0.25">
      <c r="U27313" s="601"/>
      <c r="V27313" s="611"/>
      <c r="X27313" s="613"/>
      <c r="Y27313" s="601"/>
      <c r="Z27313" s="601"/>
      <c r="AA27313" s="601"/>
      <c r="AB27313" s="601"/>
    </row>
    <row r="27314" spans="21:28" x14ac:dyDescent="0.25">
      <c r="U27314" s="601"/>
      <c r="V27314" s="611"/>
      <c r="X27314" s="613"/>
      <c r="Y27314" s="601"/>
      <c r="Z27314" s="601"/>
      <c r="AA27314" s="601"/>
      <c r="AB27314" s="601"/>
    </row>
    <row r="27315" spans="21:28" x14ac:dyDescent="0.25">
      <c r="U27315" s="601"/>
      <c r="V27315" s="611"/>
      <c r="X27315" s="613"/>
      <c r="Y27315" s="601"/>
      <c r="Z27315" s="601"/>
      <c r="AA27315" s="601"/>
      <c r="AB27315" s="601"/>
    </row>
    <row r="27316" spans="21:28" x14ac:dyDescent="0.25">
      <c r="U27316" s="601"/>
      <c r="V27316" s="611"/>
      <c r="X27316" s="613"/>
      <c r="Y27316" s="601"/>
      <c r="Z27316" s="601"/>
      <c r="AA27316" s="601"/>
      <c r="AB27316" s="601"/>
    </row>
    <row r="27317" spans="21:28" x14ac:dyDescent="0.25">
      <c r="U27317" s="601"/>
      <c r="V27317" s="611"/>
      <c r="X27317" s="613"/>
      <c r="Y27317" s="601"/>
      <c r="Z27317" s="601"/>
      <c r="AA27317" s="601"/>
      <c r="AB27317" s="601"/>
    </row>
    <row r="27318" spans="21:28" x14ac:dyDescent="0.25">
      <c r="U27318" s="601"/>
      <c r="V27318" s="611"/>
      <c r="X27318" s="613"/>
      <c r="Y27318" s="601"/>
      <c r="Z27318" s="601"/>
      <c r="AA27318" s="601"/>
      <c r="AB27318" s="601"/>
    </row>
    <row r="27319" spans="21:28" x14ac:dyDescent="0.25">
      <c r="U27319" s="601"/>
      <c r="V27319" s="611"/>
      <c r="X27319" s="613"/>
      <c r="Y27319" s="601"/>
      <c r="Z27319" s="601"/>
      <c r="AA27319" s="601"/>
      <c r="AB27319" s="601"/>
    </row>
    <row r="27320" spans="21:28" x14ac:dyDescent="0.25">
      <c r="U27320" s="601"/>
      <c r="V27320" s="611"/>
      <c r="X27320" s="613"/>
      <c r="Y27320" s="601"/>
      <c r="Z27320" s="601"/>
      <c r="AA27320" s="601"/>
      <c r="AB27320" s="601"/>
    </row>
    <row r="27321" spans="21:28" x14ac:dyDescent="0.25">
      <c r="U27321" s="601"/>
      <c r="V27321" s="611"/>
      <c r="X27321" s="613"/>
      <c r="Y27321" s="601"/>
      <c r="Z27321" s="601"/>
      <c r="AA27321" s="601"/>
      <c r="AB27321" s="601"/>
    </row>
    <row r="27322" spans="21:28" x14ac:dyDescent="0.25">
      <c r="U27322" s="601"/>
      <c r="V27322" s="611"/>
      <c r="X27322" s="613"/>
      <c r="Y27322" s="601"/>
      <c r="Z27322" s="601"/>
      <c r="AA27322" s="601"/>
      <c r="AB27322" s="601"/>
    </row>
    <row r="27323" spans="21:28" x14ac:dyDescent="0.25">
      <c r="U27323" s="601"/>
      <c r="V27323" s="611"/>
      <c r="X27323" s="613"/>
      <c r="Y27323" s="601"/>
      <c r="Z27323" s="601"/>
      <c r="AA27323" s="601"/>
      <c r="AB27323" s="601"/>
    </row>
    <row r="27324" spans="21:28" x14ac:dyDescent="0.25">
      <c r="U27324" s="601"/>
      <c r="V27324" s="611"/>
      <c r="X27324" s="613"/>
      <c r="Y27324" s="601"/>
      <c r="Z27324" s="601"/>
      <c r="AA27324" s="601"/>
      <c r="AB27324" s="601"/>
    </row>
    <row r="27325" spans="21:28" x14ac:dyDescent="0.25">
      <c r="U27325" s="601"/>
      <c r="V27325" s="611"/>
      <c r="X27325" s="613"/>
      <c r="Y27325" s="601"/>
      <c r="Z27325" s="601"/>
      <c r="AA27325" s="601"/>
      <c r="AB27325" s="601"/>
    </row>
    <row r="27326" spans="21:28" x14ac:dyDescent="0.25">
      <c r="U27326" s="601"/>
      <c r="V27326" s="611"/>
      <c r="X27326" s="613"/>
      <c r="Y27326" s="601"/>
      <c r="Z27326" s="601"/>
      <c r="AA27326" s="601"/>
      <c r="AB27326" s="601"/>
    </row>
    <row r="27327" spans="21:28" x14ac:dyDescent="0.25">
      <c r="U27327" s="601"/>
      <c r="V27327" s="611"/>
      <c r="X27327" s="613"/>
      <c r="Y27327" s="601"/>
      <c r="Z27327" s="601"/>
      <c r="AA27327" s="601"/>
      <c r="AB27327" s="601"/>
    </row>
    <row r="27328" spans="21:28" x14ac:dyDescent="0.25">
      <c r="U27328" s="601"/>
      <c r="V27328" s="611"/>
      <c r="X27328" s="613"/>
      <c r="Y27328" s="601"/>
      <c r="Z27328" s="601"/>
      <c r="AA27328" s="601"/>
      <c r="AB27328" s="601"/>
    </row>
    <row r="27329" spans="21:28" x14ac:dyDescent="0.25">
      <c r="U27329" s="601"/>
      <c r="V27329" s="611"/>
      <c r="X27329" s="613"/>
      <c r="Y27329" s="601"/>
      <c r="Z27329" s="601"/>
      <c r="AA27329" s="601"/>
      <c r="AB27329" s="601"/>
    </row>
    <row r="27330" spans="21:28" x14ac:dyDescent="0.25">
      <c r="U27330" s="601"/>
      <c r="V27330" s="611"/>
      <c r="X27330" s="613"/>
      <c r="Y27330" s="601"/>
      <c r="Z27330" s="601"/>
      <c r="AA27330" s="601"/>
      <c r="AB27330" s="601"/>
    </row>
    <row r="27331" spans="21:28" x14ac:dyDescent="0.25">
      <c r="U27331" s="601"/>
      <c r="V27331" s="611"/>
      <c r="X27331" s="613"/>
      <c r="Y27331" s="601"/>
      <c r="Z27331" s="601"/>
      <c r="AA27331" s="601"/>
      <c r="AB27331" s="601"/>
    </row>
    <row r="27332" spans="21:28" x14ac:dyDescent="0.25">
      <c r="U27332" s="601"/>
      <c r="V27332" s="611"/>
      <c r="X27332" s="613"/>
      <c r="Y27332" s="601"/>
      <c r="Z27332" s="601"/>
      <c r="AA27332" s="601"/>
      <c r="AB27332" s="601"/>
    </row>
    <row r="27333" spans="21:28" x14ac:dyDescent="0.25">
      <c r="U27333" s="601"/>
      <c r="V27333" s="611"/>
      <c r="X27333" s="613"/>
      <c r="Y27333" s="601"/>
      <c r="Z27333" s="601"/>
      <c r="AA27333" s="601"/>
      <c r="AB27333" s="601"/>
    </row>
    <row r="27334" spans="21:28" x14ac:dyDescent="0.25">
      <c r="U27334" s="601"/>
      <c r="V27334" s="611"/>
      <c r="X27334" s="613"/>
      <c r="Y27334" s="601"/>
      <c r="Z27334" s="601"/>
      <c r="AA27334" s="601"/>
      <c r="AB27334" s="601"/>
    </row>
    <row r="27335" spans="21:28" x14ac:dyDescent="0.25">
      <c r="U27335" s="601"/>
      <c r="V27335" s="611"/>
      <c r="X27335" s="613"/>
      <c r="Y27335" s="601"/>
      <c r="Z27335" s="601"/>
      <c r="AA27335" s="601"/>
      <c r="AB27335" s="601"/>
    </row>
    <row r="27336" spans="21:28" x14ac:dyDescent="0.25">
      <c r="U27336" s="601"/>
      <c r="V27336" s="611"/>
      <c r="X27336" s="613"/>
      <c r="Y27336" s="601"/>
      <c r="Z27336" s="601"/>
      <c r="AA27336" s="601"/>
      <c r="AB27336" s="601"/>
    </row>
    <row r="27337" spans="21:28" x14ac:dyDescent="0.25">
      <c r="U27337" s="601"/>
      <c r="V27337" s="611"/>
      <c r="X27337" s="613"/>
      <c r="Y27337" s="601"/>
      <c r="Z27337" s="601"/>
      <c r="AA27337" s="601"/>
      <c r="AB27337" s="601"/>
    </row>
    <row r="27338" spans="21:28" x14ac:dyDescent="0.25">
      <c r="U27338" s="601"/>
      <c r="V27338" s="611"/>
      <c r="X27338" s="613"/>
      <c r="Y27338" s="601"/>
      <c r="Z27338" s="601"/>
      <c r="AA27338" s="601"/>
      <c r="AB27338" s="601"/>
    </row>
    <row r="27339" spans="21:28" x14ac:dyDescent="0.25">
      <c r="U27339" s="601"/>
      <c r="V27339" s="611"/>
      <c r="X27339" s="613"/>
      <c r="Y27339" s="601"/>
      <c r="Z27339" s="601"/>
      <c r="AA27339" s="601"/>
      <c r="AB27339" s="601"/>
    </row>
    <row r="27340" spans="21:28" x14ac:dyDescent="0.25">
      <c r="U27340" s="601"/>
      <c r="V27340" s="611"/>
      <c r="X27340" s="613"/>
      <c r="Y27340" s="601"/>
      <c r="Z27340" s="601"/>
      <c r="AA27340" s="601"/>
      <c r="AB27340" s="601"/>
    </row>
    <row r="27341" spans="21:28" x14ac:dyDescent="0.25">
      <c r="U27341" s="601"/>
      <c r="V27341" s="611"/>
      <c r="X27341" s="613"/>
      <c r="Y27341" s="601"/>
      <c r="Z27341" s="601"/>
      <c r="AA27341" s="601"/>
      <c r="AB27341" s="601"/>
    </row>
    <row r="27342" spans="21:28" x14ac:dyDescent="0.25">
      <c r="U27342" s="601"/>
      <c r="V27342" s="611"/>
      <c r="X27342" s="613"/>
      <c r="Y27342" s="601"/>
      <c r="Z27342" s="601"/>
      <c r="AA27342" s="601"/>
      <c r="AB27342" s="601"/>
    </row>
    <row r="27343" spans="21:28" x14ac:dyDescent="0.25">
      <c r="U27343" s="601"/>
      <c r="V27343" s="611"/>
      <c r="X27343" s="613"/>
      <c r="Y27343" s="601"/>
      <c r="Z27343" s="601"/>
      <c r="AA27343" s="601"/>
      <c r="AB27343" s="601"/>
    </row>
    <row r="27344" spans="21:28" x14ac:dyDescent="0.25">
      <c r="U27344" s="601"/>
      <c r="V27344" s="611"/>
      <c r="X27344" s="613"/>
      <c r="Y27344" s="601"/>
      <c r="Z27344" s="601"/>
      <c r="AA27344" s="601"/>
      <c r="AB27344" s="601"/>
    </row>
    <row r="27345" spans="21:28" x14ac:dyDescent="0.25">
      <c r="U27345" s="601"/>
      <c r="V27345" s="611"/>
      <c r="X27345" s="613"/>
      <c r="Y27345" s="601"/>
      <c r="Z27345" s="601"/>
      <c r="AA27345" s="601"/>
      <c r="AB27345" s="601"/>
    </row>
    <row r="27346" spans="21:28" x14ac:dyDescent="0.25">
      <c r="U27346" s="601"/>
      <c r="V27346" s="611"/>
      <c r="X27346" s="613"/>
      <c r="Y27346" s="601"/>
      <c r="Z27346" s="601"/>
      <c r="AA27346" s="601"/>
      <c r="AB27346" s="601"/>
    </row>
    <row r="27347" spans="21:28" x14ac:dyDescent="0.25">
      <c r="U27347" s="601"/>
      <c r="V27347" s="611"/>
      <c r="X27347" s="613"/>
      <c r="Y27347" s="601"/>
      <c r="Z27347" s="601"/>
      <c r="AA27347" s="601"/>
      <c r="AB27347" s="601"/>
    </row>
    <row r="27348" spans="21:28" x14ac:dyDescent="0.25">
      <c r="U27348" s="601"/>
      <c r="V27348" s="611"/>
      <c r="X27348" s="613"/>
      <c r="Y27348" s="601"/>
      <c r="Z27348" s="601"/>
      <c r="AA27348" s="601"/>
      <c r="AB27348" s="601"/>
    </row>
    <row r="27349" spans="21:28" x14ac:dyDescent="0.25">
      <c r="U27349" s="601"/>
      <c r="V27349" s="611"/>
      <c r="X27349" s="613"/>
      <c r="Y27349" s="601"/>
      <c r="Z27349" s="601"/>
      <c r="AA27349" s="601"/>
      <c r="AB27349" s="601"/>
    </row>
    <row r="27350" spans="21:28" x14ac:dyDescent="0.25">
      <c r="U27350" s="601"/>
      <c r="V27350" s="611"/>
      <c r="X27350" s="613"/>
      <c r="Y27350" s="601"/>
      <c r="Z27350" s="601"/>
      <c r="AA27350" s="601"/>
      <c r="AB27350" s="601"/>
    </row>
    <row r="27351" spans="21:28" x14ac:dyDescent="0.25">
      <c r="U27351" s="601"/>
      <c r="V27351" s="611"/>
      <c r="X27351" s="613"/>
      <c r="Y27351" s="601"/>
      <c r="Z27351" s="601"/>
      <c r="AA27351" s="601"/>
      <c r="AB27351" s="601"/>
    </row>
    <row r="27352" spans="21:28" x14ac:dyDescent="0.25">
      <c r="U27352" s="601"/>
      <c r="V27352" s="611"/>
      <c r="X27352" s="613"/>
      <c r="Y27352" s="601"/>
      <c r="Z27352" s="601"/>
      <c r="AA27352" s="601"/>
      <c r="AB27352" s="601"/>
    </row>
    <row r="27353" spans="21:28" x14ac:dyDescent="0.25">
      <c r="U27353" s="601"/>
      <c r="V27353" s="611"/>
      <c r="X27353" s="613"/>
      <c r="Y27353" s="601"/>
      <c r="Z27353" s="601"/>
      <c r="AA27353" s="601"/>
      <c r="AB27353" s="601"/>
    </row>
    <row r="27354" spans="21:28" x14ac:dyDescent="0.25">
      <c r="U27354" s="601"/>
      <c r="V27354" s="611"/>
      <c r="X27354" s="613"/>
      <c r="Y27354" s="601"/>
      <c r="Z27354" s="601"/>
      <c r="AA27354" s="601"/>
      <c r="AB27354" s="601"/>
    </row>
    <row r="27355" spans="21:28" x14ac:dyDescent="0.25">
      <c r="U27355" s="601"/>
      <c r="V27355" s="611"/>
      <c r="X27355" s="613"/>
      <c r="Y27355" s="601"/>
      <c r="Z27355" s="601"/>
      <c r="AA27355" s="601"/>
      <c r="AB27355" s="601"/>
    </row>
    <row r="27356" spans="21:28" x14ac:dyDescent="0.25">
      <c r="U27356" s="601"/>
      <c r="V27356" s="611"/>
      <c r="X27356" s="613"/>
      <c r="Y27356" s="601"/>
      <c r="Z27356" s="601"/>
      <c r="AA27356" s="601"/>
      <c r="AB27356" s="601"/>
    </row>
    <row r="27357" spans="21:28" x14ac:dyDescent="0.25">
      <c r="U27357" s="601"/>
      <c r="V27357" s="611"/>
      <c r="X27357" s="613"/>
      <c r="Y27357" s="601"/>
      <c r="Z27357" s="601"/>
      <c r="AA27357" s="601"/>
      <c r="AB27357" s="601"/>
    </row>
    <row r="27358" spans="21:28" x14ac:dyDescent="0.25">
      <c r="U27358" s="601"/>
      <c r="V27358" s="611"/>
      <c r="X27358" s="613"/>
      <c r="Y27358" s="601"/>
      <c r="Z27358" s="601"/>
      <c r="AA27358" s="601"/>
      <c r="AB27358" s="601"/>
    </row>
    <row r="27359" spans="21:28" x14ac:dyDescent="0.25">
      <c r="U27359" s="601"/>
      <c r="V27359" s="611"/>
      <c r="X27359" s="613"/>
      <c r="Y27359" s="601"/>
      <c r="Z27359" s="601"/>
      <c r="AA27359" s="601"/>
      <c r="AB27359" s="601"/>
    </row>
    <row r="27360" spans="21:28" x14ac:dyDescent="0.25">
      <c r="U27360" s="601"/>
      <c r="V27360" s="611"/>
      <c r="X27360" s="613"/>
      <c r="Y27360" s="601"/>
      <c r="Z27360" s="601"/>
      <c r="AA27360" s="601"/>
      <c r="AB27360" s="601"/>
    </row>
    <row r="27361" spans="21:28" x14ac:dyDescent="0.25">
      <c r="U27361" s="601"/>
      <c r="V27361" s="611"/>
      <c r="X27361" s="613"/>
      <c r="Y27361" s="601"/>
      <c r="Z27361" s="601"/>
      <c r="AA27361" s="601"/>
      <c r="AB27361" s="601"/>
    </row>
    <row r="27362" spans="21:28" x14ac:dyDescent="0.25">
      <c r="U27362" s="601"/>
      <c r="V27362" s="611"/>
      <c r="X27362" s="613"/>
      <c r="Y27362" s="601"/>
      <c r="Z27362" s="601"/>
      <c r="AA27362" s="601"/>
      <c r="AB27362" s="601"/>
    </row>
    <row r="27363" spans="21:28" x14ac:dyDescent="0.25">
      <c r="U27363" s="601"/>
      <c r="V27363" s="611"/>
      <c r="X27363" s="613"/>
      <c r="Y27363" s="601"/>
      <c r="Z27363" s="601"/>
      <c r="AA27363" s="601"/>
      <c r="AB27363" s="601"/>
    </row>
    <row r="27364" spans="21:28" x14ac:dyDescent="0.25">
      <c r="U27364" s="601"/>
      <c r="V27364" s="611"/>
      <c r="X27364" s="613"/>
      <c r="Y27364" s="601"/>
      <c r="Z27364" s="601"/>
      <c r="AA27364" s="601"/>
      <c r="AB27364" s="601"/>
    </row>
    <row r="27365" spans="21:28" x14ac:dyDescent="0.25">
      <c r="U27365" s="601"/>
      <c r="V27365" s="611"/>
      <c r="X27365" s="613"/>
      <c r="Y27365" s="601"/>
      <c r="Z27365" s="601"/>
      <c r="AA27365" s="601"/>
      <c r="AB27365" s="601"/>
    </row>
    <row r="27366" spans="21:28" x14ac:dyDescent="0.25">
      <c r="U27366" s="601"/>
      <c r="V27366" s="611"/>
      <c r="X27366" s="613"/>
      <c r="Y27366" s="601"/>
      <c r="Z27366" s="601"/>
      <c r="AA27366" s="601"/>
      <c r="AB27366" s="601"/>
    </row>
    <row r="27367" spans="21:28" x14ac:dyDescent="0.25">
      <c r="U27367" s="601"/>
      <c r="V27367" s="611"/>
      <c r="X27367" s="613"/>
      <c r="Y27367" s="601"/>
      <c r="Z27367" s="601"/>
      <c r="AA27367" s="601"/>
      <c r="AB27367" s="601"/>
    </row>
    <row r="27368" spans="21:28" x14ac:dyDescent="0.25">
      <c r="U27368" s="601"/>
      <c r="V27368" s="611"/>
      <c r="X27368" s="613"/>
      <c r="Y27368" s="601"/>
      <c r="Z27368" s="601"/>
      <c r="AA27368" s="601"/>
      <c r="AB27368" s="601"/>
    </row>
    <row r="27369" spans="21:28" x14ac:dyDescent="0.25">
      <c r="U27369" s="601"/>
      <c r="V27369" s="611"/>
      <c r="X27369" s="613"/>
      <c r="Y27369" s="601"/>
      <c r="Z27369" s="601"/>
      <c r="AA27369" s="601"/>
      <c r="AB27369" s="601"/>
    </row>
    <row r="27370" spans="21:28" x14ac:dyDescent="0.25">
      <c r="U27370" s="601"/>
      <c r="V27370" s="611"/>
      <c r="X27370" s="613"/>
      <c r="Y27370" s="601"/>
      <c r="Z27370" s="601"/>
      <c r="AA27370" s="601"/>
      <c r="AB27370" s="601"/>
    </row>
    <row r="27371" spans="21:28" x14ac:dyDescent="0.25">
      <c r="U27371" s="601"/>
      <c r="V27371" s="611"/>
      <c r="X27371" s="613"/>
      <c r="Y27371" s="601"/>
      <c r="Z27371" s="601"/>
      <c r="AA27371" s="601"/>
      <c r="AB27371" s="601"/>
    </row>
    <row r="27372" spans="21:28" x14ac:dyDescent="0.25">
      <c r="U27372" s="601"/>
      <c r="V27372" s="611"/>
      <c r="X27372" s="613"/>
      <c r="Y27372" s="601"/>
      <c r="Z27372" s="601"/>
      <c r="AA27372" s="601"/>
      <c r="AB27372" s="601"/>
    </row>
    <row r="27373" spans="21:28" x14ac:dyDescent="0.25">
      <c r="U27373" s="601"/>
      <c r="V27373" s="611"/>
      <c r="X27373" s="613"/>
      <c r="Y27373" s="601"/>
      <c r="Z27373" s="601"/>
      <c r="AA27373" s="601"/>
      <c r="AB27373" s="601"/>
    </row>
    <row r="27374" spans="21:28" x14ac:dyDescent="0.25">
      <c r="U27374" s="601"/>
      <c r="V27374" s="611"/>
      <c r="X27374" s="613"/>
      <c r="Y27374" s="601"/>
      <c r="Z27374" s="601"/>
      <c r="AA27374" s="601"/>
      <c r="AB27374" s="601"/>
    </row>
    <row r="27375" spans="21:28" x14ac:dyDescent="0.25">
      <c r="U27375" s="601"/>
      <c r="V27375" s="611"/>
      <c r="X27375" s="613"/>
      <c r="Y27375" s="601"/>
      <c r="Z27375" s="601"/>
      <c r="AA27375" s="601"/>
      <c r="AB27375" s="601"/>
    </row>
    <row r="27376" spans="21:28" x14ac:dyDescent="0.25">
      <c r="U27376" s="601"/>
      <c r="V27376" s="611"/>
      <c r="X27376" s="613"/>
      <c r="Y27376" s="601"/>
      <c r="Z27376" s="601"/>
      <c r="AA27376" s="601"/>
      <c r="AB27376" s="601"/>
    </row>
    <row r="27377" spans="21:28" x14ac:dyDescent="0.25">
      <c r="U27377" s="601"/>
      <c r="V27377" s="611"/>
      <c r="X27377" s="613"/>
      <c r="Y27377" s="601"/>
      <c r="Z27377" s="601"/>
      <c r="AA27377" s="601"/>
      <c r="AB27377" s="601"/>
    </row>
    <row r="27378" spans="21:28" x14ac:dyDescent="0.25">
      <c r="U27378" s="601"/>
      <c r="V27378" s="611"/>
      <c r="X27378" s="613"/>
      <c r="Y27378" s="601"/>
      <c r="Z27378" s="601"/>
      <c r="AA27378" s="601"/>
      <c r="AB27378" s="601"/>
    </row>
    <row r="27379" spans="21:28" x14ac:dyDescent="0.25">
      <c r="U27379" s="601"/>
      <c r="V27379" s="611"/>
      <c r="X27379" s="613"/>
      <c r="Y27379" s="601"/>
      <c r="Z27379" s="601"/>
      <c r="AA27379" s="601"/>
      <c r="AB27379" s="601"/>
    </row>
    <row r="27380" spans="21:28" x14ac:dyDescent="0.25">
      <c r="U27380" s="601"/>
      <c r="V27380" s="611"/>
      <c r="X27380" s="613"/>
      <c r="Y27380" s="601"/>
      <c r="Z27380" s="601"/>
      <c r="AA27380" s="601"/>
      <c r="AB27380" s="601"/>
    </row>
    <row r="27381" spans="21:28" x14ac:dyDescent="0.25">
      <c r="U27381" s="601"/>
      <c r="V27381" s="611"/>
      <c r="X27381" s="613"/>
      <c r="Y27381" s="601"/>
      <c r="Z27381" s="601"/>
      <c r="AA27381" s="601"/>
      <c r="AB27381" s="601"/>
    </row>
    <row r="27382" spans="21:28" x14ac:dyDescent="0.25">
      <c r="U27382" s="601"/>
      <c r="V27382" s="611"/>
      <c r="X27382" s="613"/>
      <c r="Y27382" s="601"/>
      <c r="Z27382" s="601"/>
      <c r="AA27382" s="601"/>
      <c r="AB27382" s="601"/>
    </row>
    <row r="27383" spans="21:28" x14ac:dyDescent="0.25">
      <c r="U27383" s="601"/>
      <c r="V27383" s="611"/>
      <c r="X27383" s="613"/>
      <c r="Y27383" s="601"/>
      <c r="Z27383" s="601"/>
      <c r="AA27383" s="601"/>
      <c r="AB27383" s="601"/>
    </row>
    <row r="27384" spans="21:28" x14ac:dyDescent="0.25">
      <c r="U27384" s="601"/>
      <c r="V27384" s="611"/>
      <c r="X27384" s="613"/>
      <c r="Y27384" s="601"/>
      <c r="Z27384" s="601"/>
      <c r="AA27384" s="601"/>
      <c r="AB27384" s="601"/>
    </row>
    <row r="27385" spans="21:28" x14ac:dyDescent="0.25">
      <c r="U27385" s="601"/>
      <c r="V27385" s="611"/>
      <c r="X27385" s="613"/>
      <c r="Y27385" s="601"/>
      <c r="Z27385" s="601"/>
      <c r="AA27385" s="601"/>
      <c r="AB27385" s="601"/>
    </row>
    <row r="27386" spans="21:28" x14ac:dyDescent="0.25">
      <c r="U27386" s="601"/>
      <c r="V27386" s="611"/>
      <c r="X27386" s="613"/>
      <c r="Y27386" s="601"/>
      <c r="Z27386" s="601"/>
      <c r="AA27386" s="601"/>
      <c r="AB27386" s="601"/>
    </row>
    <row r="27387" spans="21:28" x14ac:dyDescent="0.25">
      <c r="U27387" s="601"/>
      <c r="V27387" s="611"/>
      <c r="X27387" s="613"/>
      <c r="Y27387" s="601"/>
      <c r="Z27387" s="601"/>
      <c r="AA27387" s="601"/>
      <c r="AB27387" s="601"/>
    </row>
    <row r="27388" spans="21:28" x14ac:dyDescent="0.25">
      <c r="U27388" s="601"/>
      <c r="V27388" s="611"/>
      <c r="X27388" s="613"/>
      <c r="Y27388" s="601"/>
      <c r="Z27388" s="601"/>
      <c r="AA27388" s="601"/>
      <c r="AB27388" s="601"/>
    </row>
    <row r="27389" spans="21:28" x14ac:dyDescent="0.25">
      <c r="U27389" s="601"/>
      <c r="V27389" s="611"/>
      <c r="X27389" s="613"/>
      <c r="Y27389" s="601"/>
      <c r="Z27389" s="601"/>
      <c r="AA27389" s="601"/>
      <c r="AB27389" s="601"/>
    </row>
    <row r="27390" spans="21:28" x14ac:dyDescent="0.25">
      <c r="U27390" s="601"/>
      <c r="V27390" s="611"/>
      <c r="X27390" s="613"/>
      <c r="Y27390" s="601"/>
      <c r="Z27390" s="601"/>
      <c r="AA27390" s="601"/>
      <c r="AB27390" s="601"/>
    </row>
    <row r="27391" spans="21:28" x14ac:dyDescent="0.25">
      <c r="U27391" s="601"/>
      <c r="V27391" s="611"/>
      <c r="X27391" s="613"/>
      <c r="Y27391" s="601"/>
      <c r="Z27391" s="601"/>
      <c r="AA27391" s="601"/>
      <c r="AB27391" s="601"/>
    </row>
    <row r="27392" spans="21:28" x14ac:dyDescent="0.25">
      <c r="U27392" s="601"/>
      <c r="V27392" s="611"/>
      <c r="X27392" s="613"/>
      <c r="Y27392" s="601"/>
      <c r="Z27392" s="601"/>
      <c r="AA27392" s="601"/>
      <c r="AB27392" s="601"/>
    </row>
    <row r="27393" spans="21:28" x14ac:dyDescent="0.25">
      <c r="U27393" s="601"/>
      <c r="V27393" s="611"/>
      <c r="X27393" s="613"/>
      <c r="Y27393" s="601"/>
      <c r="Z27393" s="601"/>
      <c r="AA27393" s="601"/>
      <c r="AB27393" s="601"/>
    </row>
    <row r="27394" spans="21:28" x14ac:dyDescent="0.25">
      <c r="U27394" s="601"/>
      <c r="V27394" s="611"/>
      <c r="X27394" s="613"/>
      <c r="Y27394" s="601"/>
      <c r="Z27394" s="601"/>
      <c r="AA27394" s="601"/>
      <c r="AB27394" s="601"/>
    </row>
    <row r="27395" spans="21:28" x14ac:dyDescent="0.25">
      <c r="U27395" s="601"/>
      <c r="V27395" s="611"/>
      <c r="X27395" s="613"/>
      <c r="Y27395" s="601"/>
      <c r="Z27395" s="601"/>
      <c r="AA27395" s="601"/>
      <c r="AB27395" s="601"/>
    </row>
    <row r="27396" spans="21:28" x14ac:dyDescent="0.25">
      <c r="U27396" s="601"/>
      <c r="V27396" s="611"/>
      <c r="X27396" s="613"/>
      <c r="Y27396" s="601"/>
      <c r="Z27396" s="601"/>
      <c r="AA27396" s="601"/>
      <c r="AB27396" s="601"/>
    </row>
    <row r="27397" spans="21:28" x14ac:dyDescent="0.25">
      <c r="U27397" s="601"/>
      <c r="V27397" s="611"/>
      <c r="X27397" s="613"/>
      <c r="Y27397" s="601"/>
      <c r="Z27397" s="601"/>
      <c r="AA27397" s="601"/>
      <c r="AB27397" s="601"/>
    </row>
    <row r="27398" spans="21:28" x14ac:dyDescent="0.25">
      <c r="U27398" s="601"/>
      <c r="V27398" s="611"/>
      <c r="X27398" s="613"/>
      <c r="Y27398" s="601"/>
      <c r="Z27398" s="601"/>
      <c r="AA27398" s="601"/>
      <c r="AB27398" s="601"/>
    </row>
    <row r="27399" spans="21:28" x14ac:dyDescent="0.25">
      <c r="U27399" s="601"/>
      <c r="V27399" s="611"/>
      <c r="X27399" s="613"/>
      <c r="Y27399" s="601"/>
      <c r="Z27399" s="601"/>
      <c r="AA27399" s="601"/>
      <c r="AB27399" s="601"/>
    </row>
    <row r="27400" spans="21:28" x14ac:dyDescent="0.25">
      <c r="U27400" s="601"/>
      <c r="V27400" s="611"/>
      <c r="X27400" s="613"/>
      <c r="Y27400" s="601"/>
      <c r="Z27400" s="601"/>
      <c r="AA27400" s="601"/>
      <c r="AB27400" s="601"/>
    </row>
    <row r="27401" spans="21:28" x14ac:dyDescent="0.25">
      <c r="U27401" s="601"/>
      <c r="V27401" s="611"/>
      <c r="X27401" s="613"/>
      <c r="Y27401" s="601"/>
      <c r="Z27401" s="601"/>
      <c r="AA27401" s="601"/>
      <c r="AB27401" s="601"/>
    </row>
    <row r="27402" spans="21:28" x14ac:dyDescent="0.25">
      <c r="U27402" s="601"/>
      <c r="V27402" s="611"/>
      <c r="X27402" s="613"/>
      <c r="Y27402" s="601"/>
      <c r="Z27402" s="601"/>
      <c r="AA27402" s="601"/>
      <c r="AB27402" s="601"/>
    </row>
    <row r="27403" spans="21:28" x14ac:dyDescent="0.25">
      <c r="U27403" s="601"/>
      <c r="V27403" s="611"/>
      <c r="X27403" s="613"/>
      <c r="Y27403" s="601"/>
      <c r="Z27403" s="601"/>
      <c r="AA27403" s="601"/>
      <c r="AB27403" s="601"/>
    </row>
    <row r="27404" spans="21:28" x14ac:dyDescent="0.25">
      <c r="U27404" s="601"/>
      <c r="V27404" s="611"/>
      <c r="X27404" s="613"/>
      <c r="Y27404" s="601"/>
      <c r="Z27404" s="601"/>
      <c r="AA27404" s="601"/>
      <c r="AB27404" s="601"/>
    </row>
    <row r="27405" spans="21:28" x14ac:dyDescent="0.25">
      <c r="U27405" s="601"/>
      <c r="V27405" s="611"/>
      <c r="X27405" s="613"/>
      <c r="Y27405" s="601"/>
      <c r="Z27405" s="601"/>
      <c r="AA27405" s="601"/>
      <c r="AB27405" s="601"/>
    </row>
    <row r="27406" spans="21:28" x14ac:dyDescent="0.25">
      <c r="U27406" s="601"/>
      <c r="V27406" s="611"/>
      <c r="X27406" s="613"/>
      <c r="Y27406" s="601"/>
      <c r="Z27406" s="601"/>
      <c r="AA27406" s="601"/>
      <c r="AB27406" s="601"/>
    </row>
    <row r="27407" spans="21:28" x14ac:dyDescent="0.25">
      <c r="U27407" s="601"/>
      <c r="V27407" s="611"/>
      <c r="X27407" s="613"/>
      <c r="Y27407" s="601"/>
      <c r="Z27407" s="601"/>
      <c r="AA27407" s="601"/>
      <c r="AB27407" s="601"/>
    </row>
    <row r="27408" spans="21:28" x14ac:dyDescent="0.25">
      <c r="U27408" s="601"/>
      <c r="V27408" s="611"/>
      <c r="X27408" s="613"/>
      <c r="Y27408" s="601"/>
      <c r="Z27408" s="601"/>
      <c r="AA27408" s="601"/>
      <c r="AB27408" s="601"/>
    </row>
    <row r="27409" spans="21:28" x14ac:dyDescent="0.25">
      <c r="U27409" s="601"/>
      <c r="V27409" s="611"/>
      <c r="X27409" s="613"/>
      <c r="Y27409" s="601"/>
      <c r="Z27409" s="601"/>
      <c r="AA27409" s="601"/>
      <c r="AB27409" s="601"/>
    </row>
    <row r="27410" spans="21:28" x14ac:dyDescent="0.25">
      <c r="U27410" s="601"/>
      <c r="V27410" s="611"/>
      <c r="X27410" s="613"/>
      <c r="Y27410" s="601"/>
      <c r="Z27410" s="601"/>
      <c r="AA27410" s="601"/>
      <c r="AB27410" s="601"/>
    </row>
    <row r="27411" spans="21:28" x14ac:dyDescent="0.25">
      <c r="U27411" s="601"/>
      <c r="V27411" s="611"/>
      <c r="X27411" s="613"/>
      <c r="Y27411" s="601"/>
      <c r="Z27411" s="601"/>
      <c r="AA27411" s="601"/>
      <c r="AB27411" s="601"/>
    </row>
    <row r="27412" spans="21:28" x14ac:dyDescent="0.25">
      <c r="U27412" s="601"/>
      <c r="V27412" s="611"/>
      <c r="X27412" s="613"/>
      <c r="Y27412" s="601"/>
      <c r="Z27412" s="601"/>
      <c r="AA27412" s="601"/>
      <c r="AB27412" s="601"/>
    </row>
    <row r="27413" spans="21:28" x14ac:dyDescent="0.25">
      <c r="U27413" s="601"/>
      <c r="V27413" s="611"/>
      <c r="X27413" s="613"/>
      <c r="Y27413" s="601"/>
      <c r="Z27413" s="601"/>
      <c r="AA27413" s="601"/>
      <c r="AB27413" s="601"/>
    </row>
    <row r="27414" spans="21:28" x14ac:dyDescent="0.25">
      <c r="U27414" s="601"/>
      <c r="V27414" s="611"/>
      <c r="X27414" s="613"/>
      <c r="Y27414" s="601"/>
      <c r="Z27414" s="601"/>
      <c r="AA27414" s="601"/>
      <c r="AB27414" s="601"/>
    </row>
    <row r="27415" spans="21:28" x14ac:dyDescent="0.25">
      <c r="U27415" s="601"/>
      <c r="V27415" s="611"/>
      <c r="X27415" s="613"/>
      <c r="Y27415" s="601"/>
      <c r="Z27415" s="601"/>
      <c r="AA27415" s="601"/>
      <c r="AB27415" s="601"/>
    </row>
    <row r="27416" spans="21:28" x14ac:dyDescent="0.25">
      <c r="U27416" s="601"/>
      <c r="V27416" s="611"/>
      <c r="X27416" s="613"/>
      <c r="Y27416" s="601"/>
      <c r="Z27416" s="601"/>
      <c r="AA27416" s="601"/>
      <c r="AB27416" s="601"/>
    </row>
    <row r="27417" spans="21:28" x14ac:dyDescent="0.25">
      <c r="U27417" s="601"/>
      <c r="V27417" s="611"/>
      <c r="X27417" s="613"/>
      <c r="Y27417" s="601"/>
      <c r="Z27417" s="601"/>
      <c r="AA27417" s="601"/>
      <c r="AB27417" s="601"/>
    </row>
    <row r="27418" spans="21:28" x14ac:dyDescent="0.25">
      <c r="U27418" s="601"/>
      <c r="V27418" s="611"/>
      <c r="X27418" s="613"/>
      <c r="Y27418" s="601"/>
      <c r="Z27418" s="601"/>
      <c r="AA27418" s="601"/>
      <c r="AB27418" s="601"/>
    </row>
    <row r="27419" spans="21:28" x14ac:dyDescent="0.25">
      <c r="U27419" s="601"/>
      <c r="V27419" s="611"/>
      <c r="X27419" s="613"/>
      <c r="Y27419" s="601"/>
      <c r="Z27419" s="601"/>
      <c r="AA27419" s="601"/>
      <c r="AB27419" s="601"/>
    </row>
    <row r="27420" spans="21:28" x14ac:dyDescent="0.25">
      <c r="U27420" s="601"/>
      <c r="V27420" s="611"/>
      <c r="X27420" s="613"/>
      <c r="Y27420" s="601"/>
      <c r="Z27420" s="601"/>
      <c r="AA27420" s="601"/>
      <c r="AB27420" s="601"/>
    </row>
    <row r="27421" spans="21:28" x14ac:dyDescent="0.25">
      <c r="U27421" s="601"/>
      <c r="V27421" s="611"/>
      <c r="X27421" s="613"/>
      <c r="Y27421" s="601"/>
      <c r="Z27421" s="601"/>
      <c r="AA27421" s="601"/>
      <c r="AB27421" s="601"/>
    </row>
    <row r="27422" spans="21:28" x14ac:dyDescent="0.25">
      <c r="U27422" s="601"/>
      <c r="V27422" s="611"/>
      <c r="X27422" s="613"/>
      <c r="Y27422" s="601"/>
      <c r="Z27422" s="601"/>
      <c r="AA27422" s="601"/>
      <c r="AB27422" s="601"/>
    </row>
    <row r="27423" spans="21:28" x14ac:dyDescent="0.25">
      <c r="U27423" s="601"/>
      <c r="V27423" s="611"/>
      <c r="X27423" s="613"/>
      <c r="Y27423" s="601"/>
      <c r="Z27423" s="601"/>
      <c r="AA27423" s="601"/>
      <c r="AB27423" s="601"/>
    </row>
    <row r="27424" spans="21:28" x14ac:dyDescent="0.25">
      <c r="U27424" s="601"/>
      <c r="V27424" s="611"/>
      <c r="X27424" s="613"/>
      <c r="Y27424" s="601"/>
      <c r="Z27424" s="601"/>
      <c r="AA27424" s="601"/>
      <c r="AB27424" s="601"/>
    </row>
    <row r="27425" spans="21:28" x14ac:dyDescent="0.25">
      <c r="U27425" s="601"/>
      <c r="V27425" s="611"/>
      <c r="X27425" s="613"/>
      <c r="Y27425" s="601"/>
      <c r="Z27425" s="601"/>
      <c r="AA27425" s="601"/>
      <c r="AB27425" s="601"/>
    </row>
    <row r="27426" spans="21:28" x14ac:dyDescent="0.25">
      <c r="U27426" s="601"/>
      <c r="V27426" s="611"/>
      <c r="X27426" s="613"/>
      <c r="Y27426" s="601"/>
      <c r="Z27426" s="601"/>
      <c r="AA27426" s="601"/>
      <c r="AB27426" s="601"/>
    </row>
    <row r="27427" spans="21:28" x14ac:dyDescent="0.25">
      <c r="U27427" s="601"/>
      <c r="V27427" s="611"/>
      <c r="X27427" s="613"/>
      <c r="Y27427" s="601"/>
      <c r="Z27427" s="601"/>
      <c r="AA27427" s="601"/>
      <c r="AB27427" s="601"/>
    </row>
    <row r="27428" spans="21:28" x14ac:dyDescent="0.25">
      <c r="U27428" s="601"/>
      <c r="V27428" s="611"/>
      <c r="X27428" s="613"/>
      <c r="Y27428" s="601"/>
      <c r="Z27428" s="601"/>
      <c r="AA27428" s="601"/>
      <c r="AB27428" s="601"/>
    </row>
    <row r="27429" spans="21:28" x14ac:dyDescent="0.25">
      <c r="U27429" s="601"/>
      <c r="V27429" s="611"/>
      <c r="X27429" s="613"/>
      <c r="Y27429" s="601"/>
      <c r="Z27429" s="601"/>
      <c r="AA27429" s="601"/>
      <c r="AB27429" s="601"/>
    </row>
    <row r="27430" spans="21:28" x14ac:dyDescent="0.25">
      <c r="U27430" s="601"/>
      <c r="V27430" s="611"/>
      <c r="X27430" s="613"/>
      <c r="Y27430" s="601"/>
      <c r="Z27430" s="601"/>
      <c r="AA27430" s="601"/>
      <c r="AB27430" s="601"/>
    </row>
    <row r="27431" spans="21:28" x14ac:dyDescent="0.25">
      <c r="U27431" s="601"/>
      <c r="V27431" s="611"/>
      <c r="X27431" s="613"/>
      <c r="Y27431" s="601"/>
      <c r="Z27431" s="601"/>
      <c r="AA27431" s="601"/>
      <c r="AB27431" s="601"/>
    </row>
    <row r="27432" spans="21:28" x14ac:dyDescent="0.25">
      <c r="U27432" s="601"/>
      <c r="V27432" s="611"/>
      <c r="X27432" s="613"/>
      <c r="Y27432" s="601"/>
      <c r="Z27432" s="601"/>
      <c r="AA27432" s="601"/>
      <c r="AB27432" s="601"/>
    </row>
    <row r="27433" spans="21:28" x14ac:dyDescent="0.25">
      <c r="U27433" s="601"/>
      <c r="V27433" s="611"/>
      <c r="X27433" s="613"/>
      <c r="Y27433" s="601"/>
      <c r="Z27433" s="601"/>
      <c r="AA27433" s="601"/>
      <c r="AB27433" s="601"/>
    </row>
    <row r="27434" spans="21:28" x14ac:dyDescent="0.25">
      <c r="U27434" s="601"/>
      <c r="V27434" s="611"/>
      <c r="X27434" s="613"/>
      <c r="Y27434" s="601"/>
      <c r="Z27434" s="601"/>
      <c r="AA27434" s="601"/>
      <c r="AB27434" s="601"/>
    </row>
    <row r="27435" spans="21:28" x14ac:dyDescent="0.25">
      <c r="U27435" s="601"/>
      <c r="V27435" s="611"/>
      <c r="X27435" s="613"/>
      <c r="Y27435" s="601"/>
      <c r="Z27435" s="601"/>
      <c r="AA27435" s="601"/>
      <c r="AB27435" s="601"/>
    </row>
    <row r="27436" spans="21:28" x14ac:dyDescent="0.25">
      <c r="U27436" s="601"/>
      <c r="V27436" s="611"/>
      <c r="X27436" s="613"/>
      <c r="Y27436" s="601"/>
      <c r="Z27436" s="601"/>
      <c r="AA27436" s="601"/>
      <c r="AB27436" s="601"/>
    </row>
    <row r="27437" spans="21:28" x14ac:dyDescent="0.25">
      <c r="U27437" s="601"/>
      <c r="V27437" s="611"/>
      <c r="X27437" s="613"/>
      <c r="Y27437" s="601"/>
      <c r="Z27437" s="601"/>
      <c r="AA27437" s="601"/>
      <c r="AB27437" s="601"/>
    </row>
    <row r="27438" spans="21:28" x14ac:dyDescent="0.25">
      <c r="U27438" s="601"/>
      <c r="V27438" s="611"/>
      <c r="X27438" s="613"/>
      <c r="Y27438" s="601"/>
      <c r="Z27438" s="601"/>
      <c r="AA27438" s="601"/>
      <c r="AB27438" s="601"/>
    </row>
    <row r="27439" spans="21:28" x14ac:dyDescent="0.25">
      <c r="U27439" s="601"/>
      <c r="V27439" s="611"/>
      <c r="X27439" s="613"/>
      <c r="Y27439" s="601"/>
      <c r="Z27439" s="601"/>
      <c r="AA27439" s="601"/>
      <c r="AB27439" s="601"/>
    </row>
    <row r="27440" spans="21:28" x14ac:dyDescent="0.25">
      <c r="U27440" s="601"/>
      <c r="V27440" s="611"/>
      <c r="X27440" s="613"/>
      <c r="Y27440" s="601"/>
      <c r="Z27440" s="601"/>
      <c r="AA27440" s="601"/>
      <c r="AB27440" s="601"/>
    </row>
    <row r="27441" spans="21:28" x14ac:dyDescent="0.25">
      <c r="U27441" s="601"/>
      <c r="V27441" s="611"/>
      <c r="X27441" s="613"/>
      <c r="Y27441" s="601"/>
      <c r="Z27441" s="601"/>
      <c r="AA27441" s="601"/>
      <c r="AB27441" s="601"/>
    </row>
    <row r="27442" spans="21:28" x14ac:dyDescent="0.25">
      <c r="U27442" s="601"/>
      <c r="V27442" s="611"/>
      <c r="X27442" s="613"/>
      <c r="Y27442" s="601"/>
      <c r="Z27442" s="601"/>
      <c r="AA27442" s="601"/>
      <c r="AB27442" s="601"/>
    </row>
    <row r="27443" spans="21:28" x14ac:dyDescent="0.25">
      <c r="U27443" s="601"/>
      <c r="V27443" s="611"/>
      <c r="X27443" s="613"/>
      <c r="Y27443" s="601"/>
      <c r="Z27443" s="601"/>
      <c r="AA27443" s="601"/>
      <c r="AB27443" s="601"/>
    </row>
    <row r="27444" spans="21:28" x14ac:dyDescent="0.25">
      <c r="U27444" s="601"/>
      <c r="V27444" s="611"/>
      <c r="X27444" s="613"/>
      <c r="Y27444" s="601"/>
      <c r="Z27444" s="601"/>
      <c r="AA27444" s="601"/>
      <c r="AB27444" s="601"/>
    </row>
    <row r="27445" spans="21:28" x14ac:dyDescent="0.25">
      <c r="U27445" s="601"/>
      <c r="V27445" s="611"/>
      <c r="X27445" s="613"/>
      <c r="Y27445" s="601"/>
      <c r="Z27445" s="601"/>
      <c r="AA27445" s="601"/>
      <c r="AB27445" s="601"/>
    </row>
    <row r="27446" spans="21:28" x14ac:dyDescent="0.25">
      <c r="U27446" s="601"/>
      <c r="V27446" s="611"/>
      <c r="X27446" s="613"/>
      <c r="Y27446" s="601"/>
      <c r="Z27446" s="601"/>
      <c r="AA27446" s="601"/>
      <c r="AB27446" s="601"/>
    </row>
    <row r="27447" spans="21:28" x14ac:dyDescent="0.25">
      <c r="U27447" s="601"/>
      <c r="V27447" s="611"/>
      <c r="X27447" s="613"/>
      <c r="Y27447" s="601"/>
      <c r="Z27447" s="601"/>
      <c r="AA27447" s="601"/>
      <c r="AB27447" s="601"/>
    </row>
    <row r="27448" spans="21:28" x14ac:dyDescent="0.25">
      <c r="U27448" s="601"/>
      <c r="V27448" s="611"/>
      <c r="X27448" s="613"/>
      <c r="Y27448" s="601"/>
      <c r="Z27448" s="601"/>
      <c r="AA27448" s="601"/>
      <c r="AB27448" s="601"/>
    </row>
    <row r="27449" spans="21:28" x14ac:dyDescent="0.25">
      <c r="U27449" s="601"/>
      <c r="V27449" s="611"/>
      <c r="X27449" s="613"/>
      <c r="Y27449" s="601"/>
      <c r="Z27449" s="601"/>
      <c r="AA27449" s="601"/>
      <c r="AB27449" s="601"/>
    </row>
    <row r="27450" spans="21:28" x14ac:dyDescent="0.25">
      <c r="U27450" s="601"/>
      <c r="V27450" s="611"/>
      <c r="X27450" s="613"/>
      <c r="Y27450" s="601"/>
      <c r="Z27450" s="601"/>
      <c r="AA27450" s="601"/>
      <c r="AB27450" s="601"/>
    </row>
    <row r="27451" spans="21:28" x14ac:dyDescent="0.25">
      <c r="U27451" s="601"/>
      <c r="V27451" s="611"/>
      <c r="X27451" s="613"/>
      <c r="Y27451" s="601"/>
      <c r="Z27451" s="601"/>
      <c r="AA27451" s="601"/>
      <c r="AB27451" s="601"/>
    </row>
    <row r="27452" spans="21:28" x14ac:dyDescent="0.25">
      <c r="U27452" s="601"/>
      <c r="V27452" s="611"/>
      <c r="X27452" s="613"/>
      <c r="Y27452" s="601"/>
      <c r="Z27452" s="601"/>
      <c r="AA27452" s="601"/>
      <c r="AB27452" s="601"/>
    </row>
    <row r="27453" spans="21:28" x14ac:dyDescent="0.25">
      <c r="U27453" s="601"/>
      <c r="V27453" s="611"/>
      <c r="X27453" s="613"/>
      <c r="Y27453" s="601"/>
      <c r="Z27453" s="601"/>
      <c r="AA27453" s="601"/>
      <c r="AB27453" s="601"/>
    </row>
    <row r="27454" spans="21:28" x14ac:dyDescent="0.25">
      <c r="U27454" s="601"/>
      <c r="V27454" s="611"/>
      <c r="X27454" s="613"/>
      <c r="Y27454" s="601"/>
      <c r="Z27454" s="601"/>
      <c r="AA27454" s="601"/>
      <c r="AB27454" s="601"/>
    </row>
    <row r="27455" spans="21:28" x14ac:dyDescent="0.25">
      <c r="U27455" s="601"/>
      <c r="V27455" s="611"/>
      <c r="X27455" s="613"/>
      <c r="Y27455" s="601"/>
      <c r="Z27455" s="601"/>
      <c r="AA27455" s="601"/>
      <c r="AB27455" s="601"/>
    </row>
    <row r="27456" spans="21:28" x14ac:dyDescent="0.25">
      <c r="U27456" s="601"/>
      <c r="V27456" s="611"/>
      <c r="X27456" s="613"/>
      <c r="Y27456" s="601"/>
      <c r="Z27456" s="601"/>
      <c r="AA27456" s="601"/>
      <c r="AB27456" s="601"/>
    </row>
    <row r="27457" spans="21:28" x14ac:dyDescent="0.25">
      <c r="U27457" s="601"/>
      <c r="V27457" s="611"/>
      <c r="X27457" s="613"/>
      <c r="Y27457" s="601"/>
      <c r="Z27457" s="601"/>
      <c r="AA27457" s="601"/>
      <c r="AB27457" s="601"/>
    </row>
    <row r="27458" spans="21:28" x14ac:dyDescent="0.25">
      <c r="U27458" s="601"/>
      <c r="V27458" s="611"/>
      <c r="X27458" s="613"/>
      <c r="Y27458" s="601"/>
      <c r="Z27458" s="601"/>
      <c r="AA27458" s="601"/>
      <c r="AB27458" s="601"/>
    </row>
    <row r="27459" spans="21:28" x14ac:dyDescent="0.25">
      <c r="U27459" s="601"/>
      <c r="V27459" s="611"/>
      <c r="X27459" s="613"/>
      <c r="Y27459" s="601"/>
      <c r="Z27459" s="601"/>
      <c r="AA27459" s="601"/>
      <c r="AB27459" s="601"/>
    </row>
    <row r="27460" spans="21:28" x14ac:dyDescent="0.25">
      <c r="U27460" s="601"/>
      <c r="V27460" s="611"/>
      <c r="X27460" s="613"/>
      <c r="Y27460" s="601"/>
      <c r="Z27460" s="601"/>
      <c r="AA27460" s="601"/>
      <c r="AB27460" s="601"/>
    </row>
    <row r="27461" spans="21:28" x14ac:dyDescent="0.25">
      <c r="U27461" s="601"/>
      <c r="V27461" s="611"/>
      <c r="X27461" s="613"/>
      <c r="Y27461" s="601"/>
      <c r="Z27461" s="601"/>
      <c r="AA27461" s="601"/>
      <c r="AB27461" s="601"/>
    </row>
    <row r="27462" spans="21:28" x14ac:dyDescent="0.25">
      <c r="U27462" s="601"/>
      <c r="V27462" s="611"/>
      <c r="X27462" s="613"/>
      <c r="Y27462" s="601"/>
      <c r="Z27462" s="601"/>
      <c r="AA27462" s="601"/>
      <c r="AB27462" s="601"/>
    </row>
    <row r="27463" spans="21:28" x14ac:dyDescent="0.25">
      <c r="U27463" s="601"/>
      <c r="V27463" s="611"/>
      <c r="X27463" s="613"/>
      <c r="Y27463" s="601"/>
      <c r="Z27463" s="601"/>
      <c r="AA27463" s="601"/>
      <c r="AB27463" s="601"/>
    </row>
    <row r="27464" spans="21:28" x14ac:dyDescent="0.25">
      <c r="U27464" s="601"/>
      <c r="V27464" s="611"/>
      <c r="X27464" s="613"/>
      <c r="Y27464" s="601"/>
      <c r="Z27464" s="601"/>
      <c r="AA27464" s="601"/>
      <c r="AB27464" s="601"/>
    </row>
    <row r="27465" spans="21:28" x14ac:dyDescent="0.25">
      <c r="U27465" s="601"/>
      <c r="V27465" s="611"/>
      <c r="X27465" s="613"/>
      <c r="Y27465" s="601"/>
      <c r="Z27465" s="601"/>
      <c r="AA27465" s="601"/>
      <c r="AB27465" s="601"/>
    </row>
    <row r="27466" spans="21:28" x14ac:dyDescent="0.25">
      <c r="U27466" s="601"/>
      <c r="V27466" s="611"/>
      <c r="X27466" s="613"/>
      <c r="Y27466" s="601"/>
      <c r="Z27466" s="601"/>
      <c r="AA27466" s="601"/>
      <c r="AB27466" s="601"/>
    </row>
    <row r="27467" spans="21:28" x14ac:dyDescent="0.25">
      <c r="U27467" s="601"/>
      <c r="V27467" s="611"/>
      <c r="X27467" s="613"/>
      <c r="Y27467" s="601"/>
      <c r="Z27467" s="601"/>
      <c r="AA27467" s="601"/>
      <c r="AB27467" s="601"/>
    </row>
    <row r="27468" spans="21:28" x14ac:dyDescent="0.25">
      <c r="U27468" s="601"/>
      <c r="V27468" s="611"/>
      <c r="X27468" s="613"/>
      <c r="Y27468" s="601"/>
      <c r="Z27468" s="601"/>
      <c r="AA27468" s="601"/>
      <c r="AB27468" s="601"/>
    </row>
    <row r="27469" spans="21:28" x14ac:dyDescent="0.25">
      <c r="U27469" s="601"/>
      <c r="V27469" s="611"/>
      <c r="X27469" s="613"/>
      <c r="Y27469" s="601"/>
      <c r="Z27469" s="601"/>
      <c r="AA27469" s="601"/>
      <c r="AB27469" s="601"/>
    </row>
    <row r="27470" spans="21:28" x14ac:dyDescent="0.25">
      <c r="U27470" s="601"/>
      <c r="V27470" s="611"/>
      <c r="X27470" s="613"/>
      <c r="Y27470" s="601"/>
      <c r="Z27470" s="601"/>
      <c r="AA27470" s="601"/>
      <c r="AB27470" s="601"/>
    </row>
    <row r="27471" spans="21:28" x14ac:dyDescent="0.25">
      <c r="U27471" s="601"/>
      <c r="V27471" s="611"/>
      <c r="X27471" s="613"/>
      <c r="Y27471" s="601"/>
      <c r="Z27471" s="601"/>
      <c r="AA27471" s="601"/>
      <c r="AB27471" s="601"/>
    </row>
    <row r="27472" spans="21:28" x14ac:dyDescent="0.25">
      <c r="U27472" s="601"/>
      <c r="V27472" s="611"/>
      <c r="X27472" s="613"/>
      <c r="Y27472" s="601"/>
      <c r="Z27472" s="601"/>
      <c r="AA27472" s="601"/>
      <c r="AB27472" s="601"/>
    </row>
    <row r="27473" spans="21:28" x14ac:dyDescent="0.25">
      <c r="U27473" s="601"/>
      <c r="V27473" s="611"/>
      <c r="X27473" s="613"/>
      <c r="Y27473" s="601"/>
      <c r="Z27473" s="601"/>
      <c r="AA27473" s="601"/>
      <c r="AB27473" s="601"/>
    </row>
    <row r="27474" spans="21:28" x14ac:dyDescent="0.25">
      <c r="U27474" s="601"/>
      <c r="V27474" s="611"/>
      <c r="X27474" s="613"/>
      <c r="Y27474" s="601"/>
      <c r="Z27474" s="601"/>
      <c r="AA27474" s="601"/>
      <c r="AB27474" s="601"/>
    </row>
    <row r="27475" spans="21:28" x14ac:dyDescent="0.25">
      <c r="U27475" s="601"/>
      <c r="V27475" s="611"/>
      <c r="X27475" s="613"/>
      <c r="Y27475" s="601"/>
      <c r="Z27475" s="601"/>
      <c r="AA27475" s="601"/>
      <c r="AB27475" s="601"/>
    </row>
    <row r="27476" spans="21:28" x14ac:dyDescent="0.25">
      <c r="U27476" s="601"/>
      <c r="V27476" s="611"/>
      <c r="X27476" s="613"/>
      <c r="Y27476" s="601"/>
      <c r="Z27476" s="601"/>
      <c r="AA27476" s="601"/>
      <c r="AB27476" s="601"/>
    </row>
    <row r="27477" spans="21:28" x14ac:dyDescent="0.25">
      <c r="U27477" s="601"/>
      <c r="V27477" s="611"/>
      <c r="X27477" s="613"/>
      <c r="Y27477" s="601"/>
      <c r="Z27477" s="601"/>
      <c r="AA27477" s="601"/>
      <c r="AB27477" s="601"/>
    </row>
    <row r="27478" spans="21:28" x14ac:dyDescent="0.25">
      <c r="U27478" s="601"/>
      <c r="V27478" s="611"/>
      <c r="X27478" s="613"/>
      <c r="Y27478" s="601"/>
      <c r="Z27478" s="601"/>
      <c r="AA27478" s="601"/>
      <c r="AB27478" s="601"/>
    </row>
    <row r="27479" spans="21:28" x14ac:dyDescent="0.25">
      <c r="U27479" s="601"/>
      <c r="V27479" s="611"/>
      <c r="X27479" s="613"/>
      <c r="Y27479" s="601"/>
      <c r="Z27479" s="601"/>
      <c r="AA27479" s="601"/>
      <c r="AB27479" s="601"/>
    </row>
    <row r="27480" spans="21:28" x14ac:dyDescent="0.25">
      <c r="U27480" s="601"/>
      <c r="V27480" s="611"/>
      <c r="X27480" s="613"/>
      <c r="Y27480" s="601"/>
      <c r="Z27480" s="601"/>
      <c r="AA27480" s="601"/>
      <c r="AB27480" s="601"/>
    </row>
    <row r="27481" spans="21:28" x14ac:dyDescent="0.25">
      <c r="U27481" s="601"/>
      <c r="V27481" s="611"/>
      <c r="X27481" s="613"/>
      <c r="Y27481" s="601"/>
      <c r="Z27481" s="601"/>
      <c r="AA27481" s="601"/>
      <c r="AB27481" s="601"/>
    </row>
    <row r="27482" spans="21:28" x14ac:dyDescent="0.25">
      <c r="U27482" s="601"/>
      <c r="V27482" s="611"/>
      <c r="X27482" s="613"/>
      <c r="Y27482" s="601"/>
      <c r="Z27482" s="601"/>
      <c r="AA27482" s="601"/>
      <c r="AB27482" s="601"/>
    </row>
    <row r="27483" spans="21:28" x14ac:dyDescent="0.25">
      <c r="U27483" s="601"/>
      <c r="V27483" s="611"/>
      <c r="X27483" s="613"/>
      <c r="Y27483" s="601"/>
      <c r="Z27483" s="601"/>
      <c r="AA27483" s="601"/>
      <c r="AB27483" s="601"/>
    </row>
    <row r="27484" spans="21:28" x14ac:dyDescent="0.25">
      <c r="U27484" s="601"/>
      <c r="V27484" s="611"/>
      <c r="X27484" s="613"/>
      <c r="Y27484" s="601"/>
      <c r="Z27484" s="601"/>
      <c r="AA27484" s="601"/>
      <c r="AB27484" s="601"/>
    </row>
    <row r="27485" spans="21:28" x14ac:dyDescent="0.25">
      <c r="U27485" s="601"/>
      <c r="V27485" s="611"/>
      <c r="X27485" s="613"/>
      <c r="Y27485" s="601"/>
      <c r="Z27485" s="601"/>
      <c r="AA27485" s="601"/>
      <c r="AB27485" s="601"/>
    </row>
    <row r="27486" spans="21:28" x14ac:dyDescent="0.25">
      <c r="U27486" s="601"/>
      <c r="V27486" s="611"/>
      <c r="X27486" s="613"/>
      <c r="Y27486" s="601"/>
      <c r="Z27486" s="601"/>
      <c r="AA27486" s="601"/>
      <c r="AB27486" s="601"/>
    </row>
    <row r="27487" spans="21:28" x14ac:dyDescent="0.25">
      <c r="U27487" s="601"/>
      <c r="V27487" s="611"/>
      <c r="X27487" s="613"/>
      <c r="Y27487" s="601"/>
      <c r="Z27487" s="601"/>
      <c r="AA27487" s="601"/>
      <c r="AB27487" s="601"/>
    </row>
    <row r="27488" spans="21:28" x14ac:dyDescent="0.25">
      <c r="U27488" s="601"/>
      <c r="V27488" s="611"/>
      <c r="X27488" s="613"/>
      <c r="Y27488" s="601"/>
      <c r="Z27488" s="601"/>
      <c r="AA27488" s="601"/>
      <c r="AB27488" s="601"/>
    </row>
    <row r="27489" spans="21:28" x14ac:dyDescent="0.25">
      <c r="U27489" s="601"/>
      <c r="V27489" s="611"/>
      <c r="X27489" s="613"/>
      <c r="Y27489" s="601"/>
      <c r="Z27489" s="601"/>
      <c r="AA27489" s="601"/>
      <c r="AB27489" s="601"/>
    </row>
    <row r="27490" spans="21:28" x14ac:dyDescent="0.25">
      <c r="U27490" s="601"/>
      <c r="V27490" s="611"/>
      <c r="X27490" s="613"/>
      <c r="Y27490" s="601"/>
      <c r="Z27490" s="601"/>
      <c r="AA27490" s="601"/>
      <c r="AB27490" s="601"/>
    </row>
    <row r="27491" spans="21:28" x14ac:dyDescent="0.25">
      <c r="U27491" s="601"/>
      <c r="V27491" s="611"/>
      <c r="X27491" s="613"/>
      <c r="Y27491" s="601"/>
      <c r="Z27491" s="601"/>
      <c r="AA27491" s="601"/>
      <c r="AB27491" s="601"/>
    </row>
    <row r="27492" spans="21:28" x14ac:dyDescent="0.25">
      <c r="U27492" s="601"/>
      <c r="V27492" s="611"/>
      <c r="X27492" s="613"/>
      <c r="Y27492" s="601"/>
      <c r="Z27492" s="601"/>
      <c r="AA27492" s="601"/>
      <c r="AB27492" s="601"/>
    </row>
    <row r="27493" spans="21:28" x14ac:dyDescent="0.25">
      <c r="U27493" s="601"/>
      <c r="V27493" s="611"/>
      <c r="X27493" s="613"/>
      <c r="Y27493" s="601"/>
      <c r="Z27493" s="601"/>
      <c r="AA27493" s="601"/>
      <c r="AB27493" s="601"/>
    </row>
    <row r="27494" spans="21:28" x14ac:dyDescent="0.25">
      <c r="U27494" s="601"/>
      <c r="V27494" s="611"/>
      <c r="X27494" s="613"/>
      <c r="Y27494" s="601"/>
      <c r="Z27494" s="601"/>
      <c r="AA27494" s="601"/>
      <c r="AB27494" s="601"/>
    </row>
    <row r="27495" spans="21:28" x14ac:dyDescent="0.25">
      <c r="U27495" s="601"/>
      <c r="V27495" s="611"/>
      <c r="X27495" s="613"/>
      <c r="Y27495" s="601"/>
      <c r="Z27495" s="601"/>
      <c r="AA27495" s="601"/>
      <c r="AB27495" s="601"/>
    </row>
    <row r="27496" spans="21:28" x14ac:dyDescent="0.25">
      <c r="U27496" s="601"/>
      <c r="V27496" s="611"/>
      <c r="X27496" s="613"/>
      <c r="Y27496" s="601"/>
      <c r="Z27496" s="601"/>
      <c r="AA27496" s="601"/>
      <c r="AB27496" s="601"/>
    </row>
    <row r="27497" spans="21:28" x14ac:dyDescent="0.25">
      <c r="U27497" s="601"/>
      <c r="V27497" s="611"/>
      <c r="X27497" s="613"/>
      <c r="Y27497" s="601"/>
      <c r="Z27497" s="601"/>
      <c r="AA27497" s="601"/>
      <c r="AB27497" s="601"/>
    </row>
    <row r="27498" spans="21:28" x14ac:dyDescent="0.25">
      <c r="U27498" s="601"/>
      <c r="V27498" s="611"/>
      <c r="X27498" s="613"/>
      <c r="Y27498" s="601"/>
      <c r="Z27498" s="601"/>
      <c r="AA27498" s="601"/>
      <c r="AB27498" s="601"/>
    </row>
    <row r="27499" spans="21:28" x14ac:dyDescent="0.25">
      <c r="U27499" s="601"/>
      <c r="V27499" s="611"/>
      <c r="X27499" s="613"/>
      <c r="Y27499" s="601"/>
      <c r="Z27499" s="601"/>
      <c r="AA27499" s="601"/>
      <c r="AB27499" s="601"/>
    </row>
    <row r="27500" spans="21:28" x14ac:dyDescent="0.25">
      <c r="U27500" s="601"/>
      <c r="V27500" s="611"/>
      <c r="X27500" s="613"/>
      <c r="Y27500" s="601"/>
      <c r="Z27500" s="601"/>
      <c r="AA27500" s="601"/>
      <c r="AB27500" s="601"/>
    </row>
    <row r="27501" spans="21:28" x14ac:dyDescent="0.25">
      <c r="U27501" s="601"/>
      <c r="V27501" s="611"/>
      <c r="X27501" s="613"/>
      <c r="Y27501" s="601"/>
      <c r="Z27501" s="601"/>
      <c r="AA27501" s="601"/>
      <c r="AB27501" s="601"/>
    </row>
    <row r="27502" spans="21:28" x14ac:dyDescent="0.25">
      <c r="U27502" s="601"/>
      <c r="V27502" s="611"/>
      <c r="X27502" s="613"/>
      <c r="Y27502" s="601"/>
      <c r="Z27502" s="601"/>
      <c r="AA27502" s="601"/>
      <c r="AB27502" s="601"/>
    </row>
    <row r="27503" spans="21:28" x14ac:dyDescent="0.25">
      <c r="U27503" s="601"/>
      <c r="V27503" s="611"/>
      <c r="X27503" s="613"/>
      <c r="Y27503" s="601"/>
      <c r="Z27503" s="601"/>
      <c r="AA27503" s="601"/>
      <c r="AB27503" s="601"/>
    </row>
    <row r="27504" spans="21:28" x14ac:dyDescent="0.25">
      <c r="U27504" s="601"/>
      <c r="V27504" s="611"/>
      <c r="X27504" s="613"/>
      <c r="Y27504" s="601"/>
      <c r="Z27504" s="601"/>
      <c r="AA27504" s="601"/>
      <c r="AB27504" s="601"/>
    </row>
    <row r="27505" spans="21:28" x14ac:dyDescent="0.25">
      <c r="U27505" s="601"/>
      <c r="V27505" s="611"/>
      <c r="X27505" s="613"/>
      <c r="Y27505" s="601"/>
      <c r="Z27505" s="601"/>
      <c r="AA27505" s="601"/>
      <c r="AB27505" s="601"/>
    </row>
    <row r="27506" spans="21:28" x14ac:dyDescent="0.25">
      <c r="U27506" s="601"/>
      <c r="V27506" s="611"/>
      <c r="X27506" s="613"/>
      <c r="Y27506" s="601"/>
      <c r="Z27506" s="601"/>
      <c r="AA27506" s="601"/>
      <c r="AB27506" s="601"/>
    </row>
    <row r="27507" spans="21:28" x14ac:dyDescent="0.25">
      <c r="U27507" s="601"/>
      <c r="V27507" s="611"/>
      <c r="X27507" s="613"/>
      <c r="Y27507" s="601"/>
      <c r="Z27507" s="601"/>
      <c r="AA27507" s="601"/>
      <c r="AB27507" s="601"/>
    </row>
    <row r="27508" spans="21:28" x14ac:dyDescent="0.25">
      <c r="U27508" s="601"/>
      <c r="V27508" s="611"/>
      <c r="X27508" s="613"/>
      <c r="Y27508" s="601"/>
      <c r="Z27508" s="601"/>
      <c r="AA27508" s="601"/>
      <c r="AB27508" s="601"/>
    </row>
    <row r="27509" spans="21:28" x14ac:dyDescent="0.25">
      <c r="U27509" s="601"/>
      <c r="V27509" s="611"/>
      <c r="X27509" s="613"/>
      <c r="Y27509" s="601"/>
      <c r="Z27509" s="601"/>
      <c r="AA27509" s="601"/>
      <c r="AB27509" s="601"/>
    </row>
    <row r="27510" spans="21:28" x14ac:dyDescent="0.25">
      <c r="U27510" s="601"/>
      <c r="V27510" s="611"/>
      <c r="X27510" s="613"/>
      <c r="Y27510" s="601"/>
      <c r="Z27510" s="601"/>
      <c r="AA27510" s="601"/>
      <c r="AB27510" s="601"/>
    </row>
    <row r="27511" spans="21:28" x14ac:dyDescent="0.25">
      <c r="U27511" s="601"/>
      <c r="V27511" s="611"/>
      <c r="X27511" s="613"/>
      <c r="Y27511" s="601"/>
      <c r="Z27511" s="601"/>
      <c r="AA27511" s="601"/>
      <c r="AB27511" s="601"/>
    </row>
    <row r="27512" spans="21:28" x14ac:dyDescent="0.25">
      <c r="U27512" s="601"/>
      <c r="V27512" s="611"/>
      <c r="X27512" s="613"/>
      <c r="Y27512" s="601"/>
      <c r="Z27512" s="601"/>
      <c r="AA27512" s="601"/>
      <c r="AB27512" s="601"/>
    </row>
    <row r="27513" spans="21:28" x14ac:dyDescent="0.25">
      <c r="U27513" s="601"/>
      <c r="V27513" s="611"/>
      <c r="X27513" s="613"/>
      <c r="Y27513" s="601"/>
      <c r="Z27513" s="601"/>
      <c r="AA27513" s="601"/>
      <c r="AB27513" s="601"/>
    </row>
    <row r="27514" spans="21:28" x14ac:dyDescent="0.25">
      <c r="U27514" s="601"/>
      <c r="V27514" s="611"/>
      <c r="X27514" s="613"/>
      <c r="Y27514" s="601"/>
      <c r="Z27514" s="601"/>
      <c r="AA27514" s="601"/>
      <c r="AB27514" s="601"/>
    </row>
    <row r="27515" spans="21:28" x14ac:dyDescent="0.25">
      <c r="U27515" s="601"/>
      <c r="V27515" s="611"/>
      <c r="X27515" s="613"/>
      <c r="Y27515" s="601"/>
      <c r="Z27515" s="601"/>
      <c r="AA27515" s="601"/>
      <c r="AB27515" s="601"/>
    </row>
    <row r="27516" spans="21:28" x14ac:dyDescent="0.25">
      <c r="U27516" s="601"/>
      <c r="V27516" s="611"/>
      <c r="X27516" s="613"/>
      <c r="Y27516" s="601"/>
      <c r="Z27516" s="601"/>
      <c r="AA27516" s="601"/>
      <c r="AB27516" s="601"/>
    </row>
    <row r="27517" spans="21:28" x14ac:dyDescent="0.25">
      <c r="U27517" s="601"/>
      <c r="V27517" s="611"/>
      <c r="X27517" s="613"/>
      <c r="Y27517" s="601"/>
      <c r="Z27517" s="601"/>
      <c r="AA27517" s="601"/>
      <c r="AB27517" s="601"/>
    </row>
    <row r="27518" spans="21:28" x14ac:dyDescent="0.25">
      <c r="U27518" s="601"/>
      <c r="V27518" s="611"/>
      <c r="X27518" s="613"/>
      <c r="Y27518" s="601"/>
      <c r="Z27518" s="601"/>
      <c r="AA27518" s="601"/>
      <c r="AB27518" s="601"/>
    </row>
    <row r="27519" spans="21:28" x14ac:dyDescent="0.25">
      <c r="U27519" s="601"/>
      <c r="V27519" s="611"/>
      <c r="X27519" s="613"/>
      <c r="Y27519" s="601"/>
      <c r="Z27519" s="601"/>
      <c r="AA27519" s="601"/>
      <c r="AB27519" s="601"/>
    </row>
    <row r="27520" spans="21:28" x14ac:dyDescent="0.25">
      <c r="U27520" s="601"/>
      <c r="V27520" s="611"/>
      <c r="X27520" s="613"/>
      <c r="Y27520" s="601"/>
      <c r="Z27520" s="601"/>
      <c r="AA27520" s="601"/>
      <c r="AB27520" s="601"/>
    </row>
    <row r="27521" spans="21:28" x14ac:dyDescent="0.25">
      <c r="U27521" s="601"/>
      <c r="V27521" s="611"/>
      <c r="X27521" s="613"/>
      <c r="Y27521" s="601"/>
      <c r="Z27521" s="601"/>
      <c r="AA27521" s="601"/>
      <c r="AB27521" s="601"/>
    </row>
    <row r="27522" spans="21:28" x14ac:dyDescent="0.25">
      <c r="U27522" s="601"/>
      <c r="V27522" s="611"/>
      <c r="X27522" s="613"/>
      <c r="Y27522" s="601"/>
      <c r="Z27522" s="601"/>
      <c r="AA27522" s="601"/>
      <c r="AB27522" s="601"/>
    </row>
    <row r="27523" spans="21:28" x14ac:dyDescent="0.25">
      <c r="U27523" s="601"/>
      <c r="V27523" s="611"/>
      <c r="X27523" s="613"/>
      <c r="Y27523" s="601"/>
      <c r="Z27523" s="601"/>
      <c r="AA27523" s="601"/>
      <c r="AB27523" s="601"/>
    </row>
    <row r="27524" spans="21:28" x14ac:dyDescent="0.25">
      <c r="U27524" s="601"/>
      <c r="V27524" s="611"/>
      <c r="X27524" s="613"/>
      <c r="Y27524" s="601"/>
      <c r="Z27524" s="601"/>
      <c r="AA27524" s="601"/>
      <c r="AB27524" s="601"/>
    </row>
    <row r="27525" spans="21:28" x14ac:dyDescent="0.25">
      <c r="U27525" s="601"/>
      <c r="V27525" s="611"/>
      <c r="X27525" s="613"/>
      <c r="Y27525" s="601"/>
      <c r="Z27525" s="601"/>
      <c r="AA27525" s="601"/>
      <c r="AB27525" s="601"/>
    </row>
    <row r="27526" spans="21:28" x14ac:dyDescent="0.25">
      <c r="U27526" s="601"/>
      <c r="V27526" s="611"/>
      <c r="X27526" s="613"/>
      <c r="Y27526" s="601"/>
      <c r="Z27526" s="601"/>
      <c r="AA27526" s="601"/>
      <c r="AB27526" s="601"/>
    </row>
    <row r="27527" spans="21:28" x14ac:dyDescent="0.25">
      <c r="U27527" s="601"/>
      <c r="V27527" s="611"/>
      <c r="X27527" s="613"/>
      <c r="Y27527" s="601"/>
      <c r="Z27527" s="601"/>
      <c r="AA27527" s="601"/>
      <c r="AB27527" s="601"/>
    </row>
    <row r="27528" spans="21:28" x14ac:dyDescent="0.25">
      <c r="U27528" s="601"/>
      <c r="V27528" s="611"/>
      <c r="X27528" s="613"/>
      <c r="Y27528" s="601"/>
      <c r="Z27528" s="601"/>
      <c r="AA27528" s="601"/>
      <c r="AB27528" s="601"/>
    </row>
    <row r="27529" spans="21:28" x14ac:dyDescent="0.25">
      <c r="U27529" s="601"/>
      <c r="V27529" s="611"/>
      <c r="X27529" s="613"/>
      <c r="Y27529" s="601"/>
      <c r="Z27529" s="601"/>
      <c r="AA27529" s="601"/>
      <c r="AB27529" s="601"/>
    </row>
    <row r="27530" spans="21:28" x14ac:dyDescent="0.25">
      <c r="U27530" s="601"/>
      <c r="V27530" s="611"/>
      <c r="X27530" s="613"/>
      <c r="Y27530" s="601"/>
      <c r="Z27530" s="601"/>
      <c r="AA27530" s="601"/>
      <c r="AB27530" s="601"/>
    </row>
    <row r="27531" spans="21:28" x14ac:dyDescent="0.25">
      <c r="U27531" s="601"/>
      <c r="V27531" s="611"/>
      <c r="X27531" s="613"/>
      <c r="Y27531" s="601"/>
      <c r="Z27531" s="601"/>
      <c r="AA27531" s="601"/>
      <c r="AB27531" s="601"/>
    </row>
    <row r="27532" spans="21:28" x14ac:dyDescent="0.25">
      <c r="U27532" s="601"/>
      <c r="V27532" s="611"/>
      <c r="X27532" s="613"/>
      <c r="Y27532" s="601"/>
      <c r="Z27532" s="601"/>
      <c r="AA27532" s="601"/>
      <c r="AB27532" s="601"/>
    </row>
    <row r="27533" spans="21:28" x14ac:dyDescent="0.25">
      <c r="U27533" s="601"/>
      <c r="V27533" s="611"/>
      <c r="X27533" s="613"/>
      <c r="Y27533" s="601"/>
      <c r="Z27533" s="601"/>
      <c r="AA27533" s="601"/>
      <c r="AB27533" s="601"/>
    </row>
    <row r="27534" spans="21:28" x14ac:dyDescent="0.25">
      <c r="U27534" s="601"/>
      <c r="V27534" s="611"/>
      <c r="X27534" s="613"/>
      <c r="Y27534" s="601"/>
      <c r="Z27534" s="601"/>
      <c r="AA27534" s="601"/>
      <c r="AB27534" s="601"/>
    </row>
    <row r="27535" spans="21:28" x14ac:dyDescent="0.25">
      <c r="U27535" s="601"/>
      <c r="V27535" s="611"/>
      <c r="X27535" s="613"/>
      <c r="Y27535" s="601"/>
      <c r="Z27535" s="601"/>
      <c r="AA27535" s="601"/>
      <c r="AB27535" s="601"/>
    </row>
    <row r="27536" spans="21:28" x14ac:dyDescent="0.25">
      <c r="U27536" s="601"/>
      <c r="V27536" s="611"/>
      <c r="X27536" s="613"/>
      <c r="Y27536" s="601"/>
      <c r="Z27536" s="601"/>
      <c r="AA27536" s="601"/>
      <c r="AB27536" s="601"/>
    </row>
    <row r="27537" spans="21:28" x14ac:dyDescent="0.25">
      <c r="U27537" s="601"/>
      <c r="V27537" s="611"/>
      <c r="X27537" s="613"/>
      <c r="Y27537" s="601"/>
      <c r="Z27537" s="601"/>
      <c r="AA27537" s="601"/>
      <c r="AB27537" s="601"/>
    </row>
    <row r="27538" spans="21:28" x14ac:dyDescent="0.25">
      <c r="U27538" s="601"/>
      <c r="V27538" s="611"/>
      <c r="X27538" s="613"/>
      <c r="Y27538" s="601"/>
      <c r="Z27538" s="601"/>
      <c r="AA27538" s="601"/>
      <c r="AB27538" s="601"/>
    </row>
    <row r="27539" spans="21:28" x14ac:dyDescent="0.25">
      <c r="U27539" s="601"/>
      <c r="V27539" s="611"/>
      <c r="X27539" s="613"/>
      <c r="Y27539" s="601"/>
      <c r="Z27539" s="601"/>
      <c r="AA27539" s="601"/>
      <c r="AB27539" s="601"/>
    </row>
    <row r="27540" spans="21:28" x14ac:dyDescent="0.25">
      <c r="U27540" s="601"/>
      <c r="V27540" s="611"/>
      <c r="X27540" s="613"/>
      <c r="Y27540" s="601"/>
      <c r="Z27540" s="601"/>
      <c r="AA27540" s="601"/>
      <c r="AB27540" s="601"/>
    </row>
    <row r="27541" spans="21:28" x14ac:dyDescent="0.25">
      <c r="U27541" s="601"/>
      <c r="V27541" s="611"/>
      <c r="X27541" s="613"/>
      <c r="Y27541" s="601"/>
      <c r="Z27541" s="601"/>
      <c r="AA27541" s="601"/>
      <c r="AB27541" s="601"/>
    </row>
    <row r="27542" spans="21:28" x14ac:dyDescent="0.25">
      <c r="U27542" s="601"/>
      <c r="V27542" s="611"/>
      <c r="X27542" s="613"/>
      <c r="Y27542" s="601"/>
      <c r="Z27542" s="601"/>
      <c r="AA27542" s="601"/>
      <c r="AB27542" s="601"/>
    </row>
    <row r="27543" spans="21:28" x14ac:dyDescent="0.25">
      <c r="U27543" s="601"/>
      <c r="V27543" s="611"/>
      <c r="X27543" s="613"/>
      <c r="Y27543" s="601"/>
      <c r="Z27543" s="601"/>
      <c r="AA27543" s="601"/>
      <c r="AB27543" s="601"/>
    </row>
    <row r="27544" spans="21:28" x14ac:dyDescent="0.25">
      <c r="U27544" s="601"/>
      <c r="V27544" s="611"/>
      <c r="X27544" s="613"/>
      <c r="Y27544" s="601"/>
      <c r="Z27544" s="601"/>
      <c r="AA27544" s="601"/>
      <c r="AB27544" s="601"/>
    </row>
    <row r="27545" spans="21:28" x14ac:dyDescent="0.25">
      <c r="U27545" s="601"/>
      <c r="V27545" s="611"/>
      <c r="X27545" s="613"/>
      <c r="Y27545" s="601"/>
      <c r="Z27545" s="601"/>
      <c r="AA27545" s="601"/>
      <c r="AB27545" s="601"/>
    </row>
    <row r="27546" spans="21:28" x14ac:dyDescent="0.25">
      <c r="U27546" s="601"/>
      <c r="V27546" s="611"/>
      <c r="X27546" s="613"/>
      <c r="Y27546" s="601"/>
      <c r="Z27546" s="601"/>
      <c r="AA27546" s="601"/>
      <c r="AB27546" s="601"/>
    </row>
    <row r="27547" spans="21:28" x14ac:dyDescent="0.25">
      <c r="U27547" s="601"/>
      <c r="V27547" s="611"/>
      <c r="X27547" s="613"/>
      <c r="Y27547" s="601"/>
      <c r="Z27547" s="601"/>
      <c r="AA27547" s="601"/>
      <c r="AB27547" s="601"/>
    </row>
    <row r="27548" spans="21:28" x14ac:dyDescent="0.25">
      <c r="U27548" s="601"/>
      <c r="V27548" s="611"/>
      <c r="X27548" s="613"/>
      <c r="Y27548" s="601"/>
      <c r="Z27548" s="601"/>
      <c r="AA27548" s="601"/>
      <c r="AB27548" s="601"/>
    </row>
    <row r="27549" spans="21:28" x14ac:dyDescent="0.25">
      <c r="U27549" s="601"/>
      <c r="V27549" s="611"/>
      <c r="X27549" s="613"/>
      <c r="Y27549" s="601"/>
      <c r="Z27549" s="601"/>
      <c r="AA27549" s="601"/>
      <c r="AB27549" s="601"/>
    </row>
    <row r="27550" spans="21:28" x14ac:dyDescent="0.25">
      <c r="U27550" s="601"/>
      <c r="V27550" s="611"/>
      <c r="X27550" s="613"/>
      <c r="Y27550" s="601"/>
      <c r="Z27550" s="601"/>
      <c r="AA27550" s="601"/>
      <c r="AB27550" s="601"/>
    </row>
    <row r="27551" spans="21:28" x14ac:dyDescent="0.25">
      <c r="U27551" s="601"/>
      <c r="V27551" s="611"/>
      <c r="X27551" s="613"/>
      <c r="Y27551" s="601"/>
      <c r="Z27551" s="601"/>
      <c r="AA27551" s="601"/>
      <c r="AB27551" s="601"/>
    </row>
    <row r="27552" spans="21:28" x14ac:dyDescent="0.25">
      <c r="U27552" s="601"/>
      <c r="V27552" s="611"/>
      <c r="X27552" s="613"/>
      <c r="Y27552" s="601"/>
      <c r="Z27552" s="601"/>
      <c r="AA27552" s="601"/>
      <c r="AB27552" s="601"/>
    </row>
    <row r="27553" spans="21:28" x14ac:dyDescent="0.25">
      <c r="U27553" s="601"/>
      <c r="V27553" s="611"/>
      <c r="X27553" s="613"/>
      <c r="Y27553" s="601"/>
      <c r="Z27553" s="601"/>
      <c r="AA27553" s="601"/>
      <c r="AB27553" s="601"/>
    </row>
    <row r="27554" spans="21:28" x14ac:dyDescent="0.25">
      <c r="U27554" s="601"/>
      <c r="V27554" s="611"/>
      <c r="X27554" s="613"/>
      <c r="Y27554" s="601"/>
      <c r="Z27554" s="601"/>
      <c r="AA27554" s="601"/>
      <c r="AB27554" s="601"/>
    </row>
    <row r="27555" spans="21:28" x14ac:dyDescent="0.25">
      <c r="U27555" s="601"/>
      <c r="V27555" s="611"/>
      <c r="X27555" s="613"/>
      <c r="Y27555" s="601"/>
      <c r="Z27555" s="601"/>
      <c r="AA27555" s="601"/>
      <c r="AB27555" s="601"/>
    </row>
    <row r="27556" spans="21:28" x14ac:dyDescent="0.25">
      <c r="U27556" s="601"/>
      <c r="V27556" s="611"/>
      <c r="X27556" s="613"/>
      <c r="Y27556" s="601"/>
      <c r="Z27556" s="601"/>
      <c r="AA27556" s="601"/>
      <c r="AB27556" s="601"/>
    </row>
    <row r="27557" spans="21:28" x14ac:dyDescent="0.25">
      <c r="U27557" s="601"/>
      <c r="V27557" s="611"/>
      <c r="X27557" s="613"/>
      <c r="Y27557" s="601"/>
      <c r="Z27557" s="601"/>
      <c r="AA27557" s="601"/>
      <c r="AB27557" s="601"/>
    </row>
    <row r="27558" spans="21:28" x14ac:dyDescent="0.25">
      <c r="U27558" s="601"/>
      <c r="V27558" s="611"/>
      <c r="X27558" s="613"/>
      <c r="Y27558" s="601"/>
      <c r="Z27558" s="601"/>
      <c r="AA27558" s="601"/>
      <c r="AB27558" s="601"/>
    </row>
    <row r="27559" spans="21:28" x14ac:dyDescent="0.25">
      <c r="U27559" s="601"/>
      <c r="V27559" s="611"/>
      <c r="X27559" s="613"/>
      <c r="Y27559" s="601"/>
      <c r="Z27559" s="601"/>
      <c r="AA27559" s="601"/>
      <c r="AB27559" s="601"/>
    </row>
    <row r="27560" spans="21:28" x14ac:dyDescent="0.25">
      <c r="U27560" s="601"/>
      <c r="V27560" s="611"/>
      <c r="X27560" s="613"/>
      <c r="Y27560" s="601"/>
      <c r="Z27560" s="601"/>
      <c r="AA27560" s="601"/>
      <c r="AB27560" s="601"/>
    </row>
    <row r="27561" spans="21:28" x14ac:dyDescent="0.25">
      <c r="U27561" s="601"/>
      <c r="V27561" s="611"/>
      <c r="X27561" s="613"/>
      <c r="Y27561" s="601"/>
      <c r="Z27561" s="601"/>
      <c r="AA27561" s="601"/>
      <c r="AB27561" s="601"/>
    </row>
    <row r="27562" spans="21:28" x14ac:dyDescent="0.25">
      <c r="U27562" s="601"/>
      <c r="V27562" s="611"/>
      <c r="X27562" s="613"/>
      <c r="Y27562" s="601"/>
      <c r="Z27562" s="601"/>
      <c r="AA27562" s="601"/>
      <c r="AB27562" s="601"/>
    </row>
    <row r="27563" spans="21:28" x14ac:dyDescent="0.25">
      <c r="U27563" s="601"/>
      <c r="V27563" s="611"/>
      <c r="X27563" s="613"/>
      <c r="Y27563" s="601"/>
      <c r="Z27563" s="601"/>
      <c r="AA27563" s="601"/>
      <c r="AB27563" s="601"/>
    </row>
    <row r="27564" spans="21:28" x14ac:dyDescent="0.25">
      <c r="U27564" s="601"/>
      <c r="V27564" s="611"/>
      <c r="X27564" s="613"/>
      <c r="Y27564" s="601"/>
      <c r="Z27564" s="601"/>
      <c r="AA27564" s="601"/>
      <c r="AB27564" s="601"/>
    </row>
    <row r="27565" spans="21:28" x14ac:dyDescent="0.25">
      <c r="U27565" s="601"/>
      <c r="V27565" s="611"/>
      <c r="X27565" s="613"/>
      <c r="Y27565" s="601"/>
      <c r="Z27565" s="601"/>
      <c r="AA27565" s="601"/>
      <c r="AB27565" s="601"/>
    </row>
    <row r="27566" spans="21:28" x14ac:dyDescent="0.25">
      <c r="U27566" s="601"/>
      <c r="V27566" s="611"/>
      <c r="X27566" s="613"/>
      <c r="Y27566" s="601"/>
      <c r="Z27566" s="601"/>
      <c r="AA27566" s="601"/>
      <c r="AB27566" s="601"/>
    </row>
    <row r="27567" spans="21:28" x14ac:dyDescent="0.25">
      <c r="U27567" s="601"/>
      <c r="V27567" s="611"/>
      <c r="X27567" s="613"/>
      <c r="Y27567" s="601"/>
      <c r="Z27567" s="601"/>
      <c r="AA27567" s="601"/>
      <c r="AB27567" s="601"/>
    </row>
    <row r="27568" spans="21:28" x14ac:dyDescent="0.25">
      <c r="U27568" s="601"/>
      <c r="V27568" s="611"/>
      <c r="X27568" s="613"/>
      <c r="Y27568" s="601"/>
      <c r="Z27568" s="601"/>
      <c r="AA27568" s="601"/>
      <c r="AB27568" s="601"/>
    </row>
    <row r="27569" spans="21:28" x14ac:dyDescent="0.25">
      <c r="U27569" s="601"/>
      <c r="V27569" s="611"/>
      <c r="X27569" s="613"/>
      <c r="Y27569" s="601"/>
      <c r="Z27569" s="601"/>
      <c r="AA27569" s="601"/>
      <c r="AB27569" s="601"/>
    </row>
    <row r="27570" spans="21:28" x14ac:dyDescent="0.25">
      <c r="U27570" s="601"/>
      <c r="V27570" s="611"/>
      <c r="X27570" s="613"/>
      <c r="Y27570" s="601"/>
      <c r="Z27570" s="601"/>
      <c r="AA27570" s="601"/>
      <c r="AB27570" s="601"/>
    </row>
    <row r="27571" spans="21:28" x14ac:dyDescent="0.25">
      <c r="U27571" s="601"/>
      <c r="V27571" s="611"/>
      <c r="X27571" s="613"/>
      <c r="Y27571" s="601"/>
      <c r="Z27571" s="601"/>
      <c r="AA27571" s="601"/>
      <c r="AB27571" s="601"/>
    </row>
    <row r="27572" spans="21:28" x14ac:dyDescent="0.25">
      <c r="U27572" s="601"/>
      <c r="V27572" s="611"/>
      <c r="X27572" s="613"/>
      <c r="Y27572" s="601"/>
      <c r="Z27572" s="601"/>
      <c r="AA27572" s="601"/>
      <c r="AB27572" s="601"/>
    </row>
    <row r="27573" spans="21:28" x14ac:dyDescent="0.25">
      <c r="U27573" s="601"/>
      <c r="V27573" s="611"/>
      <c r="X27573" s="613"/>
      <c r="Y27573" s="601"/>
      <c r="Z27573" s="601"/>
      <c r="AA27573" s="601"/>
      <c r="AB27573" s="601"/>
    </row>
    <row r="27574" spans="21:28" x14ac:dyDescent="0.25">
      <c r="U27574" s="601"/>
      <c r="V27574" s="611"/>
      <c r="X27574" s="613"/>
      <c r="Y27574" s="601"/>
      <c r="Z27574" s="601"/>
      <c r="AA27574" s="601"/>
      <c r="AB27574" s="601"/>
    </row>
    <row r="27575" spans="21:28" x14ac:dyDescent="0.25">
      <c r="U27575" s="601"/>
      <c r="V27575" s="611"/>
      <c r="X27575" s="613"/>
      <c r="Y27575" s="601"/>
      <c r="Z27575" s="601"/>
      <c r="AA27575" s="601"/>
      <c r="AB27575" s="601"/>
    </row>
    <row r="27576" spans="21:28" x14ac:dyDescent="0.25">
      <c r="U27576" s="601"/>
      <c r="V27576" s="611"/>
      <c r="X27576" s="613"/>
      <c r="Y27576" s="601"/>
      <c r="Z27576" s="601"/>
      <c r="AA27576" s="601"/>
      <c r="AB27576" s="601"/>
    </row>
    <row r="27577" spans="21:28" x14ac:dyDescent="0.25">
      <c r="U27577" s="601"/>
      <c r="V27577" s="611"/>
      <c r="X27577" s="613"/>
      <c r="Y27577" s="601"/>
      <c r="Z27577" s="601"/>
      <c r="AA27577" s="601"/>
      <c r="AB27577" s="601"/>
    </row>
    <row r="27578" spans="21:28" x14ac:dyDescent="0.25">
      <c r="U27578" s="601"/>
      <c r="V27578" s="611"/>
      <c r="X27578" s="613"/>
      <c r="Y27578" s="601"/>
      <c r="Z27578" s="601"/>
      <c r="AA27578" s="601"/>
      <c r="AB27578" s="601"/>
    </row>
    <row r="27579" spans="21:28" x14ac:dyDescent="0.25">
      <c r="U27579" s="601"/>
      <c r="V27579" s="611"/>
      <c r="X27579" s="613"/>
      <c r="Y27579" s="601"/>
      <c r="Z27579" s="601"/>
      <c r="AA27579" s="601"/>
      <c r="AB27579" s="601"/>
    </row>
    <row r="27580" spans="21:28" x14ac:dyDescent="0.25">
      <c r="U27580" s="601"/>
      <c r="V27580" s="611"/>
      <c r="X27580" s="613"/>
      <c r="Y27580" s="601"/>
      <c r="Z27580" s="601"/>
      <c r="AA27580" s="601"/>
      <c r="AB27580" s="601"/>
    </row>
    <row r="27581" spans="21:28" x14ac:dyDescent="0.25">
      <c r="U27581" s="601"/>
      <c r="V27581" s="611"/>
      <c r="X27581" s="613"/>
      <c r="Y27581" s="601"/>
      <c r="Z27581" s="601"/>
      <c r="AA27581" s="601"/>
      <c r="AB27581" s="601"/>
    </row>
    <row r="27582" spans="21:28" x14ac:dyDescent="0.25">
      <c r="U27582" s="601"/>
      <c r="V27582" s="611"/>
      <c r="X27582" s="613"/>
      <c r="Y27582" s="601"/>
      <c r="Z27582" s="601"/>
      <c r="AA27582" s="601"/>
      <c r="AB27582" s="601"/>
    </row>
    <row r="27583" spans="21:28" x14ac:dyDescent="0.25">
      <c r="U27583" s="601"/>
      <c r="V27583" s="611"/>
      <c r="X27583" s="613"/>
      <c r="Y27583" s="601"/>
      <c r="Z27583" s="601"/>
      <c r="AA27583" s="601"/>
      <c r="AB27583" s="601"/>
    </row>
    <row r="27584" spans="21:28" x14ac:dyDescent="0.25">
      <c r="U27584" s="601"/>
      <c r="V27584" s="611"/>
      <c r="X27584" s="613"/>
      <c r="Y27584" s="601"/>
      <c r="Z27584" s="601"/>
      <c r="AA27584" s="601"/>
      <c r="AB27584" s="601"/>
    </row>
    <row r="27585" spans="21:28" x14ac:dyDescent="0.25">
      <c r="U27585" s="601"/>
      <c r="V27585" s="611"/>
      <c r="X27585" s="613"/>
      <c r="Y27585" s="601"/>
      <c r="Z27585" s="601"/>
      <c r="AA27585" s="601"/>
      <c r="AB27585" s="601"/>
    </row>
    <row r="27586" spans="21:28" x14ac:dyDescent="0.25">
      <c r="U27586" s="601"/>
      <c r="V27586" s="611"/>
      <c r="X27586" s="613"/>
      <c r="Y27586" s="601"/>
      <c r="Z27586" s="601"/>
      <c r="AA27586" s="601"/>
      <c r="AB27586" s="601"/>
    </row>
    <row r="27587" spans="21:28" x14ac:dyDescent="0.25">
      <c r="U27587" s="601"/>
      <c r="V27587" s="611"/>
      <c r="X27587" s="613"/>
      <c r="Y27587" s="601"/>
      <c r="Z27587" s="601"/>
      <c r="AA27587" s="601"/>
      <c r="AB27587" s="601"/>
    </row>
    <row r="27588" spans="21:28" x14ac:dyDescent="0.25">
      <c r="U27588" s="601"/>
      <c r="V27588" s="611"/>
      <c r="X27588" s="613"/>
      <c r="Y27588" s="601"/>
      <c r="Z27588" s="601"/>
      <c r="AA27588" s="601"/>
      <c r="AB27588" s="601"/>
    </row>
    <row r="27589" spans="21:28" x14ac:dyDescent="0.25">
      <c r="U27589" s="601"/>
      <c r="V27589" s="611"/>
      <c r="X27589" s="613"/>
      <c r="Y27589" s="601"/>
      <c r="Z27589" s="601"/>
      <c r="AA27589" s="601"/>
      <c r="AB27589" s="601"/>
    </row>
    <row r="27590" spans="21:28" x14ac:dyDescent="0.25">
      <c r="U27590" s="601"/>
      <c r="V27590" s="611"/>
      <c r="X27590" s="613"/>
      <c r="Y27590" s="601"/>
      <c r="Z27590" s="601"/>
      <c r="AA27590" s="601"/>
      <c r="AB27590" s="601"/>
    </row>
    <row r="27591" spans="21:28" x14ac:dyDescent="0.25">
      <c r="U27591" s="601"/>
      <c r="V27591" s="611"/>
      <c r="X27591" s="613"/>
      <c r="Y27591" s="601"/>
      <c r="Z27591" s="601"/>
      <c r="AA27591" s="601"/>
      <c r="AB27591" s="601"/>
    </row>
    <row r="27592" spans="21:28" x14ac:dyDescent="0.25">
      <c r="U27592" s="601"/>
      <c r="V27592" s="611"/>
      <c r="X27592" s="613"/>
      <c r="Y27592" s="601"/>
      <c r="Z27592" s="601"/>
      <c r="AA27592" s="601"/>
      <c r="AB27592" s="601"/>
    </row>
    <row r="27593" spans="21:28" x14ac:dyDescent="0.25">
      <c r="U27593" s="601"/>
      <c r="V27593" s="611"/>
      <c r="X27593" s="613"/>
      <c r="Y27593" s="601"/>
      <c r="Z27593" s="601"/>
      <c r="AA27593" s="601"/>
      <c r="AB27593" s="601"/>
    </row>
    <row r="27594" spans="21:28" x14ac:dyDescent="0.25">
      <c r="U27594" s="601"/>
      <c r="V27594" s="611"/>
      <c r="X27594" s="613"/>
      <c r="Y27594" s="601"/>
      <c r="Z27594" s="601"/>
      <c r="AA27594" s="601"/>
      <c r="AB27594" s="601"/>
    </row>
    <row r="27595" spans="21:28" x14ac:dyDescent="0.25">
      <c r="U27595" s="601"/>
      <c r="V27595" s="611"/>
      <c r="X27595" s="613"/>
      <c r="Y27595" s="601"/>
      <c r="Z27595" s="601"/>
      <c r="AA27595" s="601"/>
      <c r="AB27595" s="601"/>
    </row>
    <row r="27596" spans="21:28" x14ac:dyDescent="0.25">
      <c r="U27596" s="601"/>
      <c r="V27596" s="611"/>
      <c r="X27596" s="613"/>
      <c r="Y27596" s="601"/>
      <c r="Z27596" s="601"/>
      <c r="AA27596" s="601"/>
      <c r="AB27596" s="601"/>
    </row>
    <row r="27597" spans="21:28" x14ac:dyDescent="0.25">
      <c r="U27597" s="601"/>
      <c r="V27597" s="611"/>
      <c r="X27597" s="613"/>
      <c r="Y27597" s="601"/>
      <c r="Z27597" s="601"/>
      <c r="AA27597" s="601"/>
      <c r="AB27597" s="601"/>
    </row>
    <row r="27598" spans="21:28" x14ac:dyDescent="0.25">
      <c r="U27598" s="601"/>
      <c r="V27598" s="611"/>
      <c r="X27598" s="613"/>
      <c r="Y27598" s="601"/>
      <c r="Z27598" s="601"/>
      <c r="AA27598" s="601"/>
      <c r="AB27598" s="601"/>
    </row>
    <row r="27599" spans="21:28" x14ac:dyDescent="0.25">
      <c r="U27599" s="601"/>
      <c r="V27599" s="611"/>
      <c r="X27599" s="613"/>
      <c r="Y27599" s="601"/>
      <c r="Z27599" s="601"/>
      <c r="AA27599" s="601"/>
      <c r="AB27599" s="601"/>
    </row>
    <row r="27600" spans="21:28" x14ac:dyDescent="0.25">
      <c r="U27600" s="601"/>
      <c r="V27600" s="611"/>
      <c r="X27600" s="613"/>
      <c r="Y27600" s="601"/>
      <c r="Z27600" s="601"/>
      <c r="AA27600" s="601"/>
      <c r="AB27600" s="601"/>
    </row>
    <row r="27601" spans="21:28" x14ac:dyDescent="0.25">
      <c r="U27601" s="601"/>
      <c r="V27601" s="611"/>
      <c r="X27601" s="613"/>
      <c r="Y27601" s="601"/>
      <c r="Z27601" s="601"/>
      <c r="AA27601" s="601"/>
      <c r="AB27601" s="601"/>
    </row>
    <row r="27602" spans="21:28" x14ac:dyDescent="0.25">
      <c r="U27602" s="601"/>
      <c r="V27602" s="611"/>
      <c r="X27602" s="613"/>
      <c r="Y27602" s="601"/>
      <c r="Z27602" s="601"/>
      <c r="AA27602" s="601"/>
      <c r="AB27602" s="601"/>
    </row>
    <row r="27603" spans="21:28" x14ac:dyDescent="0.25">
      <c r="U27603" s="601"/>
      <c r="V27603" s="611"/>
      <c r="X27603" s="613"/>
      <c r="Y27603" s="601"/>
      <c r="Z27603" s="601"/>
      <c r="AA27603" s="601"/>
      <c r="AB27603" s="601"/>
    </row>
    <row r="27604" spans="21:28" x14ac:dyDescent="0.25">
      <c r="U27604" s="601"/>
      <c r="V27604" s="611"/>
      <c r="X27604" s="613"/>
      <c r="Y27604" s="601"/>
      <c r="Z27604" s="601"/>
      <c r="AA27604" s="601"/>
      <c r="AB27604" s="601"/>
    </row>
    <row r="27605" spans="21:28" x14ac:dyDescent="0.25">
      <c r="U27605" s="601"/>
      <c r="V27605" s="611"/>
      <c r="X27605" s="613"/>
      <c r="Y27605" s="601"/>
      <c r="Z27605" s="601"/>
      <c r="AA27605" s="601"/>
      <c r="AB27605" s="601"/>
    </row>
    <row r="27606" spans="21:28" x14ac:dyDescent="0.25">
      <c r="U27606" s="601"/>
      <c r="V27606" s="611"/>
      <c r="X27606" s="613"/>
      <c r="Y27606" s="601"/>
      <c r="Z27606" s="601"/>
      <c r="AA27606" s="601"/>
      <c r="AB27606" s="601"/>
    </row>
    <row r="27607" spans="21:28" x14ac:dyDescent="0.25">
      <c r="U27607" s="601"/>
      <c r="V27607" s="611"/>
      <c r="X27607" s="613"/>
      <c r="Y27607" s="601"/>
      <c r="Z27607" s="601"/>
      <c r="AA27607" s="601"/>
      <c r="AB27607" s="601"/>
    </row>
    <row r="27608" spans="21:28" x14ac:dyDescent="0.25">
      <c r="U27608" s="601"/>
      <c r="V27608" s="611"/>
      <c r="X27608" s="613"/>
      <c r="Y27608" s="601"/>
      <c r="Z27608" s="601"/>
      <c r="AA27608" s="601"/>
      <c r="AB27608" s="601"/>
    </row>
    <row r="27609" spans="21:28" x14ac:dyDescent="0.25">
      <c r="U27609" s="601"/>
      <c r="V27609" s="611"/>
      <c r="X27609" s="613"/>
      <c r="Y27609" s="601"/>
      <c r="Z27609" s="601"/>
      <c r="AA27609" s="601"/>
      <c r="AB27609" s="601"/>
    </row>
    <row r="27610" spans="21:28" x14ac:dyDescent="0.25">
      <c r="U27610" s="601"/>
      <c r="V27610" s="611"/>
      <c r="X27610" s="613"/>
      <c r="Y27610" s="601"/>
      <c r="Z27610" s="601"/>
      <c r="AA27610" s="601"/>
      <c r="AB27610" s="601"/>
    </row>
    <row r="27611" spans="21:28" x14ac:dyDescent="0.25">
      <c r="U27611" s="601"/>
      <c r="V27611" s="611"/>
      <c r="X27611" s="613"/>
      <c r="Y27611" s="601"/>
      <c r="Z27611" s="601"/>
      <c r="AA27611" s="601"/>
      <c r="AB27611" s="601"/>
    </row>
    <row r="27612" spans="21:28" x14ac:dyDescent="0.25">
      <c r="U27612" s="601"/>
      <c r="V27612" s="611"/>
      <c r="X27612" s="613"/>
      <c r="Y27612" s="601"/>
      <c r="Z27612" s="601"/>
      <c r="AA27612" s="601"/>
      <c r="AB27612" s="601"/>
    </row>
    <row r="27613" spans="21:28" x14ac:dyDescent="0.25">
      <c r="U27613" s="601"/>
      <c r="V27613" s="611"/>
      <c r="X27613" s="613"/>
      <c r="Y27613" s="601"/>
      <c r="Z27613" s="601"/>
      <c r="AA27613" s="601"/>
      <c r="AB27613" s="601"/>
    </row>
    <row r="27614" spans="21:28" x14ac:dyDescent="0.25">
      <c r="U27614" s="601"/>
      <c r="V27614" s="611"/>
      <c r="X27614" s="613"/>
      <c r="Y27614" s="601"/>
      <c r="Z27614" s="601"/>
      <c r="AA27614" s="601"/>
      <c r="AB27614" s="601"/>
    </row>
    <row r="27615" spans="21:28" x14ac:dyDescent="0.25">
      <c r="U27615" s="601"/>
      <c r="V27615" s="611"/>
      <c r="X27615" s="613"/>
      <c r="Y27615" s="601"/>
      <c r="Z27615" s="601"/>
      <c r="AA27615" s="601"/>
      <c r="AB27615" s="601"/>
    </row>
    <row r="27616" spans="21:28" x14ac:dyDescent="0.25">
      <c r="U27616" s="601"/>
      <c r="V27616" s="611"/>
      <c r="X27616" s="613"/>
      <c r="Y27616" s="601"/>
      <c r="Z27616" s="601"/>
      <c r="AA27616" s="601"/>
      <c r="AB27616" s="601"/>
    </row>
    <row r="27617" spans="21:28" x14ac:dyDescent="0.25">
      <c r="U27617" s="601"/>
      <c r="V27617" s="611"/>
      <c r="X27617" s="613"/>
      <c r="Y27617" s="601"/>
      <c r="Z27617" s="601"/>
      <c r="AA27617" s="601"/>
      <c r="AB27617" s="601"/>
    </row>
    <row r="27618" spans="21:28" x14ac:dyDescent="0.25">
      <c r="U27618" s="601"/>
      <c r="V27618" s="611"/>
      <c r="X27618" s="613"/>
      <c r="Y27618" s="601"/>
      <c r="Z27618" s="601"/>
      <c r="AA27618" s="601"/>
      <c r="AB27618" s="601"/>
    </row>
    <row r="27619" spans="21:28" x14ac:dyDescent="0.25">
      <c r="U27619" s="601"/>
      <c r="V27619" s="611"/>
      <c r="X27619" s="613"/>
      <c r="Y27619" s="601"/>
      <c r="Z27619" s="601"/>
      <c r="AA27619" s="601"/>
      <c r="AB27619" s="601"/>
    </row>
    <row r="27620" spans="21:28" x14ac:dyDescent="0.25">
      <c r="U27620" s="601"/>
      <c r="V27620" s="611"/>
      <c r="X27620" s="613"/>
      <c r="Y27620" s="601"/>
      <c r="Z27620" s="601"/>
      <c r="AA27620" s="601"/>
      <c r="AB27620" s="601"/>
    </row>
    <row r="27621" spans="21:28" x14ac:dyDescent="0.25">
      <c r="U27621" s="601"/>
      <c r="V27621" s="611"/>
      <c r="X27621" s="613"/>
      <c r="Y27621" s="601"/>
      <c r="Z27621" s="601"/>
      <c r="AA27621" s="601"/>
      <c r="AB27621" s="601"/>
    </row>
    <row r="27622" spans="21:28" x14ac:dyDescent="0.25">
      <c r="U27622" s="601"/>
      <c r="V27622" s="611"/>
      <c r="X27622" s="613"/>
      <c r="Y27622" s="601"/>
      <c r="Z27622" s="601"/>
      <c r="AA27622" s="601"/>
      <c r="AB27622" s="601"/>
    </row>
    <row r="27623" spans="21:28" x14ac:dyDescent="0.25">
      <c r="U27623" s="601"/>
      <c r="V27623" s="611"/>
      <c r="X27623" s="613"/>
      <c r="Y27623" s="601"/>
      <c r="Z27623" s="601"/>
      <c r="AA27623" s="601"/>
      <c r="AB27623" s="601"/>
    </row>
    <row r="27624" spans="21:28" x14ac:dyDescent="0.25">
      <c r="U27624" s="601"/>
      <c r="V27624" s="611"/>
      <c r="X27624" s="613"/>
      <c r="Y27624" s="601"/>
      <c r="Z27624" s="601"/>
      <c r="AA27624" s="601"/>
      <c r="AB27624" s="601"/>
    </row>
    <row r="27625" spans="21:28" x14ac:dyDescent="0.25">
      <c r="U27625" s="601"/>
      <c r="V27625" s="611"/>
      <c r="X27625" s="613"/>
      <c r="Y27625" s="601"/>
      <c r="Z27625" s="601"/>
      <c r="AA27625" s="601"/>
      <c r="AB27625" s="601"/>
    </row>
    <row r="27626" spans="21:28" x14ac:dyDescent="0.25">
      <c r="U27626" s="601"/>
      <c r="V27626" s="611"/>
      <c r="X27626" s="613"/>
      <c r="Y27626" s="601"/>
      <c r="Z27626" s="601"/>
      <c r="AA27626" s="601"/>
      <c r="AB27626" s="601"/>
    </row>
    <row r="27627" spans="21:28" x14ac:dyDescent="0.25">
      <c r="U27627" s="601"/>
      <c r="V27627" s="611"/>
      <c r="X27627" s="613"/>
      <c r="Y27627" s="601"/>
      <c r="Z27627" s="601"/>
      <c r="AA27627" s="601"/>
      <c r="AB27627" s="601"/>
    </row>
    <row r="27628" spans="21:28" x14ac:dyDescent="0.25">
      <c r="U27628" s="601"/>
      <c r="V27628" s="611"/>
      <c r="X27628" s="613"/>
      <c r="Y27628" s="601"/>
      <c r="Z27628" s="601"/>
      <c r="AA27628" s="601"/>
      <c r="AB27628" s="601"/>
    </row>
    <row r="27629" spans="21:28" x14ac:dyDescent="0.25">
      <c r="U27629" s="601"/>
      <c r="V27629" s="611"/>
      <c r="X27629" s="613"/>
      <c r="Y27629" s="601"/>
      <c r="Z27629" s="601"/>
      <c r="AA27629" s="601"/>
      <c r="AB27629" s="601"/>
    </row>
    <row r="27630" spans="21:28" x14ac:dyDescent="0.25">
      <c r="U27630" s="601"/>
      <c r="V27630" s="611"/>
      <c r="X27630" s="613"/>
      <c r="Y27630" s="601"/>
      <c r="Z27630" s="601"/>
      <c r="AA27630" s="601"/>
      <c r="AB27630" s="601"/>
    </row>
    <row r="27631" spans="21:28" x14ac:dyDescent="0.25">
      <c r="U27631" s="601"/>
      <c r="V27631" s="611"/>
      <c r="X27631" s="613"/>
      <c r="Y27631" s="601"/>
      <c r="Z27631" s="601"/>
      <c r="AA27631" s="601"/>
      <c r="AB27631" s="601"/>
    </row>
    <row r="27632" spans="21:28" x14ac:dyDescent="0.25">
      <c r="U27632" s="601"/>
      <c r="V27632" s="611"/>
      <c r="X27632" s="613"/>
      <c r="Y27632" s="601"/>
      <c r="Z27632" s="601"/>
      <c r="AA27632" s="601"/>
      <c r="AB27632" s="601"/>
    </row>
    <row r="27633" spans="21:28" x14ac:dyDescent="0.25">
      <c r="U27633" s="601"/>
      <c r="V27633" s="611"/>
      <c r="X27633" s="613"/>
      <c r="Y27633" s="601"/>
      <c r="Z27633" s="601"/>
      <c r="AA27633" s="601"/>
      <c r="AB27633" s="601"/>
    </row>
    <row r="27634" spans="21:28" x14ac:dyDescent="0.25">
      <c r="U27634" s="601"/>
      <c r="V27634" s="611"/>
      <c r="X27634" s="613"/>
      <c r="Y27634" s="601"/>
      <c r="Z27634" s="601"/>
      <c r="AA27634" s="601"/>
      <c r="AB27634" s="601"/>
    </row>
    <row r="27635" spans="21:28" x14ac:dyDescent="0.25">
      <c r="U27635" s="601"/>
      <c r="V27635" s="611"/>
      <c r="X27635" s="613"/>
      <c r="Y27635" s="601"/>
      <c r="Z27635" s="601"/>
      <c r="AA27635" s="601"/>
      <c r="AB27635" s="601"/>
    </row>
    <row r="27636" spans="21:28" x14ac:dyDescent="0.25">
      <c r="U27636" s="601"/>
      <c r="V27636" s="611"/>
      <c r="X27636" s="613"/>
      <c r="Y27636" s="601"/>
      <c r="Z27636" s="601"/>
      <c r="AA27636" s="601"/>
      <c r="AB27636" s="601"/>
    </row>
    <row r="27637" spans="21:28" x14ac:dyDescent="0.25">
      <c r="U27637" s="601"/>
      <c r="V27637" s="611"/>
      <c r="X27637" s="613"/>
      <c r="Y27637" s="601"/>
      <c r="Z27637" s="601"/>
      <c r="AA27637" s="601"/>
      <c r="AB27637" s="601"/>
    </row>
    <row r="27638" spans="21:28" x14ac:dyDescent="0.25">
      <c r="U27638" s="601"/>
      <c r="V27638" s="611"/>
      <c r="X27638" s="613"/>
      <c r="Y27638" s="601"/>
      <c r="Z27638" s="601"/>
      <c r="AA27638" s="601"/>
      <c r="AB27638" s="601"/>
    </row>
    <row r="27639" spans="21:28" x14ac:dyDescent="0.25">
      <c r="U27639" s="601"/>
      <c r="V27639" s="611"/>
      <c r="X27639" s="613"/>
      <c r="Y27639" s="601"/>
      <c r="Z27639" s="601"/>
      <c r="AA27639" s="601"/>
      <c r="AB27639" s="601"/>
    </row>
    <row r="27640" spans="21:28" x14ac:dyDescent="0.25">
      <c r="U27640" s="601"/>
      <c r="V27640" s="611"/>
      <c r="X27640" s="613"/>
      <c r="Y27640" s="601"/>
      <c r="Z27640" s="601"/>
      <c r="AA27640" s="601"/>
      <c r="AB27640" s="601"/>
    </row>
    <row r="27641" spans="21:28" x14ac:dyDescent="0.25">
      <c r="U27641" s="601"/>
      <c r="V27641" s="611"/>
      <c r="X27641" s="613"/>
      <c r="Y27641" s="601"/>
      <c r="Z27641" s="601"/>
      <c r="AA27641" s="601"/>
      <c r="AB27641" s="601"/>
    </row>
    <row r="27642" spans="21:28" x14ac:dyDescent="0.25">
      <c r="U27642" s="601"/>
      <c r="V27642" s="611"/>
      <c r="X27642" s="613"/>
      <c r="Y27642" s="601"/>
      <c r="Z27642" s="601"/>
      <c r="AA27642" s="601"/>
      <c r="AB27642" s="601"/>
    </row>
    <row r="27643" spans="21:28" x14ac:dyDescent="0.25">
      <c r="U27643" s="601"/>
      <c r="V27643" s="611"/>
      <c r="X27643" s="613"/>
      <c r="Y27643" s="601"/>
      <c r="Z27643" s="601"/>
      <c r="AA27643" s="601"/>
      <c r="AB27643" s="601"/>
    </row>
    <row r="27644" spans="21:28" x14ac:dyDescent="0.25">
      <c r="U27644" s="601"/>
      <c r="V27644" s="611"/>
      <c r="X27644" s="613"/>
      <c r="Y27644" s="601"/>
      <c r="Z27644" s="601"/>
      <c r="AA27644" s="601"/>
      <c r="AB27644" s="601"/>
    </row>
    <row r="27645" spans="21:28" x14ac:dyDescent="0.25">
      <c r="U27645" s="601"/>
      <c r="V27645" s="611"/>
      <c r="X27645" s="613"/>
      <c r="Y27645" s="601"/>
      <c r="Z27645" s="601"/>
      <c r="AA27645" s="601"/>
      <c r="AB27645" s="601"/>
    </row>
    <row r="27646" spans="21:28" x14ac:dyDescent="0.25">
      <c r="U27646" s="601"/>
      <c r="V27646" s="611"/>
      <c r="X27646" s="613"/>
      <c r="Y27646" s="601"/>
      <c r="Z27646" s="601"/>
      <c r="AA27646" s="601"/>
      <c r="AB27646" s="601"/>
    </row>
    <row r="27647" spans="21:28" x14ac:dyDescent="0.25">
      <c r="U27647" s="601"/>
      <c r="V27647" s="611"/>
      <c r="X27647" s="613"/>
      <c r="Y27647" s="601"/>
      <c r="Z27647" s="601"/>
      <c r="AA27647" s="601"/>
      <c r="AB27647" s="601"/>
    </row>
    <row r="27648" spans="21:28" x14ac:dyDescent="0.25">
      <c r="U27648" s="601"/>
      <c r="V27648" s="611"/>
      <c r="X27648" s="613"/>
      <c r="Y27648" s="601"/>
      <c r="Z27648" s="601"/>
      <c r="AA27648" s="601"/>
      <c r="AB27648" s="601"/>
    </row>
    <row r="27649" spans="21:28" x14ac:dyDescent="0.25">
      <c r="U27649" s="601"/>
      <c r="V27649" s="611"/>
      <c r="X27649" s="613"/>
      <c r="Y27649" s="601"/>
      <c r="Z27649" s="601"/>
      <c r="AA27649" s="601"/>
      <c r="AB27649" s="601"/>
    </row>
    <row r="27650" spans="21:28" x14ac:dyDescent="0.25">
      <c r="U27650" s="601"/>
      <c r="V27650" s="611"/>
      <c r="X27650" s="613"/>
      <c r="Y27650" s="601"/>
      <c r="Z27650" s="601"/>
      <c r="AA27650" s="601"/>
      <c r="AB27650" s="601"/>
    </row>
    <row r="27651" spans="21:28" x14ac:dyDescent="0.25">
      <c r="U27651" s="601"/>
      <c r="V27651" s="611"/>
      <c r="X27651" s="613"/>
      <c r="Y27651" s="601"/>
      <c r="Z27651" s="601"/>
      <c r="AA27651" s="601"/>
      <c r="AB27651" s="601"/>
    </row>
    <row r="27652" spans="21:28" x14ac:dyDescent="0.25">
      <c r="U27652" s="601"/>
      <c r="V27652" s="611"/>
      <c r="X27652" s="613"/>
      <c r="Y27652" s="601"/>
      <c r="Z27652" s="601"/>
      <c r="AA27652" s="601"/>
      <c r="AB27652" s="601"/>
    </row>
    <row r="27653" spans="21:28" x14ac:dyDescent="0.25">
      <c r="U27653" s="601"/>
      <c r="V27653" s="611"/>
      <c r="X27653" s="613"/>
      <c r="Y27653" s="601"/>
      <c r="Z27653" s="601"/>
      <c r="AA27653" s="601"/>
      <c r="AB27653" s="601"/>
    </row>
    <row r="27654" spans="21:28" x14ac:dyDescent="0.25">
      <c r="U27654" s="601"/>
      <c r="V27654" s="611"/>
      <c r="X27654" s="613"/>
      <c r="Y27654" s="601"/>
      <c r="Z27654" s="601"/>
      <c r="AA27654" s="601"/>
      <c r="AB27654" s="601"/>
    </row>
    <row r="27655" spans="21:28" x14ac:dyDescent="0.25">
      <c r="U27655" s="601"/>
      <c r="V27655" s="611"/>
      <c r="X27655" s="613"/>
      <c r="Y27655" s="601"/>
      <c r="Z27655" s="601"/>
      <c r="AA27655" s="601"/>
      <c r="AB27655" s="601"/>
    </row>
    <row r="27656" spans="21:28" x14ac:dyDescent="0.25">
      <c r="U27656" s="601"/>
      <c r="V27656" s="611"/>
      <c r="X27656" s="613"/>
      <c r="Y27656" s="601"/>
      <c r="Z27656" s="601"/>
      <c r="AA27656" s="601"/>
      <c r="AB27656" s="601"/>
    </row>
    <row r="27657" spans="21:28" x14ac:dyDescent="0.25">
      <c r="U27657" s="601"/>
      <c r="V27657" s="611"/>
      <c r="X27657" s="613"/>
      <c r="Y27657" s="601"/>
      <c r="Z27657" s="601"/>
      <c r="AA27657" s="601"/>
      <c r="AB27657" s="601"/>
    </row>
    <row r="27658" spans="21:28" x14ac:dyDescent="0.25">
      <c r="U27658" s="601"/>
      <c r="V27658" s="611"/>
      <c r="X27658" s="613"/>
      <c r="Y27658" s="601"/>
      <c r="Z27658" s="601"/>
      <c r="AA27658" s="601"/>
      <c r="AB27658" s="601"/>
    </row>
    <row r="27659" spans="21:28" x14ac:dyDescent="0.25">
      <c r="U27659" s="601"/>
      <c r="V27659" s="611"/>
      <c r="X27659" s="613"/>
      <c r="Y27659" s="601"/>
      <c r="Z27659" s="601"/>
      <c r="AA27659" s="601"/>
      <c r="AB27659" s="601"/>
    </row>
    <row r="27660" spans="21:28" x14ac:dyDescent="0.25">
      <c r="U27660" s="601"/>
      <c r="V27660" s="611"/>
      <c r="X27660" s="613"/>
      <c r="Y27660" s="601"/>
      <c r="Z27660" s="601"/>
      <c r="AA27660" s="601"/>
      <c r="AB27660" s="601"/>
    </row>
    <row r="27661" spans="21:28" x14ac:dyDescent="0.25">
      <c r="U27661" s="601"/>
      <c r="V27661" s="611"/>
      <c r="X27661" s="613"/>
      <c r="Y27661" s="601"/>
      <c r="Z27661" s="601"/>
      <c r="AA27661" s="601"/>
      <c r="AB27661" s="601"/>
    </row>
    <row r="27662" spans="21:28" x14ac:dyDescent="0.25">
      <c r="U27662" s="601"/>
      <c r="V27662" s="611"/>
      <c r="X27662" s="613"/>
      <c r="Y27662" s="601"/>
      <c r="Z27662" s="601"/>
      <c r="AA27662" s="601"/>
      <c r="AB27662" s="601"/>
    </row>
    <row r="27663" spans="21:28" x14ac:dyDescent="0.25">
      <c r="U27663" s="601"/>
      <c r="V27663" s="611"/>
      <c r="X27663" s="613"/>
      <c r="Y27663" s="601"/>
      <c r="Z27663" s="601"/>
      <c r="AA27663" s="601"/>
      <c r="AB27663" s="601"/>
    </row>
    <row r="27664" spans="21:28" x14ac:dyDescent="0.25">
      <c r="U27664" s="601"/>
      <c r="V27664" s="611"/>
      <c r="X27664" s="613"/>
      <c r="Y27664" s="601"/>
      <c r="Z27664" s="601"/>
      <c r="AA27664" s="601"/>
      <c r="AB27664" s="601"/>
    </row>
    <row r="27665" spans="21:28" x14ac:dyDescent="0.25">
      <c r="U27665" s="601"/>
      <c r="V27665" s="611"/>
      <c r="X27665" s="613"/>
      <c r="Y27665" s="601"/>
      <c r="Z27665" s="601"/>
      <c r="AA27665" s="601"/>
      <c r="AB27665" s="601"/>
    </row>
    <row r="27666" spans="21:28" x14ac:dyDescent="0.25">
      <c r="U27666" s="601"/>
      <c r="V27666" s="611"/>
      <c r="X27666" s="613"/>
      <c r="Y27666" s="601"/>
      <c r="Z27666" s="601"/>
      <c r="AA27666" s="601"/>
      <c r="AB27666" s="601"/>
    </row>
    <row r="27667" spans="21:28" x14ac:dyDescent="0.25">
      <c r="U27667" s="601"/>
      <c r="V27667" s="611"/>
      <c r="X27667" s="613"/>
      <c r="Y27667" s="601"/>
      <c r="Z27667" s="601"/>
      <c r="AA27667" s="601"/>
      <c r="AB27667" s="601"/>
    </row>
    <row r="27668" spans="21:28" x14ac:dyDescent="0.25">
      <c r="U27668" s="601"/>
      <c r="V27668" s="611"/>
      <c r="X27668" s="613"/>
      <c r="Y27668" s="601"/>
      <c r="Z27668" s="601"/>
      <c r="AA27668" s="601"/>
      <c r="AB27668" s="601"/>
    </row>
    <row r="27669" spans="21:28" x14ac:dyDescent="0.25">
      <c r="U27669" s="601"/>
      <c r="V27669" s="611"/>
      <c r="X27669" s="613"/>
      <c r="Y27669" s="601"/>
      <c r="Z27669" s="601"/>
      <c r="AA27669" s="601"/>
      <c r="AB27669" s="601"/>
    </row>
    <row r="27670" spans="21:28" x14ac:dyDescent="0.25">
      <c r="U27670" s="601"/>
      <c r="V27670" s="611"/>
      <c r="X27670" s="613"/>
      <c r="Y27670" s="601"/>
      <c r="Z27670" s="601"/>
      <c r="AA27670" s="601"/>
      <c r="AB27670" s="601"/>
    </row>
    <row r="27671" spans="21:28" x14ac:dyDescent="0.25">
      <c r="U27671" s="601"/>
      <c r="V27671" s="611"/>
      <c r="X27671" s="613"/>
      <c r="Y27671" s="601"/>
      <c r="Z27671" s="601"/>
      <c r="AA27671" s="601"/>
      <c r="AB27671" s="601"/>
    </row>
    <row r="27672" spans="21:28" x14ac:dyDescent="0.25">
      <c r="U27672" s="601"/>
      <c r="V27672" s="611"/>
      <c r="X27672" s="613"/>
      <c r="Y27672" s="601"/>
      <c r="Z27672" s="601"/>
      <c r="AA27672" s="601"/>
      <c r="AB27672" s="601"/>
    </row>
    <row r="27673" spans="21:28" x14ac:dyDescent="0.25">
      <c r="U27673" s="601"/>
      <c r="V27673" s="611"/>
      <c r="X27673" s="613"/>
      <c r="Y27673" s="601"/>
      <c r="Z27673" s="601"/>
      <c r="AA27673" s="601"/>
      <c r="AB27673" s="601"/>
    </row>
    <row r="27674" spans="21:28" x14ac:dyDescent="0.25">
      <c r="U27674" s="601"/>
      <c r="V27674" s="611"/>
      <c r="X27674" s="613"/>
      <c r="Y27674" s="601"/>
      <c r="Z27674" s="601"/>
      <c r="AA27674" s="601"/>
      <c r="AB27674" s="601"/>
    </row>
    <row r="27675" spans="21:28" x14ac:dyDescent="0.25">
      <c r="U27675" s="601"/>
      <c r="V27675" s="611"/>
      <c r="X27675" s="613"/>
      <c r="Y27675" s="601"/>
      <c r="Z27675" s="601"/>
      <c r="AA27675" s="601"/>
      <c r="AB27675" s="601"/>
    </row>
    <row r="27676" spans="21:28" x14ac:dyDescent="0.25">
      <c r="U27676" s="601"/>
      <c r="V27676" s="611"/>
      <c r="X27676" s="613"/>
      <c r="Y27676" s="601"/>
      <c r="Z27676" s="601"/>
      <c r="AA27676" s="601"/>
      <c r="AB27676" s="601"/>
    </row>
    <row r="27677" spans="21:28" x14ac:dyDescent="0.25">
      <c r="U27677" s="601"/>
      <c r="V27677" s="611"/>
      <c r="X27677" s="613"/>
      <c r="Y27677" s="601"/>
      <c r="Z27677" s="601"/>
      <c r="AA27677" s="601"/>
      <c r="AB27677" s="601"/>
    </row>
    <row r="27678" spans="21:28" x14ac:dyDescent="0.25">
      <c r="U27678" s="601"/>
      <c r="V27678" s="611"/>
      <c r="X27678" s="613"/>
      <c r="Y27678" s="601"/>
      <c r="Z27678" s="601"/>
      <c r="AA27678" s="601"/>
      <c r="AB27678" s="601"/>
    </row>
    <row r="27679" spans="21:28" x14ac:dyDescent="0.25">
      <c r="U27679" s="601"/>
      <c r="V27679" s="611"/>
      <c r="X27679" s="613"/>
      <c r="Y27679" s="601"/>
      <c r="Z27679" s="601"/>
      <c r="AA27679" s="601"/>
      <c r="AB27679" s="601"/>
    </row>
    <row r="27680" spans="21:28" x14ac:dyDescent="0.25">
      <c r="U27680" s="601"/>
      <c r="V27680" s="611"/>
      <c r="X27680" s="613"/>
      <c r="Y27680" s="601"/>
      <c r="Z27680" s="601"/>
      <c r="AA27680" s="601"/>
      <c r="AB27680" s="601"/>
    </row>
    <row r="27681" spans="21:28" x14ac:dyDescent="0.25">
      <c r="U27681" s="601"/>
      <c r="V27681" s="611"/>
      <c r="X27681" s="613"/>
      <c r="Y27681" s="601"/>
      <c r="Z27681" s="601"/>
      <c r="AA27681" s="601"/>
      <c r="AB27681" s="601"/>
    </row>
    <row r="27682" spans="21:28" x14ac:dyDescent="0.25">
      <c r="U27682" s="601"/>
      <c r="V27682" s="611"/>
      <c r="X27682" s="613"/>
      <c r="Y27682" s="601"/>
      <c r="Z27682" s="601"/>
      <c r="AA27682" s="601"/>
      <c r="AB27682" s="601"/>
    </row>
    <row r="27683" spans="21:28" x14ac:dyDescent="0.25">
      <c r="U27683" s="601"/>
      <c r="V27683" s="611"/>
      <c r="X27683" s="613"/>
      <c r="Y27683" s="601"/>
      <c r="Z27683" s="601"/>
      <c r="AA27683" s="601"/>
      <c r="AB27683" s="601"/>
    </row>
    <row r="27684" spans="21:28" x14ac:dyDescent="0.25">
      <c r="U27684" s="601"/>
      <c r="V27684" s="611"/>
      <c r="X27684" s="613"/>
      <c r="Y27684" s="601"/>
      <c r="Z27684" s="601"/>
      <c r="AA27684" s="601"/>
      <c r="AB27684" s="601"/>
    </row>
    <row r="27685" spans="21:28" x14ac:dyDescent="0.25">
      <c r="U27685" s="601"/>
      <c r="V27685" s="611"/>
      <c r="X27685" s="613"/>
      <c r="Y27685" s="601"/>
      <c r="Z27685" s="601"/>
      <c r="AA27685" s="601"/>
      <c r="AB27685" s="601"/>
    </row>
    <row r="27686" spans="21:28" x14ac:dyDescent="0.25">
      <c r="U27686" s="601"/>
      <c r="V27686" s="611"/>
      <c r="X27686" s="613"/>
      <c r="Y27686" s="601"/>
      <c r="Z27686" s="601"/>
      <c r="AA27686" s="601"/>
      <c r="AB27686" s="601"/>
    </row>
    <row r="27687" spans="21:28" x14ac:dyDescent="0.25">
      <c r="U27687" s="601"/>
      <c r="V27687" s="611"/>
      <c r="X27687" s="613"/>
      <c r="Y27687" s="601"/>
      <c r="Z27687" s="601"/>
      <c r="AA27687" s="601"/>
      <c r="AB27687" s="601"/>
    </row>
    <row r="27688" spans="21:28" x14ac:dyDescent="0.25">
      <c r="U27688" s="601"/>
      <c r="V27688" s="611"/>
      <c r="X27688" s="613"/>
      <c r="Y27688" s="601"/>
      <c r="Z27688" s="601"/>
      <c r="AA27688" s="601"/>
      <c r="AB27688" s="601"/>
    </row>
    <row r="27689" spans="21:28" x14ac:dyDescent="0.25">
      <c r="U27689" s="601"/>
      <c r="V27689" s="611"/>
      <c r="X27689" s="613"/>
      <c r="Y27689" s="601"/>
      <c r="Z27689" s="601"/>
      <c r="AA27689" s="601"/>
      <c r="AB27689" s="601"/>
    </row>
    <row r="27690" spans="21:28" x14ac:dyDescent="0.25">
      <c r="U27690" s="601"/>
      <c r="V27690" s="611"/>
      <c r="X27690" s="613"/>
      <c r="Y27690" s="601"/>
      <c r="Z27690" s="601"/>
      <c r="AA27690" s="601"/>
      <c r="AB27690" s="601"/>
    </row>
    <row r="27691" spans="21:28" x14ac:dyDescent="0.25">
      <c r="U27691" s="601"/>
      <c r="V27691" s="611"/>
      <c r="X27691" s="613"/>
      <c r="Y27691" s="601"/>
      <c r="Z27691" s="601"/>
      <c r="AA27691" s="601"/>
      <c r="AB27691" s="601"/>
    </row>
    <row r="27692" spans="21:28" x14ac:dyDescent="0.25">
      <c r="U27692" s="601"/>
      <c r="V27692" s="611"/>
      <c r="X27692" s="613"/>
      <c r="Y27692" s="601"/>
      <c r="Z27692" s="601"/>
      <c r="AA27692" s="601"/>
      <c r="AB27692" s="601"/>
    </row>
    <row r="27693" spans="21:28" x14ac:dyDescent="0.25">
      <c r="U27693" s="601"/>
      <c r="V27693" s="611"/>
      <c r="X27693" s="613"/>
      <c r="Y27693" s="601"/>
      <c r="Z27693" s="601"/>
      <c r="AA27693" s="601"/>
      <c r="AB27693" s="601"/>
    </row>
    <row r="27694" spans="21:28" x14ac:dyDescent="0.25">
      <c r="U27694" s="601"/>
      <c r="V27694" s="611"/>
      <c r="X27694" s="613"/>
      <c r="Y27694" s="601"/>
      <c r="Z27694" s="601"/>
      <c r="AA27694" s="601"/>
      <c r="AB27694" s="601"/>
    </row>
    <row r="27695" spans="21:28" x14ac:dyDescent="0.25">
      <c r="U27695" s="601"/>
      <c r="V27695" s="611"/>
      <c r="X27695" s="613"/>
      <c r="Y27695" s="601"/>
      <c r="Z27695" s="601"/>
      <c r="AA27695" s="601"/>
      <c r="AB27695" s="601"/>
    </row>
    <row r="27696" spans="21:28" x14ac:dyDescent="0.25">
      <c r="U27696" s="601"/>
      <c r="V27696" s="611"/>
      <c r="X27696" s="613"/>
      <c r="Y27696" s="601"/>
      <c r="Z27696" s="601"/>
      <c r="AA27696" s="601"/>
      <c r="AB27696" s="601"/>
    </row>
    <row r="27697" spans="21:28" x14ac:dyDescent="0.25">
      <c r="U27697" s="601"/>
      <c r="V27697" s="611"/>
      <c r="X27697" s="613"/>
      <c r="Y27697" s="601"/>
      <c r="Z27697" s="601"/>
      <c r="AA27697" s="601"/>
      <c r="AB27697" s="601"/>
    </row>
    <row r="27698" spans="21:28" x14ac:dyDescent="0.25">
      <c r="U27698" s="601"/>
      <c r="V27698" s="611"/>
      <c r="X27698" s="613"/>
      <c r="Y27698" s="601"/>
      <c r="Z27698" s="601"/>
      <c r="AA27698" s="601"/>
      <c r="AB27698" s="601"/>
    </row>
    <row r="27699" spans="21:28" x14ac:dyDescent="0.25">
      <c r="U27699" s="601"/>
      <c r="V27699" s="611"/>
      <c r="X27699" s="613"/>
      <c r="Y27699" s="601"/>
      <c r="Z27699" s="601"/>
      <c r="AA27699" s="601"/>
      <c r="AB27699" s="601"/>
    </row>
    <row r="27700" spans="21:28" x14ac:dyDescent="0.25">
      <c r="U27700" s="601"/>
      <c r="V27700" s="611"/>
      <c r="X27700" s="613"/>
      <c r="Y27700" s="601"/>
      <c r="Z27700" s="601"/>
      <c r="AA27700" s="601"/>
      <c r="AB27700" s="601"/>
    </row>
    <row r="27701" spans="21:28" x14ac:dyDescent="0.25">
      <c r="U27701" s="601"/>
      <c r="V27701" s="611"/>
      <c r="X27701" s="613"/>
      <c r="Y27701" s="601"/>
      <c r="Z27701" s="601"/>
      <c r="AA27701" s="601"/>
      <c r="AB27701" s="601"/>
    </row>
    <row r="27702" spans="21:28" x14ac:dyDescent="0.25">
      <c r="U27702" s="601"/>
      <c r="V27702" s="611"/>
      <c r="X27702" s="613"/>
      <c r="Y27702" s="601"/>
      <c r="Z27702" s="601"/>
      <c r="AA27702" s="601"/>
      <c r="AB27702" s="601"/>
    </row>
    <row r="27703" spans="21:28" x14ac:dyDescent="0.25">
      <c r="U27703" s="601"/>
      <c r="V27703" s="611"/>
      <c r="X27703" s="613"/>
      <c r="Y27703" s="601"/>
      <c r="Z27703" s="601"/>
      <c r="AA27703" s="601"/>
      <c r="AB27703" s="601"/>
    </row>
    <row r="27704" spans="21:28" x14ac:dyDescent="0.25">
      <c r="U27704" s="601"/>
      <c r="V27704" s="611"/>
      <c r="X27704" s="613"/>
      <c r="Y27704" s="601"/>
      <c r="Z27704" s="601"/>
      <c r="AA27704" s="601"/>
      <c r="AB27704" s="601"/>
    </row>
    <row r="27705" spans="21:28" x14ac:dyDescent="0.25">
      <c r="U27705" s="601"/>
      <c r="V27705" s="611"/>
      <c r="X27705" s="613"/>
      <c r="Y27705" s="601"/>
      <c r="Z27705" s="601"/>
      <c r="AA27705" s="601"/>
      <c r="AB27705" s="601"/>
    </row>
    <row r="27706" spans="21:28" x14ac:dyDescent="0.25">
      <c r="U27706" s="601"/>
      <c r="V27706" s="611"/>
      <c r="X27706" s="613"/>
      <c r="Y27706" s="601"/>
      <c r="Z27706" s="601"/>
      <c r="AA27706" s="601"/>
      <c r="AB27706" s="601"/>
    </row>
    <row r="27707" spans="21:28" x14ac:dyDescent="0.25">
      <c r="U27707" s="601"/>
      <c r="V27707" s="611"/>
      <c r="X27707" s="613"/>
      <c r="Y27707" s="601"/>
      <c r="Z27707" s="601"/>
      <c r="AA27707" s="601"/>
      <c r="AB27707" s="601"/>
    </row>
    <row r="27708" spans="21:28" x14ac:dyDescent="0.25">
      <c r="U27708" s="601"/>
      <c r="V27708" s="611"/>
      <c r="X27708" s="613"/>
      <c r="Y27708" s="601"/>
      <c r="Z27708" s="601"/>
      <c r="AA27708" s="601"/>
      <c r="AB27708" s="601"/>
    </row>
    <row r="27709" spans="21:28" x14ac:dyDescent="0.25">
      <c r="U27709" s="601"/>
      <c r="V27709" s="611"/>
      <c r="X27709" s="613"/>
      <c r="Y27709" s="601"/>
      <c r="Z27709" s="601"/>
      <c r="AA27709" s="601"/>
      <c r="AB27709" s="601"/>
    </row>
    <row r="27710" spans="21:28" x14ac:dyDescent="0.25">
      <c r="U27710" s="601"/>
      <c r="V27710" s="611"/>
      <c r="X27710" s="613"/>
      <c r="Y27710" s="601"/>
      <c r="Z27710" s="601"/>
      <c r="AA27710" s="601"/>
      <c r="AB27710" s="601"/>
    </row>
    <row r="27711" spans="21:28" x14ac:dyDescent="0.25">
      <c r="U27711" s="601"/>
      <c r="V27711" s="611"/>
      <c r="X27711" s="613"/>
      <c r="Y27711" s="601"/>
      <c r="Z27711" s="601"/>
      <c r="AA27711" s="601"/>
      <c r="AB27711" s="601"/>
    </row>
    <row r="27712" spans="21:28" x14ac:dyDescent="0.25">
      <c r="U27712" s="601"/>
      <c r="V27712" s="611"/>
      <c r="X27712" s="613"/>
      <c r="Y27712" s="601"/>
      <c r="Z27712" s="601"/>
      <c r="AA27712" s="601"/>
      <c r="AB27712" s="601"/>
    </row>
    <row r="27713" spans="21:28" x14ac:dyDescent="0.25">
      <c r="U27713" s="601"/>
      <c r="V27713" s="611"/>
      <c r="X27713" s="613"/>
      <c r="Y27713" s="601"/>
      <c r="Z27713" s="601"/>
      <c r="AA27713" s="601"/>
      <c r="AB27713" s="601"/>
    </row>
    <row r="27714" spans="21:28" x14ac:dyDescent="0.25">
      <c r="U27714" s="601"/>
      <c r="V27714" s="611"/>
      <c r="X27714" s="613"/>
      <c r="Y27714" s="601"/>
      <c r="Z27714" s="601"/>
      <c r="AA27714" s="601"/>
      <c r="AB27714" s="601"/>
    </row>
    <row r="27715" spans="21:28" x14ac:dyDescent="0.25">
      <c r="U27715" s="601"/>
      <c r="V27715" s="611"/>
      <c r="X27715" s="613"/>
      <c r="Y27715" s="601"/>
      <c r="Z27715" s="601"/>
      <c r="AA27715" s="601"/>
      <c r="AB27715" s="601"/>
    </row>
    <row r="27716" spans="21:28" x14ac:dyDescent="0.25">
      <c r="U27716" s="601"/>
      <c r="V27716" s="611"/>
      <c r="X27716" s="613"/>
      <c r="Y27716" s="601"/>
      <c r="Z27716" s="601"/>
      <c r="AA27716" s="601"/>
      <c r="AB27716" s="601"/>
    </row>
    <row r="27717" spans="21:28" x14ac:dyDescent="0.25">
      <c r="U27717" s="601"/>
      <c r="V27717" s="611"/>
      <c r="X27717" s="613"/>
      <c r="Y27717" s="601"/>
      <c r="Z27717" s="601"/>
      <c r="AA27717" s="601"/>
      <c r="AB27717" s="601"/>
    </row>
    <row r="27718" spans="21:28" x14ac:dyDescent="0.25">
      <c r="U27718" s="601"/>
      <c r="V27718" s="611"/>
      <c r="X27718" s="613"/>
      <c r="Y27718" s="601"/>
      <c r="Z27718" s="601"/>
      <c r="AA27718" s="601"/>
      <c r="AB27718" s="601"/>
    </row>
    <row r="27719" spans="21:28" x14ac:dyDescent="0.25">
      <c r="U27719" s="601"/>
      <c r="V27719" s="611"/>
      <c r="X27719" s="613"/>
      <c r="Y27719" s="601"/>
      <c r="Z27719" s="601"/>
      <c r="AA27719" s="601"/>
      <c r="AB27719" s="601"/>
    </row>
    <row r="27720" spans="21:28" x14ac:dyDescent="0.25">
      <c r="U27720" s="601"/>
      <c r="V27720" s="611"/>
      <c r="X27720" s="613"/>
      <c r="Y27720" s="601"/>
      <c r="Z27720" s="601"/>
      <c r="AA27720" s="601"/>
      <c r="AB27720" s="601"/>
    </row>
    <row r="27721" spans="21:28" x14ac:dyDescent="0.25">
      <c r="U27721" s="601"/>
      <c r="V27721" s="611"/>
      <c r="X27721" s="613"/>
      <c r="Y27721" s="601"/>
      <c r="Z27721" s="601"/>
      <c r="AA27721" s="601"/>
      <c r="AB27721" s="601"/>
    </row>
    <row r="27722" spans="21:28" x14ac:dyDescent="0.25">
      <c r="U27722" s="601"/>
      <c r="V27722" s="611"/>
      <c r="X27722" s="613"/>
      <c r="Y27722" s="601"/>
      <c r="Z27722" s="601"/>
      <c r="AA27722" s="601"/>
      <c r="AB27722" s="601"/>
    </row>
    <row r="27723" spans="21:28" x14ac:dyDescent="0.25">
      <c r="U27723" s="601"/>
      <c r="V27723" s="611"/>
      <c r="X27723" s="613"/>
      <c r="Y27723" s="601"/>
      <c r="Z27723" s="601"/>
      <c r="AA27723" s="601"/>
      <c r="AB27723" s="601"/>
    </row>
    <row r="27724" spans="21:28" x14ac:dyDescent="0.25">
      <c r="U27724" s="601"/>
      <c r="V27724" s="611"/>
      <c r="X27724" s="613"/>
      <c r="Y27724" s="601"/>
      <c r="Z27724" s="601"/>
      <c r="AA27724" s="601"/>
      <c r="AB27724" s="601"/>
    </row>
    <row r="27725" spans="21:28" x14ac:dyDescent="0.25">
      <c r="U27725" s="601"/>
      <c r="V27725" s="611"/>
      <c r="X27725" s="613"/>
      <c r="Y27725" s="601"/>
      <c r="Z27725" s="601"/>
      <c r="AA27725" s="601"/>
      <c r="AB27725" s="601"/>
    </row>
    <row r="27726" spans="21:28" x14ac:dyDescent="0.25">
      <c r="U27726" s="601"/>
      <c r="V27726" s="611"/>
      <c r="X27726" s="613"/>
      <c r="Y27726" s="601"/>
      <c r="Z27726" s="601"/>
      <c r="AA27726" s="601"/>
      <c r="AB27726" s="601"/>
    </row>
    <row r="27727" spans="21:28" x14ac:dyDescent="0.25">
      <c r="U27727" s="601"/>
      <c r="V27727" s="611"/>
      <c r="X27727" s="613"/>
      <c r="Y27727" s="601"/>
      <c r="Z27727" s="601"/>
      <c r="AA27727" s="601"/>
      <c r="AB27727" s="601"/>
    </row>
    <row r="27728" spans="21:28" x14ac:dyDescent="0.25">
      <c r="U27728" s="601"/>
      <c r="V27728" s="611"/>
      <c r="X27728" s="613"/>
      <c r="Y27728" s="601"/>
      <c r="Z27728" s="601"/>
      <c r="AA27728" s="601"/>
      <c r="AB27728" s="601"/>
    </row>
    <row r="27729" spans="21:28" x14ac:dyDescent="0.25">
      <c r="U27729" s="601"/>
      <c r="V27729" s="611"/>
      <c r="X27729" s="613"/>
      <c r="Y27729" s="601"/>
      <c r="Z27729" s="601"/>
      <c r="AA27729" s="601"/>
      <c r="AB27729" s="601"/>
    </row>
    <row r="27730" spans="21:28" x14ac:dyDescent="0.25">
      <c r="U27730" s="601"/>
      <c r="V27730" s="611"/>
      <c r="X27730" s="613"/>
      <c r="Y27730" s="601"/>
      <c r="Z27730" s="601"/>
      <c r="AA27730" s="601"/>
      <c r="AB27730" s="601"/>
    </row>
    <row r="27731" spans="21:28" x14ac:dyDescent="0.25">
      <c r="U27731" s="601"/>
      <c r="V27731" s="611"/>
      <c r="X27731" s="613"/>
      <c r="Y27731" s="601"/>
      <c r="Z27731" s="601"/>
      <c r="AA27731" s="601"/>
      <c r="AB27731" s="601"/>
    </row>
    <row r="27732" spans="21:28" x14ac:dyDescent="0.25">
      <c r="U27732" s="601"/>
      <c r="V27732" s="611"/>
      <c r="X27732" s="613"/>
      <c r="Y27732" s="601"/>
      <c r="Z27732" s="601"/>
      <c r="AA27732" s="601"/>
      <c r="AB27732" s="601"/>
    </row>
    <row r="27733" spans="21:28" x14ac:dyDescent="0.25">
      <c r="U27733" s="601"/>
      <c r="V27733" s="611"/>
      <c r="X27733" s="613"/>
      <c r="Y27733" s="601"/>
      <c r="Z27733" s="601"/>
      <c r="AA27733" s="601"/>
      <c r="AB27733" s="601"/>
    </row>
    <row r="27734" spans="21:28" x14ac:dyDescent="0.25">
      <c r="U27734" s="601"/>
      <c r="V27734" s="611"/>
      <c r="X27734" s="613"/>
      <c r="Y27734" s="601"/>
      <c r="Z27734" s="601"/>
      <c r="AA27734" s="601"/>
      <c r="AB27734" s="601"/>
    </row>
    <row r="27735" spans="21:28" x14ac:dyDescent="0.25">
      <c r="U27735" s="601"/>
      <c r="V27735" s="611"/>
      <c r="X27735" s="613"/>
      <c r="Y27735" s="601"/>
      <c r="Z27735" s="601"/>
      <c r="AA27735" s="601"/>
      <c r="AB27735" s="601"/>
    </row>
    <row r="27736" spans="21:28" x14ac:dyDescent="0.25">
      <c r="U27736" s="601"/>
      <c r="V27736" s="611"/>
      <c r="X27736" s="613"/>
      <c r="Y27736" s="601"/>
      <c r="Z27736" s="601"/>
      <c r="AA27736" s="601"/>
      <c r="AB27736" s="601"/>
    </row>
    <row r="27737" spans="21:28" x14ac:dyDescent="0.25">
      <c r="U27737" s="601"/>
      <c r="V27737" s="611"/>
      <c r="X27737" s="613"/>
      <c r="Y27737" s="601"/>
      <c r="Z27737" s="601"/>
      <c r="AA27737" s="601"/>
      <c r="AB27737" s="601"/>
    </row>
    <row r="27738" spans="21:28" x14ac:dyDescent="0.25">
      <c r="U27738" s="601"/>
      <c r="V27738" s="611"/>
      <c r="X27738" s="613"/>
      <c r="Y27738" s="601"/>
      <c r="Z27738" s="601"/>
      <c r="AA27738" s="601"/>
      <c r="AB27738" s="601"/>
    </row>
    <row r="27739" spans="21:28" x14ac:dyDescent="0.25">
      <c r="U27739" s="601"/>
      <c r="V27739" s="611"/>
      <c r="X27739" s="613"/>
      <c r="Y27739" s="601"/>
      <c r="Z27739" s="601"/>
      <c r="AA27739" s="601"/>
      <c r="AB27739" s="601"/>
    </row>
    <row r="27740" spans="21:28" x14ac:dyDescent="0.25">
      <c r="U27740" s="601"/>
      <c r="V27740" s="611"/>
      <c r="X27740" s="613"/>
      <c r="Y27740" s="601"/>
      <c r="Z27740" s="601"/>
      <c r="AA27740" s="601"/>
      <c r="AB27740" s="601"/>
    </row>
    <row r="27741" spans="21:28" x14ac:dyDescent="0.25">
      <c r="U27741" s="601"/>
      <c r="V27741" s="611"/>
      <c r="X27741" s="613"/>
      <c r="Y27741" s="601"/>
      <c r="Z27741" s="601"/>
      <c r="AA27741" s="601"/>
      <c r="AB27741" s="601"/>
    </row>
    <row r="27742" spans="21:28" x14ac:dyDescent="0.25">
      <c r="U27742" s="601"/>
      <c r="V27742" s="611"/>
      <c r="X27742" s="613"/>
      <c r="Y27742" s="601"/>
      <c r="Z27742" s="601"/>
      <c r="AA27742" s="601"/>
      <c r="AB27742" s="601"/>
    </row>
    <row r="27743" spans="21:28" x14ac:dyDescent="0.25">
      <c r="U27743" s="601"/>
      <c r="V27743" s="611"/>
      <c r="X27743" s="613"/>
      <c r="Y27743" s="601"/>
      <c r="Z27743" s="601"/>
      <c r="AA27743" s="601"/>
      <c r="AB27743" s="601"/>
    </row>
    <row r="27744" spans="21:28" x14ac:dyDescent="0.25">
      <c r="U27744" s="601"/>
      <c r="V27744" s="611"/>
      <c r="X27744" s="613"/>
      <c r="Y27744" s="601"/>
      <c r="Z27744" s="601"/>
      <c r="AA27744" s="601"/>
      <c r="AB27744" s="601"/>
    </row>
    <row r="27745" spans="21:28" x14ac:dyDescent="0.25">
      <c r="U27745" s="601"/>
      <c r="V27745" s="611"/>
      <c r="X27745" s="613"/>
      <c r="Y27745" s="601"/>
      <c r="Z27745" s="601"/>
      <c r="AA27745" s="601"/>
      <c r="AB27745" s="601"/>
    </row>
    <row r="27746" spans="21:28" x14ac:dyDescent="0.25">
      <c r="U27746" s="601"/>
      <c r="V27746" s="611"/>
      <c r="X27746" s="613"/>
      <c r="Y27746" s="601"/>
      <c r="Z27746" s="601"/>
      <c r="AA27746" s="601"/>
      <c r="AB27746" s="601"/>
    </row>
    <row r="27747" spans="21:28" x14ac:dyDescent="0.25">
      <c r="U27747" s="601"/>
      <c r="V27747" s="611"/>
      <c r="X27747" s="613"/>
      <c r="Y27747" s="601"/>
      <c r="Z27747" s="601"/>
      <c r="AA27747" s="601"/>
      <c r="AB27747" s="601"/>
    </row>
    <row r="27748" spans="21:28" x14ac:dyDescent="0.25">
      <c r="U27748" s="601"/>
      <c r="V27748" s="611"/>
      <c r="X27748" s="613"/>
      <c r="Y27748" s="601"/>
      <c r="Z27748" s="601"/>
      <c r="AA27748" s="601"/>
      <c r="AB27748" s="601"/>
    </row>
    <row r="27749" spans="21:28" x14ac:dyDescent="0.25">
      <c r="U27749" s="601"/>
      <c r="V27749" s="611"/>
      <c r="X27749" s="613"/>
      <c r="Y27749" s="601"/>
      <c r="Z27749" s="601"/>
      <c r="AA27749" s="601"/>
      <c r="AB27749" s="601"/>
    </row>
    <row r="27750" spans="21:28" x14ac:dyDescent="0.25">
      <c r="U27750" s="601"/>
      <c r="V27750" s="611"/>
      <c r="X27750" s="613"/>
      <c r="Y27750" s="601"/>
      <c r="Z27750" s="601"/>
      <c r="AA27750" s="601"/>
      <c r="AB27750" s="601"/>
    </row>
    <row r="27751" spans="21:28" x14ac:dyDescent="0.25">
      <c r="U27751" s="601"/>
      <c r="V27751" s="611"/>
      <c r="X27751" s="613"/>
      <c r="Y27751" s="601"/>
      <c r="Z27751" s="601"/>
      <c r="AA27751" s="601"/>
      <c r="AB27751" s="601"/>
    </row>
    <row r="27752" spans="21:28" x14ac:dyDescent="0.25">
      <c r="U27752" s="601"/>
      <c r="V27752" s="611"/>
      <c r="X27752" s="613"/>
      <c r="Y27752" s="601"/>
      <c r="Z27752" s="601"/>
      <c r="AA27752" s="601"/>
      <c r="AB27752" s="601"/>
    </row>
    <row r="27753" spans="21:28" x14ac:dyDescent="0.25">
      <c r="U27753" s="601"/>
      <c r="V27753" s="611"/>
      <c r="X27753" s="613"/>
      <c r="Y27753" s="601"/>
      <c r="Z27753" s="601"/>
      <c r="AA27753" s="601"/>
      <c r="AB27753" s="601"/>
    </row>
    <row r="27754" spans="21:28" x14ac:dyDescent="0.25">
      <c r="U27754" s="601"/>
      <c r="V27754" s="611"/>
      <c r="X27754" s="613"/>
      <c r="Y27754" s="601"/>
      <c r="Z27754" s="601"/>
      <c r="AA27754" s="601"/>
      <c r="AB27754" s="601"/>
    </row>
    <row r="27755" spans="21:28" x14ac:dyDescent="0.25">
      <c r="U27755" s="601"/>
      <c r="V27755" s="611"/>
      <c r="X27755" s="613"/>
      <c r="Y27755" s="601"/>
      <c r="Z27755" s="601"/>
      <c r="AA27755" s="601"/>
      <c r="AB27755" s="601"/>
    </row>
    <row r="27756" spans="21:28" x14ac:dyDescent="0.25">
      <c r="U27756" s="601"/>
      <c r="V27756" s="611"/>
      <c r="X27756" s="613"/>
      <c r="Y27756" s="601"/>
      <c r="Z27756" s="601"/>
      <c r="AA27756" s="601"/>
      <c r="AB27756" s="601"/>
    </row>
    <row r="27757" spans="21:28" x14ac:dyDescent="0.25">
      <c r="U27757" s="601"/>
      <c r="V27757" s="611"/>
      <c r="X27757" s="613"/>
      <c r="Y27757" s="601"/>
      <c r="Z27757" s="601"/>
      <c r="AA27757" s="601"/>
      <c r="AB27757" s="601"/>
    </row>
    <row r="27758" spans="21:28" x14ac:dyDescent="0.25">
      <c r="U27758" s="601"/>
      <c r="V27758" s="611"/>
      <c r="X27758" s="613"/>
      <c r="Y27758" s="601"/>
      <c r="Z27758" s="601"/>
      <c r="AA27758" s="601"/>
      <c r="AB27758" s="601"/>
    </row>
    <row r="27759" spans="21:28" x14ac:dyDescent="0.25">
      <c r="U27759" s="601"/>
      <c r="V27759" s="611"/>
      <c r="X27759" s="613"/>
      <c r="Y27759" s="601"/>
      <c r="Z27759" s="601"/>
      <c r="AA27759" s="601"/>
      <c r="AB27759" s="601"/>
    </row>
    <row r="27760" spans="21:28" x14ac:dyDescent="0.25">
      <c r="U27760" s="601"/>
      <c r="V27760" s="611"/>
      <c r="X27760" s="613"/>
      <c r="Y27760" s="601"/>
      <c r="Z27760" s="601"/>
      <c r="AA27760" s="601"/>
      <c r="AB27760" s="601"/>
    </row>
    <row r="27761" spans="21:28" x14ac:dyDescent="0.25">
      <c r="U27761" s="601"/>
      <c r="V27761" s="611"/>
      <c r="X27761" s="613"/>
      <c r="Y27761" s="601"/>
      <c r="Z27761" s="601"/>
      <c r="AA27761" s="601"/>
      <c r="AB27761" s="601"/>
    </row>
    <row r="27762" spans="21:28" x14ac:dyDescent="0.25">
      <c r="U27762" s="601"/>
      <c r="V27762" s="611"/>
      <c r="X27762" s="613"/>
      <c r="Y27762" s="601"/>
      <c r="Z27762" s="601"/>
      <c r="AA27762" s="601"/>
      <c r="AB27762" s="601"/>
    </row>
    <row r="27763" spans="21:28" x14ac:dyDescent="0.25">
      <c r="U27763" s="601"/>
      <c r="V27763" s="611"/>
      <c r="X27763" s="613"/>
      <c r="Y27763" s="601"/>
      <c r="Z27763" s="601"/>
      <c r="AA27763" s="601"/>
      <c r="AB27763" s="601"/>
    </row>
    <row r="27764" spans="21:28" x14ac:dyDescent="0.25">
      <c r="U27764" s="601"/>
      <c r="V27764" s="611"/>
      <c r="X27764" s="613"/>
      <c r="Y27764" s="601"/>
      <c r="Z27764" s="601"/>
      <c r="AA27764" s="601"/>
      <c r="AB27764" s="601"/>
    </row>
    <row r="27765" spans="21:28" x14ac:dyDescent="0.25">
      <c r="U27765" s="601"/>
      <c r="V27765" s="611"/>
      <c r="X27765" s="613"/>
      <c r="Y27765" s="601"/>
      <c r="Z27765" s="601"/>
      <c r="AA27765" s="601"/>
      <c r="AB27765" s="601"/>
    </row>
    <row r="27766" spans="21:28" x14ac:dyDescent="0.25">
      <c r="U27766" s="601"/>
      <c r="V27766" s="611"/>
      <c r="X27766" s="613"/>
      <c r="Y27766" s="601"/>
      <c r="Z27766" s="601"/>
      <c r="AA27766" s="601"/>
      <c r="AB27766" s="601"/>
    </row>
    <row r="27767" spans="21:28" x14ac:dyDescent="0.25">
      <c r="U27767" s="601"/>
      <c r="V27767" s="611"/>
      <c r="X27767" s="613"/>
      <c r="Y27767" s="601"/>
      <c r="Z27767" s="601"/>
      <c r="AA27767" s="601"/>
      <c r="AB27767" s="601"/>
    </row>
    <row r="27768" spans="21:28" x14ac:dyDescent="0.25">
      <c r="U27768" s="601"/>
      <c r="V27768" s="611"/>
      <c r="X27768" s="613"/>
      <c r="Y27768" s="601"/>
      <c r="Z27768" s="601"/>
      <c r="AA27768" s="601"/>
      <c r="AB27768" s="601"/>
    </row>
    <row r="27769" spans="21:28" x14ac:dyDescent="0.25">
      <c r="U27769" s="601"/>
      <c r="V27769" s="611"/>
      <c r="X27769" s="613"/>
      <c r="Y27769" s="601"/>
      <c r="Z27769" s="601"/>
      <c r="AA27769" s="601"/>
      <c r="AB27769" s="601"/>
    </row>
    <row r="27770" spans="21:28" x14ac:dyDescent="0.25">
      <c r="U27770" s="601"/>
      <c r="V27770" s="611"/>
      <c r="X27770" s="613"/>
      <c r="Y27770" s="601"/>
      <c r="Z27770" s="601"/>
      <c r="AA27770" s="601"/>
      <c r="AB27770" s="601"/>
    </row>
    <row r="27771" spans="21:28" x14ac:dyDescent="0.25">
      <c r="U27771" s="601"/>
      <c r="V27771" s="611"/>
      <c r="X27771" s="613"/>
      <c r="Y27771" s="601"/>
      <c r="Z27771" s="601"/>
      <c r="AA27771" s="601"/>
      <c r="AB27771" s="601"/>
    </row>
    <row r="27772" spans="21:28" x14ac:dyDescent="0.25">
      <c r="U27772" s="601"/>
      <c r="V27772" s="611"/>
      <c r="X27772" s="613"/>
      <c r="Y27772" s="601"/>
      <c r="Z27772" s="601"/>
      <c r="AA27772" s="601"/>
      <c r="AB27772" s="601"/>
    </row>
    <row r="27773" spans="21:28" x14ac:dyDescent="0.25">
      <c r="U27773" s="601"/>
      <c r="V27773" s="611"/>
      <c r="X27773" s="613"/>
      <c r="Y27773" s="601"/>
      <c r="Z27773" s="601"/>
      <c r="AA27773" s="601"/>
      <c r="AB27773" s="601"/>
    </row>
    <row r="27774" spans="21:28" x14ac:dyDescent="0.25">
      <c r="U27774" s="601"/>
      <c r="V27774" s="611"/>
      <c r="X27774" s="613"/>
      <c r="Y27774" s="601"/>
      <c r="Z27774" s="601"/>
      <c r="AA27774" s="601"/>
      <c r="AB27774" s="601"/>
    </row>
    <row r="27775" spans="21:28" x14ac:dyDescent="0.25">
      <c r="U27775" s="601"/>
      <c r="V27775" s="611"/>
      <c r="X27775" s="613"/>
      <c r="Y27775" s="601"/>
      <c r="Z27775" s="601"/>
      <c r="AA27775" s="601"/>
      <c r="AB27775" s="601"/>
    </row>
    <row r="27776" spans="21:28" x14ac:dyDescent="0.25">
      <c r="U27776" s="601"/>
      <c r="V27776" s="611"/>
      <c r="X27776" s="613"/>
      <c r="Y27776" s="601"/>
      <c r="Z27776" s="601"/>
      <c r="AA27776" s="601"/>
      <c r="AB27776" s="601"/>
    </row>
    <row r="27777" spans="21:28" x14ac:dyDescent="0.25">
      <c r="U27777" s="601"/>
      <c r="V27777" s="611"/>
      <c r="X27777" s="613"/>
      <c r="Y27777" s="601"/>
      <c r="Z27777" s="601"/>
      <c r="AA27777" s="601"/>
      <c r="AB27777" s="601"/>
    </row>
    <row r="27778" spans="21:28" x14ac:dyDescent="0.25">
      <c r="U27778" s="601"/>
      <c r="V27778" s="611"/>
      <c r="X27778" s="613"/>
      <c r="Y27778" s="601"/>
      <c r="Z27778" s="601"/>
      <c r="AA27778" s="601"/>
      <c r="AB27778" s="601"/>
    </row>
    <row r="27779" spans="21:28" x14ac:dyDescent="0.25">
      <c r="U27779" s="601"/>
      <c r="V27779" s="611"/>
      <c r="X27779" s="613"/>
      <c r="Y27779" s="601"/>
      <c r="Z27779" s="601"/>
      <c r="AA27779" s="601"/>
      <c r="AB27779" s="601"/>
    </row>
    <row r="27780" spans="21:28" x14ac:dyDescent="0.25">
      <c r="U27780" s="601"/>
      <c r="V27780" s="611"/>
      <c r="X27780" s="613"/>
      <c r="Y27780" s="601"/>
      <c r="Z27780" s="601"/>
      <c r="AA27780" s="601"/>
      <c r="AB27780" s="601"/>
    </row>
    <row r="27781" spans="21:28" x14ac:dyDescent="0.25">
      <c r="U27781" s="601"/>
      <c r="V27781" s="611"/>
      <c r="X27781" s="613"/>
      <c r="Y27781" s="601"/>
      <c r="Z27781" s="601"/>
      <c r="AA27781" s="601"/>
      <c r="AB27781" s="601"/>
    </row>
    <row r="27782" spans="21:28" x14ac:dyDescent="0.25">
      <c r="U27782" s="601"/>
      <c r="V27782" s="611"/>
      <c r="X27782" s="613"/>
      <c r="Y27782" s="601"/>
      <c r="Z27782" s="601"/>
      <c r="AA27782" s="601"/>
      <c r="AB27782" s="601"/>
    </row>
    <row r="27783" spans="21:28" x14ac:dyDescent="0.25">
      <c r="U27783" s="601"/>
      <c r="V27783" s="611"/>
      <c r="X27783" s="613"/>
      <c r="Y27783" s="601"/>
      <c r="Z27783" s="601"/>
      <c r="AA27783" s="601"/>
      <c r="AB27783" s="601"/>
    </row>
    <row r="27784" spans="21:28" x14ac:dyDescent="0.25">
      <c r="U27784" s="601"/>
      <c r="V27784" s="611"/>
      <c r="X27784" s="613"/>
      <c r="Y27784" s="601"/>
      <c r="Z27784" s="601"/>
      <c r="AA27784" s="601"/>
      <c r="AB27784" s="601"/>
    </row>
    <row r="27785" spans="21:28" x14ac:dyDescent="0.25">
      <c r="U27785" s="601"/>
      <c r="V27785" s="611"/>
      <c r="X27785" s="613"/>
      <c r="Y27785" s="601"/>
      <c r="Z27785" s="601"/>
      <c r="AA27785" s="601"/>
      <c r="AB27785" s="601"/>
    </row>
    <row r="27786" spans="21:28" x14ac:dyDescent="0.25">
      <c r="U27786" s="601"/>
      <c r="V27786" s="611"/>
      <c r="X27786" s="613"/>
      <c r="Y27786" s="601"/>
      <c r="Z27786" s="601"/>
      <c r="AA27786" s="601"/>
      <c r="AB27786" s="601"/>
    </row>
    <row r="27787" spans="21:28" x14ac:dyDescent="0.25">
      <c r="U27787" s="601"/>
      <c r="V27787" s="611"/>
      <c r="X27787" s="613"/>
      <c r="Y27787" s="601"/>
      <c r="Z27787" s="601"/>
      <c r="AA27787" s="601"/>
      <c r="AB27787" s="601"/>
    </row>
    <row r="27788" spans="21:28" x14ac:dyDescent="0.25">
      <c r="U27788" s="601"/>
      <c r="V27788" s="611"/>
      <c r="X27788" s="613"/>
      <c r="Y27788" s="601"/>
      <c r="Z27788" s="601"/>
      <c r="AA27788" s="601"/>
      <c r="AB27788" s="601"/>
    </row>
    <row r="27789" spans="21:28" x14ac:dyDescent="0.25">
      <c r="U27789" s="601"/>
      <c r="V27789" s="611"/>
      <c r="X27789" s="613"/>
      <c r="Y27789" s="601"/>
      <c r="Z27789" s="601"/>
      <c r="AA27789" s="601"/>
      <c r="AB27789" s="601"/>
    </row>
    <row r="27790" spans="21:28" x14ac:dyDescent="0.25">
      <c r="U27790" s="601"/>
      <c r="V27790" s="611"/>
      <c r="X27790" s="613"/>
      <c r="Y27790" s="601"/>
      <c r="Z27790" s="601"/>
      <c r="AA27790" s="601"/>
      <c r="AB27790" s="601"/>
    </row>
    <row r="27791" spans="21:28" x14ac:dyDescent="0.25">
      <c r="U27791" s="601"/>
      <c r="V27791" s="611"/>
      <c r="X27791" s="613"/>
      <c r="Y27791" s="601"/>
      <c r="Z27791" s="601"/>
      <c r="AA27791" s="601"/>
      <c r="AB27791" s="601"/>
    </row>
    <row r="27792" spans="21:28" x14ac:dyDescent="0.25">
      <c r="U27792" s="601"/>
      <c r="V27792" s="611"/>
      <c r="X27792" s="613"/>
      <c r="Y27792" s="601"/>
      <c r="Z27792" s="601"/>
      <c r="AA27792" s="601"/>
      <c r="AB27792" s="601"/>
    </row>
    <row r="27793" spans="21:28" x14ac:dyDescent="0.25">
      <c r="U27793" s="601"/>
      <c r="V27793" s="611"/>
      <c r="X27793" s="613"/>
      <c r="Y27793" s="601"/>
      <c r="Z27793" s="601"/>
      <c r="AA27793" s="601"/>
      <c r="AB27793" s="601"/>
    </row>
    <row r="27794" spans="21:28" x14ac:dyDescent="0.25">
      <c r="U27794" s="601"/>
      <c r="V27794" s="611"/>
      <c r="X27794" s="613"/>
      <c r="Y27794" s="601"/>
      <c r="Z27794" s="601"/>
      <c r="AA27794" s="601"/>
      <c r="AB27794" s="601"/>
    </row>
    <row r="27795" spans="21:28" x14ac:dyDescent="0.25">
      <c r="U27795" s="601"/>
      <c r="V27795" s="611"/>
      <c r="X27795" s="613"/>
      <c r="Y27795" s="601"/>
      <c r="Z27795" s="601"/>
      <c r="AA27795" s="601"/>
      <c r="AB27795" s="601"/>
    </row>
    <row r="27796" spans="21:28" x14ac:dyDescent="0.25">
      <c r="U27796" s="601"/>
      <c r="V27796" s="611"/>
      <c r="X27796" s="613"/>
      <c r="Y27796" s="601"/>
      <c r="Z27796" s="601"/>
      <c r="AA27796" s="601"/>
      <c r="AB27796" s="601"/>
    </row>
    <row r="27797" spans="21:28" x14ac:dyDescent="0.25">
      <c r="U27797" s="601"/>
      <c r="V27797" s="611"/>
      <c r="X27797" s="613"/>
      <c r="Y27797" s="601"/>
      <c r="Z27797" s="601"/>
      <c r="AA27797" s="601"/>
      <c r="AB27797" s="601"/>
    </row>
    <row r="27798" spans="21:28" x14ac:dyDescent="0.25">
      <c r="U27798" s="601"/>
      <c r="V27798" s="611"/>
      <c r="X27798" s="613"/>
      <c r="Y27798" s="601"/>
      <c r="Z27798" s="601"/>
      <c r="AA27798" s="601"/>
      <c r="AB27798" s="601"/>
    </row>
    <row r="27799" spans="21:28" x14ac:dyDescent="0.25">
      <c r="U27799" s="601"/>
      <c r="V27799" s="611"/>
      <c r="X27799" s="613"/>
      <c r="Y27799" s="601"/>
      <c r="Z27799" s="601"/>
      <c r="AA27799" s="601"/>
      <c r="AB27799" s="601"/>
    </row>
    <row r="27800" spans="21:28" x14ac:dyDescent="0.25">
      <c r="U27800" s="601"/>
      <c r="V27800" s="611"/>
      <c r="X27800" s="613"/>
      <c r="Y27800" s="601"/>
      <c r="Z27800" s="601"/>
      <c r="AA27800" s="601"/>
      <c r="AB27800" s="601"/>
    </row>
    <row r="27801" spans="21:28" x14ac:dyDescent="0.25">
      <c r="U27801" s="601"/>
      <c r="V27801" s="611"/>
      <c r="X27801" s="613"/>
      <c r="Y27801" s="601"/>
      <c r="Z27801" s="601"/>
      <c r="AA27801" s="601"/>
      <c r="AB27801" s="601"/>
    </row>
    <row r="27802" spans="21:28" x14ac:dyDescent="0.25">
      <c r="U27802" s="601"/>
      <c r="V27802" s="611"/>
      <c r="X27802" s="613"/>
      <c r="Y27802" s="601"/>
      <c r="Z27802" s="601"/>
      <c r="AA27802" s="601"/>
      <c r="AB27802" s="601"/>
    </row>
    <row r="27803" spans="21:28" x14ac:dyDescent="0.25">
      <c r="U27803" s="601"/>
      <c r="V27803" s="611"/>
      <c r="X27803" s="613"/>
      <c r="Y27803" s="601"/>
      <c r="Z27803" s="601"/>
      <c r="AA27803" s="601"/>
      <c r="AB27803" s="601"/>
    </row>
    <row r="27804" spans="21:28" x14ac:dyDescent="0.25">
      <c r="U27804" s="601"/>
      <c r="V27804" s="611"/>
      <c r="X27804" s="613"/>
      <c r="Y27804" s="601"/>
      <c r="Z27804" s="601"/>
      <c r="AA27804" s="601"/>
      <c r="AB27804" s="601"/>
    </row>
    <row r="27805" spans="21:28" x14ac:dyDescent="0.25">
      <c r="U27805" s="601"/>
      <c r="V27805" s="611"/>
      <c r="X27805" s="613"/>
      <c r="Y27805" s="601"/>
      <c r="Z27805" s="601"/>
      <c r="AA27805" s="601"/>
      <c r="AB27805" s="601"/>
    </row>
    <row r="27806" spans="21:28" x14ac:dyDescent="0.25">
      <c r="U27806" s="601"/>
      <c r="V27806" s="611"/>
      <c r="X27806" s="613"/>
      <c r="Y27806" s="601"/>
      <c r="Z27806" s="601"/>
      <c r="AA27806" s="601"/>
      <c r="AB27806" s="601"/>
    </row>
    <row r="27807" spans="21:28" x14ac:dyDescent="0.25">
      <c r="U27807" s="601"/>
      <c r="V27807" s="611"/>
      <c r="X27807" s="613"/>
      <c r="Y27807" s="601"/>
      <c r="Z27807" s="601"/>
      <c r="AA27807" s="601"/>
      <c r="AB27807" s="601"/>
    </row>
    <row r="27808" spans="21:28" x14ac:dyDescent="0.25">
      <c r="U27808" s="601"/>
      <c r="V27808" s="611"/>
      <c r="X27808" s="613"/>
      <c r="Y27808" s="601"/>
      <c r="Z27808" s="601"/>
      <c r="AA27808" s="601"/>
      <c r="AB27808" s="601"/>
    </row>
    <row r="27809" spans="21:28" x14ac:dyDescent="0.25">
      <c r="U27809" s="601"/>
      <c r="V27809" s="611"/>
      <c r="X27809" s="613"/>
      <c r="Y27809" s="601"/>
      <c r="Z27809" s="601"/>
      <c r="AA27809" s="601"/>
      <c r="AB27809" s="601"/>
    </row>
    <row r="27810" spans="21:28" x14ac:dyDescent="0.25">
      <c r="U27810" s="601"/>
      <c r="V27810" s="611"/>
      <c r="X27810" s="613"/>
      <c r="Y27810" s="601"/>
      <c r="Z27810" s="601"/>
      <c r="AA27810" s="601"/>
      <c r="AB27810" s="601"/>
    </row>
    <row r="27811" spans="21:28" x14ac:dyDescent="0.25">
      <c r="U27811" s="601"/>
      <c r="V27811" s="611"/>
      <c r="X27811" s="613"/>
      <c r="Y27811" s="601"/>
      <c r="Z27811" s="601"/>
      <c r="AA27811" s="601"/>
      <c r="AB27811" s="601"/>
    </row>
    <row r="27812" spans="21:28" x14ac:dyDescent="0.25">
      <c r="U27812" s="601"/>
      <c r="V27812" s="611"/>
      <c r="X27812" s="613"/>
      <c r="Y27812" s="601"/>
      <c r="Z27812" s="601"/>
      <c r="AA27812" s="601"/>
      <c r="AB27812" s="601"/>
    </row>
    <row r="27813" spans="21:28" x14ac:dyDescent="0.25">
      <c r="U27813" s="601"/>
      <c r="V27813" s="611"/>
      <c r="X27813" s="613"/>
      <c r="Y27813" s="601"/>
      <c r="Z27813" s="601"/>
      <c r="AA27813" s="601"/>
      <c r="AB27813" s="601"/>
    </row>
    <row r="27814" spans="21:28" x14ac:dyDescent="0.25">
      <c r="U27814" s="601"/>
      <c r="V27814" s="611"/>
      <c r="X27814" s="613"/>
      <c r="Y27814" s="601"/>
      <c r="Z27814" s="601"/>
      <c r="AA27814" s="601"/>
      <c r="AB27814" s="601"/>
    </row>
    <row r="27815" spans="21:28" x14ac:dyDescent="0.25">
      <c r="U27815" s="601"/>
      <c r="V27815" s="611"/>
      <c r="X27815" s="613"/>
      <c r="Y27815" s="601"/>
      <c r="Z27815" s="601"/>
      <c r="AA27815" s="601"/>
      <c r="AB27815" s="601"/>
    </row>
    <row r="27816" spans="21:28" x14ac:dyDescent="0.25">
      <c r="U27816" s="601"/>
      <c r="V27816" s="611"/>
      <c r="X27816" s="613"/>
      <c r="Y27816" s="601"/>
      <c r="Z27816" s="601"/>
      <c r="AA27816" s="601"/>
      <c r="AB27816" s="601"/>
    </row>
    <row r="27817" spans="21:28" x14ac:dyDescent="0.25">
      <c r="U27817" s="601"/>
      <c r="V27817" s="611"/>
      <c r="X27817" s="613"/>
      <c r="Y27817" s="601"/>
      <c r="Z27817" s="601"/>
      <c r="AA27817" s="601"/>
      <c r="AB27817" s="601"/>
    </row>
    <row r="27818" spans="21:28" x14ac:dyDescent="0.25">
      <c r="U27818" s="601"/>
      <c r="V27818" s="611"/>
      <c r="X27818" s="613"/>
      <c r="Y27818" s="601"/>
      <c r="Z27818" s="601"/>
      <c r="AA27818" s="601"/>
      <c r="AB27818" s="601"/>
    </row>
    <row r="27819" spans="21:28" x14ac:dyDescent="0.25">
      <c r="U27819" s="601"/>
      <c r="V27819" s="611"/>
      <c r="X27819" s="613"/>
      <c r="Y27819" s="601"/>
      <c r="Z27819" s="601"/>
      <c r="AA27819" s="601"/>
      <c r="AB27819" s="601"/>
    </row>
    <row r="27820" spans="21:28" x14ac:dyDescent="0.25">
      <c r="U27820" s="601"/>
      <c r="V27820" s="611"/>
      <c r="X27820" s="613"/>
      <c r="Y27820" s="601"/>
      <c r="Z27820" s="601"/>
      <c r="AA27820" s="601"/>
      <c r="AB27820" s="601"/>
    </row>
    <row r="27821" spans="21:28" x14ac:dyDescent="0.25">
      <c r="U27821" s="601"/>
      <c r="V27821" s="611"/>
      <c r="X27821" s="613"/>
      <c r="Y27821" s="601"/>
      <c r="Z27821" s="601"/>
      <c r="AA27821" s="601"/>
      <c r="AB27821" s="601"/>
    </row>
    <row r="27822" spans="21:28" x14ac:dyDescent="0.25">
      <c r="U27822" s="601"/>
      <c r="V27822" s="611"/>
      <c r="X27822" s="613"/>
      <c r="Y27822" s="601"/>
      <c r="Z27822" s="601"/>
      <c r="AA27822" s="601"/>
      <c r="AB27822" s="601"/>
    </row>
    <row r="27823" spans="21:28" x14ac:dyDescent="0.25">
      <c r="U27823" s="601"/>
      <c r="V27823" s="611"/>
      <c r="X27823" s="613"/>
      <c r="Y27823" s="601"/>
      <c r="Z27823" s="601"/>
      <c r="AA27823" s="601"/>
      <c r="AB27823" s="601"/>
    </row>
    <row r="27824" spans="21:28" x14ac:dyDescent="0.25">
      <c r="U27824" s="601"/>
      <c r="V27824" s="611"/>
      <c r="X27824" s="613"/>
      <c r="Y27824" s="601"/>
      <c r="Z27824" s="601"/>
      <c r="AA27824" s="601"/>
      <c r="AB27824" s="601"/>
    </row>
    <row r="27825" spans="21:28" x14ac:dyDescent="0.25">
      <c r="U27825" s="601"/>
      <c r="V27825" s="611"/>
      <c r="X27825" s="613"/>
      <c r="Y27825" s="601"/>
      <c r="Z27825" s="601"/>
      <c r="AA27825" s="601"/>
      <c r="AB27825" s="601"/>
    </row>
    <row r="27826" spans="21:28" x14ac:dyDescent="0.25">
      <c r="U27826" s="601"/>
      <c r="V27826" s="611"/>
      <c r="X27826" s="613"/>
      <c r="Y27826" s="601"/>
      <c r="Z27826" s="601"/>
      <c r="AA27826" s="601"/>
      <c r="AB27826" s="601"/>
    </row>
    <row r="27827" spans="21:28" x14ac:dyDescent="0.25">
      <c r="U27827" s="601"/>
      <c r="V27827" s="611"/>
      <c r="X27827" s="613"/>
      <c r="Y27827" s="601"/>
      <c r="Z27827" s="601"/>
      <c r="AA27827" s="601"/>
      <c r="AB27827" s="601"/>
    </row>
    <row r="27828" spans="21:28" x14ac:dyDescent="0.25">
      <c r="U27828" s="601"/>
      <c r="V27828" s="611"/>
      <c r="X27828" s="613"/>
      <c r="Y27828" s="601"/>
      <c r="Z27828" s="601"/>
      <c r="AA27828" s="601"/>
      <c r="AB27828" s="601"/>
    </row>
    <row r="27829" spans="21:28" x14ac:dyDescent="0.25">
      <c r="U27829" s="601"/>
      <c r="V27829" s="611"/>
      <c r="X27829" s="613"/>
      <c r="Y27829" s="601"/>
      <c r="Z27829" s="601"/>
      <c r="AA27829" s="601"/>
      <c r="AB27829" s="601"/>
    </row>
    <row r="27830" spans="21:28" x14ac:dyDescent="0.25">
      <c r="U27830" s="601"/>
      <c r="V27830" s="611"/>
      <c r="X27830" s="613"/>
      <c r="Y27830" s="601"/>
      <c r="Z27830" s="601"/>
      <c r="AA27830" s="601"/>
      <c r="AB27830" s="601"/>
    </row>
    <row r="27831" spans="21:28" x14ac:dyDescent="0.25">
      <c r="U27831" s="601"/>
      <c r="V27831" s="611"/>
      <c r="X27831" s="613"/>
      <c r="Y27831" s="601"/>
      <c r="Z27831" s="601"/>
      <c r="AA27831" s="601"/>
      <c r="AB27831" s="601"/>
    </row>
    <row r="27832" spans="21:28" x14ac:dyDescent="0.25">
      <c r="U27832" s="601"/>
      <c r="V27832" s="611"/>
      <c r="X27832" s="613"/>
      <c r="Y27832" s="601"/>
      <c r="Z27832" s="601"/>
      <c r="AA27832" s="601"/>
      <c r="AB27832" s="601"/>
    </row>
    <row r="27833" spans="21:28" x14ac:dyDescent="0.25">
      <c r="U27833" s="601"/>
      <c r="V27833" s="611"/>
      <c r="X27833" s="613"/>
      <c r="Y27833" s="601"/>
      <c r="Z27833" s="601"/>
      <c r="AA27833" s="601"/>
      <c r="AB27833" s="601"/>
    </row>
    <row r="27834" spans="21:28" x14ac:dyDescent="0.25">
      <c r="U27834" s="601"/>
      <c r="V27834" s="611"/>
      <c r="X27834" s="613"/>
      <c r="Y27834" s="601"/>
      <c r="Z27834" s="601"/>
      <c r="AA27834" s="601"/>
      <c r="AB27834" s="601"/>
    </row>
    <row r="27835" spans="21:28" x14ac:dyDescent="0.25">
      <c r="U27835" s="601"/>
      <c r="V27835" s="611"/>
      <c r="X27835" s="613"/>
      <c r="Y27835" s="601"/>
      <c r="Z27835" s="601"/>
      <c r="AA27835" s="601"/>
      <c r="AB27835" s="601"/>
    </row>
    <row r="27836" spans="21:28" x14ac:dyDescent="0.25">
      <c r="U27836" s="601"/>
      <c r="V27836" s="611"/>
      <c r="X27836" s="613"/>
      <c r="Y27836" s="601"/>
      <c r="Z27836" s="601"/>
      <c r="AA27836" s="601"/>
      <c r="AB27836" s="601"/>
    </row>
    <row r="27837" spans="21:28" x14ac:dyDescent="0.25">
      <c r="U27837" s="601"/>
      <c r="V27837" s="611"/>
      <c r="X27837" s="613"/>
      <c r="Y27837" s="601"/>
      <c r="Z27837" s="601"/>
      <c r="AA27837" s="601"/>
      <c r="AB27837" s="601"/>
    </row>
    <row r="27838" spans="21:28" x14ac:dyDescent="0.25">
      <c r="U27838" s="601"/>
      <c r="V27838" s="611"/>
      <c r="X27838" s="613"/>
      <c r="Y27838" s="601"/>
      <c r="Z27838" s="601"/>
      <c r="AA27838" s="601"/>
      <c r="AB27838" s="601"/>
    </row>
    <row r="27839" spans="21:28" x14ac:dyDescent="0.25">
      <c r="U27839" s="601"/>
      <c r="V27839" s="611"/>
      <c r="X27839" s="613"/>
      <c r="Y27839" s="601"/>
      <c r="Z27839" s="601"/>
      <c r="AA27839" s="601"/>
      <c r="AB27839" s="601"/>
    </row>
    <row r="27840" spans="21:28" x14ac:dyDescent="0.25">
      <c r="U27840" s="601"/>
      <c r="V27840" s="611"/>
      <c r="X27840" s="613"/>
      <c r="Y27840" s="601"/>
      <c r="Z27840" s="601"/>
      <c r="AA27840" s="601"/>
      <c r="AB27840" s="601"/>
    </row>
    <row r="27841" spans="21:28" x14ac:dyDescent="0.25">
      <c r="U27841" s="601"/>
      <c r="V27841" s="611"/>
      <c r="X27841" s="613"/>
      <c r="Y27841" s="601"/>
      <c r="Z27841" s="601"/>
      <c r="AA27841" s="601"/>
      <c r="AB27841" s="601"/>
    </row>
    <row r="27842" spans="21:28" x14ac:dyDescent="0.25">
      <c r="U27842" s="601"/>
      <c r="V27842" s="611"/>
      <c r="X27842" s="613"/>
      <c r="Y27842" s="601"/>
      <c r="Z27842" s="601"/>
      <c r="AA27842" s="601"/>
      <c r="AB27842" s="601"/>
    </row>
    <row r="27843" spans="21:28" x14ac:dyDescent="0.25">
      <c r="U27843" s="601"/>
      <c r="V27843" s="611"/>
      <c r="X27843" s="613"/>
      <c r="Y27843" s="601"/>
      <c r="Z27843" s="601"/>
      <c r="AA27843" s="601"/>
      <c r="AB27843" s="601"/>
    </row>
    <row r="27844" spans="21:28" x14ac:dyDescent="0.25">
      <c r="U27844" s="601"/>
      <c r="V27844" s="611"/>
      <c r="X27844" s="613"/>
      <c r="Y27844" s="601"/>
      <c r="Z27844" s="601"/>
      <c r="AA27844" s="601"/>
      <c r="AB27844" s="601"/>
    </row>
    <row r="27845" spans="21:28" x14ac:dyDescent="0.25">
      <c r="U27845" s="601"/>
      <c r="V27845" s="611"/>
      <c r="X27845" s="613"/>
      <c r="Y27845" s="601"/>
      <c r="Z27845" s="601"/>
      <c r="AA27845" s="601"/>
      <c r="AB27845" s="601"/>
    </row>
    <row r="27846" spans="21:28" x14ac:dyDescent="0.25">
      <c r="U27846" s="601"/>
      <c r="V27846" s="611"/>
      <c r="X27846" s="613"/>
      <c r="Y27846" s="601"/>
      <c r="Z27846" s="601"/>
      <c r="AA27846" s="601"/>
      <c r="AB27846" s="601"/>
    </row>
    <row r="27847" spans="21:28" x14ac:dyDescent="0.25">
      <c r="U27847" s="601"/>
      <c r="V27847" s="611"/>
      <c r="X27847" s="613"/>
      <c r="Y27847" s="601"/>
      <c r="Z27847" s="601"/>
      <c r="AA27847" s="601"/>
      <c r="AB27847" s="601"/>
    </row>
    <row r="27848" spans="21:28" x14ac:dyDescent="0.25">
      <c r="U27848" s="601"/>
      <c r="V27848" s="611"/>
      <c r="X27848" s="613"/>
      <c r="Y27848" s="601"/>
      <c r="Z27848" s="601"/>
      <c r="AA27848" s="601"/>
      <c r="AB27848" s="601"/>
    </row>
    <row r="27849" spans="21:28" x14ac:dyDescent="0.25">
      <c r="U27849" s="601"/>
      <c r="V27849" s="611"/>
      <c r="X27849" s="613"/>
      <c r="Y27849" s="601"/>
      <c r="Z27849" s="601"/>
      <c r="AA27849" s="601"/>
      <c r="AB27849" s="601"/>
    </row>
    <row r="27850" spans="21:28" x14ac:dyDescent="0.25">
      <c r="U27850" s="601"/>
      <c r="V27850" s="611"/>
      <c r="X27850" s="613"/>
      <c r="Y27850" s="601"/>
      <c r="Z27850" s="601"/>
      <c r="AA27850" s="601"/>
      <c r="AB27850" s="601"/>
    </row>
    <row r="27851" spans="21:28" x14ac:dyDescent="0.25">
      <c r="U27851" s="601"/>
      <c r="V27851" s="611"/>
      <c r="X27851" s="613"/>
      <c r="Y27851" s="601"/>
      <c r="Z27851" s="601"/>
      <c r="AA27851" s="601"/>
      <c r="AB27851" s="601"/>
    </row>
    <row r="27852" spans="21:28" x14ac:dyDescent="0.25">
      <c r="U27852" s="601"/>
      <c r="V27852" s="611"/>
      <c r="X27852" s="613"/>
      <c r="Y27852" s="601"/>
      <c r="Z27852" s="601"/>
      <c r="AA27852" s="601"/>
      <c r="AB27852" s="601"/>
    </row>
    <row r="27853" spans="21:28" x14ac:dyDescent="0.25">
      <c r="U27853" s="601"/>
      <c r="V27853" s="611"/>
      <c r="X27853" s="613"/>
      <c r="Y27853" s="601"/>
      <c r="Z27853" s="601"/>
      <c r="AA27853" s="601"/>
      <c r="AB27853" s="601"/>
    </row>
    <row r="27854" spans="21:28" x14ac:dyDescent="0.25">
      <c r="U27854" s="601"/>
      <c r="V27854" s="611"/>
      <c r="X27854" s="613"/>
      <c r="Y27854" s="601"/>
      <c r="Z27854" s="601"/>
      <c r="AA27854" s="601"/>
      <c r="AB27854" s="601"/>
    </row>
    <row r="27855" spans="21:28" x14ac:dyDescent="0.25">
      <c r="U27855" s="601"/>
      <c r="V27855" s="611"/>
      <c r="X27855" s="613"/>
      <c r="Y27855" s="601"/>
      <c r="Z27855" s="601"/>
      <c r="AA27855" s="601"/>
      <c r="AB27855" s="601"/>
    </row>
    <row r="27856" spans="21:28" x14ac:dyDescent="0.25">
      <c r="U27856" s="601"/>
      <c r="V27856" s="611"/>
      <c r="X27856" s="613"/>
      <c r="Y27856" s="601"/>
      <c r="Z27856" s="601"/>
      <c r="AA27856" s="601"/>
      <c r="AB27856" s="601"/>
    </row>
    <row r="27857" spans="21:28" x14ac:dyDescent="0.25">
      <c r="U27857" s="601"/>
      <c r="V27857" s="611"/>
      <c r="X27857" s="613"/>
      <c r="Y27857" s="601"/>
      <c r="Z27857" s="601"/>
      <c r="AA27857" s="601"/>
      <c r="AB27857" s="601"/>
    </row>
    <row r="27858" spans="21:28" x14ac:dyDescent="0.25">
      <c r="U27858" s="601"/>
      <c r="V27858" s="611"/>
      <c r="X27858" s="613"/>
      <c r="Y27858" s="601"/>
      <c r="Z27858" s="601"/>
      <c r="AA27858" s="601"/>
      <c r="AB27858" s="601"/>
    </row>
    <row r="27859" spans="21:28" x14ac:dyDescent="0.25">
      <c r="U27859" s="601"/>
      <c r="V27859" s="611"/>
      <c r="X27859" s="613"/>
      <c r="Y27859" s="601"/>
      <c r="Z27859" s="601"/>
      <c r="AA27859" s="601"/>
      <c r="AB27859" s="601"/>
    </row>
    <row r="27860" spans="21:28" x14ac:dyDescent="0.25">
      <c r="U27860" s="601"/>
      <c r="V27860" s="611"/>
      <c r="X27860" s="613"/>
      <c r="Y27860" s="601"/>
      <c r="Z27860" s="601"/>
      <c r="AA27860" s="601"/>
      <c r="AB27860" s="601"/>
    </row>
    <row r="27861" spans="21:28" x14ac:dyDescent="0.25">
      <c r="U27861" s="601"/>
      <c r="V27861" s="611"/>
      <c r="X27861" s="613"/>
      <c r="Y27861" s="601"/>
      <c r="Z27861" s="601"/>
      <c r="AA27861" s="601"/>
      <c r="AB27861" s="601"/>
    </row>
    <row r="27862" spans="21:28" x14ac:dyDescent="0.25">
      <c r="U27862" s="601"/>
      <c r="V27862" s="611"/>
      <c r="X27862" s="613"/>
      <c r="Y27862" s="601"/>
      <c r="Z27862" s="601"/>
      <c r="AA27862" s="601"/>
      <c r="AB27862" s="601"/>
    </row>
    <row r="27863" spans="21:28" x14ac:dyDescent="0.25">
      <c r="U27863" s="601"/>
      <c r="V27863" s="611"/>
      <c r="X27863" s="613"/>
      <c r="Y27863" s="601"/>
      <c r="Z27863" s="601"/>
      <c r="AA27863" s="601"/>
      <c r="AB27863" s="601"/>
    </row>
    <row r="27864" spans="21:28" x14ac:dyDescent="0.25">
      <c r="U27864" s="601"/>
      <c r="V27864" s="611"/>
      <c r="X27864" s="613"/>
      <c r="Y27864" s="601"/>
      <c r="Z27864" s="601"/>
      <c r="AA27864" s="601"/>
      <c r="AB27864" s="601"/>
    </row>
    <row r="27865" spans="21:28" x14ac:dyDescent="0.25">
      <c r="U27865" s="601"/>
      <c r="V27865" s="611"/>
      <c r="X27865" s="613"/>
      <c r="Y27865" s="601"/>
      <c r="Z27865" s="601"/>
      <c r="AA27865" s="601"/>
      <c r="AB27865" s="601"/>
    </row>
    <row r="27866" spans="21:28" x14ac:dyDescent="0.25">
      <c r="U27866" s="601"/>
      <c r="V27866" s="611"/>
      <c r="X27866" s="613"/>
      <c r="Y27866" s="601"/>
      <c r="Z27866" s="601"/>
      <c r="AA27866" s="601"/>
      <c r="AB27866" s="601"/>
    </row>
    <row r="27867" spans="21:28" x14ac:dyDescent="0.25">
      <c r="U27867" s="601"/>
      <c r="V27867" s="611"/>
      <c r="X27867" s="613"/>
      <c r="Y27867" s="601"/>
      <c r="Z27867" s="601"/>
      <c r="AA27867" s="601"/>
      <c r="AB27867" s="601"/>
    </row>
    <row r="27868" spans="21:28" x14ac:dyDescent="0.25">
      <c r="U27868" s="601"/>
      <c r="V27868" s="611"/>
      <c r="X27868" s="613"/>
      <c r="Y27868" s="601"/>
      <c r="Z27868" s="601"/>
      <c r="AA27868" s="601"/>
      <c r="AB27868" s="601"/>
    </row>
    <row r="27869" spans="21:28" x14ac:dyDescent="0.25">
      <c r="U27869" s="601"/>
      <c r="V27869" s="611"/>
      <c r="X27869" s="613"/>
      <c r="Y27869" s="601"/>
      <c r="Z27869" s="601"/>
      <c r="AA27869" s="601"/>
      <c r="AB27869" s="601"/>
    </row>
    <row r="27870" spans="21:28" x14ac:dyDescent="0.25">
      <c r="U27870" s="601"/>
      <c r="V27870" s="611"/>
      <c r="X27870" s="613"/>
      <c r="Y27870" s="601"/>
      <c r="Z27870" s="601"/>
      <c r="AA27870" s="601"/>
      <c r="AB27870" s="601"/>
    </row>
    <row r="27871" spans="21:28" x14ac:dyDescent="0.25">
      <c r="U27871" s="601"/>
      <c r="V27871" s="611"/>
      <c r="X27871" s="613"/>
      <c r="Y27871" s="601"/>
      <c r="Z27871" s="601"/>
      <c r="AA27871" s="601"/>
      <c r="AB27871" s="601"/>
    </row>
    <row r="27872" spans="21:28" x14ac:dyDescent="0.25">
      <c r="U27872" s="601"/>
      <c r="V27872" s="611"/>
      <c r="X27872" s="613"/>
      <c r="Y27872" s="601"/>
      <c r="Z27872" s="601"/>
      <c r="AA27872" s="601"/>
      <c r="AB27872" s="601"/>
    </row>
    <row r="27873" spans="21:28" x14ac:dyDescent="0.25">
      <c r="U27873" s="601"/>
      <c r="V27873" s="611"/>
      <c r="X27873" s="613"/>
      <c r="Y27873" s="601"/>
      <c r="Z27873" s="601"/>
      <c r="AA27873" s="601"/>
      <c r="AB27873" s="601"/>
    </row>
    <row r="27874" spans="21:28" x14ac:dyDescent="0.25">
      <c r="U27874" s="601"/>
      <c r="V27874" s="611"/>
      <c r="X27874" s="613"/>
      <c r="Y27874" s="601"/>
      <c r="Z27874" s="601"/>
      <c r="AA27874" s="601"/>
      <c r="AB27874" s="601"/>
    </row>
    <row r="27875" spans="21:28" x14ac:dyDescent="0.25">
      <c r="U27875" s="601"/>
      <c r="V27875" s="611"/>
      <c r="X27875" s="613"/>
      <c r="Y27875" s="601"/>
      <c r="Z27875" s="601"/>
      <c r="AA27875" s="601"/>
      <c r="AB27875" s="601"/>
    </row>
    <row r="27876" spans="21:28" x14ac:dyDescent="0.25">
      <c r="U27876" s="601"/>
      <c r="V27876" s="611"/>
      <c r="X27876" s="613"/>
      <c r="Y27876" s="601"/>
      <c r="Z27876" s="601"/>
      <c r="AA27876" s="601"/>
      <c r="AB27876" s="601"/>
    </row>
    <row r="27877" spans="21:28" x14ac:dyDescent="0.25">
      <c r="U27877" s="601"/>
      <c r="V27877" s="611"/>
      <c r="X27877" s="613"/>
      <c r="Y27877" s="601"/>
      <c r="Z27877" s="601"/>
      <c r="AA27877" s="601"/>
      <c r="AB27877" s="601"/>
    </row>
    <row r="27878" spans="21:28" x14ac:dyDescent="0.25">
      <c r="U27878" s="601"/>
      <c r="V27878" s="611"/>
      <c r="X27878" s="613"/>
      <c r="Y27878" s="601"/>
      <c r="Z27878" s="601"/>
      <c r="AA27878" s="601"/>
      <c r="AB27878" s="601"/>
    </row>
    <row r="27879" spans="21:28" x14ac:dyDescent="0.25">
      <c r="U27879" s="601"/>
      <c r="V27879" s="611"/>
      <c r="X27879" s="613"/>
      <c r="Y27879" s="601"/>
      <c r="Z27879" s="601"/>
      <c r="AA27879" s="601"/>
      <c r="AB27879" s="601"/>
    </row>
    <row r="27880" spans="21:28" x14ac:dyDescent="0.25">
      <c r="U27880" s="601"/>
      <c r="V27880" s="611"/>
      <c r="X27880" s="613"/>
      <c r="Y27880" s="601"/>
      <c r="Z27880" s="601"/>
      <c r="AA27880" s="601"/>
      <c r="AB27880" s="601"/>
    </row>
    <row r="27881" spans="21:28" x14ac:dyDescent="0.25">
      <c r="U27881" s="601"/>
      <c r="V27881" s="611"/>
      <c r="X27881" s="613"/>
      <c r="Y27881" s="601"/>
      <c r="Z27881" s="601"/>
      <c r="AA27881" s="601"/>
      <c r="AB27881" s="601"/>
    </row>
    <row r="27882" spans="21:28" x14ac:dyDescent="0.25">
      <c r="U27882" s="601"/>
      <c r="V27882" s="611"/>
      <c r="X27882" s="613"/>
      <c r="Y27882" s="601"/>
      <c r="Z27882" s="601"/>
      <c r="AA27882" s="601"/>
      <c r="AB27882" s="601"/>
    </row>
    <row r="27883" spans="21:28" x14ac:dyDescent="0.25">
      <c r="U27883" s="601"/>
      <c r="V27883" s="611"/>
      <c r="X27883" s="613"/>
      <c r="Y27883" s="601"/>
      <c r="Z27883" s="601"/>
      <c r="AA27883" s="601"/>
      <c r="AB27883" s="601"/>
    </row>
    <row r="27884" spans="21:28" x14ac:dyDescent="0.25">
      <c r="U27884" s="601"/>
      <c r="V27884" s="611"/>
      <c r="X27884" s="613"/>
      <c r="Y27884" s="601"/>
      <c r="Z27884" s="601"/>
      <c r="AA27884" s="601"/>
      <c r="AB27884" s="601"/>
    </row>
    <row r="27885" spans="21:28" x14ac:dyDescent="0.25">
      <c r="U27885" s="601"/>
      <c r="V27885" s="611"/>
      <c r="X27885" s="613"/>
      <c r="Y27885" s="601"/>
      <c r="Z27885" s="601"/>
      <c r="AA27885" s="601"/>
      <c r="AB27885" s="601"/>
    </row>
    <row r="27886" spans="21:28" x14ac:dyDescent="0.25">
      <c r="U27886" s="601"/>
      <c r="V27886" s="611"/>
      <c r="X27886" s="613"/>
      <c r="Y27886" s="601"/>
      <c r="Z27886" s="601"/>
      <c r="AA27886" s="601"/>
      <c r="AB27886" s="601"/>
    </row>
    <row r="27887" spans="21:28" x14ac:dyDescent="0.25">
      <c r="U27887" s="601"/>
      <c r="V27887" s="611"/>
      <c r="X27887" s="613"/>
      <c r="Y27887" s="601"/>
      <c r="Z27887" s="601"/>
      <c r="AA27887" s="601"/>
      <c r="AB27887" s="601"/>
    </row>
    <row r="27888" spans="21:28" x14ac:dyDescent="0.25">
      <c r="U27888" s="601"/>
      <c r="V27888" s="611"/>
      <c r="X27888" s="613"/>
      <c r="Y27888" s="601"/>
      <c r="Z27888" s="601"/>
      <c r="AA27888" s="601"/>
      <c r="AB27888" s="601"/>
    </row>
    <row r="27889" spans="21:28" x14ac:dyDescent="0.25">
      <c r="U27889" s="601"/>
      <c r="V27889" s="611"/>
      <c r="X27889" s="613"/>
      <c r="Y27889" s="601"/>
      <c r="Z27889" s="601"/>
      <c r="AA27889" s="601"/>
      <c r="AB27889" s="601"/>
    </row>
    <row r="27890" spans="21:28" x14ac:dyDescent="0.25">
      <c r="U27890" s="601"/>
      <c r="V27890" s="611"/>
      <c r="X27890" s="613"/>
      <c r="Y27890" s="601"/>
      <c r="Z27890" s="601"/>
      <c r="AA27890" s="601"/>
      <c r="AB27890" s="601"/>
    </row>
    <row r="27891" spans="21:28" x14ac:dyDescent="0.25">
      <c r="U27891" s="601"/>
      <c r="V27891" s="611"/>
      <c r="X27891" s="613"/>
      <c r="Y27891" s="601"/>
      <c r="Z27891" s="601"/>
      <c r="AA27891" s="601"/>
      <c r="AB27891" s="601"/>
    </row>
    <row r="27892" spans="21:28" x14ac:dyDescent="0.25">
      <c r="U27892" s="601"/>
      <c r="V27892" s="611"/>
      <c r="X27892" s="613"/>
      <c r="Y27892" s="601"/>
      <c r="Z27892" s="601"/>
      <c r="AA27892" s="601"/>
      <c r="AB27892" s="601"/>
    </row>
    <row r="27893" spans="21:28" x14ac:dyDescent="0.25">
      <c r="U27893" s="601"/>
      <c r="V27893" s="611"/>
      <c r="X27893" s="613"/>
      <c r="Y27893" s="601"/>
      <c r="Z27893" s="601"/>
      <c r="AA27893" s="601"/>
      <c r="AB27893" s="601"/>
    </row>
    <row r="27894" spans="21:28" x14ac:dyDescent="0.25">
      <c r="U27894" s="601"/>
      <c r="V27894" s="611"/>
      <c r="X27894" s="613"/>
      <c r="Y27894" s="601"/>
      <c r="Z27894" s="601"/>
      <c r="AA27894" s="601"/>
      <c r="AB27894" s="601"/>
    </row>
    <row r="27895" spans="21:28" x14ac:dyDescent="0.25">
      <c r="U27895" s="601"/>
      <c r="V27895" s="611"/>
      <c r="X27895" s="613"/>
      <c r="Y27895" s="601"/>
      <c r="Z27895" s="601"/>
      <c r="AA27895" s="601"/>
      <c r="AB27895" s="601"/>
    </row>
    <row r="27896" spans="21:28" x14ac:dyDescent="0.25">
      <c r="U27896" s="601"/>
      <c r="V27896" s="611"/>
      <c r="X27896" s="613"/>
      <c r="Y27896" s="601"/>
      <c r="Z27896" s="601"/>
      <c r="AA27896" s="601"/>
      <c r="AB27896" s="601"/>
    </row>
    <row r="27897" spans="21:28" x14ac:dyDescent="0.25">
      <c r="U27897" s="601"/>
      <c r="V27897" s="611"/>
      <c r="X27897" s="613"/>
      <c r="Y27897" s="601"/>
      <c r="Z27897" s="601"/>
      <c r="AA27897" s="601"/>
      <c r="AB27897" s="601"/>
    </row>
    <row r="27898" spans="21:28" x14ac:dyDescent="0.25">
      <c r="U27898" s="601"/>
      <c r="V27898" s="611"/>
      <c r="X27898" s="613"/>
      <c r="Y27898" s="601"/>
      <c r="Z27898" s="601"/>
      <c r="AA27898" s="601"/>
      <c r="AB27898" s="601"/>
    </row>
    <row r="27899" spans="21:28" x14ac:dyDescent="0.25">
      <c r="U27899" s="601"/>
      <c r="V27899" s="611"/>
      <c r="X27899" s="613"/>
      <c r="Y27899" s="601"/>
      <c r="Z27899" s="601"/>
      <c r="AA27899" s="601"/>
      <c r="AB27899" s="601"/>
    </row>
    <row r="27900" spans="21:28" x14ac:dyDescent="0.25">
      <c r="U27900" s="601"/>
      <c r="V27900" s="611"/>
      <c r="X27900" s="613"/>
      <c r="Y27900" s="601"/>
      <c r="Z27900" s="601"/>
      <c r="AA27900" s="601"/>
      <c r="AB27900" s="601"/>
    </row>
    <row r="27901" spans="21:28" x14ac:dyDescent="0.25">
      <c r="U27901" s="601"/>
      <c r="V27901" s="611"/>
      <c r="X27901" s="613"/>
      <c r="Y27901" s="601"/>
      <c r="Z27901" s="601"/>
      <c r="AA27901" s="601"/>
      <c r="AB27901" s="601"/>
    </row>
    <row r="27902" spans="21:28" x14ac:dyDescent="0.25">
      <c r="U27902" s="601"/>
      <c r="V27902" s="611"/>
      <c r="X27902" s="613"/>
      <c r="Y27902" s="601"/>
      <c r="Z27902" s="601"/>
      <c r="AA27902" s="601"/>
      <c r="AB27902" s="601"/>
    </row>
    <row r="27903" spans="21:28" x14ac:dyDescent="0.25">
      <c r="U27903" s="601"/>
      <c r="V27903" s="611"/>
      <c r="X27903" s="613"/>
      <c r="Y27903" s="601"/>
      <c r="Z27903" s="601"/>
      <c r="AA27903" s="601"/>
      <c r="AB27903" s="601"/>
    </row>
    <row r="27904" spans="21:28" x14ac:dyDescent="0.25">
      <c r="U27904" s="601"/>
      <c r="V27904" s="611"/>
      <c r="X27904" s="613"/>
      <c r="Y27904" s="601"/>
      <c r="Z27904" s="601"/>
      <c r="AA27904" s="601"/>
      <c r="AB27904" s="601"/>
    </row>
    <row r="27905" spans="21:28" x14ac:dyDescent="0.25">
      <c r="U27905" s="601"/>
      <c r="V27905" s="611"/>
      <c r="X27905" s="613"/>
      <c r="Y27905" s="601"/>
      <c r="Z27905" s="601"/>
      <c r="AA27905" s="601"/>
      <c r="AB27905" s="601"/>
    </row>
    <row r="27906" spans="21:28" x14ac:dyDescent="0.25">
      <c r="U27906" s="601"/>
      <c r="V27906" s="611"/>
      <c r="X27906" s="613"/>
      <c r="Y27906" s="601"/>
      <c r="Z27906" s="601"/>
      <c r="AA27906" s="601"/>
      <c r="AB27906" s="601"/>
    </row>
    <row r="27907" spans="21:28" x14ac:dyDescent="0.25">
      <c r="U27907" s="601"/>
      <c r="V27907" s="611"/>
      <c r="X27907" s="613"/>
      <c r="Y27907" s="601"/>
      <c r="Z27907" s="601"/>
      <c r="AA27907" s="601"/>
      <c r="AB27907" s="601"/>
    </row>
    <row r="27908" spans="21:28" x14ac:dyDescent="0.25">
      <c r="U27908" s="601"/>
      <c r="V27908" s="611"/>
      <c r="X27908" s="613"/>
      <c r="Y27908" s="601"/>
      <c r="Z27908" s="601"/>
      <c r="AA27908" s="601"/>
      <c r="AB27908" s="601"/>
    </row>
    <row r="27909" spans="21:28" x14ac:dyDescent="0.25">
      <c r="U27909" s="601"/>
      <c r="V27909" s="611"/>
      <c r="X27909" s="613"/>
      <c r="Y27909" s="601"/>
      <c r="Z27909" s="601"/>
      <c r="AA27909" s="601"/>
      <c r="AB27909" s="601"/>
    </row>
    <row r="27910" spans="21:28" x14ac:dyDescent="0.25">
      <c r="U27910" s="601"/>
      <c r="V27910" s="611"/>
      <c r="X27910" s="613"/>
      <c r="Y27910" s="601"/>
      <c r="Z27910" s="601"/>
      <c r="AA27910" s="601"/>
      <c r="AB27910" s="601"/>
    </row>
    <row r="27911" spans="21:28" x14ac:dyDescent="0.25">
      <c r="U27911" s="601"/>
      <c r="V27911" s="611"/>
      <c r="X27911" s="613"/>
      <c r="Y27911" s="601"/>
      <c r="Z27911" s="601"/>
      <c r="AA27911" s="601"/>
      <c r="AB27911" s="601"/>
    </row>
    <row r="27912" spans="21:28" x14ac:dyDescent="0.25">
      <c r="U27912" s="601"/>
      <c r="V27912" s="611"/>
      <c r="X27912" s="613"/>
      <c r="Y27912" s="601"/>
      <c r="Z27912" s="601"/>
      <c r="AA27912" s="601"/>
      <c r="AB27912" s="601"/>
    </row>
    <row r="27913" spans="21:28" x14ac:dyDescent="0.25">
      <c r="U27913" s="601"/>
      <c r="V27913" s="611"/>
      <c r="X27913" s="613"/>
      <c r="Y27913" s="601"/>
      <c r="Z27913" s="601"/>
      <c r="AA27913" s="601"/>
      <c r="AB27913" s="601"/>
    </row>
    <row r="27914" spans="21:28" x14ac:dyDescent="0.25">
      <c r="U27914" s="601"/>
      <c r="V27914" s="611"/>
      <c r="X27914" s="613"/>
      <c r="Y27914" s="601"/>
      <c r="Z27914" s="601"/>
      <c r="AA27914" s="601"/>
      <c r="AB27914" s="601"/>
    </row>
    <row r="27915" spans="21:28" x14ac:dyDescent="0.25">
      <c r="U27915" s="601"/>
      <c r="V27915" s="611"/>
      <c r="X27915" s="613"/>
      <c r="Y27915" s="601"/>
      <c r="Z27915" s="601"/>
      <c r="AA27915" s="601"/>
      <c r="AB27915" s="601"/>
    </row>
    <row r="27916" spans="21:28" x14ac:dyDescent="0.25">
      <c r="U27916" s="601"/>
      <c r="V27916" s="611"/>
      <c r="X27916" s="613"/>
      <c r="Y27916" s="601"/>
      <c r="Z27916" s="601"/>
      <c r="AA27916" s="601"/>
      <c r="AB27916" s="601"/>
    </row>
    <row r="27917" spans="21:28" x14ac:dyDescent="0.25">
      <c r="U27917" s="601"/>
      <c r="V27917" s="611"/>
      <c r="X27917" s="613"/>
      <c r="Y27917" s="601"/>
      <c r="Z27917" s="601"/>
      <c r="AA27917" s="601"/>
      <c r="AB27917" s="601"/>
    </row>
    <row r="27918" spans="21:28" x14ac:dyDescent="0.25">
      <c r="U27918" s="601"/>
      <c r="V27918" s="611"/>
      <c r="X27918" s="613"/>
      <c r="Y27918" s="601"/>
      <c r="Z27918" s="601"/>
      <c r="AA27918" s="601"/>
      <c r="AB27918" s="601"/>
    </row>
    <row r="27919" spans="21:28" x14ac:dyDescent="0.25">
      <c r="U27919" s="601"/>
      <c r="V27919" s="611"/>
      <c r="X27919" s="613"/>
      <c r="Y27919" s="601"/>
      <c r="Z27919" s="601"/>
      <c r="AA27919" s="601"/>
      <c r="AB27919" s="601"/>
    </row>
    <row r="27920" spans="21:28" x14ac:dyDescent="0.25">
      <c r="U27920" s="601"/>
      <c r="V27920" s="611"/>
      <c r="X27920" s="613"/>
      <c r="Y27920" s="601"/>
      <c r="Z27920" s="601"/>
      <c r="AA27920" s="601"/>
      <c r="AB27920" s="601"/>
    </row>
    <row r="27921" spans="21:28" x14ac:dyDescent="0.25">
      <c r="U27921" s="601"/>
      <c r="V27921" s="611"/>
      <c r="X27921" s="613"/>
      <c r="Y27921" s="601"/>
      <c r="Z27921" s="601"/>
      <c r="AA27921" s="601"/>
      <c r="AB27921" s="601"/>
    </row>
    <row r="27922" spans="21:28" x14ac:dyDescent="0.25">
      <c r="U27922" s="601"/>
      <c r="V27922" s="611"/>
      <c r="X27922" s="613"/>
      <c r="Y27922" s="601"/>
      <c r="Z27922" s="601"/>
      <c r="AA27922" s="601"/>
      <c r="AB27922" s="601"/>
    </row>
    <row r="27923" spans="21:28" x14ac:dyDescent="0.25">
      <c r="U27923" s="601"/>
      <c r="V27923" s="611"/>
      <c r="X27923" s="613"/>
      <c r="Y27923" s="601"/>
      <c r="Z27923" s="601"/>
      <c r="AA27923" s="601"/>
      <c r="AB27923" s="601"/>
    </row>
    <row r="27924" spans="21:28" x14ac:dyDescent="0.25">
      <c r="U27924" s="601"/>
      <c r="V27924" s="611"/>
      <c r="X27924" s="613"/>
      <c r="Y27924" s="601"/>
      <c r="Z27924" s="601"/>
      <c r="AA27924" s="601"/>
      <c r="AB27924" s="601"/>
    </row>
    <row r="27925" spans="21:28" x14ac:dyDescent="0.25">
      <c r="U27925" s="601"/>
      <c r="V27925" s="611"/>
      <c r="X27925" s="613"/>
      <c r="Y27925" s="601"/>
      <c r="Z27925" s="601"/>
      <c r="AA27925" s="601"/>
      <c r="AB27925" s="601"/>
    </row>
    <row r="27926" spans="21:28" x14ac:dyDescent="0.25">
      <c r="U27926" s="601"/>
      <c r="V27926" s="611"/>
      <c r="X27926" s="613"/>
      <c r="Y27926" s="601"/>
      <c r="Z27926" s="601"/>
      <c r="AA27926" s="601"/>
      <c r="AB27926" s="601"/>
    </row>
    <row r="27927" spans="21:28" x14ac:dyDescent="0.25">
      <c r="U27927" s="601"/>
      <c r="V27927" s="611"/>
      <c r="X27927" s="613"/>
      <c r="Y27927" s="601"/>
      <c r="Z27927" s="601"/>
      <c r="AA27927" s="601"/>
      <c r="AB27927" s="601"/>
    </row>
    <row r="27928" spans="21:28" x14ac:dyDescent="0.25">
      <c r="U27928" s="601"/>
      <c r="V27928" s="611"/>
      <c r="X27928" s="613"/>
      <c r="Y27928" s="601"/>
      <c r="Z27928" s="601"/>
      <c r="AA27928" s="601"/>
      <c r="AB27928" s="601"/>
    </row>
    <row r="27929" spans="21:28" x14ac:dyDescent="0.25">
      <c r="U27929" s="601"/>
      <c r="V27929" s="611"/>
      <c r="X27929" s="613"/>
      <c r="Y27929" s="601"/>
      <c r="Z27929" s="601"/>
      <c r="AA27929" s="601"/>
      <c r="AB27929" s="601"/>
    </row>
    <row r="27930" spans="21:28" x14ac:dyDescent="0.25">
      <c r="U27930" s="601"/>
      <c r="V27930" s="611"/>
      <c r="X27930" s="613"/>
      <c r="Y27930" s="601"/>
      <c r="Z27930" s="601"/>
      <c r="AA27930" s="601"/>
      <c r="AB27930" s="601"/>
    </row>
    <row r="27931" spans="21:28" x14ac:dyDescent="0.25">
      <c r="U27931" s="601"/>
      <c r="V27931" s="611"/>
      <c r="X27931" s="613"/>
      <c r="Y27931" s="601"/>
      <c r="Z27931" s="601"/>
      <c r="AA27931" s="601"/>
      <c r="AB27931" s="601"/>
    </row>
    <row r="27932" spans="21:28" x14ac:dyDescent="0.25">
      <c r="U27932" s="601"/>
      <c r="V27932" s="611"/>
      <c r="X27932" s="613"/>
      <c r="Y27932" s="601"/>
      <c r="Z27932" s="601"/>
      <c r="AA27932" s="601"/>
      <c r="AB27932" s="601"/>
    </row>
    <row r="27933" spans="21:28" x14ac:dyDescent="0.25">
      <c r="U27933" s="601"/>
      <c r="V27933" s="611"/>
      <c r="X27933" s="613"/>
      <c r="Y27933" s="601"/>
      <c r="Z27933" s="601"/>
      <c r="AA27933" s="601"/>
      <c r="AB27933" s="601"/>
    </row>
    <row r="27934" spans="21:28" x14ac:dyDescent="0.25">
      <c r="U27934" s="601"/>
      <c r="V27934" s="611"/>
      <c r="X27934" s="613"/>
      <c r="Y27934" s="601"/>
      <c r="Z27934" s="601"/>
      <c r="AA27934" s="601"/>
      <c r="AB27934" s="601"/>
    </row>
    <row r="27935" spans="21:28" x14ac:dyDescent="0.25">
      <c r="U27935" s="601"/>
      <c r="V27935" s="611"/>
      <c r="X27935" s="613"/>
      <c r="Y27935" s="601"/>
      <c r="Z27935" s="601"/>
      <c r="AA27935" s="601"/>
      <c r="AB27935" s="601"/>
    </row>
    <row r="27936" spans="21:28" x14ac:dyDescent="0.25">
      <c r="U27936" s="601"/>
      <c r="V27936" s="611"/>
      <c r="X27936" s="613"/>
      <c r="Y27936" s="601"/>
      <c r="Z27936" s="601"/>
      <c r="AA27936" s="601"/>
      <c r="AB27936" s="601"/>
    </row>
    <row r="27937" spans="21:28" x14ac:dyDescent="0.25">
      <c r="U27937" s="601"/>
      <c r="V27937" s="611"/>
      <c r="X27937" s="613"/>
      <c r="Y27937" s="601"/>
      <c r="Z27937" s="601"/>
      <c r="AA27937" s="601"/>
      <c r="AB27937" s="601"/>
    </row>
    <row r="27938" spans="21:28" x14ac:dyDescent="0.25">
      <c r="U27938" s="601"/>
      <c r="V27938" s="611"/>
      <c r="X27938" s="613"/>
      <c r="Y27938" s="601"/>
      <c r="Z27938" s="601"/>
      <c r="AA27938" s="601"/>
      <c r="AB27938" s="601"/>
    </row>
    <row r="27939" spans="21:28" x14ac:dyDescent="0.25">
      <c r="U27939" s="601"/>
      <c r="V27939" s="611"/>
      <c r="X27939" s="613"/>
      <c r="Y27939" s="601"/>
      <c r="Z27939" s="601"/>
      <c r="AA27939" s="601"/>
      <c r="AB27939" s="601"/>
    </row>
    <row r="27940" spans="21:28" x14ac:dyDescent="0.25">
      <c r="U27940" s="601"/>
      <c r="V27940" s="611"/>
      <c r="X27940" s="613"/>
      <c r="Y27940" s="601"/>
      <c r="Z27940" s="601"/>
      <c r="AA27940" s="601"/>
      <c r="AB27940" s="601"/>
    </row>
    <row r="27941" spans="21:28" x14ac:dyDescent="0.25">
      <c r="U27941" s="601"/>
      <c r="V27941" s="611"/>
      <c r="X27941" s="613"/>
      <c r="Y27941" s="601"/>
      <c r="Z27941" s="601"/>
      <c r="AA27941" s="601"/>
      <c r="AB27941" s="601"/>
    </row>
    <row r="27942" spans="21:28" x14ac:dyDescent="0.25">
      <c r="U27942" s="601"/>
      <c r="V27942" s="611"/>
      <c r="X27942" s="613"/>
      <c r="Y27942" s="601"/>
      <c r="Z27942" s="601"/>
      <c r="AA27942" s="601"/>
      <c r="AB27942" s="601"/>
    </row>
    <row r="27943" spans="21:28" x14ac:dyDescent="0.25">
      <c r="U27943" s="601"/>
      <c r="V27943" s="611"/>
      <c r="X27943" s="613"/>
      <c r="Y27943" s="601"/>
      <c r="Z27943" s="601"/>
      <c r="AA27943" s="601"/>
      <c r="AB27943" s="601"/>
    </row>
    <row r="27944" spans="21:28" x14ac:dyDescent="0.25">
      <c r="U27944" s="601"/>
      <c r="V27944" s="611"/>
      <c r="X27944" s="613"/>
      <c r="Y27944" s="601"/>
      <c r="Z27944" s="601"/>
      <c r="AA27944" s="601"/>
      <c r="AB27944" s="601"/>
    </row>
    <row r="27945" spans="21:28" x14ac:dyDescent="0.25">
      <c r="U27945" s="601"/>
      <c r="V27945" s="611"/>
      <c r="X27945" s="613"/>
      <c r="Y27945" s="601"/>
      <c r="Z27945" s="601"/>
      <c r="AA27945" s="601"/>
      <c r="AB27945" s="601"/>
    </row>
    <row r="27946" spans="21:28" x14ac:dyDescent="0.25">
      <c r="U27946" s="601"/>
      <c r="V27946" s="611"/>
      <c r="X27946" s="613"/>
      <c r="Y27946" s="601"/>
      <c r="Z27946" s="601"/>
      <c r="AA27946" s="601"/>
      <c r="AB27946" s="601"/>
    </row>
    <row r="27947" spans="21:28" x14ac:dyDescent="0.25">
      <c r="U27947" s="601"/>
      <c r="V27947" s="611"/>
      <c r="X27947" s="613"/>
      <c r="Y27947" s="601"/>
      <c r="Z27947" s="601"/>
      <c r="AA27947" s="601"/>
      <c r="AB27947" s="601"/>
    </row>
    <row r="27948" spans="21:28" x14ac:dyDescent="0.25">
      <c r="U27948" s="601"/>
      <c r="V27948" s="611"/>
      <c r="X27948" s="613"/>
      <c r="Y27948" s="601"/>
      <c r="Z27948" s="601"/>
      <c r="AA27948" s="601"/>
      <c r="AB27948" s="601"/>
    </row>
    <row r="27949" spans="21:28" x14ac:dyDescent="0.25">
      <c r="U27949" s="601"/>
      <c r="V27949" s="611"/>
      <c r="X27949" s="613"/>
      <c r="Y27949" s="601"/>
      <c r="Z27949" s="601"/>
      <c r="AA27949" s="601"/>
      <c r="AB27949" s="601"/>
    </row>
    <row r="27950" spans="21:28" x14ac:dyDescent="0.25">
      <c r="U27950" s="601"/>
      <c r="V27950" s="611"/>
      <c r="X27950" s="613"/>
      <c r="Y27950" s="601"/>
      <c r="Z27950" s="601"/>
      <c r="AA27950" s="601"/>
      <c r="AB27950" s="601"/>
    </row>
    <row r="27951" spans="21:28" x14ac:dyDescent="0.25">
      <c r="U27951" s="601"/>
      <c r="V27951" s="611"/>
      <c r="X27951" s="613"/>
      <c r="Y27951" s="601"/>
      <c r="Z27951" s="601"/>
      <c r="AA27951" s="601"/>
      <c r="AB27951" s="601"/>
    </row>
    <row r="27952" spans="21:28" x14ac:dyDescent="0.25">
      <c r="U27952" s="601"/>
      <c r="V27952" s="611"/>
      <c r="X27952" s="613"/>
      <c r="Y27952" s="601"/>
      <c r="Z27952" s="601"/>
      <c r="AA27952" s="601"/>
      <c r="AB27952" s="601"/>
    </row>
    <row r="27953" spans="21:28" x14ac:dyDescent="0.25">
      <c r="U27953" s="601"/>
      <c r="V27953" s="611"/>
      <c r="X27953" s="613"/>
      <c r="Y27953" s="601"/>
      <c r="Z27953" s="601"/>
      <c r="AA27953" s="601"/>
      <c r="AB27953" s="601"/>
    </row>
    <row r="27954" spans="21:28" x14ac:dyDescent="0.25">
      <c r="U27954" s="601"/>
      <c r="V27954" s="611"/>
      <c r="X27954" s="613"/>
      <c r="Y27954" s="601"/>
      <c r="Z27954" s="601"/>
      <c r="AA27954" s="601"/>
      <c r="AB27954" s="601"/>
    </row>
    <row r="27955" spans="21:28" x14ac:dyDescent="0.25">
      <c r="U27955" s="601"/>
      <c r="V27955" s="611"/>
      <c r="X27955" s="613"/>
      <c r="Y27955" s="601"/>
      <c r="Z27955" s="601"/>
      <c r="AA27955" s="601"/>
      <c r="AB27955" s="601"/>
    </row>
    <row r="27956" spans="21:28" x14ac:dyDescent="0.25">
      <c r="U27956" s="601"/>
      <c r="V27956" s="611"/>
      <c r="X27956" s="613"/>
      <c r="Y27956" s="601"/>
      <c r="Z27956" s="601"/>
      <c r="AA27956" s="601"/>
      <c r="AB27956" s="601"/>
    </row>
    <row r="27957" spans="21:28" x14ac:dyDescent="0.25">
      <c r="U27957" s="601"/>
      <c r="V27957" s="611"/>
      <c r="X27957" s="613"/>
      <c r="Y27957" s="601"/>
      <c r="Z27957" s="601"/>
      <c r="AA27957" s="601"/>
      <c r="AB27957" s="601"/>
    </row>
    <row r="27958" spans="21:28" x14ac:dyDescent="0.25">
      <c r="U27958" s="601"/>
      <c r="V27958" s="611"/>
      <c r="X27958" s="613"/>
      <c r="Y27958" s="601"/>
      <c r="Z27958" s="601"/>
      <c r="AA27958" s="601"/>
      <c r="AB27958" s="601"/>
    </row>
    <row r="27959" spans="21:28" x14ac:dyDescent="0.25">
      <c r="U27959" s="601"/>
      <c r="V27959" s="611"/>
      <c r="X27959" s="613"/>
      <c r="Y27959" s="601"/>
      <c r="Z27959" s="601"/>
      <c r="AA27959" s="601"/>
      <c r="AB27959" s="601"/>
    </row>
    <row r="27960" spans="21:28" x14ac:dyDescent="0.25">
      <c r="U27960" s="601"/>
      <c r="V27960" s="611"/>
      <c r="X27960" s="613"/>
      <c r="Y27960" s="601"/>
      <c r="Z27960" s="601"/>
      <c r="AA27960" s="601"/>
      <c r="AB27960" s="601"/>
    </row>
    <row r="27961" spans="21:28" x14ac:dyDescent="0.25">
      <c r="U27961" s="601"/>
      <c r="V27961" s="611"/>
      <c r="X27961" s="613"/>
      <c r="Y27961" s="601"/>
      <c r="Z27961" s="601"/>
      <c r="AA27961" s="601"/>
      <c r="AB27961" s="601"/>
    </row>
    <row r="27962" spans="21:28" x14ac:dyDescent="0.25">
      <c r="U27962" s="601"/>
      <c r="V27962" s="611"/>
      <c r="X27962" s="613"/>
      <c r="Y27962" s="601"/>
      <c r="Z27962" s="601"/>
      <c r="AA27962" s="601"/>
      <c r="AB27962" s="601"/>
    </row>
    <row r="27963" spans="21:28" x14ac:dyDescent="0.25">
      <c r="U27963" s="601"/>
      <c r="V27963" s="611"/>
      <c r="X27963" s="613"/>
      <c r="Y27963" s="601"/>
      <c r="Z27963" s="601"/>
      <c r="AA27963" s="601"/>
      <c r="AB27963" s="601"/>
    </row>
    <row r="27964" spans="21:28" x14ac:dyDescent="0.25">
      <c r="U27964" s="601"/>
      <c r="V27964" s="611"/>
      <c r="X27964" s="613"/>
      <c r="Y27964" s="601"/>
      <c r="Z27964" s="601"/>
      <c r="AA27964" s="601"/>
      <c r="AB27964" s="601"/>
    </row>
    <row r="27965" spans="21:28" x14ac:dyDescent="0.25">
      <c r="U27965" s="601"/>
      <c r="V27965" s="611"/>
      <c r="X27965" s="613"/>
      <c r="Y27965" s="601"/>
      <c r="Z27965" s="601"/>
      <c r="AA27965" s="601"/>
      <c r="AB27965" s="601"/>
    </row>
    <row r="27966" spans="21:28" x14ac:dyDescent="0.25">
      <c r="U27966" s="601"/>
      <c r="V27966" s="611"/>
      <c r="X27966" s="613"/>
      <c r="Y27966" s="601"/>
      <c r="Z27966" s="601"/>
      <c r="AA27966" s="601"/>
      <c r="AB27966" s="601"/>
    </row>
    <row r="27967" spans="21:28" x14ac:dyDescent="0.25">
      <c r="U27967" s="601"/>
      <c r="V27967" s="611"/>
      <c r="X27967" s="613"/>
      <c r="Y27967" s="601"/>
      <c r="Z27967" s="601"/>
      <c r="AA27967" s="601"/>
      <c r="AB27967" s="601"/>
    </row>
    <row r="27968" spans="21:28" x14ac:dyDescent="0.25">
      <c r="U27968" s="601"/>
      <c r="V27968" s="611"/>
      <c r="X27968" s="613"/>
      <c r="Y27968" s="601"/>
      <c r="Z27968" s="601"/>
      <c r="AA27968" s="601"/>
      <c r="AB27968" s="601"/>
    </row>
    <row r="27969" spans="21:28" x14ac:dyDescent="0.25">
      <c r="U27969" s="601"/>
      <c r="V27969" s="611"/>
      <c r="X27969" s="613"/>
      <c r="Y27969" s="601"/>
      <c r="Z27969" s="601"/>
      <c r="AA27969" s="601"/>
      <c r="AB27969" s="601"/>
    </row>
    <row r="27970" spans="21:28" x14ac:dyDescent="0.25">
      <c r="U27970" s="601"/>
      <c r="V27970" s="611"/>
      <c r="X27970" s="613"/>
      <c r="Y27970" s="601"/>
      <c r="Z27970" s="601"/>
      <c r="AA27970" s="601"/>
      <c r="AB27970" s="601"/>
    </row>
    <row r="27971" spans="21:28" x14ac:dyDescent="0.25">
      <c r="U27971" s="601"/>
      <c r="V27971" s="611"/>
      <c r="X27971" s="613"/>
      <c r="Y27971" s="601"/>
      <c r="Z27971" s="601"/>
      <c r="AA27971" s="601"/>
      <c r="AB27971" s="601"/>
    </row>
    <row r="27972" spans="21:28" x14ac:dyDescent="0.25">
      <c r="U27972" s="601"/>
      <c r="V27972" s="611"/>
      <c r="X27972" s="613"/>
      <c r="Y27972" s="601"/>
      <c r="Z27972" s="601"/>
      <c r="AA27972" s="601"/>
      <c r="AB27972" s="601"/>
    </row>
    <row r="27973" spans="21:28" x14ac:dyDescent="0.25">
      <c r="U27973" s="601"/>
      <c r="V27973" s="611"/>
      <c r="X27973" s="613"/>
      <c r="Y27973" s="601"/>
      <c r="Z27973" s="601"/>
      <c r="AA27973" s="601"/>
      <c r="AB27973" s="601"/>
    </row>
    <row r="27974" spans="21:28" x14ac:dyDescent="0.25">
      <c r="U27974" s="601"/>
      <c r="V27974" s="611"/>
      <c r="X27974" s="613"/>
      <c r="Y27974" s="601"/>
      <c r="Z27974" s="601"/>
      <c r="AA27974" s="601"/>
      <c r="AB27974" s="601"/>
    </row>
    <row r="27975" spans="21:28" x14ac:dyDescent="0.25">
      <c r="U27975" s="601"/>
      <c r="V27975" s="611"/>
      <c r="X27975" s="613"/>
      <c r="Y27975" s="601"/>
      <c r="Z27975" s="601"/>
      <c r="AA27975" s="601"/>
      <c r="AB27975" s="601"/>
    </row>
    <row r="27976" spans="21:28" x14ac:dyDescent="0.25">
      <c r="U27976" s="601"/>
      <c r="V27976" s="611"/>
      <c r="X27976" s="613"/>
      <c r="Y27976" s="601"/>
      <c r="Z27976" s="601"/>
      <c r="AA27976" s="601"/>
      <c r="AB27976" s="601"/>
    </row>
    <row r="27977" spans="21:28" x14ac:dyDescent="0.25">
      <c r="U27977" s="601"/>
      <c r="V27977" s="611"/>
      <c r="X27977" s="613"/>
      <c r="Y27977" s="601"/>
      <c r="Z27977" s="601"/>
      <c r="AA27977" s="601"/>
      <c r="AB27977" s="601"/>
    </row>
    <row r="27978" spans="21:28" x14ac:dyDescent="0.25">
      <c r="U27978" s="601"/>
      <c r="V27978" s="611"/>
      <c r="X27978" s="613"/>
      <c r="Y27978" s="601"/>
      <c r="Z27978" s="601"/>
      <c r="AA27978" s="601"/>
      <c r="AB27978" s="601"/>
    </row>
    <row r="27979" spans="21:28" x14ac:dyDescent="0.25">
      <c r="U27979" s="601"/>
      <c r="V27979" s="611"/>
      <c r="X27979" s="613"/>
      <c r="Y27979" s="601"/>
      <c r="Z27979" s="601"/>
      <c r="AA27979" s="601"/>
      <c r="AB27979" s="601"/>
    </row>
    <row r="27980" spans="21:28" x14ac:dyDescent="0.25">
      <c r="U27980" s="601"/>
      <c r="V27980" s="611"/>
      <c r="X27980" s="613"/>
      <c r="Y27980" s="601"/>
      <c r="Z27980" s="601"/>
      <c r="AA27980" s="601"/>
      <c r="AB27980" s="601"/>
    </row>
    <row r="27981" spans="21:28" x14ac:dyDescent="0.25">
      <c r="U27981" s="601"/>
      <c r="V27981" s="611"/>
      <c r="X27981" s="613"/>
      <c r="Y27981" s="601"/>
      <c r="Z27981" s="601"/>
      <c r="AA27981" s="601"/>
      <c r="AB27981" s="601"/>
    </row>
    <row r="27982" spans="21:28" x14ac:dyDescent="0.25">
      <c r="U27982" s="601"/>
      <c r="V27982" s="611"/>
      <c r="X27982" s="613"/>
      <c r="Y27982" s="601"/>
      <c r="Z27982" s="601"/>
      <c r="AA27982" s="601"/>
      <c r="AB27982" s="601"/>
    </row>
    <row r="27983" spans="21:28" x14ac:dyDescent="0.25">
      <c r="U27983" s="601"/>
      <c r="V27983" s="611"/>
      <c r="X27983" s="613"/>
      <c r="Y27983" s="601"/>
      <c r="Z27983" s="601"/>
      <c r="AA27983" s="601"/>
      <c r="AB27983" s="601"/>
    </row>
    <row r="27984" spans="21:28" x14ac:dyDescent="0.25">
      <c r="U27984" s="601"/>
      <c r="V27984" s="611"/>
      <c r="X27984" s="613"/>
      <c r="Y27984" s="601"/>
      <c r="Z27984" s="601"/>
      <c r="AA27984" s="601"/>
      <c r="AB27984" s="601"/>
    </row>
    <row r="27985" spans="21:28" x14ac:dyDescent="0.25">
      <c r="U27985" s="601"/>
      <c r="V27985" s="611"/>
      <c r="X27985" s="613"/>
      <c r="Y27985" s="601"/>
      <c r="Z27985" s="601"/>
      <c r="AA27985" s="601"/>
      <c r="AB27985" s="601"/>
    </row>
    <row r="27986" spans="21:28" x14ac:dyDescent="0.25">
      <c r="U27986" s="601"/>
      <c r="V27986" s="611"/>
      <c r="X27986" s="613"/>
      <c r="Y27986" s="601"/>
      <c r="Z27986" s="601"/>
      <c r="AA27986" s="601"/>
      <c r="AB27986" s="601"/>
    </row>
    <row r="27987" spans="21:28" x14ac:dyDescent="0.25">
      <c r="U27987" s="601"/>
      <c r="V27987" s="611"/>
      <c r="X27987" s="613"/>
      <c r="Y27987" s="601"/>
      <c r="Z27987" s="601"/>
      <c r="AA27987" s="601"/>
      <c r="AB27987" s="601"/>
    </row>
    <row r="27988" spans="21:28" x14ac:dyDescent="0.25">
      <c r="U27988" s="601"/>
      <c r="V27988" s="611"/>
      <c r="X27988" s="613"/>
      <c r="Y27988" s="601"/>
      <c r="Z27988" s="601"/>
      <c r="AA27988" s="601"/>
      <c r="AB27988" s="601"/>
    </row>
    <row r="27989" spans="21:28" x14ac:dyDescent="0.25">
      <c r="U27989" s="601"/>
      <c r="V27989" s="611"/>
      <c r="X27989" s="613"/>
      <c r="Y27989" s="601"/>
      <c r="Z27989" s="601"/>
      <c r="AA27989" s="601"/>
      <c r="AB27989" s="601"/>
    </row>
    <row r="27990" spans="21:28" x14ac:dyDescent="0.25">
      <c r="U27990" s="601"/>
      <c r="V27990" s="611"/>
      <c r="X27990" s="613"/>
      <c r="Y27990" s="601"/>
      <c r="Z27990" s="601"/>
      <c r="AA27990" s="601"/>
      <c r="AB27990" s="601"/>
    </row>
    <row r="27991" spans="21:28" x14ac:dyDescent="0.25">
      <c r="U27991" s="601"/>
      <c r="V27991" s="611"/>
      <c r="X27991" s="613"/>
      <c r="Y27991" s="601"/>
      <c r="Z27991" s="601"/>
      <c r="AA27991" s="601"/>
      <c r="AB27991" s="601"/>
    </row>
    <row r="27992" spans="21:28" x14ac:dyDescent="0.25">
      <c r="U27992" s="601"/>
      <c r="V27992" s="611"/>
      <c r="X27992" s="613"/>
      <c r="Y27992" s="601"/>
      <c r="Z27992" s="601"/>
      <c r="AA27992" s="601"/>
      <c r="AB27992" s="601"/>
    </row>
    <row r="27993" spans="21:28" x14ac:dyDescent="0.25">
      <c r="U27993" s="601"/>
      <c r="V27993" s="611"/>
      <c r="X27993" s="613"/>
      <c r="Y27993" s="601"/>
      <c r="Z27993" s="601"/>
      <c r="AA27993" s="601"/>
      <c r="AB27993" s="601"/>
    </row>
    <row r="27994" spans="21:28" x14ac:dyDescent="0.25">
      <c r="U27994" s="601"/>
      <c r="V27994" s="611"/>
      <c r="X27994" s="613"/>
      <c r="Y27994" s="601"/>
      <c r="Z27994" s="601"/>
      <c r="AA27994" s="601"/>
      <c r="AB27994" s="601"/>
    </row>
    <row r="27995" spans="21:28" x14ac:dyDescent="0.25">
      <c r="U27995" s="601"/>
      <c r="V27995" s="611"/>
      <c r="X27995" s="613"/>
      <c r="Y27995" s="601"/>
      <c r="Z27995" s="601"/>
      <c r="AA27995" s="601"/>
      <c r="AB27995" s="601"/>
    </row>
    <row r="27996" spans="21:28" x14ac:dyDescent="0.25">
      <c r="U27996" s="601"/>
      <c r="V27996" s="611"/>
      <c r="X27996" s="613"/>
      <c r="Y27996" s="601"/>
      <c r="Z27996" s="601"/>
      <c r="AA27996" s="601"/>
      <c r="AB27996" s="601"/>
    </row>
    <row r="27997" spans="21:28" x14ac:dyDescent="0.25">
      <c r="U27997" s="601"/>
      <c r="V27997" s="611"/>
      <c r="X27997" s="613"/>
      <c r="Y27997" s="601"/>
      <c r="Z27997" s="601"/>
      <c r="AA27997" s="601"/>
      <c r="AB27997" s="601"/>
    </row>
    <row r="27998" spans="21:28" x14ac:dyDescent="0.25">
      <c r="U27998" s="601"/>
      <c r="V27998" s="611"/>
      <c r="X27998" s="613"/>
      <c r="Y27998" s="601"/>
      <c r="Z27998" s="601"/>
      <c r="AA27998" s="601"/>
      <c r="AB27998" s="601"/>
    </row>
    <row r="27999" spans="21:28" x14ac:dyDescent="0.25">
      <c r="U27999" s="601"/>
      <c r="V27999" s="611"/>
      <c r="X27999" s="613"/>
      <c r="Y27999" s="601"/>
      <c r="Z27999" s="601"/>
      <c r="AA27999" s="601"/>
      <c r="AB27999" s="601"/>
    </row>
    <row r="28000" spans="21:28" x14ac:dyDescent="0.25">
      <c r="U28000" s="601"/>
      <c r="V28000" s="611"/>
      <c r="X28000" s="613"/>
      <c r="Y28000" s="601"/>
      <c r="Z28000" s="601"/>
      <c r="AA28000" s="601"/>
      <c r="AB28000" s="601"/>
    </row>
    <row r="28001" spans="21:28" x14ac:dyDescent="0.25">
      <c r="U28001" s="601"/>
      <c r="V28001" s="611"/>
      <c r="X28001" s="613"/>
      <c r="Y28001" s="601"/>
      <c r="Z28001" s="601"/>
      <c r="AA28001" s="601"/>
      <c r="AB28001" s="601"/>
    </row>
    <row r="28002" spans="21:28" x14ac:dyDescent="0.25">
      <c r="U28002" s="601"/>
      <c r="V28002" s="611"/>
      <c r="X28002" s="613"/>
      <c r="Y28002" s="601"/>
      <c r="Z28002" s="601"/>
      <c r="AA28002" s="601"/>
      <c r="AB28002" s="601"/>
    </row>
    <row r="28003" spans="21:28" x14ac:dyDescent="0.25">
      <c r="U28003" s="601"/>
      <c r="V28003" s="611"/>
      <c r="X28003" s="613"/>
      <c r="Y28003" s="601"/>
      <c r="Z28003" s="601"/>
      <c r="AA28003" s="601"/>
      <c r="AB28003" s="601"/>
    </row>
    <row r="28004" spans="21:28" x14ac:dyDescent="0.25">
      <c r="U28004" s="601"/>
      <c r="V28004" s="611"/>
      <c r="X28004" s="613"/>
      <c r="Y28004" s="601"/>
      <c r="Z28004" s="601"/>
      <c r="AA28004" s="601"/>
      <c r="AB28004" s="601"/>
    </row>
    <row r="28005" spans="21:28" x14ac:dyDescent="0.25">
      <c r="U28005" s="601"/>
      <c r="V28005" s="611"/>
      <c r="X28005" s="613"/>
      <c r="Y28005" s="601"/>
      <c r="Z28005" s="601"/>
      <c r="AA28005" s="601"/>
      <c r="AB28005" s="601"/>
    </row>
    <row r="28006" spans="21:28" x14ac:dyDescent="0.25">
      <c r="U28006" s="601"/>
      <c r="V28006" s="611"/>
      <c r="X28006" s="613"/>
      <c r="Y28006" s="601"/>
      <c r="Z28006" s="601"/>
      <c r="AA28006" s="601"/>
      <c r="AB28006" s="601"/>
    </row>
    <row r="28007" spans="21:28" x14ac:dyDescent="0.25">
      <c r="U28007" s="601"/>
      <c r="V28007" s="611"/>
      <c r="X28007" s="613"/>
      <c r="Y28007" s="601"/>
      <c r="Z28007" s="601"/>
      <c r="AA28007" s="601"/>
      <c r="AB28007" s="601"/>
    </row>
    <row r="28008" spans="21:28" x14ac:dyDescent="0.25">
      <c r="U28008" s="601"/>
      <c r="V28008" s="611"/>
      <c r="X28008" s="613"/>
      <c r="Y28008" s="601"/>
      <c r="Z28008" s="601"/>
      <c r="AA28008" s="601"/>
      <c r="AB28008" s="601"/>
    </row>
    <row r="28009" spans="21:28" x14ac:dyDescent="0.25">
      <c r="U28009" s="601"/>
      <c r="V28009" s="611"/>
      <c r="X28009" s="613"/>
      <c r="Y28009" s="601"/>
      <c r="Z28009" s="601"/>
      <c r="AA28009" s="601"/>
      <c r="AB28009" s="601"/>
    </row>
    <row r="28010" spans="21:28" x14ac:dyDescent="0.25">
      <c r="U28010" s="601"/>
      <c r="V28010" s="611"/>
      <c r="X28010" s="613"/>
      <c r="Y28010" s="601"/>
      <c r="Z28010" s="601"/>
      <c r="AA28010" s="601"/>
      <c r="AB28010" s="601"/>
    </row>
    <row r="28011" spans="21:28" x14ac:dyDescent="0.25">
      <c r="U28011" s="601"/>
      <c r="V28011" s="611"/>
      <c r="X28011" s="613"/>
      <c r="Y28011" s="601"/>
      <c r="Z28011" s="601"/>
      <c r="AA28011" s="601"/>
      <c r="AB28011" s="601"/>
    </row>
    <row r="28012" spans="21:28" x14ac:dyDescent="0.25">
      <c r="U28012" s="601"/>
      <c r="V28012" s="611"/>
      <c r="X28012" s="613"/>
      <c r="Y28012" s="601"/>
      <c r="Z28012" s="601"/>
      <c r="AA28012" s="601"/>
      <c r="AB28012" s="601"/>
    </row>
    <row r="28013" spans="21:28" x14ac:dyDescent="0.25">
      <c r="U28013" s="601"/>
      <c r="V28013" s="611"/>
      <c r="X28013" s="613"/>
      <c r="Y28013" s="601"/>
      <c r="Z28013" s="601"/>
      <c r="AA28013" s="601"/>
      <c r="AB28013" s="601"/>
    </row>
    <row r="28014" spans="21:28" x14ac:dyDescent="0.25">
      <c r="U28014" s="601"/>
      <c r="V28014" s="611"/>
      <c r="X28014" s="613"/>
      <c r="Y28014" s="601"/>
      <c r="Z28014" s="601"/>
      <c r="AA28014" s="601"/>
      <c r="AB28014" s="601"/>
    </row>
    <row r="28015" spans="21:28" x14ac:dyDescent="0.25">
      <c r="U28015" s="601"/>
      <c r="V28015" s="611"/>
      <c r="X28015" s="613"/>
      <c r="Y28015" s="601"/>
      <c r="Z28015" s="601"/>
      <c r="AA28015" s="601"/>
      <c r="AB28015" s="601"/>
    </row>
    <row r="28016" spans="21:28" x14ac:dyDescent="0.25">
      <c r="U28016" s="601"/>
      <c r="V28016" s="611"/>
      <c r="X28016" s="613"/>
      <c r="Y28016" s="601"/>
      <c r="Z28016" s="601"/>
      <c r="AA28016" s="601"/>
      <c r="AB28016" s="601"/>
    </row>
    <row r="28017" spans="21:28" x14ac:dyDescent="0.25">
      <c r="U28017" s="601"/>
      <c r="V28017" s="611"/>
      <c r="X28017" s="613"/>
      <c r="Y28017" s="601"/>
      <c r="Z28017" s="601"/>
      <c r="AA28017" s="601"/>
      <c r="AB28017" s="601"/>
    </row>
    <row r="28018" spans="21:28" x14ac:dyDescent="0.25">
      <c r="U28018" s="601"/>
      <c r="V28018" s="611"/>
      <c r="X28018" s="613"/>
      <c r="Y28018" s="601"/>
      <c r="Z28018" s="601"/>
      <c r="AA28018" s="601"/>
      <c r="AB28018" s="601"/>
    </row>
    <row r="28019" spans="21:28" x14ac:dyDescent="0.25">
      <c r="U28019" s="601"/>
      <c r="V28019" s="611"/>
      <c r="X28019" s="613"/>
      <c r="Y28019" s="601"/>
      <c r="Z28019" s="601"/>
      <c r="AA28019" s="601"/>
      <c r="AB28019" s="601"/>
    </row>
    <row r="28020" spans="21:28" x14ac:dyDescent="0.25">
      <c r="U28020" s="601"/>
      <c r="V28020" s="611"/>
      <c r="X28020" s="613"/>
      <c r="Y28020" s="601"/>
      <c r="Z28020" s="601"/>
      <c r="AA28020" s="601"/>
      <c r="AB28020" s="601"/>
    </row>
    <row r="28021" spans="21:28" x14ac:dyDescent="0.25">
      <c r="U28021" s="601"/>
      <c r="V28021" s="611"/>
      <c r="X28021" s="613"/>
      <c r="Y28021" s="601"/>
      <c r="Z28021" s="601"/>
      <c r="AA28021" s="601"/>
      <c r="AB28021" s="601"/>
    </row>
    <row r="28022" spans="21:28" x14ac:dyDescent="0.25">
      <c r="U28022" s="601"/>
      <c r="V28022" s="611"/>
      <c r="X28022" s="613"/>
      <c r="Y28022" s="601"/>
      <c r="Z28022" s="601"/>
      <c r="AA28022" s="601"/>
      <c r="AB28022" s="601"/>
    </row>
    <row r="28023" spans="21:28" x14ac:dyDescent="0.25">
      <c r="U28023" s="601"/>
      <c r="V28023" s="611"/>
      <c r="X28023" s="613"/>
      <c r="Y28023" s="601"/>
      <c r="Z28023" s="601"/>
      <c r="AA28023" s="601"/>
      <c r="AB28023" s="601"/>
    </row>
    <row r="28024" spans="21:28" x14ac:dyDescent="0.25">
      <c r="U28024" s="601"/>
      <c r="V28024" s="611"/>
      <c r="X28024" s="613"/>
      <c r="Y28024" s="601"/>
      <c r="Z28024" s="601"/>
      <c r="AA28024" s="601"/>
      <c r="AB28024" s="601"/>
    </row>
    <row r="28025" spans="21:28" x14ac:dyDescent="0.25">
      <c r="U28025" s="601"/>
      <c r="V28025" s="611"/>
      <c r="X28025" s="613"/>
      <c r="Y28025" s="601"/>
      <c r="Z28025" s="601"/>
      <c r="AA28025" s="601"/>
      <c r="AB28025" s="601"/>
    </row>
    <row r="28026" spans="21:28" x14ac:dyDescent="0.25">
      <c r="U28026" s="601"/>
      <c r="V28026" s="611"/>
      <c r="X28026" s="613"/>
      <c r="Y28026" s="601"/>
      <c r="Z28026" s="601"/>
      <c r="AA28026" s="601"/>
      <c r="AB28026" s="601"/>
    </row>
    <row r="28027" spans="21:28" x14ac:dyDescent="0.25">
      <c r="U28027" s="601"/>
      <c r="V28027" s="611"/>
      <c r="X28027" s="613"/>
      <c r="Y28027" s="601"/>
      <c r="Z28027" s="601"/>
      <c r="AA28027" s="601"/>
      <c r="AB28027" s="601"/>
    </row>
    <row r="28028" spans="21:28" x14ac:dyDescent="0.25">
      <c r="U28028" s="601"/>
      <c r="V28028" s="611"/>
      <c r="X28028" s="613"/>
      <c r="Y28028" s="601"/>
      <c r="Z28028" s="601"/>
      <c r="AA28028" s="601"/>
      <c r="AB28028" s="601"/>
    </row>
    <row r="28029" spans="21:28" x14ac:dyDescent="0.25">
      <c r="U28029" s="601"/>
      <c r="V28029" s="611"/>
      <c r="X28029" s="613"/>
      <c r="Y28029" s="601"/>
      <c r="Z28029" s="601"/>
      <c r="AA28029" s="601"/>
      <c r="AB28029" s="601"/>
    </row>
    <row r="28030" spans="21:28" x14ac:dyDescent="0.25">
      <c r="U28030" s="601"/>
      <c r="V28030" s="611"/>
      <c r="X28030" s="613"/>
      <c r="Y28030" s="601"/>
      <c r="Z28030" s="601"/>
      <c r="AA28030" s="601"/>
      <c r="AB28030" s="601"/>
    </row>
    <row r="28031" spans="21:28" x14ac:dyDescent="0.25">
      <c r="U28031" s="601"/>
      <c r="V28031" s="611"/>
      <c r="X28031" s="613"/>
      <c r="Y28031" s="601"/>
      <c r="Z28031" s="601"/>
      <c r="AA28031" s="601"/>
      <c r="AB28031" s="601"/>
    </row>
    <row r="28032" spans="21:28" x14ac:dyDescent="0.25">
      <c r="U28032" s="601"/>
      <c r="V28032" s="611"/>
      <c r="X28032" s="613"/>
      <c r="Y28032" s="601"/>
      <c r="Z28032" s="601"/>
      <c r="AA28032" s="601"/>
      <c r="AB28032" s="601"/>
    </row>
    <row r="28033" spans="21:28" x14ac:dyDescent="0.25">
      <c r="U28033" s="601"/>
      <c r="V28033" s="611"/>
      <c r="X28033" s="613"/>
      <c r="Y28033" s="601"/>
      <c r="Z28033" s="601"/>
      <c r="AA28033" s="601"/>
      <c r="AB28033" s="601"/>
    </row>
    <row r="28034" spans="21:28" x14ac:dyDescent="0.25">
      <c r="U28034" s="601"/>
      <c r="V28034" s="611"/>
      <c r="X28034" s="613"/>
      <c r="Y28034" s="601"/>
      <c r="Z28034" s="601"/>
      <c r="AA28034" s="601"/>
      <c r="AB28034" s="601"/>
    </row>
    <row r="28035" spans="21:28" x14ac:dyDescent="0.25">
      <c r="U28035" s="601"/>
      <c r="V28035" s="611"/>
      <c r="X28035" s="613"/>
      <c r="Y28035" s="601"/>
      <c r="Z28035" s="601"/>
      <c r="AA28035" s="601"/>
      <c r="AB28035" s="601"/>
    </row>
    <row r="28036" spans="21:28" x14ac:dyDescent="0.25">
      <c r="U28036" s="601"/>
      <c r="V28036" s="611"/>
      <c r="X28036" s="613"/>
      <c r="Y28036" s="601"/>
      <c r="Z28036" s="601"/>
      <c r="AA28036" s="601"/>
      <c r="AB28036" s="601"/>
    </row>
    <row r="28037" spans="21:28" x14ac:dyDescent="0.25">
      <c r="U28037" s="601"/>
      <c r="V28037" s="611"/>
      <c r="X28037" s="613"/>
      <c r="Y28037" s="601"/>
      <c r="Z28037" s="601"/>
      <c r="AA28037" s="601"/>
      <c r="AB28037" s="601"/>
    </row>
    <row r="28038" spans="21:28" x14ac:dyDescent="0.25">
      <c r="U28038" s="601"/>
      <c r="V28038" s="611"/>
      <c r="X28038" s="613"/>
      <c r="Y28038" s="601"/>
      <c r="Z28038" s="601"/>
      <c r="AA28038" s="601"/>
      <c r="AB28038" s="601"/>
    </row>
    <row r="28039" spans="21:28" x14ac:dyDescent="0.25">
      <c r="U28039" s="601"/>
      <c r="V28039" s="611"/>
      <c r="X28039" s="613"/>
      <c r="Y28039" s="601"/>
      <c r="Z28039" s="601"/>
      <c r="AA28039" s="601"/>
      <c r="AB28039" s="601"/>
    </row>
    <row r="28040" spans="21:28" x14ac:dyDescent="0.25">
      <c r="U28040" s="601"/>
      <c r="V28040" s="611"/>
      <c r="X28040" s="613"/>
      <c r="Y28040" s="601"/>
      <c r="Z28040" s="601"/>
      <c r="AA28040" s="601"/>
      <c r="AB28040" s="601"/>
    </row>
    <row r="28041" spans="21:28" x14ac:dyDescent="0.25">
      <c r="U28041" s="601"/>
      <c r="V28041" s="611"/>
      <c r="X28041" s="613"/>
      <c r="Y28041" s="601"/>
      <c r="Z28041" s="601"/>
      <c r="AA28041" s="601"/>
      <c r="AB28041" s="601"/>
    </row>
    <row r="28042" spans="21:28" x14ac:dyDescent="0.25">
      <c r="U28042" s="601"/>
      <c r="V28042" s="611"/>
      <c r="X28042" s="613"/>
      <c r="Y28042" s="601"/>
      <c r="Z28042" s="601"/>
      <c r="AA28042" s="601"/>
      <c r="AB28042" s="601"/>
    </row>
    <row r="28043" spans="21:28" x14ac:dyDescent="0.25">
      <c r="U28043" s="601"/>
      <c r="V28043" s="611"/>
      <c r="X28043" s="613"/>
      <c r="Y28043" s="601"/>
      <c r="Z28043" s="601"/>
      <c r="AA28043" s="601"/>
      <c r="AB28043" s="601"/>
    </row>
    <row r="28044" spans="21:28" x14ac:dyDescent="0.25">
      <c r="U28044" s="601"/>
      <c r="V28044" s="611"/>
      <c r="X28044" s="613"/>
      <c r="Y28044" s="601"/>
      <c r="Z28044" s="601"/>
      <c r="AA28044" s="601"/>
      <c r="AB28044" s="601"/>
    </row>
    <row r="28045" spans="21:28" x14ac:dyDescent="0.25">
      <c r="U28045" s="601"/>
      <c r="V28045" s="611"/>
      <c r="X28045" s="613"/>
      <c r="Y28045" s="601"/>
      <c r="Z28045" s="601"/>
      <c r="AA28045" s="601"/>
      <c r="AB28045" s="601"/>
    </row>
    <row r="28046" spans="21:28" x14ac:dyDescent="0.25">
      <c r="U28046" s="601"/>
      <c r="V28046" s="611"/>
      <c r="X28046" s="613"/>
      <c r="Y28046" s="601"/>
      <c r="Z28046" s="601"/>
      <c r="AA28046" s="601"/>
      <c r="AB28046" s="601"/>
    </row>
    <row r="28047" spans="21:28" x14ac:dyDescent="0.25">
      <c r="U28047" s="601"/>
      <c r="V28047" s="611"/>
      <c r="X28047" s="613"/>
      <c r="Y28047" s="601"/>
      <c r="Z28047" s="601"/>
      <c r="AA28047" s="601"/>
      <c r="AB28047" s="601"/>
    </row>
    <row r="28048" spans="21:28" x14ac:dyDescent="0.25">
      <c r="U28048" s="601"/>
      <c r="V28048" s="611"/>
      <c r="X28048" s="613"/>
      <c r="Y28048" s="601"/>
      <c r="Z28048" s="601"/>
      <c r="AA28048" s="601"/>
      <c r="AB28048" s="601"/>
    </row>
    <row r="28049" spans="21:28" x14ac:dyDescent="0.25">
      <c r="U28049" s="601"/>
      <c r="V28049" s="611"/>
      <c r="X28049" s="613"/>
      <c r="Y28049" s="601"/>
      <c r="Z28049" s="601"/>
      <c r="AA28049" s="601"/>
      <c r="AB28049" s="601"/>
    </row>
    <row r="28050" spans="21:28" x14ac:dyDescent="0.25">
      <c r="U28050" s="601"/>
      <c r="V28050" s="611"/>
      <c r="X28050" s="613"/>
      <c r="Y28050" s="601"/>
      <c r="Z28050" s="601"/>
      <c r="AA28050" s="601"/>
      <c r="AB28050" s="601"/>
    </row>
    <row r="28051" spans="21:28" x14ac:dyDescent="0.25">
      <c r="U28051" s="601"/>
      <c r="V28051" s="611"/>
      <c r="X28051" s="613"/>
      <c r="Y28051" s="601"/>
      <c r="Z28051" s="601"/>
      <c r="AA28051" s="601"/>
      <c r="AB28051" s="601"/>
    </row>
    <row r="28052" spans="21:28" x14ac:dyDescent="0.25">
      <c r="U28052" s="601"/>
      <c r="V28052" s="611"/>
      <c r="X28052" s="613"/>
      <c r="Y28052" s="601"/>
      <c r="Z28052" s="601"/>
      <c r="AA28052" s="601"/>
      <c r="AB28052" s="601"/>
    </row>
    <row r="28053" spans="21:28" x14ac:dyDescent="0.25">
      <c r="U28053" s="601"/>
      <c r="V28053" s="611"/>
      <c r="X28053" s="613"/>
      <c r="Y28053" s="601"/>
      <c r="Z28053" s="601"/>
      <c r="AA28053" s="601"/>
      <c r="AB28053" s="601"/>
    </row>
    <row r="28054" spans="21:28" x14ac:dyDescent="0.25">
      <c r="U28054" s="601"/>
      <c r="V28054" s="611"/>
      <c r="X28054" s="613"/>
      <c r="Y28054" s="601"/>
      <c r="Z28054" s="601"/>
      <c r="AA28054" s="601"/>
      <c r="AB28054" s="601"/>
    </row>
    <row r="28055" spans="21:28" x14ac:dyDescent="0.25">
      <c r="U28055" s="601"/>
      <c r="V28055" s="611"/>
      <c r="X28055" s="613"/>
      <c r="Y28055" s="601"/>
      <c r="Z28055" s="601"/>
      <c r="AA28055" s="601"/>
      <c r="AB28055" s="601"/>
    </row>
    <row r="28056" spans="21:28" x14ac:dyDescent="0.25">
      <c r="U28056" s="601"/>
      <c r="V28056" s="611"/>
      <c r="X28056" s="613"/>
      <c r="Y28056" s="601"/>
      <c r="Z28056" s="601"/>
      <c r="AA28056" s="601"/>
      <c r="AB28056" s="601"/>
    </row>
    <row r="28057" spans="21:28" x14ac:dyDescent="0.25">
      <c r="U28057" s="601"/>
      <c r="V28057" s="611"/>
      <c r="X28057" s="613"/>
      <c r="Y28057" s="601"/>
      <c r="Z28057" s="601"/>
      <c r="AA28057" s="601"/>
      <c r="AB28057" s="601"/>
    </row>
    <row r="28058" spans="21:28" x14ac:dyDescent="0.25">
      <c r="U28058" s="601"/>
      <c r="V28058" s="611"/>
      <c r="X28058" s="613"/>
      <c r="Y28058" s="601"/>
      <c r="Z28058" s="601"/>
      <c r="AA28058" s="601"/>
      <c r="AB28058" s="601"/>
    </row>
    <row r="28059" spans="21:28" x14ac:dyDescent="0.25">
      <c r="U28059" s="601"/>
      <c r="V28059" s="611"/>
      <c r="X28059" s="613"/>
      <c r="Y28059" s="601"/>
      <c r="Z28059" s="601"/>
      <c r="AA28059" s="601"/>
      <c r="AB28059" s="601"/>
    </row>
    <row r="28060" spans="21:28" x14ac:dyDescent="0.25">
      <c r="U28060" s="601"/>
      <c r="V28060" s="611"/>
      <c r="X28060" s="613"/>
      <c r="Y28060" s="601"/>
      <c r="Z28060" s="601"/>
      <c r="AA28060" s="601"/>
      <c r="AB28060" s="601"/>
    </row>
    <row r="28061" spans="21:28" x14ac:dyDescent="0.25">
      <c r="U28061" s="601"/>
      <c r="V28061" s="611"/>
      <c r="X28061" s="613"/>
      <c r="Y28061" s="601"/>
      <c r="Z28061" s="601"/>
      <c r="AA28061" s="601"/>
      <c r="AB28061" s="601"/>
    </row>
    <row r="28062" spans="21:28" x14ac:dyDescent="0.25">
      <c r="U28062" s="601"/>
      <c r="V28062" s="611"/>
      <c r="X28062" s="613"/>
      <c r="Y28062" s="601"/>
      <c r="Z28062" s="601"/>
      <c r="AA28062" s="601"/>
      <c r="AB28062" s="601"/>
    </row>
    <row r="28063" spans="21:28" x14ac:dyDescent="0.25">
      <c r="U28063" s="601"/>
      <c r="V28063" s="611"/>
      <c r="X28063" s="613"/>
      <c r="Y28063" s="601"/>
      <c r="Z28063" s="601"/>
      <c r="AA28063" s="601"/>
      <c r="AB28063" s="601"/>
    </row>
    <row r="28064" spans="21:28" x14ac:dyDescent="0.25">
      <c r="U28064" s="601"/>
      <c r="V28064" s="611"/>
      <c r="X28064" s="613"/>
      <c r="Y28064" s="601"/>
      <c r="Z28064" s="601"/>
      <c r="AA28064" s="601"/>
      <c r="AB28064" s="601"/>
    </row>
    <row r="28065" spans="21:28" x14ac:dyDescent="0.25">
      <c r="U28065" s="601"/>
      <c r="V28065" s="611"/>
      <c r="X28065" s="613"/>
      <c r="Y28065" s="601"/>
      <c r="Z28065" s="601"/>
      <c r="AA28065" s="601"/>
      <c r="AB28065" s="601"/>
    </row>
    <row r="28066" spans="21:28" x14ac:dyDescent="0.25">
      <c r="U28066" s="601"/>
      <c r="V28066" s="611"/>
      <c r="X28066" s="613"/>
      <c r="Y28066" s="601"/>
      <c r="Z28066" s="601"/>
      <c r="AA28066" s="601"/>
      <c r="AB28066" s="601"/>
    </row>
    <row r="28067" spans="21:28" x14ac:dyDescent="0.25">
      <c r="U28067" s="601"/>
      <c r="V28067" s="611"/>
      <c r="X28067" s="613"/>
      <c r="Y28067" s="601"/>
      <c r="Z28067" s="601"/>
      <c r="AA28067" s="601"/>
      <c r="AB28067" s="601"/>
    </row>
    <row r="28068" spans="21:28" x14ac:dyDescent="0.25">
      <c r="U28068" s="601"/>
      <c r="V28068" s="611"/>
      <c r="X28068" s="613"/>
      <c r="Y28068" s="601"/>
      <c r="Z28068" s="601"/>
      <c r="AA28068" s="601"/>
      <c r="AB28068" s="601"/>
    </row>
    <row r="28069" spans="21:28" x14ac:dyDescent="0.25">
      <c r="U28069" s="601"/>
      <c r="V28069" s="611"/>
      <c r="X28069" s="613"/>
      <c r="Y28069" s="601"/>
      <c r="Z28069" s="601"/>
      <c r="AA28069" s="601"/>
      <c r="AB28069" s="601"/>
    </row>
    <row r="28070" spans="21:28" x14ac:dyDescent="0.25">
      <c r="U28070" s="601"/>
      <c r="V28070" s="611"/>
      <c r="X28070" s="613"/>
      <c r="Y28070" s="601"/>
      <c r="Z28070" s="601"/>
      <c r="AA28070" s="601"/>
      <c r="AB28070" s="601"/>
    </row>
    <row r="28071" spans="21:28" x14ac:dyDescent="0.25">
      <c r="U28071" s="601"/>
      <c r="V28071" s="611"/>
      <c r="X28071" s="613"/>
      <c r="Y28071" s="601"/>
      <c r="Z28071" s="601"/>
      <c r="AA28071" s="601"/>
      <c r="AB28071" s="601"/>
    </row>
    <row r="28072" spans="21:28" x14ac:dyDescent="0.25">
      <c r="U28072" s="601"/>
      <c r="V28072" s="611"/>
      <c r="X28072" s="613"/>
      <c r="Y28072" s="601"/>
      <c r="Z28072" s="601"/>
      <c r="AA28072" s="601"/>
      <c r="AB28072" s="601"/>
    </row>
    <row r="28073" spans="21:28" x14ac:dyDescent="0.25">
      <c r="U28073" s="601"/>
      <c r="V28073" s="611"/>
      <c r="X28073" s="613"/>
      <c r="Y28073" s="601"/>
      <c r="Z28073" s="601"/>
      <c r="AA28073" s="601"/>
      <c r="AB28073" s="601"/>
    </row>
    <row r="28074" spans="21:28" x14ac:dyDescent="0.25">
      <c r="U28074" s="601"/>
      <c r="V28074" s="611"/>
      <c r="X28074" s="613"/>
      <c r="Y28074" s="601"/>
      <c r="Z28074" s="601"/>
      <c r="AA28074" s="601"/>
      <c r="AB28074" s="601"/>
    </row>
    <row r="28075" spans="21:28" x14ac:dyDescent="0.25">
      <c r="U28075" s="601"/>
      <c r="V28075" s="611"/>
      <c r="X28075" s="613"/>
      <c r="Y28075" s="601"/>
      <c r="Z28075" s="601"/>
      <c r="AA28075" s="601"/>
      <c r="AB28075" s="601"/>
    </row>
    <row r="28076" spans="21:28" x14ac:dyDescent="0.25">
      <c r="U28076" s="601"/>
      <c r="V28076" s="611"/>
      <c r="X28076" s="613"/>
      <c r="Y28076" s="601"/>
      <c r="Z28076" s="601"/>
      <c r="AA28076" s="601"/>
      <c r="AB28076" s="601"/>
    </row>
    <row r="28077" spans="21:28" x14ac:dyDescent="0.25">
      <c r="U28077" s="601"/>
      <c r="V28077" s="611"/>
      <c r="X28077" s="613"/>
      <c r="Y28077" s="601"/>
      <c r="Z28077" s="601"/>
      <c r="AA28077" s="601"/>
      <c r="AB28077" s="601"/>
    </row>
    <row r="28078" spans="21:28" x14ac:dyDescent="0.25">
      <c r="U28078" s="601"/>
      <c r="V28078" s="611"/>
      <c r="X28078" s="613"/>
      <c r="Y28078" s="601"/>
      <c r="Z28078" s="601"/>
      <c r="AA28078" s="601"/>
      <c r="AB28078" s="601"/>
    </row>
    <row r="28079" spans="21:28" x14ac:dyDescent="0.25">
      <c r="U28079" s="601"/>
      <c r="V28079" s="611"/>
      <c r="X28079" s="613"/>
      <c r="Y28079" s="601"/>
      <c r="Z28079" s="601"/>
      <c r="AA28079" s="601"/>
      <c r="AB28079" s="601"/>
    </row>
    <row r="28080" spans="21:28" x14ac:dyDescent="0.25">
      <c r="U28080" s="601"/>
      <c r="V28080" s="611"/>
      <c r="X28080" s="613"/>
      <c r="Y28080" s="601"/>
      <c r="Z28080" s="601"/>
      <c r="AA28080" s="601"/>
      <c r="AB28080" s="601"/>
    </row>
    <row r="28081" spans="21:28" x14ac:dyDescent="0.25">
      <c r="U28081" s="601"/>
      <c r="V28081" s="611"/>
      <c r="X28081" s="613"/>
      <c r="Y28081" s="601"/>
      <c r="Z28081" s="601"/>
      <c r="AA28081" s="601"/>
      <c r="AB28081" s="601"/>
    </row>
    <row r="28082" spans="21:28" x14ac:dyDescent="0.25">
      <c r="U28082" s="601"/>
      <c r="V28082" s="611"/>
      <c r="X28082" s="613"/>
      <c r="Y28082" s="601"/>
      <c r="Z28082" s="601"/>
      <c r="AA28082" s="601"/>
      <c r="AB28082" s="601"/>
    </row>
    <row r="28083" spans="21:28" x14ac:dyDescent="0.25">
      <c r="U28083" s="601"/>
      <c r="V28083" s="611"/>
      <c r="X28083" s="613"/>
      <c r="Y28083" s="601"/>
      <c r="Z28083" s="601"/>
      <c r="AA28083" s="601"/>
      <c r="AB28083" s="601"/>
    </row>
    <row r="28084" spans="21:28" x14ac:dyDescent="0.25">
      <c r="U28084" s="601"/>
      <c r="V28084" s="611"/>
      <c r="X28084" s="613"/>
      <c r="Y28084" s="601"/>
      <c r="Z28084" s="601"/>
      <c r="AA28084" s="601"/>
      <c r="AB28084" s="601"/>
    </row>
    <row r="28085" spans="21:28" x14ac:dyDescent="0.25">
      <c r="U28085" s="601"/>
      <c r="V28085" s="611"/>
      <c r="X28085" s="613"/>
      <c r="Y28085" s="601"/>
      <c r="Z28085" s="601"/>
      <c r="AA28085" s="601"/>
      <c r="AB28085" s="601"/>
    </row>
    <row r="28086" spans="21:28" x14ac:dyDescent="0.25">
      <c r="U28086" s="601"/>
      <c r="V28086" s="611"/>
      <c r="X28086" s="613"/>
      <c r="Y28086" s="601"/>
      <c r="Z28086" s="601"/>
      <c r="AA28086" s="601"/>
      <c r="AB28086" s="601"/>
    </row>
    <row r="28087" spans="21:28" x14ac:dyDescent="0.25">
      <c r="U28087" s="601"/>
      <c r="V28087" s="611"/>
      <c r="X28087" s="613"/>
      <c r="Y28087" s="601"/>
      <c r="Z28087" s="601"/>
      <c r="AA28087" s="601"/>
      <c r="AB28087" s="601"/>
    </row>
    <row r="28088" spans="21:28" x14ac:dyDescent="0.25">
      <c r="U28088" s="601"/>
      <c r="V28088" s="611"/>
      <c r="X28088" s="613"/>
      <c r="Y28088" s="601"/>
      <c r="Z28088" s="601"/>
      <c r="AA28088" s="601"/>
      <c r="AB28088" s="601"/>
    </row>
    <row r="28089" spans="21:28" x14ac:dyDescent="0.25">
      <c r="U28089" s="601"/>
      <c r="V28089" s="611"/>
      <c r="X28089" s="613"/>
      <c r="Y28089" s="601"/>
      <c r="Z28089" s="601"/>
      <c r="AA28089" s="601"/>
      <c r="AB28089" s="601"/>
    </row>
    <row r="28090" spans="21:28" x14ac:dyDescent="0.25">
      <c r="U28090" s="601"/>
      <c r="V28090" s="611"/>
      <c r="X28090" s="613"/>
      <c r="Y28090" s="601"/>
      <c r="Z28090" s="601"/>
      <c r="AA28090" s="601"/>
      <c r="AB28090" s="601"/>
    </row>
    <row r="28091" spans="21:28" x14ac:dyDescent="0.25">
      <c r="U28091" s="601"/>
      <c r="V28091" s="611"/>
      <c r="X28091" s="613"/>
      <c r="Y28091" s="601"/>
      <c r="Z28091" s="601"/>
      <c r="AA28091" s="601"/>
      <c r="AB28091" s="601"/>
    </row>
    <row r="28092" spans="21:28" x14ac:dyDescent="0.25">
      <c r="U28092" s="601"/>
      <c r="V28092" s="611"/>
      <c r="X28092" s="613"/>
      <c r="Y28092" s="601"/>
      <c r="Z28092" s="601"/>
      <c r="AA28092" s="601"/>
      <c r="AB28092" s="601"/>
    </row>
    <row r="28093" spans="21:28" x14ac:dyDescent="0.25">
      <c r="U28093" s="601"/>
      <c r="V28093" s="611"/>
      <c r="X28093" s="613"/>
      <c r="Y28093" s="601"/>
      <c r="Z28093" s="601"/>
      <c r="AA28093" s="601"/>
      <c r="AB28093" s="601"/>
    </row>
    <row r="28094" spans="21:28" x14ac:dyDescent="0.25">
      <c r="U28094" s="601"/>
      <c r="V28094" s="611"/>
      <c r="X28094" s="613"/>
      <c r="Y28094" s="601"/>
      <c r="Z28094" s="601"/>
      <c r="AA28094" s="601"/>
      <c r="AB28094" s="601"/>
    </row>
    <row r="28095" spans="21:28" x14ac:dyDescent="0.25">
      <c r="U28095" s="601"/>
      <c r="V28095" s="611"/>
      <c r="X28095" s="613"/>
      <c r="Y28095" s="601"/>
      <c r="Z28095" s="601"/>
      <c r="AA28095" s="601"/>
      <c r="AB28095" s="601"/>
    </row>
    <row r="28096" spans="21:28" x14ac:dyDescent="0.25">
      <c r="U28096" s="601"/>
      <c r="V28096" s="611"/>
      <c r="X28096" s="613"/>
      <c r="Y28096" s="601"/>
      <c r="Z28096" s="601"/>
      <c r="AA28096" s="601"/>
      <c r="AB28096" s="601"/>
    </row>
    <row r="28097" spans="21:28" x14ac:dyDescent="0.25">
      <c r="U28097" s="601"/>
      <c r="V28097" s="611"/>
      <c r="X28097" s="613"/>
      <c r="Y28097" s="601"/>
      <c r="Z28097" s="601"/>
      <c r="AA28097" s="601"/>
      <c r="AB28097" s="601"/>
    </row>
    <row r="28098" spans="21:28" x14ac:dyDescent="0.25">
      <c r="U28098" s="601"/>
      <c r="V28098" s="611"/>
      <c r="X28098" s="613"/>
      <c r="Y28098" s="601"/>
      <c r="Z28098" s="601"/>
      <c r="AA28098" s="601"/>
      <c r="AB28098" s="601"/>
    </row>
    <row r="28099" spans="21:28" x14ac:dyDescent="0.25">
      <c r="U28099" s="601"/>
      <c r="V28099" s="611"/>
      <c r="X28099" s="613"/>
      <c r="Y28099" s="601"/>
      <c r="Z28099" s="601"/>
      <c r="AA28099" s="601"/>
      <c r="AB28099" s="601"/>
    </row>
    <row r="28100" spans="21:28" x14ac:dyDescent="0.25">
      <c r="U28100" s="601"/>
      <c r="V28100" s="611"/>
      <c r="X28100" s="613"/>
      <c r="Y28100" s="601"/>
      <c r="Z28100" s="601"/>
      <c r="AA28100" s="601"/>
      <c r="AB28100" s="601"/>
    </row>
    <row r="28101" spans="21:28" x14ac:dyDescent="0.25">
      <c r="U28101" s="601"/>
      <c r="V28101" s="611"/>
      <c r="X28101" s="613"/>
      <c r="Y28101" s="601"/>
      <c r="Z28101" s="601"/>
      <c r="AA28101" s="601"/>
      <c r="AB28101" s="601"/>
    </row>
    <row r="28102" spans="21:28" x14ac:dyDescent="0.25">
      <c r="U28102" s="601"/>
      <c r="V28102" s="611"/>
      <c r="X28102" s="613"/>
      <c r="Y28102" s="601"/>
      <c r="Z28102" s="601"/>
      <c r="AA28102" s="601"/>
      <c r="AB28102" s="601"/>
    </row>
    <row r="28103" spans="21:28" x14ac:dyDescent="0.25">
      <c r="U28103" s="601"/>
      <c r="V28103" s="611"/>
      <c r="X28103" s="613"/>
      <c r="Y28103" s="601"/>
      <c r="Z28103" s="601"/>
      <c r="AA28103" s="601"/>
      <c r="AB28103" s="601"/>
    </row>
    <row r="28104" spans="21:28" x14ac:dyDescent="0.25">
      <c r="U28104" s="601"/>
      <c r="V28104" s="611"/>
      <c r="X28104" s="613"/>
      <c r="Y28104" s="601"/>
      <c r="Z28104" s="601"/>
      <c r="AA28104" s="601"/>
      <c r="AB28104" s="601"/>
    </row>
    <row r="28105" spans="21:28" x14ac:dyDescent="0.25">
      <c r="U28105" s="601"/>
      <c r="V28105" s="611"/>
      <c r="X28105" s="613"/>
      <c r="Y28105" s="601"/>
      <c r="Z28105" s="601"/>
      <c r="AA28105" s="601"/>
      <c r="AB28105" s="601"/>
    </row>
    <row r="28106" spans="21:28" x14ac:dyDescent="0.25">
      <c r="U28106" s="601"/>
      <c r="V28106" s="611"/>
      <c r="X28106" s="613"/>
      <c r="Y28106" s="601"/>
      <c r="Z28106" s="601"/>
      <c r="AA28106" s="601"/>
      <c r="AB28106" s="601"/>
    </row>
    <row r="28107" spans="21:28" x14ac:dyDescent="0.25">
      <c r="U28107" s="601"/>
      <c r="V28107" s="611"/>
      <c r="X28107" s="613"/>
      <c r="Y28107" s="601"/>
      <c r="Z28107" s="601"/>
      <c r="AA28107" s="601"/>
      <c r="AB28107" s="601"/>
    </row>
    <row r="28108" spans="21:28" x14ac:dyDescent="0.25">
      <c r="U28108" s="601"/>
      <c r="V28108" s="611"/>
      <c r="X28108" s="613"/>
      <c r="Y28108" s="601"/>
      <c r="Z28108" s="601"/>
      <c r="AA28108" s="601"/>
      <c r="AB28108" s="601"/>
    </row>
    <row r="28109" spans="21:28" x14ac:dyDescent="0.25">
      <c r="U28109" s="601"/>
      <c r="V28109" s="611"/>
      <c r="X28109" s="613"/>
      <c r="Y28109" s="601"/>
      <c r="Z28109" s="601"/>
      <c r="AA28109" s="601"/>
      <c r="AB28109" s="601"/>
    </row>
    <row r="28110" spans="21:28" x14ac:dyDescent="0.25">
      <c r="U28110" s="601"/>
      <c r="V28110" s="611"/>
      <c r="X28110" s="613"/>
      <c r="Y28110" s="601"/>
      <c r="Z28110" s="601"/>
      <c r="AA28110" s="601"/>
      <c r="AB28110" s="601"/>
    </row>
    <row r="28111" spans="21:28" x14ac:dyDescent="0.25">
      <c r="U28111" s="601"/>
      <c r="V28111" s="611"/>
      <c r="X28111" s="613"/>
      <c r="Y28111" s="601"/>
      <c r="Z28111" s="601"/>
      <c r="AA28111" s="601"/>
      <c r="AB28111" s="601"/>
    </row>
    <row r="28112" spans="21:28" x14ac:dyDescent="0.25">
      <c r="U28112" s="601"/>
      <c r="V28112" s="611"/>
      <c r="X28112" s="613"/>
      <c r="Y28112" s="601"/>
      <c r="Z28112" s="601"/>
      <c r="AA28112" s="601"/>
      <c r="AB28112" s="601"/>
    </row>
    <row r="28113" spans="21:28" x14ac:dyDescent="0.25">
      <c r="U28113" s="601"/>
      <c r="V28113" s="611"/>
      <c r="X28113" s="613"/>
      <c r="Y28113" s="601"/>
      <c r="Z28113" s="601"/>
      <c r="AA28113" s="601"/>
      <c r="AB28113" s="601"/>
    </row>
    <row r="28114" spans="21:28" x14ac:dyDescent="0.25">
      <c r="U28114" s="601"/>
      <c r="V28114" s="611"/>
      <c r="X28114" s="613"/>
      <c r="Y28114" s="601"/>
      <c r="Z28114" s="601"/>
      <c r="AA28114" s="601"/>
      <c r="AB28114" s="601"/>
    </row>
    <row r="28115" spans="21:28" x14ac:dyDescent="0.25">
      <c r="U28115" s="601"/>
      <c r="V28115" s="611"/>
      <c r="X28115" s="613"/>
      <c r="Y28115" s="601"/>
      <c r="Z28115" s="601"/>
      <c r="AA28115" s="601"/>
      <c r="AB28115" s="601"/>
    </row>
    <row r="28116" spans="21:28" x14ac:dyDescent="0.25">
      <c r="U28116" s="601"/>
      <c r="V28116" s="611"/>
      <c r="X28116" s="613"/>
      <c r="Y28116" s="601"/>
      <c r="Z28116" s="601"/>
      <c r="AA28116" s="601"/>
      <c r="AB28116" s="601"/>
    </row>
    <row r="28117" spans="21:28" x14ac:dyDescent="0.25">
      <c r="U28117" s="601"/>
      <c r="V28117" s="611"/>
      <c r="X28117" s="613"/>
      <c r="Y28117" s="601"/>
      <c r="Z28117" s="601"/>
      <c r="AA28117" s="601"/>
      <c r="AB28117" s="601"/>
    </row>
    <row r="28118" spans="21:28" x14ac:dyDescent="0.25">
      <c r="U28118" s="601"/>
      <c r="V28118" s="611"/>
      <c r="X28118" s="613"/>
      <c r="Y28118" s="601"/>
      <c r="Z28118" s="601"/>
      <c r="AA28118" s="601"/>
      <c r="AB28118" s="601"/>
    </row>
    <row r="28119" spans="21:28" x14ac:dyDescent="0.25">
      <c r="U28119" s="601"/>
      <c r="V28119" s="611"/>
      <c r="X28119" s="613"/>
      <c r="Y28119" s="601"/>
      <c r="Z28119" s="601"/>
      <c r="AA28119" s="601"/>
      <c r="AB28119" s="601"/>
    </row>
    <row r="28120" spans="21:28" x14ac:dyDescent="0.25">
      <c r="U28120" s="601"/>
      <c r="V28120" s="611"/>
      <c r="X28120" s="613"/>
      <c r="Y28120" s="601"/>
      <c r="Z28120" s="601"/>
      <c r="AA28120" s="601"/>
      <c r="AB28120" s="601"/>
    </row>
    <row r="28121" spans="21:28" x14ac:dyDescent="0.25">
      <c r="U28121" s="601"/>
      <c r="V28121" s="611"/>
      <c r="X28121" s="613"/>
      <c r="Y28121" s="601"/>
      <c r="Z28121" s="601"/>
      <c r="AA28121" s="601"/>
      <c r="AB28121" s="601"/>
    </row>
    <row r="28122" spans="21:28" x14ac:dyDescent="0.25">
      <c r="U28122" s="601"/>
      <c r="V28122" s="611"/>
      <c r="X28122" s="613"/>
      <c r="Y28122" s="601"/>
      <c r="Z28122" s="601"/>
      <c r="AA28122" s="601"/>
      <c r="AB28122" s="601"/>
    </row>
    <row r="28123" spans="21:28" x14ac:dyDescent="0.25">
      <c r="U28123" s="601"/>
      <c r="V28123" s="611"/>
      <c r="X28123" s="613"/>
      <c r="Y28123" s="601"/>
      <c r="Z28123" s="601"/>
      <c r="AA28123" s="601"/>
      <c r="AB28123" s="601"/>
    </row>
    <row r="28124" spans="21:28" x14ac:dyDescent="0.25">
      <c r="U28124" s="601"/>
      <c r="V28124" s="611"/>
      <c r="X28124" s="613"/>
      <c r="Y28124" s="601"/>
      <c r="Z28124" s="601"/>
      <c r="AA28124" s="601"/>
      <c r="AB28124" s="601"/>
    </row>
    <row r="28125" spans="21:28" x14ac:dyDescent="0.25">
      <c r="U28125" s="601"/>
      <c r="V28125" s="611"/>
      <c r="X28125" s="613"/>
      <c r="Y28125" s="601"/>
      <c r="Z28125" s="601"/>
      <c r="AA28125" s="601"/>
      <c r="AB28125" s="601"/>
    </row>
    <row r="28126" spans="21:28" x14ac:dyDescent="0.25">
      <c r="U28126" s="601"/>
      <c r="V28126" s="611"/>
      <c r="X28126" s="613"/>
      <c r="Y28126" s="601"/>
      <c r="Z28126" s="601"/>
      <c r="AA28126" s="601"/>
      <c r="AB28126" s="601"/>
    </row>
    <row r="28127" spans="21:28" x14ac:dyDescent="0.25">
      <c r="U28127" s="601"/>
      <c r="V28127" s="611"/>
      <c r="X28127" s="613"/>
      <c r="Y28127" s="601"/>
      <c r="Z28127" s="601"/>
      <c r="AA28127" s="601"/>
      <c r="AB28127" s="601"/>
    </row>
    <row r="28128" spans="21:28" x14ac:dyDescent="0.25">
      <c r="U28128" s="601"/>
      <c r="V28128" s="611"/>
      <c r="X28128" s="613"/>
      <c r="Y28128" s="601"/>
      <c r="Z28128" s="601"/>
      <c r="AA28128" s="601"/>
      <c r="AB28128" s="601"/>
    </row>
    <row r="28129" spans="21:28" x14ac:dyDescent="0.25">
      <c r="U28129" s="601"/>
      <c r="V28129" s="611"/>
      <c r="X28129" s="613"/>
      <c r="Y28129" s="601"/>
      <c r="Z28129" s="601"/>
      <c r="AA28129" s="601"/>
      <c r="AB28129" s="601"/>
    </row>
    <row r="28130" spans="21:28" x14ac:dyDescent="0.25">
      <c r="U28130" s="601"/>
      <c r="V28130" s="611"/>
      <c r="X28130" s="613"/>
      <c r="Y28130" s="601"/>
      <c r="Z28130" s="601"/>
      <c r="AA28130" s="601"/>
      <c r="AB28130" s="601"/>
    </row>
    <row r="28131" spans="21:28" x14ac:dyDescent="0.25">
      <c r="U28131" s="601"/>
      <c r="V28131" s="611"/>
      <c r="X28131" s="613"/>
      <c r="Y28131" s="601"/>
      <c r="Z28131" s="601"/>
      <c r="AA28131" s="601"/>
      <c r="AB28131" s="601"/>
    </row>
    <row r="28132" spans="21:28" x14ac:dyDescent="0.25">
      <c r="U28132" s="601"/>
      <c r="V28132" s="611"/>
      <c r="X28132" s="613"/>
      <c r="Y28132" s="601"/>
      <c r="Z28132" s="601"/>
      <c r="AA28132" s="601"/>
      <c r="AB28132" s="601"/>
    </row>
    <row r="28133" spans="21:28" x14ac:dyDescent="0.25">
      <c r="U28133" s="601"/>
      <c r="V28133" s="611"/>
      <c r="X28133" s="613"/>
      <c r="Y28133" s="601"/>
      <c r="Z28133" s="601"/>
      <c r="AA28133" s="601"/>
      <c r="AB28133" s="601"/>
    </row>
    <row r="28134" spans="21:28" x14ac:dyDescent="0.25">
      <c r="U28134" s="601"/>
      <c r="V28134" s="611"/>
      <c r="X28134" s="613"/>
      <c r="Y28134" s="601"/>
      <c r="Z28134" s="601"/>
      <c r="AA28134" s="601"/>
      <c r="AB28134" s="601"/>
    </row>
    <row r="28135" spans="21:28" x14ac:dyDescent="0.25">
      <c r="U28135" s="601"/>
      <c r="V28135" s="611"/>
      <c r="X28135" s="613"/>
      <c r="Y28135" s="601"/>
      <c r="Z28135" s="601"/>
      <c r="AA28135" s="601"/>
      <c r="AB28135" s="601"/>
    </row>
    <row r="28136" spans="21:28" x14ac:dyDescent="0.25">
      <c r="U28136" s="601"/>
      <c r="V28136" s="611"/>
      <c r="X28136" s="613"/>
      <c r="Y28136" s="601"/>
      <c r="Z28136" s="601"/>
      <c r="AA28136" s="601"/>
      <c r="AB28136" s="601"/>
    </row>
    <row r="28137" spans="21:28" x14ac:dyDescent="0.25">
      <c r="U28137" s="601"/>
      <c r="V28137" s="611"/>
      <c r="X28137" s="613"/>
      <c r="Y28137" s="601"/>
      <c r="Z28137" s="601"/>
      <c r="AA28137" s="601"/>
      <c r="AB28137" s="601"/>
    </row>
    <row r="28138" spans="21:28" x14ac:dyDescent="0.25">
      <c r="U28138" s="601"/>
      <c r="V28138" s="611"/>
      <c r="X28138" s="613"/>
      <c r="Y28138" s="601"/>
      <c r="Z28138" s="601"/>
      <c r="AA28138" s="601"/>
      <c r="AB28138" s="601"/>
    </row>
    <row r="28139" spans="21:28" x14ac:dyDescent="0.25">
      <c r="U28139" s="601"/>
      <c r="V28139" s="611"/>
      <c r="X28139" s="613"/>
      <c r="Y28139" s="601"/>
      <c r="Z28139" s="601"/>
      <c r="AA28139" s="601"/>
      <c r="AB28139" s="601"/>
    </row>
    <row r="28140" spans="21:28" x14ac:dyDescent="0.25">
      <c r="U28140" s="601"/>
      <c r="V28140" s="611"/>
      <c r="X28140" s="613"/>
      <c r="Y28140" s="601"/>
      <c r="Z28140" s="601"/>
      <c r="AA28140" s="601"/>
      <c r="AB28140" s="601"/>
    </row>
    <row r="28141" spans="21:28" x14ac:dyDescent="0.25">
      <c r="U28141" s="601"/>
      <c r="V28141" s="611"/>
      <c r="X28141" s="613"/>
      <c r="Y28141" s="601"/>
      <c r="Z28141" s="601"/>
      <c r="AA28141" s="601"/>
      <c r="AB28141" s="601"/>
    </row>
    <row r="28142" spans="21:28" x14ac:dyDescent="0.25">
      <c r="U28142" s="601"/>
      <c r="V28142" s="611"/>
      <c r="X28142" s="613"/>
      <c r="Y28142" s="601"/>
      <c r="Z28142" s="601"/>
      <c r="AA28142" s="601"/>
      <c r="AB28142" s="601"/>
    </row>
    <row r="28143" spans="21:28" x14ac:dyDescent="0.25">
      <c r="U28143" s="601"/>
      <c r="V28143" s="611"/>
      <c r="X28143" s="613"/>
      <c r="Y28143" s="601"/>
      <c r="Z28143" s="601"/>
      <c r="AA28143" s="601"/>
      <c r="AB28143" s="601"/>
    </row>
    <row r="28144" spans="21:28" x14ac:dyDescent="0.25">
      <c r="U28144" s="601"/>
      <c r="V28144" s="611"/>
      <c r="X28144" s="613"/>
      <c r="Y28144" s="601"/>
      <c r="Z28144" s="601"/>
      <c r="AA28144" s="601"/>
      <c r="AB28144" s="601"/>
    </row>
    <row r="28145" spans="21:28" x14ac:dyDescent="0.25">
      <c r="U28145" s="601"/>
      <c r="V28145" s="611"/>
      <c r="X28145" s="613"/>
      <c r="Y28145" s="601"/>
      <c r="Z28145" s="601"/>
      <c r="AA28145" s="601"/>
      <c r="AB28145" s="601"/>
    </row>
    <row r="28146" spans="21:28" x14ac:dyDescent="0.25">
      <c r="U28146" s="601"/>
      <c r="V28146" s="611"/>
      <c r="X28146" s="613"/>
      <c r="Y28146" s="601"/>
      <c r="Z28146" s="601"/>
      <c r="AA28146" s="601"/>
      <c r="AB28146" s="601"/>
    </row>
    <row r="28147" spans="21:28" x14ac:dyDescent="0.25">
      <c r="U28147" s="601"/>
      <c r="V28147" s="611"/>
      <c r="X28147" s="613"/>
      <c r="Y28147" s="601"/>
      <c r="Z28147" s="601"/>
      <c r="AA28147" s="601"/>
      <c r="AB28147" s="601"/>
    </row>
    <row r="28148" spans="21:28" x14ac:dyDescent="0.25">
      <c r="U28148" s="601"/>
      <c r="V28148" s="611"/>
      <c r="X28148" s="613"/>
      <c r="Y28148" s="601"/>
      <c r="Z28148" s="601"/>
      <c r="AA28148" s="601"/>
      <c r="AB28148" s="601"/>
    </row>
    <row r="28149" spans="21:28" x14ac:dyDescent="0.25">
      <c r="U28149" s="601"/>
      <c r="V28149" s="611"/>
      <c r="X28149" s="613"/>
      <c r="Y28149" s="601"/>
      <c r="Z28149" s="601"/>
      <c r="AA28149" s="601"/>
      <c r="AB28149" s="601"/>
    </row>
    <row r="28150" spans="21:28" x14ac:dyDescent="0.25">
      <c r="U28150" s="601"/>
      <c r="V28150" s="611"/>
      <c r="X28150" s="613"/>
      <c r="Y28150" s="601"/>
      <c r="Z28150" s="601"/>
      <c r="AA28150" s="601"/>
      <c r="AB28150" s="601"/>
    </row>
    <row r="28151" spans="21:28" x14ac:dyDescent="0.25">
      <c r="U28151" s="601"/>
      <c r="V28151" s="611"/>
      <c r="X28151" s="613"/>
      <c r="Y28151" s="601"/>
      <c r="Z28151" s="601"/>
      <c r="AA28151" s="601"/>
      <c r="AB28151" s="601"/>
    </row>
    <row r="28152" spans="21:28" x14ac:dyDescent="0.25">
      <c r="U28152" s="601"/>
      <c r="V28152" s="611"/>
      <c r="X28152" s="613"/>
      <c r="Y28152" s="601"/>
      <c r="Z28152" s="601"/>
      <c r="AA28152" s="601"/>
      <c r="AB28152" s="601"/>
    </row>
    <row r="28153" spans="21:28" x14ac:dyDescent="0.25">
      <c r="U28153" s="601"/>
      <c r="V28153" s="611"/>
      <c r="X28153" s="613"/>
      <c r="Y28153" s="601"/>
      <c r="Z28153" s="601"/>
      <c r="AA28153" s="601"/>
      <c r="AB28153" s="601"/>
    </row>
    <row r="28154" spans="21:28" x14ac:dyDescent="0.25">
      <c r="U28154" s="601"/>
      <c r="V28154" s="611"/>
      <c r="X28154" s="613"/>
      <c r="Y28154" s="601"/>
      <c r="Z28154" s="601"/>
      <c r="AA28154" s="601"/>
      <c r="AB28154" s="601"/>
    </row>
    <row r="28155" spans="21:28" x14ac:dyDescent="0.25">
      <c r="U28155" s="601"/>
      <c r="V28155" s="611"/>
      <c r="X28155" s="613"/>
      <c r="Y28155" s="601"/>
      <c r="Z28155" s="601"/>
      <c r="AA28155" s="601"/>
      <c r="AB28155" s="601"/>
    </row>
    <row r="28156" spans="21:28" x14ac:dyDescent="0.25">
      <c r="U28156" s="601"/>
      <c r="V28156" s="611"/>
      <c r="X28156" s="613"/>
      <c r="Y28156" s="601"/>
      <c r="Z28156" s="601"/>
      <c r="AA28156" s="601"/>
      <c r="AB28156" s="601"/>
    </row>
    <row r="28157" spans="21:28" x14ac:dyDescent="0.25">
      <c r="U28157" s="601"/>
      <c r="V28157" s="611"/>
      <c r="X28157" s="613"/>
      <c r="Y28157" s="601"/>
      <c r="Z28157" s="601"/>
      <c r="AA28157" s="601"/>
      <c r="AB28157" s="601"/>
    </row>
    <row r="28158" spans="21:28" x14ac:dyDescent="0.25">
      <c r="U28158" s="601"/>
      <c r="V28158" s="611"/>
      <c r="X28158" s="613"/>
      <c r="Y28158" s="601"/>
      <c r="Z28158" s="601"/>
      <c r="AA28158" s="601"/>
      <c r="AB28158" s="601"/>
    </row>
    <row r="28159" spans="21:28" x14ac:dyDescent="0.25">
      <c r="U28159" s="601"/>
      <c r="V28159" s="611"/>
      <c r="X28159" s="613"/>
      <c r="Y28159" s="601"/>
      <c r="Z28159" s="601"/>
      <c r="AA28159" s="601"/>
      <c r="AB28159" s="601"/>
    </row>
    <row r="28160" spans="21:28" x14ac:dyDescent="0.25">
      <c r="U28160" s="601"/>
      <c r="V28160" s="611"/>
      <c r="X28160" s="613"/>
      <c r="Y28160" s="601"/>
      <c r="Z28160" s="601"/>
      <c r="AA28160" s="601"/>
      <c r="AB28160" s="601"/>
    </row>
    <row r="28161" spans="21:28" x14ac:dyDescent="0.25">
      <c r="U28161" s="601"/>
      <c r="V28161" s="611"/>
      <c r="X28161" s="613"/>
      <c r="Y28161" s="601"/>
      <c r="Z28161" s="601"/>
      <c r="AA28161" s="601"/>
      <c r="AB28161" s="601"/>
    </row>
    <row r="28162" spans="21:28" x14ac:dyDescent="0.25">
      <c r="U28162" s="601"/>
      <c r="V28162" s="611"/>
      <c r="X28162" s="613"/>
      <c r="Y28162" s="601"/>
      <c r="Z28162" s="601"/>
      <c r="AA28162" s="601"/>
      <c r="AB28162" s="601"/>
    </row>
    <row r="28163" spans="21:28" x14ac:dyDescent="0.25">
      <c r="U28163" s="601"/>
      <c r="V28163" s="611"/>
      <c r="X28163" s="613"/>
      <c r="Y28163" s="601"/>
      <c r="Z28163" s="601"/>
      <c r="AA28163" s="601"/>
      <c r="AB28163" s="601"/>
    </row>
    <row r="28164" spans="21:28" x14ac:dyDescent="0.25">
      <c r="U28164" s="601"/>
      <c r="V28164" s="611"/>
      <c r="X28164" s="613"/>
      <c r="Y28164" s="601"/>
      <c r="Z28164" s="601"/>
      <c r="AA28164" s="601"/>
      <c r="AB28164" s="601"/>
    </row>
    <row r="28165" spans="21:28" x14ac:dyDescent="0.25">
      <c r="U28165" s="601"/>
      <c r="V28165" s="611"/>
      <c r="X28165" s="613"/>
      <c r="Y28165" s="601"/>
      <c r="Z28165" s="601"/>
      <c r="AA28165" s="601"/>
      <c r="AB28165" s="601"/>
    </row>
    <row r="28166" spans="21:28" x14ac:dyDescent="0.25">
      <c r="U28166" s="601"/>
      <c r="V28166" s="611"/>
      <c r="X28166" s="613"/>
      <c r="Y28166" s="601"/>
      <c r="Z28166" s="601"/>
      <c r="AA28166" s="601"/>
      <c r="AB28166" s="601"/>
    </row>
    <row r="28167" spans="21:28" x14ac:dyDescent="0.25">
      <c r="U28167" s="601"/>
      <c r="V28167" s="611"/>
      <c r="X28167" s="613"/>
      <c r="Y28167" s="601"/>
      <c r="Z28167" s="601"/>
      <c r="AA28167" s="601"/>
      <c r="AB28167" s="601"/>
    </row>
    <row r="28168" spans="21:28" x14ac:dyDescent="0.25">
      <c r="U28168" s="601"/>
      <c r="V28168" s="611"/>
      <c r="X28168" s="613"/>
      <c r="Y28168" s="601"/>
      <c r="Z28168" s="601"/>
      <c r="AA28168" s="601"/>
      <c r="AB28168" s="601"/>
    </row>
    <row r="28169" spans="21:28" x14ac:dyDescent="0.25">
      <c r="U28169" s="601"/>
      <c r="V28169" s="611"/>
      <c r="X28169" s="613"/>
      <c r="Y28169" s="601"/>
      <c r="Z28169" s="601"/>
      <c r="AA28169" s="601"/>
      <c r="AB28169" s="601"/>
    </row>
    <row r="28170" spans="21:28" x14ac:dyDescent="0.25">
      <c r="U28170" s="601"/>
      <c r="V28170" s="611"/>
      <c r="X28170" s="613"/>
      <c r="Y28170" s="601"/>
      <c r="Z28170" s="601"/>
      <c r="AA28170" s="601"/>
      <c r="AB28170" s="601"/>
    </row>
    <row r="28171" spans="21:28" x14ac:dyDescent="0.25">
      <c r="U28171" s="601"/>
      <c r="V28171" s="611"/>
      <c r="X28171" s="613"/>
      <c r="Y28171" s="601"/>
      <c r="Z28171" s="601"/>
      <c r="AA28171" s="601"/>
      <c r="AB28171" s="601"/>
    </row>
    <row r="28172" spans="21:28" x14ac:dyDescent="0.25">
      <c r="U28172" s="601"/>
      <c r="V28172" s="611"/>
      <c r="X28172" s="613"/>
      <c r="Y28172" s="601"/>
      <c r="Z28172" s="601"/>
      <c r="AA28172" s="601"/>
      <c r="AB28172" s="601"/>
    </row>
    <row r="28173" spans="21:28" x14ac:dyDescent="0.25">
      <c r="U28173" s="601"/>
      <c r="V28173" s="611"/>
      <c r="X28173" s="613"/>
      <c r="Y28173" s="601"/>
      <c r="Z28173" s="601"/>
      <c r="AA28173" s="601"/>
      <c r="AB28173" s="601"/>
    </row>
    <row r="28174" spans="21:28" x14ac:dyDescent="0.25">
      <c r="U28174" s="601"/>
      <c r="V28174" s="611"/>
      <c r="X28174" s="613"/>
      <c r="Y28174" s="601"/>
      <c r="Z28174" s="601"/>
      <c r="AA28174" s="601"/>
      <c r="AB28174" s="601"/>
    </row>
    <row r="28175" spans="21:28" x14ac:dyDescent="0.25">
      <c r="U28175" s="601"/>
      <c r="V28175" s="611"/>
      <c r="X28175" s="613"/>
      <c r="Y28175" s="601"/>
      <c r="Z28175" s="601"/>
      <c r="AA28175" s="601"/>
      <c r="AB28175" s="601"/>
    </row>
    <row r="28176" spans="21:28" x14ac:dyDescent="0.25">
      <c r="U28176" s="601"/>
      <c r="V28176" s="611"/>
      <c r="X28176" s="613"/>
      <c r="Y28176" s="601"/>
      <c r="Z28176" s="601"/>
      <c r="AA28176" s="601"/>
      <c r="AB28176" s="601"/>
    </row>
    <row r="28177" spans="21:28" x14ac:dyDescent="0.25">
      <c r="U28177" s="601"/>
      <c r="V28177" s="611"/>
      <c r="X28177" s="613"/>
      <c r="Y28177" s="601"/>
      <c r="Z28177" s="601"/>
      <c r="AA28177" s="601"/>
      <c r="AB28177" s="601"/>
    </row>
    <row r="28178" spans="21:28" x14ac:dyDescent="0.25">
      <c r="U28178" s="601"/>
      <c r="V28178" s="611"/>
      <c r="X28178" s="613"/>
      <c r="Y28178" s="601"/>
      <c r="Z28178" s="601"/>
      <c r="AA28178" s="601"/>
      <c r="AB28178" s="601"/>
    </row>
    <row r="28179" spans="21:28" x14ac:dyDescent="0.25">
      <c r="U28179" s="601"/>
      <c r="V28179" s="611"/>
      <c r="X28179" s="613"/>
      <c r="Y28179" s="601"/>
      <c r="Z28179" s="601"/>
      <c r="AA28179" s="601"/>
      <c r="AB28179" s="601"/>
    </row>
    <row r="28180" spans="21:28" x14ac:dyDescent="0.25">
      <c r="U28180" s="601"/>
      <c r="V28180" s="611"/>
      <c r="X28180" s="613"/>
      <c r="Y28180" s="601"/>
      <c r="Z28180" s="601"/>
      <c r="AA28180" s="601"/>
      <c r="AB28180" s="601"/>
    </row>
    <row r="28181" spans="21:28" x14ac:dyDescent="0.25">
      <c r="U28181" s="601"/>
      <c r="V28181" s="611"/>
      <c r="X28181" s="613"/>
      <c r="Y28181" s="601"/>
      <c r="Z28181" s="601"/>
      <c r="AA28181" s="601"/>
      <c r="AB28181" s="601"/>
    </row>
    <row r="28182" spans="21:28" x14ac:dyDescent="0.25">
      <c r="U28182" s="601"/>
      <c r="V28182" s="611"/>
      <c r="X28182" s="613"/>
      <c r="Y28182" s="601"/>
      <c r="Z28182" s="601"/>
      <c r="AA28182" s="601"/>
      <c r="AB28182" s="601"/>
    </row>
    <row r="28183" spans="21:28" x14ac:dyDescent="0.25">
      <c r="U28183" s="601"/>
      <c r="V28183" s="611"/>
      <c r="X28183" s="613"/>
      <c r="Y28183" s="601"/>
      <c r="Z28183" s="601"/>
      <c r="AA28183" s="601"/>
      <c r="AB28183" s="601"/>
    </row>
    <row r="28184" spans="21:28" x14ac:dyDescent="0.25">
      <c r="U28184" s="601"/>
      <c r="V28184" s="611"/>
      <c r="X28184" s="613"/>
      <c r="Y28184" s="601"/>
      <c r="Z28184" s="601"/>
      <c r="AA28184" s="601"/>
      <c r="AB28184" s="601"/>
    </row>
    <row r="28185" spans="21:28" x14ac:dyDescent="0.25">
      <c r="U28185" s="601"/>
      <c r="V28185" s="611"/>
      <c r="X28185" s="613"/>
      <c r="Y28185" s="601"/>
      <c r="Z28185" s="601"/>
      <c r="AA28185" s="601"/>
      <c r="AB28185" s="601"/>
    </row>
    <row r="28186" spans="21:28" x14ac:dyDescent="0.25">
      <c r="U28186" s="601"/>
      <c r="V28186" s="611"/>
      <c r="X28186" s="613"/>
      <c r="Y28186" s="601"/>
      <c r="Z28186" s="601"/>
      <c r="AA28186" s="601"/>
      <c r="AB28186" s="601"/>
    </row>
    <row r="28187" spans="21:28" x14ac:dyDescent="0.25">
      <c r="U28187" s="601"/>
      <c r="V28187" s="611"/>
      <c r="X28187" s="613"/>
      <c r="Y28187" s="601"/>
      <c r="Z28187" s="601"/>
      <c r="AA28187" s="601"/>
      <c r="AB28187" s="601"/>
    </row>
    <row r="28188" spans="21:28" x14ac:dyDescent="0.25">
      <c r="U28188" s="601"/>
      <c r="V28188" s="611"/>
      <c r="X28188" s="613"/>
      <c r="Y28188" s="601"/>
      <c r="Z28188" s="601"/>
      <c r="AA28188" s="601"/>
      <c r="AB28188" s="601"/>
    </row>
    <row r="28189" spans="21:28" x14ac:dyDescent="0.25">
      <c r="U28189" s="601"/>
      <c r="V28189" s="611"/>
      <c r="X28189" s="613"/>
      <c r="Y28189" s="601"/>
      <c r="Z28189" s="601"/>
      <c r="AA28189" s="601"/>
      <c r="AB28189" s="601"/>
    </row>
    <row r="28190" spans="21:28" x14ac:dyDescent="0.25">
      <c r="U28190" s="601"/>
      <c r="V28190" s="611"/>
      <c r="X28190" s="613"/>
      <c r="Y28190" s="601"/>
      <c r="Z28190" s="601"/>
      <c r="AA28190" s="601"/>
      <c r="AB28190" s="601"/>
    </row>
    <row r="28191" spans="21:28" x14ac:dyDescent="0.25">
      <c r="U28191" s="601"/>
      <c r="V28191" s="611"/>
      <c r="X28191" s="613"/>
      <c r="Y28191" s="601"/>
      <c r="Z28191" s="601"/>
      <c r="AA28191" s="601"/>
      <c r="AB28191" s="601"/>
    </row>
    <row r="28192" spans="21:28" x14ac:dyDescent="0.25">
      <c r="U28192" s="601"/>
      <c r="V28192" s="611"/>
      <c r="X28192" s="613"/>
      <c r="Y28192" s="601"/>
      <c r="Z28192" s="601"/>
      <c r="AA28192" s="601"/>
      <c r="AB28192" s="601"/>
    </row>
    <row r="28193" spans="21:28" x14ac:dyDescent="0.25">
      <c r="U28193" s="601"/>
      <c r="V28193" s="611"/>
      <c r="X28193" s="613"/>
      <c r="Y28193" s="601"/>
      <c r="Z28193" s="601"/>
      <c r="AA28193" s="601"/>
      <c r="AB28193" s="601"/>
    </row>
    <row r="28194" spans="21:28" x14ac:dyDescent="0.25">
      <c r="U28194" s="601"/>
      <c r="V28194" s="611"/>
      <c r="X28194" s="613"/>
      <c r="Y28194" s="601"/>
      <c r="Z28194" s="601"/>
      <c r="AA28194" s="601"/>
      <c r="AB28194" s="601"/>
    </row>
    <row r="28195" spans="21:28" x14ac:dyDescent="0.25">
      <c r="U28195" s="601"/>
      <c r="V28195" s="611"/>
      <c r="X28195" s="613"/>
      <c r="Y28195" s="601"/>
      <c r="Z28195" s="601"/>
      <c r="AA28195" s="601"/>
      <c r="AB28195" s="601"/>
    </row>
    <row r="28196" spans="21:28" x14ac:dyDescent="0.25">
      <c r="U28196" s="601"/>
      <c r="V28196" s="611"/>
      <c r="X28196" s="613"/>
      <c r="Y28196" s="601"/>
      <c r="Z28196" s="601"/>
      <c r="AA28196" s="601"/>
      <c r="AB28196" s="601"/>
    </row>
    <row r="28197" spans="21:28" x14ac:dyDescent="0.25">
      <c r="U28197" s="601"/>
      <c r="V28197" s="611"/>
      <c r="X28197" s="613"/>
      <c r="Y28197" s="601"/>
      <c r="Z28197" s="601"/>
      <c r="AA28197" s="601"/>
      <c r="AB28197" s="601"/>
    </row>
    <row r="28198" spans="21:28" x14ac:dyDescent="0.25">
      <c r="U28198" s="601"/>
      <c r="V28198" s="611"/>
      <c r="X28198" s="613"/>
      <c r="Y28198" s="601"/>
      <c r="Z28198" s="601"/>
      <c r="AA28198" s="601"/>
      <c r="AB28198" s="601"/>
    </row>
    <row r="28199" spans="21:28" x14ac:dyDescent="0.25">
      <c r="U28199" s="601"/>
      <c r="V28199" s="611"/>
      <c r="X28199" s="613"/>
      <c r="Y28199" s="601"/>
      <c r="Z28199" s="601"/>
      <c r="AA28199" s="601"/>
      <c r="AB28199" s="601"/>
    </row>
    <row r="28200" spans="21:28" x14ac:dyDescent="0.25">
      <c r="U28200" s="601"/>
      <c r="V28200" s="611"/>
      <c r="X28200" s="613"/>
      <c r="Y28200" s="601"/>
      <c r="Z28200" s="601"/>
      <c r="AA28200" s="601"/>
      <c r="AB28200" s="601"/>
    </row>
    <row r="28201" spans="21:28" x14ac:dyDescent="0.25">
      <c r="U28201" s="601"/>
      <c r="V28201" s="611"/>
      <c r="X28201" s="613"/>
      <c r="Y28201" s="601"/>
      <c r="Z28201" s="601"/>
      <c r="AA28201" s="601"/>
      <c r="AB28201" s="601"/>
    </row>
    <row r="28202" spans="21:28" x14ac:dyDescent="0.25">
      <c r="U28202" s="601"/>
      <c r="V28202" s="611"/>
      <c r="X28202" s="613"/>
      <c r="Y28202" s="601"/>
      <c r="Z28202" s="601"/>
      <c r="AA28202" s="601"/>
      <c r="AB28202" s="601"/>
    </row>
    <row r="28203" spans="21:28" x14ac:dyDescent="0.25">
      <c r="U28203" s="601"/>
      <c r="V28203" s="611"/>
      <c r="X28203" s="613"/>
      <c r="Y28203" s="601"/>
      <c r="Z28203" s="601"/>
      <c r="AA28203" s="601"/>
      <c r="AB28203" s="601"/>
    </row>
    <row r="28204" spans="21:28" x14ac:dyDescent="0.25">
      <c r="U28204" s="601"/>
      <c r="V28204" s="611"/>
      <c r="X28204" s="613"/>
      <c r="Y28204" s="601"/>
      <c r="Z28204" s="601"/>
      <c r="AA28204" s="601"/>
      <c r="AB28204" s="601"/>
    </row>
    <row r="28205" spans="21:28" x14ac:dyDescent="0.25">
      <c r="U28205" s="601"/>
      <c r="V28205" s="611"/>
      <c r="X28205" s="613"/>
      <c r="Y28205" s="601"/>
      <c r="Z28205" s="601"/>
      <c r="AA28205" s="601"/>
      <c r="AB28205" s="601"/>
    </row>
    <row r="28206" spans="21:28" x14ac:dyDescent="0.25">
      <c r="U28206" s="601"/>
      <c r="V28206" s="611"/>
      <c r="X28206" s="613"/>
      <c r="Y28206" s="601"/>
      <c r="Z28206" s="601"/>
      <c r="AA28206" s="601"/>
      <c r="AB28206" s="601"/>
    </row>
    <row r="28207" spans="21:28" x14ac:dyDescent="0.25">
      <c r="U28207" s="601"/>
      <c r="V28207" s="611"/>
      <c r="X28207" s="613"/>
      <c r="Y28207" s="601"/>
      <c r="Z28207" s="601"/>
      <c r="AA28207" s="601"/>
      <c r="AB28207" s="601"/>
    </row>
    <row r="28208" spans="21:28" x14ac:dyDescent="0.25">
      <c r="U28208" s="601"/>
      <c r="V28208" s="611"/>
      <c r="X28208" s="613"/>
      <c r="Y28208" s="601"/>
      <c r="Z28208" s="601"/>
      <c r="AA28208" s="601"/>
      <c r="AB28208" s="601"/>
    </row>
    <row r="28209" spans="21:28" x14ac:dyDescent="0.25">
      <c r="U28209" s="601"/>
      <c r="V28209" s="611"/>
      <c r="X28209" s="613"/>
      <c r="Y28209" s="601"/>
      <c r="Z28209" s="601"/>
      <c r="AA28209" s="601"/>
      <c r="AB28209" s="601"/>
    </row>
    <row r="28210" spans="21:28" x14ac:dyDescent="0.25">
      <c r="U28210" s="601"/>
      <c r="V28210" s="611"/>
      <c r="X28210" s="613"/>
      <c r="Y28210" s="601"/>
      <c r="Z28210" s="601"/>
      <c r="AA28210" s="601"/>
      <c r="AB28210" s="601"/>
    </row>
    <row r="28211" spans="21:28" x14ac:dyDescent="0.25">
      <c r="U28211" s="601"/>
      <c r="V28211" s="611"/>
      <c r="X28211" s="613"/>
      <c r="Y28211" s="601"/>
      <c r="Z28211" s="601"/>
      <c r="AA28211" s="601"/>
      <c r="AB28211" s="601"/>
    </row>
    <row r="28212" spans="21:28" x14ac:dyDescent="0.25">
      <c r="U28212" s="601"/>
      <c r="V28212" s="611"/>
      <c r="X28212" s="613"/>
      <c r="Y28212" s="601"/>
      <c r="Z28212" s="601"/>
      <c r="AA28212" s="601"/>
      <c r="AB28212" s="601"/>
    </row>
    <row r="28213" spans="21:28" x14ac:dyDescent="0.25">
      <c r="U28213" s="601"/>
      <c r="V28213" s="611"/>
      <c r="X28213" s="613"/>
      <c r="Y28213" s="601"/>
      <c r="Z28213" s="601"/>
      <c r="AA28213" s="601"/>
      <c r="AB28213" s="601"/>
    </row>
    <row r="28214" spans="21:28" x14ac:dyDescent="0.25">
      <c r="U28214" s="601"/>
      <c r="V28214" s="611"/>
      <c r="X28214" s="613"/>
      <c r="Y28214" s="601"/>
      <c r="Z28214" s="601"/>
      <c r="AA28214" s="601"/>
      <c r="AB28214" s="601"/>
    </row>
    <row r="28215" spans="21:28" x14ac:dyDescent="0.25">
      <c r="U28215" s="601"/>
      <c r="V28215" s="611"/>
      <c r="X28215" s="613"/>
      <c r="Y28215" s="601"/>
      <c r="Z28215" s="601"/>
      <c r="AA28215" s="601"/>
      <c r="AB28215" s="601"/>
    </row>
    <row r="28216" spans="21:28" x14ac:dyDescent="0.25">
      <c r="U28216" s="601"/>
      <c r="V28216" s="611"/>
      <c r="X28216" s="613"/>
      <c r="Y28216" s="601"/>
      <c r="Z28216" s="601"/>
      <c r="AA28216" s="601"/>
      <c r="AB28216" s="601"/>
    </row>
    <row r="28217" spans="21:28" x14ac:dyDescent="0.25">
      <c r="U28217" s="601"/>
      <c r="V28217" s="611"/>
      <c r="X28217" s="613"/>
      <c r="Y28217" s="601"/>
      <c r="Z28217" s="601"/>
      <c r="AA28217" s="601"/>
      <c r="AB28217" s="601"/>
    </row>
    <row r="28218" spans="21:28" x14ac:dyDescent="0.25">
      <c r="U28218" s="601"/>
      <c r="V28218" s="611"/>
      <c r="X28218" s="613"/>
      <c r="Y28218" s="601"/>
      <c r="Z28218" s="601"/>
      <c r="AA28218" s="601"/>
      <c r="AB28218" s="601"/>
    </row>
    <row r="28219" spans="21:28" x14ac:dyDescent="0.25">
      <c r="U28219" s="601"/>
      <c r="V28219" s="611"/>
      <c r="X28219" s="613"/>
      <c r="Y28219" s="601"/>
      <c r="Z28219" s="601"/>
      <c r="AA28219" s="601"/>
      <c r="AB28219" s="601"/>
    </row>
    <row r="28220" spans="21:28" x14ac:dyDescent="0.25">
      <c r="U28220" s="601"/>
      <c r="V28220" s="611"/>
      <c r="X28220" s="613"/>
      <c r="Y28220" s="601"/>
      <c r="Z28220" s="601"/>
      <c r="AA28220" s="601"/>
      <c r="AB28220" s="601"/>
    </row>
    <row r="28221" spans="21:28" x14ac:dyDescent="0.25">
      <c r="U28221" s="601"/>
      <c r="V28221" s="611"/>
      <c r="X28221" s="613"/>
      <c r="Y28221" s="601"/>
      <c r="Z28221" s="601"/>
      <c r="AA28221" s="601"/>
      <c r="AB28221" s="601"/>
    </row>
    <row r="28222" spans="21:28" x14ac:dyDescent="0.25">
      <c r="U28222" s="601"/>
      <c r="V28222" s="611"/>
      <c r="X28222" s="613"/>
      <c r="Y28222" s="601"/>
      <c r="Z28222" s="601"/>
      <c r="AA28222" s="601"/>
      <c r="AB28222" s="601"/>
    </row>
    <row r="28223" spans="21:28" x14ac:dyDescent="0.25">
      <c r="U28223" s="601"/>
      <c r="V28223" s="611"/>
      <c r="X28223" s="613"/>
      <c r="Y28223" s="601"/>
      <c r="Z28223" s="601"/>
      <c r="AA28223" s="601"/>
      <c r="AB28223" s="601"/>
    </row>
    <row r="28224" spans="21:28" x14ac:dyDescent="0.25">
      <c r="U28224" s="601"/>
      <c r="V28224" s="611"/>
      <c r="X28224" s="613"/>
      <c r="Y28224" s="601"/>
      <c r="Z28224" s="601"/>
      <c r="AA28224" s="601"/>
      <c r="AB28224" s="601"/>
    </row>
    <row r="28225" spans="21:28" x14ac:dyDescent="0.25">
      <c r="U28225" s="601"/>
      <c r="V28225" s="611"/>
      <c r="X28225" s="613"/>
      <c r="Y28225" s="601"/>
      <c r="Z28225" s="601"/>
      <c r="AA28225" s="601"/>
      <c r="AB28225" s="601"/>
    </row>
    <row r="28226" spans="21:28" x14ac:dyDescent="0.25">
      <c r="U28226" s="601"/>
      <c r="V28226" s="611"/>
      <c r="X28226" s="613"/>
      <c r="Y28226" s="601"/>
      <c r="Z28226" s="601"/>
      <c r="AA28226" s="601"/>
      <c r="AB28226" s="601"/>
    </row>
    <row r="28227" spans="21:28" x14ac:dyDescent="0.25">
      <c r="U28227" s="601"/>
      <c r="V28227" s="611"/>
      <c r="X28227" s="613"/>
      <c r="Y28227" s="601"/>
      <c r="Z28227" s="601"/>
      <c r="AA28227" s="601"/>
      <c r="AB28227" s="601"/>
    </row>
    <row r="28228" spans="21:28" x14ac:dyDescent="0.25">
      <c r="U28228" s="601"/>
      <c r="V28228" s="611"/>
      <c r="X28228" s="613"/>
      <c r="Y28228" s="601"/>
      <c r="Z28228" s="601"/>
      <c r="AA28228" s="601"/>
      <c r="AB28228" s="601"/>
    </row>
    <row r="28229" spans="21:28" x14ac:dyDescent="0.25">
      <c r="U28229" s="601"/>
      <c r="V28229" s="611"/>
      <c r="X28229" s="613"/>
      <c r="Y28229" s="601"/>
      <c r="Z28229" s="601"/>
      <c r="AA28229" s="601"/>
      <c r="AB28229" s="601"/>
    </row>
    <row r="28230" spans="21:28" x14ac:dyDescent="0.25">
      <c r="U28230" s="601"/>
      <c r="V28230" s="611"/>
      <c r="X28230" s="613"/>
      <c r="Y28230" s="601"/>
      <c r="Z28230" s="601"/>
      <c r="AA28230" s="601"/>
      <c r="AB28230" s="601"/>
    </row>
    <row r="28231" spans="21:28" x14ac:dyDescent="0.25">
      <c r="U28231" s="601"/>
      <c r="V28231" s="611"/>
      <c r="X28231" s="613"/>
      <c r="Y28231" s="601"/>
      <c r="Z28231" s="601"/>
      <c r="AA28231" s="601"/>
      <c r="AB28231" s="601"/>
    </row>
    <row r="28232" spans="21:28" x14ac:dyDescent="0.25">
      <c r="U28232" s="601"/>
      <c r="V28232" s="611"/>
      <c r="X28232" s="613"/>
      <c r="Y28232" s="601"/>
      <c r="Z28232" s="601"/>
      <c r="AA28232" s="601"/>
      <c r="AB28232" s="601"/>
    </row>
    <row r="28233" spans="21:28" x14ac:dyDescent="0.25">
      <c r="U28233" s="601"/>
      <c r="V28233" s="611"/>
      <c r="X28233" s="613"/>
      <c r="Y28233" s="601"/>
      <c r="Z28233" s="601"/>
      <c r="AA28233" s="601"/>
      <c r="AB28233" s="601"/>
    </row>
    <row r="28234" spans="21:28" x14ac:dyDescent="0.25">
      <c r="U28234" s="601"/>
      <c r="V28234" s="611"/>
      <c r="X28234" s="613"/>
      <c r="Y28234" s="601"/>
      <c r="Z28234" s="601"/>
      <c r="AA28234" s="601"/>
      <c r="AB28234" s="601"/>
    </row>
    <row r="28235" spans="21:28" x14ac:dyDescent="0.25">
      <c r="U28235" s="601"/>
      <c r="V28235" s="611"/>
      <c r="X28235" s="613"/>
      <c r="Y28235" s="601"/>
      <c r="Z28235" s="601"/>
      <c r="AA28235" s="601"/>
      <c r="AB28235" s="601"/>
    </row>
    <row r="28236" spans="21:28" x14ac:dyDescent="0.25">
      <c r="U28236" s="601"/>
      <c r="V28236" s="611"/>
      <c r="X28236" s="613"/>
      <c r="Y28236" s="601"/>
      <c r="Z28236" s="601"/>
      <c r="AA28236" s="601"/>
      <c r="AB28236" s="601"/>
    </row>
    <row r="28237" spans="21:28" x14ac:dyDescent="0.25">
      <c r="U28237" s="601"/>
      <c r="V28237" s="611"/>
      <c r="X28237" s="613"/>
      <c r="Y28237" s="601"/>
      <c r="Z28237" s="601"/>
      <c r="AA28237" s="601"/>
      <c r="AB28237" s="601"/>
    </row>
    <row r="28238" spans="21:28" x14ac:dyDescent="0.25">
      <c r="U28238" s="601"/>
      <c r="V28238" s="611"/>
      <c r="X28238" s="613"/>
      <c r="Y28238" s="601"/>
      <c r="Z28238" s="601"/>
      <c r="AA28238" s="601"/>
      <c r="AB28238" s="601"/>
    </row>
    <row r="28239" spans="21:28" x14ac:dyDescent="0.25">
      <c r="U28239" s="601"/>
      <c r="V28239" s="611"/>
      <c r="X28239" s="613"/>
      <c r="Y28239" s="601"/>
      <c r="Z28239" s="601"/>
      <c r="AA28239" s="601"/>
      <c r="AB28239" s="601"/>
    </row>
    <row r="28240" spans="21:28" x14ac:dyDescent="0.25">
      <c r="U28240" s="601"/>
      <c r="V28240" s="611"/>
      <c r="X28240" s="613"/>
      <c r="Y28240" s="601"/>
      <c r="Z28240" s="601"/>
      <c r="AA28240" s="601"/>
      <c r="AB28240" s="601"/>
    </row>
    <row r="28241" spans="21:28" x14ac:dyDescent="0.25">
      <c r="U28241" s="601"/>
      <c r="V28241" s="611"/>
      <c r="X28241" s="613"/>
      <c r="Y28241" s="601"/>
      <c r="Z28241" s="601"/>
      <c r="AA28241" s="601"/>
      <c r="AB28241" s="601"/>
    </row>
    <row r="28242" spans="21:28" x14ac:dyDescent="0.25">
      <c r="U28242" s="601"/>
      <c r="V28242" s="611"/>
      <c r="X28242" s="613"/>
      <c r="Y28242" s="601"/>
      <c r="Z28242" s="601"/>
      <c r="AA28242" s="601"/>
      <c r="AB28242" s="601"/>
    </row>
    <row r="28243" spans="21:28" x14ac:dyDescent="0.25">
      <c r="U28243" s="601"/>
      <c r="V28243" s="611"/>
      <c r="X28243" s="613"/>
      <c r="Y28243" s="601"/>
      <c r="Z28243" s="601"/>
      <c r="AA28243" s="601"/>
      <c r="AB28243" s="601"/>
    </row>
    <row r="28244" spans="21:28" x14ac:dyDescent="0.25">
      <c r="U28244" s="601"/>
      <c r="V28244" s="611"/>
      <c r="X28244" s="613"/>
      <c r="Y28244" s="601"/>
      <c r="Z28244" s="601"/>
      <c r="AA28244" s="601"/>
      <c r="AB28244" s="601"/>
    </row>
    <row r="28245" spans="21:28" x14ac:dyDescent="0.25">
      <c r="U28245" s="601"/>
      <c r="V28245" s="611"/>
      <c r="X28245" s="613"/>
      <c r="Y28245" s="601"/>
      <c r="Z28245" s="601"/>
      <c r="AA28245" s="601"/>
      <c r="AB28245" s="601"/>
    </row>
    <row r="28246" spans="21:28" x14ac:dyDescent="0.25">
      <c r="U28246" s="601"/>
      <c r="V28246" s="611"/>
      <c r="X28246" s="613"/>
      <c r="Y28246" s="601"/>
      <c r="Z28246" s="601"/>
      <c r="AA28246" s="601"/>
      <c r="AB28246" s="601"/>
    </row>
    <row r="28247" spans="21:28" x14ac:dyDescent="0.25">
      <c r="U28247" s="601"/>
      <c r="V28247" s="611"/>
      <c r="X28247" s="613"/>
      <c r="Y28247" s="601"/>
      <c r="Z28247" s="601"/>
      <c r="AA28247" s="601"/>
      <c r="AB28247" s="601"/>
    </row>
    <row r="28248" spans="21:28" x14ac:dyDescent="0.25">
      <c r="U28248" s="601"/>
      <c r="V28248" s="611"/>
      <c r="X28248" s="613"/>
      <c r="Y28248" s="601"/>
      <c r="Z28248" s="601"/>
      <c r="AA28248" s="601"/>
      <c r="AB28248" s="601"/>
    </row>
    <row r="28249" spans="21:28" x14ac:dyDescent="0.25">
      <c r="U28249" s="601"/>
      <c r="V28249" s="611"/>
      <c r="X28249" s="613"/>
      <c r="Y28249" s="601"/>
      <c r="Z28249" s="601"/>
      <c r="AA28249" s="601"/>
      <c r="AB28249" s="601"/>
    </row>
    <row r="28250" spans="21:28" x14ac:dyDescent="0.25">
      <c r="U28250" s="601"/>
      <c r="V28250" s="611"/>
      <c r="X28250" s="613"/>
      <c r="Y28250" s="601"/>
      <c r="Z28250" s="601"/>
      <c r="AA28250" s="601"/>
      <c r="AB28250" s="601"/>
    </row>
    <row r="28251" spans="21:28" x14ac:dyDescent="0.25">
      <c r="U28251" s="601"/>
      <c r="V28251" s="611"/>
      <c r="X28251" s="613"/>
      <c r="Y28251" s="601"/>
      <c r="Z28251" s="601"/>
      <c r="AA28251" s="601"/>
      <c r="AB28251" s="601"/>
    </row>
    <row r="28252" spans="21:28" x14ac:dyDescent="0.25">
      <c r="U28252" s="601"/>
      <c r="V28252" s="611"/>
      <c r="X28252" s="613"/>
      <c r="Y28252" s="601"/>
      <c r="Z28252" s="601"/>
      <c r="AA28252" s="601"/>
      <c r="AB28252" s="601"/>
    </row>
    <row r="28253" spans="21:28" x14ac:dyDescent="0.25">
      <c r="U28253" s="601"/>
      <c r="V28253" s="611"/>
      <c r="X28253" s="613"/>
      <c r="Y28253" s="601"/>
      <c r="Z28253" s="601"/>
      <c r="AA28253" s="601"/>
      <c r="AB28253" s="601"/>
    </row>
    <row r="28254" spans="21:28" x14ac:dyDescent="0.25">
      <c r="U28254" s="601"/>
      <c r="V28254" s="611"/>
      <c r="X28254" s="613"/>
      <c r="Y28254" s="601"/>
      <c r="Z28254" s="601"/>
      <c r="AA28254" s="601"/>
      <c r="AB28254" s="601"/>
    </row>
    <row r="28255" spans="21:28" x14ac:dyDescent="0.25">
      <c r="U28255" s="601"/>
      <c r="V28255" s="611"/>
      <c r="X28255" s="613"/>
      <c r="Y28255" s="601"/>
      <c r="Z28255" s="601"/>
      <c r="AA28255" s="601"/>
      <c r="AB28255" s="601"/>
    </row>
    <row r="28256" spans="21:28" x14ac:dyDescent="0.25">
      <c r="U28256" s="601"/>
      <c r="V28256" s="611"/>
      <c r="X28256" s="613"/>
      <c r="Y28256" s="601"/>
      <c r="Z28256" s="601"/>
      <c r="AA28256" s="601"/>
      <c r="AB28256" s="601"/>
    </row>
    <row r="28257" spans="21:28" x14ac:dyDescent="0.25">
      <c r="U28257" s="601"/>
      <c r="V28257" s="611"/>
      <c r="X28257" s="613"/>
      <c r="Y28257" s="601"/>
      <c r="Z28257" s="601"/>
      <c r="AA28257" s="601"/>
      <c r="AB28257" s="601"/>
    </row>
    <row r="28258" spans="21:28" x14ac:dyDescent="0.25">
      <c r="U28258" s="601"/>
      <c r="V28258" s="611"/>
      <c r="X28258" s="613"/>
      <c r="Y28258" s="601"/>
      <c r="Z28258" s="601"/>
      <c r="AA28258" s="601"/>
      <c r="AB28258" s="601"/>
    </row>
    <row r="28259" spans="21:28" x14ac:dyDescent="0.25">
      <c r="U28259" s="601"/>
      <c r="V28259" s="611"/>
      <c r="X28259" s="613"/>
      <c r="Y28259" s="601"/>
      <c r="Z28259" s="601"/>
      <c r="AA28259" s="601"/>
      <c r="AB28259" s="601"/>
    </row>
    <row r="28260" spans="21:28" x14ac:dyDescent="0.25">
      <c r="U28260" s="601"/>
      <c r="V28260" s="611"/>
      <c r="X28260" s="613"/>
      <c r="Y28260" s="601"/>
      <c r="Z28260" s="601"/>
      <c r="AA28260" s="601"/>
      <c r="AB28260" s="601"/>
    </row>
    <row r="28261" spans="21:28" x14ac:dyDescent="0.25">
      <c r="U28261" s="601"/>
      <c r="V28261" s="611"/>
      <c r="X28261" s="613"/>
      <c r="Y28261" s="601"/>
      <c r="Z28261" s="601"/>
      <c r="AA28261" s="601"/>
      <c r="AB28261" s="601"/>
    </row>
    <row r="28262" spans="21:28" x14ac:dyDescent="0.25">
      <c r="U28262" s="601"/>
      <c r="V28262" s="611"/>
      <c r="X28262" s="613"/>
      <c r="Y28262" s="601"/>
      <c r="Z28262" s="601"/>
      <c r="AA28262" s="601"/>
      <c r="AB28262" s="601"/>
    </row>
    <row r="28263" spans="21:28" x14ac:dyDescent="0.25">
      <c r="U28263" s="601"/>
      <c r="V28263" s="611"/>
      <c r="X28263" s="613"/>
      <c r="Y28263" s="601"/>
      <c r="Z28263" s="601"/>
      <c r="AA28263" s="601"/>
      <c r="AB28263" s="601"/>
    </row>
    <row r="28264" spans="21:28" x14ac:dyDescent="0.25">
      <c r="U28264" s="601"/>
      <c r="V28264" s="611"/>
      <c r="X28264" s="613"/>
      <c r="Y28264" s="601"/>
      <c r="Z28264" s="601"/>
      <c r="AA28264" s="601"/>
      <c r="AB28264" s="601"/>
    </row>
    <row r="28265" spans="21:28" x14ac:dyDescent="0.25">
      <c r="U28265" s="601"/>
      <c r="V28265" s="611"/>
      <c r="X28265" s="613"/>
      <c r="Y28265" s="601"/>
      <c r="Z28265" s="601"/>
      <c r="AA28265" s="601"/>
      <c r="AB28265" s="601"/>
    </row>
    <row r="28266" spans="21:28" x14ac:dyDescent="0.25">
      <c r="U28266" s="601"/>
      <c r="V28266" s="611"/>
      <c r="X28266" s="613"/>
      <c r="Y28266" s="601"/>
      <c r="Z28266" s="601"/>
      <c r="AA28266" s="601"/>
      <c r="AB28266" s="601"/>
    </row>
    <row r="28267" spans="21:28" x14ac:dyDescent="0.25">
      <c r="U28267" s="601"/>
      <c r="V28267" s="611"/>
      <c r="X28267" s="613"/>
      <c r="Y28267" s="601"/>
      <c r="Z28267" s="601"/>
      <c r="AA28267" s="601"/>
      <c r="AB28267" s="601"/>
    </row>
    <row r="28268" spans="21:28" x14ac:dyDescent="0.25">
      <c r="U28268" s="601"/>
      <c r="V28268" s="611"/>
      <c r="X28268" s="613"/>
      <c r="Y28268" s="601"/>
      <c r="Z28268" s="601"/>
      <c r="AA28268" s="601"/>
      <c r="AB28268" s="601"/>
    </row>
    <row r="28269" spans="21:28" x14ac:dyDescent="0.25">
      <c r="U28269" s="601"/>
      <c r="V28269" s="611"/>
      <c r="X28269" s="613"/>
      <c r="Y28269" s="601"/>
      <c r="Z28269" s="601"/>
      <c r="AA28269" s="601"/>
      <c r="AB28269" s="601"/>
    </row>
    <row r="28270" spans="21:28" x14ac:dyDescent="0.25">
      <c r="U28270" s="601"/>
      <c r="V28270" s="611"/>
      <c r="X28270" s="613"/>
      <c r="Y28270" s="601"/>
      <c r="Z28270" s="601"/>
      <c r="AA28270" s="601"/>
      <c r="AB28270" s="601"/>
    </row>
    <row r="28271" spans="21:28" x14ac:dyDescent="0.25">
      <c r="U28271" s="601"/>
      <c r="V28271" s="611"/>
      <c r="X28271" s="613"/>
      <c r="Y28271" s="601"/>
      <c r="Z28271" s="601"/>
      <c r="AA28271" s="601"/>
      <c r="AB28271" s="601"/>
    </row>
    <row r="28272" spans="21:28" x14ac:dyDescent="0.25">
      <c r="U28272" s="601"/>
      <c r="V28272" s="611"/>
      <c r="X28272" s="613"/>
      <c r="Y28272" s="601"/>
      <c r="Z28272" s="601"/>
      <c r="AA28272" s="601"/>
      <c r="AB28272" s="601"/>
    </row>
    <row r="28273" spans="21:28" x14ac:dyDescent="0.25">
      <c r="U28273" s="601"/>
      <c r="V28273" s="611"/>
      <c r="X28273" s="613"/>
      <c r="Y28273" s="601"/>
      <c r="Z28273" s="601"/>
      <c r="AA28273" s="601"/>
      <c r="AB28273" s="601"/>
    </row>
    <row r="28274" spans="21:28" x14ac:dyDescent="0.25">
      <c r="U28274" s="601"/>
      <c r="V28274" s="611"/>
      <c r="X28274" s="613"/>
      <c r="Y28274" s="601"/>
      <c r="Z28274" s="601"/>
      <c r="AA28274" s="601"/>
      <c r="AB28274" s="601"/>
    </row>
    <row r="28275" spans="21:28" x14ac:dyDescent="0.25">
      <c r="U28275" s="601"/>
      <c r="V28275" s="611"/>
      <c r="X28275" s="613"/>
      <c r="Y28275" s="601"/>
      <c r="Z28275" s="601"/>
      <c r="AA28275" s="601"/>
      <c r="AB28275" s="601"/>
    </row>
    <row r="28276" spans="21:28" x14ac:dyDescent="0.25">
      <c r="U28276" s="601"/>
      <c r="V28276" s="611"/>
      <c r="X28276" s="613"/>
      <c r="Y28276" s="601"/>
      <c r="Z28276" s="601"/>
      <c r="AA28276" s="601"/>
      <c r="AB28276" s="601"/>
    </row>
    <row r="28277" spans="21:28" x14ac:dyDescent="0.25">
      <c r="U28277" s="601"/>
      <c r="V28277" s="611"/>
      <c r="X28277" s="613"/>
      <c r="Y28277" s="601"/>
      <c r="Z28277" s="601"/>
      <c r="AA28277" s="601"/>
      <c r="AB28277" s="601"/>
    </row>
    <row r="28278" spans="21:28" x14ac:dyDescent="0.25">
      <c r="U28278" s="601"/>
      <c r="V28278" s="611"/>
      <c r="X28278" s="613"/>
      <c r="Y28278" s="601"/>
      <c r="Z28278" s="601"/>
      <c r="AA28278" s="601"/>
      <c r="AB28278" s="601"/>
    </row>
    <row r="28279" spans="21:28" x14ac:dyDescent="0.25">
      <c r="U28279" s="601"/>
      <c r="V28279" s="611"/>
      <c r="X28279" s="613"/>
      <c r="Y28279" s="601"/>
      <c r="Z28279" s="601"/>
      <c r="AA28279" s="601"/>
      <c r="AB28279" s="601"/>
    </row>
    <row r="28280" spans="21:28" x14ac:dyDescent="0.25">
      <c r="U28280" s="601"/>
      <c r="V28280" s="611"/>
      <c r="X28280" s="613"/>
      <c r="Y28280" s="601"/>
      <c r="Z28280" s="601"/>
      <c r="AA28280" s="601"/>
      <c r="AB28280" s="601"/>
    </row>
    <row r="28281" spans="21:28" x14ac:dyDescent="0.25">
      <c r="U28281" s="601"/>
      <c r="V28281" s="611"/>
      <c r="X28281" s="613"/>
      <c r="Y28281" s="601"/>
      <c r="Z28281" s="601"/>
      <c r="AA28281" s="601"/>
      <c r="AB28281" s="601"/>
    </row>
    <row r="28282" spans="21:28" x14ac:dyDescent="0.25">
      <c r="U28282" s="601"/>
      <c r="V28282" s="611"/>
      <c r="X28282" s="613"/>
      <c r="Y28282" s="601"/>
      <c r="Z28282" s="601"/>
      <c r="AA28282" s="601"/>
      <c r="AB28282" s="601"/>
    </row>
    <row r="28283" spans="21:28" x14ac:dyDescent="0.25">
      <c r="U28283" s="601"/>
      <c r="V28283" s="611"/>
      <c r="X28283" s="613"/>
      <c r="Y28283" s="601"/>
      <c r="Z28283" s="601"/>
      <c r="AA28283" s="601"/>
      <c r="AB28283" s="601"/>
    </row>
    <row r="28284" spans="21:28" x14ac:dyDescent="0.25">
      <c r="U28284" s="601"/>
      <c r="V28284" s="611"/>
      <c r="X28284" s="613"/>
      <c r="Y28284" s="601"/>
      <c r="Z28284" s="601"/>
      <c r="AA28284" s="601"/>
      <c r="AB28284" s="601"/>
    </row>
    <row r="28285" spans="21:28" x14ac:dyDescent="0.25">
      <c r="U28285" s="601"/>
      <c r="V28285" s="611"/>
      <c r="X28285" s="613"/>
      <c r="Y28285" s="601"/>
      <c r="Z28285" s="601"/>
      <c r="AA28285" s="601"/>
      <c r="AB28285" s="601"/>
    </row>
    <row r="28286" spans="21:28" x14ac:dyDescent="0.25">
      <c r="U28286" s="601"/>
      <c r="V28286" s="611"/>
      <c r="X28286" s="613"/>
      <c r="Y28286" s="601"/>
      <c r="Z28286" s="601"/>
      <c r="AA28286" s="601"/>
      <c r="AB28286" s="601"/>
    </row>
    <row r="28287" spans="21:28" x14ac:dyDescent="0.25">
      <c r="U28287" s="601"/>
      <c r="V28287" s="611"/>
      <c r="X28287" s="613"/>
      <c r="Y28287" s="601"/>
      <c r="Z28287" s="601"/>
      <c r="AA28287" s="601"/>
      <c r="AB28287" s="601"/>
    </row>
    <row r="28288" spans="21:28" x14ac:dyDescent="0.25">
      <c r="U28288" s="601"/>
      <c r="V28288" s="611"/>
      <c r="X28288" s="613"/>
      <c r="Y28288" s="601"/>
      <c r="Z28288" s="601"/>
      <c r="AA28288" s="601"/>
      <c r="AB28288" s="601"/>
    </row>
    <row r="28289" spans="21:28" x14ac:dyDescent="0.25">
      <c r="U28289" s="601"/>
      <c r="V28289" s="611"/>
      <c r="X28289" s="613"/>
      <c r="Y28289" s="601"/>
      <c r="Z28289" s="601"/>
      <c r="AA28289" s="601"/>
      <c r="AB28289" s="601"/>
    </row>
    <row r="28290" spans="21:28" x14ac:dyDescent="0.25">
      <c r="U28290" s="601"/>
      <c r="V28290" s="611"/>
      <c r="X28290" s="613"/>
      <c r="Y28290" s="601"/>
      <c r="Z28290" s="601"/>
      <c r="AA28290" s="601"/>
      <c r="AB28290" s="601"/>
    </row>
    <row r="28291" spans="21:28" x14ac:dyDescent="0.25">
      <c r="U28291" s="601"/>
      <c r="V28291" s="611"/>
      <c r="X28291" s="613"/>
      <c r="Y28291" s="601"/>
      <c r="Z28291" s="601"/>
      <c r="AA28291" s="601"/>
      <c r="AB28291" s="601"/>
    </row>
    <row r="28292" spans="21:28" x14ac:dyDescent="0.25">
      <c r="U28292" s="601"/>
      <c r="V28292" s="611"/>
      <c r="X28292" s="613"/>
      <c r="Y28292" s="601"/>
      <c r="Z28292" s="601"/>
      <c r="AA28292" s="601"/>
      <c r="AB28292" s="601"/>
    </row>
    <row r="28293" spans="21:28" x14ac:dyDescent="0.25">
      <c r="U28293" s="601"/>
      <c r="V28293" s="611"/>
      <c r="X28293" s="613"/>
      <c r="Y28293" s="601"/>
      <c r="Z28293" s="601"/>
      <c r="AA28293" s="601"/>
      <c r="AB28293" s="601"/>
    </row>
    <row r="28294" spans="21:28" x14ac:dyDescent="0.25">
      <c r="U28294" s="601"/>
      <c r="V28294" s="611"/>
      <c r="X28294" s="613"/>
      <c r="Y28294" s="601"/>
      <c r="Z28294" s="601"/>
      <c r="AA28294" s="601"/>
      <c r="AB28294" s="601"/>
    </row>
    <row r="28295" spans="21:28" x14ac:dyDescent="0.25">
      <c r="U28295" s="601"/>
      <c r="V28295" s="611"/>
      <c r="X28295" s="613"/>
      <c r="Y28295" s="601"/>
      <c r="Z28295" s="601"/>
      <c r="AA28295" s="601"/>
      <c r="AB28295" s="601"/>
    </row>
    <row r="28296" spans="21:28" x14ac:dyDescent="0.25">
      <c r="U28296" s="601"/>
      <c r="V28296" s="611"/>
      <c r="X28296" s="613"/>
      <c r="Y28296" s="601"/>
      <c r="Z28296" s="601"/>
      <c r="AA28296" s="601"/>
      <c r="AB28296" s="601"/>
    </row>
    <row r="28297" spans="21:28" x14ac:dyDescent="0.25">
      <c r="U28297" s="601"/>
      <c r="V28297" s="611"/>
      <c r="X28297" s="613"/>
      <c r="Y28297" s="601"/>
      <c r="Z28297" s="601"/>
      <c r="AA28297" s="601"/>
      <c r="AB28297" s="601"/>
    </row>
    <row r="28298" spans="21:28" x14ac:dyDescent="0.25">
      <c r="U28298" s="601"/>
      <c r="V28298" s="611"/>
      <c r="X28298" s="613"/>
      <c r="Y28298" s="601"/>
      <c r="Z28298" s="601"/>
      <c r="AA28298" s="601"/>
      <c r="AB28298" s="601"/>
    </row>
    <row r="28299" spans="21:28" x14ac:dyDescent="0.25">
      <c r="U28299" s="601"/>
      <c r="V28299" s="611"/>
      <c r="X28299" s="613"/>
      <c r="Y28299" s="601"/>
      <c r="Z28299" s="601"/>
      <c r="AA28299" s="601"/>
      <c r="AB28299" s="601"/>
    </row>
    <row r="28300" spans="21:28" x14ac:dyDescent="0.25">
      <c r="U28300" s="601"/>
      <c r="V28300" s="611"/>
      <c r="X28300" s="613"/>
      <c r="Y28300" s="601"/>
      <c r="Z28300" s="601"/>
      <c r="AA28300" s="601"/>
      <c r="AB28300" s="601"/>
    </row>
    <row r="28301" spans="21:28" x14ac:dyDescent="0.25">
      <c r="U28301" s="601"/>
      <c r="V28301" s="611"/>
      <c r="X28301" s="613"/>
      <c r="Y28301" s="601"/>
      <c r="Z28301" s="601"/>
      <c r="AA28301" s="601"/>
      <c r="AB28301" s="601"/>
    </row>
    <row r="28302" spans="21:28" x14ac:dyDescent="0.25">
      <c r="U28302" s="601"/>
      <c r="V28302" s="611"/>
      <c r="X28302" s="613"/>
      <c r="Y28302" s="601"/>
      <c r="Z28302" s="601"/>
      <c r="AA28302" s="601"/>
      <c r="AB28302" s="601"/>
    </row>
    <row r="28303" spans="21:28" x14ac:dyDescent="0.25">
      <c r="U28303" s="601"/>
      <c r="V28303" s="611"/>
      <c r="X28303" s="613"/>
      <c r="Y28303" s="601"/>
      <c r="Z28303" s="601"/>
      <c r="AA28303" s="601"/>
      <c r="AB28303" s="601"/>
    </row>
    <row r="28304" spans="21:28" x14ac:dyDescent="0.25">
      <c r="U28304" s="601"/>
      <c r="V28304" s="611"/>
      <c r="X28304" s="613"/>
      <c r="Y28304" s="601"/>
      <c r="Z28304" s="601"/>
      <c r="AA28304" s="601"/>
      <c r="AB28304" s="601"/>
    </row>
    <row r="28305" spans="21:28" x14ac:dyDescent="0.25">
      <c r="U28305" s="601"/>
      <c r="V28305" s="611"/>
      <c r="X28305" s="613"/>
      <c r="Y28305" s="601"/>
      <c r="Z28305" s="601"/>
      <c r="AA28305" s="601"/>
      <c r="AB28305" s="601"/>
    </row>
    <row r="28306" spans="21:28" x14ac:dyDescent="0.25">
      <c r="U28306" s="601"/>
      <c r="V28306" s="611"/>
      <c r="X28306" s="613"/>
      <c r="Y28306" s="601"/>
      <c r="Z28306" s="601"/>
      <c r="AA28306" s="601"/>
      <c r="AB28306" s="601"/>
    </row>
    <row r="28307" spans="21:28" x14ac:dyDescent="0.25">
      <c r="U28307" s="601"/>
      <c r="V28307" s="611"/>
      <c r="X28307" s="613"/>
      <c r="Y28307" s="601"/>
      <c r="Z28307" s="601"/>
      <c r="AA28307" s="601"/>
      <c r="AB28307" s="601"/>
    </row>
    <row r="28308" spans="21:28" x14ac:dyDescent="0.25">
      <c r="U28308" s="601"/>
      <c r="V28308" s="611"/>
      <c r="X28308" s="613"/>
      <c r="Y28308" s="601"/>
      <c r="Z28308" s="601"/>
      <c r="AA28308" s="601"/>
      <c r="AB28308" s="601"/>
    </row>
    <row r="28309" spans="21:28" x14ac:dyDescent="0.25">
      <c r="U28309" s="601"/>
      <c r="V28309" s="611"/>
      <c r="X28309" s="613"/>
      <c r="Y28309" s="601"/>
      <c r="Z28309" s="601"/>
      <c r="AA28309" s="601"/>
      <c r="AB28309" s="601"/>
    </row>
    <row r="28310" spans="21:28" x14ac:dyDescent="0.25">
      <c r="U28310" s="601"/>
      <c r="V28310" s="611"/>
      <c r="X28310" s="613"/>
      <c r="Y28310" s="601"/>
      <c r="Z28310" s="601"/>
      <c r="AA28310" s="601"/>
      <c r="AB28310" s="601"/>
    </row>
    <row r="28311" spans="21:28" x14ac:dyDescent="0.25">
      <c r="U28311" s="601"/>
      <c r="V28311" s="611"/>
      <c r="X28311" s="613"/>
      <c r="Y28311" s="601"/>
      <c r="Z28311" s="601"/>
      <c r="AA28311" s="601"/>
      <c r="AB28311" s="601"/>
    </row>
    <row r="28312" spans="21:28" x14ac:dyDescent="0.25">
      <c r="U28312" s="601"/>
      <c r="V28312" s="611"/>
      <c r="X28312" s="613"/>
      <c r="Y28312" s="601"/>
      <c r="Z28312" s="601"/>
      <c r="AA28312" s="601"/>
      <c r="AB28312" s="601"/>
    </row>
    <row r="28313" spans="21:28" x14ac:dyDescent="0.25">
      <c r="U28313" s="601"/>
      <c r="V28313" s="611"/>
      <c r="X28313" s="613"/>
      <c r="Y28313" s="601"/>
      <c r="Z28313" s="601"/>
      <c r="AA28313" s="601"/>
      <c r="AB28313" s="601"/>
    </row>
    <row r="28314" spans="21:28" x14ac:dyDescent="0.25">
      <c r="U28314" s="601"/>
      <c r="V28314" s="611"/>
      <c r="X28314" s="613"/>
      <c r="Y28314" s="601"/>
      <c r="Z28314" s="601"/>
      <c r="AA28314" s="601"/>
      <c r="AB28314" s="601"/>
    </row>
    <row r="28315" spans="21:28" x14ac:dyDescent="0.25">
      <c r="U28315" s="601"/>
      <c r="V28315" s="611"/>
      <c r="X28315" s="613"/>
      <c r="Y28315" s="601"/>
      <c r="Z28315" s="601"/>
      <c r="AA28315" s="601"/>
      <c r="AB28315" s="601"/>
    </row>
    <row r="28316" spans="21:28" x14ac:dyDescent="0.25">
      <c r="U28316" s="601"/>
      <c r="V28316" s="611"/>
      <c r="X28316" s="613"/>
      <c r="Y28316" s="601"/>
      <c r="Z28316" s="601"/>
      <c r="AA28316" s="601"/>
      <c r="AB28316" s="601"/>
    </row>
    <row r="28317" spans="21:28" x14ac:dyDescent="0.25">
      <c r="U28317" s="601"/>
      <c r="V28317" s="611"/>
      <c r="X28317" s="613"/>
      <c r="Y28317" s="601"/>
      <c r="Z28317" s="601"/>
      <c r="AA28317" s="601"/>
      <c r="AB28317" s="601"/>
    </row>
    <row r="28318" spans="21:28" x14ac:dyDescent="0.25">
      <c r="U28318" s="601"/>
      <c r="V28318" s="611"/>
      <c r="X28318" s="613"/>
      <c r="Y28318" s="601"/>
      <c r="Z28318" s="601"/>
      <c r="AA28318" s="601"/>
      <c r="AB28318" s="601"/>
    </row>
    <row r="28319" spans="21:28" x14ac:dyDescent="0.25">
      <c r="U28319" s="601"/>
      <c r="V28319" s="611"/>
      <c r="X28319" s="613"/>
      <c r="Y28319" s="601"/>
      <c r="Z28319" s="601"/>
      <c r="AA28319" s="601"/>
      <c r="AB28319" s="601"/>
    </row>
    <row r="28320" spans="21:28" x14ac:dyDescent="0.25">
      <c r="U28320" s="601"/>
      <c r="V28320" s="611"/>
      <c r="X28320" s="613"/>
      <c r="Y28320" s="601"/>
      <c r="Z28320" s="601"/>
      <c r="AA28320" s="601"/>
      <c r="AB28320" s="601"/>
    </row>
    <row r="28321" spans="21:28" x14ac:dyDescent="0.25">
      <c r="U28321" s="601"/>
      <c r="V28321" s="611"/>
      <c r="X28321" s="613"/>
      <c r="Y28321" s="601"/>
      <c r="Z28321" s="601"/>
      <c r="AA28321" s="601"/>
      <c r="AB28321" s="601"/>
    </row>
    <row r="28322" spans="21:28" x14ac:dyDescent="0.25">
      <c r="U28322" s="601"/>
      <c r="V28322" s="611"/>
      <c r="X28322" s="613"/>
      <c r="Y28322" s="601"/>
      <c r="Z28322" s="601"/>
      <c r="AA28322" s="601"/>
      <c r="AB28322" s="601"/>
    </row>
    <row r="28323" spans="21:28" x14ac:dyDescent="0.25">
      <c r="U28323" s="601"/>
      <c r="V28323" s="611"/>
      <c r="X28323" s="613"/>
      <c r="Y28323" s="601"/>
      <c r="Z28323" s="601"/>
      <c r="AA28323" s="601"/>
      <c r="AB28323" s="601"/>
    </row>
    <row r="28324" spans="21:28" x14ac:dyDescent="0.25">
      <c r="U28324" s="601"/>
      <c r="V28324" s="611"/>
      <c r="X28324" s="613"/>
      <c r="Y28324" s="601"/>
      <c r="Z28324" s="601"/>
      <c r="AA28324" s="601"/>
      <c r="AB28324" s="601"/>
    </row>
    <row r="28325" spans="21:28" x14ac:dyDescent="0.25">
      <c r="U28325" s="601"/>
      <c r="V28325" s="611"/>
      <c r="X28325" s="613"/>
      <c r="Y28325" s="601"/>
      <c r="Z28325" s="601"/>
      <c r="AA28325" s="601"/>
      <c r="AB28325" s="601"/>
    </row>
    <row r="28326" spans="21:28" x14ac:dyDescent="0.25">
      <c r="U28326" s="601"/>
      <c r="V28326" s="611"/>
      <c r="X28326" s="613"/>
      <c r="Y28326" s="601"/>
      <c r="Z28326" s="601"/>
      <c r="AA28326" s="601"/>
      <c r="AB28326" s="601"/>
    </row>
    <row r="28327" spans="21:28" x14ac:dyDescent="0.25">
      <c r="U28327" s="601"/>
      <c r="V28327" s="611"/>
      <c r="X28327" s="613"/>
      <c r="Y28327" s="601"/>
      <c r="Z28327" s="601"/>
      <c r="AA28327" s="601"/>
      <c r="AB28327" s="601"/>
    </row>
    <row r="28328" spans="21:28" x14ac:dyDescent="0.25">
      <c r="U28328" s="601"/>
      <c r="V28328" s="611"/>
      <c r="X28328" s="613"/>
      <c r="Y28328" s="601"/>
      <c r="Z28328" s="601"/>
      <c r="AA28328" s="601"/>
      <c r="AB28328" s="601"/>
    </row>
    <row r="28329" spans="21:28" x14ac:dyDescent="0.25">
      <c r="U28329" s="601"/>
      <c r="V28329" s="611"/>
      <c r="X28329" s="613"/>
      <c r="Y28329" s="601"/>
      <c r="Z28329" s="601"/>
      <c r="AA28329" s="601"/>
      <c r="AB28329" s="601"/>
    </row>
    <row r="28330" spans="21:28" x14ac:dyDescent="0.25">
      <c r="U28330" s="601"/>
      <c r="V28330" s="611"/>
      <c r="X28330" s="613"/>
      <c r="Y28330" s="601"/>
      <c r="Z28330" s="601"/>
      <c r="AA28330" s="601"/>
      <c r="AB28330" s="601"/>
    </row>
    <row r="28331" spans="21:28" x14ac:dyDescent="0.25">
      <c r="U28331" s="601"/>
      <c r="V28331" s="611"/>
      <c r="X28331" s="613"/>
      <c r="Y28331" s="601"/>
      <c r="Z28331" s="601"/>
      <c r="AA28331" s="601"/>
      <c r="AB28331" s="601"/>
    </row>
    <row r="28332" spans="21:28" x14ac:dyDescent="0.25">
      <c r="U28332" s="601"/>
      <c r="V28332" s="611"/>
      <c r="X28332" s="613"/>
      <c r="Y28332" s="601"/>
      <c r="Z28332" s="601"/>
      <c r="AA28332" s="601"/>
      <c r="AB28332" s="601"/>
    </row>
    <row r="28333" spans="21:28" x14ac:dyDescent="0.25">
      <c r="U28333" s="601"/>
      <c r="V28333" s="611"/>
      <c r="X28333" s="613"/>
      <c r="Y28333" s="601"/>
      <c r="Z28333" s="601"/>
      <c r="AA28333" s="601"/>
      <c r="AB28333" s="601"/>
    </row>
    <row r="28334" spans="21:28" x14ac:dyDescent="0.25">
      <c r="U28334" s="601"/>
      <c r="V28334" s="611"/>
      <c r="X28334" s="613"/>
      <c r="Y28334" s="601"/>
      <c r="Z28334" s="601"/>
      <c r="AA28334" s="601"/>
      <c r="AB28334" s="601"/>
    </row>
    <row r="28335" spans="21:28" x14ac:dyDescent="0.25">
      <c r="U28335" s="601"/>
      <c r="V28335" s="611"/>
      <c r="X28335" s="613"/>
      <c r="Y28335" s="601"/>
      <c r="Z28335" s="601"/>
      <c r="AA28335" s="601"/>
      <c r="AB28335" s="601"/>
    </row>
    <row r="28336" spans="21:28" x14ac:dyDescent="0.25">
      <c r="U28336" s="601"/>
      <c r="V28336" s="611"/>
      <c r="X28336" s="613"/>
      <c r="Y28336" s="601"/>
      <c r="Z28336" s="601"/>
      <c r="AA28336" s="601"/>
      <c r="AB28336" s="601"/>
    </row>
    <row r="28337" spans="21:28" x14ac:dyDescent="0.25">
      <c r="U28337" s="601"/>
      <c r="V28337" s="611"/>
      <c r="X28337" s="613"/>
      <c r="Y28337" s="601"/>
      <c r="Z28337" s="601"/>
      <c r="AA28337" s="601"/>
      <c r="AB28337" s="601"/>
    </row>
    <row r="28338" spans="21:28" x14ac:dyDescent="0.25">
      <c r="U28338" s="601"/>
      <c r="V28338" s="611"/>
      <c r="X28338" s="613"/>
      <c r="Y28338" s="601"/>
      <c r="Z28338" s="601"/>
      <c r="AA28338" s="601"/>
      <c r="AB28338" s="601"/>
    </row>
    <row r="28339" spans="21:28" x14ac:dyDescent="0.25">
      <c r="U28339" s="601"/>
      <c r="V28339" s="611"/>
      <c r="X28339" s="613"/>
      <c r="Y28339" s="601"/>
      <c r="Z28339" s="601"/>
      <c r="AA28339" s="601"/>
      <c r="AB28339" s="601"/>
    </row>
    <row r="28340" spans="21:28" x14ac:dyDescent="0.25">
      <c r="U28340" s="601"/>
      <c r="V28340" s="611"/>
      <c r="X28340" s="613"/>
      <c r="Y28340" s="601"/>
      <c r="Z28340" s="601"/>
      <c r="AA28340" s="601"/>
      <c r="AB28340" s="601"/>
    </row>
    <row r="28341" spans="21:28" x14ac:dyDescent="0.25">
      <c r="U28341" s="601"/>
      <c r="V28341" s="611"/>
      <c r="X28341" s="613"/>
      <c r="Y28341" s="601"/>
      <c r="Z28341" s="601"/>
      <c r="AA28341" s="601"/>
      <c r="AB28341" s="601"/>
    </row>
    <row r="28342" spans="21:28" x14ac:dyDescent="0.25">
      <c r="U28342" s="601"/>
      <c r="V28342" s="611"/>
      <c r="X28342" s="613"/>
      <c r="Y28342" s="601"/>
      <c r="Z28342" s="601"/>
      <c r="AA28342" s="601"/>
      <c r="AB28342" s="601"/>
    </row>
    <row r="28343" spans="21:28" x14ac:dyDescent="0.25">
      <c r="U28343" s="601"/>
      <c r="V28343" s="611"/>
      <c r="X28343" s="613"/>
      <c r="Y28343" s="601"/>
      <c r="Z28343" s="601"/>
      <c r="AA28343" s="601"/>
      <c r="AB28343" s="601"/>
    </row>
    <row r="28344" spans="21:28" x14ac:dyDescent="0.25">
      <c r="U28344" s="601"/>
      <c r="V28344" s="611"/>
      <c r="X28344" s="613"/>
      <c r="Y28344" s="601"/>
      <c r="Z28344" s="601"/>
      <c r="AA28344" s="601"/>
      <c r="AB28344" s="601"/>
    </row>
    <row r="28345" spans="21:28" x14ac:dyDescent="0.25">
      <c r="U28345" s="601"/>
      <c r="V28345" s="611"/>
      <c r="X28345" s="613"/>
      <c r="Y28345" s="601"/>
      <c r="Z28345" s="601"/>
      <c r="AA28345" s="601"/>
      <c r="AB28345" s="601"/>
    </row>
    <row r="28346" spans="21:28" x14ac:dyDescent="0.25">
      <c r="U28346" s="601"/>
      <c r="V28346" s="611"/>
      <c r="X28346" s="613"/>
      <c r="Y28346" s="601"/>
      <c r="Z28346" s="601"/>
      <c r="AA28346" s="601"/>
      <c r="AB28346" s="601"/>
    </row>
    <row r="28347" spans="21:28" x14ac:dyDescent="0.25">
      <c r="U28347" s="601"/>
      <c r="V28347" s="611"/>
      <c r="X28347" s="613"/>
      <c r="Y28347" s="601"/>
      <c r="Z28347" s="601"/>
      <c r="AA28347" s="601"/>
      <c r="AB28347" s="601"/>
    </row>
    <row r="28348" spans="21:28" x14ac:dyDescent="0.25">
      <c r="U28348" s="601"/>
      <c r="V28348" s="611"/>
      <c r="X28348" s="613"/>
      <c r="Y28348" s="601"/>
      <c r="Z28348" s="601"/>
      <c r="AA28348" s="601"/>
      <c r="AB28348" s="601"/>
    </row>
    <row r="28349" spans="21:28" x14ac:dyDescent="0.25">
      <c r="U28349" s="601"/>
      <c r="V28349" s="611"/>
      <c r="X28349" s="613"/>
      <c r="Y28349" s="601"/>
      <c r="Z28349" s="601"/>
      <c r="AA28349" s="601"/>
      <c r="AB28349" s="601"/>
    </row>
    <row r="28350" spans="21:28" x14ac:dyDescent="0.25">
      <c r="U28350" s="601"/>
      <c r="V28350" s="611"/>
      <c r="X28350" s="613"/>
      <c r="Y28350" s="601"/>
      <c r="Z28350" s="601"/>
      <c r="AA28350" s="601"/>
      <c r="AB28350" s="601"/>
    </row>
    <row r="28351" spans="21:28" x14ac:dyDescent="0.25">
      <c r="U28351" s="601"/>
      <c r="V28351" s="611"/>
      <c r="X28351" s="613"/>
      <c r="Y28351" s="601"/>
      <c r="Z28351" s="601"/>
      <c r="AA28351" s="601"/>
      <c r="AB28351" s="601"/>
    </row>
    <row r="28352" spans="21:28" x14ac:dyDescent="0.25">
      <c r="U28352" s="601"/>
      <c r="V28352" s="611"/>
      <c r="X28352" s="613"/>
      <c r="Y28352" s="601"/>
      <c r="Z28352" s="601"/>
      <c r="AA28352" s="601"/>
      <c r="AB28352" s="601"/>
    </row>
    <row r="28353" spans="21:28" x14ac:dyDescent="0.25">
      <c r="U28353" s="601"/>
      <c r="V28353" s="611"/>
      <c r="X28353" s="613"/>
      <c r="Y28353" s="601"/>
      <c r="Z28353" s="601"/>
      <c r="AA28353" s="601"/>
      <c r="AB28353" s="601"/>
    </row>
    <row r="28354" spans="21:28" x14ac:dyDescent="0.25">
      <c r="U28354" s="601"/>
      <c r="V28354" s="611"/>
      <c r="X28354" s="613"/>
      <c r="Y28354" s="601"/>
      <c r="Z28354" s="601"/>
      <c r="AA28354" s="601"/>
      <c r="AB28354" s="601"/>
    </row>
    <row r="28355" spans="21:28" x14ac:dyDescent="0.25">
      <c r="U28355" s="601"/>
      <c r="V28355" s="611"/>
      <c r="X28355" s="613"/>
      <c r="Y28355" s="601"/>
      <c r="Z28355" s="601"/>
      <c r="AA28355" s="601"/>
      <c r="AB28355" s="601"/>
    </row>
    <row r="28356" spans="21:28" x14ac:dyDescent="0.25">
      <c r="U28356" s="601"/>
      <c r="V28356" s="611"/>
      <c r="X28356" s="613"/>
      <c r="Y28356" s="601"/>
      <c r="Z28356" s="601"/>
      <c r="AA28356" s="601"/>
      <c r="AB28356" s="601"/>
    </row>
    <row r="28357" spans="21:28" x14ac:dyDescent="0.25">
      <c r="U28357" s="601"/>
      <c r="V28357" s="611"/>
      <c r="X28357" s="613"/>
      <c r="Y28357" s="601"/>
      <c r="Z28357" s="601"/>
      <c r="AA28357" s="601"/>
      <c r="AB28357" s="601"/>
    </row>
    <row r="28358" spans="21:28" x14ac:dyDescent="0.25">
      <c r="U28358" s="601"/>
      <c r="V28358" s="611"/>
      <c r="X28358" s="613"/>
      <c r="Y28358" s="601"/>
      <c r="Z28358" s="601"/>
      <c r="AA28358" s="601"/>
      <c r="AB28358" s="601"/>
    </row>
    <row r="28359" spans="21:28" x14ac:dyDescent="0.25">
      <c r="U28359" s="601"/>
      <c r="V28359" s="611"/>
      <c r="X28359" s="613"/>
      <c r="Y28359" s="601"/>
      <c r="Z28359" s="601"/>
      <c r="AA28359" s="601"/>
      <c r="AB28359" s="601"/>
    </row>
    <row r="28360" spans="21:28" x14ac:dyDescent="0.25">
      <c r="U28360" s="601"/>
      <c r="V28360" s="611"/>
      <c r="X28360" s="613"/>
      <c r="Y28360" s="601"/>
      <c r="Z28360" s="601"/>
      <c r="AA28360" s="601"/>
      <c r="AB28360" s="601"/>
    </row>
    <row r="28361" spans="21:28" x14ac:dyDescent="0.25">
      <c r="U28361" s="601"/>
      <c r="V28361" s="611"/>
      <c r="X28361" s="613"/>
      <c r="Y28361" s="601"/>
      <c r="Z28361" s="601"/>
      <c r="AA28361" s="601"/>
      <c r="AB28361" s="601"/>
    </row>
    <row r="28362" spans="21:28" x14ac:dyDescent="0.25">
      <c r="U28362" s="601"/>
      <c r="V28362" s="611"/>
      <c r="X28362" s="613"/>
      <c r="Y28362" s="601"/>
      <c r="Z28362" s="601"/>
      <c r="AA28362" s="601"/>
      <c r="AB28362" s="601"/>
    </row>
    <row r="28363" spans="21:28" x14ac:dyDescent="0.25">
      <c r="U28363" s="601"/>
      <c r="V28363" s="611"/>
      <c r="X28363" s="613"/>
      <c r="Y28363" s="601"/>
      <c r="Z28363" s="601"/>
      <c r="AA28363" s="601"/>
      <c r="AB28363" s="601"/>
    </row>
    <row r="28364" spans="21:28" x14ac:dyDescent="0.25">
      <c r="U28364" s="601"/>
      <c r="V28364" s="611"/>
      <c r="X28364" s="613"/>
      <c r="Y28364" s="601"/>
      <c r="Z28364" s="601"/>
      <c r="AA28364" s="601"/>
      <c r="AB28364" s="601"/>
    </row>
    <row r="28365" spans="21:28" x14ac:dyDescent="0.25">
      <c r="U28365" s="601"/>
      <c r="V28365" s="611"/>
      <c r="X28365" s="613"/>
      <c r="Y28365" s="601"/>
      <c r="Z28365" s="601"/>
      <c r="AA28365" s="601"/>
      <c r="AB28365" s="601"/>
    </row>
    <row r="28366" spans="21:28" x14ac:dyDescent="0.25">
      <c r="U28366" s="601"/>
      <c r="V28366" s="611"/>
      <c r="X28366" s="613"/>
      <c r="Y28366" s="601"/>
      <c r="Z28366" s="601"/>
      <c r="AA28366" s="601"/>
      <c r="AB28366" s="601"/>
    </row>
    <row r="28367" spans="21:28" x14ac:dyDescent="0.25">
      <c r="U28367" s="601"/>
      <c r="V28367" s="611"/>
      <c r="X28367" s="613"/>
      <c r="Y28367" s="601"/>
      <c r="Z28367" s="601"/>
      <c r="AA28367" s="601"/>
      <c r="AB28367" s="601"/>
    </row>
    <row r="28368" spans="21:28" x14ac:dyDescent="0.25">
      <c r="U28368" s="601"/>
      <c r="V28368" s="611"/>
      <c r="X28368" s="613"/>
      <c r="Y28368" s="601"/>
      <c r="Z28368" s="601"/>
      <c r="AA28368" s="601"/>
      <c r="AB28368" s="601"/>
    </row>
    <row r="28369" spans="21:28" x14ac:dyDescent="0.25">
      <c r="U28369" s="601"/>
      <c r="V28369" s="611"/>
      <c r="X28369" s="613"/>
      <c r="Y28369" s="601"/>
      <c r="Z28369" s="601"/>
      <c r="AA28369" s="601"/>
      <c r="AB28369" s="601"/>
    </row>
    <row r="28370" spans="21:28" x14ac:dyDescent="0.25">
      <c r="U28370" s="601"/>
      <c r="V28370" s="611"/>
      <c r="X28370" s="613"/>
      <c r="Y28370" s="601"/>
      <c r="Z28370" s="601"/>
      <c r="AA28370" s="601"/>
      <c r="AB28370" s="601"/>
    </row>
    <row r="28371" spans="21:28" x14ac:dyDescent="0.25">
      <c r="U28371" s="601"/>
      <c r="V28371" s="611"/>
      <c r="X28371" s="613"/>
      <c r="Y28371" s="601"/>
      <c r="Z28371" s="601"/>
      <c r="AA28371" s="601"/>
      <c r="AB28371" s="601"/>
    </row>
    <row r="28372" spans="21:28" x14ac:dyDescent="0.25">
      <c r="U28372" s="601"/>
      <c r="V28372" s="611"/>
      <c r="X28372" s="613"/>
      <c r="Y28372" s="601"/>
      <c r="Z28372" s="601"/>
      <c r="AA28372" s="601"/>
      <c r="AB28372" s="601"/>
    </row>
    <row r="28373" spans="21:28" x14ac:dyDescent="0.25">
      <c r="U28373" s="601"/>
      <c r="V28373" s="611"/>
      <c r="X28373" s="613"/>
      <c r="Y28373" s="601"/>
      <c r="Z28373" s="601"/>
      <c r="AA28373" s="601"/>
      <c r="AB28373" s="601"/>
    </row>
    <row r="28374" spans="21:28" x14ac:dyDescent="0.25">
      <c r="U28374" s="601"/>
      <c r="V28374" s="611"/>
      <c r="X28374" s="613"/>
      <c r="Y28374" s="601"/>
      <c r="Z28374" s="601"/>
      <c r="AA28374" s="601"/>
      <c r="AB28374" s="601"/>
    </row>
    <row r="28375" spans="21:28" x14ac:dyDescent="0.25">
      <c r="U28375" s="601"/>
      <c r="V28375" s="611"/>
      <c r="X28375" s="613"/>
      <c r="Y28375" s="601"/>
      <c r="Z28375" s="601"/>
      <c r="AA28375" s="601"/>
      <c r="AB28375" s="601"/>
    </row>
    <row r="28376" spans="21:28" x14ac:dyDescent="0.25">
      <c r="U28376" s="601"/>
      <c r="V28376" s="611"/>
      <c r="X28376" s="613"/>
      <c r="Y28376" s="601"/>
      <c r="Z28376" s="601"/>
      <c r="AA28376" s="601"/>
      <c r="AB28376" s="601"/>
    </row>
    <row r="28377" spans="21:28" x14ac:dyDescent="0.25">
      <c r="U28377" s="601"/>
      <c r="V28377" s="611"/>
      <c r="X28377" s="613"/>
      <c r="Y28377" s="601"/>
      <c r="Z28377" s="601"/>
      <c r="AA28377" s="601"/>
      <c r="AB28377" s="601"/>
    </row>
    <row r="28378" spans="21:28" x14ac:dyDescent="0.25">
      <c r="U28378" s="601"/>
      <c r="V28378" s="611"/>
      <c r="X28378" s="613"/>
      <c r="Y28378" s="601"/>
      <c r="Z28378" s="601"/>
      <c r="AA28378" s="601"/>
      <c r="AB28378" s="601"/>
    </row>
    <row r="28379" spans="21:28" x14ac:dyDescent="0.25">
      <c r="U28379" s="601"/>
      <c r="V28379" s="611"/>
      <c r="X28379" s="613"/>
      <c r="Y28379" s="601"/>
      <c r="Z28379" s="601"/>
      <c r="AA28379" s="601"/>
      <c r="AB28379" s="601"/>
    </row>
    <row r="28380" spans="21:28" x14ac:dyDescent="0.25">
      <c r="U28380" s="601"/>
      <c r="V28380" s="611"/>
      <c r="X28380" s="613"/>
      <c r="Y28380" s="601"/>
      <c r="Z28380" s="601"/>
      <c r="AA28380" s="601"/>
      <c r="AB28380" s="601"/>
    </row>
    <row r="28381" spans="21:28" x14ac:dyDescent="0.25">
      <c r="U28381" s="601"/>
      <c r="V28381" s="611"/>
      <c r="X28381" s="613"/>
      <c r="Y28381" s="601"/>
      <c r="Z28381" s="601"/>
      <c r="AA28381" s="601"/>
      <c r="AB28381" s="601"/>
    </row>
    <row r="28382" spans="21:28" x14ac:dyDescent="0.25">
      <c r="U28382" s="601"/>
      <c r="V28382" s="611"/>
      <c r="X28382" s="613"/>
      <c r="Y28382" s="601"/>
      <c r="Z28382" s="601"/>
      <c r="AA28382" s="601"/>
      <c r="AB28382" s="601"/>
    </row>
    <row r="28383" spans="21:28" x14ac:dyDescent="0.25">
      <c r="U28383" s="601"/>
      <c r="V28383" s="611"/>
      <c r="X28383" s="613"/>
      <c r="Y28383" s="601"/>
      <c r="Z28383" s="601"/>
      <c r="AA28383" s="601"/>
      <c r="AB28383" s="601"/>
    </row>
    <row r="28384" spans="21:28" x14ac:dyDescent="0.25">
      <c r="U28384" s="601"/>
      <c r="V28384" s="611"/>
      <c r="X28384" s="613"/>
      <c r="Y28384" s="601"/>
      <c r="Z28384" s="601"/>
      <c r="AA28384" s="601"/>
      <c r="AB28384" s="601"/>
    </row>
    <row r="28385" spans="21:28" x14ac:dyDescent="0.25">
      <c r="U28385" s="601"/>
      <c r="V28385" s="611"/>
      <c r="X28385" s="613"/>
      <c r="Y28385" s="601"/>
      <c r="Z28385" s="601"/>
      <c r="AA28385" s="601"/>
      <c r="AB28385" s="601"/>
    </row>
    <row r="28386" spans="21:28" x14ac:dyDescent="0.25">
      <c r="U28386" s="601"/>
      <c r="V28386" s="611"/>
      <c r="X28386" s="613"/>
      <c r="Y28386" s="601"/>
      <c r="Z28386" s="601"/>
      <c r="AA28386" s="601"/>
      <c r="AB28386" s="601"/>
    </row>
    <row r="28387" spans="21:28" x14ac:dyDescent="0.25">
      <c r="U28387" s="601"/>
      <c r="V28387" s="611"/>
      <c r="X28387" s="613"/>
      <c r="Y28387" s="601"/>
      <c r="Z28387" s="601"/>
      <c r="AA28387" s="601"/>
      <c r="AB28387" s="601"/>
    </row>
    <row r="28388" spans="21:28" x14ac:dyDescent="0.25">
      <c r="U28388" s="601"/>
      <c r="V28388" s="611"/>
      <c r="X28388" s="613"/>
      <c r="Y28388" s="601"/>
      <c r="Z28388" s="601"/>
      <c r="AA28388" s="601"/>
      <c r="AB28388" s="601"/>
    </row>
    <row r="28389" spans="21:28" x14ac:dyDescent="0.25">
      <c r="U28389" s="601"/>
      <c r="V28389" s="611"/>
      <c r="X28389" s="613"/>
      <c r="Y28389" s="601"/>
      <c r="Z28389" s="601"/>
      <c r="AA28389" s="601"/>
      <c r="AB28389" s="601"/>
    </row>
    <row r="28390" spans="21:28" x14ac:dyDescent="0.25">
      <c r="U28390" s="601"/>
      <c r="V28390" s="611"/>
      <c r="X28390" s="613"/>
      <c r="Y28390" s="601"/>
      <c r="Z28390" s="601"/>
      <c r="AA28390" s="601"/>
      <c r="AB28390" s="601"/>
    </row>
    <row r="28391" spans="21:28" x14ac:dyDescent="0.25">
      <c r="U28391" s="601"/>
      <c r="V28391" s="611"/>
      <c r="X28391" s="613"/>
      <c r="Y28391" s="601"/>
      <c r="Z28391" s="601"/>
      <c r="AA28391" s="601"/>
      <c r="AB28391" s="601"/>
    </row>
    <row r="28392" spans="21:28" x14ac:dyDescent="0.25">
      <c r="U28392" s="601"/>
      <c r="V28392" s="611"/>
      <c r="X28392" s="613"/>
      <c r="Y28392" s="601"/>
      <c r="Z28392" s="601"/>
      <c r="AA28392" s="601"/>
      <c r="AB28392" s="601"/>
    </row>
    <row r="28393" spans="21:28" x14ac:dyDescent="0.25">
      <c r="U28393" s="601"/>
      <c r="V28393" s="611"/>
      <c r="X28393" s="613"/>
      <c r="Y28393" s="601"/>
      <c r="Z28393" s="601"/>
      <c r="AA28393" s="601"/>
      <c r="AB28393" s="601"/>
    </row>
    <row r="28394" spans="21:28" x14ac:dyDescent="0.25">
      <c r="U28394" s="601"/>
      <c r="V28394" s="611"/>
      <c r="X28394" s="613"/>
      <c r="Y28394" s="601"/>
      <c r="Z28394" s="601"/>
      <c r="AA28394" s="601"/>
      <c r="AB28394" s="601"/>
    </row>
    <row r="28395" spans="21:28" x14ac:dyDescent="0.25">
      <c r="U28395" s="601"/>
      <c r="V28395" s="611"/>
      <c r="X28395" s="613"/>
      <c r="Y28395" s="601"/>
      <c r="Z28395" s="601"/>
      <c r="AA28395" s="601"/>
      <c r="AB28395" s="601"/>
    </row>
    <row r="28396" spans="21:28" x14ac:dyDescent="0.25">
      <c r="U28396" s="601"/>
      <c r="V28396" s="611"/>
      <c r="X28396" s="613"/>
      <c r="Y28396" s="601"/>
      <c r="Z28396" s="601"/>
      <c r="AA28396" s="601"/>
      <c r="AB28396" s="601"/>
    </row>
    <row r="28397" spans="21:28" x14ac:dyDescent="0.25">
      <c r="U28397" s="601"/>
      <c r="V28397" s="611"/>
      <c r="X28397" s="613"/>
      <c r="Y28397" s="601"/>
      <c r="Z28397" s="601"/>
      <c r="AA28397" s="601"/>
      <c r="AB28397" s="601"/>
    </row>
    <row r="28398" spans="21:28" x14ac:dyDescent="0.25">
      <c r="U28398" s="601"/>
      <c r="V28398" s="611"/>
      <c r="X28398" s="613"/>
      <c r="Y28398" s="601"/>
      <c r="Z28398" s="601"/>
      <c r="AA28398" s="601"/>
      <c r="AB28398" s="601"/>
    </row>
    <row r="28399" spans="21:28" x14ac:dyDescent="0.25">
      <c r="U28399" s="601"/>
      <c r="V28399" s="611"/>
      <c r="X28399" s="613"/>
      <c r="Y28399" s="601"/>
      <c r="Z28399" s="601"/>
      <c r="AA28399" s="601"/>
      <c r="AB28399" s="601"/>
    </row>
    <row r="28400" spans="21:28" x14ac:dyDescent="0.25">
      <c r="U28400" s="601"/>
      <c r="V28400" s="611"/>
      <c r="X28400" s="613"/>
      <c r="Y28400" s="601"/>
      <c r="Z28400" s="601"/>
      <c r="AA28400" s="601"/>
      <c r="AB28400" s="601"/>
    </row>
    <row r="28401" spans="21:28" x14ac:dyDescent="0.25">
      <c r="U28401" s="601"/>
      <c r="V28401" s="611"/>
      <c r="X28401" s="613"/>
      <c r="Y28401" s="601"/>
      <c r="Z28401" s="601"/>
      <c r="AA28401" s="601"/>
      <c r="AB28401" s="601"/>
    </row>
    <row r="28402" spans="21:28" x14ac:dyDescent="0.25">
      <c r="U28402" s="601"/>
      <c r="V28402" s="611"/>
      <c r="X28402" s="613"/>
      <c r="Y28402" s="601"/>
      <c r="Z28402" s="601"/>
      <c r="AA28402" s="601"/>
      <c r="AB28402" s="601"/>
    </row>
    <row r="28403" spans="21:28" x14ac:dyDescent="0.25">
      <c r="U28403" s="601"/>
      <c r="V28403" s="611"/>
      <c r="X28403" s="613"/>
      <c r="Y28403" s="601"/>
      <c r="Z28403" s="601"/>
      <c r="AA28403" s="601"/>
      <c r="AB28403" s="601"/>
    </row>
    <row r="28404" spans="21:28" x14ac:dyDescent="0.25">
      <c r="U28404" s="601"/>
      <c r="V28404" s="611"/>
      <c r="X28404" s="613"/>
      <c r="Y28404" s="601"/>
      <c r="Z28404" s="601"/>
      <c r="AA28404" s="601"/>
      <c r="AB28404" s="601"/>
    </row>
    <row r="28405" spans="21:28" x14ac:dyDescent="0.25">
      <c r="U28405" s="601"/>
      <c r="V28405" s="611"/>
      <c r="X28405" s="613"/>
      <c r="Y28405" s="601"/>
      <c r="Z28405" s="601"/>
      <c r="AA28405" s="601"/>
      <c r="AB28405" s="601"/>
    </row>
    <row r="28406" spans="21:28" x14ac:dyDescent="0.25">
      <c r="U28406" s="601"/>
      <c r="V28406" s="611"/>
      <c r="X28406" s="613"/>
      <c r="Y28406" s="601"/>
      <c r="Z28406" s="601"/>
      <c r="AA28406" s="601"/>
      <c r="AB28406" s="601"/>
    </row>
    <row r="28407" spans="21:28" x14ac:dyDescent="0.25">
      <c r="U28407" s="601"/>
      <c r="V28407" s="611"/>
      <c r="X28407" s="613"/>
      <c r="Y28407" s="601"/>
      <c r="Z28407" s="601"/>
      <c r="AA28407" s="601"/>
      <c r="AB28407" s="601"/>
    </row>
    <row r="28408" spans="21:28" x14ac:dyDescent="0.25">
      <c r="U28408" s="601"/>
      <c r="V28408" s="611"/>
      <c r="X28408" s="613"/>
      <c r="Y28408" s="601"/>
      <c r="Z28408" s="601"/>
      <c r="AA28408" s="601"/>
      <c r="AB28408" s="601"/>
    </row>
    <row r="28409" spans="21:28" x14ac:dyDescent="0.25">
      <c r="U28409" s="601"/>
      <c r="V28409" s="611"/>
      <c r="X28409" s="613"/>
      <c r="Y28409" s="601"/>
      <c r="Z28409" s="601"/>
      <c r="AA28409" s="601"/>
      <c r="AB28409" s="601"/>
    </row>
    <row r="28410" spans="21:28" x14ac:dyDescent="0.25">
      <c r="U28410" s="601"/>
      <c r="V28410" s="611"/>
      <c r="X28410" s="613"/>
      <c r="Y28410" s="601"/>
      <c r="Z28410" s="601"/>
      <c r="AA28410" s="601"/>
      <c r="AB28410" s="601"/>
    </row>
    <row r="28411" spans="21:28" x14ac:dyDescent="0.25">
      <c r="U28411" s="601"/>
      <c r="V28411" s="611"/>
      <c r="X28411" s="613"/>
      <c r="Y28411" s="601"/>
      <c r="Z28411" s="601"/>
      <c r="AA28411" s="601"/>
      <c r="AB28411" s="601"/>
    </row>
    <row r="28412" spans="21:28" x14ac:dyDescent="0.25">
      <c r="U28412" s="601"/>
      <c r="V28412" s="611"/>
      <c r="X28412" s="613"/>
      <c r="Y28412" s="601"/>
      <c r="Z28412" s="601"/>
      <c r="AA28412" s="601"/>
      <c r="AB28412" s="601"/>
    </row>
    <row r="28413" spans="21:28" x14ac:dyDescent="0.25">
      <c r="U28413" s="601"/>
      <c r="V28413" s="611"/>
      <c r="X28413" s="613"/>
      <c r="Y28413" s="601"/>
      <c r="Z28413" s="601"/>
      <c r="AA28413" s="601"/>
      <c r="AB28413" s="601"/>
    </row>
    <row r="28414" spans="21:28" x14ac:dyDescent="0.25">
      <c r="U28414" s="601"/>
      <c r="V28414" s="611"/>
      <c r="X28414" s="613"/>
      <c r="Y28414" s="601"/>
      <c r="Z28414" s="601"/>
      <c r="AA28414" s="601"/>
      <c r="AB28414" s="601"/>
    </row>
    <row r="28415" spans="21:28" x14ac:dyDescent="0.25">
      <c r="U28415" s="601"/>
      <c r="V28415" s="611"/>
      <c r="X28415" s="613"/>
      <c r="Y28415" s="601"/>
      <c r="Z28415" s="601"/>
      <c r="AA28415" s="601"/>
      <c r="AB28415" s="601"/>
    </row>
    <row r="28416" spans="21:28" x14ac:dyDescent="0.25">
      <c r="U28416" s="601"/>
      <c r="V28416" s="611"/>
      <c r="X28416" s="613"/>
      <c r="Y28416" s="601"/>
      <c r="Z28416" s="601"/>
      <c r="AA28416" s="601"/>
      <c r="AB28416" s="601"/>
    </row>
    <row r="28417" spans="21:28" x14ac:dyDescent="0.25">
      <c r="U28417" s="601"/>
      <c r="V28417" s="611"/>
      <c r="X28417" s="613"/>
      <c r="Y28417" s="601"/>
      <c r="Z28417" s="601"/>
      <c r="AA28417" s="601"/>
      <c r="AB28417" s="601"/>
    </row>
    <row r="28418" spans="21:28" x14ac:dyDescent="0.25">
      <c r="U28418" s="601"/>
      <c r="V28418" s="611"/>
      <c r="X28418" s="613"/>
      <c r="Y28418" s="601"/>
      <c r="Z28418" s="601"/>
      <c r="AA28418" s="601"/>
      <c r="AB28418" s="601"/>
    </row>
    <row r="28419" spans="21:28" x14ac:dyDescent="0.25">
      <c r="U28419" s="601"/>
      <c r="V28419" s="611"/>
      <c r="X28419" s="613"/>
      <c r="Y28419" s="601"/>
      <c r="Z28419" s="601"/>
      <c r="AA28419" s="601"/>
      <c r="AB28419" s="601"/>
    </row>
    <row r="28420" spans="21:28" x14ac:dyDescent="0.25">
      <c r="U28420" s="601"/>
      <c r="V28420" s="611"/>
      <c r="X28420" s="613"/>
      <c r="Y28420" s="601"/>
      <c r="Z28420" s="601"/>
      <c r="AA28420" s="601"/>
      <c r="AB28420" s="601"/>
    </row>
    <row r="28421" spans="21:28" x14ac:dyDescent="0.25">
      <c r="U28421" s="601"/>
      <c r="V28421" s="611"/>
      <c r="X28421" s="613"/>
      <c r="Y28421" s="601"/>
      <c r="Z28421" s="601"/>
      <c r="AA28421" s="601"/>
      <c r="AB28421" s="601"/>
    </row>
    <row r="28422" spans="21:28" x14ac:dyDescent="0.25">
      <c r="U28422" s="601"/>
      <c r="V28422" s="611"/>
      <c r="X28422" s="613"/>
      <c r="Y28422" s="601"/>
      <c r="Z28422" s="601"/>
      <c r="AA28422" s="601"/>
      <c r="AB28422" s="601"/>
    </row>
    <row r="28423" spans="21:28" x14ac:dyDescent="0.25">
      <c r="U28423" s="601"/>
      <c r="V28423" s="611"/>
      <c r="X28423" s="613"/>
      <c r="Y28423" s="601"/>
      <c r="Z28423" s="601"/>
      <c r="AA28423" s="601"/>
      <c r="AB28423" s="601"/>
    </row>
    <row r="28424" spans="21:28" x14ac:dyDescent="0.25">
      <c r="U28424" s="601"/>
      <c r="V28424" s="611"/>
      <c r="X28424" s="613"/>
      <c r="Y28424" s="601"/>
      <c r="Z28424" s="601"/>
      <c r="AA28424" s="601"/>
      <c r="AB28424" s="601"/>
    </row>
    <row r="28425" spans="21:28" x14ac:dyDescent="0.25">
      <c r="U28425" s="601"/>
      <c r="V28425" s="611"/>
      <c r="X28425" s="613"/>
      <c r="Y28425" s="601"/>
      <c r="Z28425" s="601"/>
      <c r="AA28425" s="601"/>
      <c r="AB28425" s="601"/>
    </row>
    <row r="28426" spans="21:28" x14ac:dyDescent="0.25">
      <c r="U28426" s="601"/>
      <c r="V28426" s="611"/>
      <c r="X28426" s="613"/>
      <c r="Y28426" s="601"/>
      <c r="Z28426" s="601"/>
      <c r="AA28426" s="601"/>
      <c r="AB28426" s="601"/>
    </row>
    <row r="28427" spans="21:28" x14ac:dyDescent="0.25">
      <c r="U28427" s="601"/>
      <c r="V28427" s="611"/>
      <c r="X28427" s="613"/>
      <c r="Y28427" s="601"/>
      <c r="Z28427" s="601"/>
      <c r="AA28427" s="601"/>
      <c r="AB28427" s="601"/>
    </row>
    <row r="28428" spans="21:28" x14ac:dyDescent="0.25">
      <c r="U28428" s="601"/>
      <c r="V28428" s="611"/>
      <c r="X28428" s="613"/>
      <c r="Y28428" s="601"/>
      <c r="Z28428" s="601"/>
      <c r="AA28428" s="601"/>
      <c r="AB28428" s="601"/>
    </row>
    <row r="28429" spans="21:28" x14ac:dyDescent="0.25">
      <c r="U28429" s="601"/>
      <c r="V28429" s="611"/>
      <c r="X28429" s="613"/>
      <c r="Y28429" s="601"/>
      <c r="Z28429" s="601"/>
      <c r="AA28429" s="601"/>
      <c r="AB28429" s="601"/>
    </row>
    <row r="28430" spans="21:28" x14ac:dyDescent="0.25">
      <c r="U28430" s="601"/>
      <c r="V28430" s="611"/>
      <c r="X28430" s="613"/>
      <c r="Y28430" s="601"/>
      <c r="Z28430" s="601"/>
      <c r="AA28430" s="601"/>
      <c r="AB28430" s="601"/>
    </row>
    <row r="28431" spans="21:28" x14ac:dyDescent="0.25">
      <c r="U28431" s="601"/>
      <c r="V28431" s="611"/>
      <c r="X28431" s="613"/>
      <c r="Y28431" s="601"/>
      <c r="Z28431" s="601"/>
      <c r="AA28431" s="601"/>
      <c r="AB28431" s="601"/>
    </row>
    <row r="28432" spans="21:28" x14ac:dyDescent="0.25">
      <c r="U28432" s="601"/>
      <c r="V28432" s="611"/>
      <c r="X28432" s="613"/>
      <c r="Y28432" s="601"/>
      <c r="Z28432" s="601"/>
      <c r="AA28432" s="601"/>
      <c r="AB28432" s="601"/>
    </row>
    <row r="28433" spans="21:28" x14ac:dyDescent="0.25">
      <c r="U28433" s="601"/>
      <c r="V28433" s="611"/>
      <c r="X28433" s="613"/>
      <c r="Y28433" s="601"/>
      <c r="Z28433" s="601"/>
      <c r="AA28433" s="601"/>
      <c r="AB28433" s="601"/>
    </row>
    <row r="28434" spans="21:28" x14ac:dyDescent="0.25">
      <c r="U28434" s="601"/>
      <c r="V28434" s="611"/>
      <c r="X28434" s="613"/>
      <c r="Y28434" s="601"/>
      <c r="Z28434" s="601"/>
      <c r="AA28434" s="601"/>
      <c r="AB28434" s="601"/>
    </row>
    <row r="28435" spans="21:28" x14ac:dyDescent="0.25">
      <c r="U28435" s="601"/>
      <c r="V28435" s="611"/>
      <c r="X28435" s="613"/>
      <c r="Y28435" s="601"/>
      <c r="Z28435" s="601"/>
      <c r="AA28435" s="601"/>
      <c r="AB28435" s="601"/>
    </row>
    <row r="28436" spans="21:28" x14ac:dyDescent="0.25">
      <c r="U28436" s="601"/>
      <c r="V28436" s="611"/>
      <c r="X28436" s="613"/>
      <c r="Y28436" s="601"/>
      <c r="Z28436" s="601"/>
      <c r="AA28436" s="601"/>
      <c r="AB28436" s="601"/>
    </row>
    <row r="28437" spans="21:28" x14ac:dyDescent="0.25">
      <c r="U28437" s="601"/>
      <c r="V28437" s="611"/>
      <c r="X28437" s="613"/>
      <c r="Y28437" s="601"/>
      <c r="Z28437" s="601"/>
      <c r="AA28437" s="601"/>
      <c r="AB28437" s="601"/>
    </row>
    <row r="28438" spans="21:28" x14ac:dyDescent="0.25">
      <c r="U28438" s="601"/>
      <c r="V28438" s="611"/>
      <c r="X28438" s="613"/>
      <c r="Y28438" s="601"/>
      <c r="Z28438" s="601"/>
      <c r="AA28438" s="601"/>
      <c r="AB28438" s="601"/>
    </row>
    <row r="28439" spans="21:28" x14ac:dyDescent="0.25">
      <c r="U28439" s="601"/>
      <c r="V28439" s="611"/>
      <c r="X28439" s="613"/>
      <c r="Y28439" s="601"/>
      <c r="Z28439" s="601"/>
      <c r="AA28439" s="601"/>
      <c r="AB28439" s="601"/>
    </row>
    <row r="28440" spans="21:28" x14ac:dyDescent="0.25">
      <c r="U28440" s="601"/>
      <c r="V28440" s="611"/>
      <c r="X28440" s="613"/>
      <c r="Y28440" s="601"/>
      <c r="Z28440" s="601"/>
      <c r="AA28440" s="601"/>
      <c r="AB28440" s="601"/>
    </row>
    <row r="28441" spans="21:28" x14ac:dyDescent="0.25">
      <c r="U28441" s="601"/>
      <c r="V28441" s="611"/>
      <c r="X28441" s="613"/>
      <c r="Y28441" s="601"/>
      <c r="Z28441" s="601"/>
      <c r="AA28441" s="601"/>
      <c r="AB28441" s="601"/>
    </row>
    <row r="28442" spans="21:28" x14ac:dyDescent="0.25">
      <c r="U28442" s="601"/>
      <c r="V28442" s="611"/>
      <c r="X28442" s="613"/>
      <c r="Y28442" s="601"/>
      <c r="Z28442" s="601"/>
      <c r="AA28442" s="601"/>
      <c r="AB28442" s="601"/>
    </row>
    <row r="28443" spans="21:28" x14ac:dyDescent="0.25">
      <c r="U28443" s="601"/>
      <c r="V28443" s="611"/>
      <c r="X28443" s="613"/>
      <c r="Y28443" s="601"/>
      <c r="Z28443" s="601"/>
      <c r="AA28443" s="601"/>
      <c r="AB28443" s="601"/>
    </row>
    <row r="28444" spans="21:28" x14ac:dyDescent="0.25">
      <c r="U28444" s="601"/>
      <c r="V28444" s="611"/>
      <c r="X28444" s="613"/>
      <c r="Y28444" s="601"/>
      <c r="Z28444" s="601"/>
      <c r="AA28444" s="601"/>
      <c r="AB28444" s="601"/>
    </row>
    <row r="28445" spans="21:28" x14ac:dyDescent="0.25">
      <c r="U28445" s="601"/>
      <c r="V28445" s="611"/>
      <c r="X28445" s="613"/>
      <c r="Y28445" s="601"/>
      <c r="Z28445" s="601"/>
      <c r="AA28445" s="601"/>
      <c r="AB28445" s="601"/>
    </row>
    <row r="28446" spans="21:28" x14ac:dyDescent="0.25">
      <c r="U28446" s="601"/>
      <c r="V28446" s="611"/>
      <c r="X28446" s="613"/>
      <c r="Y28446" s="601"/>
      <c r="Z28446" s="601"/>
      <c r="AA28446" s="601"/>
      <c r="AB28446" s="601"/>
    </row>
    <row r="28447" spans="21:28" x14ac:dyDescent="0.25">
      <c r="U28447" s="601"/>
      <c r="V28447" s="611"/>
      <c r="X28447" s="613"/>
      <c r="Y28447" s="601"/>
      <c r="Z28447" s="601"/>
      <c r="AA28447" s="601"/>
      <c r="AB28447" s="601"/>
    </row>
    <row r="28448" spans="21:28" x14ac:dyDescent="0.25">
      <c r="U28448" s="601"/>
      <c r="V28448" s="611"/>
      <c r="X28448" s="613"/>
      <c r="Y28448" s="601"/>
      <c r="Z28448" s="601"/>
      <c r="AA28448" s="601"/>
      <c r="AB28448" s="601"/>
    </row>
    <row r="28449" spans="21:28" x14ac:dyDescent="0.25">
      <c r="U28449" s="601"/>
      <c r="V28449" s="611"/>
      <c r="X28449" s="613"/>
      <c r="Y28449" s="601"/>
      <c r="Z28449" s="601"/>
      <c r="AA28449" s="601"/>
      <c r="AB28449" s="601"/>
    </row>
    <row r="28450" spans="21:28" x14ac:dyDescent="0.25">
      <c r="U28450" s="601"/>
      <c r="V28450" s="611"/>
      <c r="X28450" s="613"/>
      <c r="Y28450" s="601"/>
      <c r="Z28450" s="601"/>
      <c r="AA28450" s="601"/>
      <c r="AB28450" s="601"/>
    </row>
    <row r="28451" spans="21:28" x14ac:dyDescent="0.25">
      <c r="U28451" s="601"/>
      <c r="V28451" s="611"/>
      <c r="X28451" s="613"/>
      <c r="Y28451" s="601"/>
      <c r="Z28451" s="601"/>
      <c r="AA28451" s="601"/>
      <c r="AB28451" s="601"/>
    </row>
    <row r="28452" spans="21:28" x14ac:dyDescent="0.25">
      <c r="U28452" s="601"/>
      <c r="V28452" s="611"/>
      <c r="X28452" s="613"/>
      <c r="Y28452" s="601"/>
      <c r="Z28452" s="601"/>
      <c r="AA28452" s="601"/>
      <c r="AB28452" s="601"/>
    </row>
    <row r="28453" spans="21:28" x14ac:dyDescent="0.25">
      <c r="U28453" s="601"/>
      <c r="V28453" s="611"/>
      <c r="X28453" s="613"/>
      <c r="Y28453" s="601"/>
      <c r="Z28453" s="601"/>
      <c r="AA28453" s="601"/>
      <c r="AB28453" s="601"/>
    </row>
    <row r="28454" spans="21:28" x14ac:dyDescent="0.25">
      <c r="U28454" s="601"/>
      <c r="V28454" s="611"/>
      <c r="X28454" s="613"/>
      <c r="Y28454" s="601"/>
      <c r="Z28454" s="601"/>
      <c r="AA28454" s="601"/>
      <c r="AB28454" s="601"/>
    </row>
    <row r="28455" spans="21:28" x14ac:dyDescent="0.25">
      <c r="U28455" s="601"/>
      <c r="V28455" s="611"/>
      <c r="X28455" s="613"/>
      <c r="Y28455" s="601"/>
      <c r="Z28455" s="601"/>
      <c r="AA28455" s="601"/>
      <c r="AB28455" s="601"/>
    </row>
    <row r="28456" spans="21:28" x14ac:dyDescent="0.25">
      <c r="U28456" s="601"/>
      <c r="V28456" s="611"/>
      <c r="X28456" s="613"/>
      <c r="Y28456" s="601"/>
      <c r="Z28456" s="601"/>
      <c r="AA28456" s="601"/>
      <c r="AB28456" s="601"/>
    </row>
    <row r="28457" spans="21:28" x14ac:dyDescent="0.25">
      <c r="U28457" s="601"/>
      <c r="V28457" s="611"/>
      <c r="X28457" s="613"/>
      <c r="Y28457" s="601"/>
      <c r="Z28457" s="601"/>
      <c r="AA28457" s="601"/>
      <c r="AB28457" s="601"/>
    </row>
    <row r="28458" spans="21:28" x14ac:dyDescent="0.25">
      <c r="U28458" s="601"/>
      <c r="V28458" s="611"/>
      <c r="X28458" s="613"/>
      <c r="Y28458" s="601"/>
      <c r="Z28458" s="601"/>
      <c r="AA28458" s="601"/>
      <c r="AB28458" s="601"/>
    </row>
    <row r="28459" spans="21:28" x14ac:dyDescent="0.25">
      <c r="U28459" s="601"/>
      <c r="V28459" s="611"/>
      <c r="X28459" s="613"/>
      <c r="Y28459" s="601"/>
      <c r="Z28459" s="601"/>
      <c r="AA28459" s="601"/>
      <c r="AB28459" s="601"/>
    </row>
    <row r="28460" spans="21:28" x14ac:dyDescent="0.25">
      <c r="U28460" s="601"/>
      <c r="V28460" s="611"/>
      <c r="X28460" s="613"/>
      <c r="Y28460" s="601"/>
      <c r="Z28460" s="601"/>
      <c r="AA28460" s="601"/>
      <c r="AB28460" s="601"/>
    </row>
    <row r="28461" spans="21:28" x14ac:dyDescent="0.25">
      <c r="U28461" s="601"/>
      <c r="V28461" s="611"/>
      <c r="X28461" s="613"/>
      <c r="Y28461" s="601"/>
      <c r="Z28461" s="601"/>
      <c r="AA28461" s="601"/>
      <c r="AB28461" s="601"/>
    </row>
    <row r="28462" spans="21:28" x14ac:dyDescent="0.25">
      <c r="U28462" s="601"/>
      <c r="V28462" s="611"/>
      <c r="X28462" s="613"/>
      <c r="Y28462" s="601"/>
      <c r="Z28462" s="601"/>
      <c r="AA28462" s="601"/>
      <c r="AB28462" s="601"/>
    </row>
    <row r="28463" spans="21:28" x14ac:dyDescent="0.25">
      <c r="U28463" s="601"/>
      <c r="V28463" s="611"/>
      <c r="X28463" s="613"/>
      <c r="Y28463" s="601"/>
      <c r="Z28463" s="601"/>
      <c r="AA28463" s="601"/>
      <c r="AB28463" s="601"/>
    </row>
    <row r="28464" spans="21:28" x14ac:dyDescent="0.25">
      <c r="U28464" s="601"/>
      <c r="V28464" s="611"/>
      <c r="X28464" s="613"/>
      <c r="Y28464" s="601"/>
      <c r="Z28464" s="601"/>
      <c r="AA28464" s="601"/>
      <c r="AB28464" s="601"/>
    </row>
    <row r="28465" spans="21:28" x14ac:dyDescent="0.25">
      <c r="U28465" s="601"/>
      <c r="V28465" s="611"/>
      <c r="X28465" s="613"/>
      <c r="Y28465" s="601"/>
      <c r="Z28465" s="601"/>
      <c r="AA28465" s="601"/>
      <c r="AB28465" s="601"/>
    </row>
    <row r="28466" spans="21:28" x14ac:dyDescent="0.25">
      <c r="U28466" s="601"/>
      <c r="V28466" s="611"/>
      <c r="X28466" s="613"/>
      <c r="Y28466" s="601"/>
      <c r="Z28466" s="601"/>
      <c r="AA28466" s="601"/>
      <c r="AB28466" s="601"/>
    </row>
    <row r="28467" spans="21:28" x14ac:dyDescent="0.25">
      <c r="U28467" s="601"/>
      <c r="V28467" s="611"/>
      <c r="X28467" s="613"/>
      <c r="Y28467" s="601"/>
      <c r="Z28467" s="601"/>
      <c r="AA28467" s="601"/>
      <c r="AB28467" s="601"/>
    </row>
    <row r="28468" spans="21:28" x14ac:dyDescent="0.25">
      <c r="U28468" s="601"/>
      <c r="V28468" s="611"/>
      <c r="X28468" s="613"/>
      <c r="Y28468" s="601"/>
      <c r="Z28468" s="601"/>
      <c r="AA28468" s="601"/>
      <c r="AB28468" s="601"/>
    </row>
    <row r="28469" spans="21:28" x14ac:dyDescent="0.25">
      <c r="U28469" s="601"/>
      <c r="V28469" s="611"/>
      <c r="X28469" s="613"/>
      <c r="Y28469" s="601"/>
      <c r="Z28469" s="601"/>
      <c r="AA28469" s="601"/>
      <c r="AB28469" s="601"/>
    </row>
    <row r="28470" spans="21:28" x14ac:dyDescent="0.25">
      <c r="U28470" s="601"/>
      <c r="V28470" s="611"/>
      <c r="X28470" s="613"/>
      <c r="Y28470" s="601"/>
      <c r="Z28470" s="601"/>
      <c r="AA28470" s="601"/>
      <c r="AB28470" s="601"/>
    </row>
    <row r="28471" spans="21:28" x14ac:dyDescent="0.25">
      <c r="U28471" s="601"/>
      <c r="V28471" s="611"/>
      <c r="X28471" s="613"/>
      <c r="Y28471" s="601"/>
      <c r="Z28471" s="601"/>
      <c r="AA28471" s="601"/>
      <c r="AB28471" s="601"/>
    </row>
    <row r="28472" spans="21:28" x14ac:dyDescent="0.25">
      <c r="U28472" s="601"/>
      <c r="V28472" s="611"/>
      <c r="X28472" s="613"/>
      <c r="Y28472" s="601"/>
      <c r="Z28472" s="601"/>
      <c r="AA28472" s="601"/>
      <c r="AB28472" s="601"/>
    </row>
    <row r="28473" spans="21:28" x14ac:dyDescent="0.25">
      <c r="U28473" s="601"/>
      <c r="V28473" s="611"/>
      <c r="X28473" s="613"/>
      <c r="Y28473" s="601"/>
      <c r="Z28473" s="601"/>
      <c r="AA28473" s="601"/>
      <c r="AB28473" s="601"/>
    </row>
    <row r="28474" spans="21:28" x14ac:dyDescent="0.25">
      <c r="U28474" s="601"/>
      <c r="V28474" s="611"/>
      <c r="X28474" s="613"/>
      <c r="Y28474" s="601"/>
      <c r="Z28474" s="601"/>
      <c r="AA28474" s="601"/>
      <c r="AB28474" s="601"/>
    </row>
    <row r="28475" spans="21:28" x14ac:dyDescent="0.25">
      <c r="U28475" s="601"/>
      <c r="V28475" s="611"/>
      <c r="X28475" s="613"/>
      <c r="Y28475" s="601"/>
      <c r="Z28475" s="601"/>
      <c r="AA28475" s="601"/>
      <c r="AB28475" s="601"/>
    </row>
    <row r="28476" spans="21:28" x14ac:dyDescent="0.25">
      <c r="U28476" s="601"/>
      <c r="V28476" s="611"/>
      <c r="X28476" s="613"/>
      <c r="Y28476" s="601"/>
      <c r="Z28476" s="601"/>
      <c r="AA28476" s="601"/>
      <c r="AB28476" s="601"/>
    </row>
    <row r="28477" spans="21:28" x14ac:dyDescent="0.25">
      <c r="U28477" s="601"/>
      <c r="V28477" s="611"/>
      <c r="X28477" s="613"/>
      <c r="Y28477" s="601"/>
      <c r="Z28477" s="601"/>
      <c r="AA28477" s="601"/>
      <c r="AB28477" s="601"/>
    </row>
    <row r="28478" spans="21:28" x14ac:dyDescent="0.25">
      <c r="U28478" s="601"/>
      <c r="V28478" s="611"/>
      <c r="X28478" s="613"/>
      <c r="Y28478" s="601"/>
      <c r="Z28478" s="601"/>
      <c r="AA28478" s="601"/>
      <c r="AB28478" s="601"/>
    </row>
    <row r="28479" spans="21:28" x14ac:dyDescent="0.25">
      <c r="U28479" s="601"/>
      <c r="V28479" s="611"/>
      <c r="X28479" s="613"/>
      <c r="Y28479" s="601"/>
      <c r="Z28479" s="601"/>
      <c r="AA28479" s="601"/>
      <c r="AB28479" s="601"/>
    </row>
    <row r="28480" spans="21:28" x14ac:dyDescent="0.25">
      <c r="U28480" s="601"/>
      <c r="V28480" s="611"/>
      <c r="X28480" s="613"/>
      <c r="Y28480" s="601"/>
      <c r="Z28480" s="601"/>
      <c r="AA28480" s="601"/>
      <c r="AB28480" s="601"/>
    </row>
    <row r="28481" spans="21:28" x14ac:dyDescent="0.25">
      <c r="U28481" s="601"/>
      <c r="V28481" s="611"/>
      <c r="X28481" s="613"/>
      <c r="Y28481" s="601"/>
      <c r="Z28481" s="601"/>
      <c r="AA28481" s="601"/>
      <c r="AB28481" s="601"/>
    </row>
    <row r="28482" spans="21:28" x14ac:dyDescent="0.25">
      <c r="U28482" s="601"/>
      <c r="V28482" s="611"/>
      <c r="X28482" s="613"/>
      <c r="Y28482" s="601"/>
      <c r="Z28482" s="601"/>
      <c r="AA28482" s="601"/>
      <c r="AB28482" s="601"/>
    </row>
    <row r="28483" spans="21:28" x14ac:dyDescent="0.25">
      <c r="U28483" s="601"/>
      <c r="V28483" s="611"/>
      <c r="X28483" s="613"/>
      <c r="Y28483" s="601"/>
      <c r="Z28483" s="601"/>
      <c r="AA28483" s="601"/>
      <c r="AB28483" s="601"/>
    </row>
    <row r="28484" spans="21:28" x14ac:dyDescent="0.25">
      <c r="U28484" s="601"/>
      <c r="V28484" s="611"/>
      <c r="X28484" s="613"/>
      <c r="Y28484" s="601"/>
      <c r="Z28484" s="601"/>
      <c r="AA28484" s="601"/>
      <c r="AB28484" s="601"/>
    </row>
    <row r="28485" spans="21:28" x14ac:dyDescent="0.25">
      <c r="U28485" s="601"/>
      <c r="V28485" s="611"/>
      <c r="X28485" s="613"/>
      <c r="Y28485" s="601"/>
      <c r="Z28485" s="601"/>
      <c r="AA28485" s="601"/>
      <c r="AB28485" s="601"/>
    </row>
    <row r="28486" spans="21:28" x14ac:dyDescent="0.25">
      <c r="U28486" s="601"/>
      <c r="V28486" s="611"/>
      <c r="X28486" s="613"/>
      <c r="Y28486" s="601"/>
      <c r="Z28486" s="601"/>
      <c r="AA28486" s="601"/>
      <c r="AB28486" s="601"/>
    </row>
    <row r="28487" spans="21:28" x14ac:dyDescent="0.25">
      <c r="U28487" s="601"/>
      <c r="V28487" s="611"/>
      <c r="X28487" s="613"/>
      <c r="Y28487" s="601"/>
      <c r="Z28487" s="601"/>
      <c r="AA28487" s="601"/>
      <c r="AB28487" s="601"/>
    </row>
    <row r="28488" spans="21:28" x14ac:dyDescent="0.25">
      <c r="U28488" s="601"/>
      <c r="V28488" s="611"/>
      <c r="X28488" s="613"/>
      <c r="Y28488" s="601"/>
      <c r="Z28488" s="601"/>
      <c r="AA28488" s="601"/>
      <c r="AB28488" s="601"/>
    </row>
    <row r="28489" spans="21:28" x14ac:dyDescent="0.25">
      <c r="U28489" s="601"/>
      <c r="V28489" s="611"/>
      <c r="X28489" s="613"/>
      <c r="Y28489" s="601"/>
      <c r="Z28489" s="601"/>
      <c r="AA28489" s="601"/>
      <c r="AB28489" s="601"/>
    </row>
    <row r="28490" spans="21:28" x14ac:dyDescent="0.25">
      <c r="U28490" s="601"/>
      <c r="V28490" s="611"/>
      <c r="X28490" s="613"/>
      <c r="Y28490" s="601"/>
      <c r="Z28490" s="601"/>
      <c r="AA28490" s="601"/>
      <c r="AB28490" s="601"/>
    </row>
    <row r="28491" spans="21:28" x14ac:dyDescent="0.25">
      <c r="U28491" s="601"/>
      <c r="V28491" s="611"/>
      <c r="X28491" s="613"/>
      <c r="Y28491" s="601"/>
      <c r="Z28491" s="601"/>
      <c r="AA28491" s="601"/>
      <c r="AB28491" s="601"/>
    </row>
    <row r="28492" spans="21:28" x14ac:dyDescent="0.25">
      <c r="U28492" s="601"/>
      <c r="V28492" s="611"/>
      <c r="X28492" s="613"/>
      <c r="Y28492" s="601"/>
      <c r="Z28492" s="601"/>
      <c r="AA28492" s="601"/>
      <c r="AB28492" s="601"/>
    </row>
    <row r="28493" spans="21:28" x14ac:dyDescent="0.25">
      <c r="U28493" s="601"/>
      <c r="V28493" s="611"/>
      <c r="X28493" s="613"/>
      <c r="Y28493" s="601"/>
      <c r="Z28493" s="601"/>
      <c r="AA28493" s="601"/>
      <c r="AB28493" s="601"/>
    </row>
    <row r="28494" spans="21:28" x14ac:dyDescent="0.25">
      <c r="U28494" s="601"/>
      <c r="V28494" s="611"/>
      <c r="X28494" s="613"/>
      <c r="Y28494" s="601"/>
      <c r="Z28494" s="601"/>
      <c r="AA28494" s="601"/>
      <c r="AB28494" s="601"/>
    </row>
    <row r="28495" spans="21:28" x14ac:dyDescent="0.25">
      <c r="U28495" s="601"/>
      <c r="V28495" s="611"/>
      <c r="X28495" s="613"/>
      <c r="Y28495" s="601"/>
      <c r="Z28495" s="601"/>
      <c r="AA28495" s="601"/>
      <c r="AB28495" s="601"/>
    </row>
    <row r="28496" spans="21:28" x14ac:dyDescent="0.25">
      <c r="U28496" s="601"/>
      <c r="V28496" s="611"/>
      <c r="X28496" s="613"/>
      <c r="Y28496" s="601"/>
      <c r="Z28496" s="601"/>
      <c r="AA28496" s="601"/>
      <c r="AB28496" s="601"/>
    </row>
    <row r="28497" spans="21:28" x14ac:dyDescent="0.25">
      <c r="U28497" s="601"/>
      <c r="V28497" s="611"/>
      <c r="X28497" s="613"/>
      <c r="Y28497" s="601"/>
      <c r="Z28497" s="601"/>
      <c r="AA28497" s="601"/>
      <c r="AB28497" s="601"/>
    </row>
    <row r="28498" spans="21:28" x14ac:dyDescent="0.25">
      <c r="U28498" s="601"/>
      <c r="V28498" s="611"/>
      <c r="X28498" s="613"/>
      <c r="Y28498" s="601"/>
      <c r="Z28498" s="601"/>
      <c r="AA28498" s="601"/>
      <c r="AB28498" s="601"/>
    </row>
    <row r="28499" spans="21:28" x14ac:dyDescent="0.25">
      <c r="U28499" s="601"/>
      <c r="V28499" s="611"/>
      <c r="X28499" s="613"/>
      <c r="Y28499" s="601"/>
      <c r="Z28499" s="601"/>
      <c r="AA28499" s="601"/>
      <c r="AB28499" s="601"/>
    </row>
    <row r="28500" spans="21:28" x14ac:dyDescent="0.25">
      <c r="U28500" s="601"/>
      <c r="V28500" s="611"/>
      <c r="X28500" s="613"/>
      <c r="Y28500" s="601"/>
      <c r="Z28500" s="601"/>
      <c r="AA28500" s="601"/>
      <c r="AB28500" s="601"/>
    </row>
    <row r="28501" spans="21:28" x14ac:dyDescent="0.25">
      <c r="U28501" s="601"/>
      <c r="V28501" s="611"/>
      <c r="X28501" s="613"/>
      <c r="Y28501" s="601"/>
      <c r="Z28501" s="601"/>
      <c r="AA28501" s="601"/>
      <c r="AB28501" s="601"/>
    </row>
    <row r="28502" spans="21:28" x14ac:dyDescent="0.25">
      <c r="U28502" s="601"/>
      <c r="V28502" s="611"/>
      <c r="X28502" s="613"/>
      <c r="Y28502" s="601"/>
      <c r="Z28502" s="601"/>
      <c r="AA28502" s="601"/>
      <c r="AB28502" s="601"/>
    </row>
    <row r="28503" spans="21:28" x14ac:dyDescent="0.25">
      <c r="U28503" s="601"/>
      <c r="V28503" s="611"/>
      <c r="X28503" s="613"/>
      <c r="Y28503" s="601"/>
      <c r="Z28503" s="601"/>
      <c r="AA28503" s="601"/>
      <c r="AB28503" s="601"/>
    </row>
    <row r="28504" spans="21:28" x14ac:dyDescent="0.25">
      <c r="U28504" s="601"/>
      <c r="V28504" s="611"/>
      <c r="X28504" s="613"/>
      <c r="Y28504" s="601"/>
      <c r="Z28504" s="601"/>
      <c r="AA28504" s="601"/>
      <c r="AB28504" s="601"/>
    </row>
    <row r="28505" spans="21:28" x14ac:dyDescent="0.25">
      <c r="U28505" s="601"/>
      <c r="V28505" s="611"/>
      <c r="X28505" s="613"/>
      <c r="Y28505" s="601"/>
      <c r="Z28505" s="601"/>
      <c r="AA28505" s="601"/>
      <c r="AB28505" s="601"/>
    </row>
    <row r="28506" spans="21:28" x14ac:dyDescent="0.25">
      <c r="U28506" s="601"/>
      <c r="V28506" s="611"/>
      <c r="X28506" s="613"/>
      <c r="Y28506" s="601"/>
      <c r="Z28506" s="601"/>
      <c r="AA28506" s="601"/>
      <c r="AB28506" s="601"/>
    </row>
    <row r="28507" spans="21:28" x14ac:dyDescent="0.25">
      <c r="U28507" s="601"/>
      <c r="V28507" s="611"/>
      <c r="X28507" s="613"/>
      <c r="Y28507" s="601"/>
      <c r="Z28507" s="601"/>
      <c r="AA28507" s="601"/>
      <c r="AB28507" s="601"/>
    </row>
    <row r="28508" spans="21:28" x14ac:dyDescent="0.25">
      <c r="U28508" s="601"/>
      <c r="V28508" s="611"/>
      <c r="X28508" s="613"/>
      <c r="Y28508" s="601"/>
      <c r="Z28508" s="601"/>
      <c r="AA28508" s="601"/>
      <c r="AB28508" s="601"/>
    </row>
    <row r="28509" spans="21:28" x14ac:dyDescent="0.25">
      <c r="U28509" s="601"/>
      <c r="V28509" s="611"/>
      <c r="X28509" s="613"/>
      <c r="Y28509" s="601"/>
      <c r="Z28509" s="601"/>
      <c r="AA28509" s="601"/>
      <c r="AB28509" s="601"/>
    </row>
    <row r="28510" spans="21:28" x14ac:dyDescent="0.25">
      <c r="U28510" s="601"/>
      <c r="V28510" s="611"/>
      <c r="X28510" s="613"/>
      <c r="Y28510" s="601"/>
      <c r="Z28510" s="601"/>
      <c r="AA28510" s="601"/>
      <c r="AB28510" s="601"/>
    </row>
    <row r="28511" spans="21:28" x14ac:dyDescent="0.25">
      <c r="U28511" s="601"/>
      <c r="V28511" s="611"/>
      <c r="X28511" s="613"/>
      <c r="Y28511" s="601"/>
      <c r="Z28511" s="601"/>
      <c r="AA28511" s="601"/>
      <c r="AB28511" s="601"/>
    </row>
    <row r="28512" spans="21:28" x14ac:dyDescent="0.25">
      <c r="U28512" s="601"/>
      <c r="V28512" s="611"/>
      <c r="X28512" s="613"/>
      <c r="Y28512" s="601"/>
      <c r="Z28512" s="601"/>
      <c r="AA28512" s="601"/>
      <c r="AB28512" s="601"/>
    </row>
    <row r="28513" spans="21:28" x14ac:dyDescent="0.25">
      <c r="U28513" s="601"/>
      <c r="V28513" s="611"/>
      <c r="X28513" s="613"/>
      <c r="Y28513" s="601"/>
      <c r="Z28513" s="601"/>
      <c r="AA28513" s="601"/>
      <c r="AB28513" s="601"/>
    </row>
    <row r="28514" spans="21:28" x14ac:dyDescent="0.25">
      <c r="U28514" s="601"/>
      <c r="V28514" s="611"/>
      <c r="X28514" s="613"/>
      <c r="Y28514" s="601"/>
      <c r="Z28514" s="601"/>
      <c r="AA28514" s="601"/>
      <c r="AB28514" s="601"/>
    </row>
    <row r="28515" spans="21:28" x14ac:dyDescent="0.25">
      <c r="U28515" s="601"/>
      <c r="V28515" s="611"/>
      <c r="X28515" s="613"/>
      <c r="Y28515" s="601"/>
      <c r="Z28515" s="601"/>
      <c r="AA28515" s="601"/>
      <c r="AB28515" s="601"/>
    </row>
    <row r="28516" spans="21:28" x14ac:dyDescent="0.25">
      <c r="U28516" s="601"/>
      <c r="V28516" s="611"/>
      <c r="X28516" s="613"/>
      <c r="Y28516" s="601"/>
      <c r="Z28516" s="601"/>
      <c r="AA28516" s="601"/>
      <c r="AB28516" s="601"/>
    </row>
    <row r="28517" spans="21:28" x14ac:dyDescent="0.25">
      <c r="U28517" s="601"/>
      <c r="V28517" s="611"/>
      <c r="X28517" s="613"/>
      <c r="Y28517" s="601"/>
      <c r="Z28517" s="601"/>
      <c r="AA28517" s="601"/>
      <c r="AB28517" s="601"/>
    </row>
    <row r="28518" spans="21:28" x14ac:dyDescent="0.25">
      <c r="U28518" s="601"/>
      <c r="V28518" s="611"/>
      <c r="X28518" s="613"/>
      <c r="Y28518" s="601"/>
      <c r="Z28518" s="601"/>
      <c r="AA28518" s="601"/>
      <c r="AB28518" s="601"/>
    </row>
    <row r="28519" spans="21:28" x14ac:dyDescent="0.25">
      <c r="U28519" s="601"/>
      <c r="V28519" s="611"/>
      <c r="X28519" s="613"/>
      <c r="Y28519" s="601"/>
      <c r="Z28519" s="601"/>
      <c r="AA28519" s="601"/>
      <c r="AB28519" s="601"/>
    </row>
    <row r="28520" spans="21:28" x14ac:dyDescent="0.25">
      <c r="U28520" s="601"/>
      <c r="V28520" s="611"/>
      <c r="X28520" s="613"/>
      <c r="Y28520" s="601"/>
      <c r="Z28520" s="601"/>
      <c r="AA28520" s="601"/>
      <c r="AB28520" s="601"/>
    </row>
    <row r="28521" spans="21:28" x14ac:dyDescent="0.25">
      <c r="U28521" s="601"/>
      <c r="V28521" s="611"/>
      <c r="X28521" s="613"/>
      <c r="Y28521" s="601"/>
      <c r="Z28521" s="601"/>
      <c r="AA28521" s="601"/>
      <c r="AB28521" s="601"/>
    </row>
    <row r="28522" spans="21:28" x14ac:dyDescent="0.25">
      <c r="U28522" s="601"/>
      <c r="V28522" s="611"/>
      <c r="X28522" s="613"/>
      <c r="Y28522" s="601"/>
      <c r="Z28522" s="601"/>
      <c r="AA28522" s="601"/>
      <c r="AB28522" s="601"/>
    </row>
    <row r="28523" spans="21:28" x14ac:dyDescent="0.25">
      <c r="U28523" s="601"/>
      <c r="V28523" s="611"/>
      <c r="X28523" s="613"/>
      <c r="Y28523" s="601"/>
      <c r="Z28523" s="601"/>
      <c r="AA28523" s="601"/>
      <c r="AB28523" s="601"/>
    </row>
    <row r="28524" spans="21:28" x14ac:dyDescent="0.25">
      <c r="U28524" s="601"/>
      <c r="V28524" s="611"/>
      <c r="X28524" s="613"/>
      <c r="Y28524" s="601"/>
      <c r="Z28524" s="601"/>
      <c r="AA28524" s="601"/>
      <c r="AB28524" s="601"/>
    </row>
    <row r="28525" spans="21:28" x14ac:dyDescent="0.25">
      <c r="U28525" s="601"/>
      <c r="V28525" s="611"/>
      <c r="X28525" s="613"/>
      <c r="Y28525" s="601"/>
      <c r="Z28525" s="601"/>
      <c r="AA28525" s="601"/>
      <c r="AB28525" s="601"/>
    </row>
    <row r="28526" spans="21:28" x14ac:dyDescent="0.25">
      <c r="U28526" s="601"/>
      <c r="V28526" s="611"/>
      <c r="X28526" s="613"/>
      <c r="Y28526" s="601"/>
      <c r="Z28526" s="601"/>
      <c r="AA28526" s="601"/>
      <c r="AB28526" s="601"/>
    </row>
    <row r="28527" spans="21:28" x14ac:dyDescent="0.25">
      <c r="U28527" s="601"/>
      <c r="V28527" s="611"/>
      <c r="X28527" s="613"/>
      <c r="Y28527" s="601"/>
      <c r="Z28527" s="601"/>
      <c r="AA28527" s="601"/>
      <c r="AB28527" s="601"/>
    </row>
    <row r="28528" spans="21:28" x14ac:dyDescent="0.25">
      <c r="U28528" s="601"/>
      <c r="V28528" s="611"/>
      <c r="X28528" s="613"/>
      <c r="Y28528" s="601"/>
      <c r="Z28528" s="601"/>
      <c r="AA28528" s="601"/>
      <c r="AB28528" s="601"/>
    </row>
    <row r="28529" spans="21:28" x14ac:dyDescent="0.25">
      <c r="U28529" s="601"/>
      <c r="V28529" s="611"/>
      <c r="X28529" s="613"/>
      <c r="Y28529" s="601"/>
      <c r="Z28529" s="601"/>
      <c r="AA28529" s="601"/>
      <c r="AB28529" s="601"/>
    </row>
    <row r="28530" spans="21:28" x14ac:dyDescent="0.25">
      <c r="U28530" s="601"/>
      <c r="V28530" s="611"/>
      <c r="X28530" s="613"/>
      <c r="Y28530" s="601"/>
      <c r="Z28530" s="601"/>
      <c r="AA28530" s="601"/>
      <c r="AB28530" s="601"/>
    </row>
    <row r="28531" spans="21:28" x14ac:dyDescent="0.25">
      <c r="U28531" s="601"/>
      <c r="V28531" s="611"/>
      <c r="X28531" s="613"/>
      <c r="Y28531" s="601"/>
      <c r="Z28531" s="601"/>
      <c r="AA28531" s="601"/>
      <c r="AB28531" s="601"/>
    </row>
    <row r="28532" spans="21:28" x14ac:dyDescent="0.25">
      <c r="U28532" s="601"/>
      <c r="V28532" s="611"/>
      <c r="X28532" s="613"/>
      <c r="Y28532" s="601"/>
      <c r="Z28532" s="601"/>
      <c r="AA28532" s="601"/>
      <c r="AB28532" s="601"/>
    </row>
    <row r="28533" spans="21:28" x14ac:dyDescent="0.25">
      <c r="U28533" s="601"/>
      <c r="V28533" s="611"/>
      <c r="X28533" s="613"/>
      <c r="Y28533" s="601"/>
      <c r="Z28533" s="601"/>
      <c r="AA28533" s="601"/>
      <c r="AB28533" s="601"/>
    </row>
    <row r="28534" spans="21:28" x14ac:dyDescent="0.25">
      <c r="U28534" s="601"/>
      <c r="V28534" s="611"/>
      <c r="X28534" s="613"/>
      <c r="Y28534" s="601"/>
      <c r="Z28534" s="601"/>
      <c r="AA28534" s="601"/>
      <c r="AB28534" s="601"/>
    </row>
    <row r="28535" spans="21:28" x14ac:dyDescent="0.25">
      <c r="U28535" s="601"/>
      <c r="V28535" s="611"/>
      <c r="X28535" s="613"/>
      <c r="Y28535" s="601"/>
      <c r="Z28535" s="601"/>
      <c r="AA28535" s="601"/>
      <c r="AB28535" s="601"/>
    </row>
    <row r="28536" spans="21:28" x14ac:dyDescent="0.25">
      <c r="U28536" s="601"/>
      <c r="V28536" s="611"/>
      <c r="X28536" s="613"/>
      <c r="Y28536" s="601"/>
      <c r="Z28536" s="601"/>
      <c r="AA28536" s="601"/>
      <c r="AB28536" s="601"/>
    </row>
    <row r="28537" spans="21:28" x14ac:dyDescent="0.25">
      <c r="U28537" s="601"/>
      <c r="V28537" s="611"/>
      <c r="X28537" s="613"/>
      <c r="Y28537" s="601"/>
      <c r="Z28537" s="601"/>
      <c r="AA28537" s="601"/>
      <c r="AB28537" s="601"/>
    </row>
    <row r="28538" spans="21:28" x14ac:dyDescent="0.25">
      <c r="U28538" s="601"/>
      <c r="V28538" s="611"/>
      <c r="X28538" s="613"/>
      <c r="Y28538" s="601"/>
      <c r="Z28538" s="601"/>
      <c r="AA28538" s="601"/>
      <c r="AB28538" s="601"/>
    </row>
    <row r="28539" spans="21:28" x14ac:dyDescent="0.25">
      <c r="U28539" s="601"/>
      <c r="V28539" s="611"/>
      <c r="X28539" s="613"/>
      <c r="Y28539" s="601"/>
      <c r="Z28539" s="601"/>
      <c r="AA28539" s="601"/>
      <c r="AB28539" s="601"/>
    </row>
    <row r="28540" spans="21:28" x14ac:dyDescent="0.25">
      <c r="U28540" s="601"/>
      <c r="V28540" s="611"/>
      <c r="X28540" s="613"/>
      <c r="Y28540" s="601"/>
      <c r="Z28540" s="601"/>
      <c r="AA28540" s="601"/>
      <c r="AB28540" s="601"/>
    </row>
    <row r="28541" spans="21:28" x14ac:dyDescent="0.25">
      <c r="U28541" s="601"/>
      <c r="V28541" s="611"/>
      <c r="X28541" s="613"/>
      <c r="Y28541" s="601"/>
      <c r="Z28541" s="601"/>
      <c r="AA28541" s="601"/>
      <c r="AB28541" s="601"/>
    </row>
    <row r="28542" spans="21:28" x14ac:dyDescent="0.25">
      <c r="U28542" s="601"/>
      <c r="V28542" s="611"/>
      <c r="X28542" s="613"/>
      <c r="Y28542" s="601"/>
      <c r="Z28542" s="601"/>
      <c r="AA28542" s="601"/>
      <c r="AB28542" s="601"/>
    </row>
    <row r="28543" spans="21:28" x14ac:dyDescent="0.25">
      <c r="U28543" s="601"/>
      <c r="V28543" s="611"/>
      <c r="X28543" s="613"/>
      <c r="Y28543" s="601"/>
      <c r="Z28543" s="601"/>
      <c r="AA28543" s="601"/>
      <c r="AB28543" s="601"/>
    </row>
    <row r="28544" spans="21:28" x14ac:dyDescent="0.25">
      <c r="U28544" s="601"/>
      <c r="V28544" s="611"/>
      <c r="X28544" s="613"/>
      <c r="Y28544" s="601"/>
      <c r="Z28544" s="601"/>
      <c r="AA28544" s="601"/>
      <c r="AB28544" s="601"/>
    </row>
    <row r="28545" spans="21:28" x14ac:dyDescent="0.25">
      <c r="U28545" s="601"/>
      <c r="V28545" s="611"/>
      <c r="X28545" s="613"/>
      <c r="Y28545" s="601"/>
      <c r="Z28545" s="601"/>
      <c r="AA28545" s="601"/>
      <c r="AB28545" s="601"/>
    </row>
    <row r="28546" spans="21:28" x14ac:dyDescent="0.25">
      <c r="U28546" s="601"/>
      <c r="V28546" s="611"/>
      <c r="X28546" s="613"/>
      <c r="Y28546" s="601"/>
      <c r="Z28546" s="601"/>
      <c r="AA28546" s="601"/>
      <c r="AB28546" s="601"/>
    </row>
    <row r="28547" spans="21:28" x14ac:dyDescent="0.25">
      <c r="U28547" s="601"/>
      <c r="V28547" s="611"/>
      <c r="X28547" s="613"/>
      <c r="Y28547" s="601"/>
      <c r="Z28547" s="601"/>
      <c r="AA28547" s="601"/>
      <c r="AB28547" s="601"/>
    </row>
    <row r="28548" spans="21:28" x14ac:dyDescent="0.25">
      <c r="U28548" s="601"/>
      <c r="V28548" s="611"/>
      <c r="X28548" s="613"/>
      <c r="Y28548" s="601"/>
      <c r="Z28548" s="601"/>
      <c r="AA28548" s="601"/>
      <c r="AB28548" s="601"/>
    </row>
    <row r="28549" spans="21:28" x14ac:dyDescent="0.25">
      <c r="U28549" s="601"/>
      <c r="V28549" s="611"/>
      <c r="X28549" s="613"/>
      <c r="Y28549" s="601"/>
      <c r="Z28549" s="601"/>
      <c r="AA28549" s="601"/>
      <c r="AB28549" s="601"/>
    </row>
    <row r="28550" spans="21:28" x14ac:dyDescent="0.25">
      <c r="U28550" s="601"/>
      <c r="V28550" s="611"/>
      <c r="X28550" s="613"/>
      <c r="Y28550" s="601"/>
      <c r="Z28550" s="601"/>
      <c r="AA28550" s="601"/>
      <c r="AB28550" s="601"/>
    </row>
    <row r="28551" spans="21:28" x14ac:dyDescent="0.25">
      <c r="U28551" s="601"/>
      <c r="V28551" s="611"/>
      <c r="X28551" s="613"/>
      <c r="Y28551" s="601"/>
      <c r="Z28551" s="601"/>
      <c r="AA28551" s="601"/>
      <c r="AB28551" s="601"/>
    </row>
    <row r="28552" spans="21:28" x14ac:dyDescent="0.25">
      <c r="U28552" s="601"/>
      <c r="V28552" s="611"/>
      <c r="X28552" s="613"/>
      <c r="Y28552" s="601"/>
      <c r="Z28552" s="601"/>
      <c r="AA28552" s="601"/>
      <c r="AB28552" s="601"/>
    </row>
    <row r="28553" spans="21:28" x14ac:dyDescent="0.25">
      <c r="U28553" s="601"/>
      <c r="V28553" s="611"/>
      <c r="X28553" s="613"/>
      <c r="Y28553" s="601"/>
      <c r="Z28553" s="601"/>
      <c r="AA28553" s="601"/>
      <c r="AB28553" s="601"/>
    </row>
    <row r="28554" spans="21:28" x14ac:dyDescent="0.25">
      <c r="U28554" s="601"/>
      <c r="V28554" s="611"/>
      <c r="X28554" s="613"/>
      <c r="Y28554" s="601"/>
      <c r="Z28554" s="601"/>
      <c r="AA28554" s="601"/>
      <c r="AB28554" s="601"/>
    </row>
    <row r="28555" spans="21:28" x14ac:dyDescent="0.25">
      <c r="U28555" s="601"/>
      <c r="V28555" s="611"/>
      <c r="X28555" s="613"/>
      <c r="Y28555" s="601"/>
      <c r="Z28555" s="601"/>
      <c r="AA28555" s="601"/>
      <c r="AB28555" s="601"/>
    </row>
    <row r="28556" spans="21:28" x14ac:dyDescent="0.25">
      <c r="U28556" s="601"/>
      <c r="V28556" s="611"/>
      <c r="X28556" s="613"/>
      <c r="Y28556" s="601"/>
      <c r="Z28556" s="601"/>
      <c r="AA28556" s="601"/>
      <c r="AB28556" s="601"/>
    </row>
    <row r="28557" spans="21:28" x14ac:dyDescent="0.25">
      <c r="U28557" s="601"/>
      <c r="V28557" s="611"/>
      <c r="X28557" s="613"/>
      <c r="Y28557" s="601"/>
      <c r="Z28557" s="601"/>
      <c r="AA28557" s="601"/>
      <c r="AB28557" s="601"/>
    </row>
    <row r="28558" spans="21:28" x14ac:dyDescent="0.25">
      <c r="U28558" s="601"/>
      <c r="V28558" s="611"/>
      <c r="X28558" s="613"/>
      <c r="Y28558" s="601"/>
      <c r="Z28558" s="601"/>
      <c r="AA28558" s="601"/>
      <c r="AB28558" s="601"/>
    </row>
    <row r="28559" spans="21:28" x14ac:dyDescent="0.25">
      <c r="U28559" s="601"/>
      <c r="V28559" s="611"/>
      <c r="X28559" s="613"/>
      <c r="Y28559" s="601"/>
      <c r="Z28559" s="601"/>
      <c r="AA28559" s="601"/>
      <c r="AB28559" s="601"/>
    </row>
    <row r="28560" spans="21:28" x14ac:dyDescent="0.25">
      <c r="U28560" s="601"/>
      <c r="V28560" s="611"/>
      <c r="X28560" s="613"/>
      <c r="Y28560" s="601"/>
      <c r="Z28560" s="601"/>
      <c r="AA28560" s="601"/>
      <c r="AB28560" s="601"/>
    </row>
    <row r="28561" spans="21:28" x14ac:dyDescent="0.25">
      <c r="U28561" s="601"/>
      <c r="V28561" s="611"/>
      <c r="X28561" s="613"/>
      <c r="Y28561" s="601"/>
      <c r="Z28561" s="601"/>
      <c r="AA28561" s="601"/>
      <c r="AB28561" s="601"/>
    </row>
    <row r="28562" spans="21:28" x14ac:dyDescent="0.25">
      <c r="U28562" s="601"/>
      <c r="V28562" s="611"/>
      <c r="X28562" s="613"/>
      <c r="Y28562" s="601"/>
      <c r="Z28562" s="601"/>
      <c r="AA28562" s="601"/>
      <c r="AB28562" s="601"/>
    </row>
    <row r="28563" spans="21:28" x14ac:dyDescent="0.25">
      <c r="U28563" s="601"/>
      <c r="V28563" s="611"/>
      <c r="X28563" s="613"/>
      <c r="Y28563" s="601"/>
      <c r="Z28563" s="601"/>
      <c r="AA28563" s="601"/>
      <c r="AB28563" s="601"/>
    </row>
    <row r="28564" spans="21:28" x14ac:dyDescent="0.25">
      <c r="U28564" s="601"/>
      <c r="V28564" s="611"/>
      <c r="X28564" s="613"/>
      <c r="Y28564" s="601"/>
      <c r="Z28564" s="601"/>
      <c r="AA28564" s="601"/>
      <c r="AB28564" s="601"/>
    </row>
    <row r="28565" spans="21:28" x14ac:dyDescent="0.25">
      <c r="U28565" s="601"/>
      <c r="V28565" s="611"/>
      <c r="X28565" s="613"/>
      <c r="Y28565" s="601"/>
      <c r="Z28565" s="601"/>
      <c r="AA28565" s="601"/>
      <c r="AB28565" s="601"/>
    </row>
    <row r="28566" spans="21:28" x14ac:dyDescent="0.25">
      <c r="U28566" s="601"/>
      <c r="V28566" s="611"/>
      <c r="X28566" s="613"/>
      <c r="Y28566" s="601"/>
      <c r="Z28566" s="601"/>
      <c r="AA28566" s="601"/>
      <c r="AB28566" s="601"/>
    </row>
    <row r="28567" spans="21:28" x14ac:dyDescent="0.25">
      <c r="U28567" s="601"/>
      <c r="V28567" s="611"/>
      <c r="X28567" s="613"/>
      <c r="Y28567" s="601"/>
      <c r="Z28567" s="601"/>
      <c r="AA28567" s="601"/>
      <c r="AB28567" s="601"/>
    </row>
    <row r="28568" spans="21:28" x14ac:dyDescent="0.25">
      <c r="U28568" s="601"/>
      <c r="V28568" s="611"/>
      <c r="X28568" s="613"/>
      <c r="Y28568" s="601"/>
      <c r="Z28568" s="601"/>
      <c r="AA28568" s="601"/>
      <c r="AB28568" s="601"/>
    </row>
    <row r="28569" spans="21:28" x14ac:dyDescent="0.25">
      <c r="U28569" s="601"/>
      <c r="V28569" s="611"/>
      <c r="X28569" s="613"/>
      <c r="Y28569" s="601"/>
      <c r="Z28569" s="601"/>
      <c r="AA28569" s="601"/>
      <c r="AB28569" s="601"/>
    </row>
    <row r="28570" spans="21:28" x14ac:dyDescent="0.25">
      <c r="U28570" s="601"/>
      <c r="V28570" s="611"/>
      <c r="X28570" s="613"/>
      <c r="Y28570" s="601"/>
      <c r="Z28570" s="601"/>
      <c r="AA28570" s="601"/>
      <c r="AB28570" s="601"/>
    </row>
    <row r="28571" spans="21:28" x14ac:dyDescent="0.25">
      <c r="U28571" s="601"/>
      <c r="V28571" s="611"/>
      <c r="X28571" s="613"/>
      <c r="Y28571" s="601"/>
      <c r="Z28571" s="601"/>
      <c r="AA28571" s="601"/>
      <c r="AB28571" s="601"/>
    </row>
    <row r="28572" spans="21:28" x14ac:dyDescent="0.25">
      <c r="U28572" s="601"/>
      <c r="V28572" s="611"/>
      <c r="X28572" s="613"/>
      <c r="Y28572" s="601"/>
      <c r="Z28572" s="601"/>
      <c r="AA28572" s="601"/>
      <c r="AB28572" s="601"/>
    </row>
    <row r="28573" spans="21:28" x14ac:dyDescent="0.25">
      <c r="U28573" s="601"/>
      <c r="V28573" s="611"/>
      <c r="X28573" s="613"/>
      <c r="Y28573" s="601"/>
      <c r="Z28573" s="601"/>
      <c r="AA28573" s="601"/>
      <c r="AB28573" s="601"/>
    </row>
    <row r="28574" spans="21:28" x14ac:dyDescent="0.25">
      <c r="U28574" s="601"/>
      <c r="V28574" s="611"/>
      <c r="X28574" s="613"/>
      <c r="Y28574" s="601"/>
      <c r="Z28574" s="601"/>
      <c r="AA28574" s="601"/>
      <c r="AB28574" s="601"/>
    </row>
    <row r="28575" spans="21:28" x14ac:dyDescent="0.25">
      <c r="U28575" s="601"/>
      <c r="V28575" s="611"/>
      <c r="X28575" s="613"/>
      <c r="Y28575" s="601"/>
      <c r="Z28575" s="601"/>
      <c r="AA28575" s="601"/>
      <c r="AB28575" s="601"/>
    </row>
    <row r="28576" spans="21:28" x14ac:dyDescent="0.25">
      <c r="U28576" s="601"/>
      <c r="V28576" s="611"/>
      <c r="X28576" s="613"/>
      <c r="Y28576" s="601"/>
      <c r="Z28576" s="601"/>
      <c r="AA28576" s="601"/>
      <c r="AB28576" s="601"/>
    </row>
    <row r="28577" spans="21:28" x14ac:dyDescent="0.25">
      <c r="U28577" s="601"/>
      <c r="V28577" s="611"/>
      <c r="X28577" s="613"/>
      <c r="Y28577" s="601"/>
      <c r="Z28577" s="601"/>
      <c r="AA28577" s="601"/>
      <c r="AB28577" s="601"/>
    </row>
    <row r="28578" spans="21:28" x14ac:dyDescent="0.25">
      <c r="U28578" s="601"/>
      <c r="V28578" s="611"/>
      <c r="X28578" s="613"/>
      <c r="Y28578" s="601"/>
      <c r="Z28578" s="601"/>
      <c r="AA28578" s="601"/>
      <c r="AB28578" s="601"/>
    </row>
    <row r="28579" spans="21:28" x14ac:dyDescent="0.25">
      <c r="U28579" s="601"/>
      <c r="V28579" s="611"/>
      <c r="X28579" s="613"/>
      <c r="Y28579" s="601"/>
      <c r="Z28579" s="601"/>
      <c r="AA28579" s="601"/>
      <c r="AB28579" s="601"/>
    </row>
    <row r="28580" spans="21:28" x14ac:dyDescent="0.25">
      <c r="U28580" s="601"/>
      <c r="V28580" s="611"/>
      <c r="X28580" s="613"/>
      <c r="Y28580" s="601"/>
      <c r="Z28580" s="601"/>
      <c r="AA28580" s="601"/>
      <c r="AB28580" s="601"/>
    </row>
    <row r="28581" spans="21:28" x14ac:dyDescent="0.25">
      <c r="U28581" s="601"/>
      <c r="V28581" s="611"/>
      <c r="X28581" s="613"/>
      <c r="Y28581" s="601"/>
      <c r="Z28581" s="601"/>
      <c r="AA28581" s="601"/>
      <c r="AB28581" s="601"/>
    </row>
    <row r="28582" spans="21:28" x14ac:dyDescent="0.25">
      <c r="U28582" s="601"/>
      <c r="V28582" s="611"/>
      <c r="X28582" s="613"/>
      <c r="Y28582" s="601"/>
      <c r="Z28582" s="601"/>
      <c r="AA28582" s="601"/>
      <c r="AB28582" s="601"/>
    </row>
    <row r="28583" spans="21:28" x14ac:dyDescent="0.25">
      <c r="U28583" s="601"/>
      <c r="V28583" s="611"/>
      <c r="X28583" s="613"/>
      <c r="Y28583" s="601"/>
      <c r="Z28583" s="601"/>
      <c r="AA28583" s="601"/>
      <c r="AB28583" s="601"/>
    </row>
    <row r="28584" spans="21:28" x14ac:dyDescent="0.25">
      <c r="U28584" s="601"/>
      <c r="V28584" s="611"/>
      <c r="X28584" s="613"/>
      <c r="Y28584" s="601"/>
      <c r="Z28584" s="601"/>
      <c r="AA28584" s="601"/>
      <c r="AB28584" s="601"/>
    </row>
    <row r="28585" spans="21:28" x14ac:dyDescent="0.25">
      <c r="U28585" s="601"/>
      <c r="V28585" s="611"/>
      <c r="X28585" s="613"/>
      <c r="Y28585" s="601"/>
      <c r="Z28585" s="601"/>
      <c r="AA28585" s="601"/>
      <c r="AB28585" s="601"/>
    </row>
    <row r="28586" spans="21:28" x14ac:dyDescent="0.25">
      <c r="U28586" s="601"/>
      <c r="V28586" s="611"/>
      <c r="X28586" s="613"/>
      <c r="Y28586" s="601"/>
      <c r="Z28586" s="601"/>
      <c r="AA28586" s="601"/>
      <c r="AB28586" s="601"/>
    </row>
    <row r="28587" spans="21:28" x14ac:dyDescent="0.25">
      <c r="U28587" s="601"/>
      <c r="V28587" s="611"/>
      <c r="X28587" s="613"/>
      <c r="Y28587" s="601"/>
      <c r="Z28587" s="601"/>
      <c r="AA28587" s="601"/>
      <c r="AB28587" s="601"/>
    </row>
    <row r="28588" spans="21:28" x14ac:dyDescent="0.25">
      <c r="U28588" s="601"/>
      <c r="V28588" s="611"/>
      <c r="X28588" s="613"/>
      <c r="Y28588" s="601"/>
      <c r="Z28588" s="601"/>
      <c r="AA28588" s="601"/>
      <c r="AB28588" s="601"/>
    </row>
    <row r="28589" spans="21:28" x14ac:dyDescent="0.25">
      <c r="U28589" s="601"/>
      <c r="V28589" s="611"/>
      <c r="X28589" s="613"/>
      <c r="Y28589" s="601"/>
      <c r="Z28589" s="601"/>
      <c r="AA28589" s="601"/>
      <c r="AB28589" s="601"/>
    </row>
    <row r="28590" spans="21:28" x14ac:dyDescent="0.25">
      <c r="U28590" s="601"/>
      <c r="V28590" s="611"/>
      <c r="X28590" s="613"/>
      <c r="Y28590" s="601"/>
      <c r="Z28590" s="601"/>
      <c r="AA28590" s="601"/>
      <c r="AB28590" s="601"/>
    </row>
    <row r="28591" spans="21:28" x14ac:dyDescent="0.25">
      <c r="U28591" s="601"/>
      <c r="V28591" s="611"/>
      <c r="X28591" s="613"/>
      <c r="Y28591" s="601"/>
      <c r="Z28591" s="601"/>
      <c r="AA28591" s="601"/>
      <c r="AB28591" s="601"/>
    </row>
    <row r="28592" spans="21:28" x14ac:dyDescent="0.25">
      <c r="U28592" s="601"/>
      <c r="V28592" s="611"/>
      <c r="X28592" s="613"/>
      <c r="Y28592" s="601"/>
      <c r="Z28592" s="601"/>
      <c r="AA28592" s="601"/>
      <c r="AB28592" s="601"/>
    </row>
    <row r="28593" spans="21:28" x14ac:dyDescent="0.25">
      <c r="U28593" s="601"/>
      <c r="V28593" s="611"/>
      <c r="X28593" s="613"/>
      <c r="Y28593" s="601"/>
      <c r="Z28593" s="601"/>
      <c r="AA28593" s="601"/>
      <c r="AB28593" s="601"/>
    </row>
    <row r="28594" spans="21:28" x14ac:dyDescent="0.25">
      <c r="U28594" s="601"/>
      <c r="V28594" s="611"/>
      <c r="X28594" s="613"/>
      <c r="Y28594" s="601"/>
      <c r="Z28594" s="601"/>
      <c r="AA28594" s="601"/>
      <c r="AB28594" s="601"/>
    </row>
    <row r="28595" spans="21:28" x14ac:dyDescent="0.25">
      <c r="U28595" s="601"/>
      <c r="V28595" s="611"/>
      <c r="X28595" s="613"/>
      <c r="Y28595" s="601"/>
      <c r="Z28595" s="601"/>
      <c r="AA28595" s="601"/>
      <c r="AB28595" s="601"/>
    </row>
    <row r="28596" spans="21:28" x14ac:dyDescent="0.25">
      <c r="U28596" s="601"/>
      <c r="V28596" s="611"/>
      <c r="X28596" s="613"/>
      <c r="Y28596" s="601"/>
      <c r="Z28596" s="601"/>
      <c r="AA28596" s="601"/>
      <c r="AB28596" s="601"/>
    </row>
    <row r="28597" spans="21:28" x14ac:dyDescent="0.25">
      <c r="U28597" s="601"/>
      <c r="V28597" s="611"/>
      <c r="X28597" s="613"/>
      <c r="Y28597" s="601"/>
      <c r="Z28597" s="601"/>
      <c r="AA28597" s="601"/>
      <c r="AB28597" s="601"/>
    </row>
    <row r="28598" spans="21:28" x14ac:dyDescent="0.25">
      <c r="U28598" s="601"/>
      <c r="V28598" s="611"/>
      <c r="X28598" s="613"/>
      <c r="Y28598" s="601"/>
      <c r="Z28598" s="601"/>
      <c r="AA28598" s="601"/>
      <c r="AB28598" s="601"/>
    </row>
    <row r="28599" spans="21:28" x14ac:dyDescent="0.25">
      <c r="U28599" s="601"/>
      <c r="V28599" s="611"/>
      <c r="X28599" s="613"/>
      <c r="Y28599" s="601"/>
      <c r="Z28599" s="601"/>
      <c r="AA28599" s="601"/>
      <c r="AB28599" s="601"/>
    </row>
    <row r="28600" spans="21:28" x14ac:dyDescent="0.25">
      <c r="U28600" s="601"/>
      <c r="V28600" s="611"/>
      <c r="X28600" s="613"/>
      <c r="Y28600" s="601"/>
      <c r="Z28600" s="601"/>
      <c r="AA28600" s="601"/>
      <c r="AB28600" s="601"/>
    </row>
    <row r="28601" spans="21:28" x14ac:dyDescent="0.25">
      <c r="U28601" s="601"/>
      <c r="V28601" s="611"/>
      <c r="X28601" s="613"/>
      <c r="Y28601" s="601"/>
      <c r="Z28601" s="601"/>
      <c r="AA28601" s="601"/>
      <c r="AB28601" s="601"/>
    </row>
    <row r="28602" spans="21:28" x14ac:dyDescent="0.25">
      <c r="U28602" s="601"/>
      <c r="V28602" s="611"/>
      <c r="X28602" s="613"/>
      <c r="Y28602" s="601"/>
      <c r="Z28602" s="601"/>
      <c r="AA28602" s="601"/>
      <c r="AB28602" s="601"/>
    </row>
    <row r="28603" spans="21:28" x14ac:dyDescent="0.25">
      <c r="U28603" s="601"/>
      <c r="V28603" s="611"/>
      <c r="X28603" s="613"/>
      <c r="Y28603" s="601"/>
      <c r="Z28603" s="601"/>
      <c r="AA28603" s="601"/>
      <c r="AB28603" s="601"/>
    </row>
    <row r="28604" spans="21:28" x14ac:dyDescent="0.25">
      <c r="U28604" s="601"/>
      <c r="V28604" s="611"/>
      <c r="X28604" s="613"/>
      <c r="Y28604" s="601"/>
      <c r="Z28604" s="601"/>
      <c r="AA28604" s="601"/>
      <c r="AB28604" s="601"/>
    </row>
    <row r="28605" spans="21:28" x14ac:dyDescent="0.25">
      <c r="U28605" s="601"/>
      <c r="V28605" s="611"/>
      <c r="X28605" s="613"/>
      <c r="Y28605" s="601"/>
      <c r="Z28605" s="601"/>
      <c r="AA28605" s="601"/>
      <c r="AB28605" s="601"/>
    </row>
    <row r="28606" spans="21:28" x14ac:dyDescent="0.25">
      <c r="U28606" s="601"/>
      <c r="V28606" s="611"/>
      <c r="X28606" s="613"/>
      <c r="Y28606" s="601"/>
      <c r="Z28606" s="601"/>
      <c r="AA28606" s="601"/>
      <c r="AB28606" s="601"/>
    </row>
    <row r="28607" spans="21:28" x14ac:dyDescent="0.25">
      <c r="U28607" s="601"/>
      <c r="V28607" s="611"/>
      <c r="X28607" s="613"/>
      <c r="Y28607" s="601"/>
      <c r="Z28607" s="601"/>
      <c r="AA28607" s="601"/>
      <c r="AB28607" s="601"/>
    </row>
    <row r="28608" spans="21:28" x14ac:dyDescent="0.25">
      <c r="U28608" s="601"/>
      <c r="V28608" s="611"/>
      <c r="X28608" s="613"/>
      <c r="Y28608" s="601"/>
      <c r="Z28608" s="601"/>
      <c r="AA28608" s="601"/>
      <c r="AB28608" s="601"/>
    </row>
    <row r="28609" spans="21:28" x14ac:dyDescent="0.25">
      <c r="U28609" s="601"/>
      <c r="V28609" s="611"/>
      <c r="X28609" s="613"/>
      <c r="Y28609" s="601"/>
      <c r="Z28609" s="601"/>
      <c r="AA28609" s="601"/>
      <c r="AB28609" s="601"/>
    </row>
    <row r="28610" spans="21:28" x14ac:dyDescent="0.25">
      <c r="U28610" s="601"/>
      <c r="V28610" s="611"/>
      <c r="X28610" s="613"/>
      <c r="Y28610" s="601"/>
      <c r="Z28610" s="601"/>
      <c r="AA28610" s="601"/>
      <c r="AB28610" s="601"/>
    </row>
    <row r="28611" spans="21:28" x14ac:dyDescent="0.25">
      <c r="U28611" s="601"/>
      <c r="V28611" s="611"/>
      <c r="X28611" s="613"/>
      <c r="Y28611" s="601"/>
      <c r="Z28611" s="601"/>
      <c r="AA28611" s="601"/>
      <c r="AB28611" s="601"/>
    </row>
    <row r="28612" spans="21:28" x14ac:dyDescent="0.25">
      <c r="U28612" s="601"/>
      <c r="V28612" s="611"/>
      <c r="X28612" s="613"/>
      <c r="Y28612" s="601"/>
      <c r="Z28612" s="601"/>
      <c r="AA28612" s="601"/>
      <c r="AB28612" s="601"/>
    </row>
    <row r="28613" spans="21:28" x14ac:dyDescent="0.25">
      <c r="U28613" s="601"/>
      <c r="V28613" s="611"/>
      <c r="X28613" s="613"/>
      <c r="Y28613" s="601"/>
      <c r="Z28613" s="601"/>
      <c r="AA28613" s="601"/>
      <c r="AB28613" s="601"/>
    </row>
    <row r="28614" spans="21:28" x14ac:dyDescent="0.25">
      <c r="U28614" s="601"/>
      <c r="V28614" s="611"/>
      <c r="X28614" s="613"/>
      <c r="Y28614" s="601"/>
      <c r="Z28614" s="601"/>
      <c r="AA28614" s="601"/>
      <c r="AB28614" s="601"/>
    </row>
    <row r="28615" spans="21:28" x14ac:dyDescent="0.25">
      <c r="U28615" s="601"/>
      <c r="V28615" s="611"/>
      <c r="X28615" s="613"/>
      <c r="Y28615" s="601"/>
      <c r="Z28615" s="601"/>
      <c r="AA28615" s="601"/>
      <c r="AB28615" s="601"/>
    </row>
    <row r="28616" spans="21:28" x14ac:dyDescent="0.25">
      <c r="U28616" s="601"/>
      <c r="V28616" s="611"/>
      <c r="X28616" s="613"/>
      <c r="Y28616" s="601"/>
      <c r="Z28616" s="601"/>
      <c r="AA28616" s="601"/>
      <c r="AB28616" s="601"/>
    </row>
    <row r="28617" spans="21:28" x14ac:dyDescent="0.25">
      <c r="U28617" s="601"/>
      <c r="V28617" s="611"/>
      <c r="X28617" s="613"/>
      <c r="Y28617" s="601"/>
      <c r="Z28617" s="601"/>
      <c r="AA28617" s="601"/>
      <c r="AB28617" s="601"/>
    </row>
    <row r="28618" spans="21:28" x14ac:dyDescent="0.25">
      <c r="U28618" s="601"/>
      <c r="V28618" s="611"/>
      <c r="X28618" s="613"/>
      <c r="Y28618" s="601"/>
      <c r="Z28618" s="601"/>
      <c r="AA28618" s="601"/>
      <c r="AB28618" s="601"/>
    </row>
    <row r="28619" spans="21:28" x14ac:dyDescent="0.25">
      <c r="U28619" s="601"/>
      <c r="V28619" s="611"/>
      <c r="X28619" s="613"/>
      <c r="Y28619" s="601"/>
      <c r="Z28619" s="601"/>
      <c r="AA28619" s="601"/>
      <c r="AB28619" s="601"/>
    </row>
    <row r="28620" spans="21:28" x14ac:dyDescent="0.25">
      <c r="U28620" s="601"/>
      <c r="V28620" s="611"/>
      <c r="X28620" s="613"/>
      <c r="Y28620" s="601"/>
      <c r="Z28620" s="601"/>
      <c r="AA28620" s="601"/>
      <c r="AB28620" s="601"/>
    </row>
    <row r="28621" spans="21:28" x14ac:dyDescent="0.25">
      <c r="U28621" s="601"/>
      <c r="V28621" s="611"/>
      <c r="X28621" s="613"/>
      <c r="Y28621" s="601"/>
      <c r="Z28621" s="601"/>
      <c r="AA28621" s="601"/>
      <c r="AB28621" s="601"/>
    </row>
    <row r="28622" spans="21:28" x14ac:dyDescent="0.25">
      <c r="U28622" s="601"/>
      <c r="V28622" s="611"/>
      <c r="X28622" s="613"/>
      <c r="Y28622" s="601"/>
      <c r="Z28622" s="601"/>
      <c r="AA28622" s="601"/>
      <c r="AB28622" s="601"/>
    </row>
    <row r="28623" spans="21:28" x14ac:dyDescent="0.25">
      <c r="U28623" s="601"/>
      <c r="V28623" s="611"/>
      <c r="X28623" s="613"/>
      <c r="Y28623" s="601"/>
      <c r="Z28623" s="601"/>
      <c r="AA28623" s="601"/>
      <c r="AB28623" s="601"/>
    </row>
    <row r="28624" spans="21:28" x14ac:dyDescent="0.25">
      <c r="U28624" s="601"/>
      <c r="V28624" s="611"/>
      <c r="X28624" s="613"/>
      <c r="Y28624" s="601"/>
      <c r="Z28624" s="601"/>
      <c r="AA28624" s="601"/>
      <c r="AB28624" s="601"/>
    </row>
    <row r="28625" spans="21:28" x14ac:dyDescent="0.25">
      <c r="U28625" s="601"/>
      <c r="V28625" s="611"/>
      <c r="X28625" s="613"/>
      <c r="Y28625" s="601"/>
      <c r="Z28625" s="601"/>
      <c r="AA28625" s="601"/>
      <c r="AB28625" s="601"/>
    </row>
    <row r="28626" spans="21:28" x14ac:dyDescent="0.25">
      <c r="U28626" s="601"/>
      <c r="V28626" s="611"/>
      <c r="X28626" s="613"/>
      <c r="Y28626" s="601"/>
      <c r="Z28626" s="601"/>
      <c r="AA28626" s="601"/>
      <c r="AB28626" s="601"/>
    </row>
    <row r="28627" spans="21:28" x14ac:dyDescent="0.25">
      <c r="U28627" s="601"/>
      <c r="V28627" s="611"/>
      <c r="X28627" s="613"/>
      <c r="Y28627" s="601"/>
      <c r="Z28627" s="601"/>
      <c r="AA28627" s="601"/>
      <c r="AB28627" s="601"/>
    </row>
    <row r="28628" spans="21:28" x14ac:dyDescent="0.25">
      <c r="U28628" s="601"/>
      <c r="V28628" s="611"/>
      <c r="X28628" s="613"/>
      <c r="Y28628" s="601"/>
      <c r="Z28628" s="601"/>
      <c r="AA28628" s="601"/>
      <c r="AB28628" s="601"/>
    </row>
    <row r="28629" spans="21:28" x14ac:dyDescent="0.25">
      <c r="U28629" s="601"/>
      <c r="V28629" s="611"/>
      <c r="X28629" s="613"/>
      <c r="Y28629" s="601"/>
      <c r="Z28629" s="601"/>
      <c r="AA28629" s="601"/>
      <c r="AB28629" s="601"/>
    </row>
    <row r="28630" spans="21:28" x14ac:dyDescent="0.25">
      <c r="U28630" s="601"/>
      <c r="V28630" s="611"/>
      <c r="X28630" s="613"/>
      <c r="Y28630" s="601"/>
      <c r="Z28630" s="601"/>
      <c r="AA28630" s="601"/>
      <c r="AB28630" s="601"/>
    </row>
    <row r="28631" spans="21:28" x14ac:dyDescent="0.25">
      <c r="U28631" s="601"/>
      <c r="V28631" s="611"/>
      <c r="X28631" s="613"/>
      <c r="Y28631" s="601"/>
      <c r="Z28631" s="601"/>
      <c r="AA28631" s="601"/>
      <c r="AB28631" s="601"/>
    </row>
    <row r="28632" spans="21:28" x14ac:dyDescent="0.25">
      <c r="U28632" s="601"/>
      <c r="V28632" s="611"/>
      <c r="X28632" s="613"/>
      <c r="Y28632" s="601"/>
      <c r="Z28632" s="601"/>
      <c r="AA28632" s="601"/>
      <c r="AB28632" s="601"/>
    </row>
    <row r="28633" spans="21:28" x14ac:dyDescent="0.25">
      <c r="U28633" s="601"/>
      <c r="V28633" s="611"/>
      <c r="X28633" s="613"/>
      <c r="Y28633" s="601"/>
      <c r="Z28633" s="601"/>
      <c r="AA28633" s="601"/>
      <c r="AB28633" s="601"/>
    </row>
    <row r="28634" spans="21:28" x14ac:dyDescent="0.25">
      <c r="U28634" s="601"/>
      <c r="V28634" s="611"/>
      <c r="X28634" s="613"/>
      <c r="Y28634" s="601"/>
      <c r="Z28634" s="601"/>
      <c r="AA28634" s="601"/>
      <c r="AB28634" s="601"/>
    </row>
    <row r="28635" spans="21:28" x14ac:dyDescent="0.25">
      <c r="U28635" s="601"/>
      <c r="V28635" s="611"/>
      <c r="X28635" s="613"/>
      <c r="Y28635" s="601"/>
      <c r="Z28635" s="601"/>
      <c r="AA28635" s="601"/>
      <c r="AB28635" s="601"/>
    </row>
    <row r="28636" spans="21:28" x14ac:dyDescent="0.25">
      <c r="U28636" s="601"/>
      <c r="V28636" s="611"/>
      <c r="X28636" s="613"/>
      <c r="Y28636" s="601"/>
      <c r="Z28636" s="601"/>
      <c r="AA28636" s="601"/>
      <c r="AB28636" s="601"/>
    </row>
    <row r="28637" spans="21:28" x14ac:dyDescent="0.25">
      <c r="U28637" s="601"/>
      <c r="V28637" s="611"/>
      <c r="X28637" s="613"/>
      <c r="Y28637" s="601"/>
      <c r="Z28637" s="601"/>
      <c r="AA28637" s="601"/>
      <c r="AB28637" s="601"/>
    </row>
    <row r="28638" spans="21:28" x14ac:dyDescent="0.25">
      <c r="U28638" s="601"/>
      <c r="V28638" s="611"/>
      <c r="X28638" s="613"/>
      <c r="Y28638" s="601"/>
      <c r="Z28638" s="601"/>
      <c r="AA28638" s="601"/>
      <c r="AB28638" s="601"/>
    </row>
    <row r="28639" spans="21:28" x14ac:dyDescent="0.25">
      <c r="U28639" s="601"/>
      <c r="V28639" s="611"/>
      <c r="X28639" s="613"/>
      <c r="Y28639" s="601"/>
      <c r="Z28639" s="601"/>
      <c r="AA28639" s="601"/>
      <c r="AB28639" s="601"/>
    </row>
    <row r="28640" spans="21:28" x14ac:dyDescent="0.25">
      <c r="U28640" s="601"/>
      <c r="V28640" s="611"/>
      <c r="X28640" s="613"/>
      <c r="Y28640" s="601"/>
      <c r="Z28640" s="601"/>
      <c r="AA28640" s="601"/>
      <c r="AB28640" s="601"/>
    </row>
    <row r="28641" spans="21:28" x14ac:dyDescent="0.25">
      <c r="U28641" s="601"/>
      <c r="V28641" s="611"/>
      <c r="X28641" s="613"/>
      <c r="Y28641" s="601"/>
      <c r="Z28641" s="601"/>
      <c r="AA28641" s="601"/>
      <c r="AB28641" s="601"/>
    </row>
    <row r="28642" spans="21:28" x14ac:dyDescent="0.25">
      <c r="U28642" s="601"/>
      <c r="V28642" s="611"/>
      <c r="X28642" s="613"/>
      <c r="Y28642" s="601"/>
      <c r="Z28642" s="601"/>
      <c r="AA28642" s="601"/>
      <c r="AB28642" s="601"/>
    </row>
    <row r="28643" spans="21:28" x14ac:dyDescent="0.25">
      <c r="U28643" s="601"/>
      <c r="V28643" s="611"/>
      <c r="X28643" s="613"/>
      <c r="Y28643" s="601"/>
      <c r="Z28643" s="601"/>
      <c r="AA28643" s="601"/>
      <c r="AB28643" s="601"/>
    </row>
    <row r="28644" spans="21:28" x14ac:dyDescent="0.25">
      <c r="U28644" s="601"/>
      <c r="V28644" s="611"/>
      <c r="X28644" s="613"/>
      <c r="Y28644" s="601"/>
      <c r="Z28644" s="601"/>
      <c r="AA28644" s="601"/>
      <c r="AB28644" s="601"/>
    </row>
    <row r="28645" spans="21:28" x14ac:dyDescent="0.25">
      <c r="U28645" s="601"/>
      <c r="V28645" s="611"/>
      <c r="X28645" s="613"/>
      <c r="Y28645" s="601"/>
      <c r="Z28645" s="601"/>
      <c r="AA28645" s="601"/>
      <c r="AB28645" s="601"/>
    </row>
    <row r="28646" spans="21:28" x14ac:dyDescent="0.25">
      <c r="U28646" s="601"/>
      <c r="V28646" s="611"/>
      <c r="X28646" s="613"/>
      <c r="Y28646" s="601"/>
      <c r="Z28646" s="601"/>
      <c r="AA28646" s="601"/>
      <c r="AB28646" s="601"/>
    </row>
    <row r="28647" spans="21:28" x14ac:dyDescent="0.25">
      <c r="U28647" s="601"/>
      <c r="V28647" s="611"/>
      <c r="X28647" s="613"/>
      <c r="Y28647" s="601"/>
      <c r="Z28647" s="601"/>
      <c r="AA28647" s="601"/>
      <c r="AB28647" s="601"/>
    </row>
    <row r="28648" spans="21:28" x14ac:dyDescent="0.25">
      <c r="U28648" s="601"/>
      <c r="V28648" s="611"/>
      <c r="X28648" s="613"/>
      <c r="Y28648" s="601"/>
      <c r="Z28648" s="601"/>
      <c r="AA28648" s="601"/>
      <c r="AB28648" s="601"/>
    </row>
    <row r="28649" spans="21:28" x14ac:dyDescent="0.25">
      <c r="U28649" s="601"/>
      <c r="V28649" s="611"/>
      <c r="X28649" s="613"/>
      <c r="Y28649" s="601"/>
      <c r="Z28649" s="601"/>
      <c r="AA28649" s="601"/>
      <c r="AB28649" s="601"/>
    </row>
    <row r="28650" spans="21:28" x14ac:dyDescent="0.25">
      <c r="U28650" s="601"/>
      <c r="V28650" s="611"/>
      <c r="X28650" s="613"/>
      <c r="Y28650" s="601"/>
      <c r="Z28650" s="601"/>
      <c r="AA28650" s="601"/>
      <c r="AB28650" s="601"/>
    </row>
    <row r="28651" spans="21:28" x14ac:dyDescent="0.25">
      <c r="U28651" s="601"/>
      <c r="V28651" s="611"/>
      <c r="X28651" s="613"/>
      <c r="Y28651" s="601"/>
      <c r="Z28651" s="601"/>
      <c r="AA28651" s="601"/>
      <c r="AB28651" s="601"/>
    </row>
    <row r="28652" spans="21:28" x14ac:dyDescent="0.25">
      <c r="U28652" s="601"/>
      <c r="V28652" s="611"/>
      <c r="X28652" s="613"/>
      <c r="Y28652" s="601"/>
      <c r="Z28652" s="601"/>
      <c r="AA28652" s="601"/>
      <c r="AB28652" s="601"/>
    </row>
    <row r="28653" spans="21:28" x14ac:dyDescent="0.25">
      <c r="U28653" s="601"/>
      <c r="V28653" s="611"/>
      <c r="X28653" s="613"/>
      <c r="Y28653" s="601"/>
      <c r="Z28653" s="601"/>
      <c r="AA28653" s="601"/>
      <c r="AB28653" s="601"/>
    </row>
    <row r="28654" spans="21:28" x14ac:dyDescent="0.25">
      <c r="U28654" s="601"/>
      <c r="V28654" s="611"/>
      <c r="X28654" s="613"/>
      <c r="Y28654" s="601"/>
      <c r="Z28654" s="601"/>
      <c r="AA28654" s="601"/>
      <c r="AB28654" s="601"/>
    </row>
    <row r="28655" spans="21:28" x14ac:dyDescent="0.25">
      <c r="U28655" s="601"/>
      <c r="V28655" s="611"/>
      <c r="X28655" s="613"/>
      <c r="Y28655" s="601"/>
      <c r="Z28655" s="601"/>
      <c r="AA28655" s="601"/>
      <c r="AB28655" s="601"/>
    </row>
    <row r="28656" spans="21:28" x14ac:dyDescent="0.25">
      <c r="U28656" s="601"/>
      <c r="V28656" s="611"/>
      <c r="X28656" s="613"/>
      <c r="Y28656" s="601"/>
      <c r="Z28656" s="601"/>
      <c r="AA28656" s="601"/>
      <c r="AB28656" s="601"/>
    </row>
    <row r="28657" spans="21:28" x14ac:dyDescent="0.25">
      <c r="U28657" s="601"/>
      <c r="V28657" s="611"/>
      <c r="X28657" s="613"/>
      <c r="Y28657" s="601"/>
      <c r="Z28657" s="601"/>
      <c r="AA28657" s="601"/>
      <c r="AB28657" s="601"/>
    </row>
    <row r="28658" spans="21:28" x14ac:dyDescent="0.25">
      <c r="U28658" s="601"/>
      <c r="V28658" s="611"/>
      <c r="X28658" s="613"/>
      <c r="Y28658" s="601"/>
      <c r="Z28658" s="601"/>
      <c r="AA28658" s="601"/>
      <c r="AB28658" s="601"/>
    </row>
    <row r="28659" spans="21:28" x14ac:dyDescent="0.25">
      <c r="U28659" s="601"/>
      <c r="V28659" s="611"/>
      <c r="X28659" s="613"/>
      <c r="Y28659" s="601"/>
      <c r="Z28659" s="601"/>
      <c r="AA28659" s="601"/>
      <c r="AB28659" s="601"/>
    </row>
    <row r="28660" spans="21:28" x14ac:dyDescent="0.25">
      <c r="U28660" s="601"/>
      <c r="V28660" s="611"/>
      <c r="X28660" s="613"/>
      <c r="Y28660" s="601"/>
      <c r="Z28660" s="601"/>
      <c r="AA28660" s="601"/>
      <c r="AB28660" s="601"/>
    </row>
    <row r="28661" spans="21:28" x14ac:dyDescent="0.25">
      <c r="U28661" s="601"/>
      <c r="V28661" s="611"/>
      <c r="X28661" s="613"/>
      <c r="Y28661" s="601"/>
      <c r="Z28661" s="601"/>
      <c r="AA28661" s="601"/>
      <c r="AB28661" s="601"/>
    </row>
    <row r="28662" spans="21:28" x14ac:dyDescent="0.25">
      <c r="U28662" s="601"/>
      <c r="V28662" s="611"/>
      <c r="X28662" s="613"/>
      <c r="Y28662" s="601"/>
      <c r="Z28662" s="601"/>
      <c r="AA28662" s="601"/>
      <c r="AB28662" s="601"/>
    </row>
    <row r="28663" spans="21:28" x14ac:dyDescent="0.25">
      <c r="U28663" s="601"/>
      <c r="V28663" s="611"/>
      <c r="X28663" s="613"/>
      <c r="Y28663" s="601"/>
      <c r="Z28663" s="601"/>
      <c r="AA28663" s="601"/>
      <c r="AB28663" s="601"/>
    </row>
    <row r="28664" spans="21:28" x14ac:dyDescent="0.25">
      <c r="U28664" s="601"/>
      <c r="V28664" s="611"/>
      <c r="X28664" s="613"/>
      <c r="Y28664" s="601"/>
      <c r="Z28664" s="601"/>
      <c r="AA28664" s="601"/>
      <c r="AB28664" s="601"/>
    </row>
    <row r="28665" spans="21:28" x14ac:dyDescent="0.25">
      <c r="U28665" s="601"/>
      <c r="V28665" s="611"/>
      <c r="X28665" s="613"/>
      <c r="Y28665" s="601"/>
      <c r="Z28665" s="601"/>
      <c r="AA28665" s="601"/>
      <c r="AB28665" s="601"/>
    </row>
    <row r="28666" spans="21:28" x14ac:dyDescent="0.25">
      <c r="U28666" s="601"/>
      <c r="V28666" s="611"/>
      <c r="X28666" s="613"/>
      <c r="Y28666" s="601"/>
      <c r="Z28666" s="601"/>
      <c r="AA28666" s="601"/>
      <c r="AB28666" s="601"/>
    </row>
    <row r="28667" spans="21:28" x14ac:dyDescent="0.25">
      <c r="U28667" s="601"/>
      <c r="V28667" s="611"/>
      <c r="X28667" s="613"/>
      <c r="Y28667" s="601"/>
      <c r="Z28667" s="601"/>
      <c r="AA28667" s="601"/>
      <c r="AB28667" s="601"/>
    </row>
    <row r="28668" spans="21:28" x14ac:dyDescent="0.25">
      <c r="U28668" s="601"/>
      <c r="V28668" s="611"/>
      <c r="X28668" s="613"/>
      <c r="Y28668" s="601"/>
      <c r="Z28668" s="601"/>
      <c r="AA28668" s="601"/>
      <c r="AB28668" s="601"/>
    </row>
    <row r="28669" spans="21:28" x14ac:dyDescent="0.25">
      <c r="U28669" s="601"/>
      <c r="V28669" s="611"/>
      <c r="X28669" s="613"/>
      <c r="Y28669" s="601"/>
      <c r="Z28669" s="601"/>
      <c r="AA28669" s="601"/>
      <c r="AB28669" s="601"/>
    </row>
    <row r="28670" spans="21:28" x14ac:dyDescent="0.25">
      <c r="U28670" s="601"/>
      <c r="V28670" s="611"/>
      <c r="X28670" s="613"/>
      <c r="Y28670" s="601"/>
      <c r="Z28670" s="601"/>
      <c r="AA28670" s="601"/>
      <c r="AB28670" s="601"/>
    </row>
    <row r="28671" spans="21:28" x14ac:dyDescent="0.25">
      <c r="U28671" s="601"/>
      <c r="V28671" s="611"/>
      <c r="X28671" s="613"/>
      <c r="Y28671" s="601"/>
      <c r="Z28671" s="601"/>
      <c r="AA28671" s="601"/>
      <c r="AB28671" s="601"/>
    </row>
    <row r="28672" spans="21:28" x14ac:dyDescent="0.25">
      <c r="U28672" s="601"/>
      <c r="V28672" s="611"/>
      <c r="X28672" s="613"/>
      <c r="Y28672" s="601"/>
      <c r="Z28672" s="601"/>
      <c r="AA28672" s="601"/>
      <c r="AB28672" s="601"/>
    </row>
    <row r="28673" spans="21:28" x14ac:dyDescent="0.25">
      <c r="U28673" s="601"/>
      <c r="V28673" s="611"/>
      <c r="X28673" s="613"/>
      <c r="Y28673" s="601"/>
      <c r="Z28673" s="601"/>
      <c r="AA28673" s="601"/>
      <c r="AB28673" s="601"/>
    </row>
    <row r="28674" spans="21:28" x14ac:dyDescent="0.25">
      <c r="U28674" s="601"/>
      <c r="V28674" s="611"/>
      <c r="X28674" s="613"/>
      <c r="Y28674" s="601"/>
      <c r="Z28674" s="601"/>
      <c r="AA28674" s="601"/>
      <c r="AB28674" s="601"/>
    </row>
    <row r="28675" spans="21:28" x14ac:dyDescent="0.25">
      <c r="U28675" s="601"/>
      <c r="V28675" s="611"/>
      <c r="X28675" s="613"/>
      <c r="Y28675" s="601"/>
      <c r="Z28675" s="601"/>
      <c r="AA28675" s="601"/>
      <c r="AB28675" s="601"/>
    </row>
    <row r="28676" spans="21:28" x14ac:dyDescent="0.25">
      <c r="U28676" s="601"/>
      <c r="V28676" s="611"/>
      <c r="X28676" s="613"/>
      <c r="Y28676" s="601"/>
      <c r="Z28676" s="601"/>
      <c r="AA28676" s="601"/>
      <c r="AB28676" s="601"/>
    </row>
    <row r="28677" spans="21:28" x14ac:dyDescent="0.25">
      <c r="U28677" s="601"/>
      <c r="V28677" s="611"/>
      <c r="X28677" s="613"/>
      <c r="Y28677" s="601"/>
      <c r="Z28677" s="601"/>
      <c r="AA28677" s="601"/>
      <c r="AB28677" s="601"/>
    </row>
    <row r="28678" spans="21:28" x14ac:dyDescent="0.25">
      <c r="U28678" s="601"/>
      <c r="V28678" s="611"/>
      <c r="X28678" s="613"/>
      <c r="Y28678" s="601"/>
      <c r="Z28678" s="601"/>
      <c r="AA28678" s="601"/>
      <c r="AB28678" s="601"/>
    </row>
    <row r="28679" spans="21:28" x14ac:dyDescent="0.25">
      <c r="U28679" s="601"/>
      <c r="V28679" s="611"/>
      <c r="X28679" s="613"/>
      <c r="Y28679" s="601"/>
      <c r="Z28679" s="601"/>
      <c r="AA28679" s="601"/>
      <c r="AB28679" s="601"/>
    </row>
    <row r="28680" spans="21:28" x14ac:dyDescent="0.25">
      <c r="U28680" s="601"/>
      <c r="V28680" s="611"/>
      <c r="X28680" s="613"/>
      <c r="Y28680" s="601"/>
      <c r="Z28680" s="601"/>
      <c r="AA28680" s="601"/>
      <c r="AB28680" s="601"/>
    </row>
    <row r="28681" spans="21:28" x14ac:dyDescent="0.25">
      <c r="U28681" s="601"/>
      <c r="V28681" s="611"/>
      <c r="X28681" s="613"/>
      <c r="Y28681" s="601"/>
      <c r="Z28681" s="601"/>
      <c r="AA28681" s="601"/>
      <c r="AB28681" s="601"/>
    </row>
    <row r="28682" spans="21:28" x14ac:dyDescent="0.25">
      <c r="U28682" s="601"/>
      <c r="V28682" s="611"/>
      <c r="X28682" s="613"/>
      <c r="Y28682" s="601"/>
      <c r="Z28682" s="601"/>
      <c r="AA28682" s="601"/>
      <c r="AB28682" s="601"/>
    </row>
    <row r="28683" spans="21:28" x14ac:dyDescent="0.25">
      <c r="U28683" s="601"/>
      <c r="V28683" s="611"/>
      <c r="X28683" s="613"/>
      <c r="Y28683" s="601"/>
      <c r="Z28683" s="601"/>
      <c r="AA28683" s="601"/>
      <c r="AB28683" s="601"/>
    </row>
    <row r="28684" spans="21:28" x14ac:dyDescent="0.25">
      <c r="U28684" s="601"/>
      <c r="V28684" s="611"/>
      <c r="X28684" s="613"/>
      <c r="Y28684" s="601"/>
      <c r="Z28684" s="601"/>
      <c r="AA28684" s="601"/>
      <c r="AB28684" s="601"/>
    </row>
    <row r="28685" spans="21:28" x14ac:dyDescent="0.25">
      <c r="U28685" s="601"/>
      <c r="V28685" s="611"/>
      <c r="X28685" s="613"/>
      <c r="Y28685" s="601"/>
      <c r="Z28685" s="601"/>
      <c r="AA28685" s="601"/>
      <c r="AB28685" s="601"/>
    </row>
    <row r="28686" spans="21:28" x14ac:dyDescent="0.25">
      <c r="U28686" s="601"/>
      <c r="V28686" s="611"/>
      <c r="X28686" s="613"/>
      <c r="Y28686" s="601"/>
      <c r="Z28686" s="601"/>
      <c r="AA28686" s="601"/>
      <c r="AB28686" s="601"/>
    </row>
    <row r="28687" spans="21:28" x14ac:dyDescent="0.25">
      <c r="U28687" s="601"/>
      <c r="V28687" s="611"/>
      <c r="X28687" s="613"/>
      <c r="Y28687" s="601"/>
      <c r="Z28687" s="601"/>
      <c r="AA28687" s="601"/>
      <c r="AB28687" s="601"/>
    </row>
    <row r="28688" spans="21:28" x14ac:dyDescent="0.25">
      <c r="U28688" s="601"/>
      <c r="V28688" s="611"/>
      <c r="X28688" s="613"/>
      <c r="Y28688" s="601"/>
      <c r="Z28688" s="601"/>
      <c r="AA28688" s="601"/>
      <c r="AB28688" s="601"/>
    </row>
    <row r="28689" spans="21:28" x14ac:dyDescent="0.25">
      <c r="U28689" s="601"/>
      <c r="V28689" s="611"/>
      <c r="X28689" s="613"/>
      <c r="Y28689" s="601"/>
      <c r="Z28689" s="601"/>
      <c r="AA28689" s="601"/>
      <c r="AB28689" s="601"/>
    </row>
    <row r="28690" spans="21:28" x14ac:dyDescent="0.25">
      <c r="U28690" s="601"/>
      <c r="V28690" s="611"/>
      <c r="X28690" s="613"/>
      <c r="Y28690" s="601"/>
      <c r="Z28690" s="601"/>
      <c r="AA28690" s="601"/>
      <c r="AB28690" s="601"/>
    </row>
    <row r="28691" spans="21:28" x14ac:dyDescent="0.25">
      <c r="U28691" s="601"/>
      <c r="V28691" s="611"/>
      <c r="X28691" s="613"/>
      <c r="Y28691" s="601"/>
      <c r="Z28691" s="601"/>
      <c r="AA28691" s="601"/>
      <c r="AB28691" s="601"/>
    </row>
    <row r="28692" spans="21:28" x14ac:dyDescent="0.25">
      <c r="U28692" s="601"/>
      <c r="V28692" s="611"/>
      <c r="X28692" s="613"/>
      <c r="Y28692" s="601"/>
      <c r="Z28692" s="601"/>
      <c r="AA28692" s="601"/>
      <c r="AB28692" s="601"/>
    </row>
    <row r="28693" spans="21:28" x14ac:dyDescent="0.25">
      <c r="U28693" s="601"/>
      <c r="V28693" s="611"/>
      <c r="X28693" s="613"/>
      <c r="Y28693" s="601"/>
      <c r="Z28693" s="601"/>
      <c r="AA28693" s="601"/>
      <c r="AB28693" s="601"/>
    </row>
    <row r="28694" spans="21:28" x14ac:dyDescent="0.25">
      <c r="U28694" s="601"/>
      <c r="V28694" s="611"/>
      <c r="X28694" s="613"/>
      <c r="Y28694" s="601"/>
      <c r="Z28694" s="601"/>
      <c r="AA28694" s="601"/>
      <c r="AB28694" s="601"/>
    </row>
    <row r="28695" spans="21:28" x14ac:dyDescent="0.25">
      <c r="U28695" s="601"/>
      <c r="V28695" s="611"/>
      <c r="X28695" s="613"/>
      <c r="Y28695" s="601"/>
      <c r="Z28695" s="601"/>
      <c r="AA28695" s="601"/>
      <c r="AB28695" s="601"/>
    </row>
    <row r="28696" spans="21:28" x14ac:dyDescent="0.25">
      <c r="U28696" s="601"/>
      <c r="V28696" s="611"/>
      <c r="X28696" s="613"/>
      <c r="Y28696" s="601"/>
      <c r="Z28696" s="601"/>
      <c r="AA28696" s="601"/>
      <c r="AB28696" s="601"/>
    </row>
    <row r="28697" spans="21:28" x14ac:dyDescent="0.25">
      <c r="U28697" s="601"/>
      <c r="V28697" s="611"/>
      <c r="X28697" s="613"/>
      <c r="Y28697" s="601"/>
      <c r="Z28697" s="601"/>
      <c r="AA28697" s="601"/>
      <c r="AB28697" s="601"/>
    </row>
    <row r="28698" spans="21:28" x14ac:dyDescent="0.25">
      <c r="U28698" s="601"/>
      <c r="V28698" s="611"/>
      <c r="X28698" s="613"/>
      <c r="Y28698" s="601"/>
      <c r="Z28698" s="601"/>
      <c r="AA28698" s="601"/>
      <c r="AB28698" s="601"/>
    </row>
    <row r="28699" spans="21:28" x14ac:dyDescent="0.25">
      <c r="U28699" s="601"/>
      <c r="V28699" s="611"/>
      <c r="X28699" s="613"/>
      <c r="Y28699" s="601"/>
      <c r="Z28699" s="601"/>
      <c r="AA28699" s="601"/>
      <c r="AB28699" s="601"/>
    </row>
    <row r="28700" spans="21:28" x14ac:dyDescent="0.25">
      <c r="U28700" s="601"/>
      <c r="V28700" s="611"/>
      <c r="X28700" s="613"/>
      <c r="Y28700" s="601"/>
      <c r="Z28700" s="601"/>
      <c r="AA28700" s="601"/>
      <c r="AB28700" s="601"/>
    </row>
    <row r="28701" spans="21:28" x14ac:dyDescent="0.25">
      <c r="U28701" s="601"/>
      <c r="V28701" s="611"/>
      <c r="X28701" s="613"/>
      <c r="Y28701" s="601"/>
      <c r="Z28701" s="601"/>
      <c r="AA28701" s="601"/>
      <c r="AB28701" s="601"/>
    </row>
    <row r="28702" spans="21:28" x14ac:dyDescent="0.25">
      <c r="U28702" s="601"/>
      <c r="V28702" s="611"/>
      <c r="X28702" s="613"/>
      <c r="Y28702" s="601"/>
      <c r="Z28702" s="601"/>
      <c r="AA28702" s="601"/>
      <c r="AB28702" s="601"/>
    </row>
    <row r="28703" spans="21:28" x14ac:dyDescent="0.25">
      <c r="U28703" s="601"/>
      <c r="V28703" s="611"/>
      <c r="X28703" s="613"/>
      <c r="Y28703" s="601"/>
      <c r="Z28703" s="601"/>
      <c r="AA28703" s="601"/>
      <c r="AB28703" s="601"/>
    </row>
    <row r="28704" spans="21:28" x14ac:dyDescent="0.25">
      <c r="U28704" s="601"/>
      <c r="V28704" s="611"/>
      <c r="X28704" s="613"/>
      <c r="Y28704" s="601"/>
      <c r="Z28704" s="601"/>
      <c r="AA28704" s="601"/>
      <c r="AB28704" s="601"/>
    </row>
    <row r="28705" spans="21:28" x14ac:dyDescent="0.25">
      <c r="U28705" s="601"/>
      <c r="V28705" s="611"/>
      <c r="X28705" s="613"/>
      <c r="Y28705" s="601"/>
      <c r="Z28705" s="601"/>
      <c r="AA28705" s="601"/>
      <c r="AB28705" s="601"/>
    </row>
    <row r="28706" spans="21:28" x14ac:dyDescent="0.25">
      <c r="U28706" s="601"/>
      <c r="V28706" s="611"/>
      <c r="X28706" s="613"/>
      <c r="Y28706" s="601"/>
      <c r="Z28706" s="601"/>
      <c r="AA28706" s="601"/>
      <c r="AB28706" s="601"/>
    </row>
    <row r="28707" spans="21:28" x14ac:dyDescent="0.25">
      <c r="U28707" s="601"/>
      <c r="V28707" s="611"/>
      <c r="X28707" s="613"/>
      <c r="Y28707" s="601"/>
      <c r="Z28707" s="601"/>
      <c r="AA28707" s="601"/>
      <c r="AB28707" s="601"/>
    </row>
    <row r="28708" spans="21:28" x14ac:dyDescent="0.25">
      <c r="U28708" s="601"/>
      <c r="V28708" s="611"/>
      <c r="X28708" s="613"/>
      <c r="Y28708" s="601"/>
      <c r="Z28708" s="601"/>
      <c r="AA28708" s="601"/>
      <c r="AB28708" s="601"/>
    </row>
    <row r="28709" spans="21:28" x14ac:dyDescent="0.25">
      <c r="U28709" s="601"/>
      <c r="V28709" s="611"/>
      <c r="X28709" s="613"/>
      <c r="Y28709" s="601"/>
      <c r="Z28709" s="601"/>
      <c r="AA28709" s="601"/>
      <c r="AB28709" s="601"/>
    </row>
    <row r="28710" spans="21:28" x14ac:dyDescent="0.25">
      <c r="U28710" s="601"/>
      <c r="V28710" s="611"/>
      <c r="X28710" s="613"/>
      <c r="Y28710" s="601"/>
      <c r="Z28710" s="601"/>
      <c r="AA28710" s="601"/>
      <c r="AB28710" s="601"/>
    </row>
    <row r="28711" spans="21:28" x14ac:dyDescent="0.25">
      <c r="U28711" s="601"/>
      <c r="V28711" s="611"/>
      <c r="X28711" s="613"/>
      <c r="Y28711" s="601"/>
      <c r="Z28711" s="601"/>
      <c r="AA28711" s="601"/>
      <c r="AB28711" s="601"/>
    </row>
    <row r="28712" spans="21:28" x14ac:dyDescent="0.25">
      <c r="U28712" s="601"/>
      <c r="V28712" s="611"/>
      <c r="X28712" s="613"/>
      <c r="Y28712" s="601"/>
      <c r="Z28712" s="601"/>
      <c r="AA28712" s="601"/>
      <c r="AB28712" s="601"/>
    </row>
    <row r="28713" spans="21:28" x14ac:dyDescent="0.25">
      <c r="U28713" s="601"/>
      <c r="V28713" s="611"/>
      <c r="X28713" s="613"/>
      <c r="Y28713" s="601"/>
      <c r="Z28713" s="601"/>
      <c r="AA28713" s="601"/>
      <c r="AB28713" s="601"/>
    </row>
    <row r="28714" spans="21:28" x14ac:dyDescent="0.25">
      <c r="U28714" s="601"/>
      <c r="V28714" s="611"/>
      <c r="X28714" s="613"/>
      <c r="Y28714" s="601"/>
      <c r="Z28714" s="601"/>
      <c r="AA28714" s="601"/>
      <c r="AB28714" s="601"/>
    </row>
    <row r="28715" spans="21:28" x14ac:dyDescent="0.25">
      <c r="U28715" s="601"/>
      <c r="V28715" s="611"/>
      <c r="X28715" s="613"/>
      <c r="Y28715" s="601"/>
      <c r="Z28715" s="601"/>
      <c r="AA28715" s="601"/>
      <c r="AB28715" s="601"/>
    </row>
    <row r="28716" spans="21:28" x14ac:dyDescent="0.25">
      <c r="U28716" s="601"/>
      <c r="V28716" s="611"/>
      <c r="X28716" s="613"/>
      <c r="Y28716" s="601"/>
      <c r="Z28716" s="601"/>
      <c r="AA28716" s="601"/>
      <c r="AB28716" s="601"/>
    </row>
    <row r="28717" spans="21:28" x14ac:dyDescent="0.25">
      <c r="U28717" s="601"/>
      <c r="V28717" s="611"/>
      <c r="X28717" s="613"/>
      <c r="Y28717" s="601"/>
      <c r="Z28717" s="601"/>
      <c r="AA28717" s="601"/>
      <c r="AB28717" s="601"/>
    </row>
    <row r="28718" spans="21:28" x14ac:dyDescent="0.25">
      <c r="U28718" s="601"/>
      <c r="V28718" s="611"/>
      <c r="X28718" s="613"/>
      <c r="Y28718" s="601"/>
      <c r="Z28718" s="601"/>
      <c r="AA28718" s="601"/>
      <c r="AB28718" s="601"/>
    </row>
    <row r="28719" spans="21:28" x14ac:dyDescent="0.25">
      <c r="U28719" s="601"/>
      <c r="V28719" s="611"/>
      <c r="X28719" s="613"/>
      <c r="Y28719" s="601"/>
      <c r="Z28719" s="601"/>
      <c r="AA28719" s="601"/>
      <c r="AB28719" s="601"/>
    </row>
    <row r="28720" spans="21:28" x14ac:dyDescent="0.25">
      <c r="U28720" s="601"/>
      <c r="V28720" s="611"/>
      <c r="X28720" s="613"/>
      <c r="Y28720" s="601"/>
      <c r="Z28720" s="601"/>
      <c r="AA28720" s="601"/>
      <c r="AB28720" s="601"/>
    </row>
    <row r="28721" spans="21:28" x14ac:dyDescent="0.25">
      <c r="U28721" s="601"/>
      <c r="V28721" s="611"/>
      <c r="X28721" s="613"/>
      <c r="Y28721" s="601"/>
      <c r="Z28721" s="601"/>
      <c r="AA28721" s="601"/>
      <c r="AB28721" s="601"/>
    </row>
    <row r="28722" spans="21:28" x14ac:dyDescent="0.25">
      <c r="U28722" s="601"/>
      <c r="V28722" s="611"/>
      <c r="X28722" s="613"/>
      <c r="Y28722" s="601"/>
      <c r="Z28722" s="601"/>
      <c r="AA28722" s="601"/>
      <c r="AB28722" s="601"/>
    </row>
    <row r="28723" spans="21:28" x14ac:dyDescent="0.25">
      <c r="U28723" s="601"/>
      <c r="V28723" s="611"/>
      <c r="X28723" s="613"/>
      <c r="Y28723" s="601"/>
      <c r="Z28723" s="601"/>
      <c r="AA28723" s="601"/>
      <c r="AB28723" s="601"/>
    </row>
    <row r="28724" spans="21:28" x14ac:dyDescent="0.25">
      <c r="U28724" s="601"/>
      <c r="V28724" s="611"/>
      <c r="X28724" s="613"/>
      <c r="Y28724" s="601"/>
      <c r="Z28724" s="601"/>
      <c r="AA28724" s="601"/>
      <c r="AB28724" s="601"/>
    </row>
    <row r="28725" spans="21:28" x14ac:dyDescent="0.25">
      <c r="U28725" s="601"/>
      <c r="V28725" s="611"/>
      <c r="X28725" s="613"/>
      <c r="Y28725" s="601"/>
      <c r="Z28725" s="601"/>
      <c r="AA28725" s="601"/>
      <c r="AB28725" s="601"/>
    </row>
    <row r="28726" spans="21:28" x14ac:dyDescent="0.25">
      <c r="U28726" s="601"/>
      <c r="V28726" s="611"/>
      <c r="X28726" s="613"/>
      <c r="Y28726" s="601"/>
      <c r="Z28726" s="601"/>
      <c r="AA28726" s="601"/>
      <c r="AB28726" s="601"/>
    </row>
    <row r="28727" spans="21:28" x14ac:dyDescent="0.25">
      <c r="U28727" s="601"/>
      <c r="V28727" s="611"/>
      <c r="X28727" s="613"/>
      <c r="Y28727" s="601"/>
      <c r="Z28727" s="601"/>
      <c r="AA28727" s="601"/>
      <c r="AB28727" s="601"/>
    </row>
    <row r="28728" spans="21:28" x14ac:dyDescent="0.25">
      <c r="U28728" s="601"/>
      <c r="V28728" s="611"/>
      <c r="X28728" s="613"/>
      <c r="Y28728" s="601"/>
      <c r="Z28728" s="601"/>
      <c r="AA28728" s="601"/>
      <c r="AB28728" s="601"/>
    </row>
    <row r="28729" spans="21:28" x14ac:dyDescent="0.25">
      <c r="U28729" s="601"/>
      <c r="V28729" s="611"/>
      <c r="X28729" s="613"/>
      <c r="Y28729" s="601"/>
      <c r="Z28729" s="601"/>
      <c r="AA28729" s="601"/>
      <c r="AB28729" s="601"/>
    </row>
    <row r="28730" spans="21:28" x14ac:dyDescent="0.25">
      <c r="U28730" s="601"/>
      <c r="V28730" s="611"/>
      <c r="X28730" s="613"/>
      <c r="Y28730" s="601"/>
      <c r="Z28730" s="601"/>
      <c r="AA28730" s="601"/>
      <c r="AB28730" s="601"/>
    </row>
    <row r="28731" spans="21:28" x14ac:dyDescent="0.25">
      <c r="U28731" s="601"/>
      <c r="V28731" s="611"/>
      <c r="X28731" s="613"/>
      <c r="Y28731" s="601"/>
      <c r="Z28731" s="601"/>
      <c r="AA28731" s="601"/>
      <c r="AB28731" s="601"/>
    </row>
    <row r="28732" spans="21:28" x14ac:dyDescent="0.25">
      <c r="U28732" s="601"/>
      <c r="V28732" s="611"/>
      <c r="X28732" s="613"/>
      <c r="Y28732" s="601"/>
      <c r="Z28732" s="601"/>
      <c r="AA28732" s="601"/>
      <c r="AB28732" s="601"/>
    </row>
    <row r="28733" spans="21:28" x14ac:dyDescent="0.25">
      <c r="U28733" s="601"/>
      <c r="V28733" s="611"/>
      <c r="X28733" s="613"/>
      <c r="Y28733" s="601"/>
      <c r="Z28733" s="601"/>
      <c r="AA28733" s="601"/>
      <c r="AB28733" s="601"/>
    </row>
    <row r="28734" spans="21:28" x14ac:dyDescent="0.25">
      <c r="U28734" s="601"/>
      <c r="V28734" s="611"/>
      <c r="X28734" s="613"/>
      <c r="Y28734" s="601"/>
      <c r="Z28734" s="601"/>
      <c r="AA28734" s="601"/>
      <c r="AB28734" s="601"/>
    </row>
    <row r="28735" spans="21:28" x14ac:dyDescent="0.25">
      <c r="U28735" s="601"/>
      <c r="V28735" s="611"/>
      <c r="X28735" s="613"/>
      <c r="Y28735" s="601"/>
      <c r="Z28735" s="601"/>
      <c r="AA28735" s="601"/>
      <c r="AB28735" s="601"/>
    </row>
    <row r="28736" spans="21:28" x14ac:dyDescent="0.25">
      <c r="U28736" s="601"/>
      <c r="V28736" s="611"/>
      <c r="X28736" s="613"/>
      <c r="Y28736" s="601"/>
      <c r="Z28736" s="601"/>
      <c r="AA28736" s="601"/>
      <c r="AB28736" s="601"/>
    </row>
    <row r="28737" spans="21:28" x14ac:dyDescent="0.25">
      <c r="U28737" s="601"/>
      <c r="V28737" s="611"/>
      <c r="X28737" s="613"/>
      <c r="Y28737" s="601"/>
      <c r="Z28737" s="601"/>
      <c r="AA28737" s="601"/>
      <c r="AB28737" s="601"/>
    </row>
    <row r="28738" spans="21:28" x14ac:dyDescent="0.25">
      <c r="U28738" s="601"/>
      <c r="V28738" s="611"/>
      <c r="X28738" s="613"/>
      <c r="Y28738" s="601"/>
      <c r="Z28738" s="601"/>
      <c r="AA28738" s="601"/>
      <c r="AB28738" s="601"/>
    </row>
    <row r="28739" spans="21:28" x14ac:dyDescent="0.25">
      <c r="U28739" s="601"/>
      <c r="V28739" s="611"/>
      <c r="X28739" s="613"/>
      <c r="Y28739" s="601"/>
      <c r="Z28739" s="601"/>
      <c r="AA28739" s="601"/>
      <c r="AB28739" s="601"/>
    </row>
    <row r="28740" spans="21:28" x14ac:dyDescent="0.25">
      <c r="U28740" s="601"/>
      <c r="V28740" s="611"/>
      <c r="X28740" s="613"/>
      <c r="Y28740" s="601"/>
      <c r="Z28740" s="601"/>
      <c r="AA28740" s="601"/>
      <c r="AB28740" s="601"/>
    </row>
    <row r="28741" spans="21:28" x14ac:dyDescent="0.25">
      <c r="U28741" s="601"/>
      <c r="V28741" s="611"/>
      <c r="X28741" s="613"/>
      <c r="Y28741" s="601"/>
      <c r="Z28741" s="601"/>
      <c r="AA28741" s="601"/>
      <c r="AB28741" s="601"/>
    </row>
    <row r="28742" spans="21:28" x14ac:dyDescent="0.25">
      <c r="U28742" s="601"/>
      <c r="V28742" s="611"/>
      <c r="X28742" s="613"/>
      <c r="Y28742" s="601"/>
      <c r="Z28742" s="601"/>
      <c r="AA28742" s="601"/>
      <c r="AB28742" s="601"/>
    </row>
    <row r="28743" spans="21:28" x14ac:dyDescent="0.25">
      <c r="U28743" s="601"/>
      <c r="V28743" s="611"/>
      <c r="X28743" s="613"/>
      <c r="Y28743" s="601"/>
      <c r="Z28743" s="601"/>
      <c r="AA28743" s="601"/>
      <c r="AB28743" s="601"/>
    </row>
    <row r="28744" spans="21:28" x14ac:dyDescent="0.25">
      <c r="U28744" s="601"/>
      <c r="V28744" s="611"/>
      <c r="X28744" s="613"/>
      <c r="Y28744" s="601"/>
      <c r="Z28744" s="601"/>
      <c r="AA28744" s="601"/>
      <c r="AB28744" s="601"/>
    </row>
    <row r="28745" spans="21:28" x14ac:dyDescent="0.25">
      <c r="U28745" s="601"/>
      <c r="V28745" s="611"/>
      <c r="X28745" s="613"/>
      <c r="Y28745" s="601"/>
      <c r="Z28745" s="601"/>
      <c r="AA28745" s="601"/>
      <c r="AB28745" s="601"/>
    </row>
    <row r="28746" spans="21:28" x14ac:dyDescent="0.25">
      <c r="U28746" s="601"/>
      <c r="V28746" s="611"/>
      <c r="X28746" s="613"/>
      <c r="Y28746" s="601"/>
      <c r="Z28746" s="601"/>
      <c r="AA28746" s="601"/>
      <c r="AB28746" s="601"/>
    </row>
    <row r="28747" spans="21:28" x14ac:dyDescent="0.25">
      <c r="U28747" s="601"/>
      <c r="V28747" s="611"/>
      <c r="X28747" s="613"/>
      <c r="Y28747" s="601"/>
      <c r="Z28747" s="601"/>
      <c r="AA28747" s="601"/>
      <c r="AB28747" s="601"/>
    </row>
    <row r="28748" spans="21:28" x14ac:dyDescent="0.25">
      <c r="U28748" s="601"/>
      <c r="V28748" s="611"/>
      <c r="X28748" s="613"/>
      <c r="Y28748" s="601"/>
      <c r="Z28748" s="601"/>
      <c r="AA28748" s="601"/>
      <c r="AB28748" s="601"/>
    </row>
    <row r="28749" spans="21:28" x14ac:dyDescent="0.25">
      <c r="U28749" s="601"/>
      <c r="V28749" s="611"/>
      <c r="X28749" s="613"/>
      <c r="Y28749" s="601"/>
      <c r="Z28749" s="601"/>
      <c r="AA28749" s="601"/>
      <c r="AB28749" s="601"/>
    </row>
    <row r="28750" spans="21:28" x14ac:dyDescent="0.25">
      <c r="U28750" s="601"/>
      <c r="V28750" s="611"/>
      <c r="X28750" s="613"/>
      <c r="Y28750" s="601"/>
      <c r="Z28750" s="601"/>
      <c r="AA28750" s="601"/>
      <c r="AB28750" s="601"/>
    </row>
    <row r="28751" spans="21:28" x14ac:dyDescent="0.25">
      <c r="U28751" s="601"/>
      <c r="V28751" s="611"/>
      <c r="X28751" s="613"/>
      <c r="Y28751" s="601"/>
      <c r="Z28751" s="601"/>
      <c r="AA28751" s="601"/>
      <c r="AB28751" s="601"/>
    </row>
    <row r="28752" spans="21:28" x14ac:dyDescent="0.25">
      <c r="U28752" s="601"/>
      <c r="V28752" s="611"/>
      <c r="X28752" s="613"/>
      <c r="Y28752" s="601"/>
      <c r="Z28752" s="601"/>
      <c r="AA28752" s="601"/>
      <c r="AB28752" s="601"/>
    </row>
    <row r="28753" spans="21:28" x14ac:dyDescent="0.25">
      <c r="U28753" s="601"/>
      <c r="V28753" s="611"/>
      <c r="X28753" s="613"/>
      <c r="Y28753" s="601"/>
      <c r="Z28753" s="601"/>
      <c r="AA28753" s="601"/>
      <c r="AB28753" s="601"/>
    </row>
    <row r="28754" spans="21:28" x14ac:dyDescent="0.25">
      <c r="U28754" s="601"/>
      <c r="V28754" s="611"/>
      <c r="X28754" s="613"/>
      <c r="Y28754" s="601"/>
      <c r="Z28754" s="601"/>
      <c r="AA28754" s="601"/>
      <c r="AB28754" s="601"/>
    </row>
    <row r="28755" spans="21:28" x14ac:dyDescent="0.25">
      <c r="U28755" s="601"/>
      <c r="V28755" s="611"/>
      <c r="X28755" s="613"/>
      <c r="Y28755" s="601"/>
      <c r="Z28755" s="601"/>
      <c r="AA28755" s="601"/>
      <c r="AB28755" s="601"/>
    </row>
    <row r="28756" spans="21:28" x14ac:dyDescent="0.25">
      <c r="U28756" s="601"/>
      <c r="V28756" s="611"/>
      <c r="X28756" s="613"/>
      <c r="Y28756" s="601"/>
      <c r="Z28756" s="601"/>
      <c r="AA28756" s="601"/>
      <c r="AB28756" s="601"/>
    </row>
    <row r="28757" spans="21:28" x14ac:dyDescent="0.25">
      <c r="U28757" s="601"/>
      <c r="V28757" s="611"/>
      <c r="X28757" s="613"/>
      <c r="Y28757" s="601"/>
      <c r="Z28757" s="601"/>
      <c r="AA28757" s="601"/>
      <c r="AB28757" s="601"/>
    </row>
    <row r="28758" spans="21:28" x14ac:dyDescent="0.25">
      <c r="U28758" s="601"/>
      <c r="V28758" s="611"/>
      <c r="X28758" s="613"/>
      <c r="Y28758" s="601"/>
      <c r="Z28758" s="601"/>
      <c r="AA28758" s="601"/>
      <c r="AB28758" s="601"/>
    </row>
    <row r="28759" spans="21:28" x14ac:dyDescent="0.25">
      <c r="U28759" s="601"/>
      <c r="V28759" s="611"/>
      <c r="X28759" s="613"/>
      <c r="Y28759" s="601"/>
      <c r="Z28759" s="601"/>
      <c r="AA28759" s="601"/>
      <c r="AB28759" s="601"/>
    </row>
    <row r="28760" spans="21:28" x14ac:dyDescent="0.25">
      <c r="U28760" s="601"/>
      <c r="V28760" s="611"/>
      <c r="X28760" s="613"/>
      <c r="Y28760" s="601"/>
      <c r="Z28760" s="601"/>
      <c r="AA28760" s="601"/>
      <c r="AB28760" s="601"/>
    </row>
    <row r="28761" spans="21:28" x14ac:dyDescent="0.25">
      <c r="U28761" s="601"/>
      <c r="V28761" s="611"/>
      <c r="X28761" s="613"/>
      <c r="Y28761" s="601"/>
      <c r="Z28761" s="601"/>
      <c r="AA28761" s="601"/>
      <c r="AB28761" s="601"/>
    </row>
    <row r="28762" spans="21:28" x14ac:dyDescent="0.25">
      <c r="U28762" s="601"/>
      <c r="V28762" s="611"/>
      <c r="X28762" s="613"/>
      <c r="Y28762" s="601"/>
      <c r="Z28762" s="601"/>
      <c r="AA28762" s="601"/>
      <c r="AB28762" s="601"/>
    </row>
    <row r="28763" spans="21:28" x14ac:dyDescent="0.25">
      <c r="U28763" s="601"/>
      <c r="V28763" s="611"/>
      <c r="X28763" s="613"/>
      <c r="Y28763" s="601"/>
      <c r="Z28763" s="601"/>
      <c r="AA28763" s="601"/>
      <c r="AB28763" s="601"/>
    </row>
    <row r="28764" spans="21:28" x14ac:dyDescent="0.25">
      <c r="U28764" s="601"/>
      <c r="V28764" s="611"/>
      <c r="X28764" s="613"/>
      <c r="Y28764" s="601"/>
      <c r="Z28764" s="601"/>
      <c r="AA28764" s="601"/>
      <c r="AB28764" s="601"/>
    </row>
    <row r="28765" spans="21:28" x14ac:dyDescent="0.25">
      <c r="U28765" s="601"/>
      <c r="V28765" s="611"/>
      <c r="X28765" s="613"/>
      <c r="Y28765" s="601"/>
      <c r="Z28765" s="601"/>
      <c r="AA28765" s="601"/>
      <c r="AB28765" s="601"/>
    </row>
    <row r="28766" spans="21:28" x14ac:dyDescent="0.25">
      <c r="U28766" s="601"/>
      <c r="V28766" s="611"/>
      <c r="X28766" s="613"/>
      <c r="Y28766" s="601"/>
      <c r="Z28766" s="601"/>
      <c r="AA28766" s="601"/>
      <c r="AB28766" s="601"/>
    </row>
    <row r="28767" spans="21:28" x14ac:dyDescent="0.25">
      <c r="U28767" s="601"/>
      <c r="V28767" s="611"/>
      <c r="X28767" s="613"/>
      <c r="Y28767" s="601"/>
      <c r="Z28767" s="601"/>
      <c r="AA28767" s="601"/>
      <c r="AB28767" s="601"/>
    </row>
    <row r="28768" spans="21:28" x14ac:dyDescent="0.25">
      <c r="U28768" s="601"/>
      <c r="V28768" s="611"/>
      <c r="X28768" s="613"/>
      <c r="Y28768" s="601"/>
      <c r="Z28768" s="601"/>
      <c r="AA28768" s="601"/>
      <c r="AB28768" s="601"/>
    </row>
    <row r="28769" spans="21:28" x14ac:dyDescent="0.25">
      <c r="U28769" s="601"/>
      <c r="V28769" s="611"/>
      <c r="X28769" s="613"/>
      <c r="Y28769" s="601"/>
      <c r="Z28769" s="601"/>
      <c r="AA28769" s="601"/>
      <c r="AB28769" s="601"/>
    </row>
    <row r="28770" spans="21:28" x14ac:dyDescent="0.25">
      <c r="U28770" s="601"/>
      <c r="V28770" s="611"/>
      <c r="X28770" s="613"/>
      <c r="Y28770" s="601"/>
      <c r="Z28770" s="601"/>
      <c r="AA28770" s="601"/>
      <c r="AB28770" s="601"/>
    </row>
    <row r="28771" spans="21:28" x14ac:dyDescent="0.25">
      <c r="U28771" s="601"/>
      <c r="V28771" s="611"/>
      <c r="X28771" s="613"/>
      <c r="Y28771" s="601"/>
      <c r="Z28771" s="601"/>
      <c r="AA28771" s="601"/>
      <c r="AB28771" s="601"/>
    </row>
    <row r="28772" spans="21:28" x14ac:dyDescent="0.25">
      <c r="U28772" s="601"/>
      <c r="V28772" s="611"/>
      <c r="X28772" s="613"/>
      <c r="Y28772" s="601"/>
      <c r="Z28772" s="601"/>
      <c r="AA28772" s="601"/>
      <c r="AB28772" s="601"/>
    </row>
    <row r="28773" spans="21:28" x14ac:dyDescent="0.25">
      <c r="U28773" s="601"/>
      <c r="V28773" s="611"/>
      <c r="X28773" s="613"/>
      <c r="Y28773" s="601"/>
      <c r="Z28773" s="601"/>
      <c r="AA28773" s="601"/>
      <c r="AB28773" s="601"/>
    </row>
    <row r="28774" spans="21:28" x14ac:dyDescent="0.25">
      <c r="U28774" s="601"/>
      <c r="V28774" s="611"/>
      <c r="X28774" s="613"/>
      <c r="Y28774" s="601"/>
      <c r="Z28774" s="601"/>
      <c r="AA28774" s="601"/>
      <c r="AB28774" s="601"/>
    </row>
    <row r="28775" spans="21:28" x14ac:dyDescent="0.25">
      <c r="U28775" s="601"/>
      <c r="V28775" s="611"/>
      <c r="X28775" s="613"/>
      <c r="Y28775" s="601"/>
      <c r="Z28775" s="601"/>
      <c r="AA28775" s="601"/>
      <c r="AB28775" s="601"/>
    </row>
    <row r="28776" spans="21:28" x14ac:dyDescent="0.25">
      <c r="U28776" s="601"/>
      <c r="V28776" s="611"/>
      <c r="X28776" s="613"/>
      <c r="Y28776" s="601"/>
      <c r="Z28776" s="601"/>
      <c r="AA28776" s="601"/>
      <c r="AB28776" s="601"/>
    </row>
    <row r="28777" spans="21:28" x14ac:dyDescent="0.25">
      <c r="U28777" s="601"/>
      <c r="V28777" s="611"/>
      <c r="X28777" s="613"/>
      <c r="Y28777" s="601"/>
      <c r="Z28777" s="601"/>
      <c r="AA28777" s="601"/>
      <c r="AB28777" s="601"/>
    </row>
    <row r="28778" spans="21:28" x14ac:dyDescent="0.25">
      <c r="U28778" s="601"/>
      <c r="V28778" s="611"/>
      <c r="X28778" s="613"/>
      <c r="Y28778" s="601"/>
      <c r="Z28778" s="601"/>
      <c r="AA28778" s="601"/>
      <c r="AB28778" s="601"/>
    </row>
    <row r="28779" spans="21:28" x14ac:dyDescent="0.25">
      <c r="U28779" s="601"/>
      <c r="V28779" s="611"/>
      <c r="X28779" s="613"/>
      <c r="Y28779" s="601"/>
      <c r="Z28779" s="601"/>
      <c r="AA28779" s="601"/>
      <c r="AB28779" s="601"/>
    </row>
    <row r="28780" spans="21:28" x14ac:dyDescent="0.25">
      <c r="U28780" s="601"/>
      <c r="V28780" s="611"/>
      <c r="X28780" s="613"/>
      <c r="Y28780" s="601"/>
      <c r="Z28780" s="601"/>
      <c r="AA28780" s="601"/>
      <c r="AB28780" s="601"/>
    </row>
    <row r="28781" spans="21:28" x14ac:dyDescent="0.25">
      <c r="U28781" s="601"/>
      <c r="V28781" s="611"/>
      <c r="X28781" s="613"/>
      <c r="Y28781" s="601"/>
      <c r="Z28781" s="601"/>
      <c r="AA28781" s="601"/>
      <c r="AB28781" s="601"/>
    </row>
    <row r="28782" spans="21:28" x14ac:dyDescent="0.25">
      <c r="U28782" s="601"/>
      <c r="V28782" s="611"/>
      <c r="X28782" s="613"/>
      <c r="Y28782" s="601"/>
      <c r="Z28782" s="601"/>
      <c r="AA28782" s="601"/>
      <c r="AB28782" s="601"/>
    </row>
    <row r="28783" spans="21:28" x14ac:dyDescent="0.25">
      <c r="U28783" s="601"/>
      <c r="V28783" s="611"/>
      <c r="X28783" s="613"/>
      <c r="Y28783" s="601"/>
      <c r="Z28783" s="601"/>
      <c r="AA28783" s="601"/>
      <c r="AB28783" s="601"/>
    </row>
    <row r="28784" spans="21:28" x14ac:dyDescent="0.25">
      <c r="U28784" s="601"/>
      <c r="V28784" s="611"/>
      <c r="X28784" s="613"/>
      <c r="Y28784" s="601"/>
      <c r="Z28784" s="601"/>
      <c r="AA28784" s="601"/>
      <c r="AB28784" s="601"/>
    </row>
    <row r="28785" spans="21:28" x14ac:dyDescent="0.25">
      <c r="U28785" s="601"/>
      <c r="V28785" s="611"/>
      <c r="X28785" s="613"/>
      <c r="Y28785" s="601"/>
      <c r="Z28785" s="601"/>
      <c r="AA28785" s="601"/>
      <c r="AB28785" s="601"/>
    </row>
    <row r="28786" spans="21:28" x14ac:dyDescent="0.25">
      <c r="U28786" s="601"/>
      <c r="V28786" s="611"/>
      <c r="X28786" s="613"/>
      <c r="Y28786" s="601"/>
      <c r="Z28786" s="601"/>
      <c r="AA28786" s="601"/>
      <c r="AB28786" s="601"/>
    </row>
    <row r="28787" spans="21:28" x14ac:dyDescent="0.25">
      <c r="U28787" s="601"/>
      <c r="V28787" s="611"/>
      <c r="X28787" s="613"/>
      <c r="Y28787" s="601"/>
      <c r="Z28787" s="601"/>
      <c r="AA28787" s="601"/>
      <c r="AB28787" s="601"/>
    </row>
    <row r="28788" spans="21:28" x14ac:dyDescent="0.25">
      <c r="U28788" s="601"/>
      <c r="V28788" s="611"/>
      <c r="X28788" s="613"/>
      <c r="Y28788" s="601"/>
      <c r="Z28788" s="601"/>
      <c r="AA28788" s="601"/>
      <c r="AB28788" s="601"/>
    </row>
    <row r="28789" spans="21:28" x14ac:dyDescent="0.25">
      <c r="U28789" s="601"/>
      <c r="V28789" s="611"/>
      <c r="X28789" s="613"/>
      <c r="Y28789" s="601"/>
      <c r="Z28789" s="601"/>
      <c r="AA28789" s="601"/>
      <c r="AB28789" s="601"/>
    </row>
    <row r="28790" spans="21:28" x14ac:dyDescent="0.25">
      <c r="U28790" s="601"/>
      <c r="V28790" s="611"/>
      <c r="X28790" s="613"/>
      <c r="Y28790" s="601"/>
      <c r="Z28790" s="601"/>
      <c r="AA28790" s="601"/>
      <c r="AB28790" s="601"/>
    </row>
    <row r="28791" spans="21:28" x14ac:dyDescent="0.25">
      <c r="U28791" s="601"/>
      <c r="V28791" s="611"/>
      <c r="X28791" s="613"/>
      <c r="Y28791" s="601"/>
      <c r="Z28791" s="601"/>
      <c r="AA28791" s="601"/>
      <c r="AB28791" s="601"/>
    </row>
    <row r="28792" spans="21:28" x14ac:dyDescent="0.25">
      <c r="U28792" s="601"/>
      <c r="V28792" s="611"/>
      <c r="X28792" s="613"/>
      <c r="Y28792" s="601"/>
      <c r="Z28792" s="601"/>
      <c r="AA28792" s="601"/>
      <c r="AB28792" s="601"/>
    </row>
    <row r="28793" spans="21:28" x14ac:dyDescent="0.25">
      <c r="U28793" s="601"/>
      <c r="V28793" s="611"/>
      <c r="X28793" s="613"/>
      <c r="Y28793" s="601"/>
      <c r="Z28793" s="601"/>
      <c r="AA28793" s="601"/>
      <c r="AB28793" s="601"/>
    </row>
    <row r="28794" spans="21:28" x14ac:dyDescent="0.25">
      <c r="U28794" s="601"/>
      <c r="V28794" s="611"/>
      <c r="X28794" s="613"/>
      <c r="Y28794" s="601"/>
      <c r="Z28794" s="601"/>
      <c r="AA28794" s="601"/>
      <c r="AB28794" s="601"/>
    </row>
    <row r="28795" spans="21:28" x14ac:dyDescent="0.25">
      <c r="U28795" s="601"/>
      <c r="V28795" s="611"/>
      <c r="X28795" s="613"/>
      <c r="Y28795" s="601"/>
      <c r="Z28795" s="601"/>
      <c r="AA28795" s="601"/>
      <c r="AB28795" s="601"/>
    </row>
    <row r="28796" spans="21:28" x14ac:dyDescent="0.25">
      <c r="U28796" s="601"/>
      <c r="V28796" s="611"/>
      <c r="X28796" s="613"/>
      <c r="Y28796" s="601"/>
      <c r="Z28796" s="601"/>
      <c r="AA28796" s="601"/>
      <c r="AB28796" s="601"/>
    </row>
    <row r="28797" spans="21:28" x14ac:dyDescent="0.25">
      <c r="U28797" s="601"/>
      <c r="V28797" s="611"/>
      <c r="X28797" s="613"/>
      <c r="Y28797" s="601"/>
      <c r="Z28797" s="601"/>
      <c r="AA28797" s="601"/>
      <c r="AB28797" s="601"/>
    </row>
    <row r="28798" spans="21:28" x14ac:dyDescent="0.25">
      <c r="U28798" s="601"/>
      <c r="V28798" s="611"/>
      <c r="X28798" s="613"/>
      <c r="Y28798" s="601"/>
      <c r="Z28798" s="601"/>
      <c r="AA28798" s="601"/>
      <c r="AB28798" s="601"/>
    </row>
    <row r="28799" spans="21:28" x14ac:dyDescent="0.25">
      <c r="U28799" s="601"/>
      <c r="V28799" s="611"/>
      <c r="X28799" s="613"/>
      <c r="Y28799" s="601"/>
      <c r="Z28799" s="601"/>
      <c r="AA28799" s="601"/>
      <c r="AB28799" s="601"/>
    </row>
    <row r="28800" spans="21:28" x14ac:dyDescent="0.25">
      <c r="U28800" s="601"/>
      <c r="V28800" s="611"/>
      <c r="X28800" s="613"/>
      <c r="Y28800" s="601"/>
      <c r="Z28800" s="601"/>
      <c r="AA28800" s="601"/>
      <c r="AB28800" s="601"/>
    </row>
    <row r="28801" spans="21:28" x14ac:dyDescent="0.25">
      <c r="U28801" s="601"/>
      <c r="V28801" s="611"/>
      <c r="X28801" s="613"/>
      <c r="Y28801" s="601"/>
      <c r="Z28801" s="601"/>
      <c r="AA28801" s="601"/>
      <c r="AB28801" s="601"/>
    </row>
    <row r="28802" spans="21:28" x14ac:dyDescent="0.25">
      <c r="U28802" s="601"/>
      <c r="V28802" s="611"/>
      <c r="X28802" s="613"/>
      <c r="Y28802" s="601"/>
      <c r="Z28802" s="601"/>
      <c r="AA28802" s="601"/>
      <c r="AB28802" s="601"/>
    </row>
    <row r="28803" spans="21:28" x14ac:dyDescent="0.25">
      <c r="U28803" s="601"/>
      <c r="V28803" s="611"/>
      <c r="X28803" s="613"/>
      <c r="Y28803" s="601"/>
      <c r="Z28803" s="601"/>
      <c r="AA28803" s="601"/>
      <c r="AB28803" s="601"/>
    </row>
    <row r="28804" spans="21:28" x14ac:dyDescent="0.25">
      <c r="U28804" s="601"/>
      <c r="V28804" s="611"/>
      <c r="X28804" s="613"/>
      <c r="Y28804" s="601"/>
      <c r="Z28804" s="601"/>
      <c r="AA28804" s="601"/>
      <c r="AB28804" s="601"/>
    </row>
    <row r="28805" spans="21:28" x14ac:dyDescent="0.25">
      <c r="U28805" s="601"/>
      <c r="V28805" s="611"/>
      <c r="X28805" s="613"/>
      <c r="Y28805" s="601"/>
      <c r="Z28805" s="601"/>
      <c r="AA28805" s="601"/>
      <c r="AB28805" s="601"/>
    </row>
    <row r="28806" spans="21:28" x14ac:dyDescent="0.25">
      <c r="U28806" s="601"/>
      <c r="V28806" s="611"/>
      <c r="X28806" s="613"/>
      <c r="Y28806" s="601"/>
      <c r="Z28806" s="601"/>
      <c r="AA28806" s="601"/>
      <c r="AB28806" s="601"/>
    </row>
    <row r="28807" spans="21:28" x14ac:dyDescent="0.25">
      <c r="U28807" s="601"/>
      <c r="V28807" s="611"/>
      <c r="X28807" s="613"/>
      <c r="Y28807" s="601"/>
      <c r="Z28807" s="601"/>
      <c r="AA28807" s="601"/>
      <c r="AB28807" s="601"/>
    </row>
    <row r="28808" spans="21:28" x14ac:dyDescent="0.25">
      <c r="U28808" s="601"/>
      <c r="V28808" s="611"/>
      <c r="X28808" s="613"/>
      <c r="Y28808" s="601"/>
      <c r="Z28808" s="601"/>
      <c r="AA28808" s="601"/>
      <c r="AB28808" s="601"/>
    </row>
    <row r="28809" spans="21:28" x14ac:dyDescent="0.25">
      <c r="U28809" s="601"/>
      <c r="V28809" s="611"/>
      <c r="X28809" s="613"/>
      <c r="Y28809" s="601"/>
      <c r="Z28809" s="601"/>
      <c r="AA28809" s="601"/>
      <c r="AB28809" s="601"/>
    </row>
    <row r="28810" spans="21:28" x14ac:dyDescent="0.25">
      <c r="U28810" s="601"/>
      <c r="V28810" s="611"/>
      <c r="X28810" s="613"/>
      <c r="Y28810" s="601"/>
      <c r="Z28810" s="601"/>
      <c r="AA28810" s="601"/>
      <c r="AB28810" s="601"/>
    </row>
    <row r="28811" spans="21:28" x14ac:dyDescent="0.25">
      <c r="U28811" s="601"/>
      <c r="V28811" s="611"/>
      <c r="X28811" s="613"/>
      <c r="Y28811" s="601"/>
      <c r="Z28811" s="601"/>
      <c r="AA28811" s="601"/>
      <c r="AB28811" s="601"/>
    </row>
    <row r="28812" spans="21:28" x14ac:dyDescent="0.25">
      <c r="U28812" s="601"/>
      <c r="V28812" s="611"/>
      <c r="X28812" s="613"/>
      <c r="Y28812" s="601"/>
      <c r="Z28812" s="601"/>
      <c r="AA28812" s="601"/>
      <c r="AB28812" s="601"/>
    </row>
    <row r="28813" spans="21:28" x14ac:dyDescent="0.25">
      <c r="U28813" s="601"/>
      <c r="V28813" s="611"/>
      <c r="X28813" s="613"/>
      <c r="Y28813" s="601"/>
      <c r="Z28813" s="601"/>
      <c r="AA28813" s="601"/>
      <c r="AB28813" s="601"/>
    </row>
    <row r="28814" spans="21:28" x14ac:dyDescent="0.25">
      <c r="U28814" s="601"/>
      <c r="V28814" s="611"/>
      <c r="X28814" s="613"/>
      <c r="Y28814" s="601"/>
      <c r="Z28814" s="601"/>
      <c r="AA28814" s="601"/>
      <c r="AB28814" s="601"/>
    </row>
    <row r="28815" spans="21:28" x14ac:dyDescent="0.25">
      <c r="U28815" s="601"/>
      <c r="V28815" s="611"/>
      <c r="X28815" s="613"/>
      <c r="Y28815" s="601"/>
      <c r="Z28815" s="601"/>
      <c r="AA28815" s="601"/>
      <c r="AB28815" s="601"/>
    </row>
    <row r="28816" spans="21:28" x14ac:dyDescent="0.25">
      <c r="U28816" s="601"/>
      <c r="V28816" s="611"/>
      <c r="X28816" s="613"/>
      <c r="Y28816" s="601"/>
      <c r="Z28816" s="601"/>
      <c r="AA28816" s="601"/>
      <c r="AB28816" s="601"/>
    </row>
    <row r="28817" spans="21:28" x14ac:dyDescent="0.25">
      <c r="U28817" s="601"/>
      <c r="V28817" s="611"/>
      <c r="X28817" s="613"/>
      <c r="Y28817" s="601"/>
      <c r="Z28817" s="601"/>
      <c r="AA28817" s="601"/>
      <c r="AB28817" s="601"/>
    </row>
    <row r="28818" spans="21:28" x14ac:dyDescent="0.25">
      <c r="U28818" s="601"/>
      <c r="V28818" s="611"/>
      <c r="X28818" s="613"/>
      <c r="Y28818" s="601"/>
      <c r="Z28818" s="601"/>
      <c r="AA28818" s="601"/>
      <c r="AB28818" s="601"/>
    </row>
    <row r="28819" spans="21:28" x14ac:dyDescent="0.25">
      <c r="U28819" s="601"/>
      <c r="V28819" s="611"/>
      <c r="X28819" s="613"/>
      <c r="Y28819" s="601"/>
      <c r="Z28819" s="601"/>
      <c r="AA28819" s="601"/>
      <c r="AB28819" s="601"/>
    </row>
    <row r="28820" spans="21:28" x14ac:dyDescent="0.25">
      <c r="U28820" s="601"/>
      <c r="V28820" s="611"/>
      <c r="X28820" s="613"/>
      <c r="Y28820" s="601"/>
      <c r="Z28820" s="601"/>
      <c r="AA28820" s="601"/>
      <c r="AB28820" s="601"/>
    </row>
    <row r="28821" spans="21:28" x14ac:dyDescent="0.25">
      <c r="U28821" s="601"/>
      <c r="V28821" s="611"/>
      <c r="X28821" s="613"/>
      <c r="Y28821" s="601"/>
      <c r="Z28821" s="601"/>
      <c r="AA28821" s="601"/>
      <c r="AB28821" s="601"/>
    </row>
    <row r="28822" spans="21:28" x14ac:dyDescent="0.25">
      <c r="U28822" s="601"/>
      <c r="V28822" s="611"/>
      <c r="X28822" s="613"/>
      <c r="Y28822" s="601"/>
      <c r="Z28822" s="601"/>
      <c r="AA28822" s="601"/>
      <c r="AB28822" s="601"/>
    </row>
    <row r="28823" spans="21:28" x14ac:dyDescent="0.25">
      <c r="U28823" s="601"/>
      <c r="V28823" s="611"/>
      <c r="X28823" s="613"/>
      <c r="Y28823" s="601"/>
      <c r="Z28823" s="601"/>
      <c r="AA28823" s="601"/>
      <c r="AB28823" s="601"/>
    </row>
    <row r="28824" spans="21:28" x14ac:dyDescent="0.25">
      <c r="U28824" s="601"/>
      <c r="V28824" s="611"/>
      <c r="X28824" s="613"/>
      <c r="Y28824" s="601"/>
      <c r="Z28824" s="601"/>
      <c r="AA28824" s="601"/>
      <c r="AB28824" s="601"/>
    </row>
    <row r="28825" spans="21:28" x14ac:dyDescent="0.25">
      <c r="U28825" s="601"/>
      <c r="V28825" s="611"/>
      <c r="X28825" s="613"/>
      <c r="Y28825" s="601"/>
      <c r="Z28825" s="601"/>
      <c r="AA28825" s="601"/>
      <c r="AB28825" s="601"/>
    </row>
    <row r="28826" spans="21:28" x14ac:dyDescent="0.25">
      <c r="U28826" s="601"/>
      <c r="V28826" s="611"/>
      <c r="X28826" s="613"/>
      <c r="Y28826" s="601"/>
      <c r="Z28826" s="601"/>
      <c r="AA28826" s="601"/>
      <c r="AB28826" s="601"/>
    </row>
    <row r="28827" spans="21:28" x14ac:dyDescent="0.25">
      <c r="U28827" s="601"/>
      <c r="V28827" s="611"/>
      <c r="X28827" s="613"/>
      <c r="Y28827" s="601"/>
      <c r="Z28827" s="601"/>
      <c r="AA28827" s="601"/>
      <c r="AB28827" s="601"/>
    </row>
    <row r="28828" spans="21:28" x14ac:dyDescent="0.25">
      <c r="U28828" s="601"/>
      <c r="V28828" s="611"/>
      <c r="X28828" s="613"/>
      <c r="Y28828" s="601"/>
      <c r="Z28828" s="601"/>
      <c r="AA28828" s="601"/>
      <c r="AB28828" s="601"/>
    </row>
    <row r="28829" spans="21:28" x14ac:dyDescent="0.25">
      <c r="U28829" s="601"/>
      <c r="V28829" s="611"/>
      <c r="X28829" s="613"/>
      <c r="Y28829" s="601"/>
      <c r="Z28829" s="601"/>
      <c r="AA28829" s="601"/>
      <c r="AB28829" s="601"/>
    </row>
    <row r="28830" spans="21:28" x14ac:dyDescent="0.25">
      <c r="U28830" s="601"/>
      <c r="V28830" s="611"/>
      <c r="X28830" s="613"/>
      <c r="Y28830" s="601"/>
      <c r="Z28830" s="601"/>
      <c r="AA28830" s="601"/>
      <c r="AB28830" s="601"/>
    </row>
    <row r="28831" spans="21:28" x14ac:dyDescent="0.25">
      <c r="U28831" s="601"/>
      <c r="V28831" s="611"/>
      <c r="X28831" s="613"/>
      <c r="Y28831" s="601"/>
      <c r="Z28831" s="601"/>
      <c r="AA28831" s="601"/>
      <c r="AB28831" s="601"/>
    </row>
    <row r="28832" spans="21:28" x14ac:dyDescent="0.25">
      <c r="U28832" s="601"/>
      <c r="V28832" s="611"/>
      <c r="X28832" s="613"/>
      <c r="Y28832" s="601"/>
      <c r="Z28832" s="601"/>
      <c r="AA28832" s="601"/>
      <c r="AB28832" s="601"/>
    </row>
    <row r="28833" spans="21:28" x14ac:dyDescent="0.25">
      <c r="U28833" s="601"/>
      <c r="V28833" s="611"/>
      <c r="X28833" s="613"/>
      <c r="Y28833" s="601"/>
      <c r="Z28833" s="601"/>
      <c r="AA28833" s="601"/>
      <c r="AB28833" s="601"/>
    </row>
    <row r="28834" spans="21:28" x14ac:dyDescent="0.25">
      <c r="U28834" s="601"/>
      <c r="V28834" s="611"/>
      <c r="X28834" s="613"/>
      <c r="Y28834" s="601"/>
      <c r="Z28834" s="601"/>
      <c r="AA28834" s="601"/>
      <c r="AB28834" s="601"/>
    </row>
    <row r="28835" spans="21:28" x14ac:dyDescent="0.25">
      <c r="U28835" s="601"/>
      <c r="V28835" s="611"/>
      <c r="X28835" s="613"/>
      <c r="Y28835" s="601"/>
      <c r="Z28835" s="601"/>
      <c r="AA28835" s="601"/>
      <c r="AB28835" s="601"/>
    </row>
    <row r="28836" spans="21:28" x14ac:dyDescent="0.25">
      <c r="U28836" s="601"/>
      <c r="V28836" s="611"/>
      <c r="X28836" s="613"/>
      <c r="Y28836" s="601"/>
      <c r="Z28836" s="601"/>
      <c r="AA28836" s="601"/>
      <c r="AB28836" s="601"/>
    </row>
    <row r="28837" spans="21:28" x14ac:dyDescent="0.25">
      <c r="U28837" s="601"/>
      <c r="V28837" s="611"/>
      <c r="X28837" s="613"/>
      <c r="Y28837" s="601"/>
      <c r="Z28837" s="601"/>
      <c r="AA28837" s="601"/>
      <c r="AB28837" s="601"/>
    </row>
    <row r="28838" spans="21:28" x14ac:dyDescent="0.25">
      <c r="U28838" s="601"/>
      <c r="V28838" s="611"/>
      <c r="X28838" s="613"/>
      <c r="Y28838" s="601"/>
      <c r="Z28838" s="601"/>
      <c r="AA28838" s="601"/>
      <c r="AB28838" s="601"/>
    </row>
    <row r="28839" spans="21:28" x14ac:dyDescent="0.25">
      <c r="U28839" s="601"/>
      <c r="V28839" s="611"/>
      <c r="X28839" s="613"/>
      <c r="Y28839" s="601"/>
      <c r="Z28839" s="601"/>
      <c r="AA28839" s="601"/>
      <c r="AB28839" s="601"/>
    </row>
    <row r="28840" spans="21:28" x14ac:dyDescent="0.25">
      <c r="U28840" s="601"/>
      <c r="V28840" s="611"/>
      <c r="X28840" s="613"/>
      <c r="Y28840" s="601"/>
      <c r="Z28840" s="601"/>
      <c r="AA28840" s="601"/>
      <c r="AB28840" s="601"/>
    </row>
    <row r="28841" spans="21:28" x14ac:dyDescent="0.25">
      <c r="U28841" s="601"/>
      <c r="V28841" s="611"/>
      <c r="X28841" s="613"/>
      <c r="Y28841" s="601"/>
      <c r="Z28841" s="601"/>
      <c r="AA28841" s="601"/>
      <c r="AB28841" s="601"/>
    </row>
    <row r="28842" spans="21:28" x14ac:dyDescent="0.25">
      <c r="U28842" s="601"/>
      <c r="V28842" s="611"/>
      <c r="X28842" s="613"/>
      <c r="Y28842" s="601"/>
      <c r="Z28842" s="601"/>
      <c r="AA28842" s="601"/>
      <c r="AB28842" s="601"/>
    </row>
    <row r="28843" spans="21:28" x14ac:dyDescent="0.25">
      <c r="U28843" s="601"/>
      <c r="V28843" s="611"/>
      <c r="X28843" s="613"/>
      <c r="Y28843" s="601"/>
      <c r="Z28843" s="601"/>
      <c r="AA28843" s="601"/>
      <c r="AB28843" s="601"/>
    </row>
    <row r="28844" spans="21:28" x14ac:dyDescent="0.25">
      <c r="U28844" s="601"/>
      <c r="V28844" s="611"/>
      <c r="X28844" s="613"/>
      <c r="Y28844" s="601"/>
      <c r="Z28844" s="601"/>
      <c r="AA28844" s="601"/>
      <c r="AB28844" s="601"/>
    </row>
    <row r="28845" spans="21:28" x14ac:dyDescent="0.25">
      <c r="U28845" s="601"/>
      <c r="V28845" s="611"/>
      <c r="X28845" s="613"/>
      <c r="Y28845" s="601"/>
      <c r="Z28845" s="601"/>
      <c r="AA28845" s="601"/>
      <c r="AB28845" s="601"/>
    </row>
    <row r="28846" spans="21:28" x14ac:dyDescent="0.25">
      <c r="U28846" s="601"/>
      <c r="V28846" s="611"/>
      <c r="X28846" s="613"/>
      <c r="Y28846" s="601"/>
      <c r="Z28846" s="601"/>
      <c r="AA28846" s="601"/>
      <c r="AB28846" s="601"/>
    </row>
    <row r="28847" spans="21:28" x14ac:dyDescent="0.25">
      <c r="U28847" s="601"/>
      <c r="V28847" s="611"/>
      <c r="X28847" s="613"/>
      <c r="Y28847" s="601"/>
      <c r="Z28847" s="601"/>
      <c r="AA28847" s="601"/>
      <c r="AB28847" s="601"/>
    </row>
    <row r="28848" spans="21:28" x14ac:dyDescent="0.25">
      <c r="U28848" s="601"/>
      <c r="V28848" s="611"/>
      <c r="X28848" s="613"/>
      <c r="Y28848" s="601"/>
      <c r="Z28848" s="601"/>
      <c r="AA28848" s="601"/>
      <c r="AB28848" s="601"/>
    </row>
    <row r="28849" spans="21:28" x14ac:dyDescent="0.25">
      <c r="U28849" s="601"/>
      <c r="V28849" s="611"/>
      <c r="X28849" s="613"/>
      <c r="Y28849" s="601"/>
      <c r="Z28849" s="601"/>
      <c r="AA28849" s="601"/>
      <c r="AB28849" s="601"/>
    </row>
    <row r="28850" spans="21:28" x14ac:dyDescent="0.25">
      <c r="U28850" s="601"/>
      <c r="V28850" s="611"/>
      <c r="X28850" s="613"/>
      <c r="Y28850" s="601"/>
      <c r="Z28850" s="601"/>
      <c r="AA28850" s="601"/>
      <c r="AB28850" s="601"/>
    </row>
    <row r="28851" spans="21:28" x14ac:dyDescent="0.25">
      <c r="U28851" s="601"/>
      <c r="V28851" s="611"/>
      <c r="X28851" s="613"/>
      <c r="Y28851" s="601"/>
      <c r="Z28851" s="601"/>
      <c r="AA28851" s="601"/>
      <c r="AB28851" s="601"/>
    </row>
    <row r="28852" spans="21:28" x14ac:dyDescent="0.25">
      <c r="U28852" s="601"/>
      <c r="V28852" s="611"/>
      <c r="X28852" s="613"/>
      <c r="Y28852" s="601"/>
      <c r="Z28852" s="601"/>
      <c r="AA28852" s="601"/>
      <c r="AB28852" s="601"/>
    </row>
    <row r="28853" spans="21:28" x14ac:dyDescent="0.25">
      <c r="U28853" s="601"/>
      <c r="V28853" s="611"/>
      <c r="X28853" s="613"/>
      <c r="Y28853" s="601"/>
      <c r="Z28853" s="601"/>
      <c r="AA28853" s="601"/>
      <c r="AB28853" s="601"/>
    </row>
    <row r="28854" spans="21:28" x14ac:dyDescent="0.25">
      <c r="U28854" s="601"/>
      <c r="V28854" s="611"/>
      <c r="X28854" s="613"/>
      <c r="Y28854" s="601"/>
      <c r="Z28854" s="601"/>
      <c r="AA28854" s="601"/>
      <c r="AB28854" s="601"/>
    </row>
    <row r="28855" spans="21:28" x14ac:dyDescent="0.25">
      <c r="U28855" s="601"/>
      <c r="V28855" s="611"/>
      <c r="X28855" s="613"/>
      <c r="Y28855" s="601"/>
      <c r="Z28855" s="601"/>
      <c r="AA28855" s="601"/>
      <c r="AB28855" s="601"/>
    </row>
    <row r="28856" spans="21:28" x14ac:dyDescent="0.25">
      <c r="U28856" s="601"/>
      <c r="V28856" s="611"/>
      <c r="X28856" s="613"/>
      <c r="Y28856" s="601"/>
      <c r="Z28856" s="601"/>
      <c r="AA28856" s="601"/>
      <c r="AB28856" s="601"/>
    </row>
    <row r="28857" spans="21:28" x14ac:dyDescent="0.25">
      <c r="U28857" s="601"/>
      <c r="V28857" s="611"/>
      <c r="X28857" s="613"/>
      <c r="Y28857" s="601"/>
      <c r="Z28857" s="601"/>
      <c r="AA28857" s="601"/>
      <c r="AB28857" s="601"/>
    </row>
    <row r="28858" spans="21:28" x14ac:dyDescent="0.25">
      <c r="U28858" s="601"/>
      <c r="V28858" s="611"/>
      <c r="X28858" s="613"/>
      <c r="Y28858" s="601"/>
      <c r="Z28858" s="601"/>
      <c r="AA28858" s="601"/>
      <c r="AB28858" s="601"/>
    </row>
    <row r="28859" spans="21:28" x14ac:dyDescent="0.25">
      <c r="U28859" s="601"/>
      <c r="V28859" s="611"/>
      <c r="X28859" s="613"/>
      <c r="Y28859" s="601"/>
      <c r="Z28859" s="601"/>
      <c r="AA28859" s="601"/>
      <c r="AB28859" s="601"/>
    </row>
    <row r="28860" spans="21:28" x14ac:dyDescent="0.25">
      <c r="U28860" s="601"/>
      <c r="V28860" s="611"/>
      <c r="X28860" s="613"/>
      <c r="Y28860" s="601"/>
      <c r="Z28860" s="601"/>
      <c r="AA28860" s="601"/>
      <c r="AB28860" s="601"/>
    </row>
    <row r="28861" spans="21:28" x14ac:dyDescent="0.25">
      <c r="U28861" s="601"/>
      <c r="V28861" s="611"/>
      <c r="X28861" s="613"/>
      <c r="Y28861" s="601"/>
      <c r="Z28861" s="601"/>
      <c r="AA28861" s="601"/>
      <c r="AB28861" s="601"/>
    </row>
    <row r="28862" spans="21:28" x14ac:dyDescent="0.25">
      <c r="U28862" s="601"/>
      <c r="V28862" s="611"/>
      <c r="X28862" s="613"/>
      <c r="Y28862" s="601"/>
      <c r="Z28862" s="601"/>
      <c r="AA28862" s="601"/>
      <c r="AB28862" s="601"/>
    </row>
    <row r="28863" spans="21:28" x14ac:dyDescent="0.25">
      <c r="U28863" s="601"/>
      <c r="V28863" s="611"/>
      <c r="X28863" s="613"/>
      <c r="Y28863" s="601"/>
      <c r="Z28863" s="601"/>
      <c r="AA28863" s="601"/>
      <c r="AB28863" s="601"/>
    </row>
    <row r="28864" spans="21:28" x14ac:dyDescent="0.25">
      <c r="U28864" s="601"/>
      <c r="V28864" s="611"/>
      <c r="X28864" s="613"/>
      <c r="Y28864" s="601"/>
      <c r="Z28864" s="601"/>
      <c r="AA28864" s="601"/>
      <c r="AB28864" s="601"/>
    </row>
    <row r="28865" spans="21:28" x14ac:dyDescent="0.25">
      <c r="U28865" s="601"/>
      <c r="V28865" s="611"/>
      <c r="X28865" s="613"/>
      <c r="Y28865" s="601"/>
      <c r="Z28865" s="601"/>
      <c r="AA28865" s="601"/>
      <c r="AB28865" s="601"/>
    </row>
    <row r="28866" spans="21:28" x14ac:dyDescent="0.25">
      <c r="U28866" s="601"/>
      <c r="V28866" s="611"/>
      <c r="X28866" s="613"/>
      <c r="Y28866" s="601"/>
      <c r="Z28866" s="601"/>
      <c r="AA28866" s="601"/>
      <c r="AB28866" s="601"/>
    </row>
    <row r="28867" spans="21:28" x14ac:dyDescent="0.25">
      <c r="U28867" s="601"/>
      <c r="V28867" s="611"/>
      <c r="X28867" s="613"/>
      <c r="Y28867" s="601"/>
      <c r="Z28867" s="601"/>
      <c r="AA28867" s="601"/>
      <c r="AB28867" s="601"/>
    </row>
    <row r="28868" spans="21:28" x14ac:dyDescent="0.25">
      <c r="U28868" s="601"/>
      <c r="V28868" s="611"/>
      <c r="X28868" s="613"/>
      <c r="Y28868" s="601"/>
      <c r="Z28868" s="601"/>
      <c r="AA28868" s="601"/>
      <c r="AB28868" s="601"/>
    </row>
    <row r="28869" spans="21:28" x14ac:dyDescent="0.25">
      <c r="U28869" s="601"/>
      <c r="V28869" s="611"/>
      <c r="X28869" s="613"/>
      <c r="Y28869" s="601"/>
      <c r="Z28869" s="601"/>
      <c r="AA28869" s="601"/>
      <c r="AB28869" s="601"/>
    </row>
    <row r="28870" spans="21:28" x14ac:dyDescent="0.25">
      <c r="U28870" s="601"/>
      <c r="V28870" s="611"/>
      <c r="X28870" s="613"/>
      <c r="Y28870" s="601"/>
      <c r="Z28870" s="601"/>
      <c r="AA28870" s="601"/>
      <c r="AB28870" s="601"/>
    </row>
    <row r="28871" spans="21:28" x14ac:dyDescent="0.25">
      <c r="U28871" s="601"/>
      <c r="V28871" s="611"/>
      <c r="X28871" s="613"/>
      <c r="Y28871" s="601"/>
      <c r="Z28871" s="601"/>
      <c r="AA28871" s="601"/>
      <c r="AB28871" s="601"/>
    </row>
    <row r="28872" spans="21:28" x14ac:dyDescent="0.25">
      <c r="U28872" s="601"/>
      <c r="V28872" s="611"/>
      <c r="X28872" s="613"/>
      <c r="Y28872" s="601"/>
      <c r="Z28872" s="601"/>
      <c r="AA28872" s="601"/>
      <c r="AB28872" s="601"/>
    </row>
    <row r="28873" spans="21:28" x14ac:dyDescent="0.25">
      <c r="U28873" s="601"/>
      <c r="V28873" s="611"/>
      <c r="X28873" s="613"/>
      <c r="Y28873" s="601"/>
      <c r="Z28873" s="601"/>
      <c r="AA28873" s="601"/>
      <c r="AB28873" s="601"/>
    </row>
    <row r="28874" spans="21:28" x14ac:dyDescent="0.25">
      <c r="U28874" s="601"/>
      <c r="V28874" s="611"/>
      <c r="X28874" s="613"/>
      <c r="Y28874" s="601"/>
      <c r="Z28874" s="601"/>
      <c r="AA28874" s="601"/>
      <c r="AB28874" s="601"/>
    </row>
    <row r="28875" spans="21:28" x14ac:dyDescent="0.25">
      <c r="U28875" s="601"/>
      <c r="V28875" s="611"/>
      <c r="X28875" s="613"/>
      <c r="Y28875" s="601"/>
      <c r="Z28875" s="601"/>
      <c r="AA28875" s="601"/>
      <c r="AB28875" s="601"/>
    </row>
    <row r="28876" spans="21:28" x14ac:dyDescent="0.25">
      <c r="U28876" s="601"/>
      <c r="V28876" s="611"/>
      <c r="X28876" s="613"/>
      <c r="Y28876" s="601"/>
      <c r="Z28876" s="601"/>
      <c r="AA28876" s="601"/>
      <c r="AB28876" s="601"/>
    </row>
    <row r="28877" spans="21:28" x14ac:dyDescent="0.25">
      <c r="U28877" s="601"/>
      <c r="V28877" s="611"/>
      <c r="X28877" s="613"/>
      <c r="Y28877" s="601"/>
      <c r="Z28877" s="601"/>
      <c r="AA28877" s="601"/>
      <c r="AB28877" s="601"/>
    </row>
    <row r="28878" spans="21:28" x14ac:dyDescent="0.25">
      <c r="U28878" s="601"/>
      <c r="V28878" s="611"/>
      <c r="X28878" s="613"/>
      <c r="Y28878" s="601"/>
      <c r="Z28878" s="601"/>
      <c r="AA28878" s="601"/>
      <c r="AB28878" s="601"/>
    </row>
    <row r="28879" spans="21:28" x14ac:dyDescent="0.25">
      <c r="U28879" s="601"/>
      <c r="V28879" s="611"/>
      <c r="X28879" s="613"/>
      <c r="Y28879" s="601"/>
      <c r="Z28879" s="601"/>
      <c r="AA28879" s="601"/>
      <c r="AB28879" s="601"/>
    </row>
    <row r="28880" spans="21:28" x14ac:dyDescent="0.25">
      <c r="U28880" s="601"/>
      <c r="V28880" s="611"/>
      <c r="X28880" s="613"/>
      <c r="Y28880" s="601"/>
      <c r="Z28880" s="601"/>
      <c r="AA28880" s="601"/>
      <c r="AB28880" s="601"/>
    </row>
    <row r="28881" spans="21:28" x14ac:dyDescent="0.25">
      <c r="U28881" s="601"/>
      <c r="V28881" s="611"/>
      <c r="X28881" s="613"/>
      <c r="Y28881" s="601"/>
      <c r="Z28881" s="601"/>
      <c r="AA28881" s="601"/>
      <c r="AB28881" s="601"/>
    </row>
    <row r="28882" spans="21:28" x14ac:dyDescent="0.25">
      <c r="U28882" s="601"/>
      <c r="V28882" s="611"/>
      <c r="X28882" s="613"/>
      <c r="Y28882" s="601"/>
      <c r="Z28882" s="601"/>
      <c r="AA28882" s="601"/>
      <c r="AB28882" s="601"/>
    </row>
    <row r="28883" spans="21:28" x14ac:dyDescent="0.25">
      <c r="U28883" s="601"/>
      <c r="V28883" s="611"/>
      <c r="X28883" s="613"/>
      <c r="Y28883" s="601"/>
      <c r="Z28883" s="601"/>
      <c r="AA28883" s="601"/>
      <c r="AB28883" s="601"/>
    </row>
    <row r="28884" spans="21:28" x14ac:dyDescent="0.25">
      <c r="U28884" s="601"/>
      <c r="V28884" s="611"/>
      <c r="X28884" s="613"/>
      <c r="Y28884" s="601"/>
      <c r="Z28884" s="601"/>
      <c r="AA28884" s="601"/>
      <c r="AB28884" s="601"/>
    </row>
    <row r="28885" spans="21:28" x14ac:dyDescent="0.25">
      <c r="U28885" s="601"/>
      <c r="V28885" s="611"/>
      <c r="X28885" s="613"/>
      <c r="Y28885" s="601"/>
      <c r="Z28885" s="601"/>
      <c r="AA28885" s="601"/>
      <c r="AB28885" s="601"/>
    </row>
    <row r="28886" spans="21:28" x14ac:dyDescent="0.25">
      <c r="U28886" s="601"/>
      <c r="V28886" s="611"/>
      <c r="X28886" s="613"/>
      <c r="Y28886" s="601"/>
      <c r="Z28886" s="601"/>
      <c r="AA28886" s="601"/>
      <c r="AB28886" s="601"/>
    </row>
    <row r="28887" spans="21:28" x14ac:dyDescent="0.25">
      <c r="U28887" s="601"/>
      <c r="V28887" s="611"/>
      <c r="X28887" s="613"/>
      <c r="Y28887" s="601"/>
      <c r="Z28887" s="601"/>
      <c r="AA28887" s="601"/>
      <c r="AB28887" s="601"/>
    </row>
    <row r="28888" spans="21:28" x14ac:dyDescent="0.25">
      <c r="U28888" s="601"/>
      <c r="V28888" s="611"/>
      <c r="X28888" s="613"/>
      <c r="Y28888" s="601"/>
      <c r="Z28888" s="601"/>
      <c r="AA28888" s="601"/>
      <c r="AB28888" s="601"/>
    </row>
    <row r="28889" spans="21:28" x14ac:dyDescent="0.25">
      <c r="U28889" s="601"/>
      <c r="V28889" s="611"/>
      <c r="X28889" s="613"/>
      <c r="Y28889" s="601"/>
      <c r="Z28889" s="601"/>
      <c r="AA28889" s="601"/>
      <c r="AB28889" s="601"/>
    </row>
    <row r="28890" spans="21:28" x14ac:dyDescent="0.25">
      <c r="U28890" s="601"/>
      <c r="V28890" s="611"/>
      <c r="X28890" s="613"/>
      <c r="Y28890" s="601"/>
      <c r="Z28890" s="601"/>
      <c r="AA28890" s="601"/>
      <c r="AB28890" s="601"/>
    </row>
    <row r="28891" spans="21:28" x14ac:dyDescent="0.25">
      <c r="U28891" s="601"/>
      <c r="V28891" s="611"/>
      <c r="X28891" s="613"/>
      <c r="Y28891" s="601"/>
      <c r="Z28891" s="601"/>
      <c r="AA28891" s="601"/>
      <c r="AB28891" s="601"/>
    </row>
    <row r="28892" spans="21:28" x14ac:dyDescent="0.25">
      <c r="U28892" s="601"/>
      <c r="V28892" s="611"/>
      <c r="X28892" s="613"/>
      <c r="Y28892" s="601"/>
      <c r="Z28892" s="601"/>
      <c r="AA28892" s="601"/>
      <c r="AB28892" s="601"/>
    </row>
    <row r="28893" spans="21:28" x14ac:dyDescent="0.25">
      <c r="U28893" s="601"/>
      <c r="V28893" s="611"/>
      <c r="X28893" s="613"/>
      <c r="Y28893" s="601"/>
      <c r="Z28893" s="601"/>
      <c r="AA28893" s="601"/>
      <c r="AB28893" s="601"/>
    </row>
    <row r="28894" spans="21:28" x14ac:dyDescent="0.25">
      <c r="U28894" s="601"/>
      <c r="V28894" s="611"/>
      <c r="X28894" s="613"/>
      <c r="Y28894" s="601"/>
      <c r="Z28894" s="601"/>
      <c r="AA28894" s="601"/>
      <c r="AB28894" s="601"/>
    </row>
    <row r="28895" spans="21:28" x14ac:dyDescent="0.25">
      <c r="U28895" s="601"/>
      <c r="V28895" s="611"/>
      <c r="X28895" s="613"/>
      <c r="Y28895" s="601"/>
      <c r="Z28895" s="601"/>
      <c r="AA28895" s="601"/>
      <c r="AB28895" s="601"/>
    </row>
    <row r="28896" spans="21:28" x14ac:dyDescent="0.25">
      <c r="U28896" s="601"/>
      <c r="V28896" s="611"/>
      <c r="X28896" s="613"/>
      <c r="Y28896" s="601"/>
      <c r="Z28896" s="601"/>
      <c r="AA28896" s="601"/>
      <c r="AB28896" s="601"/>
    </row>
    <row r="28897" spans="21:28" x14ac:dyDescent="0.25">
      <c r="U28897" s="601"/>
      <c r="V28897" s="611"/>
      <c r="X28897" s="613"/>
      <c r="Y28897" s="601"/>
      <c r="Z28897" s="601"/>
      <c r="AA28897" s="601"/>
      <c r="AB28897" s="601"/>
    </row>
    <row r="28898" spans="21:28" x14ac:dyDescent="0.25">
      <c r="U28898" s="601"/>
      <c r="V28898" s="611"/>
      <c r="X28898" s="613"/>
      <c r="Y28898" s="601"/>
      <c r="Z28898" s="601"/>
      <c r="AA28898" s="601"/>
      <c r="AB28898" s="601"/>
    </row>
    <row r="28899" spans="21:28" x14ac:dyDescent="0.25">
      <c r="U28899" s="601"/>
      <c r="V28899" s="611"/>
      <c r="X28899" s="613"/>
      <c r="Y28899" s="601"/>
      <c r="Z28899" s="601"/>
      <c r="AA28899" s="601"/>
      <c r="AB28899" s="601"/>
    </row>
    <row r="28900" spans="21:28" x14ac:dyDescent="0.25">
      <c r="U28900" s="601"/>
      <c r="V28900" s="611"/>
      <c r="X28900" s="613"/>
      <c r="Y28900" s="601"/>
      <c r="Z28900" s="601"/>
      <c r="AA28900" s="601"/>
      <c r="AB28900" s="601"/>
    </row>
    <row r="28901" spans="21:28" x14ac:dyDescent="0.25">
      <c r="U28901" s="601"/>
      <c r="V28901" s="611"/>
      <c r="X28901" s="613"/>
      <c r="Y28901" s="601"/>
      <c r="Z28901" s="601"/>
      <c r="AA28901" s="601"/>
      <c r="AB28901" s="601"/>
    </row>
    <row r="28902" spans="21:28" x14ac:dyDescent="0.25">
      <c r="U28902" s="601"/>
      <c r="V28902" s="611"/>
      <c r="X28902" s="613"/>
      <c r="Y28902" s="601"/>
      <c r="Z28902" s="601"/>
      <c r="AA28902" s="601"/>
      <c r="AB28902" s="601"/>
    </row>
    <row r="28903" spans="21:28" x14ac:dyDescent="0.25">
      <c r="U28903" s="601"/>
      <c r="V28903" s="611"/>
      <c r="X28903" s="613"/>
      <c r="Y28903" s="601"/>
      <c r="Z28903" s="601"/>
      <c r="AA28903" s="601"/>
      <c r="AB28903" s="601"/>
    </row>
    <row r="28904" spans="21:28" x14ac:dyDescent="0.25">
      <c r="U28904" s="601"/>
      <c r="V28904" s="611"/>
      <c r="X28904" s="613"/>
      <c r="Y28904" s="601"/>
      <c r="Z28904" s="601"/>
      <c r="AA28904" s="601"/>
      <c r="AB28904" s="601"/>
    </row>
    <row r="28905" spans="21:28" x14ac:dyDescent="0.25">
      <c r="U28905" s="601"/>
      <c r="V28905" s="611"/>
      <c r="X28905" s="613"/>
      <c r="Y28905" s="601"/>
      <c r="Z28905" s="601"/>
      <c r="AA28905" s="601"/>
      <c r="AB28905" s="601"/>
    </row>
    <row r="28906" spans="21:28" x14ac:dyDescent="0.25">
      <c r="U28906" s="601"/>
      <c r="V28906" s="611"/>
      <c r="X28906" s="613"/>
      <c r="Y28906" s="601"/>
      <c r="Z28906" s="601"/>
      <c r="AA28906" s="601"/>
      <c r="AB28906" s="601"/>
    </row>
    <row r="28907" spans="21:28" x14ac:dyDescent="0.25">
      <c r="U28907" s="601"/>
      <c r="V28907" s="611"/>
      <c r="X28907" s="613"/>
      <c r="Y28907" s="601"/>
      <c r="Z28907" s="601"/>
      <c r="AA28907" s="601"/>
      <c r="AB28907" s="601"/>
    </row>
    <row r="28908" spans="21:28" x14ac:dyDescent="0.25">
      <c r="U28908" s="601"/>
      <c r="V28908" s="611"/>
      <c r="X28908" s="613"/>
      <c r="Y28908" s="601"/>
      <c r="Z28908" s="601"/>
      <c r="AA28908" s="601"/>
      <c r="AB28908" s="601"/>
    </row>
    <row r="28909" spans="21:28" x14ac:dyDescent="0.25">
      <c r="U28909" s="601"/>
      <c r="V28909" s="611"/>
      <c r="X28909" s="613"/>
      <c r="Y28909" s="601"/>
      <c r="Z28909" s="601"/>
      <c r="AA28909" s="601"/>
      <c r="AB28909" s="601"/>
    </row>
    <row r="28910" spans="21:28" x14ac:dyDescent="0.25">
      <c r="U28910" s="601"/>
      <c r="V28910" s="611"/>
      <c r="X28910" s="613"/>
      <c r="Y28910" s="601"/>
      <c r="Z28910" s="601"/>
      <c r="AA28910" s="601"/>
      <c r="AB28910" s="601"/>
    </row>
    <row r="28911" spans="21:28" x14ac:dyDescent="0.25">
      <c r="U28911" s="601"/>
      <c r="V28911" s="611"/>
      <c r="X28911" s="613"/>
      <c r="Y28911" s="601"/>
      <c r="Z28911" s="601"/>
      <c r="AA28911" s="601"/>
      <c r="AB28911" s="601"/>
    </row>
    <row r="28912" spans="21:28" x14ac:dyDescent="0.25">
      <c r="U28912" s="601"/>
      <c r="V28912" s="611"/>
      <c r="X28912" s="613"/>
      <c r="Y28912" s="601"/>
      <c r="Z28912" s="601"/>
      <c r="AA28912" s="601"/>
      <c r="AB28912" s="601"/>
    </row>
    <row r="28913" spans="21:28" x14ac:dyDescent="0.25">
      <c r="U28913" s="601"/>
      <c r="V28913" s="611"/>
      <c r="X28913" s="613"/>
      <c r="Y28913" s="601"/>
      <c r="Z28913" s="601"/>
      <c r="AA28913" s="601"/>
      <c r="AB28913" s="601"/>
    </row>
    <row r="28914" spans="21:28" x14ac:dyDescent="0.25">
      <c r="U28914" s="601"/>
      <c r="V28914" s="611"/>
      <c r="X28914" s="613"/>
      <c r="Y28914" s="601"/>
      <c r="Z28914" s="601"/>
      <c r="AA28914" s="601"/>
      <c r="AB28914" s="601"/>
    </row>
    <row r="28915" spans="21:28" x14ac:dyDescent="0.25">
      <c r="U28915" s="601"/>
      <c r="V28915" s="611"/>
      <c r="X28915" s="613"/>
      <c r="Y28915" s="601"/>
      <c r="Z28915" s="601"/>
      <c r="AA28915" s="601"/>
      <c r="AB28915" s="601"/>
    </row>
    <row r="28916" spans="21:28" x14ac:dyDescent="0.25">
      <c r="U28916" s="601"/>
      <c r="V28916" s="611"/>
      <c r="X28916" s="613"/>
      <c r="Y28916" s="601"/>
      <c r="Z28916" s="601"/>
      <c r="AA28916" s="601"/>
      <c r="AB28916" s="601"/>
    </row>
    <row r="28917" spans="21:28" x14ac:dyDescent="0.25">
      <c r="U28917" s="601"/>
      <c r="V28917" s="611"/>
      <c r="X28917" s="613"/>
      <c r="Y28917" s="601"/>
      <c r="Z28917" s="601"/>
      <c r="AA28917" s="601"/>
      <c r="AB28917" s="601"/>
    </row>
    <row r="28918" spans="21:28" x14ac:dyDescent="0.25">
      <c r="U28918" s="601"/>
      <c r="V28918" s="611"/>
      <c r="X28918" s="613"/>
      <c r="Y28918" s="601"/>
      <c r="Z28918" s="601"/>
      <c r="AA28918" s="601"/>
      <c r="AB28918" s="601"/>
    </row>
    <row r="28919" spans="21:28" x14ac:dyDescent="0.25">
      <c r="U28919" s="601"/>
      <c r="V28919" s="611"/>
      <c r="X28919" s="613"/>
      <c r="Y28919" s="601"/>
      <c r="Z28919" s="601"/>
      <c r="AA28919" s="601"/>
      <c r="AB28919" s="601"/>
    </row>
    <row r="28920" spans="21:28" x14ac:dyDescent="0.25">
      <c r="U28920" s="601"/>
      <c r="V28920" s="611"/>
      <c r="X28920" s="613"/>
      <c r="Y28920" s="601"/>
      <c r="Z28920" s="601"/>
      <c r="AA28920" s="601"/>
      <c r="AB28920" s="601"/>
    </row>
    <row r="28921" spans="21:28" x14ac:dyDescent="0.25">
      <c r="U28921" s="601"/>
      <c r="V28921" s="611"/>
      <c r="X28921" s="613"/>
      <c r="Y28921" s="601"/>
      <c r="Z28921" s="601"/>
      <c r="AA28921" s="601"/>
      <c r="AB28921" s="601"/>
    </row>
    <row r="28922" spans="21:28" x14ac:dyDescent="0.25">
      <c r="U28922" s="601"/>
      <c r="V28922" s="611"/>
      <c r="X28922" s="613"/>
      <c r="Y28922" s="601"/>
      <c r="Z28922" s="601"/>
      <c r="AA28922" s="601"/>
      <c r="AB28922" s="601"/>
    </row>
    <row r="28923" spans="21:28" x14ac:dyDescent="0.25">
      <c r="U28923" s="601"/>
      <c r="V28923" s="611"/>
      <c r="X28923" s="613"/>
      <c r="Y28923" s="601"/>
      <c r="Z28923" s="601"/>
      <c r="AA28923" s="601"/>
      <c r="AB28923" s="601"/>
    </row>
    <row r="28924" spans="21:28" x14ac:dyDescent="0.25">
      <c r="U28924" s="601"/>
      <c r="V28924" s="611"/>
      <c r="X28924" s="613"/>
      <c r="Y28924" s="601"/>
      <c r="Z28924" s="601"/>
      <c r="AA28924" s="601"/>
      <c r="AB28924" s="601"/>
    </row>
    <row r="28925" spans="21:28" x14ac:dyDescent="0.25">
      <c r="U28925" s="601"/>
      <c r="V28925" s="611"/>
      <c r="X28925" s="613"/>
      <c r="Y28925" s="601"/>
      <c r="Z28925" s="601"/>
      <c r="AA28925" s="601"/>
      <c r="AB28925" s="601"/>
    </row>
    <row r="28926" spans="21:28" x14ac:dyDescent="0.25">
      <c r="U28926" s="601"/>
      <c r="V28926" s="611"/>
      <c r="X28926" s="613"/>
      <c r="Y28926" s="601"/>
      <c r="Z28926" s="601"/>
      <c r="AA28926" s="601"/>
      <c r="AB28926" s="601"/>
    </row>
    <row r="28927" spans="21:28" x14ac:dyDescent="0.25">
      <c r="U28927" s="601"/>
      <c r="V28927" s="611"/>
      <c r="X28927" s="613"/>
      <c r="Y28927" s="601"/>
      <c r="Z28927" s="601"/>
      <c r="AA28927" s="601"/>
      <c r="AB28927" s="601"/>
    </row>
    <row r="28928" spans="21:28" x14ac:dyDescent="0.25">
      <c r="U28928" s="601"/>
      <c r="V28928" s="611"/>
      <c r="X28928" s="613"/>
      <c r="Y28928" s="601"/>
      <c r="Z28928" s="601"/>
      <c r="AA28928" s="601"/>
      <c r="AB28928" s="601"/>
    </row>
    <row r="28929" spans="21:28" x14ac:dyDescent="0.25">
      <c r="U28929" s="601"/>
      <c r="V28929" s="611"/>
      <c r="X28929" s="613"/>
      <c r="Y28929" s="601"/>
      <c r="Z28929" s="601"/>
      <c r="AA28929" s="601"/>
      <c r="AB28929" s="601"/>
    </row>
    <row r="28930" spans="21:28" x14ac:dyDescent="0.25">
      <c r="U28930" s="601"/>
      <c r="V28930" s="611"/>
      <c r="X28930" s="613"/>
      <c r="Y28930" s="601"/>
      <c r="Z28930" s="601"/>
      <c r="AA28930" s="601"/>
      <c r="AB28930" s="601"/>
    </row>
    <row r="28931" spans="21:28" x14ac:dyDescent="0.25">
      <c r="U28931" s="601"/>
      <c r="V28931" s="611"/>
      <c r="X28931" s="613"/>
      <c r="Y28931" s="601"/>
      <c r="Z28931" s="601"/>
      <c r="AA28931" s="601"/>
      <c r="AB28931" s="601"/>
    </row>
    <row r="28932" spans="21:28" x14ac:dyDescent="0.25">
      <c r="U28932" s="601"/>
      <c r="V28932" s="611"/>
      <c r="X28932" s="613"/>
      <c r="Y28932" s="601"/>
      <c r="Z28932" s="601"/>
      <c r="AA28932" s="601"/>
      <c r="AB28932" s="601"/>
    </row>
    <row r="28933" spans="21:28" x14ac:dyDescent="0.25">
      <c r="U28933" s="601"/>
      <c r="V28933" s="611"/>
      <c r="X28933" s="613"/>
      <c r="Y28933" s="601"/>
      <c r="Z28933" s="601"/>
      <c r="AA28933" s="601"/>
      <c r="AB28933" s="601"/>
    </row>
    <row r="28934" spans="21:28" x14ac:dyDescent="0.25">
      <c r="U28934" s="601"/>
      <c r="V28934" s="611"/>
      <c r="X28934" s="613"/>
      <c r="Y28934" s="601"/>
      <c r="Z28934" s="601"/>
      <c r="AA28934" s="601"/>
      <c r="AB28934" s="601"/>
    </row>
    <row r="28935" spans="21:28" x14ac:dyDescent="0.25">
      <c r="U28935" s="601"/>
      <c r="V28935" s="611"/>
      <c r="X28935" s="613"/>
      <c r="Y28935" s="601"/>
      <c r="Z28935" s="601"/>
      <c r="AA28935" s="601"/>
      <c r="AB28935" s="601"/>
    </row>
    <row r="28936" spans="21:28" x14ac:dyDescent="0.25">
      <c r="U28936" s="601"/>
      <c r="V28936" s="611"/>
      <c r="X28936" s="613"/>
      <c r="Y28936" s="601"/>
      <c r="Z28936" s="601"/>
      <c r="AA28936" s="601"/>
      <c r="AB28936" s="601"/>
    </row>
    <row r="28937" spans="21:28" x14ac:dyDescent="0.25">
      <c r="U28937" s="601"/>
      <c r="V28937" s="611"/>
      <c r="X28937" s="613"/>
      <c r="Y28937" s="601"/>
      <c r="Z28937" s="601"/>
      <c r="AA28937" s="601"/>
      <c r="AB28937" s="601"/>
    </row>
    <row r="28938" spans="21:28" x14ac:dyDescent="0.25">
      <c r="U28938" s="601"/>
      <c r="V28938" s="611"/>
      <c r="X28938" s="613"/>
      <c r="Y28938" s="601"/>
      <c r="Z28938" s="601"/>
      <c r="AA28938" s="601"/>
      <c r="AB28938" s="601"/>
    </row>
    <row r="28939" spans="21:28" x14ac:dyDescent="0.25">
      <c r="U28939" s="601"/>
      <c r="V28939" s="611"/>
      <c r="X28939" s="613"/>
      <c r="Y28939" s="601"/>
      <c r="Z28939" s="601"/>
      <c r="AA28939" s="601"/>
      <c r="AB28939" s="601"/>
    </row>
    <row r="28940" spans="21:28" x14ac:dyDescent="0.25">
      <c r="U28940" s="601"/>
      <c r="V28940" s="611"/>
      <c r="X28940" s="613"/>
      <c r="Y28940" s="601"/>
      <c r="Z28940" s="601"/>
      <c r="AA28940" s="601"/>
      <c r="AB28940" s="601"/>
    </row>
    <row r="28941" spans="21:28" x14ac:dyDescent="0.25">
      <c r="U28941" s="601"/>
      <c r="V28941" s="611"/>
      <c r="X28941" s="613"/>
      <c r="Y28941" s="601"/>
      <c r="Z28941" s="601"/>
      <c r="AA28941" s="601"/>
      <c r="AB28941" s="601"/>
    </row>
    <row r="28942" spans="21:28" x14ac:dyDescent="0.25">
      <c r="U28942" s="601"/>
      <c r="V28942" s="611"/>
      <c r="X28942" s="613"/>
      <c r="Y28942" s="601"/>
      <c r="Z28942" s="601"/>
      <c r="AA28942" s="601"/>
      <c r="AB28942" s="601"/>
    </row>
    <row r="28943" spans="21:28" x14ac:dyDescent="0.25">
      <c r="U28943" s="601"/>
      <c r="V28943" s="611"/>
      <c r="X28943" s="613"/>
      <c r="Y28943" s="601"/>
      <c r="Z28943" s="601"/>
      <c r="AA28943" s="601"/>
      <c r="AB28943" s="601"/>
    </row>
    <row r="28944" spans="21:28" x14ac:dyDescent="0.25">
      <c r="U28944" s="601"/>
      <c r="V28944" s="611"/>
      <c r="X28944" s="613"/>
      <c r="Y28944" s="601"/>
      <c r="Z28944" s="601"/>
      <c r="AA28944" s="601"/>
      <c r="AB28944" s="601"/>
    </row>
    <row r="28945" spans="21:28" x14ac:dyDescent="0.25">
      <c r="U28945" s="601"/>
      <c r="V28945" s="611"/>
      <c r="X28945" s="613"/>
      <c r="Y28945" s="601"/>
      <c r="Z28945" s="601"/>
      <c r="AA28945" s="601"/>
      <c r="AB28945" s="601"/>
    </row>
    <row r="28946" spans="21:28" x14ac:dyDescent="0.25">
      <c r="U28946" s="601"/>
      <c r="V28946" s="611"/>
      <c r="X28946" s="613"/>
      <c r="Y28946" s="601"/>
      <c r="Z28946" s="601"/>
      <c r="AA28946" s="601"/>
      <c r="AB28946" s="601"/>
    </row>
    <row r="28947" spans="21:28" x14ac:dyDescent="0.25">
      <c r="U28947" s="601"/>
      <c r="V28947" s="611"/>
      <c r="X28947" s="613"/>
      <c r="Y28947" s="601"/>
      <c r="Z28947" s="601"/>
      <c r="AA28947" s="601"/>
      <c r="AB28947" s="601"/>
    </row>
    <row r="28948" spans="21:28" x14ac:dyDescent="0.25">
      <c r="U28948" s="601"/>
      <c r="V28948" s="611"/>
      <c r="X28948" s="613"/>
      <c r="Y28948" s="601"/>
      <c r="Z28948" s="601"/>
      <c r="AA28948" s="601"/>
      <c r="AB28948" s="601"/>
    </row>
    <row r="28949" spans="21:28" x14ac:dyDescent="0.25">
      <c r="U28949" s="601"/>
      <c r="V28949" s="611"/>
      <c r="X28949" s="613"/>
      <c r="Y28949" s="601"/>
      <c r="Z28949" s="601"/>
      <c r="AA28949" s="601"/>
      <c r="AB28949" s="601"/>
    </row>
    <row r="28950" spans="21:28" x14ac:dyDescent="0.25">
      <c r="U28950" s="601"/>
      <c r="V28950" s="611"/>
      <c r="X28950" s="613"/>
      <c r="Y28950" s="601"/>
      <c r="Z28950" s="601"/>
      <c r="AA28950" s="601"/>
      <c r="AB28950" s="601"/>
    </row>
    <row r="28951" spans="21:28" x14ac:dyDescent="0.25">
      <c r="U28951" s="601"/>
      <c r="V28951" s="611"/>
      <c r="X28951" s="613"/>
      <c r="Y28951" s="601"/>
      <c r="Z28951" s="601"/>
      <c r="AA28951" s="601"/>
      <c r="AB28951" s="601"/>
    </row>
    <row r="28952" spans="21:28" x14ac:dyDescent="0.25">
      <c r="U28952" s="601"/>
      <c r="V28952" s="611"/>
      <c r="X28952" s="613"/>
      <c r="Y28952" s="601"/>
      <c r="Z28952" s="601"/>
      <c r="AA28952" s="601"/>
      <c r="AB28952" s="601"/>
    </row>
    <row r="28953" spans="21:28" x14ac:dyDescent="0.25">
      <c r="U28953" s="601"/>
      <c r="V28953" s="611"/>
      <c r="X28953" s="613"/>
      <c r="Y28953" s="601"/>
      <c r="Z28953" s="601"/>
      <c r="AA28953" s="601"/>
      <c r="AB28953" s="601"/>
    </row>
    <row r="28954" spans="21:28" x14ac:dyDescent="0.25">
      <c r="U28954" s="601"/>
      <c r="V28954" s="611"/>
      <c r="X28954" s="613"/>
      <c r="Y28954" s="601"/>
      <c r="Z28954" s="601"/>
      <c r="AA28954" s="601"/>
      <c r="AB28954" s="601"/>
    </row>
    <row r="28955" spans="21:28" x14ac:dyDescent="0.25">
      <c r="U28955" s="601"/>
      <c r="V28955" s="611"/>
      <c r="X28955" s="613"/>
      <c r="Y28955" s="601"/>
      <c r="Z28955" s="601"/>
      <c r="AA28955" s="601"/>
      <c r="AB28955" s="601"/>
    </row>
    <row r="28956" spans="21:28" x14ac:dyDescent="0.25">
      <c r="U28956" s="601"/>
      <c r="V28956" s="611"/>
      <c r="X28956" s="613"/>
      <c r="Y28956" s="601"/>
      <c r="Z28956" s="601"/>
      <c r="AA28956" s="601"/>
      <c r="AB28956" s="601"/>
    </row>
    <row r="28957" spans="21:28" x14ac:dyDescent="0.25">
      <c r="U28957" s="601"/>
      <c r="V28957" s="611"/>
      <c r="X28957" s="613"/>
      <c r="Y28957" s="601"/>
      <c r="Z28957" s="601"/>
      <c r="AA28957" s="601"/>
      <c r="AB28957" s="601"/>
    </row>
    <row r="28958" spans="21:28" x14ac:dyDescent="0.25">
      <c r="U28958" s="601"/>
      <c r="V28958" s="611"/>
      <c r="X28958" s="613"/>
      <c r="Y28958" s="601"/>
      <c r="Z28958" s="601"/>
      <c r="AA28958" s="601"/>
      <c r="AB28958" s="601"/>
    </row>
    <row r="28959" spans="21:28" x14ac:dyDescent="0.25">
      <c r="U28959" s="601"/>
      <c r="V28959" s="611"/>
      <c r="X28959" s="613"/>
      <c r="Y28959" s="601"/>
      <c r="Z28959" s="601"/>
      <c r="AA28959" s="601"/>
      <c r="AB28959" s="601"/>
    </row>
    <row r="28960" spans="21:28" x14ac:dyDescent="0.25">
      <c r="U28960" s="601"/>
      <c r="V28960" s="611"/>
      <c r="X28960" s="613"/>
      <c r="Y28960" s="601"/>
      <c r="Z28960" s="601"/>
      <c r="AA28960" s="601"/>
      <c r="AB28960" s="601"/>
    </row>
    <row r="28961" spans="21:28" x14ac:dyDescent="0.25">
      <c r="U28961" s="601"/>
      <c r="V28961" s="611"/>
      <c r="X28961" s="613"/>
      <c r="Y28961" s="601"/>
      <c r="Z28961" s="601"/>
      <c r="AA28961" s="601"/>
      <c r="AB28961" s="601"/>
    </row>
    <row r="28962" spans="21:28" x14ac:dyDescent="0.25">
      <c r="U28962" s="601"/>
      <c r="V28962" s="611"/>
      <c r="X28962" s="613"/>
      <c r="Y28962" s="601"/>
      <c r="Z28962" s="601"/>
      <c r="AA28962" s="601"/>
      <c r="AB28962" s="601"/>
    </row>
    <row r="28963" spans="21:28" x14ac:dyDescent="0.25">
      <c r="U28963" s="601"/>
      <c r="V28963" s="611"/>
      <c r="X28963" s="613"/>
      <c r="Y28963" s="601"/>
      <c r="Z28963" s="601"/>
      <c r="AA28963" s="601"/>
      <c r="AB28963" s="601"/>
    </row>
    <row r="28964" spans="21:28" x14ac:dyDescent="0.25">
      <c r="U28964" s="601"/>
      <c r="V28964" s="611"/>
      <c r="X28964" s="613"/>
      <c r="Y28964" s="601"/>
      <c r="Z28964" s="601"/>
      <c r="AA28964" s="601"/>
      <c r="AB28964" s="601"/>
    </row>
    <row r="28965" spans="21:28" x14ac:dyDescent="0.25">
      <c r="U28965" s="601"/>
      <c r="V28965" s="611"/>
      <c r="X28965" s="613"/>
      <c r="Y28965" s="601"/>
      <c r="Z28965" s="601"/>
      <c r="AA28965" s="601"/>
      <c r="AB28965" s="601"/>
    </row>
    <row r="28966" spans="21:28" x14ac:dyDescent="0.25">
      <c r="U28966" s="601"/>
      <c r="V28966" s="611"/>
      <c r="X28966" s="613"/>
      <c r="Y28966" s="601"/>
      <c r="Z28966" s="601"/>
      <c r="AA28966" s="601"/>
      <c r="AB28966" s="601"/>
    </row>
    <row r="28967" spans="21:28" x14ac:dyDescent="0.25">
      <c r="U28967" s="601"/>
      <c r="V28967" s="611"/>
      <c r="X28967" s="613"/>
      <c r="Y28967" s="601"/>
      <c r="Z28967" s="601"/>
      <c r="AA28967" s="601"/>
      <c r="AB28967" s="601"/>
    </row>
    <row r="28968" spans="21:28" x14ac:dyDescent="0.25">
      <c r="U28968" s="601"/>
      <c r="V28968" s="611"/>
      <c r="X28968" s="613"/>
      <c r="Y28968" s="601"/>
      <c r="Z28968" s="601"/>
      <c r="AA28968" s="601"/>
      <c r="AB28968" s="601"/>
    </row>
    <row r="28969" spans="21:28" x14ac:dyDescent="0.25">
      <c r="U28969" s="601"/>
      <c r="V28969" s="611"/>
      <c r="X28969" s="613"/>
      <c r="Y28969" s="601"/>
      <c r="Z28969" s="601"/>
      <c r="AA28969" s="601"/>
      <c r="AB28969" s="601"/>
    </row>
    <row r="28970" spans="21:28" x14ac:dyDescent="0.25">
      <c r="U28970" s="601"/>
      <c r="V28970" s="611"/>
      <c r="X28970" s="613"/>
      <c r="Y28970" s="601"/>
      <c r="Z28970" s="601"/>
      <c r="AA28970" s="601"/>
      <c r="AB28970" s="601"/>
    </row>
    <row r="28971" spans="21:28" x14ac:dyDescent="0.25">
      <c r="U28971" s="601"/>
      <c r="V28971" s="611"/>
      <c r="X28971" s="613"/>
      <c r="Y28971" s="601"/>
      <c r="Z28971" s="601"/>
      <c r="AA28971" s="601"/>
      <c r="AB28971" s="601"/>
    </row>
    <row r="28972" spans="21:28" x14ac:dyDescent="0.25">
      <c r="U28972" s="601"/>
      <c r="V28972" s="611"/>
      <c r="X28972" s="613"/>
      <c r="Y28972" s="601"/>
      <c r="Z28972" s="601"/>
      <c r="AA28972" s="601"/>
      <c r="AB28972" s="601"/>
    </row>
    <row r="28973" spans="21:28" x14ac:dyDescent="0.25">
      <c r="U28973" s="601"/>
      <c r="V28973" s="611"/>
      <c r="X28973" s="613"/>
      <c r="Y28973" s="601"/>
      <c r="Z28973" s="601"/>
      <c r="AA28973" s="601"/>
      <c r="AB28973" s="601"/>
    </row>
    <row r="28974" spans="21:28" x14ac:dyDescent="0.25">
      <c r="U28974" s="601"/>
      <c r="V28974" s="611"/>
      <c r="X28974" s="613"/>
      <c r="Y28974" s="601"/>
      <c r="Z28974" s="601"/>
      <c r="AA28974" s="601"/>
      <c r="AB28974" s="601"/>
    </row>
    <row r="28975" spans="21:28" x14ac:dyDescent="0.25">
      <c r="U28975" s="601"/>
      <c r="V28975" s="611"/>
      <c r="X28975" s="613"/>
      <c r="Y28975" s="601"/>
      <c r="Z28975" s="601"/>
      <c r="AA28975" s="601"/>
      <c r="AB28975" s="601"/>
    </row>
    <row r="28976" spans="21:28" x14ac:dyDescent="0.25">
      <c r="U28976" s="601"/>
      <c r="V28976" s="611"/>
      <c r="X28976" s="613"/>
      <c r="Y28976" s="601"/>
      <c r="Z28976" s="601"/>
      <c r="AA28976" s="601"/>
      <c r="AB28976" s="601"/>
    </row>
    <row r="28977" spans="21:28" x14ac:dyDescent="0.25">
      <c r="U28977" s="601"/>
      <c r="V28977" s="611"/>
      <c r="X28977" s="613"/>
      <c r="Y28977" s="601"/>
      <c r="Z28977" s="601"/>
      <c r="AA28977" s="601"/>
      <c r="AB28977" s="601"/>
    </row>
    <row r="28978" spans="21:28" x14ac:dyDescent="0.25">
      <c r="U28978" s="601"/>
      <c r="V28978" s="611"/>
      <c r="X28978" s="613"/>
      <c r="Y28978" s="601"/>
      <c r="Z28978" s="601"/>
      <c r="AA28978" s="601"/>
      <c r="AB28978" s="601"/>
    </row>
    <row r="28979" spans="21:28" x14ac:dyDescent="0.25">
      <c r="U28979" s="601"/>
      <c r="V28979" s="611"/>
      <c r="X28979" s="613"/>
      <c r="Y28979" s="601"/>
      <c r="Z28979" s="601"/>
      <c r="AA28979" s="601"/>
      <c r="AB28979" s="601"/>
    </row>
    <row r="28980" spans="21:28" x14ac:dyDescent="0.25">
      <c r="U28980" s="601"/>
      <c r="V28980" s="611"/>
      <c r="X28980" s="613"/>
      <c r="Y28980" s="601"/>
      <c r="Z28980" s="601"/>
      <c r="AA28980" s="601"/>
      <c r="AB28980" s="601"/>
    </row>
    <row r="28981" spans="21:28" x14ac:dyDescent="0.25">
      <c r="U28981" s="601"/>
      <c r="V28981" s="611"/>
      <c r="X28981" s="613"/>
      <c r="Y28981" s="601"/>
      <c r="Z28981" s="601"/>
      <c r="AA28981" s="601"/>
      <c r="AB28981" s="601"/>
    </row>
    <row r="28982" spans="21:28" x14ac:dyDescent="0.25">
      <c r="U28982" s="601"/>
      <c r="V28982" s="611"/>
      <c r="X28982" s="613"/>
      <c r="Y28982" s="601"/>
      <c r="Z28982" s="601"/>
      <c r="AA28982" s="601"/>
      <c r="AB28982" s="601"/>
    </row>
    <row r="28983" spans="21:28" x14ac:dyDescent="0.25">
      <c r="U28983" s="601"/>
      <c r="V28983" s="611"/>
      <c r="X28983" s="613"/>
      <c r="Y28983" s="601"/>
      <c r="Z28983" s="601"/>
      <c r="AA28983" s="601"/>
      <c r="AB28983" s="601"/>
    </row>
    <row r="28984" spans="21:28" x14ac:dyDescent="0.25">
      <c r="U28984" s="601"/>
      <c r="V28984" s="611"/>
      <c r="X28984" s="613"/>
      <c r="Y28984" s="601"/>
      <c r="Z28984" s="601"/>
      <c r="AA28984" s="601"/>
      <c r="AB28984" s="601"/>
    </row>
    <row r="28985" spans="21:28" x14ac:dyDescent="0.25">
      <c r="U28985" s="601"/>
      <c r="V28985" s="611"/>
      <c r="X28985" s="613"/>
      <c r="Y28985" s="601"/>
      <c r="Z28985" s="601"/>
      <c r="AA28985" s="601"/>
      <c r="AB28985" s="601"/>
    </row>
    <row r="28986" spans="21:28" x14ac:dyDescent="0.25">
      <c r="U28986" s="601"/>
      <c r="V28986" s="611"/>
      <c r="X28986" s="613"/>
      <c r="Y28986" s="601"/>
      <c r="Z28986" s="601"/>
      <c r="AA28986" s="601"/>
      <c r="AB28986" s="601"/>
    </row>
    <row r="28987" spans="21:28" x14ac:dyDescent="0.25">
      <c r="U28987" s="601"/>
      <c r="V28987" s="611"/>
      <c r="X28987" s="613"/>
      <c r="Y28987" s="601"/>
      <c r="Z28987" s="601"/>
      <c r="AA28987" s="601"/>
      <c r="AB28987" s="601"/>
    </row>
    <row r="28988" spans="21:28" x14ac:dyDescent="0.25">
      <c r="U28988" s="601"/>
      <c r="V28988" s="611"/>
      <c r="X28988" s="613"/>
      <c r="Y28988" s="601"/>
      <c r="Z28988" s="601"/>
      <c r="AA28988" s="601"/>
      <c r="AB28988" s="601"/>
    </row>
    <row r="28989" spans="21:28" x14ac:dyDescent="0.25">
      <c r="U28989" s="601"/>
      <c r="V28989" s="611"/>
      <c r="X28989" s="613"/>
      <c r="Y28989" s="601"/>
      <c r="Z28989" s="601"/>
      <c r="AA28989" s="601"/>
      <c r="AB28989" s="601"/>
    </row>
    <row r="28990" spans="21:28" x14ac:dyDescent="0.25">
      <c r="U28990" s="601"/>
      <c r="V28990" s="611"/>
      <c r="X28990" s="613"/>
      <c r="Y28990" s="601"/>
      <c r="Z28990" s="601"/>
      <c r="AA28990" s="601"/>
      <c r="AB28990" s="601"/>
    </row>
    <row r="28991" spans="21:28" x14ac:dyDescent="0.25">
      <c r="U28991" s="601"/>
      <c r="V28991" s="611"/>
      <c r="X28991" s="613"/>
      <c r="Y28991" s="601"/>
      <c r="Z28991" s="601"/>
      <c r="AA28991" s="601"/>
      <c r="AB28991" s="601"/>
    </row>
    <row r="28992" spans="21:28" x14ac:dyDescent="0.25">
      <c r="U28992" s="601"/>
      <c r="V28992" s="611"/>
      <c r="X28992" s="613"/>
      <c r="Y28992" s="601"/>
      <c r="Z28992" s="601"/>
      <c r="AA28992" s="601"/>
      <c r="AB28992" s="601"/>
    </row>
    <row r="28993" spans="21:28" x14ac:dyDescent="0.25">
      <c r="U28993" s="601"/>
      <c r="V28993" s="611"/>
      <c r="X28993" s="613"/>
      <c r="Y28993" s="601"/>
      <c r="Z28993" s="601"/>
      <c r="AA28993" s="601"/>
      <c r="AB28993" s="601"/>
    </row>
    <row r="28994" spans="21:28" x14ac:dyDescent="0.25">
      <c r="U28994" s="601"/>
      <c r="V28994" s="611"/>
      <c r="X28994" s="613"/>
      <c r="Y28994" s="601"/>
      <c r="Z28994" s="601"/>
      <c r="AA28994" s="601"/>
      <c r="AB28994" s="601"/>
    </row>
    <row r="28995" spans="21:28" x14ac:dyDescent="0.25">
      <c r="U28995" s="601"/>
      <c r="V28995" s="611"/>
      <c r="X28995" s="613"/>
      <c r="Y28995" s="601"/>
      <c r="Z28995" s="601"/>
      <c r="AA28995" s="601"/>
      <c r="AB28995" s="601"/>
    </row>
    <row r="28996" spans="21:28" x14ac:dyDescent="0.25">
      <c r="U28996" s="601"/>
      <c r="V28996" s="611"/>
      <c r="X28996" s="613"/>
      <c r="Y28996" s="601"/>
      <c r="Z28996" s="601"/>
      <c r="AA28996" s="601"/>
      <c r="AB28996" s="601"/>
    </row>
    <row r="28997" spans="21:28" x14ac:dyDescent="0.25">
      <c r="U28997" s="601"/>
      <c r="V28997" s="611"/>
      <c r="X28997" s="613"/>
      <c r="Y28997" s="601"/>
      <c r="Z28997" s="601"/>
      <c r="AA28997" s="601"/>
      <c r="AB28997" s="601"/>
    </row>
    <row r="28998" spans="21:28" x14ac:dyDescent="0.25">
      <c r="U28998" s="601"/>
      <c r="V28998" s="611"/>
      <c r="X28998" s="613"/>
      <c r="Y28998" s="601"/>
      <c r="Z28998" s="601"/>
      <c r="AA28998" s="601"/>
      <c r="AB28998" s="601"/>
    </row>
    <row r="28999" spans="21:28" x14ac:dyDescent="0.25">
      <c r="U28999" s="601"/>
      <c r="V28999" s="611"/>
      <c r="X28999" s="613"/>
      <c r="Y28999" s="601"/>
      <c r="Z28999" s="601"/>
      <c r="AA28999" s="601"/>
      <c r="AB28999" s="601"/>
    </row>
    <row r="29000" spans="21:28" x14ac:dyDescent="0.25">
      <c r="U29000" s="601"/>
      <c r="V29000" s="611"/>
      <c r="X29000" s="613"/>
      <c r="Y29000" s="601"/>
      <c r="Z29000" s="601"/>
      <c r="AA29000" s="601"/>
      <c r="AB29000" s="601"/>
    </row>
    <row r="29001" spans="21:28" x14ac:dyDescent="0.25">
      <c r="U29001" s="601"/>
      <c r="V29001" s="611"/>
      <c r="X29001" s="613"/>
      <c r="Y29001" s="601"/>
      <c r="Z29001" s="601"/>
      <c r="AA29001" s="601"/>
      <c r="AB29001" s="601"/>
    </row>
    <row r="29002" spans="21:28" x14ac:dyDescent="0.25">
      <c r="U29002" s="601"/>
      <c r="V29002" s="611"/>
      <c r="X29002" s="613"/>
      <c r="Y29002" s="601"/>
      <c r="Z29002" s="601"/>
      <c r="AA29002" s="601"/>
      <c r="AB29002" s="601"/>
    </row>
    <row r="29003" spans="21:28" x14ac:dyDescent="0.25">
      <c r="U29003" s="601"/>
      <c r="V29003" s="611"/>
      <c r="X29003" s="613"/>
      <c r="Y29003" s="601"/>
      <c r="Z29003" s="601"/>
      <c r="AA29003" s="601"/>
      <c r="AB29003" s="601"/>
    </row>
    <row r="29004" spans="21:28" x14ac:dyDescent="0.25">
      <c r="U29004" s="601"/>
      <c r="V29004" s="611"/>
      <c r="X29004" s="613"/>
      <c r="Y29004" s="601"/>
      <c r="Z29004" s="601"/>
      <c r="AA29004" s="601"/>
      <c r="AB29004" s="601"/>
    </row>
    <row r="29005" spans="21:28" x14ac:dyDescent="0.25">
      <c r="U29005" s="601"/>
      <c r="V29005" s="611"/>
      <c r="X29005" s="613"/>
      <c r="Y29005" s="601"/>
      <c r="Z29005" s="601"/>
      <c r="AA29005" s="601"/>
      <c r="AB29005" s="601"/>
    </row>
    <row r="29006" spans="21:28" x14ac:dyDescent="0.25">
      <c r="U29006" s="601"/>
      <c r="V29006" s="611"/>
      <c r="X29006" s="613"/>
      <c r="Y29006" s="601"/>
      <c r="Z29006" s="601"/>
      <c r="AA29006" s="601"/>
      <c r="AB29006" s="601"/>
    </row>
    <row r="29007" spans="21:28" x14ac:dyDescent="0.25">
      <c r="U29007" s="601"/>
      <c r="V29007" s="611"/>
      <c r="X29007" s="613"/>
      <c r="Y29007" s="601"/>
      <c r="Z29007" s="601"/>
      <c r="AA29007" s="601"/>
      <c r="AB29007" s="601"/>
    </row>
    <row r="29008" spans="21:28" x14ac:dyDescent="0.25">
      <c r="U29008" s="601"/>
      <c r="V29008" s="611"/>
      <c r="X29008" s="613"/>
      <c r="Y29008" s="601"/>
      <c r="Z29008" s="601"/>
      <c r="AA29008" s="601"/>
      <c r="AB29008" s="601"/>
    </row>
    <row r="29009" spans="21:28" x14ac:dyDescent="0.25">
      <c r="U29009" s="601"/>
      <c r="V29009" s="611"/>
      <c r="X29009" s="613"/>
      <c r="Y29009" s="601"/>
      <c r="Z29009" s="601"/>
      <c r="AA29009" s="601"/>
      <c r="AB29009" s="601"/>
    </row>
    <row r="29010" spans="21:28" x14ac:dyDescent="0.25">
      <c r="U29010" s="601"/>
      <c r="V29010" s="611"/>
      <c r="X29010" s="613"/>
      <c r="Y29010" s="601"/>
      <c r="Z29010" s="601"/>
      <c r="AA29010" s="601"/>
      <c r="AB29010" s="601"/>
    </row>
    <row r="29011" spans="21:28" x14ac:dyDescent="0.25">
      <c r="U29011" s="601"/>
      <c r="V29011" s="611"/>
      <c r="X29011" s="613"/>
      <c r="Y29011" s="601"/>
      <c r="Z29011" s="601"/>
      <c r="AA29011" s="601"/>
      <c r="AB29011" s="601"/>
    </row>
    <row r="29012" spans="21:28" x14ac:dyDescent="0.25">
      <c r="U29012" s="601"/>
      <c r="V29012" s="611"/>
      <c r="X29012" s="613"/>
      <c r="Y29012" s="601"/>
      <c r="Z29012" s="601"/>
      <c r="AA29012" s="601"/>
      <c r="AB29012" s="601"/>
    </row>
    <row r="29013" spans="21:28" x14ac:dyDescent="0.25">
      <c r="U29013" s="601"/>
      <c r="V29013" s="611"/>
      <c r="X29013" s="613"/>
      <c r="Y29013" s="601"/>
      <c r="Z29013" s="601"/>
      <c r="AA29013" s="601"/>
      <c r="AB29013" s="601"/>
    </row>
    <row r="29014" spans="21:28" x14ac:dyDescent="0.25">
      <c r="U29014" s="601"/>
      <c r="V29014" s="611"/>
      <c r="X29014" s="613"/>
      <c r="Y29014" s="601"/>
      <c r="Z29014" s="601"/>
      <c r="AA29014" s="601"/>
      <c r="AB29014" s="601"/>
    </row>
    <row r="29015" spans="21:28" x14ac:dyDescent="0.25">
      <c r="U29015" s="601"/>
      <c r="V29015" s="611"/>
      <c r="X29015" s="613"/>
      <c r="Y29015" s="601"/>
      <c r="Z29015" s="601"/>
      <c r="AA29015" s="601"/>
      <c r="AB29015" s="601"/>
    </row>
    <row r="29016" spans="21:28" x14ac:dyDescent="0.25">
      <c r="U29016" s="601"/>
      <c r="V29016" s="611"/>
      <c r="X29016" s="613"/>
      <c r="Y29016" s="601"/>
      <c r="Z29016" s="601"/>
      <c r="AA29016" s="601"/>
      <c r="AB29016" s="601"/>
    </row>
    <row r="29017" spans="21:28" x14ac:dyDescent="0.25">
      <c r="U29017" s="601"/>
      <c r="V29017" s="611"/>
      <c r="X29017" s="613"/>
      <c r="Y29017" s="601"/>
      <c r="Z29017" s="601"/>
      <c r="AA29017" s="601"/>
      <c r="AB29017" s="601"/>
    </row>
    <row r="29018" spans="21:28" x14ac:dyDescent="0.25">
      <c r="U29018" s="601"/>
      <c r="V29018" s="611"/>
      <c r="X29018" s="613"/>
      <c r="Y29018" s="601"/>
      <c r="Z29018" s="601"/>
      <c r="AA29018" s="601"/>
      <c r="AB29018" s="601"/>
    </row>
    <row r="29019" spans="21:28" x14ac:dyDescent="0.25">
      <c r="U29019" s="601"/>
      <c r="V29019" s="611"/>
      <c r="X29019" s="613"/>
      <c r="Y29019" s="601"/>
      <c r="Z29019" s="601"/>
      <c r="AA29019" s="601"/>
      <c r="AB29019" s="601"/>
    </row>
    <row r="29020" spans="21:28" x14ac:dyDescent="0.25">
      <c r="U29020" s="601"/>
      <c r="V29020" s="611"/>
      <c r="X29020" s="613"/>
      <c r="Y29020" s="601"/>
      <c r="Z29020" s="601"/>
      <c r="AA29020" s="601"/>
      <c r="AB29020" s="601"/>
    </row>
    <row r="29021" spans="21:28" x14ac:dyDescent="0.25">
      <c r="U29021" s="601"/>
      <c r="V29021" s="611"/>
      <c r="X29021" s="613"/>
      <c r="Y29021" s="601"/>
      <c r="Z29021" s="601"/>
      <c r="AA29021" s="601"/>
      <c r="AB29021" s="601"/>
    </row>
    <row r="29022" spans="21:28" x14ac:dyDescent="0.25">
      <c r="U29022" s="601"/>
      <c r="V29022" s="611"/>
      <c r="X29022" s="613"/>
      <c r="Y29022" s="601"/>
      <c r="Z29022" s="601"/>
      <c r="AA29022" s="601"/>
      <c r="AB29022" s="601"/>
    </row>
    <row r="29023" spans="21:28" x14ac:dyDescent="0.25">
      <c r="U29023" s="601"/>
      <c r="V29023" s="611"/>
      <c r="X29023" s="613"/>
      <c r="Y29023" s="601"/>
      <c r="Z29023" s="601"/>
      <c r="AA29023" s="601"/>
      <c r="AB29023" s="601"/>
    </row>
    <row r="29024" spans="21:28" x14ac:dyDescent="0.25">
      <c r="U29024" s="601"/>
      <c r="V29024" s="611"/>
      <c r="X29024" s="613"/>
      <c r="Y29024" s="601"/>
      <c r="Z29024" s="601"/>
      <c r="AA29024" s="601"/>
      <c r="AB29024" s="601"/>
    </row>
    <row r="29025" spans="21:28" x14ac:dyDescent="0.25">
      <c r="U29025" s="601"/>
      <c r="V29025" s="611"/>
      <c r="X29025" s="613"/>
      <c r="Y29025" s="601"/>
      <c r="Z29025" s="601"/>
      <c r="AA29025" s="601"/>
      <c r="AB29025" s="601"/>
    </row>
    <row r="29026" spans="21:28" x14ac:dyDescent="0.25">
      <c r="U29026" s="601"/>
      <c r="V29026" s="611"/>
      <c r="X29026" s="613"/>
      <c r="Y29026" s="601"/>
      <c r="Z29026" s="601"/>
      <c r="AA29026" s="601"/>
      <c r="AB29026" s="601"/>
    </row>
    <row r="29027" spans="21:28" x14ac:dyDescent="0.25">
      <c r="U29027" s="601"/>
      <c r="V29027" s="611"/>
      <c r="X29027" s="613"/>
      <c r="Y29027" s="601"/>
      <c r="Z29027" s="601"/>
      <c r="AA29027" s="601"/>
      <c r="AB29027" s="601"/>
    </row>
    <row r="29028" spans="21:28" x14ac:dyDescent="0.25">
      <c r="U29028" s="601"/>
      <c r="V29028" s="611"/>
      <c r="X29028" s="613"/>
      <c r="Y29028" s="601"/>
      <c r="Z29028" s="601"/>
      <c r="AA29028" s="601"/>
      <c r="AB29028" s="601"/>
    </row>
    <row r="29029" spans="21:28" x14ac:dyDescent="0.25">
      <c r="U29029" s="601"/>
      <c r="V29029" s="611"/>
      <c r="X29029" s="613"/>
      <c r="Y29029" s="601"/>
      <c r="Z29029" s="601"/>
      <c r="AA29029" s="601"/>
      <c r="AB29029" s="601"/>
    </row>
    <row r="29030" spans="21:28" x14ac:dyDescent="0.25">
      <c r="U29030" s="601"/>
      <c r="V29030" s="611"/>
      <c r="X29030" s="613"/>
      <c r="Y29030" s="601"/>
      <c r="Z29030" s="601"/>
      <c r="AA29030" s="601"/>
      <c r="AB29030" s="601"/>
    </row>
    <row r="29031" spans="21:28" x14ac:dyDescent="0.25">
      <c r="U29031" s="601"/>
      <c r="V29031" s="611"/>
      <c r="X29031" s="613"/>
      <c r="Y29031" s="601"/>
      <c r="Z29031" s="601"/>
      <c r="AA29031" s="601"/>
      <c r="AB29031" s="601"/>
    </row>
    <row r="29032" spans="21:28" x14ac:dyDescent="0.25">
      <c r="U29032" s="601"/>
      <c r="V29032" s="611"/>
      <c r="X29032" s="613"/>
      <c r="Y29032" s="601"/>
      <c r="Z29032" s="601"/>
      <c r="AA29032" s="601"/>
      <c r="AB29032" s="601"/>
    </row>
    <row r="29033" spans="21:28" x14ac:dyDescent="0.25">
      <c r="U29033" s="601"/>
      <c r="V29033" s="611"/>
      <c r="X29033" s="613"/>
      <c r="Y29033" s="601"/>
      <c r="Z29033" s="601"/>
      <c r="AA29033" s="601"/>
      <c r="AB29033" s="601"/>
    </row>
    <row r="29034" spans="21:28" x14ac:dyDescent="0.25">
      <c r="U29034" s="601"/>
      <c r="V29034" s="611"/>
      <c r="X29034" s="613"/>
      <c r="Y29034" s="601"/>
      <c r="Z29034" s="601"/>
      <c r="AA29034" s="601"/>
      <c r="AB29034" s="601"/>
    </row>
    <row r="29035" spans="21:28" x14ac:dyDescent="0.25">
      <c r="U29035" s="601"/>
      <c r="V29035" s="611"/>
      <c r="X29035" s="613"/>
      <c r="Y29035" s="601"/>
      <c r="Z29035" s="601"/>
      <c r="AA29035" s="601"/>
      <c r="AB29035" s="601"/>
    </row>
    <row r="29036" spans="21:28" x14ac:dyDescent="0.25">
      <c r="U29036" s="601"/>
      <c r="V29036" s="611"/>
      <c r="X29036" s="613"/>
      <c r="Y29036" s="601"/>
      <c r="Z29036" s="601"/>
      <c r="AA29036" s="601"/>
      <c r="AB29036" s="601"/>
    </row>
    <row r="29037" spans="21:28" x14ac:dyDescent="0.25">
      <c r="U29037" s="601"/>
      <c r="V29037" s="611"/>
      <c r="X29037" s="613"/>
      <c r="Y29037" s="601"/>
      <c r="Z29037" s="601"/>
      <c r="AA29037" s="601"/>
      <c r="AB29037" s="601"/>
    </row>
    <row r="29038" spans="21:28" x14ac:dyDescent="0.25">
      <c r="U29038" s="601"/>
      <c r="V29038" s="611"/>
      <c r="X29038" s="613"/>
      <c r="Y29038" s="601"/>
      <c r="Z29038" s="601"/>
      <c r="AA29038" s="601"/>
      <c r="AB29038" s="601"/>
    </row>
    <row r="29039" spans="21:28" x14ac:dyDescent="0.25">
      <c r="U29039" s="601"/>
      <c r="V29039" s="611"/>
      <c r="X29039" s="613"/>
      <c r="Y29039" s="601"/>
      <c r="Z29039" s="601"/>
      <c r="AA29039" s="601"/>
      <c r="AB29039" s="601"/>
    </row>
    <row r="29040" spans="21:28" x14ac:dyDescent="0.25">
      <c r="U29040" s="601"/>
      <c r="V29040" s="611"/>
      <c r="X29040" s="613"/>
      <c r="Y29040" s="601"/>
      <c r="Z29040" s="601"/>
      <c r="AA29040" s="601"/>
      <c r="AB29040" s="601"/>
    </row>
    <row r="29041" spans="21:28" x14ac:dyDescent="0.25">
      <c r="U29041" s="601"/>
      <c r="V29041" s="611"/>
      <c r="X29041" s="613"/>
      <c r="Y29041" s="601"/>
      <c r="Z29041" s="601"/>
      <c r="AA29041" s="601"/>
      <c r="AB29041" s="601"/>
    </row>
    <row r="29042" spans="21:28" x14ac:dyDescent="0.25">
      <c r="U29042" s="601"/>
      <c r="V29042" s="611"/>
      <c r="X29042" s="613"/>
      <c r="Y29042" s="601"/>
      <c r="Z29042" s="601"/>
      <c r="AA29042" s="601"/>
      <c r="AB29042" s="601"/>
    </row>
    <row r="29043" spans="21:28" x14ac:dyDescent="0.25">
      <c r="U29043" s="601"/>
      <c r="V29043" s="611"/>
      <c r="X29043" s="613"/>
      <c r="Y29043" s="601"/>
      <c r="Z29043" s="601"/>
      <c r="AA29043" s="601"/>
      <c r="AB29043" s="601"/>
    </row>
    <row r="29044" spans="21:28" x14ac:dyDescent="0.25">
      <c r="U29044" s="601"/>
      <c r="V29044" s="611"/>
      <c r="X29044" s="613"/>
      <c r="Y29044" s="601"/>
      <c r="Z29044" s="601"/>
      <c r="AA29044" s="601"/>
      <c r="AB29044" s="601"/>
    </row>
    <row r="29045" spans="21:28" x14ac:dyDescent="0.25">
      <c r="U29045" s="601"/>
      <c r="V29045" s="611"/>
      <c r="X29045" s="613"/>
      <c r="Y29045" s="601"/>
      <c r="Z29045" s="601"/>
      <c r="AA29045" s="601"/>
      <c r="AB29045" s="601"/>
    </row>
    <row r="29046" spans="21:28" x14ac:dyDescent="0.25">
      <c r="U29046" s="601"/>
      <c r="V29046" s="611"/>
      <c r="X29046" s="613"/>
      <c r="Y29046" s="601"/>
      <c r="Z29046" s="601"/>
      <c r="AA29046" s="601"/>
      <c r="AB29046" s="601"/>
    </row>
    <row r="29047" spans="21:28" x14ac:dyDescent="0.25">
      <c r="U29047" s="601"/>
      <c r="V29047" s="611"/>
      <c r="X29047" s="613"/>
      <c r="Y29047" s="601"/>
      <c r="Z29047" s="601"/>
      <c r="AA29047" s="601"/>
      <c r="AB29047" s="601"/>
    </row>
    <row r="29048" spans="21:28" x14ac:dyDescent="0.25">
      <c r="U29048" s="601"/>
      <c r="V29048" s="611"/>
      <c r="X29048" s="613"/>
      <c r="Y29048" s="601"/>
      <c r="Z29048" s="601"/>
      <c r="AA29048" s="601"/>
      <c r="AB29048" s="601"/>
    </row>
    <row r="29049" spans="21:28" x14ac:dyDescent="0.25">
      <c r="U29049" s="601"/>
      <c r="V29049" s="611"/>
      <c r="X29049" s="613"/>
      <c r="Y29049" s="601"/>
      <c r="Z29049" s="601"/>
      <c r="AA29049" s="601"/>
      <c r="AB29049" s="601"/>
    </row>
    <row r="29050" spans="21:28" x14ac:dyDescent="0.25">
      <c r="U29050" s="601"/>
      <c r="V29050" s="611"/>
      <c r="X29050" s="613"/>
      <c r="Y29050" s="601"/>
      <c r="Z29050" s="601"/>
      <c r="AA29050" s="601"/>
      <c r="AB29050" s="601"/>
    </row>
    <row r="29051" spans="21:28" x14ac:dyDescent="0.25">
      <c r="U29051" s="601"/>
      <c r="V29051" s="611"/>
      <c r="X29051" s="613"/>
      <c r="Y29051" s="601"/>
      <c r="Z29051" s="601"/>
      <c r="AA29051" s="601"/>
      <c r="AB29051" s="601"/>
    </row>
    <row r="29052" spans="21:28" x14ac:dyDescent="0.25">
      <c r="U29052" s="601"/>
      <c r="V29052" s="611"/>
      <c r="X29052" s="613"/>
      <c r="Y29052" s="601"/>
      <c r="Z29052" s="601"/>
      <c r="AA29052" s="601"/>
      <c r="AB29052" s="601"/>
    </row>
    <row r="29053" spans="21:28" x14ac:dyDescent="0.25">
      <c r="U29053" s="601"/>
      <c r="V29053" s="611"/>
      <c r="X29053" s="613"/>
      <c r="Y29053" s="601"/>
      <c r="Z29053" s="601"/>
      <c r="AA29053" s="601"/>
      <c r="AB29053" s="601"/>
    </row>
    <row r="29054" spans="21:28" x14ac:dyDescent="0.25">
      <c r="U29054" s="601"/>
      <c r="V29054" s="611"/>
      <c r="X29054" s="613"/>
      <c r="Y29054" s="601"/>
      <c r="Z29054" s="601"/>
      <c r="AA29054" s="601"/>
      <c r="AB29054" s="601"/>
    </row>
    <row r="29055" spans="21:28" x14ac:dyDescent="0.25">
      <c r="U29055" s="601"/>
      <c r="V29055" s="611"/>
      <c r="X29055" s="613"/>
      <c r="Y29055" s="601"/>
      <c r="Z29055" s="601"/>
      <c r="AA29055" s="601"/>
      <c r="AB29055" s="601"/>
    </row>
    <row r="29056" spans="21:28" x14ac:dyDescent="0.25">
      <c r="U29056" s="601"/>
      <c r="V29056" s="611"/>
      <c r="X29056" s="613"/>
      <c r="Y29056" s="601"/>
      <c r="Z29056" s="601"/>
      <c r="AA29056" s="601"/>
      <c r="AB29056" s="601"/>
    </row>
    <row r="29057" spans="21:28" x14ac:dyDescent="0.25">
      <c r="U29057" s="601"/>
      <c r="V29057" s="611"/>
      <c r="X29057" s="613"/>
      <c r="Y29057" s="601"/>
      <c r="Z29057" s="601"/>
      <c r="AA29057" s="601"/>
      <c r="AB29057" s="601"/>
    </row>
    <row r="29058" spans="21:28" x14ac:dyDescent="0.25">
      <c r="U29058" s="601"/>
      <c r="V29058" s="611"/>
      <c r="X29058" s="613"/>
      <c r="Y29058" s="601"/>
      <c r="Z29058" s="601"/>
      <c r="AA29058" s="601"/>
      <c r="AB29058" s="601"/>
    </row>
    <row r="29059" spans="21:28" x14ac:dyDescent="0.25">
      <c r="U29059" s="601"/>
      <c r="V29059" s="611"/>
      <c r="X29059" s="613"/>
      <c r="Y29059" s="601"/>
      <c r="Z29059" s="601"/>
      <c r="AA29059" s="601"/>
      <c r="AB29059" s="601"/>
    </row>
    <row r="29060" spans="21:28" x14ac:dyDescent="0.25">
      <c r="U29060" s="601"/>
      <c r="V29060" s="611"/>
      <c r="X29060" s="613"/>
      <c r="Y29060" s="601"/>
      <c r="Z29060" s="601"/>
      <c r="AA29060" s="601"/>
      <c r="AB29060" s="601"/>
    </row>
    <row r="29061" spans="21:28" x14ac:dyDescent="0.25">
      <c r="U29061" s="601"/>
      <c r="V29061" s="611"/>
      <c r="X29061" s="613"/>
      <c r="Y29061" s="601"/>
      <c r="Z29061" s="601"/>
      <c r="AA29061" s="601"/>
      <c r="AB29061" s="601"/>
    </row>
    <row r="29062" spans="21:28" x14ac:dyDescent="0.25">
      <c r="U29062" s="601"/>
      <c r="V29062" s="611"/>
      <c r="X29062" s="613"/>
      <c r="Y29062" s="601"/>
      <c r="Z29062" s="601"/>
      <c r="AA29062" s="601"/>
      <c r="AB29062" s="601"/>
    </row>
    <row r="29063" spans="21:28" x14ac:dyDescent="0.25">
      <c r="U29063" s="601"/>
      <c r="V29063" s="611"/>
      <c r="X29063" s="613"/>
      <c r="Y29063" s="601"/>
      <c r="Z29063" s="601"/>
      <c r="AA29063" s="601"/>
      <c r="AB29063" s="601"/>
    </row>
    <row r="29064" spans="21:28" x14ac:dyDescent="0.25">
      <c r="U29064" s="601"/>
      <c r="V29064" s="611"/>
      <c r="X29064" s="613"/>
      <c r="Y29064" s="601"/>
      <c r="Z29064" s="601"/>
      <c r="AA29064" s="601"/>
      <c r="AB29064" s="601"/>
    </row>
    <row r="29065" spans="21:28" x14ac:dyDescent="0.25">
      <c r="U29065" s="601"/>
      <c r="V29065" s="611"/>
      <c r="X29065" s="613"/>
      <c r="Y29065" s="601"/>
      <c r="Z29065" s="601"/>
      <c r="AA29065" s="601"/>
      <c r="AB29065" s="601"/>
    </row>
    <row r="29066" spans="21:28" x14ac:dyDescent="0.25">
      <c r="U29066" s="601"/>
      <c r="V29066" s="611"/>
      <c r="X29066" s="613"/>
      <c r="Y29066" s="601"/>
      <c r="Z29066" s="601"/>
      <c r="AA29066" s="601"/>
      <c r="AB29066" s="601"/>
    </row>
    <row r="29067" spans="21:28" x14ac:dyDescent="0.25">
      <c r="U29067" s="601"/>
      <c r="V29067" s="611"/>
      <c r="X29067" s="613"/>
      <c r="Y29067" s="601"/>
      <c r="Z29067" s="601"/>
      <c r="AA29067" s="601"/>
      <c r="AB29067" s="601"/>
    </row>
    <row r="29068" spans="21:28" x14ac:dyDescent="0.25">
      <c r="U29068" s="601"/>
      <c r="V29068" s="611"/>
      <c r="X29068" s="613"/>
      <c r="Y29068" s="601"/>
      <c r="Z29068" s="601"/>
      <c r="AA29068" s="601"/>
      <c r="AB29068" s="601"/>
    </row>
    <row r="29069" spans="21:28" x14ac:dyDescent="0.25">
      <c r="U29069" s="601"/>
      <c r="V29069" s="611"/>
      <c r="X29069" s="613"/>
      <c r="Y29069" s="601"/>
      <c r="Z29069" s="601"/>
      <c r="AA29069" s="601"/>
      <c r="AB29069" s="601"/>
    </row>
    <row r="29070" spans="21:28" x14ac:dyDescent="0.25">
      <c r="U29070" s="601"/>
      <c r="V29070" s="611"/>
      <c r="X29070" s="613"/>
      <c r="Y29070" s="601"/>
      <c r="Z29070" s="601"/>
      <c r="AA29070" s="601"/>
      <c r="AB29070" s="601"/>
    </row>
    <row r="29071" spans="21:28" x14ac:dyDescent="0.25">
      <c r="U29071" s="601"/>
      <c r="V29071" s="611"/>
      <c r="X29071" s="613"/>
      <c r="Y29071" s="601"/>
      <c r="Z29071" s="601"/>
      <c r="AA29071" s="601"/>
      <c r="AB29071" s="601"/>
    </row>
    <row r="29072" spans="21:28" x14ac:dyDescent="0.25">
      <c r="U29072" s="601"/>
      <c r="V29072" s="611"/>
      <c r="X29072" s="613"/>
      <c r="Y29072" s="601"/>
      <c r="Z29072" s="601"/>
      <c r="AA29072" s="601"/>
      <c r="AB29072" s="601"/>
    </row>
    <row r="29073" spans="21:28" x14ac:dyDescent="0.25">
      <c r="U29073" s="601"/>
      <c r="V29073" s="611"/>
      <c r="X29073" s="613"/>
      <c r="Y29073" s="601"/>
      <c r="Z29073" s="601"/>
      <c r="AA29073" s="601"/>
      <c r="AB29073" s="601"/>
    </row>
    <row r="29074" spans="21:28" x14ac:dyDescent="0.25">
      <c r="U29074" s="601"/>
      <c r="V29074" s="611"/>
      <c r="X29074" s="613"/>
      <c r="Y29074" s="601"/>
      <c r="Z29074" s="601"/>
      <c r="AA29074" s="601"/>
      <c r="AB29074" s="601"/>
    </row>
    <row r="29075" spans="21:28" x14ac:dyDescent="0.25">
      <c r="U29075" s="601"/>
      <c r="V29075" s="611"/>
      <c r="X29075" s="613"/>
      <c r="Y29075" s="601"/>
      <c r="Z29075" s="601"/>
      <c r="AA29075" s="601"/>
      <c r="AB29075" s="601"/>
    </row>
    <row r="29076" spans="21:28" x14ac:dyDescent="0.25">
      <c r="U29076" s="601"/>
      <c r="V29076" s="611"/>
      <c r="X29076" s="613"/>
      <c r="Y29076" s="601"/>
      <c r="Z29076" s="601"/>
      <c r="AA29076" s="601"/>
      <c r="AB29076" s="601"/>
    </row>
    <row r="29077" spans="21:28" x14ac:dyDescent="0.25">
      <c r="U29077" s="601"/>
      <c r="V29077" s="611"/>
      <c r="X29077" s="613"/>
      <c r="Y29077" s="601"/>
      <c r="Z29077" s="601"/>
      <c r="AA29077" s="601"/>
      <c r="AB29077" s="601"/>
    </row>
    <row r="29078" spans="21:28" x14ac:dyDescent="0.25">
      <c r="U29078" s="601"/>
      <c r="V29078" s="611"/>
      <c r="X29078" s="613"/>
      <c r="Y29078" s="601"/>
      <c r="Z29078" s="601"/>
      <c r="AA29078" s="601"/>
      <c r="AB29078" s="601"/>
    </row>
    <row r="29079" spans="21:28" x14ac:dyDescent="0.25">
      <c r="U29079" s="601"/>
      <c r="V29079" s="611"/>
      <c r="X29079" s="613"/>
      <c r="Y29079" s="601"/>
      <c r="Z29079" s="601"/>
      <c r="AA29079" s="601"/>
      <c r="AB29079" s="601"/>
    </row>
    <row r="29080" spans="21:28" x14ac:dyDescent="0.25">
      <c r="U29080" s="601"/>
      <c r="V29080" s="611"/>
      <c r="X29080" s="613"/>
      <c r="Y29080" s="601"/>
      <c r="Z29080" s="601"/>
      <c r="AA29080" s="601"/>
      <c r="AB29080" s="601"/>
    </row>
    <row r="29081" spans="21:28" x14ac:dyDescent="0.25">
      <c r="U29081" s="601"/>
      <c r="V29081" s="611"/>
      <c r="X29081" s="613"/>
      <c r="Y29081" s="601"/>
      <c r="Z29081" s="601"/>
      <c r="AA29081" s="601"/>
      <c r="AB29081" s="601"/>
    </row>
    <row r="29082" spans="21:28" x14ac:dyDescent="0.25">
      <c r="U29082" s="601"/>
      <c r="V29082" s="611"/>
      <c r="X29082" s="613"/>
      <c r="Y29082" s="601"/>
      <c r="Z29082" s="601"/>
      <c r="AA29082" s="601"/>
      <c r="AB29082" s="601"/>
    </row>
    <row r="29083" spans="21:28" x14ac:dyDescent="0.25">
      <c r="U29083" s="601"/>
      <c r="V29083" s="611"/>
      <c r="X29083" s="613"/>
      <c r="Y29083" s="601"/>
      <c r="Z29083" s="601"/>
      <c r="AA29083" s="601"/>
      <c r="AB29083" s="601"/>
    </row>
    <row r="29084" spans="21:28" x14ac:dyDescent="0.25">
      <c r="U29084" s="601"/>
      <c r="V29084" s="611"/>
      <c r="X29084" s="613"/>
      <c r="Y29084" s="601"/>
      <c r="Z29084" s="601"/>
      <c r="AA29084" s="601"/>
      <c r="AB29084" s="601"/>
    </row>
    <row r="29085" spans="21:28" x14ac:dyDescent="0.25">
      <c r="U29085" s="601"/>
      <c r="V29085" s="611"/>
      <c r="X29085" s="613"/>
      <c r="Y29085" s="601"/>
      <c r="Z29085" s="601"/>
      <c r="AA29085" s="601"/>
      <c r="AB29085" s="601"/>
    </row>
    <row r="29086" spans="21:28" x14ac:dyDescent="0.25">
      <c r="U29086" s="601"/>
      <c r="V29086" s="611"/>
      <c r="X29086" s="613"/>
      <c r="Y29086" s="601"/>
      <c r="Z29086" s="601"/>
      <c r="AA29086" s="601"/>
      <c r="AB29086" s="601"/>
    </row>
    <row r="29087" spans="21:28" x14ac:dyDescent="0.25">
      <c r="U29087" s="601"/>
      <c r="V29087" s="611"/>
      <c r="X29087" s="613"/>
      <c r="Y29087" s="601"/>
      <c r="Z29087" s="601"/>
      <c r="AA29087" s="601"/>
      <c r="AB29087" s="601"/>
    </row>
    <row r="29088" spans="21:28" x14ac:dyDescent="0.25">
      <c r="U29088" s="601"/>
      <c r="V29088" s="611"/>
      <c r="X29088" s="613"/>
      <c r="Y29088" s="601"/>
      <c r="Z29088" s="601"/>
      <c r="AA29088" s="601"/>
      <c r="AB29088" s="601"/>
    </row>
    <row r="29089" spans="21:28" x14ac:dyDescent="0.25">
      <c r="U29089" s="601"/>
      <c r="V29089" s="611"/>
      <c r="X29089" s="613"/>
      <c r="Y29089" s="601"/>
      <c r="Z29089" s="601"/>
      <c r="AA29089" s="601"/>
      <c r="AB29089" s="601"/>
    </row>
    <row r="29090" spans="21:28" x14ac:dyDescent="0.25">
      <c r="U29090" s="601"/>
      <c r="V29090" s="611"/>
      <c r="X29090" s="613"/>
      <c r="Y29090" s="601"/>
      <c r="Z29090" s="601"/>
      <c r="AA29090" s="601"/>
      <c r="AB29090" s="601"/>
    </row>
    <row r="29091" spans="21:28" x14ac:dyDescent="0.25">
      <c r="U29091" s="601"/>
      <c r="V29091" s="611"/>
      <c r="X29091" s="613"/>
      <c r="Y29091" s="601"/>
      <c r="Z29091" s="601"/>
      <c r="AA29091" s="601"/>
      <c r="AB29091" s="601"/>
    </row>
    <row r="29092" spans="21:28" x14ac:dyDescent="0.25">
      <c r="U29092" s="601"/>
      <c r="V29092" s="611"/>
      <c r="X29092" s="613"/>
      <c r="Y29092" s="601"/>
      <c r="Z29092" s="601"/>
      <c r="AA29092" s="601"/>
      <c r="AB29092" s="601"/>
    </row>
    <row r="29093" spans="21:28" x14ac:dyDescent="0.25">
      <c r="U29093" s="601"/>
      <c r="V29093" s="611"/>
      <c r="X29093" s="613"/>
      <c r="Y29093" s="601"/>
      <c r="Z29093" s="601"/>
      <c r="AA29093" s="601"/>
      <c r="AB29093" s="601"/>
    </row>
    <row r="29094" spans="21:28" x14ac:dyDescent="0.25">
      <c r="U29094" s="601"/>
      <c r="V29094" s="611"/>
      <c r="X29094" s="613"/>
      <c r="Y29094" s="601"/>
      <c r="Z29094" s="601"/>
      <c r="AA29094" s="601"/>
      <c r="AB29094" s="601"/>
    </row>
    <row r="29095" spans="21:28" x14ac:dyDescent="0.25">
      <c r="U29095" s="601"/>
      <c r="V29095" s="611"/>
      <c r="X29095" s="613"/>
      <c r="Y29095" s="601"/>
      <c r="Z29095" s="601"/>
      <c r="AA29095" s="601"/>
      <c r="AB29095" s="601"/>
    </row>
    <row r="29096" spans="21:28" x14ac:dyDescent="0.25">
      <c r="U29096" s="601"/>
      <c r="V29096" s="611"/>
      <c r="X29096" s="613"/>
      <c r="Y29096" s="601"/>
      <c r="Z29096" s="601"/>
      <c r="AA29096" s="601"/>
      <c r="AB29096" s="601"/>
    </row>
    <row r="29097" spans="21:28" x14ac:dyDescent="0.25">
      <c r="U29097" s="601"/>
      <c r="V29097" s="611"/>
      <c r="X29097" s="613"/>
      <c r="Y29097" s="601"/>
      <c r="Z29097" s="601"/>
      <c r="AA29097" s="601"/>
      <c r="AB29097" s="601"/>
    </row>
    <row r="29098" spans="21:28" x14ac:dyDescent="0.25">
      <c r="U29098" s="601"/>
      <c r="V29098" s="611"/>
      <c r="X29098" s="613"/>
      <c r="Y29098" s="601"/>
      <c r="Z29098" s="601"/>
      <c r="AA29098" s="601"/>
      <c r="AB29098" s="601"/>
    </row>
    <row r="29099" spans="21:28" x14ac:dyDescent="0.25">
      <c r="U29099" s="601"/>
      <c r="V29099" s="611"/>
      <c r="X29099" s="613"/>
      <c r="Y29099" s="601"/>
      <c r="Z29099" s="601"/>
      <c r="AA29099" s="601"/>
      <c r="AB29099" s="601"/>
    </row>
    <row r="29100" spans="21:28" x14ac:dyDescent="0.25">
      <c r="U29100" s="601"/>
      <c r="V29100" s="611"/>
      <c r="X29100" s="613"/>
      <c r="Y29100" s="601"/>
      <c r="Z29100" s="601"/>
      <c r="AA29100" s="601"/>
      <c r="AB29100" s="601"/>
    </row>
    <row r="29101" spans="21:28" x14ac:dyDescent="0.25">
      <c r="U29101" s="601"/>
      <c r="V29101" s="611"/>
      <c r="X29101" s="613"/>
      <c r="Y29101" s="601"/>
      <c r="Z29101" s="601"/>
      <c r="AA29101" s="601"/>
      <c r="AB29101" s="601"/>
    </row>
    <row r="29102" spans="21:28" x14ac:dyDescent="0.25">
      <c r="U29102" s="601"/>
      <c r="V29102" s="611"/>
      <c r="X29102" s="613"/>
      <c r="Y29102" s="601"/>
      <c r="Z29102" s="601"/>
      <c r="AA29102" s="601"/>
      <c r="AB29102" s="601"/>
    </row>
    <row r="29103" spans="21:28" x14ac:dyDescent="0.25">
      <c r="U29103" s="601"/>
      <c r="V29103" s="611"/>
      <c r="X29103" s="613"/>
      <c r="Y29103" s="601"/>
      <c r="Z29103" s="601"/>
      <c r="AA29103" s="601"/>
      <c r="AB29103" s="601"/>
    </row>
    <row r="29104" spans="21:28" x14ac:dyDescent="0.25">
      <c r="U29104" s="601"/>
      <c r="V29104" s="611"/>
      <c r="X29104" s="613"/>
      <c r="Y29104" s="601"/>
      <c r="Z29104" s="601"/>
      <c r="AA29104" s="601"/>
      <c r="AB29104" s="601"/>
    </row>
    <row r="29105" spans="21:28" x14ac:dyDescent="0.25">
      <c r="U29105" s="601"/>
      <c r="V29105" s="611"/>
      <c r="X29105" s="613"/>
      <c r="Y29105" s="601"/>
      <c r="Z29105" s="601"/>
      <c r="AA29105" s="601"/>
      <c r="AB29105" s="601"/>
    </row>
    <row r="29106" spans="21:28" x14ac:dyDescent="0.25">
      <c r="U29106" s="601"/>
      <c r="V29106" s="611"/>
      <c r="X29106" s="613"/>
      <c r="Y29106" s="601"/>
      <c r="Z29106" s="601"/>
      <c r="AA29106" s="601"/>
      <c r="AB29106" s="601"/>
    </row>
    <row r="29107" spans="21:28" x14ac:dyDescent="0.25">
      <c r="U29107" s="601"/>
      <c r="V29107" s="611"/>
      <c r="X29107" s="613"/>
      <c r="Y29107" s="601"/>
      <c r="Z29107" s="601"/>
      <c r="AA29107" s="601"/>
      <c r="AB29107" s="601"/>
    </row>
    <row r="29108" spans="21:28" x14ac:dyDescent="0.25">
      <c r="U29108" s="601"/>
      <c r="V29108" s="611"/>
      <c r="X29108" s="613"/>
      <c r="Y29108" s="601"/>
      <c r="Z29108" s="601"/>
      <c r="AA29108" s="601"/>
      <c r="AB29108" s="601"/>
    </row>
    <row r="29109" spans="21:28" x14ac:dyDescent="0.25">
      <c r="U29109" s="601"/>
      <c r="V29109" s="611"/>
      <c r="X29109" s="613"/>
      <c r="Y29109" s="601"/>
      <c r="Z29109" s="601"/>
      <c r="AA29109" s="601"/>
      <c r="AB29109" s="601"/>
    </row>
    <row r="29110" spans="21:28" x14ac:dyDescent="0.25">
      <c r="U29110" s="601"/>
      <c r="V29110" s="611"/>
      <c r="X29110" s="613"/>
      <c r="Y29110" s="601"/>
      <c r="Z29110" s="601"/>
      <c r="AA29110" s="601"/>
      <c r="AB29110" s="601"/>
    </row>
    <row r="29111" spans="21:28" x14ac:dyDescent="0.25">
      <c r="U29111" s="601"/>
      <c r="V29111" s="611"/>
      <c r="X29111" s="613"/>
      <c r="Y29111" s="601"/>
      <c r="Z29111" s="601"/>
      <c r="AA29111" s="601"/>
      <c r="AB29111" s="601"/>
    </row>
    <row r="29112" spans="21:28" x14ac:dyDescent="0.25">
      <c r="U29112" s="601"/>
      <c r="V29112" s="611"/>
      <c r="X29112" s="613"/>
      <c r="Y29112" s="601"/>
      <c r="Z29112" s="601"/>
      <c r="AA29112" s="601"/>
      <c r="AB29112" s="601"/>
    </row>
    <row r="29113" spans="21:28" x14ac:dyDescent="0.25">
      <c r="U29113" s="601"/>
      <c r="V29113" s="611"/>
      <c r="X29113" s="613"/>
      <c r="Y29113" s="601"/>
      <c r="Z29113" s="601"/>
      <c r="AA29113" s="601"/>
      <c r="AB29113" s="601"/>
    </row>
    <row r="29114" spans="21:28" x14ac:dyDescent="0.25">
      <c r="U29114" s="601"/>
      <c r="V29114" s="611"/>
      <c r="X29114" s="613"/>
      <c r="Y29114" s="601"/>
      <c r="Z29114" s="601"/>
      <c r="AA29114" s="601"/>
      <c r="AB29114" s="601"/>
    </row>
    <row r="29115" spans="21:28" x14ac:dyDescent="0.25">
      <c r="U29115" s="601"/>
      <c r="V29115" s="611"/>
      <c r="X29115" s="613"/>
      <c r="Y29115" s="601"/>
      <c r="Z29115" s="601"/>
      <c r="AA29115" s="601"/>
      <c r="AB29115" s="601"/>
    </row>
    <row r="29116" spans="21:28" x14ac:dyDescent="0.25">
      <c r="U29116" s="601"/>
      <c r="V29116" s="611"/>
      <c r="X29116" s="613"/>
      <c r="Y29116" s="601"/>
      <c r="Z29116" s="601"/>
      <c r="AA29116" s="601"/>
      <c r="AB29116" s="601"/>
    </row>
    <row r="29117" spans="21:28" x14ac:dyDescent="0.25">
      <c r="U29117" s="601"/>
      <c r="V29117" s="611"/>
      <c r="X29117" s="613"/>
      <c r="Y29117" s="601"/>
      <c r="Z29117" s="601"/>
      <c r="AA29117" s="601"/>
      <c r="AB29117" s="601"/>
    </row>
    <row r="29118" spans="21:28" x14ac:dyDescent="0.25">
      <c r="U29118" s="601"/>
      <c r="V29118" s="611"/>
      <c r="X29118" s="613"/>
      <c r="Y29118" s="601"/>
      <c r="Z29118" s="601"/>
      <c r="AA29118" s="601"/>
      <c r="AB29118" s="601"/>
    </row>
    <row r="29119" spans="21:28" x14ac:dyDescent="0.25">
      <c r="U29119" s="601"/>
      <c r="V29119" s="611"/>
      <c r="X29119" s="613"/>
      <c r="Y29119" s="601"/>
      <c r="Z29119" s="601"/>
      <c r="AA29119" s="601"/>
      <c r="AB29119" s="601"/>
    </row>
    <row r="29120" spans="21:28" x14ac:dyDescent="0.25">
      <c r="U29120" s="601"/>
      <c r="V29120" s="611"/>
      <c r="X29120" s="613"/>
      <c r="Y29120" s="601"/>
      <c r="Z29120" s="601"/>
      <c r="AA29120" s="601"/>
      <c r="AB29120" s="601"/>
    </row>
    <row r="29121" spans="21:28" x14ac:dyDescent="0.25">
      <c r="U29121" s="601"/>
      <c r="V29121" s="611"/>
      <c r="X29121" s="613"/>
      <c r="Y29121" s="601"/>
      <c r="Z29121" s="601"/>
      <c r="AA29121" s="601"/>
      <c r="AB29121" s="601"/>
    </row>
    <row r="29122" spans="21:28" x14ac:dyDescent="0.25">
      <c r="U29122" s="601"/>
      <c r="V29122" s="611"/>
      <c r="X29122" s="613"/>
      <c r="Y29122" s="601"/>
      <c r="Z29122" s="601"/>
      <c r="AA29122" s="601"/>
      <c r="AB29122" s="601"/>
    </row>
    <row r="29123" spans="21:28" x14ac:dyDescent="0.25">
      <c r="U29123" s="601"/>
      <c r="V29123" s="611"/>
      <c r="X29123" s="613"/>
      <c r="Y29123" s="601"/>
      <c r="Z29123" s="601"/>
      <c r="AA29123" s="601"/>
      <c r="AB29123" s="601"/>
    </row>
    <row r="29124" spans="21:28" x14ac:dyDescent="0.25">
      <c r="U29124" s="601"/>
      <c r="V29124" s="611"/>
      <c r="X29124" s="613"/>
      <c r="Y29124" s="601"/>
      <c r="Z29124" s="601"/>
      <c r="AA29124" s="601"/>
      <c r="AB29124" s="601"/>
    </row>
    <row r="29125" spans="21:28" x14ac:dyDescent="0.25">
      <c r="U29125" s="601"/>
      <c r="V29125" s="611"/>
      <c r="X29125" s="613"/>
      <c r="Y29125" s="601"/>
      <c r="Z29125" s="601"/>
      <c r="AA29125" s="601"/>
      <c r="AB29125" s="601"/>
    </row>
    <row r="29126" spans="21:28" x14ac:dyDescent="0.25">
      <c r="U29126" s="601"/>
      <c r="V29126" s="611"/>
      <c r="X29126" s="613"/>
      <c r="Y29126" s="601"/>
      <c r="Z29126" s="601"/>
      <c r="AA29126" s="601"/>
      <c r="AB29126" s="601"/>
    </row>
    <row r="29127" spans="21:28" x14ac:dyDescent="0.25">
      <c r="U29127" s="601"/>
      <c r="V29127" s="611"/>
      <c r="X29127" s="613"/>
      <c r="Y29127" s="601"/>
      <c r="Z29127" s="601"/>
      <c r="AA29127" s="601"/>
      <c r="AB29127" s="601"/>
    </row>
    <row r="29128" spans="21:28" x14ac:dyDescent="0.25">
      <c r="U29128" s="601"/>
      <c r="V29128" s="611"/>
      <c r="X29128" s="613"/>
      <c r="Y29128" s="601"/>
      <c r="Z29128" s="601"/>
      <c r="AA29128" s="601"/>
      <c r="AB29128" s="601"/>
    </row>
    <row r="29129" spans="21:28" x14ac:dyDescent="0.25">
      <c r="U29129" s="601"/>
      <c r="V29129" s="611"/>
      <c r="X29129" s="613"/>
      <c r="Y29129" s="601"/>
      <c r="Z29129" s="601"/>
      <c r="AA29129" s="601"/>
      <c r="AB29129" s="601"/>
    </row>
    <row r="29130" spans="21:28" x14ac:dyDescent="0.25">
      <c r="U29130" s="601"/>
      <c r="V29130" s="611"/>
      <c r="X29130" s="613"/>
      <c r="Y29130" s="601"/>
      <c r="Z29130" s="601"/>
      <c r="AA29130" s="601"/>
      <c r="AB29130" s="601"/>
    </row>
    <row r="29131" spans="21:28" x14ac:dyDescent="0.25">
      <c r="U29131" s="601"/>
      <c r="V29131" s="611"/>
      <c r="X29131" s="613"/>
      <c r="Y29131" s="601"/>
      <c r="Z29131" s="601"/>
      <c r="AA29131" s="601"/>
      <c r="AB29131" s="601"/>
    </row>
    <row r="29132" spans="21:28" x14ac:dyDescent="0.25">
      <c r="U29132" s="601"/>
      <c r="V29132" s="611"/>
      <c r="X29132" s="613"/>
      <c r="Y29132" s="601"/>
      <c r="Z29132" s="601"/>
      <c r="AA29132" s="601"/>
      <c r="AB29132" s="601"/>
    </row>
    <row r="29133" spans="21:28" x14ac:dyDescent="0.25">
      <c r="U29133" s="601"/>
      <c r="V29133" s="611"/>
      <c r="X29133" s="613"/>
      <c r="Y29133" s="601"/>
      <c r="Z29133" s="601"/>
      <c r="AA29133" s="601"/>
      <c r="AB29133" s="601"/>
    </row>
    <row r="29134" spans="21:28" x14ac:dyDescent="0.25">
      <c r="U29134" s="601"/>
      <c r="V29134" s="611"/>
      <c r="X29134" s="613"/>
      <c r="Y29134" s="601"/>
      <c r="Z29134" s="601"/>
      <c r="AA29134" s="601"/>
      <c r="AB29134" s="601"/>
    </row>
    <row r="29135" spans="21:28" x14ac:dyDescent="0.25">
      <c r="U29135" s="601"/>
      <c r="V29135" s="611"/>
      <c r="X29135" s="613"/>
      <c r="Y29135" s="601"/>
      <c r="Z29135" s="601"/>
      <c r="AA29135" s="601"/>
      <c r="AB29135" s="601"/>
    </row>
    <row r="29136" spans="21:28" x14ac:dyDescent="0.25">
      <c r="U29136" s="601"/>
      <c r="V29136" s="611"/>
      <c r="X29136" s="613"/>
      <c r="Y29136" s="601"/>
      <c r="Z29136" s="601"/>
      <c r="AA29136" s="601"/>
      <c r="AB29136" s="601"/>
    </row>
    <row r="29137" spans="21:28" x14ac:dyDescent="0.25">
      <c r="U29137" s="601"/>
      <c r="V29137" s="611"/>
      <c r="X29137" s="613"/>
      <c r="Y29137" s="601"/>
      <c r="Z29137" s="601"/>
      <c r="AA29137" s="601"/>
      <c r="AB29137" s="601"/>
    </row>
    <row r="29138" spans="21:28" x14ac:dyDescent="0.25">
      <c r="U29138" s="601"/>
      <c r="V29138" s="611"/>
      <c r="X29138" s="613"/>
      <c r="Y29138" s="601"/>
      <c r="Z29138" s="601"/>
      <c r="AA29138" s="601"/>
      <c r="AB29138" s="601"/>
    </row>
    <row r="29139" spans="21:28" x14ac:dyDescent="0.25">
      <c r="U29139" s="601"/>
      <c r="V29139" s="611"/>
      <c r="X29139" s="613"/>
      <c r="Y29139" s="601"/>
      <c r="Z29139" s="601"/>
      <c r="AA29139" s="601"/>
      <c r="AB29139" s="601"/>
    </row>
    <row r="29140" spans="21:28" x14ac:dyDescent="0.25">
      <c r="U29140" s="601"/>
      <c r="V29140" s="611"/>
      <c r="X29140" s="613"/>
      <c r="Y29140" s="601"/>
      <c r="Z29140" s="601"/>
      <c r="AA29140" s="601"/>
      <c r="AB29140" s="601"/>
    </row>
    <row r="29141" spans="21:28" x14ac:dyDescent="0.25">
      <c r="U29141" s="601"/>
      <c r="V29141" s="611"/>
      <c r="X29141" s="613"/>
      <c r="Y29141" s="601"/>
      <c r="Z29141" s="601"/>
      <c r="AA29141" s="601"/>
      <c r="AB29141" s="601"/>
    </row>
    <row r="29142" spans="21:28" x14ac:dyDescent="0.25">
      <c r="U29142" s="601"/>
      <c r="V29142" s="611"/>
      <c r="X29142" s="613"/>
      <c r="Y29142" s="601"/>
      <c r="Z29142" s="601"/>
      <c r="AA29142" s="601"/>
      <c r="AB29142" s="601"/>
    </row>
    <row r="29143" spans="21:28" x14ac:dyDescent="0.25">
      <c r="U29143" s="601"/>
      <c r="V29143" s="611"/>
      <c r="X29143" s="613"/>
      <c r="Y29143" s="601"/>
      <c r="Z29143" s="601"/>
      <c r="AA29143" s="601"/>
      <c r="AB29143" s="601"/>
    </row>
    <row r="29144" spans="21:28" x14ac:dyDescent="0.25">
      <c r="U29144" s="601"/>
      <c r="V29144" s="611"/>
      <c r="X29144" s="613"/>
      <c r="Y29144" s="601"/>
      <c r="Z29144" s="601"/>
      <c r="AA29144" s="601"/>
      <c r="AB29144" s="601"/>
    </row>
    <row r="29145" spans="21:28" x14ac:dyDescent="0.25">
      <c r="U29145" s="601"/>
      <c r="V29145" s="611"/>
      <c r="X29145" s="613"/>
      <c r="Y29145" s="601"/>
      <c r="Z29145" s="601"/>
      <c r="AA29145" s="601"/>
      <c r="AB29145" s="601"/>
    </row>
    <row r="29146" spans="21:28" x14ac:dyDescent="0.25">
      <c r="U29146" s="601"/>
      <c r="V29146" s="611"/>
      <c r="X29146" s="613"/>
      <c r="Y29146" s="601"/>
      <c r="Z29146" s="601"/>
      <c r="AA29146" s="601"/>
      <c r="AB29146" s="601"/>
    </row>
    <row r="29147" spans="21:28" x14ac:dyDescent="0.25">
      <c r="U29147" s="601"/>
      <c r="V29147" s="611"/>
      <c r="X29147" s="613"/>
      <c r="Y29147" s="601"/>
      <c r="Z29147" s="601"/>
      <c r="AA29147" s="601"/>
      <c r="AB29147" s="601"/>
    </row>
    <row r="29148" spans="21:28" x14ac:dyDescent="0.25">
      <c r="U29148" s="601"/>
      <c r="V29148" s="611"/>
      <c r="X29148" s="613"/>
      <c r="Y29148" s="601"/>
      <c r="Z29148" s="601"/>
      <c r="AA29148" s="601"/>
      <c r="AB29148" s="601"/>
    </row>
    <row r="29149" spans="21:28" x14ac:dyDescent="0.25">
      <c r="U29149" s="601"/>
      <c r="V29149" s="611"/>
      <c r="X29149" s="613"/>
      <c r="Y29149" s="601"/>
      <c r="Z29149" s="601"/>
      <c r="AA29149" s="601"/>
      <c r="AB29149" s="601"/>
    </row>
    <row r="29150" spans="21:28" x14ac:dyDescent="0.25">
      <c r="U29150" s="601"/>
      <c r="V29150" s="611"/>
      <c r="X29150" s="613"/>
      <c r="Y29150" s="601"/>
      <c r="Z29150" s="601"/>
      <c r="AA29150" s="601"/>
      <c r="AB29150" s="601"/>
    </row>
    <row r="29151" spans="21:28" x14ac:dyDescent="0.25">
      <c r="U29151" s="601"/>
      <c r="V29151" s="611"/>
      <c r="X29151" s="613"/>
      <c r="Y29151" s="601"/>
      <c r="Z29151" s="601"/>
      <c r="AA29151" s="601"/>
      <c r="AB29151" s="601"/>
    </row>
    <row r="29152" spans="21:28" x14ac:dyDescent="0.25">
      <c r="U29152" s="601"/>
      <c r="V29152" s="611"/>
      <c r="X29152" s="613"/>
      <c r="Y29152" s="601"/>
      <c r="Z29152" s="601"/>
      <c r="AA29152" s="601"/>
      <c r="AB29152" s="601"/>
    </row>
    <row r="29153" spans="21:28" x14ac:dyDescent="0.25">
      <c r="U29153" s="601"/>
      <c r="V29153" s="611"/>
      <c r="X29153" s="613"/>
      <c r="Y29153" s="601"/>
      <c r="Z29153" s="601"/>
      <c r="AA29153" s="601"/>
      <c r="AB29153" s="601"/>
    </row>
    <row r="29154" spans="21:28" x14ac:dyDescent="0.25">
      <c r="U29154" s="601"/>
      <c r="V29154" s="611"/>
      <c r="X29154" s="613"/>
      <c r="Y29154" s="601"/>
      <c r="Z29154" s="601"/>
      <c r="AA29154" s="601"/>
      <c r="AB29154" s="601"/>
    </row>
    <row r="29155" spans="21:28" x14ac:dyDescent="0.25">
      <c r="U29155" s="601"/>
      <c r="V29155" s="611"/>
      <c r="X29155" s="613"/>
      <c r="Y29155" s="601"/>
      <c r="Z29155" s="601"/>
      <c r="AA29155" s="601"/>
      <c r="AB29155" s="601"/>
    </row>
    <row r="29156" spans="21:28" x14ac:dyDescent="0.25">
      <c r="U29156" s="601"/>
      <c r="V29156" s="611"/>
      <c r="X29156" s="613"/>
      <c r="Y29156" s="601"/>
      <c r="Z29156" s="601"/>
      <c r="AA29156" s="601"/>
      <c r="AB29156" s="601"/>
    </row>
    <row r="29157" spans="21:28" x14ac:dyDescent="0.25">
      <c r="U29157" s="601"/>
      <c r="V29157" s="611"/>
      <c r="X29157" s="613"/>
      <c r="Y29157" s="601"/>
      <c r="Z29157" s="601"/>
      <c r="AA29157" s="601"/>
      <c r="AB29157" s="601"/>
    </row>
    <row r="29158" spans="21:28" x14ac:dyDescent="0.25">
      <c r="U29158" s="601"/>
      <c r="V29158" s="611"/>
      <c r="X29158" s="613"/>
      <c r="Y29158" s="601"/>
      <c r="Z29158" s="601"/>
      <c r="AA29158" s="601"/>
      <c r="AB29158" s="601"/>
    </row>
    <row r="29159" spans="21:28" x14ac:dyDescent="0.25">
      <c r="U29159" s="601"/>
      <c r="V29159" s="611"/>
      <c r="X29159" s="613"/>
      <c r="Y29159" s="601"/>
      <c r="Z29159" s="601"/>
      <c r="AA29159" s="601"/>
      <c r="AB29159" s="601"/>
    </row>
    <row r="29160" spans="21:28" x14ac:dyDescent="0.25">
      <c r="U29160" s="601"/>
      <c r="V29160" s="611"/>
      <c r="X29160" s="613"/>
      <c r="Y29160" s="601"/>
      <c r="Z29160" s="601"/>
      <c r="AA29160" s="601"/>
      <c r="AB29160" s="601"/>
    </row>
    <row r="29161" spans="21:28" x14ac:dyDescent="0.25">
      <c r="U29161" s="601"/>
      <c r="V29161" s="611"/>
      <c r="X29161" s="613"/>
      <c r="Y29161" s="601"/>
      <c r="Z29161" s="601"/>
      <c r="AA29161" s="601"/>
      <c r="AB29161" s="601"/>
    </row>
    <row r="29162" spans="21:28" x14ac:dyDescent="0.25">
      <c r="U29162" s="601"/>
      <c r="V29162" s="611"/>
      <c r="X29162" s="613"/>
      <c r="Y29162" s="601"/>
      <c r="Z29162" s="601"/>
      <c r="AA29162" s="601"/>
      <c r="AB29162" s="601"/>
    </row>
    <row r="29163" spans="21:28" x14ac:dyDescent="0.25">
      <c r="U29163" s="601"/>
      <c r="V29163" s="611"/>
      <c r="X29163" s="613"/>
      <c r="Y29163" s="601"/>
      <c r="Z29163" s="601"/>
      <c r="AA29163" s="601"/>
      <c r="AB29163" s="601"/>
    </row>
    <row r="29164" spans="21:28" x14ac:dyDescent="0.25">
      <c r="U29164" s="601"/>
      <c r="V29164" s="611"/>
      <c r="X29164" s="613"/>
      <c r="Y29164" s="601"/>
      <c r="Z29164" s="601"/>
      <c r="AA29164" s="601"/>
      <c r="AB29164" s="601"/>
    </row>
    <row r="29165" spans="21:28" x14ac:dyDescent="0.25">
      <c r="U29165" s="601"/>
      <c r="V29165" s="611"/>
      <c r="X29165" s="613"/>
      <c r="Y29165" s="601"/>
      <c r="Z29165" s="601"/>
      <c r="AA29165" s="601"/>
      <c r="AB29165" s="601"/>
    </row>
    <row r="29166" spans="21:28" x14ac:dyDescent="0.25">
      <c r="U29166" s="601"/>
      <c r="V29166" s="611"/>
      <c r="X29166" s="613"/>
      <c r="Y29166" s="601"/>
      <c r="Z29166" s="601"/>
      <c r="AA29166" s="601"/>
      <c r="AB29166" s="601"/>
    </row>
    <row r="29167" spans="21:28" x14ac:dyDescent="0.25">
      <c r="U29167" s="601"/>
      <c r="V29167" s="611"/>
      <c r="X29167" s="613"/>
      <c r="Y29167" s="601"/>
      <c r="Z29167" s="601"/>
      <c r="AA29167" s="601"/>
      <c r="AB29167" s="601"/>
    </row>
    <row r="29168" spans="21:28" x14ac:dyDescent="0.25">
      <c r="U29168" s="601"/>
      <c r="V29168" s="611"/>
      <c r="X29168" s="613"/>
      <c r="Y29168" s="601"/>
      <c r="Z29168" s="601"/>
      <c r="AA29168" s="601"/>
      <c r="AB29168" s="601"/>
    </row>
    <row r="29169" spans="21:28" x14ac:dyDescent="0.25">
      <c r="U29169" s="601"/>
      <c r="V29169" s="611"/>
      <c r="X29169" s="613"/>
      <c r="Y29169" s="601"/>
      <c r="Z29169" s="601"/>
      <c r="AA29169" s="601"/>
      <c r="AB29169" s="601"/>
    </row>
    <row r="29170" spans="21:28" x14ac:dyDescent="0.25">
      <c r="U29170" s="601"/>
      <c r="V29170" s="611"/>
      <c r="X29170" s="613"/>
      <c r="Y29170" s="601"/>
      <c r="Z29170" s="601"/>
      <c r="AA29170" s="601"/>
      <c r="AB29170" s="601"/>
    </row>
    <row r="29171" spans="21:28" x14ac:dyDescent="0.25">
      <c r="U29171" s="601"/>
      <c r="V29171" s="611"/>
      <c r="X29171" s="613"/>
      <c r="Y29171" s="601"/>
      <c r="Z29171" s="601"/>
      <c r="AA29171" s="601"/>
      <c r="AB29171" s="601"/>
    </row>
    <row r="29172" spans="21:28" x14ac:dyDescent="0.25">
      <c r="U29172" s="601"/>
      <c r="V29172" s="611"/>
      <c r="X29172" s="613"/>
      <c r="Y29172" s="601"/>
      <c r="Z29172" s="601"/>
      <c r="AA29172" s="601"/>
      <c r="AB29172" s="601"/>
    </row>
    <row r="29173" spans="21:28" x14ac:dyDescent="0.25">
      <c r="U29173" s="601"/>
      <c r="V29173" s="611"/>
      <c r="X29173" s="613"/>
      <c r="Y29173" s="601"/>
      <c r="Z29173" s="601"/>
      <c r="AA29173" s="601"/>
      <c r="AB29173" s="601"/>
    </row>
    <row r="29174" spans="21:28" x14ac:dyDescent="0.25">
      <c r="U29174" s="601"/>
      <c r="V29174" s="611"/>
      <c r="X29174" s="613"/>
      <c r="Y29174" s="601"/>
      <c r="Z29174" s="601"/>
      <c r="AA29174" s="601"/>
      <c r="AB29174" s="601"/>
    </row>
    <row r="29175" spans="21:28" x14ac:dyDescent="0.25">
      <c r="U29175" s="601"/>
      <c r="V29175" s="611"/>
      <c r="X29175" s="613"/>
      <c r="Y29175" s="601"/>
      <c r="Z29175" s="601"/>
      <c r="AA29175" s="601"/>
      <c r="AB29175" s="601"/>
    </row>
    <row r="29176" spans="21:28" x14ac:dyDescent="0.25">
      <c r="U29176" s="601"/>
      <c r="V29176" s="611"/>
      <c r="X29176" s="613"/>
      <c r="Y29176" s="601"/>
      <c r="Z29176" s="601"/>
      <c r="AA29176" s="601"/>
      <c r="AB29176" s="601"/>
    </row>
    <row r="29177" spans="21:28" x14ac:dyDescent="0.25">
      <c r="U29177" s="601"/>
      <c r="V29177" s="611"/>
      <c r="X29177" s="613"/>
      <c r="Y29177" s="601"/>
      <c r="Z29177" s="601"/>
      <c r="AA29177" s="601"/>
      <c r="AB29177" s="601"/>
    </row>
    <row r="29178" spans="21:28" x14ac:dyDescent="0.25">
      <c r="U29178" s="601"/>
      <c r="V29178" s="611"/>
      <c r="X29178" s="613"/>
      <c r="Y29178" s="601"/>
      <c r="Z29178" s="601"/>
      <c r="AA29178" s="601"/>
      <c r="AB29178" s="601"/>
    </row>
    <row r="29179" spans="21:28" x14ac:dyDescent="0.25">
      <c r="U29179" s="601"/>
      <c r="V29179" s="611"/>
      <c r="X29179" s="613"/>
      <c r="Y29179" s="601"/>
      <c r="Z29179" s="601"/>
      <c r="AA29179" s="601"/>
      <c r="AB29179" s="601"/>
    </row>
    <row r="29180" spans="21:28" x14ac:dyDescent="0.25">
      <c r="U29180" s="601"/>
      <c r="V29180" s="611"/>
      <c r="X29180" s="613"/>
      <c r="Y29180" s="601"/>
      <c r="Z29180" s="601"/>
      <c r="AA29180" s="601"/>
      <c r="AB29180" s="601"/>
    </row>
    <row r="29181" spans="21:28" x14ac:dyDescent="0.25">
      <c r="U29181" s="601"/>
      <c r="V29181" s="611"/>
      <c r="X29181" s="613"/>
      <c r="Y29181" s="601"/>
      <c r="Z29181" s="601"/>
      <c r="AA29181" s="601"/>
      <c r="AB29181" s="601"/>
    </row>
    <row r="29182" spans="21:28" x14ac:dyDescent="0.25">
      <c r="U29182" s="601"/>
      <c r="V29182" s="611"/>
      <c r="X29182" s="613"/>
      <c r="Y29182" s="601"/>
      <c r="Z29182" s="601"/>
      <c r="AA29182" s="601"/>
      <c r="AB29182" s="601"/>
    </row>
    <row r="29183" spans="21:28" x14ac:dyDescent="0.25">
      <c r="U29183" s="601"/>
      <c r="V29183" s="611"/>
      <c r="X29183" s="613"/>
      <c r="Y29183" s="601"/>
      <c r="Z29183" s="601"/>
      <c r="AA29183" s="601"/>
      <c r="AB29183" s="601"/>
    </row>
    <row r="29184" spans="21:28" x14ac:dyDescent="0.25">
      <c r="U29184" s="601"/>
      <c r="V29184" s="611"/>
      <c r="X29184" s="613"/>
      <c r="Y29184" s="601"/>
      <c r="Z29184" s="601"/>
      <c r="AA29184" s="601"/>
      <c r="AB29184" s="601"/>
    </row>
    <row r="29185" spans="21:28" x14ac:dyDescent="0.25">
      <c r="U29185" s="601"/>
      <c r="V29185" s="611"/>
      <c r="X29185" s="613"/>
      <c r="Y29185" s="601"/>
      <c r="Z29185" s="601"/>
      <c r="AA29185" s="601"/>
      <c r="AB29185" s="601"/>
    </row>
    <row r="29186" spans="21:28" x14ac:dyDescent="0.25">
      <c r="U29186" s="601"/>
      <c r="V29186" s="611"/>
      <c r="X29186" s="613"/>
      <c r="Y29186" s="601"/>
      <c r="Z29186" s="601"/>
      <c r="AA29186" s="601"/>
      <c r="AB29186" s="601"/>
    </row>
    <row r="29187" spans="21:28" x14ac:dyDescent="0.25">
      <c r="U29187" s="601"/>
      <c r="V29187" s="611"/>
      <c r="X29187" s="613"/>
      <c r="Y29187" s="601"/>
      <c r="Z29187" s="601"/>
      <c r="AA29187" s="601"/>
      <c r="AB29187" s="601"/>
    </row>
    <row r="29188" spans="21:28" x14ac:dyDescent="0.25">
      <c r="U29188" s="601"/>
      <c r="V29188" s="611"/>
      <c r="X29188" s="613"/>
      <c r="Y29188" s="601"/>
      <c r="Z29188" s="601"/>
      <c r="AA29188" s="601"/>
      <c r="AB29188" s="601"/>
    </row>
    <row r="29189" spans="21:28" x14ac:dyDescent="0.25">
      <c r="U29189" s="601"/>
      <c r="V29189" s="611"/>
      <c r="X29189" s="613"/>
      <c r="Y29189" s="601"/>
      <c r="Z29189" s="601"/>
      <c r="AA29189" s="601"/>
      <c r="AB29189" s="601"/>
    </row>
    <row r="29190" spans="21:28" x14ac:dyDescent="0.25">
      <c r="U29190" s="601"/>
      <c r="V29190" s="611"/>
      <c r="X29190" s="613"/>
      <c r="Y29190" s="601"/>
      <c r="Z29190" s="601"/>
      <c r="AA29190" s="601"/>
      <c r="AB29190" s="601"/>
    </row>
    <row r="29191" spans="21:28" x14ac:dyDescent="0.25">
      <c r="U29191" s="601"/>
      <c r="V29191" s="611"/>
      <c r="X29191" s="613"/>
      <c r="Y29191" s="601"/>
      <c r="Z29191" s="601"/>
      <c r="AA29191" s="601"/>
      <c r="AB29191" s="601"/>
    </row>
    <row r="29192" spans="21:28" x14ac:dyDescent="0.25">
      <c r="U29192" s="601"/>
      <c r="V29192" s="611"/>
      <c r="X29192" s="613"/>
      <c r="Y29192" s="601"/>
      <c r="Z29192" s="601"/>
      <c r="AA29192" s="601"/>
      <c r="AB29192" s="601"/>
    </row>
    <row r="29193" spans="21:28" x14ac:dyDescent="0.25">
      <c r="U29193" s="601"/>
      <c r="V29193" s="611"/>
      <c r="X29193" s="613"/>
      <c r="Y29193" s="601"/>
      <c r="Z29193" s="601"/>
      <c r="AA29193" s="601"/>
      <c r="AB29193" s="601"/>
    </row>
    <row r="29194" spans="21:28" x14ac:dyDescent="0.25">
      <c r="U29194" s="601"/>
      <c r="V29194" s="611"/>
      <c r="X29194" s="613"/>
      <c r="Y29194" s="601"/>
      <c r="Z29194" s="601"/>
      <c r="AA29194" s="601"/>
      <c r="AB29194" s="601"/>
    </row>
    <row r="29195" spans="21:28" x14ac:dyDescent="0.25">
      <c r="U29195" s="601"/>
      <c r="V29195" s="611"/>
      <c r="X29195" s="613"/>
      <c r="Y29195" s="601"/>
      <c r="Z29195" s="601"/>
      <c r="AA29195" s="601"/>
      <c r="AB29195" s="601"/>
    </row>
    <row r="29196" spans="21:28" x14ac:dyDescent="0.25">
      <c r="U29196" s="601"/>
      <c r="V29196" s="611"/>
      <c r="X29196" s="613"/>
      <c r="Y29196" s="601"/>
      <c r="Z29196" s="601"/>
      <c r="AA29196" s="601"/>
      <c r="AB29196" s="601"/>
    </row>
    <row r="29197" spans="21:28" x14ac:dyDescent="0.25">
      <c r="U29197" s="601"/>
      <c r="V29197" s="611"/>
      <c r="X29197" s="613"/>
      <c r="Y29197" s="601"/>
      <c r="Z29197" s="601"/>
      <c r="AA29197" s="601"/>
      <c r="AB29197" s="601"/>
    </row>
    <row r="29198" spans="21:28" x14ac:dyDescent="0.25">
      <c r="U29198" s="601"/>
      <c r="V29198" s="611"/>
      <c r="X29198" s="613"/>
      <c r="Y29198" s="601"/>
      <c r="Z29198" s="601"/>
      <c r="AA29198" s="601"/>
      <c r="AB29198" s="601"/>
    </row>
    <row r="29199" spans="21:28" x14ac:dyDescent="0.25">
      <c r="U29199" s="601"/>
      <c r="V29199" s="611"/>
      <c r="X29199" s="613"/>
      <c r="Y29199" s="601"/>
      <c r="Z29199" s="601"/>
      <c r="AA29199" s="601"/>
      <c r="AB29199" s="601"/>
    </row>
    <row r="29200" spans="21:28" x14ac:dyDescent="0.25">
      <c r="U29200" s="601"/>
      <c r="V29200" s="611"/>
      <c r="X29200" s="613"/>
      <c r="Y29200" s="601"/>
      <c r="Z29200" s="601"/>
      <c r="AA29200" s="601"/>
      <c r="AB29200" s="601"/>
    </row>
    <row r="29201" spans="21:28" x14ac:dyDescent="0.25">
      <c r="U29201" s="601"/>
      <c r="V29201" s="611"/>
      <c r="X29201" s="613"/>
      <c r="Y29201" s="601"/>
      <c r="Z29201" s="601"/>
      <c r="AA29201" s="601"/>
      <c r="AB29201" s="601"/>
    </row>
    <row r="29202" spans="21:28" x14ac:dyDescent="0.25">
      <c r="U29202" s="601"/>
      <c r="V29202" s="611"/>
      <c r="X29202" s="613"/>
      <c r="Y29202" s="601"/>
      <c r="Z29202" s="601"/>
      <c r="AA29202" s="601"/>
      <c r="AB29202" s="601"/>
    </row>
    <row r="29203" spans="21:28" x14ac:dyDescent="0.25">
      <c r="U29203" s="601"/>
      <c r="V29203" s="611"/>
      <c r="X29203" s="613"/>
      <c r="Y29203" s="601"/>
      <c r="Z29203" s="601"/>
      <c r="AA29203" s="601"/>
      <c r="AB29203" s="601"/>
    </row>
    <row r="29204" spans="21:28" x14ac:dyDescent="0.25">
      <c r="U29204" s="601"/>
      <c r="V29204" s="611"/>
      <c r="X29204" s="613"/>
      <c r="Y29204" s="601"/>
      <c r="Z29204" s="601"/>
      <c r="AA29204" s="601"/>
      <c r="AB29204" s="601"/>
    </row>
    <row r="29205" spans="21:28" x14ac:dyDescent="0.25">
      <c r="U29205" s="601"/>
      <c r="V29205" s="611"/>
      <c r="X29205" s="613"/>
      <c r="Y29205" s="601"/>
      <c r="Z29205" s="601"/>
      <c r="AA29205" s="601"/>
      <c r="AB29205" s="601"/>
    </row>
    <row r="29206" spans="21:28" x14ac:dyDescent="0.25">
      <c r="U29206" s="601"/>
      <c r="V29206" s="611"/>
      <c r="X29206" s="613"/>
      <c r="Y29206" s="601"/>
      <c r="Z29206" s="601"/>
      <c r="AA29206" s="601"/>
      <c r="AB29206" s="601"/>
    </row>
    <row r="29207" spans="21:28" x14ac:dyDescent="0.25">
      <c r="U29207" s="601"/>
      <c r="V29207" s="611"/>
      <c r="X29207" s="613"/>
      <c r="Y29207" s="601"/>
      <c r="Z29207" s="601"/>
      <c r="AA29207" s="601"/>
      <c r="AB29207" s="601"/>
    </row>
    <row r="29208" spans="21:28" x14ac:dyDescent="0.25">
      <c r="U29208" s="601"/>
      <c r="V29208" s="611"/>
      <c r="X29208" s="613"/>
      <c r="Y29208" s="601"/>
      <c r="Z29208" s="601"/>
      <c r="AA29208" s="601"/>
      <c r="AB29208" s="601"/>
    </row>
    <row r="29209" spans="21:28" x14ac:dyDescent="0.25">
      <c r="U29209" s="601"/>
      <c r="V29209" s="611"/>
      <c r="X29209" s="613"/>
      <c r="Y29209" s="601"/>
      <c r="Z29209" s="601"/>
      <c r="AA29209" s="601"/>
      <c r="AB29209" s="601"/>
    </row>
    <row r="29210" spans="21:28" x14ac:dyDescent="0.25">
      <c r="U29210" s="601"/>
      <c r="V29210" s="611"/>
      <c r="X29210" s="613"/>
      <c r="Y29210" s="601"/>
      <c r="Z29210" s="601"/>
      <c r="AA29210" s="601"/>
      <c r="AB29210" s="601"/>
    </row>
    <row r="29211" spans="21:28" x14ac:dyDescent="0.25">
      <c r="U29211" s="601"/>
      <c r="V29211" s="611"/>
      <c r="X29211" s="613"/>
      <c r="Y29211" s="601"/>
      <c r="Z29211" s="601"/>
      <c r="AA29211" s="601"/>
      <c r="AB29211" s="601"/>
    </row>
    <row r="29212" spans="21:28" x14ac:dyDescent="0.25">
      <c r="U29212" s="601"/>
      <c r="V29212" s="611"/>
      <c r="X29212" s="613"/>
      <c r="Y29212" s="601"/>
      <c r="Z29212" s="601"/>
      <c r="AA29212" s="601"/>
      <c r="AB29212" s="601"/>
    </row>
    <row r="29213" spans="21:28" x14ac:dyDescent="0.25">
      <c r="U29213" s="601"/>
      <c r="V29213" s="611"/>
      <c r="X29213" s="613"/>
      <c r="Y29213" s="601"/>
      <c r="Z29213" s="601"/>
      <c r="AA29213" s="601"/>
      <c r="AB29213" s="601"/>
    </row>
    <row r="29214" spans="21:28" x14ac:dyDescent="0.25">
      <c r="U29214" s="601"/>
      <c r="V29214" s="611"/>
      <c r="X29214" s="613"/>
      <c r="Y29214" s="601"/>
      <c r="Z29214" s="601"/>
      <c r="AA29214" s="601"/>
      <c r="AB29214" s="601"/>
    </row>
    <row r="29215" spans="21:28" x14ac:dyDescent="0.25">
      <c r="U29215" s="601"/>
      <c r="V29215" s="611"/>
      <c r="X29215" s="613"/>
      <c r="Y29215" s="601"/>
      <c r="Z29215" s="601"/>
      <c r="AA29215" s="601"/>
      <c r="AB29215" s="601"/>
    </row>
    <row r="29216" spans="21:28" x14ac:dyDescent="0.25">
      <c r="U29216" s="601"/>
      <c r="V29216" s="611"/>
      <c r="X29216" s="613"/>
      <c r="Y29216" s="601"/>
      <c r="Z29216" s="601"/>
      <c r="AA29216" s="601"/>
      <c r="AB29216" s="601"/>
    </row>
    <row r="29217" spans="21:28" x14ac:dyDescent="0.25">
      <c r="U29217" s="601"/>
      <c r="V29217" s="611"/>
      <c r="X29217" s="613"/>
      <c r="Y29217" s="601"/>
      <c r="Z29217" s="601"/>
      <c r="AA29217" s="601"/>
      <c r="AB29217" s="601"/>
    </row>
    <row r="29218" spans="21:28" x14ac:dyDescent="0.25">
      <c r="U29218" s="601"/>
      <c r="V29218" s="611"/>
      <c r="X29218" s="613"/>
      <c r="Y29218" s="601"/>
      <c r="Z29218" s="601"/>
      <c r="AA29218" s="601"/>
      <c r="AB29218" s="601"/>
    </row>
    <row r="29219" spans="21:28" x14ac:dyDescent="0.25">
      <c r="U29219" s="601"/>
      <c r="V29219" s="611"/>
      <c r="X29219" s="613"/>
      <c r="Y29219" s="601"/>
      <c r="Z29219" s="601"/>
      <c r="AA29219" s="601"/>
      <c r="AB29219" s="601"/>
    </row>
    <row r="29220" spans="21:28" x14ac:dyDescent="0.25">
      <c r="U29220" s="601"/>
      <c r="V29220" s="611"/>
      <c r="X29220" s="613"/>
      <c r="Y29220" s="601"/>
      <c r="Z29220" s="601"/>
      <c r="AA29220" s="601"/>
      <c r="AB29220" s="601"/>
    </row>
    <row r="29221" spans="21:28" x14ac:dyDescent="0.25">
      <c r="U29221" s="601"/>
      <c r="V29221" s="611"/>
      <c r="X29221" s="613"/>
      <c r="Y29221" s="601"/>
      <c r="Z29221" s="601"/>
      <c r="AA29221" s="601"/>
      <c r="AB29221" s="601"/>
    </row>
    <row r="29222" spans="21:28" x14ac:dyDescent="0.25">
      <c r="U29222" s="601"/>
      <c r="V29222" s="611"/>
      <c r="X29222" s="613"/>
      <c r="Y29222" s="601"/>
      <c r="Z29222" s="601"/>
      <c r="AA29222" s="601"/>
      <c r="AB29222" s="601"/>
    </row>
    <row r="29223" spans="21:28" x14ac:dyDescent="0.25">
      <c r="U29223" s="601"/>
      <c r="V29223" s="611"/>
      <c r="X29223" s="613"/>
      <c r="Y29223" s="601"/>
      <c r="Z29223" s="601"/>
      <c r="AA29223" s="601"/>
      <c r="AB29223" s="601"/>
    </row>
    <row r="29224" spans="21:28" x14ac:dyDescent="0.25">
      <c r="U29224" s="601"/>
      <c r="V29224" s="611"/>
      <c r="X29224" s="613"/>
      <c r="Y29224" s="601"/>
      <c r="Z29224" s="601"/>
      <c r="AA29224" s="601"/>
      <c r="AB29224" s="601"/>
    </row>
    <row r="29225" spans="21:28" x14ac:dyDescent="0.25">
      <c r="U29225" s="601"/>
      <c r="V29225" s="611"/>
      <c r="X29225" s="613"/>
      <c r="Y29225" s="601"/>
      <c r="Z29225" s="601"/>
      <c r="AA29225" s="601"/>
      <c r="AB29225" s="601"/>
    </row>
    <row r="29226" spans="21:28" x14ac:dyDescent="0.25">
      <c r="U29226" s="601"/>
      <c r="V29226" s="611"/>
      <c r="X29226" s="613"/>
      <c r="Y29226" s="601"/>
      <c r="Z29226" s="601"/>
      <c r="AA29226" s="601"/>
      <c r="AB29226" s="601"/>
    </row>
    <row r="29227" spans="21:28" x14ac:dyDescent="0.25">
      <c r="U29227" s="601"/>
      <c r="V29227" s="611"/>
      <c r="X29227" s="613"/>
      <c r="Y29227" s="601"/>
      <c r="Z29227" s="601"/>
      <c r="AA29227" s="601"/>
      <c r="AB29227" s="601"/>
    </row>
    <row r="29228" spans="21:28" x14ac:dyDescent="0.25">
      <c r="U29228" s="601"/>
      <c r="V29228" s="611"/>
      <c r="X29228" s="613"/>
      <c r="Y29228" s="601"/>
      <c r="Z29228" s="601"/>
      <c r="AA29228" s="601"/>
      <c r="AB29228" s="601"/>
    </row>
    <row r="29229" spans="21:28" x14ac:dyDescent="0.25">
      <c r="U29229" s="601"/>
      <c r="V29229" s="611"/>
      <c r="X29229" s="613"/>
      <c r="Y29229" s="601"/>
      <c r="Z29229" s="601"/>
      <c r="AA29229" s="601"/>
      <c r="AB29229" s="601"/>
    </row>
    <row r="29230" spans="21:28" x14ac:dyDescent="0.25">
      <c r="U29230" s="601"/>
      <c r="V29230" s="611"/>
      <c r="X29230" s="613"/>
      <c r="Y29230" s="601"/>
      <c r="Z29230" s="601"/>
      <c r="AA29230" s="601"/>
      <c r="AB29230" s="601"/>
    </row>
    <row r="29231" spans="21:28" x14ac:dyDescent="0.25">
      <c r="U29231" s="601"/>
      <c r="V29231" s="611"/>
      <c r="X29231" s="613"/>
      <c r="Y29231" s="601"/>
      <c r="Z29231" s="601"/>
      <c r="AA29231" s="601"/>
      <c r="AB29231" s="601"/>
    </row>
    <row r="29232" spans="21:28" x14ac:dyDescent="0.25">
      <c r="U29232" s="601"/>
      <c r="V29232" s="611"/>
      <c r="X29232" s="613"/>
      <c r="Y29232" s="601"/>
      <c r="Z29232" s="601"/>
      <c r="AA29232" s="601"/>
      <c r="AB29232" s="601"/>
    </row>
    <row r="29233" spans="21:28" x14ac:dyDescent="0.25">
      <c r="U29233" s="601"/>
      <c r="V29233" s="611"/>
      <c r="X29233" s="613"/>
      <c r="Y29233" s="601"/>
      <c r="Z29233" s="601"/>
      <c r="AA29233" s="601"/>
      <c r="AB29233" s="601"/>
    </row>
    <row r="29234" spans="21:28" x14ac:dyDescent="0.25">
      <c r="U29234" s="601"/>
      <c r="V29234" s="611"/>
      <c r="X29234" s="613"/>
      <c r="Y29234" s="601"/>
      <c r="Z29234" s="601"/>
      <c r="AA29234" s="601"/>
      <c r="AB29234" s="601"/>
    </row>
    <row r="29235" spans="21:28" x14ac:dyDescent="0.25">
      <c r="U29235" s="601"/>
      <c r="V29235" s="611"/>
      <c r="X29235" s="613"/>
      <c r="Y29235" s="601"/>
      <c r="Z29235" s="601"/>
      <c r="AA29235" s="601"/>
      <c r="AB29235" s="601"/>
    </row>
    <row r="29236" spans="21:28" x14ac:dyDescent="0.25">
      <c r="U29236" s="601"/>
      <c r="V29236" s="611"/>
      <c r="X29236" s="613"/>
      <c r="Y29236" s="601"/>
      <c r="Z29236" s="601"/>
      <c r="AA29236" s="601"/>
      <c r="AB29236" s="601"/>
    </row>
    <row r="29237" spans="21:28" x14ac:dyDescent="0.25">
      <c r="U29237" s="601"/>
      <c r="V29237" s="611"/>
      <c r="X29237" s="613"/>
      <c r="Y29237" s="601"/>
      <c r="Z29237" s="601"/>
      <c r="AA29237" s="601"/>
      <c r="AB29237" s="601"/>
    </row>
    <row r="29238" spans="21:28" x14ac:dyDescent="0.25">
      <c r="U29238" s="601"/>
      <c r="V29238" s="611"/>
      <c r="X29238" s="613"/>
      <c r="Y29238" s="601"/>
      <c r="Z29238" s="601"/>
      <c r="AA29238" s="601"/>
      <c r="AB29238" s="601"/>
    </row>
    <row r="29239" spans="21:28" x14ac:dyDescent="0.25">
      <c r="U29239" s="601"/>
      <c r="V29239" s="611"/>
      <c r="X29239" s="613"/>
      <c r="Y29239" s="601"/>
      <c r="Z29239" s="601"/>
      <c r="AA29239" s="601"/>
      <c r="AB29239" s="601"/>
    </row>
    <row r="29240" spans="21:28" x14ac:dyDescent="0.25">
      <c r="U29240" s="601"/>
      <c r="V29240" s="611"/>
      <c r="X29240" s="613"/>
      <c r="Y29240" s="601"/>
      <c r="Z29240" s="601"/>
      <c r="AA29240" s="601"/>
      <c r="AB29240" s="601"/>
    </row>
    <row r="29241" spans="21:28" x14ac:dyDescent="0.25">
      <c r="U29241" s="601"/>
      <c r="V29241" s="611"/>
      <c r="X29241" s="613"/>
      <c r="Y29241" s="601"/>
      <c r="Z29241" s="601"/>
      <c r="AA29241" s="601"/>
      <c r="AB29241" s="601"/>
    </row>
    <row r="29242" spans="21:28" x14ac:dyDescent="0.25">
      <c r="U29242" s="601"/>
      <c r="V29242" s="611"/>
      <c r="X29242" s="613"/>
      <c r="Y29242" s="601"/>
      <c r="Z29242" s="601"/>
      <c r="AA29242" s="601"/>
      <c r="AB29242" s="601"/>
    </row>
    <row r="29243" spans="21:28" x14ac:dyDescent="0.25">
      <c r="U29243" s="601"/>
      <c r="V29243" s="611"/>
      <c r="X29243" s="613"/>
      <c r="Y29243" s="601"/>
      <c r="Z29243" s="601"/>
      <c r="AA29243" s="601"/>
      <c r="AB29243" s="601"/>
    </row>
    <row r="29244" spans="21:28" x14ac:dyDescent="0.25">
      <c r="U29244" s="601"/>
      <c r="V29244" s="611"/>
      <c r="X29244" s="613"/>
      <c r="Y29244" s="601"/>
      <c r="Z29244" s="601"/>
      <c r="AA29244" s="601"/>
      <c r="AB29244" s="601"/>
    </row>
    <row r="29245" spans="21:28" x14ac:dyDescent="0.25">
      <c r="U29245" s="601"/>
      <c r="V29245" s="611"/>
      <c r="X29245" s="613"/>
      <c r="Y29245" s="601"/>
      <c r="Z29245" s="601"/>
      <c r="AA29245" s="601"/>
      <c r="AB29245" s="601"/>
    </row>
    <row r="29246" spans="21:28" x14ac:dyDescent="0.25">
      <c r="U29246" s="601"/>
      <c r="V29246" s="611"/>
      <c r="X29246" s="613"/>
      <c r="Y29246" s="601"/>
      <c r="Z29246" s="601"/>
      <c r="AA29246" s="601"/>
      <c r="AB29246" s="601"/>
    </row>
    <row r="29247" spans="21:28" x14ac:dyDescent="0.25">
      <c r="U29247" s="601"/>
      <c r="V29247" s="611"/>
      <c r="X29247" s="613"/>
      <c r="Y29247" s="601"/>
      <c r="Z29247" s="601"/>
      <c r="AA29247" s="601"/>
      <c r="AB29247" s="601"/>
    </row>
    <row r="29248" spans="21:28" x14ac:dyDescent="0.25">
      <c r="U29248" s="601"/>
      <c r="V29248" s="611"/>
      <c r="X29248" s="613"/>
      <c r="Y29248" s="601"/>
      <c r="Z29248" s="601"/>
      <c r="AA29248" s="601"/>
      <c r="AB29248" s="601"/>
    </row>
    <row r="29249" spans="21:28" x14ac:dyDescent="0.25">
      <c r="U29249" s="601"/>
      <c r="V29249" s="611"/>
      <c r="X29249" s="613"/>
      <c r="Y29249" s="601"/>
      <c r="Z29249" s="601"/>
      <c r="AA29249" s="601"/>
      <c r="AB29249" s="601"/>
    </row>
    <row r="29250" spans="21:28" x14ac:dyDescent="0.25">
      <c r="U29250" s="601"/>
      <c r="V29250" s="611"/>
      <c r="X29250" s="613"/>
      <c r="Y29250" s="601"/>
      <c r="Z29250" s="601"/>
      <c r="AA29250" s="601"/>
      <c r="AB29250" s="601"/>
    </row>
    <row r="29251" spans="21:28" x14ac:dyDescent="0.25">
      <c r="U29251" s="601"/>
      <c r="V29251" s="611"/>
      <c r="X29251" s="613"/>
      <c r="Y29251" s="601"/>
      <c r="Z29251" s="601"/>
      <c r="AA29251" s="601"/>
      <c r="AB29251" s="601"/>
    </row>
    <row r="29252" spans="21:28" x14ac:dyDescent="0.25">
      <c r="U29252" s="601"/>
      <c r="V29252" s="611"/>
      <c r="X29252" s="613"/>
      <c r="Y29252" s="601"/>
      <c r="Z29252" s="601"/>
      <c r="AA29252" s="601"/>
      <c r="AB29252" s="601"/>
    </row>
    <row r="29253" spans="21:28" x14ac:dyDescent="0.25">
      <c r="U29253" s="601"/>
      <c r="V29253" s="611"/>
      <c r="X29253" s="613"/>
      <c r="Y29253" s="601"/>
      <c r="Z29253" s="601"/>
      <c r="AA29253" s="601"/>
      <c r="AB29253" s="601"/>
    </row>
    <row r="29254" spans="21:28" x14ac:dyDescent="0.25">
      <c r="U29254" s="601"/>
      <c r="V29254" s="611"/>
      <c r="X29254" s="613"/>
      <c r="Y29254" s="601"/>
      <c r="Z29254" s="601"/>
      <c r="AA29254" s="601"/>
      <c r="AB29254" s="601"/>
    </row>
    <row r="29255" spans="21:28" x14ac:dyDescent="0.25">
      <c r="U29255" s="601"/>
      <c r="V29255" s="611"/>
      <c r="X29255" s="613"/>
      <c r="Y29255" s="601"/>
      <c r="Z29255" s="601"/>
      <c r="AA29255" s="601"/>
      <c r="AB29255" s="601"/>
    </row>
    <row r="29256" spans="21:28" x14ac:dyDescent="0.25">
      <c r="U29256" s="601"/>
      <c r="V29256" s="611"/>
      <c r="X29256" s="613"/>
      <c r="Y29256" s="601"/>
      <c r="Z29256" s="601"/>
      <c r="AA29256" s="601"/>
      <c r="AB29256" s="601"/>
    </row>
    <row r="29257" spans="21:28" x14ac:dyDescent="0.25">
      <c r="U29257" s="601"/>
      <c r="V29257" s="611"/>
      <c r="X29257" s="613"/>
      <c r="Y29257" s="601"/>
      <c r="Z29257" s="601"/>
      <c r="AA29257" s="601"/>
      <c r="AB29257" s="601"/>
    </row>
    <row r="29258" spans="21:28" x14ac:dyDescent="0.25">
      <c r="U29258" s="601"/>
      <c r="V29258" s="611"/>
      <c r="X29258" s="613"/>
      <c r="Y29258" s="601"/>
      <c r="Z29258" s="601"/>
      <c r="AA29258" s="601"/>
      <c r="AB29258" s="601"/>
    </row>
    <row r="29259" spans="21:28" x14ac:dyDescent="0.25">
      <c r="U29259" s="601"/>
      <c r="V29259" s="611"/>
      <c r="X29259" s="613"/>
      <c r="Y29259" s="601"/>
      <c r="Z29259" s="601"/>
      <c r="AA29259" s="601"/>
      <c r="AB29259" s="601"/>
    </row>
    <row r="29260" spans="21:28" x14ac:dyDescent="0.25">
      <c r="U29260" s="601"/>
      <c r="V29260" s="611"/>
      <c r="X29260" s="613"/>
      <c r="Y29260" s="601"/>
      <c r="Z29260" s="601"/>
      <c r="AA29260" s="601"/>
      <c r="AB29260" s="601"/>
    </row>
    <row r="29261" spans="21:28" x14ac:dyDescent="0.25">
      <c r="U29261" s="601"/>
      <c r="V29261" s="611"/>
      <c r="X29261" s="613"/>
      <c r="Y29261" s="601"/>
      <c r="Z29261" s="601"/>
      <c r="AA29261" s="601"/>
      <c r="AB29261" s="601"/>
    </row>
    <row r="29262" spans="21:28" x14ac:dyDescent="0.25">
      <c r="U29262" s="601"/>
      <c r="V29262" s="611"/>
      <c r="X29262" s="613"/>
      <c r="Y29262" s="601"/>
      <c r="Z29262" s="601"/>
      <c r="AA29262" s="601"/>
      <c r="AB29262" s="601"/>
    </row>
    <row r="29263" spans="21:28" x14ac:dyDescent="0.25">
      <c r="U29263" s="601"/>
      <c r="V29263" s="611"/>
      <c r="X29263" s="613"/>
      <c r="Y29263" s="601"/>
      <c r="Z29263" s="601"/>
      <c r="AA29263" s="601"/>
      <c r="AB29263" s="601"/>
    </row>
    <row r="29264" spans="21:28" x14ac:dyDescent="0.25">
      <c r="U29264" s="601"/>
      <c r="V29264" s="611"/>
      <c r="X29264" s="613"/>
      <c r="Y29264" s="601"/>
      <c r="Z29264" s="601"/>
      <c r="AA29264" s="601"/>
      <c r="AB29264" s="601"/>
    </row>
    <row r="29265" spans="21:28" x14ac:dyDescent="0.25">
      <c r="U29265" s="601"/>
      <c r="V29265" s="611"/>
      <c r="X29265" s="613"/>
      <c r="Y29265" s="601"/>
      <c r="Z29265" s="601"/>
      <c r="AA29265" s="601"/>
      <c r="AB29265" s="601"/>
    </row>
    <row r="29266" spans="21:28" x14ac:dyDescent="0.25">
      <c r="U29266" s="601"/>
      <c r="V29266" s="611"/>
      <c r="X29266" s="613"/>
      <c r="Y29266" s="601"/>
      <c r="Z29266" s="601"/>
      <c r="AA29266" s="601"/>
      <c r="AB29266" s="601"/>
    </row>
    <row r="29267" spans="21:28" x14ac:dyDescent="0.25">
      <c r="U29267" s="601"/>
      <c r="V29267" s="611"/>
      <c r="X29267" s="613"/>
      <c r="Y29267" s="601"/>
      <c r="Z29267" s="601"/>
      <c r="AA29267" s="601"/>
      <c r="AB29267" s="601"/>
    </row>
    <row r="29268" spans="21:28" x14ac:dyDescent="0.25">
      <c r="U29268" s="601"/>
      <c r="V29268" s="611"/>
      <c r="X29268" s="613"/>
      <c r="Y29268" s="601"/>
      <c r="Z29268" s="601"/>
      <c r="AA29268" s="601"/>
      <c r="AB29268" s="601"/>
    </row>
    <row r="29269" spans="21:28" x14ac:dyDescent="0.25">
      <c r="U29269" s="601"/>
      <c r="V29269" s="611"/>
      <c r="X29269" s="613"/>
      <c r="Y29269" s="601"/>
      <c r="Z29269" s="601"/>
      <c r="AA29269" s="601"/>
      <c r="AB29269" s="601"/>
    </row>
    <row r="29270" spans="21:28" x14ac:dyDescent="0.25">
      <c r="U29270" s="601"/>
      <c r="V29270" s="611"/>
      <c r="X29270" s="613"/>
      <c r="Y29270" s="601"/>
      <c r="Z29270" s="601"/>
      <c r="AA29270" s="601"/>
      <c r="AB29270" s="601"/>
    </row>
    <row r="29271" spans="21:28" x14ac:dyDescent="0.25">
      <c r="U29271" s="601"/>
      <c r="V29271" s="611"/>
      <c r="X29271" s="613"/>
      <c r="Y29271" s="601"/>
      <c r="Z29271" s="601"/>
      <c r="AA29271" s="601"/>
      <c r="AB29271" s="601"/>
    </row>
    <row r="29272" spans="21:28" x14ac:dyDescent="0.25">
      <c r="U29272" s="601"/>
      <c r="V29272" s="611"/>
      <c r="X29272" s="613"/>
      <c r="Y29272" s="601"/>
      <c r="Z29272" s="601"/>
      <c r="AA29272" s="601"/>
      <c r="AB29272" s="601"/>
    </row>
    <row r="29273" spans="21:28" x14ac:dyDescent="0.25">
      <c r="U29273" s="601"/>
      <c r="V29273" s="611"/>
      <c r="X29273" s="613"/>
      <c r="Y29273" s="601"/>
      <c r="Z29273" s="601"/>
      <c r="AA29273" s="601"/>
      <c r="AB29273" s="601"/>
    </row>
    <row r="29274" spans="21:28" x14ac:dyDescent="0.25">
      <c r="U29274" s="601"/>
      <c r="V29274" s="611"/>
      <c r="X29274" s="613"/>
      <c r="Y29274" s="601"/>
      <c r="Z29274" s="601"/>
      <c r="AA29274" s="601"/>
      <c r="AB29274" s="601"/>
    </row>
    <row r="29275" spans="21:28" x14ac:dyDescent="0.25">
      <c r="U29275" s="601"/>
      <c r="V29275" s="611"/>
      <c r="X29275" s="613"/>
      <c r="Y29275" s="601"/>
      <c r="Z29275" s="601"/>
      <c r="AA29275" s="601"/>
      <c r="AB29275" s="601"/>
    </row>
    <row r="29276" spans="21:28" x14ac:dyDescent="0.25">
      <c r="U29276" s="601"/>
      <c r="V29276" s="611"/>
      <c r="X29276" s="613"/>
      <c r="Y29276" s="601"/>
      <c r="Z29276" s="601"/>
      <c r="AA29276" s="601"/>
      <c r="AB29276" s="601"/>
    </row>
    <row r="29277" spans="21:28" x14ac:dyDescent="0.25">
      <c r="U29277" s="601"/>
      <c r="V29277" s="611"/>
      <c r="X29277" s="613"/>
      <c r="Y29277" s="601"/>
      <c r="Z29277" s="601"/>
      <c r="AA29277" s="601"/>
      <c r="AB29277" s="601"/>
    </row>
    <row r="29278" spans="21:28" x14ac:dyDescent="0.25">
      <c r="U29278" s="601"/>
      <c r="V29278" s="611"/>
      <c r="X29278" s="613"/>
      <c r="Y29278" s="601"/>
      <c r="Z29278" s="601"/>
      <c r="AA29278" s="601"/>
      <c r="AB29278" s="601"/>
    </row>
    <row r="29279" spans="21:28" x14ac:dyDescent="0.25">
      <c r="U29279" s="601"/>
      <c r="V29279" s="611"/>
      <c r="X29279" s="613"/>
      <c r="Y29279" s="601"/>
      <c r="Z29279" s="601"/>
      <c r="AA29279" s="601"/>
      <c r="AB29279" s="601"/>
    </row>
    <row r="29280" spans="21:28" x14ac:dyDescent="0.25">
      <c r="U29280" s="601"/>
      <c r="V29280" s="611"/>
      <c r="X29280" s="613"/>
      <c r="Y29280" s="601"/>
      <c r="Z29280" s="601"/>
      <c r="AA29280" s="601"/>
      <c r="AB29280" s="601"/>
    </row>
    <row r="29281" spans="21:28" x14ac:dyDescent="0.25">
      <c r="U29281" s="601"/>
      <c r="V29281" s="611"/>
      <c r="X29281" s="613"/>
      <c r="Y29281" s="601"/>
      <c r="Z29281" s="601"/>
      <c r="AA29281" s="601"/>
      <c r="AB29281" s="601"/>
    </row>
    <row r="29282" spans="21:28" x14ac:dyDescent="0.25">
      <c r="U29282" s="601"/>
      <c r="V29282" s="611"/>
      <c r="X29282" s="613"/>
      <c r="Y29282" s="601"/>
      <c r="Z29282" s="601"/>
      <c r="AA29282" s="601"/>
      <c r="AB29282" s="601"/>
    </row>
    <row r="29283" spans="21:28" x14ac:dyDescent="0.25">
      <c r="U29283" s="601"/>
      <c r="V29283" s="611"/>
      <c r="X29283" s="613"/>
      <c r="Y29283" s="601"/>
      <c r="Z29283" s="601"/>
      <c r="AA29283" s="601"/>
      <c r="AB29283" s="601"/>
    </row>
    <row r="29284" spans="21:28" x14ac:dyDescent="0.25">
      <c r="U29284" s="601"/>
      <c r="V29284" s="611"/>
      <c r="X29284" s="613"/>
      <c r="Y29284" s="601"/>
      <c r="Z29284" s="601"/>
      <c r="AA29284" s="601"/>
      <c r="AB29284" s="601"/>
    </row>
    <row r="29285" spans="21:28" x14ac:dyDescent="0.25">
      <c r="U29285" s="601"/>
      <c r="V29285" s="611"/>
      <c r="X29285" s="613"/>
      <c r="Y29285" s="601"/>
      <c r="Z29285" s="601"/>
      <c r="AA29285" s="601"/>
      <c r="AB29285" s="601"/>
    </row>
    <row r="29286" spans="21:28" x14ac:dyDescent="0.25">
      <c r="U29286" s="601"/>
      <c r="V29286" s="611"/>
      <c r="X29286" s="613"/>
      <c r="Y29286" s="601"/>
      <c r="Z29286" s="601"/>
      <c r="AA29286" s="601"/>
      <c r="AB29286" s="601"/>
    </row>
    <row r="29287" spans="21:28" x14ac:dyDescent="0.25">
      <c r="U29287" s="601"/>
      <c r="V29287" s="611"/>
      <c r="X29287" s="613"/>
      <c r="Y29287" s="601"/>
      <c r="Z29287" s="601"/>
      <c r="AA29287" s="601"/>
      <c r="AB29287" s="601"/>
    </row>
    <row r="29288" spans="21:28" x14ac:dyDescent="0.25">
      <c r="U29288" s="601"/>
      <c r="V29288" s="611"/>
      <c r="X29288" s="613"/>
      <c r="Y29288" s="601"/>
      <c r="Z29288" s="601"/>
      <c r="AA29288" s="601"/>
      <c r="AB29288" s="601"/>
    </row>
    <row r="29289" spans="21:28" x14ac:dyDescent="0.25">
      <c r="U29289" s="601"/>
      <c r="V29289" s="611"/>
      <c r="X29289" s="613"/>
      <c r="Y29289" s="601"/>
      <c r="Z29289" s="601"/>
      <c r="AA29289" s="601"/>
      <c r="AB29289" s="601"/>
    </row>
    <row r="29290" spans="21:28" x14ac:dyDescent="0.25">
      <c r="U29290" s="601"/>
      <c r="V29290" s="611"/>
      <c r="X29290" s="613"/>
      <c r="Y29290" s="601"/>
      <c r="Z29290" s="601"/>
      <c r="AA29290" s="601"/>
      <c r="AB29290" s="601"/>
    </row>
    <row r="29291" spans="21:28" x14ac:dyDescent="0.25">
      <c r="U29291" s="601"/>
      <c r="V29291" s="611"/>
      <c r="X29291" s="613"/>
      <c r="Y29291" s="601"/>
      <c r="Z29291" s="601"/>
      <c r="AA29291" s="601"/>
      <c r="AB29291" s="601"/>
    </row>
    <row r="29292" spans="21:28" x14ac:dyDescent="0.25">
      <c r="U29292" s="601"/>
      <c r="V29292" s="611"/>
      <c r="X29292" s="613"/>
      <c r="Y29292" s="601"/>
      <c r="Z29292" s="601"/>
      <c r="AA29292" s="601"/>
      <c r="AB29292" s="601"/>
    </row>
    <row r="29293" spans="21:28" x14ac:dyDescent="0.25">
      <c r="U29293" s="601"/>
      <c r="V29293" s="611"/>
      <c r="X29293" s="613"/>
      <c r="Y29293" s="601"/>
      <c r="Z29293" s="601"/>
      <c r="AA29293" s="601"/>
      <c r="AB29293" s="601"/>
    </row>
    <row r="29294" spans="21:28" x14ac:dyDescent="0.25">
      <c r="U29294" s="601"/>
      <c r="V29294" s="611"/>
      <c r="X29294" s="613"/>
      <c r="Y29294" s="601"/>
      <c r="Z29294" s="601"/>
      <c r="AA29294" s="601"/>
      <c r="AB29294" s="601"/>
    </row>
    <row r="29295" spans="21:28" x14ac:dyDescent="0.25">
      <c r="U29295" s="601"/>
      <c r="V29295" s="611"/>
      <c r="X29295" s="613"/>
      <c r="Y29295" s="601"/>
      <c r="Z29295" s="601"/>
      <c r="AA29295" s="601"/>
      <c r="AB29295" s="601"/>
    </row>
    <row r="29296" spans="21:28" x14ac:dyDescent="0.25">
      <c r="U29296" s="601"/>
      <c r="V29296" s="611"/>
      <c r="X29296" s="613"/>
      <c r="Y29296" s="601"/>
      <c r="Z29296" s="601"/>
      <c r="AA29296" s="601"/>
      <c r="AB29296" s="601"/>
    </row>
    <row r="29297" spans="21:28" x14ac:dyDescent="0.25">
      <c r="U29297" s="601"/>
      <c r="V29297" s="611"/>
      <c r="X29297" s="613"/>
      <c r="Y29297" s="601"/>
      <c r="Z29297" s="601"/>
      <c r="AA29297" s="601"/>
      <c r="AB29297" s="601"/>
    </row>
    <row r="29298" spans="21:28" x14ac:dyDescent="0.25">
      <c r="U29298" s="601"/>
      <c r="V29298" s="611"/>
      <c r="X29298" s="613"/>
      <c r="Y29298" s="601"/>
      <c r="Z29298" s="601"/>
      <c r="AA29298" s="601"/>
      <c r="AB29298" s="601"/>
    </row>
    <row r="29299" spans="21:28" x14ac:dyDescent="0.25">
      <c r="U29299" s="601"/>
      <c r="V29299" s="611"/>
      <c r="X29299" s="613"/>
      <c r="Y29299" s="601"/>
      <c r="Z29299" s="601"/>
      <c r="AA29299" s="601"/>
      <c r="AB29299" s="601"/>
    </row>
    <row r="29300" spans="21:28" x14ac:dyDescent="0.25">
      <c r="U29300" s="601"/>
      <c r="V29300" s="611"/>
      <c r="X29300" s="613"/>
      <c r="Y29300" s="601"/>
      <c r="Z29300" s="601"/>
      <c r="AA29300" s="601"/>
      <c r="AB29300" s="601"/>
    </row>
    <row r="29301" spans="21:28" x14ac:dyDescent="0.25">
      <c r="U29301" s="601"/>
      <c r="V29301" s="611"/>
      <c r="X29301" s="613"/>
      <c r="Y29301" s="601"/>
      <c r="Z29301" s="601"/>
      <c r="AA29301" s="601"/>
      <c r="AB29301" s="601"/>
    </row>
    <row r="29302" spans="21:28" x14ac:dyDescent="0.25">
      <c r="U29302" s="601"/>
      <c r="V29302" s="611"/>
      <c r="X29302" s="613"/>
      <c r="Y29302" s="601"/>
      <c r="Z29302" s="601"/>
      <c r="AA29302" s="601"/>
      <c r="AB29302" s="601"/>
    </row>
    <row r="29303" spans="21:28" x14ac:dyDescent="0.25">
      <c r="U29303" s="601"/>
      <c r="V29303" s="611"/>
      <c r="X29303" s="613"/>
      <c r="Y29303" s="601"/>
      <c r="Z29303" s="601"/>
      <c r="AA29303" s="601"/>
      <c r="AB29303" s="601"/>
    </row>
    <row r="29304" spans="21:28" x14ac:dyDescent="0.25">
      <c r="U29304" s="601"/>
      <c r="V29304" s="611"/>
      <c r="X29304" s="613"/>
      <c r="Y29304" s="601"/>
      <c r="Z29304" s="601"/>
      <c r="AA29304" s="601"/>
      <c r="AB29304" s="601"/>
    </row>
    <row r="29305" spans="21:28" x14ac:dyDescent="0.25">
      <c r="U29305" s="601"/>
      <c r="V29305" s="611"/>
      <c r="X29305" s="613"/>
      <c r="Y29305" s="601"/>
      <c r="Z29305" s="601"/>
      <c r="AA29305" s="601"/>
      <c r="AB29305" s="601"/>
    </row>
    <row r="29306" spans="21:28" x14ac:dyDescent="0.25">
      <c r="U29306" s="601"/>
      <c r="V29306" s="611"/>
      <c r="X29306" s="613"/>
      <c r="Y29306" s="601"/>
      <c r="Z29306" s="601"/>
      <c r="AA29306" s="601"/>
      <c r="AB29306" s="601"/>
    </row>
    <row r="29307" spans="21:28" x14ac:dyDescent="0.25">
      <c r="U29307" s="601"/>
      <c r="V29307" s="611"/>
      <c r="X29307" s="613"/>
      <c r="Y29307" s="601"/>
      <c r="Z29307" s="601"/>
      <c r="AA29307" s="601"/>
      <c r="AB29307" s="601"/>
    </row>
    <row r="29308" spans="21:28" x14ac:dyDescent="0.25">
      <c r="U29308" s="601"/>
      <c r="V29308" s="611"/>
      <c r="X29308" s="613"/>
      <c r="Y29308" s="601"/>
      <c r="Z29308" s="601"/>
      <c r="AA29308" s="601"/>
      <c r="AB29308" s="601"/>
    </row>
    <row r="29309" spans="21:28" x14ac:dyDescent="0.25">
      <c r="U29309" s="601"/>
      <c r="V29309" s="611"/>
      <c r="X29309" s="613"/>
      <c r="Y29309" s="601"/>
      <c r="Z29309" s="601"/>
      <c r="AA29309" s="601"/>
      <c r="AB29309" s="601"/>
    </row>
    <row r="29310" spans="21:28" x14ac:dyDescent="0.25">
      <c r="U29310" s="601"/>
      <c r="V29310" s="611"/>
      <c r="X29310" s="613"/>
      <c r="Y29310" s="601"/>
      <c r="Z29310" s="601"/>
      <c r="AA29310" s="601"/>
      <c r="AB29310" s="601"/>
    </row>
    <row r="29311" spans="21:28" x14ac:dyDescent="0.25">
      <c r="U29311" s="601"/>
      <c r="V29311" s="611"/>
      <c r="X29311" s="613"/>
      <c r="Y29311" s="601"/>
      <c r="Z29311" s="601"/>
      <c r="AA29311" s="601"/>
      <c r="AB29311" s="601"/>
    </row>
    <row r="29312" spans="21:28" x14ac:dyDescent="0.25">
      <c r="U29312" s="601"/>
      <c r="V29312" s="611"/>
      <c r="X29312" s="613"/>
      <c r="Y29312" s="601"/>
      <c r="Z29312" s="601"/>
      <c r="AA29312" s="601"/>
      <c r="AB29312" s="601"/>
    </row>
    <row r="29313" spans="21:28" x14ac:dyDescent="0.25">
      <c r="U29313" s="601"/>
      <c r="V29313" s="611"/>
      <c r="X29313" s="613"/>
      <c r="Y29313" s="601"/>
      <c r="Z29313" s="601"/>
      <c r="AA29313" s="601"/>
      <c r="AB29313" s="601"/>
    </row>
    <row r="29314" spans="21:28" x14ac:dyDescent="0.25">
      <c r="U29314" s="601"/>
      <c r="V29314" s="611"/>
      <c r="X29314" s="613"/>
      <c r="Y29314" s="601"/>
      <c r="Z29314" s="601"/>
      <c r="AA29314" s="601"/>
      <c r="AB29314" s="601"/>
    </row>
    <row r="29315" spans="21:28" x14ac:dyDescent="0.25">
      <c r="U29315" s="601"/>
      <c r="V29315" s="611"/>
      <c r="X29315" s="613"/>
      <c r="Y29315" s="601"/>
      <c r="Z29315" s="601"/>
      <c r="AA29315" s="601"/>
      <c r="AB29315" s="601"/>
    </row>
    <row r="29316" spans="21:28" x14ac:dyDescent="0.25">
      <c r="U29316" s="601"/>
      <c r="V29316" s="611"/>
      <c r="X29316" s="613"/>
      <c r="Y29316" s="601"/>
      <c r="Z29316" s="601"/>
      <c r="AA29316" s="601"/>
      <c r="AB29316" s="601"/>
    </row>
    <row r="29317" spans="21:28" x14ac:dyDescent="0.25">
      <c r="U29317" s="601"/>
      <c r="V29317" s="611"/>
      <c r="X29317" s="613"/>
      <c r="Y29317" s="601"/>
      <c r="Z29317" s="601"/>
      <c r="AA29317" s="601"/>
      <c r="AB29317" s="601"/>
    </row>
    <row r="29318" spans="21:28" x14ac:dyDescent="0.25">
      <c r="U29318" s="601"/>
      <c r="V29318" s="611"/>
      <c r="X29318" s="613"/>
      <c r="Y29318" s="601"/>
      <c r="Z29318" s="601"/>
      <c r="AA29318" s="601"/>
      <c r="AB29318" s="601"/>
    </row>
    <row r="29319" spans="21:28" x14ac:dyDescent="0.25">
      <c r="U29319" s="601"/>
      <c r="V29319" s="611"/>
      <c r="X29319" s="613"/>
      <c r="Y29319" s="601"/>
      <c r="Z29319" s="601"/>
      <c r="AA29319" s="601"/>
      <c r="AB29319" s="601"/>
    </row>
    <row r="29320" spans="21:28" x14ac:dyDescent="0.25">
      <c r="U29320" s="601"/>
      <c r="V29320" s="611"/>
      <c r="X29320" s="613"/>
      <c r="Y29320" s="601"/>
      <c r="Z29320" s="601"/>
      <c r="AA29320" s="601"/>
      <c r="AB29320" s="601"/>
    </row>
    <row r="29321" spans="21:28" x14ac:dyDescent="0.25">
      <c r="U29321" s="601"/>
      <c r="V29321" s="611"/>
      <c r="X29321" s="613"/>
      <c r="Y29321" s="601"/>
      <c r="Z29321" s="601"/>
      <c r="AA29321" s="601"/>
      <c r="AB29321" s="601"/>
    </row>
    <row r="29322" spans="21:28" x14ac:dyDescent="0.25">
      <c r="U29322" s="601"/>
      <c r="V29322" s="611"/>
      <c r="X29322" s="613"/>
      <c r="Y29322" s="601"/>
      <c r="Z29322" s="601"/>
      <c r="AA29322" s="601"/>
      <c r="AB29322" s="601"/>
    </row>
    <row r="29323" spans="21:28" x14ac:dyDescent="0.25">
      <c r="U29323" s="601"/>
      <c r="V29323" s="611"/>
      <c r="X29323" s="613"/>
      <c r="Y29323" s="601"/>
      <c r="Z29323" s="601"/>
      <c r="AA29323" s="601"/>
      <c r="AB29323" s="601"/>
    </row>
    <row r="29324" spans="21:28" x14ac:dyDescent="0.25">
      <c r="U29324" s="601"/>
      <c r="V29324" s="611"/>
      <c r="X29324" s="613"/>
      <c r="Y29324" s="601"/>
      <c r="Z29324" s="601"/>
      <c r="AA29324" s="601"/>
      <c r="AB29324" s="601"/>
    </row>
    <row r="29325" spans="21:28" x14ac:dyDescent="0.25">
      <c r="U29325" s="601"/>
      <c r="V29325" s="611"/>
      <c r="X29325" s="613"/>
      <c r="Y29325" s="601"/>
      <c r="Z29325" s="601"/>
      <c r="AA29325" s="601"/>
      <c r="AB29325" s="601"/>
    </row>
    <row r="29326" spans="21:28" x14ac:dyDescent="0.25">
      <c r="U29326" s="601"/>
      <c r="V29326" s="611"/>
      <c r="X29326" s="613"/>
      <c r="Y29326" s="601"/>
      <c r="Z29326" s="601"/>
      <c r="AA29326" s="601"/>
      <c r="AB29326" s="601"/>
    </row>
    <row r="29327" spans="21:28" x14ac:dyDescent="0.25">
      <c r="U29327" s="601"/>
      <c r="V29327" s="611"/>
      <c r="X29327" s="613"/>
      <c r="Y29327" s="601"/>
      <c r="Z29327" s="601"/>
      <c r="AA29327" s="601"/>
      <c r="AB29327" s="601"/>
    </row>
    <row r="29328" spans="21:28" x14ac:dyDescent="0.25">
      <c r="U29328" s="601"/>
      <c r="V29328" s="611"/>
      <c r="X29328" s="613"/>
      <c r="Y29328" s="601"/>
      <c r="Z29328" s="601"/>
      <c r="AA29328" s="601"/>
      <c r="AB29328" s="601"/>
    </row>
    <row r="29329" spans="21:28" x14ac:dyDescent="0.25">
      <c r="U29329" s="601"/>
      <c r="V29329" s="611"/>
      <c r="X29329" s="613"/>
      <c r="Y29329" s="601"/>
      <c r="Z29329" s="601"/>
      <c r="AA29329" s="601"/>
      <c r="AB29329" s="601"/>
    </row>
    <row r="29330" spans="21:28" x14ac:dyDescent="0.25">
      <c r="U29330" s="601"/>
      <c r="V29330" s="611"/>
      <c r="X29330" s="613"/>
      <c r="Y29330" s="601"/>
      <c r="Z29330" s="601"/>
      <c r="AA29330" s="601"/>
      <c r="AB29330" s="601"/>
    </row>
    <row r="29331" spans="21:28" x14ac:dyDescent="0.25">
      <c r="U29331" s="601"/>
      <c r="V29331" s="611"/>
      <c r="X29331" s="613"/>
      <c r="Y29331" s="601"/>
      <c r="Z29331" s="601"/>
      <c r="AA29331" s="601"/>
      <c r="AB29331" s="601"/>
    </row>
    <row r="29332" spans="21:28" x14ac:dyDescent="0.25">
      <c r="U29332" s="601"/>
      <c r="V29332" s="611"/>
      <c r="X29332" s="613"/>
      <c r="Y29332" s="601"/>
      <c r="Z29332" s="601"/>
      <c r="AA29332" s="601"/>
      <c r="AB29332" s="601"/>
    </row>
    <row r="29333" spans="21:28" x14ac:dyDescent="0.25">
      <c r="U29333" s="601"/>
      <c r="V29333" s="611"/>
      <c r="X29333" s="613"/>
      <c r="Y29333" s="601"/>
      <c r="Z29333" s="601"/>
      <c r="AA29333" s="601"/>
      <c r="AB29333" s="601"/>
    </row>
    <row r="29334" spans="21:28" x14ac:dyDescent="0.25">
      <c r="U29334" s="601"/>
      <c r="V29334" s="611"/>
      <c r="X29334" s="613"/>
      <c r="Y29334" s="601"/>
      <c r="Z29334" s="601"/>
      <c r="AA29334" s="601"/>
      <c r="AB29334" s="601"/>
    </row>
    <row r="29335" spans="21:28" x14ac:dyDescent="0.25">
      <c r="U29335" s="601"/>
      <c r="V29335" s="611"/>
      <c r="X29335" s="613"/>
      <c r="Y29335" s="601"/>
      <c r="Z29335" s="601"/>
      <c r="AA29335" s="601"/>
      <c r="AB29335" s="601"/>
    </row>
    <row r="29336" spans="21:28" x14ac:dyDescent="0.25">
      <c r="U29336" s="601"/>
      <c r="V29336" s="611"/>
      <c r="X29336" s="613"/>
      <c r="Y29336" s="601"/>
      <c r="Z29336" s="601"/>
      <c r="AA29336" s="601"/>
      <c r="AB29336" s="601"/>
    </row>
    <row r="29337" spans="21:28" x14ac:dyDescent="0.25">
      <c r="U29337" s="601"/>
      <c r="V29337" s="611"/>
      <c r="X29337" s="613"/>
      <c r="Y29337" s="601"/>
      <c r="Z29337" s="601"/>
      <c r="AA29337" s="601"/>
      <c r="AB29337" s="601"/>
    </row>
    <row r="29338" spans="21:28" x14ac:dyDescent="0.25">
      <c r="U29338" s="601"/>
      <c r="V29338" s="611"/>
      <c r="X29338" s="613"/>
      <c r="Y29338" s="601"/>
      <c r="Z29338" s="601"/>
      <c r="AA29338" s="601"/>
      <c r="AB29338" s="601"/>
    </row>
    <row r="29339" spans="21:28" x14ac:dyDescent="0.25">
      <c r="U29339" s="601"/>
      <c r="V29339" s="611"/>
      <c r="X29339" s="613"/>
      <c r="Y29339" s="601"/>
      <c r="Z29339" s="601"/>
      <c r="AA29339" s="601"/>
      <c r="AB29339" s="601"/>
    </row>
    <row r="29340" spans="21:28" x14ac:dyDescent="0.25">
      <c r="U29340" s="601"/>
      <c r="V29340" s="611"/>
      <c r="X29340" s="613"/>
      <c r="Y29340" s="601"/>
      <c r="Z29340" s="601"/>
      <c r="AA29340" s="601"/>
      <c r="AB29340" s="601"/>
    </row>
    <row r="29341" spans="21:28" x14ac:dyDescent="0.25">
      <c r="U29341" s="601"/>
      <c r="V29341" s="611"/>
      <c r="X29341" s="613"/>
      <c r="Y29341" s="601"/>
      <c r="Z29341" s="601"/>
      <c r="AA29341" s="601"/>
      <c r="AB29341" s="601"/>
    </row>
    <row r="29342" spans="21:28" x14ac:dyDescent="0.25">
      <c r="U29342" s="601"/>
      <c r="V29342" s="611"/>
      <c r="X29342" s="613"/>
      <c r="Y29342" s="601"/>
      <c r="Z29342" s="601"/>
      <c r="AA29342" s="601"/>
      <c r="AB29342" s="601"/>
    </row>
    <row r="29343" spans="21:28" x14ac:dyDescent="0.25">
      <c r="U29343" s="601"/>
      <c r="V29343" s="611"/>
      <c r="X29343" s="613"/>
      <c r="Y29343" s="601"/>
      <c r="Z29343" s="601"/>
      <c r="AA29343" s="601"/>
      <c r="AB29343" s="601"/>
    </row>
    <row r="29344" spans="21:28" x14ac:dyDescent="0.25">
      <c r="U29344" s="601"/>
      <c r="V29344" s="611"/>
      <c r="X29344" s="613"/>
      <c r="Y29344" s="601"/>
      <c r="Z29344" s="601"/>
      <c r="AA29344" s="601"/>
      <c r="AB29344" s="601"/>
    </row>
    <row r="29345" spans="21:28" x14ac:dyDescent="0.25">
      <c r="U29345" s="601"/>
      <c r="V29345" s="611"/>
      <c r="X29345" s="613"/>
      <c r="Y29345" s="601"/>
      <c r="Z29345" s="601"/>
      <c r="AA29345" s="601"/>
      <c r="AB29345" s="601"/>
    </row>
    <row r="29346" spans="21:28" x14ac:dyDescent="0.25">
      <c r="U29346" s="601"/>
      <c r="V29346" s="611"/>
      <c r="X29346" s="613"/>
      <c r="Y29346" s="601"/>
      <c r="Z29346" s="601"/>
      <c r="AA29346" s="601"/>
      <c r="AB29346" s="601"/>
    </row>
    <row r="29347" spans="21:28" x14ac:dyDescent="0.25">
      <c r="U29347" s="601"/>
      <c r="V29347" s="611"/>
      <c r="X29347" s="613"/>
      <c r="Y29347" s="601"/>
      <c r="Z29347" s="601"/>
      <c r="AA29347" s="601"/>
      <c r="AB29347" s="601"/>
    </row>
    <row r="29348" spans="21:28" x14ac:dyDescent="0.25">
      <c r="U29348" s="601"/>
      <c r="V29348" s="611"/>
      <c r="X29348" s="613"/>
      <c r="Y29348" s="601"/>
      <c r="Z29348" s="601"/>
      <c r="AA29348" s="601"/>
      <c r="AB29348" s="601"/>
    </row>
    <row r="29349" spans="21:28" x14ac:dyDescent="0.25">
      <c r="U29349" s="601"/>
      <c r="V29349" s="611"/>
      <c r="X29349" s="613"/>
      <c r="Y29349" s="601"/>
      <c r="Z29349" s="601"/>
      <c r="AA29349" s="601"/>
      <c r="AB29349" s="601"/>
    </row>
    <row r="29350" spans="21:28" x14ac:dyDescent="0.25">
      <c r="U29350" s="601"/>
      <c r="V29350" s="611"/>
      <c r="X29350" s="613"/>
      <c r="Y29350" s="601"/>
      <c r="Z29350" s="601"/>
      <c r="AA29350" s="601"/>
      <c r="AB29350" s="601"/>
    </row>
    <row r="29351" spans="21:28" x14ac:dyDescent="0.25">
      <c r="U29351" s="601"/>
      <c r="V29351" s="611"/>
      <c r="X29351" s="613"/>
      <c r="Y29351" s="601"/>
      <c r="Z29351" s="601"/>
      <c r="AA29351" s="601"/>
      <c r="AB29351" s="601"/>
    </row>
    <row r="29352" spans="21:28" x14ac:dyDescent="0.25">
      <c r="U29352" s="601"/>
      <c r="V29352" s="611"/>
      <c r="X29352" s="613"/>
      <c r="Y29352" s="601"/>
      <c r="Z29352" s="601"/>
      <c r="AA29352" s="601"/>
      <c r="AB29352" s="601"/>
    </row>
    <row r="29353" spans="21:28" x14ac:dyDescent="0.25">
      <c r="U29353" s="601"/>
      <c r="V29353" s="611"/>
      <c r="X29353" s="613"/>
      <c r="Y29353" s="601"/>
      <c r="Z29353" s="601"/>
      <c r="AA29353" s="601"/>
      <c r="AB29353" s="601"/>
    </row>
    <row r="29354" spans="21:28" x14ac:dyDescent="0.25">
      <c r="U29354" s="601"/>
      <c r="V29354" s="611"/>
      <c r="X29354" s="613"/>
      <c r="Y29354" s="601"/>
      <c r="Z29354" s="601"/>
      <c r="AA29354" s="601"/>
      <c r="AB29354" s="601"/>
    </row>
    <row r="29355" spans="21:28" x14ac:dyDescent="0.25">
      <c r="U29355" s="601"/>
      <c r="V29355" s="611"/>
      <c r="X29355" s="613"/>
      <c r="Y29355" s="601"/>
      <c r="Z29355" s="601"/>
      <c r="AA29355" s="601"/>
      <c r="AB29355" s="601"/>
    </row>
    <row r="29356" spans="21:28" x14ac:dyDescent="0.25">
      <c r="U29356" s="601"/>
      <c r="V29356" s="611"/>
      <c r="X29356" s="613"/>
      <c r="Y29356" s="601"/>
      <c r="Z29356" s="601"/>
      <c r="AA29356" s="601"/>
      <c r="AB29356" s="601"/>
    </row>
    <row r="29357" spans="21:28" x14ac:dyDescent="0.25">
      <c r="U29357" s="601"/>
      <c r="V29357" s="611"/>
      <c r="X29357" s="613"/>
      <c r="Y29357" s="601"/>
      <c r="Z29357" s="601"/>
      <c r="AA29357" s="601"/>
      <c r="AB29357" s="601"/>
    </row>
    <row r="29358" spans="21:28" x14ac:dyDescent="0.25">
      <c r="U29358" s="601"/>
      <c r="V29358" s="611"/>
      <c r="X29358" s="613"/>
      <c r="Y29358" s="601"/>
      <c r="Z29358" s="601"/>
      <c r="AA29358" s="601"/>
      <c r="AB29358" s="601"/>
    </row>
    <row r="29359" spans="21:28" x14ac:dyDescent="0.25">
      <c r="U29359" s="601"/>
      <c r="V29359" s="611"/>
      <c r="X29359" s="613"/>
      <c r="Y29359" s="601"/>
      <c r="Z29359" s="601"/>
      <c r="AA29359" s="601"/>
      <c r="AB29359" s="601"/>
    </row>
    <row r="29360" spans="21:28" x14ac:dyDescent="0.25">
      <c r="U29360" s="601"/>
      <c r="V29360" s="611"/>
      <c r="X29360" s="613"/>
      <c r="Y29360" s="601"/>
      <c r="Z29360" s="601"/>
      <c r="AA29360" s="601"/>
      <c r="AB29360" s="601"/>
    </row>
    <row r="29361" spans="21:28" x14ac:dyDescent="0.25">
      <c r="U29361" s="601"/>
      <c r="V29361" s="611"/>
      <c r="X29361" s="613"/>
      <c r="Y29361" s="601"/>
      <c r="Z29361" s="601"/>
      <c r="AA29361" s="601"/>
      <c r="AB29361" s="601"/>
    </row>
    <row r="29362" spans="21:28" x14ac:dyDescent="0.25">
      <c r="U29362" s="601"/>
      <c r="V29362" s="611"/>
      <c r="X29362" s="613"/>
      <c r="Y29362" s="601"/>
      <c r="Z29362" s="601"/>
      <c r="AA29362" s="601"/>
      <c r="AB29362" s="601"/>
    </row>
    <row r="29363" spans="21:28" x14ac:dyDescent="0.25">
      <c r="U29363" s="601"/>
      <c r="V29363" s="611"/>
      <c r="X29363" s="613"/>
      <c r="Y29363" s="601"/>
      <c r="Z29363" s="601"/>
      <c r="AA29363" s="601"/>
      <c r="AB29363" s="601"/>
    </row>
    <row r="29364" spans="21:28" x14ac:dyDescent="0.25">
      <c r="U29364" s="601"/>
      <c r="V29364" s="611"/>
      <c r="X29364" s="613"/>
      <c r="Y29364" s="601"/>
      <c r="Z29364" s="601"/>
      <c r="AA29364" s="601"/>
      <c r="AB29364" s="601"/>
    </row>
    <row r="29365" spans="21:28" x14ac:dyDescent="0.25">
      <c r="U29365" s="601"/>
      <c r="V29365" s="611"/>
      <c r="X29365" s="613"/>
      <c r="Y29365" s="601"/>
      <c r="Z29365" s="601"/>
      <c r="AA29365" s="601"/>
      <c r="AB29365" s="601"/>
    </row>
    <row r="29366" spans="21:28" x14ac:dyDescent="0.25">
      <c r="U29366" s="601"/>
      <c r="V29366" s="611"/>
      <c r="X29366" s="613"/>
      <c r="Y29366" s="601"/>
      <c r="Z29366" s="601"/>
      <c r="AA29366" s="601"/>
      <c r="AB29366" s="601"/>
    </row>
    <row r="29367" spans="21:28" x14ac:dyDescent="0.25">
      <c r="U29367" s="601"/>
      <c r="V29367" s="611"/>
      <c r="X29367" s="613"/>
      <c r="Y29367" s="601"/>
      <c r="Z29367" s="601"/>
      <c r="AA29367" s="601"/>
      <c r="AB29367" s="601"/>
    </row>
    <row r="29368" spans="21:28" x14ac:dyDescent="0.25">
      <c r="U29368" s="601"/>
      <c r="V29368" s="611"/>
      <c r="X29368" s="613"/>
      <c r="Y29368" s="601"/>
      <c r="Z29368" s="601"/>
      <c r="AA29368" s="601"/>
      <c r="AB29368" s="601"/>
    </row>
    <row r="29369" spans="21:28" x14ac:dyDescent="0.25">
      <c r="U29369" s="601"/>
      <c r="V29369" s="611"/>
      <c r="X29369" s="613"/>
      <c r="Y29369" s="601"/>
      <c r="Z29369" s="601"/>
      <c r="AA29369" s="601"/>
      <c r="AB29369" s="601"/>
    </row>
    <row r="29370" spans="21:28" x14ac:dyDescent="0.25">
      <c r="U29370" s="601"/>
      <c r="V29370" s="611"/>
      <c r="X29370" s="613"/>
      <c r="Y29370" s="601"/>
      <c r="Z29370" s="601"/>
      <c r="AA29370" s="601"/>
      <c r="AB29370" s="601"/>
    </row>
    <row r="29371" spans="21:28" x14ac:dyDescent="0.25">
      <c r="U29371" s="601"/>
      <c r="V29371" s="611"/>
      <c r="X29371" s="613"/>
      <c r="Y29371" s="601"/>
      <c r="Z29371" s="601"/>
      <c r="AA29371" s="601"/>
      <c r="AB29371" s="601"/>
    </row>
    <row r="29372" spans="21:28" x14ac:dyDescent="0.25">
      <c r="U29372" s="601"/>
      <c r="V29372" s="611"/>
      <c r="X29372" s="613"/>
      <c r="Y29372" s="601"/>
      <c r="Z29372" s="601"/>
      <c r="AA29372" s="601"/>
      <c r="AB29372" s="601"/>
    </row>
    <row r="29373" spans="21:28" x14ac:dyDescent="0.25">
      <c r="U29373" s="601"/>
      <c r="V29373" s="611"/>
      <c r="X29373" s="613"/>
      <c r="Y29373" s="601"/>
      <c r="Z29373" s="601"/>
      <c r="AA29373" s="601"/>
      <c r="AB29373" s="601"/>
    </row>
    <row r="29374" spans="21:28" x14ac:dyDescent="0.25">
      <c r="U29374" s="601"/>
      <c r="V29374" s="611"/>
      <c r="X29374" s="613"/>
      <c r="Y29374" s="601"/>
      <c r="Z29374" s="601"/>
      <c r="AA29374" s="601"/>
      <c r="AB29374" s="601"/>
    </row>
    <row r="29375" spans="21:28" x14ac:dyDescent="0.25">
      <c r="U29375" s="601"/>
      <c r="V29375" s="611"/>
      <c r="X29375" s="613"/>
      <c r="Y29375" s="601"/>
      <c r="Z29375" s="601"/>
      <c r="AA29375" s="601"/>
      <c r="AB29375" s="601"/>
    </row>
    <row r="29376" spans="21:28" x14ac:dyDescent="0.25">
      <c r="U29376" s="601"/>
      <c r="V29376" s="611"/>
      <c r="X29376" s="613"/>
      <c r="Y29376" s="601"/>
      <c r="Z29376" s="601"/>
      <c r="AA29376" s="601"/>
      <c r="AB29376" s="601"/>
    </row>
    <row r="29377" spans="21:28" x14ac:dyDescent="0.25">
      <c r="U29377" s="601"/>
      <c r="V29377" s="611"/>
      <c r="X29377" s="613"/>
      <c r="Y29377" s="601"/>
      <c r="Z29377" s="601"/>
      <c r="AA29377" s="601"/>
      <c r="AB29377" s="601"/>
    </row>
    <row r="29378" spans="21:28" x14ac:dyDescent="0.25">
      <c r="U29378" s="601"/>
      <c r="V29378" s="611"/>
      <c r="X29378" s="613"/>
      <c r="Y29378" s="601"/>
      <c r="Z29378" s="601"/>
      <c r="AA29378" s="601"/>
      <c r="AB29378" s="601"/>
    </row>
    <row r="29379" spans="21:28" x14ac:dyDescent="0.25">
      <c r="U29379" s="601"/>
      <c r="V29379" s="611"/>
      <c r="X29379" s="613"/>
      <c r="Y29379" s="601"/>
      <c r="Z29379" s="601"/>
      <c r="AA29379" s="601"/>
      <c r="AB29379" s="601"/>
    </row>
    <row r="29380" spans="21:28" x14ac:dyDescent="0.25">
      <c r="U29380" s="601"/>
      <c r="V29380" s="611"/>
      <c r="X29380" s="613"/>
      <c r="Y29380" s="601"/>
      <c r="Z29380" s="601"/>
      <c r="AA29380" s="601"/>
      <c r="AB29380" s="601"/>
    </row>
    <row r="29381" spans="21:28" x14ac:dyDescent="0.25">
      <c r="U29381" s="601"/>
      <c r="V29381" s="611"/>
      <c r="X29381" s="613"/>
      <c r="Y29381" s="601"/>
      <c r="Z29381" s="601"/>
      <c r="AA29381" s="601"/>
      <c r="AB29381" s="601"/>
    </row>
    <row r="29382" spans="21:28" x14ac:dyDescent="0.25">
      <c r="U29382" s="601"/>
      <c r="V29382" s="611"/>
      <c r="X29382" s="613"/>
      <c r="Y29382" s="601"/>
      <c r="Z29382" s="601"/>
      <c r="AA29382" s="601"/>
      <c r="AB29382" s="601"/>
    </row>
    <row r="29383" spans="21:28" x14ac:dyDescent="0.25">
      <c r="U29383" s="601"/>
      <c r="V29383" s="611"/>
      <c r="X29383" s="613"/>
      <c r="Y29383" s="601"/>
      <c r="Z29383" s="601"/>
      <c r="AA29383" s="601"/>
      <c r="AB29383" s="601"/>
    </row>
    <row r="29384" spans="21:28" x14ac:dyDescent="0.25">
      <c r="U29384" s="601"/>
      <c r="V29384" s="611"/>
      <c r="X29384" s="613"/>
      <c r="Y29384" s="601"/>
      <c r="Z29384" s="601"/>
      <c r="AA29384" s="601"/>
      <c r="AB29384" s="601"/>
    </row>
    <row r="29385" spans="21:28" x14ac:dyDescent="0.25">
      <c r="U29385" s="601"/>
      <c r="V29385" s="611"/>
      <c r="X29385" s="613"/>
      <c r="Y29385" s="601"/>
      <c r="Z29385" s="601"/>
      <c r="AA29385" s="601"/>
      <c r="AB29385" s="601"/>
    </row>
    <row r="29386" spans="21:28" x14ac:dyDescent="0.25">
      <c r="U29386" s="601"/>
      <c r="V29386" s="611"/>
      <c r="X29386" s="613"/>
      <c r="Y29386" s="601"/>
      <c r="Z29386" s="601"/>
      <c r="AA29386" s="601"/>
      <c r="AB29386" s="601"/>
    </row>
    <row r="29387" spans="21:28" x14ac:dyDescent="0.25">
      <c r="U29387" s="601"/>
      <c r="V29387" s="611"/>
      <c r="X29387" s="613"/>
      <c r="Y29387" s="601"/>
      <c r="Z29387" s="601"/>
      <c r="AA29387" s="601"/>
      <c r="AB29387" s="601"/>
    </row>
    <row r="29388" spans="21:28" x14ac:dyDescent="0.25">
      <c r="U29388" s="601"/>
      <c r="V29388" s="611"/>
      <c r="X29388" s="613"/>
      <c r="Y29388" s="601"/>
      <c r="Z29388" s="601"/>
      <c r="AA29388" s="601"/>
      <c r="AB29388" s="601"/>
    </row>
    <row r="29389" spans="21:28" x14ac:dyDescent="0.25">
      <c r="U29389" s="601"/>
      <c r="V29389" s="611"/>
      <c r="X29389" s="613"/>
      <c r="Y29389" s="601"/>
      <c r="Z29389" s="601"/>
      <c r="AA29389" s="601"/>
      <c r="AB29389" s="601"/>
    </row>
    <row r="29390" spans="21:28" x14ac:dyDescent="0.25">
      <c r="U29390" s="601"/>
      <c r="V29390" s="611"/>
      <c r="X29390" s="613"/>
      <c r="Y29390" s="601"/>
      <c r="Z29390" s="601"/>
      <c r="AA29390" s="601"/>
      <c r="AB29390" s="601"/>
    </row>
    <row r="29391" spans="21:28" x14ac:dyDescent="0.25">
      <c r="U29391" s="601"/>
      <c r="V29391" s="611"/>
      <c r="X29391" s="613"/>
      <c r="Y29391" s="601"/>
      <c r="Z29391" s="601"/>
      <c r="AA29391" s="601"/>
      <c r="AB29391" s="601"/>
    </row>
    <row r="29392" spans="21:28" x14ac:dyDescent="0.25">
      <c r="U29392" s="601"/>
      <c r="V29392" s="611"/>
      <c r="X29392" s="613"/>
      <c r="Y29392" s="601"/>
      <c r="Z29392" s="601"/>
      <c r="AA29392" s="601"/>
      <c r="AB29392" s="601"/>
    </row>
    <row r="29393" spans="21:28" x14ac:dyDescent="0.25">
      <c r="U29393" s="601"/>
      <c r="V29393" s="611"/>
      <c r="X29393" s="613"/>
      <c r="Y29393" s="601"/>
      <c r="Z29393" s="601"/>
      <c r="AA29393" s="601"/>
      <c r="AB29393" s="601"/>
    </row>
    <row r="29394" spans="21:28" x14ac:dyDescent="0.25">
      <c r="U29394" s="601"/>
      <c r="V29394" s="611"/>
      <c r="X29394" s="613"/>
      <c r="Y29394" s="601"/>
      <c r="Z29394" s="601"/>
      <c r="AA29394" s="601"/>
      <c r="AB29394" s="601"/>
    </row>
    <row r="29395" spans="21:28" x14ac:dyDescent="0.25">
      <c r="U29395" s="601"/>
      <c r="V29395" s="611"/>
      <c r="X29395" s="613"/>
      <c r="Y29395" s="601"/>
      <c r="Z29395" s="601"/>
      <c r="AA29395" s="601"/>
      <c r="AB29395" s="601"/>
    </row>
    <row r="29396" spans="21:28" x14ac:dyDescent="0.25">
      <c r="U29396" s="601"/>
      <c r="V29396" s="611"/>
      <c r="X29396" s="613"/>
      <c r="Y29396" s="601"/>
      <c r="Z29396" s="601"/>
      <c r="AA29396" s="601"/>
      <c r="AB29396" s="601"/>
    </row>
    <row r="29397" spans="21:28" x14ac:dyDescent="0.25">
      <c r="U29397" s="601"/>
      <c r="V29397" s="611"/>
      <c r="X29397" s="613"/>
      <c r="Y29397" s="601"/>
      <c r="Z29397" s="601"/>
      <c r="AA29397" s="601"/>
      <c r="AB29397" s="601"/>
    </row>
    <row r="29398" spans="21:28" x14ac:dyDescent="0.25">
      <c r="U29398" s="601"/>
      <c r="V29398" s="611"/>
      <c r="X29398" s="613"/>
      <c r="Y29398" s="601"/>
      <c r="Z29398" s="601"/>
      <c r="AA29398" s="601"/>
      <c r="AB29398" s="601"/>
    </row>
    <row r="29399" spans="21:28" x14ac:dyDescent="0.25">
      <c r="U29399" s="601"/>
      <c r="V29399" s="611"/>
      <c r="X29399" s="613"/>
      <c r="Y29399" s="601"/>
      <c r="Z29399" s="601"/>
      <c r="AA29399" s="601"/>
      <c r="AB29399" s="601"/>
    </row>
    <row r="29400" spans="21:28" x14ac:dyDescent="0.25">
      <c r="U29400" s="601"/>
      <c r="V29400" s="611"/>
      <c r="X29400" s="613"/>
      <c r="Y29400" s="601"/>
      <c r="Z29400" s="601"/>
      <c r="AA29400" s="601"/>
      <c r="AB29400" s="601"/>
    </row>
    <row r="29401" spans="21:28" x14ac:dyDescent="0.25">
      <c r="U29401" s="601"/>
      <c r="V29401" s="611"/>
      <c r="X29401" s="613"/>
      <c r="Y29401" s="601"/>
      <c r="Z29401" s="601"/>
      <c r="AA29401" s="601"/>
      <c r="AB29401" s="601"/>
    </row>
    <row r="29402" spans="21:28" x14ac:dyDescent="0.25">
      <c r="U29402" s="601"/>
      <c r="V29402" s="611"/>
      <c r="X29402" s="613"/>
      <c r="Y29402" s="601"/>
      <c r="Z29402" s="601"/>
      <c r="AA29402" s="601"/>
      <c r="AB29402" s="601"/>
    </row>
    <row r="29403" spans="21:28" x14ac:dyDescent="0.25">
      <c r="U29403" s="601"/>
      <c r="V29403" s="611"/>
      <c r="X29403" s="613"/>
      <c r="Y29403" s="601"/>
      <c r="Z29403" s="601"/>
      <c r="AA29403" s="601"/>
      <c r="AB29403" s="601"/>
    </row>
    <row r="29404" spans="21:28" x14ac:dyDescent="0.25">
      <c r="U29404" s="601"/>
      <c r="V29404" s="611"/>
      <c r="X29404" s="613"/>
      <c r="Y29404" s="601"/>
      <c r="Z29404" s="601"/>
      <c r="AA29404" s="601"/>
      <c r="AB29404" s="601"/>
    </row>
    <row r="29405" spans="21:28" x14ac:dyDescent="0.25">
      <c r="U29405" s="601"/>
      <c r="V29405" s="611"/>
      <c r="X29405" s="613"/>
      <c r="Y29405" s="601"/>
      <c r="Z29405" s="601"/>
      <c r="AA29405" s="601"/>
      <c r="AB29405" s="601"/>
    </row>
    <row r="29406" spans="21:28" x14ac:dyDescent="0.25">
      <c r="U29406" s="601"/>
      <c r="V29406" s="611"/>
      <c r="X29406" s="613"/>
      <c r="Y29406" s="601"/>
      <c r="Z29406" s="601"/>
      <c r="AA29406" s="601"/>
      <c r="AB29406" s="601"/>
    </row>
    <row r="29407" spans="21:28" x14ac:dyDescent="0.25">
      <c r="U29407" s="601"/>
      <c r="V29407" s="611"/>
      <c r="X29407" s="613"/>
      <c r="Y29407" s="601"/>
      <c r="Z29407" s="601"/>
      <c r="AA29407" s="601"/>
      <c r="AB29407" s="601"/>
    </row>
    <row r="29408" spans="21:28" x14ac:dyDescent="0.25">
      <c r="U29408" s="601"/>
      <c r="V29408" s="611"/>
      <c r="X29408" s="613"/>
      <c r="Y29408" s="601"/>
      <c r="Z29408" s="601"/>
      <c r="AA29408" s="601"/>
      <c r="AB29408" s="601"/>
    </row>
    <row r="29409" spans="21:28" x14ac:dyDescent="0.25">
      <c r="U29409" s="601"/>
      <c r="V29409" s="611"/>
      <c r="X29409" s="613"/>
      <c r="Y29409" s="601"/>
      <c r="Z29409" s="601"/>
      <c r="AA29409" s="601"/>
      <c r="AB29409" s="601"/>
    </row>
    <row r="29410" spans="21:28" x14ac:dyDescent="0.25">
      <c r="U29410" s="601"/>
      <c r="V29410" s="611"/>
      <c r="X29410" s="613"/>
      <c r="Y29410" s="601"/>
      <c r="Z29410" s="601"/>
      <c r="AA29410" s="601"/>
      <c r="AB29410" s="601"/>
    </row>
    <row r="29411" spans="21:28" x14ac:dyDescent="0.25">
      <c r="U29411" s="601"/>
      <c r="V29411" s="611"/>
      <c r="X29411" s="613"/>
      <c r="Y29411" s="601"/>
      <c r="Z29411" s="601"/>
      <c r="AA29411" s="601"/>
      <c r="AB29411" s="601"/>
    </row>
    <row r="29412" spans="21:28" x14ac:dyDescent="0.25">
      <c r="U29412" s="601"/>
      <c r="V29412" s="611"/>
      <c r="X29412" s="613"/>
      <c r="Y29412" s="601"/>
      <c r="Z29412" s="601"/>
      <c r="AA29412" s="601"/>
      <c r="AB29412" s="601"/>
    </row>
    <row r="29413" spans="21:28" x14ac:dyDescent="0.25">
      <c r="U29413" s="601"/>
      <c r="V29413" s="611"/>
      <c r="X29413" s="613"/>
      <c r="Y29413" s="601"/>
      <c r="Z29413" s="601"/>
      <c r="AA29413" s="601"/>
      <c r="AB29413" s="601"/>
    </row>
    <row r="29414" spans="21:28" x14ac:dyDescent="0.25">
      <c r="U29414" s="601"/>
      <c r="V29414" s="611"/>
      <c r="X29414" s="613"/>
      <c r="Y29414" s="601"/>
      <c r="Z29414" s="601"/>
      <c r="AA29414" s="601"/>
      <c r="AB29414" s="601"/>
    </row>
    <row r="29415" spans="21:28" x14ac:dyDescent="0.25">
      <c r="U29415" s="601"/>
      <c r="V29415" s="611"/>
      <c r="X29415" s="613"/>
      <c r="Y29415" s="601"/>
      <c r="Z29415" s="601"/>
      <c r="AA29415" s="601"/>
      <c r="AB29415" s="601"/>
    </row>
    <row r="29416" spans="21:28" x14ac:dyDescent="0.25">
      <c r="U29416" s="601"/>
      <c r="V29416" s="611"/>
      <c r="X29416" s="613"/>
      <c r="Y29416" s="601"/>
      <c r="Z29416" s="601"/>
      <c r="AA29416" s="601"/>
      <c r="AB29416" s="601"/>
    </row>
    <row r="29417" spans="21:28" x14ac:dyDescent="0.25">
      <c r="U29417" s="601"/>
      <c r="V29417" s="611"/>
      <c r="X29417" s="613"/>
      <c r="Y29417" s="601"/>
      <c r="Z29417" s="601"/>
      <c r="AA29417" s="601"/>
      <c r="AB29417" s="601"/>
    </row>
    <row r="29418" spans="21:28" x14ac:dyDescent="0.25">
      <c r="U29418" s="601"/>
      <c r="V29418" s="611"/>
      <c r="X29418" s="613"/>
      <c r="Y29418" s="601"/>
      <c r="Z29418" s="601"/>
      <c r="AA29418" s="601"/>
      <c r="AB29418" s="601"/>
    </row>
    <row r="29419" spans="21:28" x14ac:dyDescent="0.25">
      <c r="U29419" s="601"/>
      <c r="V29419" s="611"/>
      <c r="X29419" s="613"/>
      <c r="Y29419" s="601"/>
      <c r="Z29419" s="601"/>
      <c r="AA29419" s="601"/>
      <c r="AB29419" s="601"/>
    </row>
    <row r="29420" spans="21:28" x14ac:dyDescent="0.25">
      <c r="U29420" s="601"/>
      <c r="V29420" s="611"/>
      <c r="X29420" s="613"/>
      <c r="Y29420" s="601"/>
      <c r="Z29420" s="601"/>
      <c r="AA29420" s="601"/>
      <c r="AB29420" s="601"/>
    </row>
    <row r="29421" spans="21:28" x14ac:dyDescent="0.25">
      <c r="U29421" s="601"/>
      <c r="V29421" s="611"/>
      <c r="X29421" s="613"/>
      <c r="Y29421" s="601"/>
      <c r="Z29421" s="601"/>
      <c r="AA29421" s="601"/>
      <c r="AB29421" s="601"/>
    </row>
    <row r="29422" spans="21:28" x14ac:dyDescent="0.25">
      <c r="U29422" s="601"/>
      <c r="V29422" s="611"/>
      <c r="X29422" s="613"/>
      <c r="Y29422" s="601"/>
      <c r="Z29422" s="601"/>
      <c r="AA29422" s="601"/>
      <c r="AB29422" s="601"/>
    </row>
    <row r="29423" spans="21:28" x14ac:dyDescent="0.25">
      <c r="U29423" s="601"/>
      <c r="V29423" s="611"/>
      <c r="X29423" s="613"/>
      <c r="Y29423" s="601"/>
      <c r="Z29423" s="601"/>
      <c r="AA29423" s="601"/>
      <c r="AB29423" s="601"/>
    </row>
    <row r="29424" spans="21:28" x14ac:dyDescent="0.25">
      <c r="U29424" s="601"/>
      <c r="V29424" s="611"/>
      <c r="X29424" s="613"/>
      <c r="Y29424" s="601"/>
      <c r="Z29424" s="601"/>
      <c r="AA29424" s="601"/>
      <c r="AB29424" s="601"/>
    </row>
    <row r="29425" spans="21:28" x14ac:dyDescent="0.25">
      <c r="U29425" s="601"/>
      <c r="V29425" s="611"/>
      <c r="X29425" s="613"/>
      <c r="Y29425" s="601"/>
      <c r="Z29425" s="601"/>
      <c r="AA29425" s="601"/>
      <c r="AB29425" s="601"/>
    </row>
    <row r="29426" spans="21:28" x14ac:dyDescent="0.25">
      <c r="U29426" s="601"/>
      <c r="V29426" s="611"/>
      <c r="X29426" s="613"/>
      <c r="Y29426" s="601"/>
      <c r="Z29426" s="601"/>
      <c r="AA29426" s="601"/>
      <c r="AB29426" s="601"/>
    </row>
    <row r="29427" spans="21:28" x14ac:dyDescent="0.25">
      <c r="U29427" s="601"/>
      <c r="V29427" s="611"/>
      <c r="X29427" s="613"/>
      <c r="Y29427" s="601"/>
      <c r="Z29427" s="601"/>
      <c r="AA29427" s="601"/>
      <c r="AB29427" s="601"/>
    </row>
    <row r="29428" spans="21:28" x14ac:dyDescent="0.25">
      <c r="U29428" s="601"/>
      <c r="V29428" s="611"/>
      <c r="X29428" s="613"/>
      <c r="Y29428" s="601"/>
      <c r="Z29428" s="601"/>
      <c r="AA29428" s="601"/>
      <c r="AB29428" s="601"/>
    </row>
    <row r="29429" spans="21:28" x14ac:dyDescent="0.25">
      <c r="U29429" s="601"/>
      <c r="V29429" s="611"/>
      <c r="X29429" s="613"/>
      <c r="Y29429" s="601"/>
      <c r="Z29429" s="601"/>
      <c r="AA29429" s="601"/>
      <c r="AB29429" s="601"/>
    </row>
    <row r="29430" spans="21:28" x14ac:dyDescent="0.25">
      <c r="U29430" s="601"/>
      <c r="V29430" s="611"/>
      <c r="X29430" s="613"/>
      <c r="Y29430" s="601"/>
      <c r="Z29430" s="601"/>
      <c r="AA29430" s="601"/>
      <c r="AB29430" s="601"/>
    </row>
    <row r="29431" spans="21:28" x14ac:dyDescent="0.25">
      <c r="U29431" s="601"/>
      <c r="V29431" s="611"/>
      <c r="X29431" s="613"/>
      <c r="Y29431" s="601"/>
      <c r="Z29431" s="601"/>
      <c r="AA29431" s="601"/>
      <c r="AB29431" s="601"/>
    </row>
    <row r="29432" spans="21:28" x14ac:dyDescent="0.25">
      <c r="U29432" s="601"/>
      <c r="V29432" s="611"/>
      <c r="X29432" s="613"/>
      <c r="Y29432" s="601"/>
      <c r="Z29432" s="601"/>
      <c r="AA29432" s="601"/>
      <c r="AB29432" s="601"/>
    </row>
    <row r="29433" spans="21:28" x14ac:dyDescent="0.25">
      <c r="U29433" s="601"/>
      <c r="V29433" s="611"/>
      <c r="X29433" s="613"/>
      <c r="Y29433" s="601"/>
      <c r="Z29433" s="601"/>
      <c r="AA29433" s="601"/>
      <c r="AB29433" s="601"/>
    </row>
    <row r="29434" spans="21:28" x14ac:dyDescent="0.25">
      <c r="U29434" s="601"/>
      <c r="V29434" s="611"/>
      <c r="X29434" s="613"/>
      <c r="Y29434" s="601"/>
      <c r="Z29434" s="601"/>
      <c r="AA29434" s="601"/>
      <c r="AB29434" s="601"/>
    </row>
    <row r="29435" spans="21:28" x14ac:dyDescent="0.25">
      <c r="U29435" s="601"/>
      <c r="V29435" s="611"/>
      <c r="X29435" s="613"/>
      <c r="Y29435" s="601"/>
      <c r="Z29435" s="601"/>
      <c r="AA29435" s="601"/>
      <c r="AB29435" s="601"/>
    </row>
    <row r="29436" spans="21:28" x14ac:dyDescent="0.25">
      <c r="U29436" s="601"/>
      <c r="V29436" s="611"/>
      <c r="X29436" s="613"/>
      <c r="Y29436" s="601"/>
      <c r="Z29436" s="601"/>
      <c r="AA29436" s="601"/>
      <c r="AB29436" s="601"/>
    </row>
    <row r="29437" spans="21:28" x14ac:dyDescent="0.25">
      <c r="U29437" s="601"/>
      <c r="V29437" s="611"/>
      <c r="X29437" s="613"/>
      <c r="Y29437" s="601"/>
      <c r="Z29437" s="601"/>
      <c r="AA29437" s="601"/>
      <c r="AB29437" s="601"/>
    </row>
    <row r="29438" spans="21:28" x14ac:dyDescent="0.25">
      <c r="U29438" s="601"/>
      <c r="V29438" s="611"/>
      <c r="X29438" s="613"/>
      <c r="Y29438" s="601"/>
      <c r="Z29438" s="601"/>
      <c r="AA29438" s="601"/>
      <c r="AB29438" s="601"/>
    </row>
    <row r="29439" spans="21:28" x14ac:dyDescent="0.25">
      <c r="U29439" s="601"/>
      <c r="V29439" s="611"/>
      <c r="X29439" s="613"/>
      <c r="Y29439" s="601"/>
      <c r="Z29439" s="601"/>
      <c r="AA29439" s="601"/>
      <c r="AB29439" s="601"/>
    </row>
    <row r="29440" spans="21:28" x14ac:dyDescent="0.25">
      <c r="U29440" s="601"/>
      <c r="V29440" s="611"/>
      <c r="X29440" s="613"/>
      <c r="Y29440" s="601"/>
      <c r="Z29440" s="601"/>
      <c r="AA29440" s="601"/>
      <c r="AB29440" s="601"/>
    </row>
    <row r="29441" spans="21:28" x14ac:dyDescent="0.25">
      <c r="U29441" s="601"/>
      <c r="V29441" s="611"/>
      <c r="X29441" s="613"/>
      <c r="Y29441" s="601"/>
      <c r="Z29441" s="601"/>
      <c r="AA29441" s="601"/>
      <c r="AB29441" s="601"/>
    </row>
    <row r="29442" spans="21:28" x14ac:dyDescent="0.25">
      <c r="U29442" s="601"/>
      <c r="V29442" s="611"/>
      <c r="X29442" s="613"/>
      <c r="Y29442" s="601"/>
      <c r="Z29442" s="601"/>
      <c r="AA29442" s="601"/>
      <c r="AB29442" s="601"/>
    </row>
    <row r="29443" spans="21:28" x14ac:dyDescent="0.25">
      <c r="U29443" s="601"/>
      <c r="V29443" s="611"/>
      <c r="X29443" s="613"/>
      <c r="Y29443" s="601"/>
      <c r="Z29443" s="601"/>
      <c r="AA29443" s="601"/>
      <c r="AB29443" s="601"/>
    </row>
    <row r="29444" spans="21:28" x14ac:dyDescent="0.25">
      <c r="U29444" s="601"/>
      <c r="V29444" s="611"/>
      <c r="X29444" s="613"/>
      <c r="Y29444" s="601"/>
      <c r="Z29444" s="601"/>
      <c r="AA29444" s="601"/>
      <c r="AB29444" s="601"/>
    </row>
    <row r="29445" spans="21:28" x14ac:dyDescent="0.25">
      <c r="U29445" s="601"/>
      <c r="V29445" s="611"/>
      <c r="X29445" s="613"/>
      <c r="Y29445" s="601"/>
      <c r="Z29445" s="601"/>
      <c r="AA29445" s="601"/>
      <c r="AB29445" s="601"/>
    </row>
    <row r="29446" spans="21:28" x14ac:dyDescent="0.25">
      <c r="U29446" s="601"/>
      <c r="V29446" s="611"/>
      <c r="X29446" s="613"/>
      <c r="Y29446" s="601"/>
      <c r="Z29446" s="601"/>
      <c r="AA29446" s="601"/>
      <c r="AB29446" s="601"/>
    </row>
    <row r="29447" spans="21:28" x14ac:dyDescent="0.25">
      <c r="U29447" s="601"/>
      <c r="V29447" s="611"/>
      <c r="X29447" s="613"/>
      <c r="Y29447" s="601"/>
      <c r="Z29447" s="601"/>
      <c r="AA29447" s="601"/>
      <c r="AB29447" s="601"/>
    </row>
    <row r="29448" spans="21:28" x14ac:dyDescent="0.25">
      <c r="U29448" s="601"/>
      <c r="V29448" s="611"/>
      <c r="X29448" s="613"/>
      <c r="Y29448" s="601"/>
      <c r="Z29448" s="601"/>
      <c r="AA29448" s="601"/>
      <c r="AB29448" s="601"/>
    </row>
    <row r="29449" spans="21:28" x14ac:dyDescent="0.25">
      <c r="U29449" s="601"/>
      <c r="V29449" s="611"/>
      <c r="X29449" s="613"/>
      <c r="Y29449" s="601"/>
      <c r="Z29449" s="601"/>
      <c r="AA29449" s="601"/>
      <c r="AB29449" s="601"/>
    </row>
    <row r="29450" spans="21:28" x14ac:dyDescent="0.25">
      <c r="U29450" s="601"/>
      <c r="V29450" s="611"/>
      <c r="X29450" s="613"/>
      <c r="Y29450" s="601"/>
      <c r="Z29450" s="601"/>
      <c r="AA29450" s="601"/>
      <c r="AB29450" s="601"/>
    </row>
    <row r="29451" spans="21:28" x14ac:dyDescent="0.25">
      <c r="U29451" s="601"/>
      <c r="V29451" s="611"/>
      <c r="X29451" s="613"/>
      <c r="Y29451" s="601"/>
      <c r="Z29451" s="601"/>
      <c r="AA29451" s="601"/>
      <c r="AB29451" s="601"/>
    </row>
    <row r="29452" spans="21:28" x14ac:dyDescent="0.25">
      <c r="U29452" s="601"/>
      <c r="V29452" s="611"/>
      <c r="X29452" s="613"/>
      <c r="Y29452" s="601"/>
      <c r="Z29452" s="601"/>
      <c r="AA29452" s="601"/>
      <c r="AB29452" s="601"/>
    </row>
    <row r="29453" spans="21:28" x14ac:dyDescent="0.25">
      <c r="U29453" s="601"/>
      <c r="V29453" s="611"/>
      <c r="X29453" s="613"/>
      <c r="Y29453" s="601"/>
      <c r="Z29453" s="601"/>
      <c r="AA29453" s="601"/>
      <c r="AB29453" s="601"/>
    </row>
    <row r="29454" spans="21:28" x14ac:dyDescent="0.25">
      <c r="U29454" s="601"/>
      <c r="V29454" s="611"/>
      <c r="X29454" s="613"/>
      <c r="Y29454" s="601"/>
      <c r="Z29454" s="601"/>
      <c r="AA29454" s="601"/>
      <c r="AB29454" s="601"/>
    </row>
    <row r="29455" spans="21:28" x14ac:dyDescent="0.25">
      <c r="U29455" s="601"/>
      <c r="V29455" s="611"/>
      <c r="X29455" s="613"/>
      <c r="Y29455" s="601"/>
      <c r="Z29455" s="601"/>
      <c r="AA29455" s="601"/>
      <c r="AB29455" s="601"/>
    </row>
    <row r="29456" spans="21:28" x14ac:dyDescent="0.25">
      <c r="U29456" s="601"/>
      <c r="V29456" s="611"/>
      <c r="X29456" s="613"/>
      <c r="Y29456" s="601"/>
      <c r="Z29456" s="601"/>
      <c r="AA29456" s="601"/>
      <c r="AB29456" s="601"/>
    </row>
    <row r="29457" spans="21:28" x14ac:dyDescent="0.25">
      <c r="U29457" s="601"/>
      <c r="V29457" s="611"/>
      <c r="X29457" s="613"/>
      <c r="Y29457" s="601"/>
      <c r="Z29457" s="601"/>
      <c r="AA29457" s="601"/>
      <c r="AB29457" s="601"/>
    </row>
    <row r="29458" spans="21:28" x14ac:dyDescent="0.25">
      <c r="U29458" s="601"/>
      <c r="V29458" s="611"/>
      <c r="X29458" s="613"/>
      <c r="Y29458" s="601"/>
      <c r="Z29458" s="601"/>
      <c r="AA29458" s="601"/>
      <c r="AB29458" s="601"/>
    </row>
    <row r="29459" spans="21:28" x14ac:dyDescent="0.25">
      <c r="U29459" s="601"/>
      <c r="V29459" s="611"/>
      <c r="X29459" s="613"/>
      <c r="Y29459" s="601"/>
      <c r="Z29459" s="601"/>
      <c r="AA29459" s="601"/>
      <c r="AB29459" s="601"/>
    </row>
    <row r="29460" spans="21:28" x14ac:dyDescent="0.25">
      <c r="U29460" s="601"/>
      <c r="V29460" s="611"/>
      <c r="X29460" s="613"/>
      <c r="Y29460" s="601"/>
      <c r="Z29460" s="601"/>
      <c r="AA29460" s="601"/>
      <c r="AB29460" s="601"/>
    </row>
    <row r="29461" spans="21:28" x14ac:dyDescent="0.25">
      <c r="U29461" s="601"/>
      <c r="V29461" s="611"/>
      <c r="X29461" s="613"/>
      <c r="Y29461" s="601"/>
      <c r="Z29461" s="601"/>
      <c r="AA29461" s="601"/>
      <c r="AB29461" s="601"/>
    </row>
    <row r="29462" spans="21:28" x14ac:dyDescent="0.25">
      <c r="U29462" s="601"/>
      <c r="V29462" s="611"/>
      <c r="X29462" s="613"/>
      <c r="Y29462" s="601"/>
      <c r="Z29462" s="601"/>
      <c r="AA29462" s="601"/>
      <c r="AB29462" s="601"/>
    </row>
    <row r="29463" spans="21:28" x14ac:dyDescent="0.25">
      <c r="U29463" s="601"/>
      <c r="V29463" s="611"/>
      <c r="X29463" s="613"/>
      <c r="Y29463" s="601"/>
      <c r="Z29463" s="601"/>
      <c r="AA29463" s="601"/>
      <c r="AB29463" s="601"/>
    </row>
    <row r="29464" spans="21:28" x14ac:dyDescent="0.25">
      <c r="U29464" s="601"/>
      <c r="V29464" s="611"/>
      <c r="X29464" s="613"/>
      <c r="Y29464" s="601"/>
      <c r="Z29464" s="601"/>
      <c r="AA29464" s="601"/>
      <c r="AB29464" s="601"/>
    </row>
    <row r="29465" spans="21:28" x14ac:dyDescent="0.25">
      <c r="U29465" s="601"/>
      <c r="V29465" s="611"/>
      <c r="X29465" s="613"/>
      <c r="Y29465" s="601"/>
      <c r="Z29465" s="601"/>
      <c r="AA29465" s="601"/>
      <c r="AB29465" s="601"/>
    </row>
    <row r="29466" spans="21:28" x14ac:dyDescent="0.25">
      <c r="U29466" s="601"/>
      <c r="V29466" s="611"/>
      <c r="X29466" s="613"/>
      <c r="Y29466" s="601"/>
      <c r="Z29466" s="601"/>
      <c r="AA29466" s="601"/>
      <c r="AB29466" s="601"/>
    </row>
    <row r="29467" spans="21:28" x14ac:dyDescent="0.25">
      <c r="U29467" s="601"/>
      <c r="V29467" s="611"/>
      <c r="X29467" s="613"/>
      <c r="Y29467" s="601"/>
      <c r="Z29467" s="601"/>
      <c r="AA29467" s="601"/>
      <c r="AB29467" s="601"/>
    </row>
    <row r="29468" spans="21:28" x14ac:dyDescent="0.25">
      <c r="U29468" s="601"/>
      <c r="V29468" s="611"/>
      <c r="X29468" s="613"/>
      <c r="Y29468" s="601"/>
      <c r="Z29468" s="601"/>
      <c r="AA29468" s="601"/>
      <c r="AB29468" s="601"/>
    </row>
    <row r="29469" spans="21:28" x14ac:dyDescent="0.25">
      <c r="U29469" s="601"/>
      <c r="V29469" s="611"/>
      <c r="X29469" s="613"/>
      <c r="Y29469" s="601"/>
      <c r="Z29469" s="601"/>
      <c r="AA29469" s="601"/>
      <c r="AB29469" s="601"/>
    </row>
    <row r="29470" spans="21:28" x14ac:dyDescent="0.25">
      <c r="U29470" s="601"/>
      <c r="V29470" s="611"/>
      <c r="X29470" s="613"/>
      <c r="Y29470" s="601"/>
      <c r="Z29470" s="601"/>
      <c r="AA29470" s="601"/>
      <c r="AB29470" s="601"/>
    </row>
    <row r="29471" spans="21:28" x14ac:dyDescent="0.25">
      <c r="U29471" s="601"/>
      <c r="V29471" s="611"/>
      <c r="X29471" s="613"/>
      <c r="Y29471" s="601"/>
      <c r="Z29471" s="601"/>
      <c r="AA29471" s="601"/>
      <c r="AB29471" s="601"/>
    </row>
    <row r="29472" spans="21:28" x14ac:dyDescent="0.25">
      <c r="U29472" s="601"/>
      <c r="V29472" s="611"/>
      <c r="X29472" s="613"/>
      <c r="Y29472" s="601"/>
      <c r="Z29472" s="601"/>
      <c r="AA29472" s="601"/>
      <c r="AB29472" s="601"/>
    </row>
    <row r="29473" spans="21:28" x14ac:dyDescent="0.25">
      <c r="U29473" s="601"/>
      <c r="V29473" s="611"/>
      <c r="X29473" s="613"/>
      <c r="Y29473" s="601"/>
      <c r="Z29473" s="601"/>
      <c r="AA29473" s="601"/>
      <c r="AB29473" s="601"/>
    </row>
    <row r="29474" spans="21:28" x14ac:dyDescent="0.25">
      <c r="U29474" s="601"/>
      <c r="V29474" s="611"/>
      <c r="X29474" s="613"/>
      <c r="Y29474" s="601"/>
      <c r="Z29474" s="601"/>
      <c r="AA29474" s="601"/>
      <c r="AB29474" s="601"/>
    </row>
    <row r="29475" spans="21:28" x14ac:dyDescent="0.25">
      <c r="U29475" s="601"/>
      <c r="V29475" s="611"/>
      <c r="X29475" s="613"/>
      <c r="Y29475" s="601"/>
      <c r="Z29475" s="601"/>
      <c r="AA29475" s="601"/>
      <c r="AB29475" s="601"/>
    </row>
    <row r="29476" spans="21:28" x14ac:dyDescent="0.25">
      <c r="U29476" s="601"/>
      <c r="V29476" s="611"/>
      <c r="X29476" s="613"/>
      <c r="Y29476" s="601"/>
      <c r="Z29476" s="601"/>
      <c r="AA29476" s="601"/>
      <c r="AB29476" s="601"/>
    </row>
    <row r="29477" spans="21:28" x14ac:dyDescent="0.25">
      <c r="U29477" s="601"/>
      <c r="V29477" s="611"/>
      <c r="X29477" s="613"/>
      <c r="Y29477" s="601"/>
      <c r="Z29477" s="601"/>
      <c r="AA29477" s="601"/>
      <c r="AB29477" s="601"/>
    </row>
    <row r="29478" spans="21:28" x14ac:dyDescent="0.25">
      <c r="U29478" s="601"/>
      <c r="V29478" s="611"/>
      <c r="X29478" s="613"/>
      <c r="Y29478" s="601"/>
      <c r="Z29478" s="601"/>
      <c r="AA29478" s="601"/>
      <c r="AB29478" s="601"/>
    </row>
    <row r="29479" spans="21:28" x14ac:dyDescent="0.25">
      <c r="U29479" s="601"/>
      <c r="V29479" s="611"/>
      <c r="X29479" s="613"/>
      <c r="Y29479" s="601"/>
      <c r="Z29479" s="601"/>
      <c r="AA29479" s="601"/>
      <c r="AB29479" s="601"/>
    </row>
    <row r="29480" spans="21:28" x14ac:dyDescent="0.25">
      <c r="U29480" s="601"/>
      <c r="V29480" s="611"/>
      <c r="X29480" s="613"/>
      <c r="Y29480" s="601"/>
      <c r="Z29480" s="601"/>
      <c r="AA29480" s="601"/>
      <c r="AB29480" s="601"/>
    </row>
    <row r="29481" spans="21:28" x14ac:dyDescent="0.25">
      <c r="U29481" s="601"/>
      <c r="V29481" s="611"/>
      <c r="X29481" s="613"/>
      <c r="Y29481" s="601"/>
      <c r="Z29481" s="601"/>
      <c r="AA29481" s="601"/>
      <c r="AB29481" s="601"/>
    </row>
    <row r="29482" spans="21:28" x14ac:dyDescent="0.25">
      <c r="U29482" s="601"/>
      <c r="V29482" s="611"/>
      <c r="X29482" s="613"/>
      <c r="Y29482" s="601"/>
      <c r="Z29482" s="601"/>
      <c r="AA29482" s="601"/>
      <c r="AB29482" s="601"/>
    </row>
    <row r="29483" spans="21:28" x14ac:dyDescent="0.25">
      <c r="U29483" s="601"/>
      <c r="V29483" s="611"/>
      <c r="X29483" s="613"/>
      <c r="Y29483" s="601"/>
      <c r="Z29483" s="601"/>
      <c r="AA29483" s="601"/>
      <c r="AB29483" s="601"/>
    </row>
    <row r="29484" spans="21:28" x14ac:dyDescent="0.25">
      <c r="U29484" s="601"/>
      <c r="V29484" s="611"/>
      <c r="X29484" s="613"/>
      <c r="Y29484" s="601"/>
      <c r="Z29484" s="601"/>
      <c r="AA29484" s="601"/>
      <c r="AB29484" s="601"/>
    </row>
    <row r="29485" spans="21:28" x14ac:dyDescent="0.25">
      <c r="U29485" s="601"/>
      <c r="V29485" s="611"/>
      <c r="X29485" s="613"/>
      <c r="Y29485" s="601"/>
      <c r="Z29485" s="601"/>
      <c r="AA29485" s="601"/>
      <c r="AB29485" s="601"/>
    </row>
    <row r="29486" spans="21:28" x14ac:dyDescent="0.25">
      <c r="U29486" s="601"/>
      <c r="V29486" s="611"/>
      <c r="X29486" s="613"/>
      <c r="Y29486" s="601"/>
      <c r="Z29486" s="601"/>
      <c r="AA29486" s="601"/>
      <c r="AB29486" s="601"/>
    </row>
    <row r="29487" spans="21:28" x14ac:dyDescent="0.25">
      <c r="U29487" s="601"/>
      <c r="V29487" s="611"/>
      <c r="X29487" s="613"/>
      <c r="Y29487" s="601"/>
      <c r="Z29487" s="601"/>
      <c r="AA29487" s="601"/>
      <c r="AB29487" s="601"/>
    </row>
    <row r="29488" spans="21:28" x14ac:dyDescent="0.25">
      <c r="U29488" s="601"/>
      <c r="V29488" s="611"/>
      <c r="X29488" s="613"/>
      <c r="Y29488" s="601"/>
      <c r="Z29488" s="601"/>
      <c r="AA29488" s="601"/>
      <c r="AB29488" s="601"/>
    </row>
    <row r="29489" spans="21:28" x14ac:dyDescent="0.25">
      <c r="U29489" s="601"/>
      <c r="V29489" s="611"/>
      <c r="X29489" s="613"/>
      <c r="Y29489" s="601"/>
      <c r="Z29489" s="601"/>
      <c r="AA29489" s="601"/>
      <c r="AB29489" s="601"/>
    </row>
    <row r="29490" spans="21:28" x14ac:dyDescent="0.25">
      <c r="U29490" s="601"/>
      <c r="V29490" s="611"/>
      <c r="X29490" s="613"/>
      <c r="Y29490" s="601"/>
      <c r="Z29490" s="601"/>
      <c r="AA29490" s="601"/>
      <c r="AB29490" s="601"/>
    </row>
    <row r="29491" spans="21:28" x14ac:dyDescent="0.25">
      <c r="U29491" s="601"/>
      <c r="V29491" s="611"/>
      <c r="X29491" s="613"/>
      <c r="Y29491" s="601"/>
      <c r="Z29491" s="601"/>
      <c r="AA29491" s="601"/>
      <c r="AB29491" s="601"/>
    </row>
    <row r="29492" spans="21:28" x14ac:dyDescent="0.25">
      <c r="U29492" s="601"/>
      <c r="V29492" s="611"/>
      <c r="X29492" s="613"/>
      <c r="Y29492" s="601"/>
      <c r="Z29492" s="601"/>
      <c r="AA29492" s="601"/>
      <c r="AB29492" s="601"/>
    </row>
    <row r="29493" spans="21:28" x14ac:dyDescent="0.25">
      <c r="U29493" s="601"/>
      <c r="V29493" s="611"/>
      <c r="X29493" s="613"/>
      <c r="Y29493" s="601"/>
      <c r="Z29493" s="601"/>
      <c r="AA29493" s="601"/>
      <c r="AB29493" s="601"/>
    </row>
    <row r="29494" spans="21:28" x14ac:dyDescent="0.25">
      <c r="U29494" s="601"/>
      <c r="V29494" s="611"/>
      <c r="X29494" s="613"/>
      <c r="Y29494" s="601"/>
      <c r="Z29494" s="601"/>
      <c r="AA29494" s="601"/>
      <c r="AB29494" s="601"/>
    </row>
    <row r="29495" spans="21:28" x14ac:dyDescent="0.25">
      <c r="U29495" s="601"/>
      <c r="V29495" s="611"/>
      <c r="X29495" s="613"/>
      <c r="Y29495" s="601"/>
      <c r="Z29495" s="601"/>
      <c r="AA29495" s="601"/>
      <c r="AB29495" s="601"/>
    </row>
    <row r="29496" spans="21:28" x14ac:dyDescent="0.25">
      <c r="U29496" s="601"/>
      <c r="V29496" s="611"/>
      <c r="X29496" s="613"/>
      <c r="Y29496" s="601"/>
      <c r="Z29496" s="601"/>
      <c r="AA29496" s="601"/>
      <c r="AB29496" s="601"/>
    </row>
    <row r="29497" spans="21:28" x14ac:dyDescent="0.25">
      <c r="U29497" s="601"/>
      <c r="V29497" s="611"/>
      <c r="X29497" s="613"/>
      <c r="Y29497" s="601"/>
      <c r="Z29497" s="601"/>
      <c r="AA29497" s="601"/>
      <c r="AB29497" s="601"/>
    </row>
    <row r="29498" spans="21:28" x14ac:dyDescent="0.25">
      <c r="U29498" s="601"/>
      <c r="V29498" s="611"/>
      <c r="X29498" s="613"/>
      <c r="Y29498" s="601"/>
      <c r="Z29498" s="601"/>
      <c r="AA29498" s="601"/>
      <c r="AB29498" s="601"/>
    </row>
    <row r="29499" spans="21:28" x14ac:dyDescent="0.25">
      <c r="U29499" s="601"/>
      <c r="V29499" s="611"/>
      <c r="X29499" s="613"/>
      <c r="Y29499" s="601"/>
      <c r="Z29499" s="601"/>
      <c r="AA29499" s="601"/>
      <c r="AB29499" s="601"/>
    </row>
    <row r="29500" spans="21:28" x14ac:dyDescent="0.25">
      <c r="U29500" s="601"/>
      <c r="V29500" s="611"/>
      <c r="X29500" s="613"/>
      <c r="Y29500" s="601"/>
      <c r="Z29500" s="601"/>
      <c r="AA29500" s="601"/>
      <c r="AB29500" s="601"/>
    </row>
    <row r="29501" spans="21:28" x14ac:dyDescent="0.25">
      <c r="U29501" s="601"/>
      <c r="V29501" s="611"/>
      <c r="X29501" s="613"/>
      <c r="Y29501" s="601"/>
      <c r="Z29501" s="601"/>
      <c r="AA29501" s="601"/>
      <c r="AB29501" s="601"/>
    </row>
    <row r="29502" spans="21:28" x14ac:dyDescent="0.25">
      <c r="U29502" s="601"/>
      <c r="V29502" s="611"/>
      <c r="X29502" s="613"/>
      <c r="Y29502" s="601"/>
      <c r="Z29502" s="601"/>
      <c r="AA29502" s="601"/>
      <c r="AB29502" s="601"/>
    </row>
    <row r="29503" spans="21:28" x14ac:dyDescent="0.25">
      <c r="U29503" s="601"/>
      <c r="V29503" s="611"/>
      <c r="X29503" s="613"/>
      <c r="Y29503" s="601"/>
      <c r="Z29503" s="601"/>
      <c r="AA29503" s="601"/>
      <c r="AB29503" s="601"/>
    </row>
    <row r="29504" spans="21:28" x14ac:dyDescent="0.25">
      <c r="U29504" s="601"/>
      <c r="V29504" s="611"/>
      <c r="X29504" s="613"/>
      <c r="Y29504" s="601"/>
      <c r="Z29504" s="601"/>
      <c r="AA29504" s="601"/>
      <c r="AB29504" s="601"/>
    </row>
    <row r="29505" spans="21:28" x14ac:dyDescent="0.25">
      <c r="U29505" s="601"/>
      <c r="V29505" s="611"/>
      <c r="X29505" s="613"/>
      <c r="Y29505" s="601"/>
      <c r="Z29505" s="601"/>
      <c r="AA29505" s="601"/>
      <c r="AB29505" s="601"/>
    </row>
    <row r="29506" spans="21:28" x14ac:dyDescent="0.25">
      <c r="U29506" s="601"/>
      <c r="V29506" s="611"/>
      <c r="X29506" s="613"/>
      <c r="Y29506" s="601"/>
      <c r="Z29506" s="601"/>
      <c r="AA29506" s="601"/>
      <c r="AB29506" s="601"/>
    </row>
    <row r="29507" spans="21:28" x14ac:dyDescent="0.25">
      <c r="U29507" s="601"/>
      <c r="V29507" s="611"/>
      <c r="X29507" s="613"/>
      <c r="Y29507" s="601"/>
      <c r="Z29507" s="601"/>
      <c r="AA29507" s="601"/>
      <c r="AB29507" s="601"/>
    </row>
    <row r="29508" spans="21:28" x14ac:dyDescent="0.25">
      <c r="U29508" s="601"/>
      <c r="V29508" s="611"/>
      <c r="X29508" s="613"/>
      <c r="Y29508" s="601"/>
      <c r="Z29508" s="601"/>
      <c r="AA29508" s="601"/>
      <c r="AB29508" s="601"/>
    </row>
    <row r="29509" spans="21:28" x14ac:dyDescent="0.25">
      <c r="U29509" s="601"/>
      <c r="V29509" s="611"/>
      <c r="X29509" s="613"/>
      <c r="Y29509" s="601"/>
      <c r="Z29509" s="601"/>
      <c r="AA29509" s="601"/>
      <c r="AB29509" s="601"/>
    </row>
    <row r="29510" spans="21:28" x14ac:dyDescent="0.25">
      <c r="U29510" s="601"/>
      <c r="V29510" s="611"/>
      <c r="X29510" s="613"/>
      <c r="Y29510" s="601"/>
      <c r="Z29510" s="601"/>
      <c r="AA29510" s="601"/>
      <c r="AB29510" s="601"/>
    </row>
    <row r="29511" spans="21:28" x14ac:dyDescent="0.25">
      <c r="U29511" s="601"/>
      <c r="V29511" s="611"/>
      <c r="X29511" s="613"/>
      <c r="Y29511" s="601"/>
      <c r="Z29511" s="601"/>
      <c r="AA29511" s="601"/>
      <c r="AB29511" s="601"/>
    </row>
    <row r="29512" spans="21:28" x14ac:dyDescent="0.25">
      <c r="U29512" s="601"/>
      <c r="V29512" s="611"/>
      <c r="X29512" s="613"/>
      <c r="Y29512" s="601"/>
      <c r="Z29512" s="601"/>
      <c r="AA29512" s="601"/>
      <c r="AB29512" s="601"/>
    </row>
    <row r="29513" spans="21:28" x14ac:dyDescent="0.25">
      <c r="U29513" s="601"/>
      <c r="V29513" s="611"/>
      <c r="X29513" s="613"/>
      <c r="Y29513" s="601"/>
      <c r="Z29513" s="601"/>
      <c r="AA29513" s="601"/>
      <c r="AB29513" s="601"/>
    </row>
    <row r="29514" spans="21:28" x14ac:dyDescent="0.25">
      <c r="U29514" s="601"/>
      <c r="V29514" s="611"/>
      <c r="X29514" s="613"/>
      <c r="Y29514" s="601"/>
      <c r="Z29514" s="601"/>
      <c r="AA29514" s="601"/>
      <c r="AB29514" s="601"/>
    </row>
    <row r="29515" spans="21:28" x14ac:dyDescent="0.25">
      <c r="U29515" s="601"/>
      <c r="V29515" s="611"/>
      <c r="X29515" s="613"/>
      <c r="Y29515" s="601"/>
      <c r="Z29515" s="601"/>
      <c r="AA29515" s="601"/>
      <c r="AB29515" s="601"/>
    </row>
    <row r="29516" spans="21:28" x14ac:dyDescent="0.25">
      <c r="U29516" s="601"/>
      <c r="V29516" s="611"/>
      <c r="X29516" s="613"/>
      <c r="Y29516" s="601"/>
      <c r="Z29516" s="601"/>
      <c r="AA29516" s="601"/>
      <c r="AB29516" s="601"/>
    </row>
    <row r="29517" spans="21:28" x14ac:dyDescent="0.25">
      <c r="U29517" s="601"/>
      <c r="V29517" s="611"/>
      <c r="X29517" s="613"/>
      <c r="Y29517" s="601"/>
      <c r="Z29517" s="601"/>
      <c r="AA29517" s="601"/>
      <c r="AB29517" s="601"/>
    </row>
    <row r="29518" spans="21:28" x14ac:dyDescent="0.25">
      <c r="U29518" s="601"/>
      <c r="V29518" s="611"/>
      <c r="X29518" s="613"/>
      <c r="Y29518" s="601"/>
      <c r="Z29518" s="601"/>
      <c r="AA29518" s="601"/>
      <c r="AB29518" s="601"/>
    </row>
    <row r="29519" spans="21:28" x14ac:dyDescent="0.25">
      <c r="U29519" s="601"/>
      <c r="V29519" s="611"/>
      <c r="X29519" s="613"/>
      <c r="Y29519" s="601"/>
      <c r="Z29519" s="601"/>
      <c r="AA29519" s="601"/>
      <c r="AB29519" s="601"/>
    </row>
    <row r="29520" spans="21:28" x14ac:dyDescent="0.25">
      <c r="U29520" s="601"/>
      <c r="V29520" s="611"/>
      <c r="X29520" s="613"/>
      <c r="Y29520" s="601"/>
      <c r="Z29520" s="601"/>
      <c r="AA29520" s="601"/>
      <c r="AB29520" s="601"/>
    </row>
    <row r="29521" spans="21:28" x14ac:dyDescent="0.25">
      <c r="U29521" s="601"/>
      <c r="V29521" s="611"/>
      <c r="X29521" s="613"/>
      <c r="Y29521" s="601"/>
      <c r="Z29521" s="601"/>
      <c r="AA29521" s="601"/>
      <c r="AB29521" s="601"/>
    </row>
    <row r="29522" spans="21:28" x14ac:dyDescent="0.25">
      <c r="U29522" s="601"/>
      <c r="V29522" s="611"/>
      <c r="X29522" s="613"/>
      <c r="Y29522" s="601"/>
      <c r="Z29522" s="601"/>
      <c r="AA29522" s="601"/>
      <c r="AB29522" s="601"/>
    </row>
    <row r="29523" spans="21:28" x14ac:dyDescent="0.25">
      <c r="U29523" s="601"/>
      <c r="V29523" s="611"/>
      <c r="X29523" s="613"/>
      <c r="Y29523" s="601"/>
      <c r="Z29523" s="601"/>
      <c r="AA29523" s="601"/>
      <c r="AB29523" s="601"/>
    </row>
    <row r="29524" spans="21:28" x14ac:dyDescent="0.25">
      <c r="U29524" s="601"/>
      <c r="V29524" s="611"/>
      <c r="X29524" s="613"/>
      <c r="Y29524" s="601"/>
      <c r="Z29524" s="601"/>
      <c r="AA29524" s="601"/>
      <c r="AB29524" s="601"/>
    </row>
    <row r="29525" spans="21:28" x14ac:dyDescent="0.25">
      <c r="U29525" s="601"/>
      <c r="V29525" s="611"/>
      <c r="X29525" s="613"/>
      <c r="Y29525" s="601"/>
      <c r="Z29525" s="601"/>
      <c r="AA29525" s="601"/>
      <c r="AB29525" s="601"/>
    </row>
    <row r="29526" spans="21:28" x14ac:dyDescent="0.25">
      <c r="U29526" s="601"/>
      <c r="V29526" s="611"/>
      <c r="X29526" s="613"/>
      <c r="Y29526" s="601"/>
      <c r="Z29526" s="601"/>
      <c r="AA29526" s="601"/>
      <c r="AB29526" s="601"/>
    </row>
    <row r="29527" spans="21:28" x14ac:dyDescent="0.25">
      <c r="U29527" s="601"/>
      <c r="V29527" s="611"/>
      <c r="X29527" s="613"/>
      <c r="Y29527" s="601"/>
      <c r="Z29527" s="601"/>
      <c r="AA29527" s="601"/>
      <c r="AB29527" s="601"/>
    </row>
    <row r="29528" spans="21:28" x14ac:dyDescent="0.25">
      <c r="U29528" s="601"/>
      <c r="V29528" s="611"/>
      <c r="X29528" s="613"/>
      <c r="Y29528" s="601"/>
      <c r="Z29528" s="601"/>
      <c r="AA29528" s="601"/>
      <c r="AB29528" s="601"/>
    </row>
    <row r="29529" spans="21:28" x14ac:dyDescent="0.25">
      <c r="U29529" s="601"/>
      <c r="V29529" s="611"/>
      <c r="X29529" s="613"/>
      <c r="Y29529" s="601"/>
      <c r="Z29529" s="601"/>
      <c r="AA29529" s="601"/>
      <c r="AB29529" s="601"/>
    </row>
    <row r="29530" spans="21:28" x14ac:dyDescent="0.25">
      <c r="U29530" s="601"/>
      <c r="V29530" s="611"/>
      <c r="X29530" s="613"/>
      <c r="Y29530" s="601"/>
      <c r="Z29530" s="601"/>
      <c r="AA29530" s="601"/>
      <c r="AB29530" s="601"/>
    </row>
    <row r="29531" spans="21:28" x14ac:dyDescent="0.25">
      <c r="U29531" s="601"/>
      <c r="V29531" s="611"/>
      <c r="X29531" s="613"/>
      <c r="Y29531" s="601"/>
      <c r="Z29531" s="601"/>
      <c r="AA29531" s="601"/>
      <c r="AB29531" s="601"/>
    </row>
    <row r="29532" spans="21:28" x14ac:dyDescent="0.25">
      <c r="U29532" s="601"/>
      <c r="V29532" s="611"/>
      <c r="X29532" s="613"/>
      <c r="Y29532" s="601"/>
      <c r="Z29532" s="601"/>
      <c r="AA29532" s="601"/>
      <c r="AB29532" s="601"/>
    </row>
    <row r="29533" spans="21:28" x14ac:dyDescent="0.25">
      <c r="U29533" s="601"/>
      <c r="V29533" s="611"/>
      <c r="X29533" s="613"/>
      <c r="Y29533" s="601"/>
      <c r="Z29533" s="601"/>
      <c r="AA29533" s="601"/>
      <c r="AB29533" s="601"/>
    </row>
    <row r="29534" spans="21:28" x14ac:dyDescent="0.25">
      <c r="U29534" s="601"/>
      <c r="V29534" s="611"/>
      <c r="X29534" s="613"/>
      <c r="Y29534" s="601"/>
      <c r="Z29534" s="601"/>
      <c r="AA29534" s="601"/>
      <c r="AB29534" s="601"/>
    </row>
    <row r="29535" spans="21:28" x14ac:dyDescent="0.25">
      <c r="U29535" s="601"/>
      <c r="V29535" s="611"/>
      <c r="X29535" s="613"/>
      <c r="Y29535" s="601"/>
      <c r="Z29535" s="601"/>
      <c r="AA29535" s="601"/>
      <c r="AB29535" s="601"/>
    </row>
    <row r="29536" spans="21:28" x14ac:dyDescent="0.25">
      <c r="U29536" s="601"/>
      <c r="V29536" s="611"/>
      <c r="X29536" s="613"/>
      <c r="Y29536" s="601"/>
      <c r="Z29536" s="601"/>
      <c r="AA29536" s="601"/>
      <c r="AB29536" s="601"/>
    </row>
    <row r="29537" spans="21:28" x14ac:dyDescent="0.25">
      <c r="U29537" s="601"/>
      <c r="V29537" s="611"/>
      <c r="X29537" s="613"/>
      <c r="Y29537" s="601"/>
      <c r="Z29537" s="601"/>
      <c r="AA29537" s="601"/>
      <c r="AB29537" s="601"/>
    </row>
    <row r="29538" spans="21:28" x14ac:dyDescent="0.25">
      <c r="U29538" s="601"/>
      <c r="V29538" s="611"/>
      <c r="X29538" s="613"/>
      <c r="Y29538" s="601"/>
      <c r="Z29538" s="601"/>
      <c r="AA29538" s="601"/>
      <c r="AB29538" s="601"/>
    </row>
    <row r="29539" spans="21:28" x14ac:dyDescent="0.25">
      <c r="U29539" s="601"/>
      <c r="V29539" s="611"/>
      <c r="X29539" s="613"/>
      <c r="Y29539" s="601"/>
      <c r="Z29539" s="601"/>
      <c r="AA29539" s="601"/>
      <c r="AB29539" s="601"/>
    </row>
    <row r="29540" spans="21:28" x14ac:dyDescent="0.25">
      <c r="U29540" s="601"/>
      <c r="V29540" s="611"/>
      <c r="X29540" s="613"/>
      <c r="Y29540" s="601"/>
      <c r="Z29540" s="601"/>
      <c r="AA29540" s="601"/>
      <c r="AB29540" s="601"/>
    </row>
    <row r="29541" spans="21:28" x14ac:dyDescent="0.25">
      <c r="U29541" s="601"/>
      <c r="V29541" s="611"/>
      <c r="X29541" s="613"/>
      <c r="Y29541" s="601"/>
      <c r="Z29541" s="601"/>
      <c r="AA29541" s="601"/>
      <c r="AB29541" s="601"/>
    </row>
    <row r="29542" spans="21:28" x14ac:dyDescent="0.25">
      <c r="U29542" s="601"/>
      <c r="V29542" s="611"/>
      <c r="X29542" s="613"/>
      <c r="Y29542" s="601"/>
      <c r="Z29542" s="601"/>
      <c r="AA29542" s="601"/>
      <c r="AB29542" s="601"/>
    </row>
    <row r="29543" spans="21:28" x14ac:dyDescent="0.25">
      <c r="U29543" s="601"/>
      <c r="V29543" s="611"/>
      <c r="X29543" s="613"/>
      <c r="Y29543" s="601"/>
      <c r="Z29543" s="601"/>
      <c r="AA29543" s="601"/>
      <c r="AB29543" s="601"/>
    </row>
    <row r="29544" spans="21:28" x14ac:dyDescent="0.25">
      <c r="U29544" s="601"/>
      <c r="V29544" s="611"/>
      <c r="X29544" s="613"/>
      <c r="Y29544" s="601"/>
      <c r="Z29544" s="601"/>
      <c r="AA29544" s="601"/>
      <c r="AB29544" s="601"/>
    </row>
    <row r="29545" spans="21:28" x14ac:dyDescent="0.25">
      <c r="U29545" s="601"/>
      <c r="V29545" s="611"/>
      <c r="X29545" s="613"/>
      <c r="Y29545" s="601"/>
      <c r="Z29545" s="601"/>
      <c r="AA29545" s="601"/>
      <c r="AB29545" s="601"/>
    </row>
    <row r="29546" spans="21:28" x14ac:dyDescent="0.25">
      <c r="U29546" s="601"/>
      <c r="V29546" s="611"/>
      <c r="X29546" s="613"/>
      <c r="Y29546" s="601"/>
      <c r="Z29546" s="601"/>
      <c r="AA29546" s="601"/>
      <c r="AB29546" s="601"/>
    </row>
    <row r="29547" spans="21:28" x14ac:dyDescent="0.25">
      <c r="U29547" s="601"/>
      <c r="V29547" s="611"/>
      <c r="X29547" s="613"/>
      <c r="Y29547" s="601"/>
      <c r="Z29547" s="601"/>
      <c r="AA29547" s="601"/>
      <c r="AB29547" s="601"/>
    </row>
    <row r="29548" spans="21:28" x14ac:dyDescent="0.25">
      <c r="U29548" s="601"/>
      <c r="V29548" s="611"/>
      <c r="X29548" s="613"/>
      <c r="Y29548" s="601"/>
      <c r="Z29548" s="601"/>
      <c r="AA29548" s="601"/>
      <c r="AB29548" s="601"/>
    </row>
    <row r="29549" spans="21:28" x14ac:dyDescent="0.25">
      <c r="U29549" s="601"/>
      <c r="V29549" s="611"/>
      <c r="X29549" s="613"/>
      <c r="Y29549" s="601"/>
      <c r="Z29549" s="601"/>
      <c r="AA29549" s="601"/>
      <c r="AB29549" s="601"/>
    </row>
    <row r="29550" spans="21:28" x14ac:dyDescent="0.25">
      <c r="U29550" s="601"/>
      <c r="V29550" s="611"/>
      <c r="X29550" s="613"/>
      <c r="Y29550" s="601"/>
      <c r="Z29550" s="601"/>
      <c r="AA29550" s="601"/>
      <c r="AB29550" s="601"/>
    </row>
    <row r="29551" spans="21:28" x14ac:dyDescent="0.25">
      <c r="U29551" s="601"/>
      <c r="V29551" s="611"/>
      <c r="X29551" s="613"/>
      <c r="Y29551" s="601"/>
      <c r="Z29551" s="601"/>
      <c r="AA29551" s="601"/>
      <c r="AB29551" s="601"/>
    </row>
    <row r="29552" spans="21:28" x14ac:dyDescent="0.25">
      <c r="U29552" s="601"/>
      <c r="V29552" s="611"/>
      <c r="X29552" s="613"/>
      <c r="Y29552" s="601"/>
      <c r="Z29552" s="601"/>
      <c r="AA29552" s="601"/>
      <c r="AB29552" s="601"/>
    </row>
    <row r="29553" spans="21:28" x14ac:dyDescent="0.25">
      <c r="U29553" s="601"/>
      <c r="V29553" s="611"/>
      <c r="X29553" s="613"/>
      <c r="Y29553" s="601"/>
      <c r="Z29553" s="601"/>
      <c r="AA29553" s="601"/>
      <c r="AB29553" s="601"/>
    </row>
    <row r="29554" spans="21:28" x14ac:dyDescent="0.25">
      <c r="U29554" s="601"/>
      <c r="V29554" s="611"/>
      <c r="X29554" s="613"/>
      <c r="Y29554" s="601"/>
      <c r="Z29554" s="601"/>
      <c r="AA29554" s="601"/>
      <c r="AB29554" s="601"/>
    </row>
    <row r="29555" spans="21:28" x14ac:dyDescent="0.25">
      <c r="U29555" s="601"/>
      <c r="V29555" s="611"/>
      <c r="X29555" s="613"/>
      <c r="Y29555" s="601"/>
      <c r="Z29555" s="601"/>
      <c r="AA29555" s="601"/>
      <c r="AB29555" s="601"/>
    </row>
    <row r="29556" spans="21:28" x14ac:dyDescent="0.25">
      <c r="U29556" s="601"/>
      <c r="V29556" s="611"/>
      <c r="X29556" s="613"/>
      <c r="Y29556" s="601"/>
      <c r="Z29556" s="601"/>
      <c r="AA29556" s="601"/>
      <c r="AB29556" s="601"/>
    </row>
    <row r="29557" spans="21:28" x14ac:dyDescent="0.25">
      <c r="U29557" s="601"/>
      <c r="V29557" s="611"/>
      <c r="X29557" s="613"/>
      <c r="Y29557" s="601"/>
      <c r="Z29557" s="601"/>
      <c r="AA29557" s="601"/>
      <c r="AB29557" s="601"/>
    </row>
    <row r="29558" spans="21:28" x14ac:dyDescent="0.25">
      <c r="U29558" s="601"/>
      <c r="V29558" s="611"/>
      <c r="X29558" s="613"/>
      <c r="Y29558" s="601"/>
      <c r="Z29558" s="601"/>
      <c r="AA29558" s="601"/>
      <c r="AB29558" s="601"/>
    </row>
    <row r="29559" spans="21:28" x14ac:dyDescent="0.25">
      <c r="U29559" s="601"/>
      <c r="V29559" s="611"/>
      <c r="X29559" s="613"/>
      <c r="Y29559" s="601"/>
      <c r="Z29559" s="601"/>
      <c r="AA29559" s="601"/>
      <c r="AB29559" s="601"/>
    </row>
    <row r="29560" spans="21:28" x14ac:dyDescent="0.25">
      <c r="U29560" s="601"/>
      <c r="V29560" s="611"/>
      <c r="X29560" s="613"/>
      <c r="Y29560" s="601"/>
      <c r="Z29560" s="601"/>
      <c r="AA29560" s="601"/>
      <c r="AB29560" s="601"/>
    </row>
    <row r="29561" spans="21:28" x14ac:dyDescent="0.25">
      <c r="U29561" s="601"/>
      <c r="V29561" s="611"/>
      <c r="X29561" s="613"/>
      <c r="Y29561" s="601"/>
      <c r="Z29561" s="601"/>
      <c r="AA29561" s="601"/>
      <c r="AB29561" s="601"/>
    </row>
    <row r="29562" spans="21:28" x14ac:dyDescent="0.25">
      <c r="U29562" s="601"/>
      <c r="V29562" s="611"/>
      <c r="X29562" s="613"/>
      <c r="Y29562" s="601"/>
      <c r="Z29562" s="601"/>
      <c r="AA29562" s="601"/>
      <c r="AB29562" s="601"/>
    </row>
    <row r="29563" spans="21:28" x14ac:dyDescent="0.25">
      <c r="U29563" s="601"/>
      <c r="V29563" s="611"/>
      <c r="X29563" s="613"/>
      <c r="Y29563" s="601"/>
      <c r="Z29563" s="601"/>
      <c r="AA29563" s="601"/>
      <c r="AB29563" s="601"/>
    </row>
    <row r="29564" spans="21:28" x14ac:dyDescent="0.25">
      <c r="U29564" s="601"/>
      <c r="V29564" s="611"/>
      <c r="X29564" s="613"/>
      <c r="Y29564" s="601"/>
      <c r="Z29564" s="601"/>
      <c r="AA29564" s="601"/>
      <c r="AB29564" s="601"/>
    </row>
    <row r="29565" spans="21:28" x14ac:dyDescent="0.25">
      <c r="U29565" s="601"/>
      <c r="V29565" s="611"/>
      <c r="X29565" s="613"/>
      <c r="Y29565" s="601"/>
      <c r="Z29565" s="601"/>
      <c r="AA29565" s="601"/>
      <c r="AB29565" s="601"/>
    </row>
    <row r="29566" spans="21:28" x14ac:dyDescent="0.25">
      <c r="U29566" s="601"/>
      <c r="V29566" s="611"/>
      <c r="X29566" s="613"/>
      <c r="Y29566" s="601"/>
      <c r="Z29566" s="601"/>
      <c r="AA29566" s="601"/>
      <c r="AB29566" s="601"/>
    </row>
    <row r="29567" spans="21:28" x14ac:dyDescent="0.25">
      <c r="U29567" s="601"/>
      <c r="V29567" s="611"/>
      <c r="X29567" s="613"/>
      <c r="Y29567" s="601"/>
      <c r="Z29567" s="601"/>
      <c r="AA29567" s="601"/>
      <c r="AB29567" s="601"/>
    </row>
    <row r="29568" spans="21:28" x14ac:dyDescent="0.25">
      <c r="U29568" s="601"/>
      <c r="V29568" s="611"/>
      <c r="X29568" s="613"/>
      <c r="Y29568" s="601"/>
      <c r="Z29568" s="601"/>
      <c r="AA29568" s="601"/>
      <c r="AB29568" s="601"/>
    </row>
    <row r="29569" spans="21:28" x14ac:dyDescent="0.25">
      <c r="U29569" s="601"/>
      <c r="V29569" s="611"/>
      <c r="X29569" s="613"/>
      <c r="Y29569" s="601"/>
      <c r="Z29569" s="601"/>
      <c r="AA29569" s="601"/>
      <c r="AB29569" s="601"/>
    </row>
    <row r="29570" spans="21:28" x14ac:dyDescent="0.25">
      <c r="U29570" s="601"/>
      <c r="V29570" s="611"/>
      <c r="X29570" s="613"/>
      <c r="Y29570" s="601"/>
      <c r="Z29570" s="601"/>
      <c r="AA29570" s="601"/>
      <c r="AB29570" s="601"/>
    </row>
    <row r="29571" spans="21:28" x14ac:dyDescent="0.25">
      <c r="U29571" s="601"/>
      <c r="V29571" s="611"/>
      <c r="X29571" s="613"/>
      <c r="Y29571" s="601"/>
      <c r="Z29571" s="601"/>
      <c r="AA29571" s="601"/>
      <c r="AB29571" s="601"/>
    </row>
    <row r="29572" spans="21:28" x14ac:dyDescent="0.25">
      <c r="U29572" s="601"/>
      <c r="V29572" s="611"/>
      <c r="X29572" s="613"/>
      <c r="Y29572" s="601"/>
      <c r="Z29572" s="601"/>
      <c r="AA29572" s="601"/>
      <c r="AB29572" s="601"/>
    </row>
    <row r="29573" spans="21:28" x14ac:dyDescent="0.25">
      <c r="U29573" s="601"/>
      <c r="V29573" s="611"/>
      <c r="X29573" s="613"/>
      <c r="Y29573" s="601"/>
      <c r="Z29573" s="601"/>
      <c r="AA29573" s="601"/>
      <c r="AB29573" s="601"/>
    </row>
    <row r="29574" spans="21:28" x14ac:dyDescent="0.25">
      <c r="U29574" s="601"/>
      <c r="V29574" s="611"/>
      <c r="X29574" s="613"/>
      <c r="Y29574" s="601"/>
      <c r="Z29574" s="601"/>
      <c r="AA29574" s="601"/>
      <c r="AB29574" s="601"/>
    </row>
    <row r="29575" spans="21:28" x14ac:dyDescent="0.25">
      <c r="U29575" s="601"/>
      <c r="V29575" s="611"/>
      <c r="X29575" s="613"/>
      <c r="Y29575" s="601"/>
      <c r="Z29575" s="601"/>
      <c r="AA29575" s="601"/>
      <c r="AB29575" s="601"/>
    </row>
    <row r="29576" spans="21:28" x14ac:dyDescent="0.25">
      <c r="U29576" s="601"/>
      <c r="V29576" s="611"/>
      <c r="X29576" s="613"/>
      <c r="Y29576" s="601"/>
      <c r="Z29576" s="601"/>
      <c r="AA29576" s="601"/>
      <c r="AB29576" s="601"/>
    </row>
    <row r="29577" spans="21:28" x14ac:dyDescent="0.25">
      <c r="U29577" s="601"/>
      <c r="V29577" s="611"/>
      <c r="X29577" s="613"/>
      <c r="Y29577" s="601"/>
      <c r="Z29577" s="601"/>
      <c r="AA29577" s="601"/>
      <c r="AB29577" s="601"/>
    </row>
    <row r="29578" spans="21:28" x14ac:dyDescent="0.25">
      <c r="U29578" s="601"/>
      <c r="V29578" s="611"/>
      <c r="X29578" s="613"/>
      <c r="Y29578" s="601"/>
      <c r="Z29578" s="601"/>
      <c r="AA29578" s="601"/>
      <c r="AB29578" s="601"/>
    </row>
    <row r="29579" spans="21:28" x14ac:dyDescent="0.25">
      <c r="U29579" s="601"/>
      <c r="V29579" s="611"/>
      <c r="X29579" s="613"/>
      <c r="Y29579" s="601"/>
      <c r="Z29579" s="601"/>
      <c r="AA29579" s="601"/>
      <c r="AB29579" s="601"/>
    </row>
    <row r="29580" spans="21:28" x14ac:dyDescent="0.25">
      <c r="U29580" s="601"/>
      <c r="V29580" s="611"/>
      <c r="X29580" s="613"/>
      <c r="Y29580" s="601"/>
      <c r="Z29580" s="601"/>
      <c r="AA29580" s="601"/>
      <c r="AB29580" s="601"/>
    </row>
    <row r="29581" spans="21:28" x14ac:dyDescent="0.25">
      <c r="U29581" s="601"/>
      <c r="V29581" s="611"/>
      <c r="X29581" s="613"/>
      <c r="Y29581" s="601"/>
      <c r="Z29581" s="601"/>
      <c r="AA29581" s="601"/>
      <c r="AB29581" s="601"/>
    </row>
    <row r="29582" spans="21:28" x14ac:dyDescent="0.25">
      <c r="U29582" s="601"/>
      <c r="V29582" s="611"/>
      <c r="X29582" s="613"/>
      <c r="Y29582" s="601"/>
      <c r="Z29582" s="601"/>
      <c r="AA29582" s="601"/>
      <c r="AB29582" s="601"/>
    </row>
    <row r="29583" spans="21:28" x14ac:dyDescent="0.25">
      <c r="U29583" s="601"/>
      <c r="V29583" s="611"/>
      <c r="X29583" s="613"/>
      <c r="Y29583" s="601"/>
      <c r="Z29583" s="601"/>
      <c r="AA29583" s="601"/>
      <c r="AB29583" s="601"/>
    </row>
    <row r="29584" spans="21:28" x14ac:dyDescent="0.25">
      <c r="U29584" s="601"/>
      <c r="V29584" s="611"/>
      <c r="X29584" s="613"/>
      <c r="Y29584" s="601"/>
      <c r="Z29584" s="601"/>
      <c r="AA29584" s="601"/>
      <c r="AB29584" s="601"/>
    </row>
    <row r="29585" spans="21:28" x14ac:dyDescent="0.25">
      <c r="U29585" s="601"/>
      <c r="V29585" s="611"/>
      <c r="X29585" s="613"/>
      <c r="Y29585" s="601"/>
      <c r="Z29585" s="601"/>
      <c r="AA29585" s="601"/>
      <c r="AB29585" s="601"/>
    </row>
    <row r="29586" spans="21:28" x14ac:dyDescent="0.25">
      <c r="U29586" s="601"/>
      <c r="V29586" s="611"/>
      <c r="X29586" s="613"/>
      <c r="Y29586" s="601"/>
      <c r="Z29586" s="601"/>
      <c r="AA29586" s="601"/>
      <c r="AB29586" s="601"/>
    </row>
    <row r="29587" spans="21:28" x14ac:dyDescent="0.25">
      <c r="U29587" s="601"/>
      <c r="V29587" s="611"/>
      <c r="X29587" s="613"/>
      <c r="Y29587" s="601"/>
      <c r="Z29587" s="601"/>
      <c r="AA29587" s="601"/>
      <c r="AB29587" s="601"/>
    </row>
    <row r="29588" spans="21:28" x14ac:dyDescent="0.25">
      <c r="U29588" s="601"/>
      <c r="V29588" s="611"/>
      <c r="X29588" s="613"/>
      <c r="Y29588" s="601"/>
      <c r="Z29588" s="601"/>
      <c r="AA29588" s="601"/>
      <c r="AB29588" s="601"/>
    </row>
    <row r="29589" spans="21:28" x14ac:dyDescent="0.25">
      <c r="U29589" s="601"/>
      <c r="V29589" s="611"/>
      <c r="X29589" s="613"/>
      <c r="Y29589" s="601"/>
      <c r="Z29589" s="601"/>
      <c r="AA29589" s="601"/>
      <c r="AB29589" s="601"/>
    </row>
    <row r="29590" spans="21:28" x14ac:dyDescent="0.25">
      <c r="U29590" s="601"/>
      <c r="V29590" s="611"/>
      <c r="X29590" s="613"/>
      <c r="Y29590" s="601"/>
      <c r="Z29590" s="601"/>
      <c r="AA29590" s="601"/>
      <c r="AB29590" s="601"/>
    </row>
    <row r="29591" spans="21:28" x14ac:dyDescent="0.25">
      <c r="U29591" s="601"/>
      <c r="V29591" s="611"/>
      <c r="X29591" s="613"/>
      <c r="Y29591" s="601"/>
      <c r="Z29591" s="601"/>
      <c r="AA29591" s="601"/>
      <c r="AB29591" s="601"/>
    </row>
    <row r="29592" spans="21:28" x14ac:dyDescent="0.25">
      <c r="U29592" s="601"/>
      <c r="V29592" s="611"/>
      <c r="X29592" s="613"/>
      <c r="Y29592" s="601"/>
      <c r="Z29592" s="601"/>
      <c r="AA29592" s="601"/>
      <c r="AB29592" s="601"/>
    </row>
    <row r="29593" spans="21:28" x14ac:dyDescent="0.25">
      <c r="U29593" s="601"/>
      <c r="V29593" s="611"/>
      <c r="X29593" s="613"/>
      <c r="Y29593" s="601"/>
      <c r="Z29593" s="601"/>
      <c r="AA29593" s="601"/>
      <c r="AB29593" s="601"/>
    </row>
    <row r="29594" spans="21:28" x14ac:dyDescent="0.25">
      <c r="U29594" s="601"/>
      <c r="V29594" s="611"/>
      <c r="X29594" s="613"/>
      <c r="Y29594" s="601"/>
      <c r="Z29594" s="601"/>
      <c r="AA29594" s="601"/>
      <c r="AB29594" s="601"/>
    </row>
    <row r="29595" spans="21:28" x14ac:dyDescent="0.25">
      <c r="U29595" s="601"/>
      <c r="V29595" s="611"/>
      <c r="X29595" s="613"/>
      <c r="Y29595" s="601"/>
      <c r="Z29595" s="601"/>
      <c r="AA29595" s="601"/>
      <c r="AB29595" s="601"/>
    </row>
    <row r="29596" spans="21:28" x14ac:dyDescent="0.25">
      <c r="U29596" s="601"/>
      <c r="V29596" s="611"/>
      <c r="X29596" s="613"/>
      <c r="Y29596" s="601"/>
      <c r="Z29596" s="601"/>
      <c r="AA29596" s="601"/>
      <c r="AB29596" s="601"/>
    </row>
    <row r="29597" spans="21:28" x14ac:dyDescent="0.25">
      <c r="U29597" s="601"/>
      <c r="V29597" s="611"/>
      <c r="X29597" s="613"/>
      <c r="Y29597" s="601"/>
      <c r="Z29597" s="601"/>
      <c r="AA29597" s="601"/>
      <c r="AB29597" s="601"/>
    </row>
    <row r="29598" spans="21:28" x14ac:dyDescent="0.25">
      <c r="U29598" s="601"/>
      <c r="V29598" s="611"/>
      <c r="X29598" s="613"/>
      <c r="Y29598" s="601"/>
      <c r="Z29598" s="601"/>
      <c r="AA29598" s="601"/>
      <c r="AB29598" s="601"/>
    </row>
    <row r="29599" spans="21:28" x14ac:dyDescent="0.25">
      <c r="U29599" s="601"/>
      <c r="V29599" s="611"/>
      <c r="X29599" s="613"/>
      <c r="Y29599" s="601"/>
      <c r="Z29599" s="601"/>
      <c r="AA29599" s="601"/>
      <c r="AB29599" s="601"/>
    </row>
    <row r="29600" spans="21:28" x14ac:dyDescent="0.25">
      <c r="U29600" s="601"/>
      <c r="V29600" s="611"/>
      <c r="X29600" s="613"/>
      <c r="Y29600" s="601"/>
      <c r="Z29600" s="601"/>
      <c r="AA29600" s="601"/>
      <c r="AB29600" s="601"/>
    </row>
    <row r="29601" spans="21:28" x14ac:dyDescent="0.25">
      <c r="U29601" s="601"/>
      <c r="V29601" s="611"/>
      <c r="X29601" s="613"/>
      <c r="Y29601" s="601"/>
      <c r="Z29601" s="601"/>
      <c r="AA29601" s="601"/>
      <c r="AB29601" s="601"/>
    </row>
    <row r="29602" spans="21:28" x14ac:dyDescent="0.25">
      <c r="U29602" s="601"/>
      <c r="V29602" s="611"/>
      <c r="X29602" s="613"/>
      <c r="Y29602" s="601"/>
      <c r="Z29602" s="601"/>
      <c r="AA29602" s="601"/>
      <c r="AB29602" s="601"/>
    </row>
    <row r="29603" spans="21:28" x14ac:dyDescent="0.25">
      <c r="U29603" s="601"/>
      <c r="V29603" s="611"/>
      <c r="X29603" s="613"/>
      <c r="Y29603" s="601"/>
      <c r="Z29603" s="601"/>
      <c r="AA29603" s="601"/>
      <c r="AB29603" s="601"/>
    </row>
    <row r="29604" spans="21:28" x14ac:dyDescent="0.25">
      <c r="U29604" s="601"/>
      <c r="V29604" s="611"/>
      <c r="X29604" s="613"/>
      <c r="Y29604" s="601"/>
      <c r="Z29604" s="601"/>
      <c r="AA29604" s="601"/>
      <c r="AB29604" s="601"/>
    </row>
    <row r="29605" spans="21:28" x14ac:dyDescent="0.25">
      <c r="U29605" s="601"/>
      <c r="V29605" s="611"/>
      <c r="X29605" s="613"/>
      <c r="Y29605" s="601"/>
      <c r="Z29605" s="601"/>
      <c r="AA29605" s="601"/>
      <c r="AB29605" s="601"/>
    </row>
    <row r="29606" spans="21:28" x14ac:dyDescent="0.25">
      <c r="U29606" s="601"/>
      <c r="V29606" s="611"/>
      <c r="X29606" s="613"/>
      <c r="Y29606" s="601"/>
      <c r="Z29606" s="601"/>
      <c r="AA29606" s="601"/>
      <c r="AB29606" s="601"/>
    </row>
    <row r="29607" spans="21:28" x14ac:dyDescent="0.25">
      <c r="U29607" s="601"/>
      <c r="V29607" s="611"/>
      <c r="X29607" s="613"/>
      <c r="Y29607" s="601"/>
      <c r="Z29607" s="601"/>
      <c r="AA29607" s="601"/>
      <c r="AB29607" s="601"/>
    </row>
    <row r="29608" spans="21:28" x14ac:dyDescent="0.25">
      <c r="U29608" s="601"/>
      <c r="V29608" s="611"/>
      <c r="X29608" s="613"/>
      <c r="Y29608" s="601"/>
      <c r="Z29608" s="601"/>
      <c r="AA29608" s="601"/>
      <c r="AB29608" s="601"/>
    </row>
    <row r="29609" spans="21:28" x14ac:dyDescent="0.25">
      <c r="U29609" s="601"/>
      <c r="V29609" s="611"/>
      <c r="X29609" s="613"/>
      <c r="Y29609" s="601"/>
      <c r="Z29609" s="601"/>
      <c r="AA29609" s="601"/>
      <c r="AB29609" s="601"/>
    </row>
    <row r="29610" spans="21:28" x14ac:dyDescent="0.25">
      <c r="U29610" s="601"/>
      <c r="V29610" s="611"/>
      <c r="X29610" s="613"/>
      <c r="Y29610" s="601"/>
      <c r="Z29610" s="601"/>
      <c r="AA29610" s="601"/>
      <c r="AB29610" s="601"/>
    </row>
    <row r="29611" spans="21:28" x14ac:dyDescent="0.25">
      <c r="U29611" s="601"/>
      <c r="V29611" s="611"/>
      <c r="X29611" s="613"/>
      <c r="Y29611" s="601"/>
      <c r="Z29611" s="601"/>
      <c r="AA29611" s="601"/>
      <c r="AB29611" s="601"/>
    </row>
    <row r="29612" spans="21:28" x14ac:dyDescent="0.25">
      <c r="U29612" s="601"/>
      <c r="V29612" s="611"/>
      <c r="X29612" s="613"/>
      <c r="Y29612" s="601"/>
      <c r="Z29612" s="601"/>
      <c r="AA29612" s="601"/>
      <c r="AB29612" s="601"/>
    </row>
    <row r="29613" spans="21:28" x14ac:dyDescent="0.25">
      <c r="U29613" s="601"/>
      <c r="V29613" s="611"/>
      <c r="X29613" s="613"/>
      <c r="Y29613" s="601"/>
      <c r="Z29613" s="601"/>
      <c r="AA29613" s="601"/>
      <c r="AB29613" s="601"/>
    </row>
    <row r="29614" spans="21:28" x14ac:dyDescent="0.25">
      <c r="U29614" s="601"/>
      <c r="V29614" s="611"/>
      <c r="X29614" s="613"/>
      <c r="Y29614" s="601"/>
      <c r="Z29614" s="601"/>
      <c r="AA29614" s="601"/>
      <c r="AB29614" s="601"/>
    </row>
    <row r="29615" spans="21:28" x14ac:dyDescent="0.25">
      <c r="U29615" s="601"/>
      <c r="V29615" s="611"/>
      <c r="X29615" s="613"/>
      <c r="Y29615" s="601"/>
      <c r="Z29615" s="601"/>
      <c r="AA29615" s="601"/>
      <c r="AB29615" s="601"/>
    </row>
    <row r="29616" spans="21:28" x14ac:dyDescent="0.25">
      <c r="U29616" s="601"/>
      <c r="V29616" s="611"/>
      <c r="X29616" s="613"/>
      <c r="Y29616" s="601"/>
      <c r="Z29616" s="601"/>
      <c r="AA29616" s="601"/>
      <c r="AB29616" s="601"/>
    </row>
    <row r="29617" spans="21:28" x14ac:dyDescent="0.25">
      <c r="U29617" s="601"/>
      <c r="V29617" s="611"/>
      <c r="X29617" s="613"/>
      <c r="Y29617" s="601"/>
      <c r="Z29617" s="601"/>
      <c r="AA29617" s="601"/>
      <c r="AB29617" s="601"/>
    </row>
    <row r="29618" spans="21:28" x14ac:dyDescent="0.25">
      <c r="U29618" s="601"/>
      <c r="V29618" s="611"/>
      <c r="X29618" s="613"/>
      <c r="Y29618" s="601"/>
      <c r="Z29618" s="601"/>
      <c r="AA29618" s="601"/>
      <c r="AB29618" s="601"/>
    </row>
    <row r="29619" spans="21:28" x14ac:dyDescent="0.25">
      <c r="U29619" s="601"/>
      <c r="V29619" s="611"/>
      <c r="X29619" s="613"/>
      <c r="Y29619" s="601"/>
      <c r="Z29619" s="601"/>
      <c r="AA29619" s="601"/>
      <c r="AB29619" s="601"/>
    </row>
    <row r="29620" spans="21:28" x14ac:dyDescent="0.25">
      <c r="U29620" s="601"/>
      <c r="V29620" s="611"/>
      <c r="X29620" s="613"/>
      <c r="Y29620" s="601"/>
      <c r="Z29620" s="601"/>
      <c r="AA29620" s="601"/>
      <c r="AB29620" s="601"/>
    </row>
    <row r="29621" spans="21:28" x14ac:dyDescent="0.25">
      <c r="U29621" s="601"/>
      <c r="V29621" s="611"/>
      <c r="X29621" s="613"/>
      <c r="Y29621" s="601"/>
      <c r="Z29621" s="601"/>
      <c r="AA29621" s="601"/>
      <c r="AB29621" s="601"/>
    </row>
    <row r="29622" spans="21:28" x14ac:dyDescent="0.25">
      <c r="U29622" s="601"/>
      <c r="V29622" s="611"/>
      <c r="X29622" s="613"/>
      <c r="Y29622" s="601"/>
      <c r="Z29622" s="601"/>
      <c r="AA29622" s="601"/>
      <c r="AB29622" s="601"/>
    </row>
    <row r="29623" spans="21:28" x14ac:dyDescent="0.25">
      <c r="U29623" s="601"/>
      <c r="V29623" s="611"/>
      <c r="X29623" s="613"/>
      <c r="Y29623" s="601"/>
      <c r="Z29623" s="601"/>
      <c r="AA29623" s="601"/>
      <c r="AB29623" s="601"/>
    </row>
    <row r="29624" spans="21:28" x14ac:dyDescent="0.25">
      <c r="U29624" s="601"/>
      <c r="V29624" s="611"/>
      <c r="X29624" s="613"/>
      <c r="Y29624" s="601"/>
      <c r="Z29624" s="601"/>
      <c r="AA29624" s="601"/>
      <c r="AB29624" s="601"/>
    </row>
    <row r="29625" spans="21:28" x14ac:dyDescent="0.25">
      <c r="U29625" s="601"/>
      <c r="V29625" s="611"/>
      <c r="X29625" s="613"/>
      <c r="Y29625" s="601"/>
      <c r="Z29625" s="601"/>
      <c r="AA29625" s="601"/>
      <c r="AB29625" s="601"/>
    </row>
    <row r="29626" spans="21:28" x14ac:dyDescent="0.25">
      <c r="U29626" s="601"/>
      <c r="V29626" s="611"/>
      <c r="X29626" s="613"/>
      <c r="Y29626" s="601"/>
      <c r="Z29626" s="601"/>
      <c r="AA29626" s="601"/>
      <c r="AB29626" s="601"/>
    </row>
    <row r="29627" spans="21:28" x14ac:dyDescent="0.25">
      <c r="U29627" s="601"/>
      <c r="V29627" s="611"/>
      <c r="X29627" s="613"/>
      <c r="Y29627" s="601"/>
      <c r="Z29627" s="601"/>
      <c r="AA29627" s="601"/>
      <c r="AB29627" s="601"/>
    </row>
    <row r="29628" spans="21:28" x14ac:dyDescent="0.25">
      <c r="U29628" s="601"/>
      <c r="V29628" s="611"/>
      <c r="X29628" s="613"/>
      <c r="Y29628" s="601"/>
      <c r="Z29628" s="601"/>
      <c r="AA29628" s="601"/>
      <c r="AB29628" s="601"/>
    </row>
    <row r="29629" spans="21:28" x14ac:dyDescent="0.25">
      <c r="U29629" s="601"/>
      <c r="V29629" s="611"/>
      <c r="X29629" s="613"/>
      <c r="Y29629" s="601"/>
      <c r="Z29629" s="601"/>
      <c r="AA29629" s="601"/>
      <c r="AB29629" s="601"/>
    </row>
    <row r="29630" spans="21:28" x14ac:dyDescent="0.25">
      <c r="U29630" s="601"/>
      <c r="V29630" s="611"/>
      <c r="X29630" s="613"/>
      <c r="Y29630" s="601"/>
      <c r="Z29630" s="601"/>
      <c r="AA29630" s="601"/>
      <c r="AB29630" s="601"/>
    </row>
    <row r="29631" spans="21:28" x14ac:dyDescent="0.25">
      <c r="U29631" s="601"/>
      <c r="V29631" s="611"/>
      <c r="X29631" s="613"/>
      <c r="Y29631" s="601"/>
      <c r="Z29631" s="601"/>
      <c r="AA29631" s="601"/>
      <c r="AB29631" s="601"/>
    </row>
    <row r="29632" spans="21:28" x14ac:dyDescent="0.25">
      <c r="U29632" s="601"/>
      <c r="V29632" s="611"/>
      <c r="X29632" s="613"/>
      <c r="Y29632" s="601"/>
      <c r="Z29632" s="601"/>
      <c r="AA29632" s="601"/>
      <c r="AB29632" s="601"/>
    </row>
    <row r="29633" spans="21:28" x14ac:dyDescent="0.25">
      <c r="U29633" s="601"/>
      <c r="V29633" s="611"/>
      <c r="X29633" s="613"/>
      <c r="Y29633" s="601"/>
      <c r="Z29633" s="601"/>
      <c r="AA29633" s="601"/>
      <c r="AB29633" s="601"/>
    </row>
    <row r="29634" spans="21:28" x14ac:dyDescent="0.25">
      <c r="U29634" s="601"/>
      <c r="V29634" s="611"/>
      <c r="X29634" s="613"/>
      <c r="Y29634" s="601"/>
      <c r="Z29634" s="601"/>
      <c r="AA29634" s="601"/>
      <c r="AB29634" s="601"/>
    </row>
    <row r="29635" spans="21:28" x14ac:dyDescent="0.25">
      <c r="U29635" s="601"/>
      <c r="V29635" s="611"/>
      <c r="X29635" s="613"/>
      <c r="Y29635" s="601"/>
      <c r="Z29635" s="601"/>
      <c r="AA29635" s="601"/>
      <c r="AB29635" s="601"/>
    </row>
    <row r="29636" spans="21:28" x14ac:dyDescent="0.25">
      <c r="U29636" s="601"/>
      <c r="V29636" s="611"/>
      <c r="X29636" s="613"/>
      <c r="Y29636" s="601"/>
      <c r="Z29636" s="601"/>
      <c r="AA29636" s="601"/>
      <c r="AB29636" s="601"/>
    </row>
    <row r="29637" spans="21:28" x14ac:dyDescent="0.25">
      <c r="U29637" s="601"/>
      <c r="V29637" s="611"/>
      <c r="X29637" s="613"/>
      <c r="Y29637" s="601"/>
      <c r="Z29637" s="601"/>
      <c r="AA29637" s="601"/>
      <c r="AB29637" s="601"/>
    </row>
    <row r="29638" spans="21:28" x14ac:dyDescent="0.25">
      <c r="U29638" s="601"/>
      <c r="V29638" s="611"/>
      <c r="X29638" s="613"/>
      <c r="Y29638" s="601"/>
      <c r="Z29638" s="601"/>
      <c r="AA29638" s="601"/>
      <c r="AB29638" s="601"/>
    </row>
    <row r="29639" spans="21:28" x14ac:dyDescent="0.25">
      <c r="U29639" s="601"/>
      <c r="V29639" s="611"/>
      <c r="X29639" s="613"/>
      <c r="Y29639" s="601"/>
      <c r="Z29639" s="601"/>
      <c r="AA29639" s="601"/>
      <c r="AB29639" s="601"/>
    </row>
    <row r="29640" spans="21:28" x14ac:dyDescent="0.25">
      <c r="U29640" s="601"/>
      <c r="V29640" s="611"/>
      <c r="X29640" s="613"/>
      <c r="Y29640" s="601"/>
      <c r="Z29640" s="601"/>
      <c r="AA29640" s="601"/>
      <c r="AB29640" s="601"/>
    </row>
    <row r="29641" spans="21:28" x14ac:dyDescent="0.25">
      <c r="U29641" s="601"/>
      <c r="V29641" s="611"/>
      <c r="X29641" s="613"/>
      <c r="Y29641" s="601"/>
      <c r="Z29641" s="601"/>
      <c r="AA29641" s="601"/>
      <c r="AB29641" s="601"/>
    </row>
    <row r="29642" spans="21:28" x14ac:dyDescent="0.25">
      <c r="U29642" s="601"/>
      <c r="V29642" s="611"/>
      <c r="X29642" s="613"/>
      <c r="Y29642" s="601"/>
      <c r="Z29642" s="601"/>
      <c r="AA29642" s="601"/>
      <c r="AB29642" s="601"/>
    </row>
    <row r="29643" spans="21:28" x14ac:dyDescent="0.25">
      <c r="U29643" s="601"/>
      <c r="V29643" s="611"/>
      <c r="X29643" s="613"/>
      <c r="Y29643" s="601"/>
      <c r="Z29643" s="601"/>
      <c r="AA29643" s="601"/>
      <c r="AB29643" s="601"/>
    </row>
    <row r="29644" spans="21:28" x14ac:dyDescent="0.25">
      <c r="U29644" s="601"/>
      <c r="V29644" s="611"/>
      <c r="X29644" s="613"/>
      <c r="Y29644" s="601"/>
      <c r="Z29644" s="601"/>
      <c r="AA29644" s="601"/>
      <c r="AB29644" s="601"/>
    </row>
    <row r="29645" spans="21:28" x14ac:dyDescent="0.25">
      <c r="U29645" s="601"/>
      <c r="V29645" s="611"/>
      <c r="X29645" s="613"/>
      <c r="Y29645" s="601"/>
      <c r="Z29645" s="601"/>
      <c r="AA29645" s="601"/>
      <c r="AB29645" s="601"/>
    </row>
    <row r="29646" spans="21:28" x14ac:dyDescent="0.25">
      <c r="U29646" s="601"/>
      <c r="V29646" s="611"/>
      <c r="X29646" s="613"/>
      <c r="Y29646" s="601"/>
      <c r="Z29646" s="601"/>
      <c r="AA29646" s="601"/>
      <c r="AB29646" s="601"/>
    </row>
    <row r="29647" spans="21:28" x14ac:dyDescent="0.25">
      <c r="U29647" s="601"/>
      <c r="V29647" s="611"/>
      <c r="X29647" s="613"/>
      <c r="Y29647" s="601"/>
      <c r="Z29647" s="601"/>
      <c r="AA29647" s="601"/>
      <c r="AB29647" s="601"/>
    </row>
    <row r="29648" spans="21:28" x14ac:dyDescent="0.25">
      <c r="U29648" s="601"/>
      <c r="V29648" s="611"/>
      <c r="X29648" s="613"/>
      <c r="Y29648" s="601"/>
      <c r="Z29648" s="601"/>
      <c r="AA29648" s="601"/>
      <c r="AB29648" s="601"/>
    </row>
    <row r="29649" spans="21:28" x14ac:dyDescent="0.25">
      <c r="U29649" s="601"/>
      <c r="V29649" s="611"/>
      <c r="X29649" s="613"/>
      <c r="Y29649" s="601"/>
      <c r="Z29649" s="601"/>
      <c r="AA29649" s="601"/>
      <c r="AB29649" s="601"/>
    </row>
    <row r="29650" spans="21:28" x14ac:dyDescent="0.25">
      <c r="U29650" s="601"/>
      <c r="V29650" s="611"/>
      <c r="X29650" s="613"/>
      <c r="Y29650" s="601"/>
      <c r="Z29650" s="601"/>
      <c r="AA29650" s="601"/>
      <c r="AB29650" s="601"/>
    </row>
    <row r="29651" spans="21:28" x14ac:dyDescent="0.25">
      <c r="U29651" s="601"/>
      <c r="V29651" s="611"/>
      <c r="X29651" s="613"/>
      <c r="Y29651" s="601"/>
      <c r="Z29651" s="601"/>
      <c r="AA29651" s="601"/>
      <c r="AB29651" s="601"/>
    </row>
    <row r="29652" spans="21:28" x14ac:dyDescent="0.25">
      <c r="U29652" s="601"/>
      <c r="V29652" s="611"/>
      <c r="X29652" s="613"/>
      <c r="Y29652" s="601"/>
      <c r="Z29652" s="601"/>
      <c r="AA29652" s="601"/>
      <c r="AB29652" s="601"/>
    </row>
    <row r="29653" spans="21:28" x14ac:dyDescent="0.25">
      <c r="U29653" s="601"/>
      <c r="V29653" s="611"/>
      <c r="X29653" s="613"/>
      <c r="Y29653" s="601"/>
      <c r="Z29653" s="601"/>
      <c r="AA29653" s="601"/>
      <c r="AB29653" s="601"/>
    </row>
    <row r="29654" spans="21:28" x14ac:dyDescent="0.25">
      <c r="U29654" s="601"/>
      <c r="V29654" s="611"/>
      <c r="X29654" s="613"/>
      <c r="Y29654" s="601"/>
      <c r="Z29654" s="601"/>
      <c r="AA29654" s="601"/>
      <c r="AB29654" s="601"/>
    </row>
    <row r="29655" spans="21:28" x14ac:dyDescent="0.25">
      <c r="U29655" s="601"/>
      <c r="V29655" s="611"/>
      <c r="X29655" s="613"/>
      <c r="Y29655" s="601"/>
      <c r="Z29655" s="601"/>
      <c r="AA29655" s="601"/>
      <c r="AB29655" s="601"/>
    </row>
    <row r="29656" spans="21:28" x14ac:dyDescent="0.25">
      <c r="U29656" s="601"/>
      <c r="V29656" s="611"/>
      <c r="X29656" s="613"/>
      <c r="Y29656" s="601"/>
      <c r="Z29656" s="601"/>
      <c r="AA29656" s="601"/>
      <c r="AB29656" s="601"/>
    </row>
    <row r="29657" spans="21:28" x14ac:dyDescent="0.25">
      <c r="U29657" s="601"/>
      <c r="V29657" s="611"/>
      <c r="X29657" s="613"/>
      <c r="Y29657" s="601"/>
      <c r="Z29657" s="601"/>
      <c r="AA29657" s="601"/>
      <c r="AB29657" s="601"/>
    </row>
    <row r="29658" spans="21:28" x14ac:dyDescent="0.25">
      <c r="U29658" s="601"/>
      <c r="V29658" s="611"/>
      <c r="X29658" s="613"/>
      <c r="Y29658" s="601"/>
      <c r="Z29658" s="601"/>
      <c r="AA29658" s="601"/>
      <c r="AB29658" s="601"/>
    </row>
    <row r="29659" spans="21:28" x14ac:dyDescent="0.25">
      <c r="U29659" s="601"/>
      <c r="V29659" s="611"/>
      <c r="X29659" s="613"/>
      <c r="Y29659" s="601"/>
      <c r="Z29659" s="601"/>
      <c r="AA29659" s="601"/>
      <c r="AB29659" s="601"/>
    </row>
    <row r="29660" spans="21:28" x14ac:dyDescent="0.25">
      <c r="U29660" s="601"/>
      <c r="V29660" s="611"/>
      <c r="X29660" s="613"/>
      <c r="Y29660" s="601"/>
      <c r="Z29660" s="601"/>
      <c r="AA29660" s="601"/>
      <c r="AB29660" s="601"/>
    </row>
    <row r="29661" spans="21:28" x14ac:dyDescent="0.25">
      <c r="U29661" s="601"/>
      <c r="V29661" s="611"/>
      <c r="X29661" s="613"/>
      <c r="Y29661" s="601"/>
      <c r="Z29661" s="601"/>
      <c r="AA29661" s="601"/>
      <c r="AB29661" s="601"/>
    </row>
    <row r="29662" spans="21:28" x14ac:dyDescent="0.25">
      <c r="U29662" s="601"/>
      <c r="V29662" s="611"/>
      <c r="X29662" s="613"/>
      <c r="Y29662" s="601"/>
      <c r="Z29662" s="601"/>
      <c r="AA29662" s="601"/>
      <c r="AB29662" s="601"/>
    </row>
    <row r="29663" spans="21:28" x14ac:dyDescent="0.25">
      <c r="U29663" s="601"/>
      <c r="V29663" s="611"/>
      <c r="X29663" s="613"/>
      <c r="Y29663" s="601"/>
      <c r="Z29663" s="601"/>
      <c r="AA29663" s="601"/>
      <c r="AB29663" s="601"/>
    </row>
    <row r="29664" spans="21:28" x14ac:dyDescent="0.25">
      <c r="U29664" s="601"/>
      <c r="V29664" s="611"/>
      <c r="X29664" s="613"/>
      <c r="Y29664" s="601"/>
      <c r="Z29664" s="601"/>
      <c r="AA29664" s="601"/>
      <c r="AB29664" s="601"/>
    </row>
    <row r="29665" spans="21:28" x14ac:dyDescent="0.25">
      <c r="U29665" s="601"/>
      <c r="V29665" s="611"/>
      <c r="X29665" s="613"/>
      <c r="Y29665" s="601"/>
      <c r="Z29665" s="601"/>
      <c r="AA29665" s="601"/>
      <c r="AB29665" s="601"/>
    </row>
    <row r="29666" spans="21:28" x14ac:dyDescent="0.25">
      <c r="U29666" s="601"/>
      <c r="V29666" s="611"/>
      <c r="X29666" s="613"/>
      <c r="Y29666" s="601"/>
      <c r="Z29666" s="601"/>
      <c r="AA29666" s="601"/>
      <c r="AB29666" s="601"/>
    </row>
    <row r="29667" spans="21:28" x14ac:dyDescent="0.25">
      <c r="U29667" s="601"/>
      <c r="V29667" s="611"/>
      <c r="X29667" s="613"/>
      <c r="Y29667" s="601"/>
      <c r="Z29667" s="601"/>
      <c r="AA29667" s="601"/>
      <c r="AB29667" s="601"/>
    </row>
    <row r="29668" spans="21:28" x14ac:dyDescent="0.25">
      <c r="U29668" s="601"/>
      <c r="V29668" s="611"/>
      <c r="X29668" s="613"/>
      <c r="Y29668" s="601"/>
      <c r="Z29668" s="601"/>
      <c r="AA29668" s="601"/>
      <c r="AB29668" s="601"/>
    </row>
    <row r="29669" spans="21:28" x14ac:dyDescent="0.25">
      <c r="U29669" s="601"/>
      <c r="V29669" s="611"/>
      <c r="X29669" s="613"/>
      <c r="Y29669" s="601"/>
      <c r="Z29669" s="601"/>
      <c r="AA29669" s="601"/>
      <c r="AB29669" s="601"/>
    </row>
    <row r="29670" spans="21:28" x14ac:dyDescent="0.25">
      <c r="U29670" s="601"/>
      <c r="V29670" s="611"/>
      <c r="X29670" s="613"/>
      <c r="Y29670" s="601"/>
      <c r="Z29670" s="601"/>
      <c r="AA29670" s="601"/>
      <c r="AB29670" s="601"/>
    </row>
    <row r="29671" spans="21:28" x14ac:dyDescent="0.25">
      <c r="U29671" s="601"/>
      <c r="V29671" s="611"/>
      <c r="X29671" s="613"/>
      <c r="Y29671" s="601"/>
      <c r="Z29671" s="601"/>
      <c r="AA29671" s="601"/>
      <c r="AB29671" s="601"/>
    </row>
    <row r="29672" spans="21:28" x14ac:dyDescent="0.25">
      <c r="U29672" s="601"/>
      <c r="V29672" s="611"/>
      <c r="X29672" s="613"/>
      <c r="Y29672" s="601"/>
      <c r="Z29672" s="601"/>
      <c r="AA29672" s="601"/>
      <c r="AB29672" s="601"/>
    </row>
    <row r="29673" spans="21:28" x14ac:dyDescent="0.25">
      <c r="U29673" s="601"/>
      <c r="V29673" s="611"/>
      <c r="X29673" s="613"/>
      <c r="Y29673" s="601"/>
      <c r="Z29673" s="601"/>
      <c r="AA29673" s="601"/>
      <c r="AB29673" s="601"/>
    </row>
    <row r="29674" spans="21:28" x14ac:dyDescent="0.25">
      <c r="U29674" s="601"/>
      <c r="V29674" s="611"/>
      <c r="X29674" s="613"/>
      <c r="Y29674" s="601"/>
      <c r="Z29674" s="601"/>
      <c r="AA29674" s="601"/>
      <c r="AB29674" s="601"/>
    </row>
    <row r="29675" spans="21:28" x14ac:dyDescent="0.25">
      <c r="U29675" s="601"/>
      <c r="V29675" s="611"/>
      <c r="X29675" s="613"/>
      <c r="Y29675" s="601"/>
      <c r="Z29675" s="601"/>
      <c r="AA29675" s="601"/>
      <c r="AB29675" s="601"/>
    </row>
    <row r="29676" spans="21:28" x14ac:dyDescent="0.25">
      <c r="U29676" s="601"/>
      <c r="V29676" s="611"/>
      <c r="X29676" s="613"/>
      <c r="Y29676" s="601"/>
      <c r="Z29676" s="601"/>
      <c r="AA29676" s="601"/>
      <c r="AB29676" s="601"/>
    </row>
    <row r="29677" spans="21:28" x14ac:dyDescent="0.25">
      <c r="U29677" s="601"/>
      <c r="V29677" s="611"/>
      <c r="X29677" s="613"/>
      <c r="Y29677" s="601"/>
      <c r="Z29677" s="601"/>
      <c r="AA29677" s="601"/>
      <c r="AB29677" s="601"/>
    </row>
    <row r="29678" spans="21:28" x14ac:dyDescent="0.25">
      <c r="U29678" s="601"/>
      <c r="V29678" s="611"/>
      <c r="X29678" s="613"/>
      <c r="Y29678" s="601"/>
      <c r="Z29678" s="601"/>
      <c r="AA29678" s="601"/>
      <c r="AB29678" s="601"/>
    </row>
    <row r="29679" spans="21:28" x14ac:dyDescent="0.25">
      <c r="U29679" s="601"/>
      <c r="V29679" s="611"/>
      <c r="X29679" s="613"/>
      <c r="Y29679" s="601"/>
      <c r="Z29679" s="601"/>
      <c r="AA29679" s="601"/>
      <c r="AB29679" s="601"/>
    </row>
    <row r="29680" spans="21:28" x14ac:dyDescent="0.25">
      <c r="U29680" s="601"/>
      <c r="V29680" s="611"/>
      <c r="X29680" s="613"/>
      <c r="Y29680" s="601"/>
      <c r="Z29680" s="601"/>
      <c r="AA29680" s="601"/>
      <c r="AB29680" s="601"/>
    </row>
    <row r="29681" spans="21:28" x14ac:dyDescent="0.25">
      <c r="U29681" s="601"/>
      <c r="V29681" s="611"/>
      <c r="X29681" s="613"/>
      <c r="Y29681" s="601"/>
      <c r="Z29681" s="601"/>
      <c r="AA29681" s="601"/>
      <c r="AB29681" s="601"/>
    </row>
    <row r="29682" spans="21:28" x14ac:dyDescent="0.25">
      <c r="U29682" s="601"/>
      <c r="V29682" s="611"/>
      <c r="X29682" s="613"/>
      <c r="Y29682" s="601"/>
      <c r="Z29682" s="601"/>
      <c r="AA29682" s="601"/>
      <c r="AB29682" s="601"/>
    </row>
    <row r="29683" spans="21:28" x14ac:dyDescent="0.25">
      <c r="U29683" s="601"/>
      <c r="V29683" s="611"/>
      <c r="X29683" s="613"/>
      <c r="Y29683" s="601"/>
      <c r="Z29683" s="601"/>
      <c r="AA29683" s="601"/>
      <c r="AB29683" s="601"/>
    </row>
    <row r="29684" spans="21:28" x14ac:dyDescent="0.25">
      <c r="U29684" s="601"/>
      <c r="V29684" s="611"/>
      <c r="X29684" s="613"/>
      <c r="Y29684" s="601"/>
      <c r="Z29684" s="601"/>
      <c r="AA29684" s="601"/>
      <c r="AB29684" s="601"/>
    </row>
    <row r="29685" spans="21:28" x14ac:dyDescent="0.25">
      <c r="U29685" s="601"/>
      <c r="V29685" s="611"/>
      <c r="X29685" s="613"/>
      <c r="Y29685" s="601"/>
      <c r="Z29685" s="601"/>
      <c r="AA29685" s="601"/>
      <c r="AB29685" s="601"/>
    </row>
    <row r="29686" spans="21:28" x14ac:dyDescent="0.25">
      <c r="U29686" s="601"/>
      <c r="V29686" s="611"/>
      <c r="X29686" s="613"/>
      <c r="Y29686" s="601"/>
      <c r="Z29686" s="601"/>
      <c r="AA29686" s="601"/>
      <c r="AB29686" s="601"/>
    </row>
    <row r="29687" spans="21:28" x14ac:dyDescent="0.25">
      <c r="U29687" s="601"/>
      <c r="V29687" s="611"/>
      <c r="X29687" s="613"/>
      <c r="Y29687" s="601"/>
      <c r="Z29687" s="601"/>
      <c r="AA29687" s="601"/>
      <c r="AB29687" s="601"/>
    </row>
    <row r="29688" spans="21:28" x14ac:dyDescent="0.25">
      <c r="U29688" s="601"/>
      <c r="V29688" s="611"/>
      <c r="X29688" s="613"/>
      <c r="Y29688" s="601"/>
      <c r="Z29688" s="601"/>
      <c r="AA29688" s="601"/>
      <c r="AB29688" s="601"/>
    </row>
    <row r="29689" spans="21:28" x14ac:dyDescent="0.25">
      <c r="U29689" s="601"/>
      <c r="V29689" s="611"/>
      <c r="X29689" s="613"/>
      <c r="Y29689" s="601"/>
      <c r="Z29689" s="601"/>
      <c r="AA29689" s="601"/>
      <c r="AB29689" s="601"/>
    </row>
    <row r="29690" spans="21:28" x14ac:dyDescent="0.25">
      <c r="U29690" s="601"/>
      <c r="V29690" s="611"/>
      <c r="X29690" s="613"/>
      <c r="Y29690" s="601"/>
      <c r="Z29690" s="601"/>
      <c r="AA29690" s="601"/>
      <c r="AB29690" s="601"/>
    </row>
    <row r="29691" spans="21:28" x14ac:dyDescent="0.25">
      <c r="U29691" s="601"/>
      <c r="V29691" s="611"/>
      <c r="X29691" s="613"/>
      <c r="Y29691" s="601"/>
      <c r="Z29691" s="601"/>
      <c r="AA29691" s="601"/>
      <c r="AB29691" s="601"/>
    </row>
    <row r="29692" spans="21:28" x14ac:dyDescent="0.25">
      <c r="U29692" s="601"/>
      <c r="V29692" s="611"/>
      <c r="X29692" s="613"/>
      <c r="Y29692" s="601"/>
      <c r="Z29692" s="601"/>
      <c r="AA29692" s="601"/>
      <c r="AB29692" s="601"/>
    </row>
    <row r="29693" spans="21:28" x14ac:dyDescent="0.25">
      <c r="U29693" s="601"/>
      <c r="V29693" s="611"/>
      <c r="X29693" s="613"/>
      <c r="Y29693" s="601"/>
      <c r="Z29693" s="601"/>
      <c r="AA29693" s="601"/>
      <c r="AB29693" s="601"/>
    </row>
    <row r="29694" spans="21:28" x14ac:dyDescent="0.25">
      <c r="U29694" s="601"/>
      <c r="V29694" s="611"/>
      <c r="X29694" s="613"/>
      <c r="Y29694" s="601"/>
      <c r="Z29694" s="601"/>
      <c r="AA29694" s="601"/>
      <c r="AB29694" s="601"/>
    </row>
    <row r="29695" spans="21:28" x14ac:dyDescent="0.25">
      <c r="U29695" s="601"/>
      <c r="V29695" s="611"/>
      <c r="X29695" s="613"/>
      <c r="Y29695" s="601"/>
      <c r="Z29695" s="601"/>
      <c r="AA29695" s="601"/>
      <c r="AB29695" s="601"/>
    </row>
    <row r="29696" spans="21:28" x14ac:dyDescent="0.25">
      <c r="U29696" s="601"/>
      <c r="V29696" s="611"/>
      <c r="X29696" s="613"/>
      <c r="Y29696" s="601"/>
      <c r="Z29696" s="601"/>
      <c r="AA29696" s="601"/>
      <c r="AB29696" s="601"/>
    </row>
    <row r="29697" spans="21:28" x14ac:dyDescent="0.25">
      <c r="U29697" s="601"/>
      <c r="V29697" s="611"/>
      <c r="X29697" s="613"/>
      <c r="Y29697" s="601"/>
      <c r="Z29697" s="601"/>
      <c r="AA29697" s="601"/>
      <c r="AB29697" s="601"/>
    </row>
    <row r="29698" spans="21:28" x14ac:dyDescent="0.25">
      <c r="U29698" s="601"/>
      <c r="V29698" s="611"/>
      <c r="X29698" s="613"/>
      <c r="Y29698" s="601"/>
      <c r="Z29698" s="601"/>
      <c r="AA29698" s="601"/>
      <c r="AB29698" s="601"/>
    </row>
    <row r="29699" spans="21:28" x14ac:dyDescent="0.25">
      <c r="U29699" s="601"/>
      <c r="V29699" s="611"/>
      <c r="X29699" s="613"/>
      <c r="Y29699" s="601"/>
      <c r="Z29699" s="601"/>
      <c r="AA29699" s="601"/>
      <c r="AB29699" s="601"/>
    </row>
    <row r="29700" spans="21:28" x14ac:dyDescent="0.25">
      <c r="U29700" s="601"/>
      <c r="V29700" s="611"/>
      <c r="X29700" s="613"/>
      <c r="Y29700" s="601"/>
      <c r="Z29700" s="601"/>
      <c r="AA29700" s="601"/>
      <c r="AB29700" s="601"/>
    </row>
    <row r="29701" spans="21:28" x14ac:dyDescent="0.25">
      <c r="U29701" s="601"/>
      <c r="V29701" s="611"/>
      <c r="X29701" s="613"/>
      <c r="Y29701" s="601"/>
      <c r="Z29701" s="601"/>
      <c r="AA29701" s="601"/>
      <c r="AB29701" s="601"/>
    </row>
    <row r="29702" spans="21:28" x14ac:dyDescent="0.25">
      <c r="U29702" s="601"/>
      <c r="V29702" s="611"/>
      <c r="X29702" s="613"/>
      <c r="Y29702" s="601"/>
      <c r="Z29702" s="601"/>
      <c r="AA29702" s="601"/>
      <c r="AB29702" s="601"/>
    </row>
    <row r="29703" spans="21:28" x14ac:dyDescent="0.25">
      <c r="U29703" s="601"/>
      <c r="V29703" s="611"/>
      <c r="X29703" s="613"/>
      <c r="Y29703" s="601"/>
      <c r="Z29703" s="601"/>
      <c r="AA29703" s="601"/>
      <c r="AB29703" s="601"/>
    </row>
    <row r="29704" spans="21:28" x14ac:dyDescent="0.25">
      <c r="U29704" s="601"/>
      <c r="V29704" s="611"/>
      <c r="X29704" s="613"/>
      <c r="Y29704" s="601"/>
      <c r="Z29704" s="601"/>
      <c r="AA29704" s="601"/>
      <c r="AB29704" s="601"/>
    </row>
    <row r="29705" spans="21:28" x14ac:dyDescent="0.25">
      <c r="U29705" s="601"/>
      <c r="V29705" s="611"/>
      <c r="X29705" s="613"/>
      <c r="Y29705" s="601"/>
      <c r="Z29705" s="601"/>
      <c r="AA29705" s="601"/>
      <c r="AB29705" s="601"/>
    </row>
    <row r="29706" spans="21:28" x14ac:dyDescent="0.25">
      <c r="U29706" s="601"/>
      <c r="V29706" s="611"/>
      <c r="X29706" s="613"/>
      <c r="Y29706" s="601"/>
      <c r="Z29706" s="601"/>
      <c r="AA29706" s="601"/>
      <c r="AB29706" s="601"/>
    </row>
    <row r="29707" spans="21:28" x14ac:dyDescent="0.25">
      <c r="U29707" s="601"/>
      <c r="V29707" s="611"/>
      <c r="X29707" s="613"/>
      <c r="Y29707" s="601"/>
      <c r="Z29707" s="601"/>
      <c r="AA29707" s="601"/>
      <c r="AB29707" s="601"/>
    </row>
    <row r="29708" spans="21:28" x14ac:dyDescent="0.25">
      <c r="U29708" s="601"/>
      <c r="V29708" s="611"/>
      <c r="X29708" s="613"/>
      <c r="Y29708" s="601"/>
      <c r="Z29708" s="601"/>
      <c r="AA29708" s="601"/>
      <c r="AB29708" s="601"/>
    </row>
    <row r="29709" spans="21:28" x14ac:dyDescent="0.25">
      <c r="U29709" s="601"/>
      <c r="V29709" s="611"/>
      <c r="X29709" s="613"/>
      <c r="Y29709" s="601"/>
      <c r="Z29709" s="601"/>
      <c r="AA29709" s="601"/>
      <c r="AB29709" s="601"/>
    </row>
    <row r="29710" spans="21:28" x14ac:dyDescent="0.25">
      <c r="U29710" s="601"/>
      <c r="V29710" s="611"/>
      <c r="X29710" s="613"/>
      <c r="Y29710" s="601"/>
      <c r="Z29710" s="601"/>
      <c r="AA29710" s="601"/>
      <c r="AB29710" s="601"/>
    </row>
    <row r="29711" spans="21:28" x14ac:dyDescent="0.25">
      <c r="U29711" s="601"/>
      <c r="V29711" s="611"/>
      <c r="X29711" s="613"/>
      <c r="Y29711" s="601"/>
      <c r="Z29711" s="601"/>
      <c r="AA29711" s="601"/>
      <c r="AB29711" s="601"/>
    </row>
    <row r="29712" spans="21:28" x14ac:dyDescent="0.25">
      <c r="U29712" s="601"/>
      <c r="V29712" s="611"/>
      <c r="X29712" s="613"/>
      <c r="Y29712" s="601"/>
      <c r="Z29712" s="601"/>
      <c r="AA29712" s="601"/>
      <c r="AB29712" s="601"/>
    </row>
    <row r="29713" spans="21:28" x14ac:dyDescent="0.25">
      <c r="U29713" s="601"/>
      <c r="V29713" s="611"/>
      <c r="X29713" s="613"/>
      <c r="Y29713" s="601"/>
      <c r="Z29713" s="601"/>
      <c r="AA29713" s="601"/>
      <c r="AB29713" s="601"/>
    </row>
    <row r="29714" spans="21:28" x14ac:dyDescent="0.25">
      <c r="U29714" s="601"/>
      <c r="V29714" s="611"/>
      <c r="X29714" s="613"/>
      <c r="Y29714" s="601"/>
      <c r="Z29714" s="601"/>
      <c r="AA29714" s="601"/>
      <c r="AB29714" s="601"/>
    </row>
    <row r="29715" spans="21:28" x14ac:dyDescent="0.25">
      <c r="U29715" s="601"/>
      <c r="V29715" s="611"/>
      <c r="X29715" s="613"/>
      <c r="Y29715" s="601"/>
      <c r="Z29715" s="601"/>
      <c r="AA29715" s="601"/>
      <c r="AB29715" s="601"/>
    </row>
    <row r="29716" spans="21:28" x14ac:dyDescent="0.25">
      <c r="U29716" s="601"/>
      <c r="V29716" s="611"/>
      <c r="X29716" s="613"/>
      <c r="Y29716" s="601"/>
      <c r="Z29716" s="601"/>
      <c r="AA29716" s="601"/>
      <c r="AB29716" s="601"/>
    </row>
    <row r="29717" spans="21:28" x14ac:dyDescent="0.25">
      <c r="U29717" s="601"/>
      <c r="V29717" s="611"/>
      <c r="X29717" s="613"/>
      <c r="Y29717" s="601"/>
      <c r="Z29717" s="601"/>
      <c r="AA29717" s="601"/>
      <c r="AB29717" s="601"/>
    </row>
    <row r="29718" spans="21:28" x14ac:dyDescent="0.25">
      <c r="U29718" s="601"/>
      <c r="V29718" s="611"/>
      <c r="X29718" s="613"/>
      <c r="Y29718" s="601"/>
      <c r="Z29718" s="601"/>
      <c r="AA29718" s="601"/>
      <c r="AB29718" s="601"/>
    </row>
    <row r="29719" spans="21:28" x14ac:dyDescent="0.25">
      <c r="U29719" s="601"/>
      <c r="V29719" s="611"/>
      <c r="X29719" s="613"/>
      <c r="Y29719" s="601"/>
      <c r="Z29719" s="601"/>
      <c r="AA29719" s="601"/>
      <c r="AB29719" s="601"/>
    </row>
    <row r="29720" spans="21:28" x14ac:dyDescent="0.25">
      <c r="U29720" s="601"/>
      <c r="V29720" s="611"/>
      <c r="X29720" s="613"/>
      <c r="Y29720" s="601"/>
      <c r="Z29720" s="601"/>
      <c r="AA29720" s="601"/>
      <c r="AB29720" s="601"/>
    </row>
    <row r="29721" spans="21:28" x14ac:dyDescent="0.25">
      <c r="U29721" s="601"/>
      <c r="V29721" s="611"/>
      <c r="X29721" s="613"/>
      <c r="Y29721" s="601"/>
      <c r="Z29721" s="601"/>
      <c r="AA29721" s="601"/>
      <c r="AB29721" s="601"/>
    </row>
    <row r="29722" spans="21:28" x14ac:dyDescent="0.25">
      <c r="U29722" s="601"/>
      <c r="V29722" s="611"/>
      <c r="X29722" s="613"/>
      <c r="Y29722" s="601"/>
      <c r="Z29722" s="601"/>
      <c r="AA29722" s="601"/>
      <c r="AB29722" s="601"/>
    </row>
    <row r="29723" spans="21:28" x14ac:dyDescent="0.25">
      <c r="U29723" s="601"/>
      <c r="V29723" s="611"/>
      <c r="X29723" s="613"/>
      <c r="Y29723" s="601"/>
      <c r="Z29723" s="601"/>
      <c r="AA29723" s="601"/>
      <c r="AB29723" s="601"/>
    </row>
    <row r="29724" spans="21:28" x14ac:dyDescent="0.25">
      <c r="U29724" s="601"/>
      <c r="V29724" s="611"/>
      <c r="X29724" s="613"/>
      <c r="Y29724" s="601"/>
      <c r="Z29724" s="601"/>
      <c r="AA29724" s="601"/>
      <c r="AB29724" s="601"/>
    </row>
    <row r="29725" spans="21:28" x14ac:dyDescent="0.25">
      <c r="U29725" s="601"/>
      <c r="V29725" s="611"/>
      <c r="X29725" s="613"/>
      <c r="Y29725" s="601"/>
      <c r="Z29725" s="601"/>
      <c r="AA29725" s="601"/>
      <c r="AB29725" s="601"/>
    </row>
    <row r="29726" spans="21:28" x14ac:dyDescent="0.25">
      <c r="U29726" s="601"/>
      <c r="V29726" s="611"/>
      <c r="X29726" s="613"/>
      <c r="Y29726" s="601"/>
      <c r="Z29726" s="601"/>
      <c r="AA29726" s="601"/>
      <c r="AB29726" s="601"/>
    </row>
    <row r="29727" spans="21:28" x14ac:dyDescent="0.25">
      <c r="U29727" s="601"/>
      <c r="V29727" s="611"/>
      <c r="X29727" s="613"/>
      <c r="Y29727" s="601"/>
      <c r="Z29727" s="601"/>
      <c r="AA29727" s="601"/>
      <c r="AB29727" s="601"/>
    </row>
    <row r="29728" spans="21:28" x14ac:dyDescent="0.25">
      <c r="U29728" s="601"/>
      <c r="V29728" s="611"/>
      <c r="X29728" s="613"/>
      <c r="Y29728" s="601"/>
      <c r="Z29728" s="601"/>
      <c r="AA29728" s="601"/>
      <c r="AB29728" s="601"/>
    </row>
    <row r="29729" spans="21:28" x14ac:dyDescent="0.25">
      <c r="U29729" s="601"/>
      <c r="V29729" s="611"/>
      <c r="X29729" s="613"/>
      <c r="Y29729" s="601"/>
      <c r="Z29729" s="601"/>
      <c r="AA29729" s="601"/>
      <c r="AB29729" s="601"/>
    </row>
    <row r="29730" spans="21:28" x14ac:dyDescent="0.25">
      <c r="U29730" s="601"/>
      <c r="V29730" s="611"/>
      <c r="X29730" s="613"/>
      <c r="Y29730" s="601"/>
      <c r="Z29730" s="601"/>
      <c r="AA29730" s="601"/>
      <c r="AB29730" s="601"/>
    </row>
    <row r="29731" spans="21:28" x14ac:dyDescent="0.25">
      <c r="U29731" s="601"/>
      <c r="V29731" s="611"/>
      <c r="X29731" s="613"/>
      <c r="Y29731" s="601"/>
      <c r="Z29731" s="601"/>
      <c r="AA29731" s="601"/>
      <c r="AB29731" s="601"/>
    </row>
    <row r="29732" spans="21:28" x14ac:dyDescent="0.25">
      <c r="U29732" s="601"/>
      <c r="V29732" s="611"/>
      <c r="X29732" s="613"/>
      <c r="Y29732" s="601"/>
      <c r="Z29732" s="601"/>
      <c r="AA29732" s="601"/>
      <c r="AB29732" s="601"/>
    </row>
    <row r="29733" spans="21:28" x14ac:dyDescent="0.25">
      <c r="U29733" s="601"/>
      <c r="V29733" s="611"/>
      <c r="X29733" s="613"/>
      <c r="Y29733" s="601"/>
      <c r="Z29733" s="601"/>
      <c r="AA29733" s="601"/>
      <c r="AB29733" s="601"/>
    </row>
    <row r="29734" spans="21:28" x14ac:dyDescent="0.25">
      <c r="U29734" s="601"/>
      <c r="V29734" s="611"/>
      <c r="X29734" s="613"/>
      <c r="Y29734" s="601"/>
      <c r="Z29734" s="601"/>
      <c r="AA29734" s="601"/>
      <c r="AB29734" s="601"/>
    </row>
    <row r="29735" spans="21:28" x14ac:dyDescent="0.25">
      <c r="U29735" s="601"/>
      <c r="V29735" s="611"/>
      <c r="X29735" s="613"/>
      <c r="Y29735" s="601"/>
      <c r="Z29735" s="601"/>
      <c r="AA29735" s="601"/>
      <c r="AB29735" s="601"/>
    </row>
    <row r="29736" spans="21:28" x14ac:dyDescent="0.25">
      <c r="U29736" s="601"/>
      <c r="V29736" s="611"/>
      <c r="X29736" s="613"/>
      <c r="Y29736" s="601"/>
      <c r="Z29736" s="601"/>
      <c r="AA29736" s="601"/>
      <c r="AB29736" s="601"/>
    </row>
    <row r="29737" spans="21:28" x14ac:dyDescent="0.25">
      <c r="U29737" s="601"/>
      <c r="V29737" s="611"/>
      <c r="X29737" s="613"/>
      <c r="Y29737" s="601"/>
      <c r="Z29737" s="601"/>
      <c r="AA29737" s="601"/>
      <c r="AB29737" s="601"/>
    </row>
    <row r="29738" spans="21:28" x14ac:dyDescent="0.25">
      <c r="U29738" s="601"/>
      <c r="V29738" s="611"/>
      <c r="X29738" s="613"/>
      <c r="Y29738" s="601"/>
      <c r="Z29738" s="601"/>
      <c r="AA29738" s="601"/>
      <c r="AB29738" s="601"/>
    </row>
    <row r="29739" spans="21:28" x14ac:dyDescent="0.25">
      <c r="U29739" s="601"/>
      <c r="V29739" s="611"/>
      <c r="X29739" s="613"/>
      <c r="Y29739" s="601"/>
      <c r="Z29739" s="601"/>
      <c r="AA29739" s="601"/>
      <c r="AB29739" s="601"/>
    </row>
    <row r="29740" spans="21:28" x14ac:dyDescent="0.25">
      <c r="U29740" s="601"/>
      <c r="V29740" s="611"/>
      <c r="X29740" s="613"/>
      <c r="Y29740" s="601"/>
      <c r="Z29740" s="601"/>
      <c r="AA29740" s="601"/>
      <c r="AB29740" s="601"/>
    </row>
    <row r="29741" spans="21:28" x14ac:dyDescent="0.25">
      <c r="U29741" s="601"/>
      <c r="V29741" s="611"/>
      <c r="X29741" s="613"/>
      <c r="Y29741" s="601"/>
      <c r="Z29741" s="601"/>
      <c r="AA29741" s="601"/>
      <c r="AB29741" s="601"/>
    </row>
    <row r="29742" spans="21:28" x14ac:dyDescent="0.25">
      <c r="U29742" s="601"/>
      <c r="V29742" s="611"/>
      <c r="X29742" s="613"/>
      <c r="Y29742" s="601"/>
      <c r="Z29742" s="601"/>
      <c r="AA29742" s="601"/>
      <c r="AB29742" s="601"/>
    </row>
    <row r="29743" spans="21:28" x14ac:dyDescent="0.25">
      <c r="U29743" s="601"/>
      <c r="V29743" s="611"/>
      <c r="X29743" s="613"/>
      <c r="Y29743" s="601"/>
      <c r="Z29743" s="601"/>
      <c r="AA29743" s="601"/>
      <c r="AB29743" s="601"/>
    </row>
    <row r="29744" spans="21:28" x14ac:dyDescent="0.25">
      <c r="U29744" s="601"/>
      <c r="V29744" s="611"/>
      <c r="X29744" s="613"/>
      <c r="Y29744" s="601"/>
      <c r="Z29744" s="601"/>
      <c r="AA29744" s="601"/>
      <c r="AB29744" s="601"/>
    </row>
    <row r="29745" spans="21:28" x14ac:dyDescent="0.25">
      <c r="U29745" s="601"/>
      <c r="V29745" s="611"/>
      <c r="X29745" s="613"/>
      <c r="Y29745" s="601"/>
      <c r="Z29745" s="601"/>
      <c r="AA29745" s="601"/>
      <c r="AB29745" s="601"/>
    </row>
    <row r="29746" spans="21:28" x14ac:dyDescent="0.25">
      <c r="U29746" s="601"/>
      <c r="V29746" s="611"/>
      <c r="X29746" s="613"/>
      <c r="Y29746" s="601"/>
      <c r="Z29746" s="601"/>
      <c r="AA29746" s="601"/>
      <c r="AB29746" s="601"/>
    </row>
    <row r="29747" spans="21:28" x14ac:dyDescent="0.25">
      <c r="U29747" s="601"/>
      <c r="V29747" s="611"/>
      <c r="X29747" s="613"/>
      <c r="Y29747" s="601"/>
      <c r="Z29747" s="601"/>
      <c r="AA29747" s="601"/>
      <c r="AB29747" s="601"/>
    </row>
    <row r="29748" spans="21:28" x14ac:dyDescent="0.25">
      <c r="U29748" s="601"/>
      <c r="V29748" s="611"/>
      <c r="X29748" s="613"/>
      <c r="Y29748" s="601"/>
      <c r="Z29748" s="601"/>
      <c r="AA29748" s="601"/>
      <c r="AB29748" s="601"/>
    </row>
    <row r="29749" spans="21:28" x14ac:dyDescent="0.25">
      <c r="U29749" s="601"/>
      <c r="V29749" s="611"/>
      <c r="X29749" s="613"/>
      <c r="Y29749" s="601"/>
      <c r="Z29749" s="601"/>
      <c r="AA29749" s="601"/>
      <c r="AB29749" s="601"/>
    </row>
    <row r="29750" spans="21:28" x14ac:dyDescent="0.25">
      <c r="U29750" s="601"/>
      <c r="V29750" s="611"/>
      <c r="X29750" s="613"/>
      <c r="Y29750" s="601"/>
      <c r="Z29750" s="601"/>
      <c r="AA29750" s="601"/>
      <c r="AB29750" s="601"/>
    </row>
    <row r="29751" spans="21:28" x14ac:dyDescent="0.25">
      <c r="U29751" s="601"/>
      <c r="V29751" s="611"/>
      <c r="X29751" s="613"/>
      <c r="Y29751" s="601"/>
      <c r="Z29751" s="601"/>
      <c r="AA29751" s="601"/>
      <c r="AB29751" s="601"/>
    </row>
    <row r="29752" spans="21:28" x14ac:dyDescent="0.25">
      <c r="U29752" s="601"/>
      <c r="V29752" s="611"/>
      <c r="X29752" s="613"/>
      <c r="Y29752" s="601"/>
      <c r="Z29752" s="601"/>
      <c r="AA29752" s="601"/>
      <c r="AB29752" s="601"/>
    </row>
    <row r="29753" spans="21:28" x14ac:dyDescent="0.25">
      <c r="U29753" s="601"/>
      <c r="V29753" s="611"/>
      <c r="X29753" s="613"/>
      <c r="Y29753" s="601"/>
      <c r="Z29753" s="601"/>
      <c r="AA29753" s="601"/>
      <c r="AB29753" s="601"/>
    </row>
    <row r="29754" spans="21:28" x14ac:dyDescent="0.25">
      <c r="U29754" s="601"/>
      <c r="V29754" s="611"/>
      <c r="X29754" s="613"/>
      <c r="Y29754" s="601"/>
      <c r="Z29754" s="601"/>
      <c r="AA29754" s="601"/>
      <c r="AB29754" s="601"/>
    </row>
    <row r="29755" spans="21:28" x14ac:dyDescent="0.25">
      <c r="U29755" s="601"/>
      <c r="V29755" s="611"/>
      <c r="X29755" s="613"/>
      <c r="Y29755" s="601"/>
      <c r="Z29755" s="601"/>
      <c r="AA29755" s="601"/>
      <c r="AB29755" s="601"/>
    </row>
    <row r="29756" spans="21:28" x14ac:dyDescent="0.25">
      <c r="U29756" s="601"/>
      <c r="V29756" s="611"/>
      <c r="X29756" s="613"/>
      <c r="Y29756" s="601"/>
      <c r="Z29756" s="601"/>
      <c r="AA29756" s="601"/>
      <c r="AB29756" s="601"/>
    </row>
    <row r="29757" spans="21:28" x14ac:dyDescent="0.25">
      <c r="U29757" s="601"/>
      <c r="V29757" s="611"/>
      <c r="X29757" s="613"/>
      <c r="Y29757" s="601"/>
      <c r="Z29757" s="601"/>
      <c r="AA29757" s="601"/>
      <c r="AB29757" s="601"/>
    </row>
    <row r="29758" spans="21:28" x14ac:dyDescent="0.25">
      <c r="U29758" s="601"/>
      <c r="V29758" s="611"/>
      <c r="X29758" s="613"/>
      <c r="Y29758" s="601"/>
      <c r="Z29758" s="601"/>
      <c r="AA29758" s="601"/>
      <c r="AB29758" s="601"/>
    </row>
    <row r="29759" spans="21:28" x14ac:dyDescent="0.25">
      <c r="U29759" s="601"/>
      <c r="V29759" s="611"/>
      <c r="X29759" s="613"/>
      <c r="Y29759" s="601"/>
      <c r="Z29759" s="601"/>
      <c r="AA29759" s="601"/>
      <c r="AB29759" s="601"/>
    </row>
    <row r="29760" spans="21:28" x14ac:dyDescent="0.25">
      <c r="U29760" s="601"/>
      <c r="V29760" s="611"/>
      <c r="X29760" s="613"/>
      <c r="Y29760" s="601"/>
      <c r="Z29760" s="601"/>
      <c r="AA29760" s="601"/>
      <c r="AB29760" s="601"/>
    </row>
    <row r="29761" spans="21:28" x14ac:dyDescent="0.25">
      <c r="U29761" s="601"/>
      <c r="V29761" s="611"/>
      <c r="X29761" s="613"/>
      <c r="Y29761" s="601"/>
      <c r="Z29761" s="601"/>
      <c r="AA29761" s="601"/>
      <c r="AB29761" s="601"/>
    </row>
    <row r="29762" spans="21:28" x14ac:dyDescent="0.25">
      <c r="U29762" s="601"/>
      <c r="V29762" s="611"/>
      <c r="X29762" s="613"/>
      <c r="Y29762" s="601"/>
      <c r="Z29762" s="601"/>
      <c r="AA29762" s="601"/>
      <c r="AB29762" s="601"/>
    </row>
    <row r="29763" spans="21:28" x14ac:dyDescent="0.25">
      <c r="U29763" s="601"/>
      <c r="V29763" s="611"/>
      <c r="X29763" s="613"/>
      <c r="Y29763" s="601"/>
      <c r="Z29763" s="601"/>
      <c r="AA29763" s="601"/>
      <c r="AB29763" s="601"/>
    </row>
    <row r="29764" spans="21:28" x14ac:dyDescent="0.25">
      <c r="U29764" s="601"/>
      <c r="V29764" s="611"/>
      <c r="X29764" s="613"/>
      <c r="Y29764" s="601"/>
      <c r="Z29764" s="601"/>
      <c r="AA29764" s="601"/>
      <c r="AB29764" s="601"/>
    </row>
    <row r="29765" spans="21:28" x14ac:dyDescent="0.25">
      <c r="U29765" s="601"/>
      <c r="V29765" s="611"/>
      <c r="X29765" s="613"/>
      <c r="Y29765" s="601"/>
      <c r="Z29765" s="601"/>
      <c r="AA29765" s="601"/>
      <c r="AB29765" s="601"/>
    </row>
    <row r="29766" spans="21:28" x14ac:dyDescent="0.25">
      <c r="U29766" s="601"/>
      <c r="V29766" s="611"/>
      <c r="X29766" s="613"/>
      <c r="Y29766" s="601"/>
      <c r="Z29766" s="601"/>
      <c r="AA29766" s="601"/>
      <c r="AB29766" s="601"/>
    </row>
    <row r="29767" spans="21:28" x14ac:dyDescent="0.25">
      <c r="U29767" s="601"/>
      <c r="V29767" s="611"/>
      <c r="X29767" s="613"/>
      <c r="Y29767" s="601"/>
      <c r="Z29767" s="601"/>
      <c r="AA29767" s="601"/>
      <c r="AB29767" s="601"/>
    </row>
    <row r="29768" spans="21:28" x14ac:dyDescent="0.25">
      <c r="U29768" s="601"/>
      <c r="V29768" s="611"/>
      <c r="X29768" s="613"/>
      <c r="Y29768" s="601"/>
      <c r="Z29768" s="601"/>
      <c r="AA29768" s="601"/>
      <c r="AB29768" s="601"/>
    </row>
    <row r="29769" spans="21:28" x14ac:dyDescent="0.25">
      <c r="U29769" s="601"/>
      <c r="V29769" s="611"/>
      <c r="X29769" s="613"/>
      <c r="Y29769" s="601"/>
      <c r="Z29769" s="601"/>
      <c r="AA29769" s="601"/>
      <c r="AB29769" s="601"/>
    </row>
    <row r="29770" spans="21:28" x14ac:dyDescent="0.25">
      <c r="U29770" s="601"/>
      <c r="V29770" s="611"/>
      <c r="X29770" s="613"/>
      <c r="Y29770" s="601"/>
      <c r="Z29770" s="601"/>
      <c r="AA29770" s="601"/>
      <c r="AB29770" s="601"/>
    </row>
    <row r="29771" spans="21:28" x14ac:dyDescent="0.25">
      <c r="U29771" s="601"/>
      <c r="V29771" s="611"/>
      <c r="X29771" s="613"/>
      <c r="Y29771" s="601"/>
      <c r="Z29771" s="601"/>
      <c r="AA29771" s="601"/>
      <c r="AB29771" s="601"/>
    </row>
    <row r="29772" spans="21:28" x14ac:dyDescent="0.25">
      <c r="U29772" s="601"/>
      <c r="V29772" s="611"/>
      <c r="X29772" s="613"/>
      <c r="Y29772" s="601"/>
      <c r="Z29772" s="601"/>
      <c r="AA29772" s="601"/>
      <c r="AB29772" s="601"/>
    </row>
    <row r="29773" spans="21:28" x14ac:dyDescent="0.25">
      <c r="U29773" s="601"/>
      <c r="V29773" s="611"/>
      <c r="X29773" s="613"/>
      <c r="Y29773" s="601"/>
      <c r="Z29773" s="601"/>
      <c r="AA29773" s="601"/>
      <c r="AB29773" s="601"/>
    </row>
    <row r="29774" spans="21:28" x14ac:dyDescent="0.25">
      <c r="U29774" s="601"/>
      <c r="V29774" s="611"/>
      <c r="X29774" s="613"/>
      <c r="Y29774" s="601"/>
      <c r="Z29774" s="601"/>
      <c r="AA29774" s="601"/>
      <c r="AB29774" s="601"/>
    </row>
    <row r="29775" spans="21:28" x14ac:dyDescent="0.25">
      <c r="U29775" s="601"/>
      <c r="V29775" s="611"/>
      <c r="X29775" s="613"/>
      <c r="Y29775" s="601"/>
      <c r="Z29775" s="601"/>
      <c r="AA29775" s="601"/>
      <c r="AB29775" s="601"/>
    </row>
    <row r="29776" spans="21:28" x14ac:dyDescent="0.25">
      <c r="U29776" s="601"/>
      <c r="V29776" s="611"/>
      <c r="X29776" s="613"/>
      <c r="Y29776" s="601"/>
      <c r="Z29776" s="601"/>
      <c r="AA29776" s="601"/>
      <c r="AB29776" s="601"/>
    </row>
    <row r="29777" spans="21:28" x14ac:dyDescent="0.25">
      <c r="U29777" s="601"/>
      <c r="V29777" s="611"/>
      <c r="X29777" s="613"/>
      <c r="Y29777" s="601"/>
      <c r="Z29777" s="601"/>
      <c r="AA29777" s="601"/>
      <c r="AB29777" s="601"/>
    </row>
    <row r="29778" spans="21:28" x14ac:dyDescent="0.25">
      <c r="U29778" s="601"/>
      <c r="V29778" s="611"/>
      <c r="X29778" s="613"/>
      <c r="Y29778" s="601"/>
      <c r="Z29778" s="601"/>
      <c r="AA29778" s="601"/>
      <c r="AB29778" s="601"/>
    </row>
    <row r="29779" spans="21:28" x14ac:dyDescent="0.25">
      <c r="U29779" s="601"/>
      <c r="V29779" s="611"/>
      <c r="X29779" s="613"/>
      <c r="Y29779" s="601"/>
      <c r="Z29779" s="601"/>
      <c r="AA29779" s="601"/>
      <c r="AB29779" s="601"/>
    </row>
    <row r="29780" spans="21:28" x14ac:dyDescent="0.25">
      <c r="U29780" s="601"/>
      <c r="V29780" s="611"/>
      <c r="X29780" s="613"/>
      <c r="Y29780" s="601"/>
      <c r="Z29780" s="601"/>
      <c r="AA29780" s="601"/>
      <c r="AB29780" s="601"/>
    </row>
    <row r="29781" spans="21:28" x14ac:dyDescent="0.25">
      <c r="U29781" s="601"/>
      <c r="V29781" s="611"/>
      <c r="X29781" s="613"/>
      <c r="Y29781" s="601"/>
      <c r="Z29781" s="601"/>
      <c r="AA29781" s="601"/>
      <c r="AB29781" s="601"/>
    </row>
    <row r="29782" spans="21:28" x14ac:dyDescent="0.25">
      <c r="U29782" s="601"/>
      <c r="V29782" s="611"/>
      <c r="X29782" s="613"/>
      <c r="Y29782" s="601"/>
      <c r="Z29782" s="601"/>
      <c r="AA29782" s="601"/>
      <c r="AB29782" s="601"/>
    </row>
    <row r="29783" spans="21:28" x14ac:dyDescent="0.25">
      <c r="U29783" s="601"/>
      <c r="V29783" s="611"/>
      <c r="X29783" s="613"/>
      <c r="Y29783" s="601"/>
      <c r="Z29783" s="601"/>
      <c r="AA29783" s="601"/>
      <c r="AB29783" s="601"/>
    </row>
    <row r="29784" spans="21:28" x14ac:dyDescent="0.25">
      <c r="U29784" s="601"/>
      <c r="V29784" s="611"/>
      <c r="X29784" s="613"/>
      <c r="Y29784" s="601"/>
      <c r="Z29784" s="601"/>
      <c r="AA29784" s="601"/>
      <c r="AB29784" s="601"/>
    </row>
    <row r="29785" spans="21:28" x14ac:dyDescent="0.25">
      <c r="U29785" s="601"/>
      <c r="V29785" s="611"/>
      <c r="X29785" s="613"/>
      <c r="Y29785" s="601"/>
      <c r="Z29785" s="601"/>
      <c r="AA29785" s="601"/>
      <c r="AB29785" s="601"/>
    </row>
    <row r="29786" spans="21:28" x14ac:dyDescent="0.25">
      <c r="U29786" s="601"/>
      <c r="V29786" s="611"/>
      <c r="X29786" s="613"/>
      <c r="Y29786" s="601"/>
      <c r="Z29786" s="601"/>
      <c r="AA29786" s="601"/>
      <c r="AB29786" s="601"/>
    </row>
    <row r="29787" spans="21:28" x14ac:dyDescent="0.25">
      <c r="U29787" s="601"/>
      <c r="V29787" s="611"/>
      <c r="X29787" s="613"/>
      <c r="Y29787" s="601"/>
      <c r="Z29787" s="601"/>
      <c r="AA29787" s="601"/>
      <c r="AB29787" s="601"/>
    </row>
    <row r="29788" spans="21:28" x14ac:dyDescent="0.25">
      <c r="U29788" s="601"/>
      <c r="V29788" s="611"/>
      <c r="X29788" s="613"/>
      <c r="Y29788" s="601"/>
      <c r="Z29788" s="601"/>
      <c r="AA29788" s="601"/>
      <c r="AB29788" s="601"/>
    </row>
    <row r="29789" spans="21:28" x14ac:dyDescent="0.25">
      <c r="U29789" s="601"/>
      <c r="V29789" s="611"/>
      <c r="X29789" s="613"/>
      <c r="Y29789" s="601"/>
      <c r="Z29789" s="601"/>
      <c r="AA29789" s="601"/>
      <c r="AB29789" s="601"/>
    </row>
    <row r="29790" spans="21:28" x14ac:dyDescent="0.25">
      <c r="U29790" s="601"/>
      <c r="V29790" s="611"/>
      <c r="X29790" s="613"/>
      <c r="Y29790" s="601"/>
      <c r="Z29790" s="601"/>
      <c r="AA29790" s="601"/>
      <c r="AB29790" s="601"/>
    </row>
    <row r="29791" spans="21:28" x14ac:dyDescent="0.25">
      <c r="U29791" s="601"/>
      <c r="V29791" s="611"/>
      <c r="X29791" s="613"/>
      <c r="Y29791" s="601"/>
      <c r="Z29791" s="601"/>
      <c r="AA29791" s="601"/>
      <c r="AB29791" s="601"/>
    </row>
    <row r="29792" spans="21:28" x14ac:dyDescent="0.25">
      <c r="U29792" s="601"/>
      <c r="V29792" s="611"/>
      <c r="X29792" s="613"/>
      <c r="Y29792" s="601"/>
      <c r="Z29792" s="601"/>
      <c r="AA29792" s="601"/>
      <c r="AB29792" s="601"/>
    </row>
    <row r="29793" spans="21:28" x14ac:dyDescent="0.25">
      <c r="U29793" s="601"/>
      <c r="V29793" s="611"/>
      <c r="X29793" s="613"/>
      <c r="Y29793" s="601"/>
      <c r="Z29793" s="601"/>
      <c r="AA29793" s="601"/>
      <c r="AB29793" s="601"/>
    </row>
    <row r="29794" spans="21:28" x14ac:dyDescent="0.25">
      <c r="U29794" s="601"/>
      <c r="V29794" s="611"/>
      <c r="X29794" s="613"/>
      <c r="Y29794" s="601"/>
      <c r="Z29794" s="601"/>
      <c r="AA29794" s="601"/>
      <c r="AB29794" s="601"/>
    </row>
    <row r="29795" spans="21:28" x14ac:dyDescent="0.25">
      <c r="U29795" s="601"/>
      <c r="V29795" s="611"/>
      <c r="X29795" s="613"/>
      <c r="Y29795" s="601"/>
      <c r="Z29795" s="601"/>
      <c r="AA29795" s="601"/>
      <c r="AB29795" s="601"/>
    </row>
    <row r="29796" spans="21:28" x14ac:dyDescent="0.25">
      <c r="U29796" s="601"/>
      <c r="V29796" s="611"/>
      <c r="X29796" s="613"/>
      <c r="Y29796" s="601"/>
      <c r="Z29796" s="601"/>
      <c r="AA29796" s="601"/>
      <c r="AB29796" s="601"/>
    </row>
    <row r="29797" spans="21:28" x14ac:dyDescent="0.25">
      <c r="U29797" s="601"/>
      <c r="V29797" s="611"/>
      <c r="X29797" s="613"/>
      <c r="Y29797" s="601"/>
      <c r="Z29797" s="601"/>
      <c r="AA29797" s="601"/>
      <c r="AB29797" s="601"/>
    </row>
    <row r="29798" spans="21:28" x14ac:dyDescent="0.25">
      <c r="U29798" s="601"/>
      <c r="V29798" s="611"/>
      <c r="X29798" s="613"/>
      <c r="Y29798" s="601"/>
      <c r="Z29798" s="601"/>
      <c r="AA29798" s="601"/>
      <c r="AB29798" s="601"/>
    </row>
    <row r="29799" spans="21:28" x14ac:dyDescent="0.25">
      <c r="U29799" s="601"/>
      <c r="V29799" s="611"/>
      <c r="X29799" s="613"/>
      <c r="Y29799" s="601"/>
      <c r="Z29799" s="601"/>
      <c r="AA29799" s="601"/>
      <c r="AB29799" s="601"/>
    </row>
    <row r="29800" spans="21:28" x14ac:dyDescent="0.25">
      <c r="U29800" s="601"/>
      <c r="V29800" s="611"/>
      <c r="X29800" s="613"/>
      <c r="Y29800" s="601"/>
      <c r="Z29800" s="601"/>
      <c r="AA29800" s="601"/>
      <c r="AB29800" s="601"/>
    </row>
    <row r="29801" spans="21:28" x14ac:dyDescent="0.25">
      <c r="U29801" s="601"/>
      <c r="V29801" s="611"/>
      <c r="X29801" s="613"/>
      <c r="Y29801" s="601"/>
      <c r="Z29801" s="601"/>
      <c r="AA29801" s="601"/>
      <c r="AB29801" s="601"/>
    </row>
    <row r="29802" spans="21:28" x14ac:dyDescent="0.25">
      <c r="U29802" s="601"/>
      <c r="V29802" s="611"/>
      <c r="X29802" s="613"/>
      <c r="Y29802" s="601"/>
      <c r="Z29802" s="601"/>
      <c r="AA29802" s="601"/>
      <c r="AB29802" s="601"/>
    </row>
    <row r="29803" spans="21:28" x14ac:dyDescent="0.25">
      <c r="U29803" s="601"/>
      <c r="V29803" s="611"/>
      <c r="X29803" s="613"/>
      <c r="Y29803" s="601"/>
      <c r="Z29803" s="601"/>
      <c r="AA29803" s="601"/>
      <c r="AB29803" s="601"/>
    </row>
    <row r="29804" spans="21:28" x14ac:dyDescent="0.25">
      <c r="U29804" s="601"/>
      <c r="V29804" s="611"/>
      <c r="X29804" s="613"/>
      <c r="Y29804" s="601"/>
      <c r="Z29804" s="601"/>
      <c r="AA29804" s="601"/>
      <c r="AB29804" s="601"/>
    </row>
    <row r="29805" spans="21:28" x14ac:dyDescent="0.25">
      <c r="U29805" s="601"/>
      <c r="V29805" s="611"/>
      <c r="X29805" s="613"/>
      <c r="Y29805" s="601"/>
      <c r="Z29805" s="601"/>
      <c r="AA29805" s="601"/>
      <c r="AB29805" s="601"/>
    </row>
    <row r="29806" spans="21:28" x14ac:dyDescent="0.25">
      <c r="U29806" s="601"/>
      <c r="V29806" s="611"/>
      <c r="X29806" s="613"/>
      <c r="Y29806" s="601"/>
      <c r="Z29806" s="601"/>
      <c r="AA29806" s="601"/>
      <c r="AB29806" s="601"/>
    </row>
    <row r="29807" spans="21:28" x14ac:dyDescent="0.25">
      <c r="U29807" s="601"/>
      <c r="V29807" s="611"/>
      <c r="X29807" s="613"/>
      <c r="Y29807" s="601"/>
      <c r="Z29807" s="601"/>
      <c r="AA29807" s="601"/>
      <c r="AB29807" s="601"/>
    </row>
    <row r="29808" spans="21:28" x14ac:dyDescent="0.25">
      <c r="U29808" s="601"/>
      <c r="V29808" s="611"/>
      <c r="X29808" s="613"/>
      <c r="Y29808" s="601"/>
      <c r="Z29808" s="601"/>
      <c r="AA29808" s="601"/>
      <c r="AB29808" s="601"/>
    </row>
    <row r="29809" spans="21:28" x14ac:dyDescent="0.25">
      <c r="U29809" s="601"/>
      <c r="V29809" s="611"/>
      <c r="X29809" s="613"/>
      <c r="Y29809" s="601"/>
      <c r="Z29809" s="601"/>
      <c r="AA29809" s="601"/>
      <c r="AB29809" s="601"/>
    </row>
    <row r="29810" spans="21:28" x14ac:dyDescent="0.25">
      <c r="U29810" s="601"/>
      <c r="V29810" s="611"/>
      <c r="X29810" s="613"/>
      <c r="Y29810" s="601"/>
      <c r="Z29810" s="601"/>
      <c r="AA29810" s="601"/>
      <c r="AB29810" s="601"/>
    </row>
    <row r="29811" spans="21:28" x14ac:dyDescent="0.25">
      <c r="U29811" s="601"/>
      <c r="V29811" s="611"/>
      <c r="X29811" s="613"/>
      <c r="Y29811" s="601"/>
      <c r="Z29811" s="601"/>
      <c r="AA29811" s="601"/>
      <c r="AB29811" s="601"/>
    </row>
    <row r="29812" spans="21:28" x14ac:dyDescent="0.25">
      <c r="U29812" s="601"/>
      <c r="V29812" s="611"/>
      <c r="X29812" s="613"/>
      <c r="Y29812" s="601"/>
      <c r="Z29812" s="601"/>
      <c r="AA29812" s="601"/>
      <c r="AB29812" s="601"/>
    </row>
    <row r="29813" spans="21:28" x14ac:dyDescent="0.25">
      <c r="U29813" s="601"/>
      <c r="V29813" s="611"/>
      <c r="X29813" s="613"/>
      <c r="Y29813" s="601"/>
      <c r="Z29813" s="601"/>
      <c r="AA29813" s="601"/>
      <c r="AB29813" s="601"/>
    </row>
    <row r="29814" spans="21:28" x14ac:dyDescent="0.25">
      <c r="U29814" s="601"/>
      <c r="V29814" s="611"/>
      <c r="X29814" s="613"/>
      <c r="Y29814" s="601"/>
      <c r="Z29814" s="601"/>
      <c r="AA29814" s="601"/>
      <c r="AB29814" s="601"/>
    </row>
    <row r="29815" spans="21:28" x14ac:dyDescent="0.25">
      <c r="U29815" s="601"/>
      <c r="V29815" s="611"/>
      <c r="X29815" s="613"/>
      <c r="Y29815" s="601"/>
      <c r="Z29815" s="601"/>
      <c r="AA29815" s="601"/>
      <c r="AB29815" s="601"/>
    </row>
    <row r="29816" spans="21:28" x14ac:dyDescent="0.25">
      <c r="U29816" s="601"/>
      <c r="V29816" s="611"/>
      <c r="X29816" s="613"/>
      <c r="Y29816" s="601"/>
      <c r="Z29816" s="601"/>
      <c r="AA29816" s="601"/>
      <c r="AB29816" s="601"/>
    </row>
    <row r="29817" spans="21:28" x14ac:dyDescent="0.25">
      <c r="U29817" s="601"/>
      <c r="V29817" s="611"/>
      <c r="X29817" s="613"/>
      <c r="Y29817" s="601"/>
      <c r="Z29817" s="601"/>
      <c r="AA29817" s="601"/>
      <c r="AB29817" s="601"/>
    </row>
    <row r="29818" spans="21:28" x14ac:dyDescent="0.25">
      <c r="U29818" s="601"/>
      <c r="V29818" s="611"/>
      <c r="X29818" s="613"/>
      <c r="Y29818" s="601"/>
      <c r="Z29818" s="601"/>
      <c r="AA29818" s="601"/>
      <c r="AB29818" s="601"/>
    </row>
    <row r="29819" spans="21:28" x14ac:dyDescent="0.25">
      <c r="U29819" s="601"/>
      <c r="V29819" s="611"/>
      <c r="X29819" s="613"/>
      <c r="Y29819" s="601"/>
      <c r="Z29819" s="601"/>
      <c r="AA29819" s="601"/>
      <c r="AB29819" s="601"/>
    </row>
    <row r="29820" spans="21:28" x14ac:dyDescent="0.25">
      <c r="U29820" s="601"/>
      <c r="V29820" s="611"/>
      <c r="X29820" s="613"/>
      <c r="Y29820" s="601"/>
      <c r="Z29820" s="601"/>
      <c r="AA29820" s="601"/>
      <c r="AB29820" s="601"/>
    </row>
    <row r="29821" spans="21:28" x14ac:dyDescent="0.25">
      <c r="U29821" s="601"/>
      <c r="V29821" s="611"/>
      <c r="X29821" s="613"/>
      <c r="Y29821" s="601"/>
      <c r="Z29821" s="601"/>
      <c r="AA29821" s="601"/>
      <c r="AB29821" s="601"/>
    </row>
    <row r="29822" spans="21:28" x14ac:dyDescent="0.25">
      <c r="U29822" s="601"/>
      <c r="V29822" s="611"/>
      <c r="X29822" s="613"/>
      <c r="Y29822" s="601"/>
      <c r="Z29822" s="601"/>
      <c r="AA29822" s="601"/>
      <c r="AB29822" s="601"/>
    </row>
    <row r="29823" spans="21:28" x14ac:dyDescent="0.25">
      <c r="U29823" s="601"/>
      <c r="V29823" s="611"/>
      <c r="X29823" s="613"/>
      <c r="Y29823" s="601"/>
      <c r="Z29823" s="601"/>
      <c r="AA29823" s="601"/>
      <c r="AB29823" s="601"/>
    </row>
    <row r="29824" spans="21:28" x14ac:dyDescent="0.25">
      <c r="U29824" s="601"/>
      <c r="V29824" s="611"/>
      <c r="X29824" s="613"/>
      <c r="Y29824" s="601"/>
      <c r="Z29824" s="601"/>
      <c r="AA29824" s="601"/>
      <c r="AB29824" s="601"/>
    </row>
    <row r="29825" spans="21:28" x14ac:dyDescent="0.25">
      <c r="U29825" s="601"/>
      <c r="V29825" s="611"/>
      <c r="X29825" s="613"/>
      <c r="Y29825" s="601"/>
      <c r="Z29825" s="601"/>
      <c r="AA29825" s="601"/>
      <c r="AB29825" s="601"/>
    </row>
    <row r="29826" spans="21:28" x14ac:dyDescent="0.25">
      <c r="U29826" s="601"/>
      <c r="V29826" s="611"/>
      <c r="X29826" s="613"/>
      <c r="Y29826" s="601"/>
      <c r="Z29826" s="601"/>
      <c r="AA29826" s="601"/>
      <c r="AB29826" s="601"/>
    </row>
    <row r="29827" spans="21:28" x14ac:dyDescent="0.25">
      <c r="U29827" s="601"/>
      <c r="V29827" s="611"/>
      <c r="X29827" s="613"/>
      <c r="Y29827" s="601"/>
      <c r="Z29827" s="601"/>
      <c r="AA29827" s="601"/>
      <c r="AB29827" s="601"/>
    </row>
    <row r="29828" spans="21:28" x14ac:dyDescent="0.25">
      <c r="U29828" s="601"/>
      <c r="V29828" s="611"/>
      <c r="X29828" s="613"/>
      <c r="Y29828" s="601"/>
      <c r="Z29828" s="601"/>
      <c r="AA29828" s="601"/>
      <c r="AB29828" s="601"/>
    </row>
    <row r="29829" spans="21:28" x14ac:dyDescent="0.25">
      <c r="U29829" s="601"/>
      <c r="V29829" s="611"/>
      <c r="X29829" s="613"/>
      <c r="Y29829" s="601"/>
      <c r="Z29829" s="601"/>
      <c r="AA29829" s="601"/>
      <c r="AB29829" s="601"/>
    </row>
    <row r="29830" spans="21:28" x14ac:dyDescent="0.25">
      <c r="U29830" s="601"/>
      <c r="V29830" s="611"/>
      <c r="X29830" s="613"/>
      <c r="Y29830" s="601"/>
      <c r="Z29830" s="601"/>
      <c r="AA29830" s="601"/>
      <c r="AB29830" s="601"/>
    </row>
    <row r="29831" spans="21:28" x14ac:dyDescent="0.25">
      <c r="U29831" s="601"/>
      <c r="V29831" s="611"/>
      <c r="X29831" s="613"/>
      <c r="Y29831" s="601"/>
      <c r="Z29831" s="601"/>
      <c r="AA29831" s="601"/>
      <c r="AB29831" s="601"/>
    </row>
    <row r="29832" spans="21:28" x14ac:dyDescent="0.25">
      <c r="U29832" s="601"/>
      <c r="V29832" s="611"/>
      <c r="X29832" s="613"/>
      <c r="Y29832" s="601"/>
      <c r="Z29832" s="601"/>
      <c r="AA29832" s="601"/>
      <c r="AB29832" s="601"/>
    </row>
    <row r="29833" spans="21:28" x14ac:dyDescent="0.25">
      <c r="U29833" s="601"/>
      <c r="V29833" s="611"/>
      <c r="X29833" s="613"/>
      <c r="Y29833" s="601"/>
      <c r="Z29833" s="601"/>
      <c r="AA29833" s="601"/>
      <c r="AB29833" s="601"/>
    </row>
    <row r="29834" spans="21:28" x14ac:dyDescent="0.25">
      <c r="U29834" s="601"/>
      <c r="V29834" s="611"/>
      <c r="X29834" s="613"/>
      <c r="Y29834" s="601"/>
      <c r="Z29834" s="601"/>
      <c r="AA29834" s="601"/>
      <c r="AB29834" s="601"/>
    </row>
    <row r="29835" spans="21:28" x14ac:dyDescent="0.25">
      <c r="U29835" s="601"/>
      <c r="V29835" s="611"/>
      <c r="X29835" s="613"/>
      <c r="Y29835" s="601"/>
      <c r="Z29835" s="601"/>
      <c r="AA29835" s="601"/>
      <c r="AB29835" s="601"/>
    </row>
    <row r="29836" spans="21:28" x14ac:dyDescent="0.25">
      <c r="U29836" s="601"/>
      <c r="V29836" s="611"/>
      <c r="X29836" s="613"/>
      <c r="Y29836" s="601"/>
      <c r="Z29836" s="601"/>
      <c r="AA29836" s="601"/>
      <c r="AB29836" s="601"/>
    </row>
    <row r="29837" spans="21:28" x14ac:dyDescent="0.25">
      <c r="U29837" s="601"/>
      <c r="V29837" s="611"/>
      <c r="X29837" s="613"/>
      <c r="Y29837" s="601"/>
      <c r="Z29837" s="601"/>
      <c r="AA29837" s="601"/>
      <c r="AB29837" s="601"/>
    </row>
    <row r="29838" spans="21:28" x14ac:dyDescent="0.25">
      <c r="U29838" s="601"/>
      <c r="V29838" s="611"/>
      <c r="X29838" s="613"/>
      <c r="Y29838" s="601"/>
      <c r="Z29838" s="601"/>
      <c r="AA29838" s="601"/>
      <c r="AB29838" s="601"/>
    </row>
    <row r="29839" spans="21:28" x14ac:dyDescent="0.25">
      <c r="U29839" s="601"/>
      <c r="V29839" s="611"/>
      <c r="X29839" s="613"/>
      <c r="Y29839" s="601"/>
      <c r="Z29839" s="601"/>
      <c r="AA29839" s="601"/>
      <c r="AB29839" s="601"/>
    </row>
    <row r="29840" spans="21:28" x14ac:dyDescent="0.25">
      <c r="U29840" s="601"/>
      <c r="V29840" s="611"/>
      <c r="X29840" s="613"/>
      <c r="Y29840" s="601"/>
      <c r="Z29840" s="601"/>
      <c r="AA29840" s="601"/>
      <c r="AB29840" s="601"/>
    </row>
    <row r="29841" spans="21:28" x14ac:dyDescent="0.25">
      <c r="U29841" s="601"/>
      <c r="V29841" s="611"/>
      <c r="X29841" s="613"/>
      <c r="Y29841" s="601"/>
      <c r="Z29841" s="601"/>
      <c r="AA29841" s="601"/>
      <c r="AB29841" s="601"/>
    </row>
    <row r="29842" spans="21:28" x14ac:dyDescent="0.25">
      <c r="U29842" s="601"/>
      <c r="V29842" s="611"/>
      <c r="X29842" s="613"/>
      <c r="Y29842" s="601"/>
      <c r="Z29842" s="601"/>
      <c r="AA29842" s="601"/>
      <c r="AB29842" s="601"/>
    </row>
    <row r="29843" spans="21:28" x14ac:dyDescent="0.25">
      <c r="U29843" s="601"/>
      <c r="V29843" s="611"/>
      <c r="X29843" s="613"/>
      <c r="Y29843" s="601"/>
      <c r="Z29843" s="601"/>
      <c r="AA29843" s="601"/>
      <c r="AB29843" s="601"/>
    </row>
    <row r="29844" spans="21:28" x14ac:dyDescent="0.25">
      <c r="U29844" s="601"/>
      <c r="V29844" s="611"/>
      <c r="X29844" s="613"/>
      <c r="Y29844" s="601"/>
      <c r="Z29844" s="601"/>
      <c r="AA29844" s="601"/>
      <c r="AB29844" s="601"/>
    </row>
    <row r="29845" spans="21:28" x14ac:dyDescent="0.25">
      <c r="U29845" s="601"/>
      <c r="V29845" s="611"/>
      <c r="X29845" s="613"/>
      <c r="Y29845" s="601"/>
      <c r="Z29845" s="601"/>
      <c r="AA29845" s="601"/>
      <c r="AB29845" s="601"/>
    </row>
    <row r="29846" spans="21:28" x14ac:dyDescent="0.25">
      <c r="U29846" s="601"/>
      <c r="V29846" s="611"/>
      <c r="X29846" s="613"/>
      <c r="Y29846" s="601"/>
      <c r="Z29846" s="601"/>
      <c r="AA29846" s="601"/>
      <c r="AB29846" s="601"/>
    </row>
    <row r="29847" spans="21:28" x14ac:dyDescent="0.25">
      <c r="U29847" s="601"/>
      <c r="V29847" s="611"/>
      <c r="X29847" s="613"/>
      <c r="Y29847" s="601"/>
      <c r="Z29847" s="601"/>
      <c r="AA29847" s="601"/>
      <c r="AB29847" s="601"/>
    </row>
    <row r="29848" spans="21:28" x14ac:dyDescent="0.25">
      <c r="U29848" s="601"/>
      <c r="V29848" s="611"/>
      <c r="X29848" s="613"/>
      <c r="Y29848" s="601"/>
      <c r="Z29848" s="601"/>
      <c r="AA29848" s="601"/>
      <c r="AB29848" s="601"/>
    </row>
    <row r="29849" spans="21:28" x14ac:dyDescent="0.25">
      <c r="U29849" s="601"/>
      <c r="V29849" s="611"/>
      <c r="X29849" s="613"/>
      <c r="Y29849" s="601"/>
      <c r="Z29849" s="601"/>
      <c r="AA29849" s="601"/>
      <c r="AB29849" s="601"/>
    </row>
    <row r="29850" spans="21:28" x14ac:dyDescent="0.25">
      <c r="U29850" s="601"/>
      <c r="V29850" s="611"/>
      <c r="X29850" s="613"/>
      <c r="Y29850" s="601"/>
      <c r="Z29850" s="601"/>
      <c r="AA29850" s="601"/>
      <c r="AB29850" s="601"/>
    </row>
    <row r="29851" spans="21:28" x14ac:dyDescent="0.25">
      <c r="U29851" s="601"/>
      <c r="V29851" s="611"/>
      <c r="X29851" s="613"/>
      <c r="Y29851" s="601"/>
      <c r="Z29851" s="601"/>
      <c r="AA29851" s="601"/>
      <c r="AB29851" s="601"/>
    </row>
    <row r="29852" spans="21:28" x14ac:dyDescent="0.25">
      <c r="U29852" s="601"/>
      <c r="V29852" s="611"/>
      <c r="X29852" s="613"/>
      <c r="Y29852" s="601"/>
      <c r="Z29852" s="601"/>
      <c r="AA29852" s="601"/>
      <c r="AB29852" s="601"/>
    </row>
    <row r="29853" spans="21:28" x14ac:dyDescent="0.25">
      <c r="U29853" s="601"/>
      <c r="V29853" s="611"/>
      <c r="X29853" s="613"/>
      <c r="Y29853" s="601"/>
      <c r="Z29853" s="601"/>
      <c r="AA29853" s="601"/>
      <c r="AB29853" s="601"/>
    </row>
    <row r="29854" spans="21:28" x14ac:dyDescent="0.25">
      <c r="U29854" s="601"/>
      <c r="V29854" s="611"/>
      <c r="X29854" s="613"/>
      <c r="Y29854" s="601"/>
      <c r="Z29854" s="601"/>
      <c r="AA29854" s="601"/>
      <c r="AB29854" s="601"/>
    </row>
    <row r="29855" spans="21:28" x14ac:dyDescent="0.25">
      <c r="U29855" s="601"/>
      <c r="V29855" s="611"/>
      <c r="X29855" s="613"/>
      <c r="Y29855" s="601"/>
      <c r="Z29855" s="601"/>
      <c r="AA29855" s="601"/>
      <c r="AB29855" s="601"/>
    </row>
    <row r="29856" spans="21:28" x14ac:dyDescent="0.25">
      <c r="U29856" s="601"/>
      <c r="V29856" s="611"/>
      <c r="X29856" s="613"/>
      <c r="Y29856" s="601"/>
      <c r="Z29856" s="601"/>
      <c r="AA29856" s="601"/>
      <c r="AB29856" s="601"/>
    </row>
    <row r="29857" spans="21:28" x14ac:dyDescent="0.25">
      <c r="U29857" s="601"/>
      <c r="V29857" s="611"/>
      <c r="X29857" s="613"/>
      <c r="Y29857" s="601"/>
      <c r="Z29857" s="601"/>
      <c r="AA29857" s="601"/>
      <c r="AB29857" s="601"/>
    </row>
    <row r="29858" spans="21:28" x14ac:dyDescent="0.25">
      <c r="U29858" s="601"/>
      <c r="V29858" s="611"/>
      <c r="X29858" s="613"/>
      <c r="Y29858" s="601"/>
      <c r="Z29858" s="601"/>
      <c r="AA29858" s="601"/>
      <c r="AB29858" s="601"/>
    </row>
    <row r="29859" spans="21:28" x14ac:dyDescent="0.25">
      <c r="U29859" s="601"/>
      <c r="V29859" s="611"/>
      <c r="X29859" s="613"/>
      <c r="Y29859" s="601"/>
      <c r="Z29859" s="601"/>
      <c r="AA29859" s="601"/>
      <c r="AB29859" s="601"/>
    </row>
    <row r="29860" spans="21:28" x14ac:dyDescent="0.25">
      <c r="U29860" s="601"/>
      <c r="V29860" s="611"/>
      <c r="X29860" s="613"/>
      <c r="Y29860" s="601"/>
      <c r="Z29860" s="601"/>
      <c r="AA29860" s="601"/>
      <c r="AB29860" s="601"/>
    </row>
    <row r="29861" spans="21:28" x14ac:dyDescent="0.25">
      <c r="U29861" s="601"/>
      <c r="V29861" s="611"/>
      <c r="X29861" s="613"/>
      <c r="Y29861" s="601"/>
      <c r="Z29861" s="601"/>
      <c r="AA29861" s="601"/>
      <c r="AB29861" s="601"/>
    </row>
    <row r="29862" spans="21:28" x14ac:dyDescent="0.25">
      <c r="U29862" s="601"/>
      <c r="V29862" s="611"/>
      <c r="X29862" s="613"/>
      <c r="Y29862" s="601"/>
      <c r="Z29862" s="601"/>
      <c r="AA29862" s="601"/>
      <c r="AB29862" s="601"/>
    </row>
    <row r="29863" spans="21:28" x14ac:dyDescent="0.25">
      <c r="U29863" s="601"/>
      <c r="V29863" s="611"/>
      <c r="X29863" s="613"/>
      <c r="Y29863" s="601"/>
      <c r="Z29863" s="601"/>
      <c r="AA29863" s="601"/>
      <c r="AB29863" s="601"/>
    </row>
    <row r="29864" spans="21:28" x14ac:dyDescent="0.25">
      <c r="U29864" s="601"/>
      <c r="V29864" s="611"/>
      <c r="X29864" s="613"/>
      <c r="Y29864" s="601"/>
      <c r="Z29864" s="601"/>
      <c r="AA29864" s="601"/>
      <c r="AB29864" s="601"/>
    </row>
    <row r="29865" spans="21:28" x14ac:dyDescent="0.25">
      <c r="U29865" s="601"/>
      <c r="V29865" s="611"/>
      <c r="X29865" s="613"/>
      <c r="Y29865" s="601"/>
      <c r="Z29865" s="601"/>
      <c r="AA29865" s="601"/>
      <c r="AB29865" s="601"/>
    </row>
    <row r="29866" spans="21:28" x14ac:dyDescent="0.25">
      <c r="U29866" s="601"/>
      <c r="V29866" s="611"/>
      <c r="X29866" s="613"/>
      <c r="Y29866" s="601"/>
      <c r="Z29866" s="601"/>
      <c r="AA29866" s="601"/>
      <c r="AB29866" s="601"/>
    </row>
    <row r="29867" spans="21:28" x14ac:dyDescent="0.25">
      <c r="U29867" s="601"/>
      <c r="V29867" s="611"/>
      <c r="X29867" s="613"/>
      <c r="Y29867" s="601"/>
      <c r="Z29867" s="601"/>
      <c r="AA29867" s="601"/>
      <c r="AB29867" s="601"/>
    </row>
    <row r="29868" spans="21:28" x14ac:dyDescent="0.25">
      <c r="U29868" s="601"/>
      <c r="V29868" s="611"/>
      <c r="X29868" s="613"/>
      <c r="Y29868" s="601"/>
      <c r="Z29868" s="601"/>
      <c r="AA29868" s="601"/>
      <c r="AB29868" s="601"/>
    </row>
    <row r="29869" spans="21:28" x14ac:dyDescent="0.25">
      <c r="U29869" s="601"/>
      <c r="V29869" s="611"/>
      <c r="X29869" s="613"/>
      <c r="Y29869" s="601"/>
      <c r="Z29869" s="601"/>
      <c r="AA29869" s="601"/>
      <c r="AB29869" s="601"/>
    </row>
    <row r="29870" spans="21:28" x14ac:dyDescent="0.25">
      <c r="U29870" s="601"/>
      <c r="V29870" s="611"/>
      <c r="X29870" s="613"/>
      <c r="Y29870" s="601"/>
      <c r="Z29870" s="601"/>
      <c r="AA29870" s="601"/>
      <c r="AB29870" s="601"/>
    </row>
    <row r="29871" spans="21:28" x14ac:dyDescent="0.25">
      <c r="U29871" s="601"/>
      <c r="V29871" s="611"/>
      <c r="X29871" s="613"/>
      <c r="Y29871" s="601"/>
      <c r="Z29871" s="601"/>
      <c r="AA29871" s="601"/>
      <c r="AB29871" s="601"/>
    </row>
    <row r="29872" spans="21:28" x14ac:dyDescent="0.25">
      <c r="U29872" s="601"/>
      <c r="V29872" s="611"/>
      <c r="X29872" s="613"/>
      <c r="Y29872" s="601"/>
      <c r="Z29872" s="601"/>
      <c r="AA29872" s="601"/>
      <c r="AB29872" s="601"/>
    </row>
    <row r="29873" spans="21:28" x14ac:dyDescent="0.25">
      <c r="U29873" s="601"/>
      <c r="V29873" s="611"/>
      <c r="X29873" s="613"/>
      <c r="Y29873" s="601"/>
      <c r="Z29873" s="601"/>
      <c r="AA29873" s="601"/>
      <c r="AB29873" s="601"/>
    </row>
    <row r="29874" spans="21:28" x14ac:dyDescent="0.25">
      <c r="U29874" s="601"/>
      <c r="V29874" s="611"/>
      <c r="X29874" s="613"/>
      <c r="Y29874" s="601"/>
      <c r="Z29874" s="601"/>
      <c r="AA29874" s="601"/>
      <c r="AB29874" s="601"/>
    </row>
    <row r="29875" spans="21:28" x14ac:dyDescent="0.25">
      <c r="U29875" s="601"/>
      <c r="V29875" s="611"/>
      <c r="X29875" s="613"/>
      <c r="Y29875" s="601"/>
      <c r="Z29875" s="601"/>
      <c r="AA29875" s="601"/>
      <c r="AB29875" s="601"/>
    </row>
    <row r="29876" spans="21:28" x14ac:dyDescent="0.25">
      <c r="U29876" s="601"/>
      <c r="V29876" s="611"/>
      <c r="X29876" s="613"/>
      <c r="Y29876" s="601"/>
      <c r="Z29876" s="601"/>
      <c r="AA29876" s="601"/>
      <c r="AB29876" s="601"/>
    </row>
    <row r="29877" spans="21:28" x14ac:dyDescent="0.25">
      <c r="U29877" s="601"/>
      <c r="V29877" s="611"/>
      <c r="X29877" s="613"/>
      <c r="Y29877" s="601"/>
      <c r="Z29877" s="601"/>
      <c r="AA29877" s="601"/>
      <c r="AB29877" s="601"/>
    </row>
    <row r="29878" spans="21:28" x14ac:dyDescent="0.25">
      <c r="U29878" s="601"/>
      <c r="V29878" s="611"/>
      <c r="X29878" s="613"/>
      <c r="Y29878" s="601"/>
      <c r="Z29878" s="601"/>
      <c r="AA29878" s="601"/>
      <c r="AB29878" s="601"/>
    </row>
    <row r="29879" spans="21:28" x14ac:dyDescent="0.25">
      <c r="U29879" s="601"/>
      <c r="V29879" s="611"/>
      <c r="X29879" s="613"/>
      <c r="Y29879" s="601"/>
      <c r="Z29879" s="601"/>
      <c r="AA29879" s="601"/>
      <c r="AB29879" s="601"/>
    </row>
    <row r="29880" spans="21:28" x14ac:dyDescent="0.25">
      <c r="U29880" s="601"/>
      <c r="V29880" s="611"/>
      <c r="X29880" s="613"/>
      <c r="Y29880" s="601"/>
      <c r="Z29880" s="601"/>
      <c r="AA29880" s="601"/>
      <c r="AB29880" s="601"/>
    </row>
    <row r="29881" spans="21:28" x14ac:dyDescent="0.25">
      <c r="U29881" s="601"/>
      <c r="V29881" s="611"/>
      <c r="X29881" s="613"/>
      <c r="Y29881" s="601"/>
      <c r="Z29881" s="601"/>
      <c r="AA29881" s="601"/>
      <c r="AB29881" s="601"/>
    </row>
    <row r="29882" spans="21:28" x14ac:dyDescent="0.25">
      <c r="U29882" s="601"/>
      <c r="V29882" s="611"/>
      <c r="X29882" s="613"/>
      <c r="Y29882" s="601"/>
      <c r="Z29882" s="601"/>
      <c r="AA29882" s="601"/>
      <c r="AB29882" s="601"/>
    </row>
    <row r="29883" spans="21:28" x14ac:dyDescent="0.25">
      <c r="U29883" s="601"/>
      <c r="V29883" s="611"/>
      <c r="X29883" s="613"/>
      <c r="Y29883" s="601"/>
      <c r="Z29883" s="601"/>
      <c r="AA29883" s="601"/>
      <c r="AB29883" s="601"/>
    </row>
    <row r="29884" spans="21:28" x14ac:dyDescent="0.25">
      <c r="U29884" s="601"/>
      <c r="V29884" s="611"/>
      <c r="X29884" s="613"/>
      <c r="Y29884" s="601"/>
      <c r="Z29884" s="601"/>
      <c r="AA29884" s="601"/>
      <c r="AB29884" s="601"/>
    </row>
    <row r="29885" spans="21:28" x14ac:dyDescent="0.25">
      <c r="U29885" s="601"/>
      <c r="V29885" s="611"/>
      <c r="X29885" s="613"/>
      <c r="Y29885" s="601"/>
      <c r="Z29885" s="601"/>
      <c r="AA29885" s="601"/>
      <c r="AB29885" s="601"/>
    </row>
    <row r="29886" spans="21:28" x14ac:dyDescent="0.25">
      <c r="U29886" s="601"/>
      <c r="V29886" s="611"/>
      <c r="X29886" s="613"/>
      <c r="Y29886" s="601"/>
      <c r="Z29886" s="601"/>
      <c r="AA29886" s="601"/>
      <c r="AB29886" s="601"/>
    </row>
    <row r="29887" spans="21:28" x14ac:dyDescent="0.25">
      <c r="U29887" s="601"/>
      <c r="V29887" s="611"/>
      <c r="X29887" s="613"/>
      <c r="Y29887" s="601"/>
      <c r="Z29887" s="601"/>
      <c r="AA29887" s="601"/>
      <c r="AB29887" s="601"/>
    </row>
    <row r="29888" spans="21:28" x14ac:dyDescent="0.25">
      <c r="U29888" s="601"/>
      <c r="V29888" s="611"/>
      <c r="X29888" s="613"/>
      <c r="Y29888" s="601"/>
      <c r="Z29888" s="601"/>
      <c r="AA29888" s="601"/>
      <c r="AB29888" s="601"/>
    </row>
    <row r="29889" spans="21:28" x14ac:dyDescent="0.25">
      <c r="U29889" s="601"/>
      <c r="V29889" s="611"/>
      <c r="X29889" s="613"/>
      <c r="Y29889" s="601"/>
      <c r="Z29889" s="601"/>
      <c r="AA29889" s="601"/>
      <c r="AB29889" s="601"/>
    </row>
    <row r="29890" spans="21:28" x14ac:dyDescent="0.25">
      <c r="U29890" s="601"/>
      <c r="V29890" s="611"/>
      <c r="X29890" s="613"/>
      <c r="Y29890" s="601"/>
      <c r="Z29890" s="601"/>
      <c r="AA29890" s="601"/>
      <c r="AB29890" s="601"/>
    </row>
    <row r="29891" spans="21:28" x14ac:dyDescent="0.25">
      <c r="U29891" s="601"/>
      <c r="V29891" s="611"/>
      <c r="X29891" s="613"/>
      <c r="Y29891" s="601"/>
      <c r="Z29891" s="601"/>
      <c r="AA29891" s="601"/>
      <c r="AB29891" s="601"/>
    </row>
    <row r="29892" spans="21:28" x14ac:dyDescent="0.25">
      <c r="U29892" s="601"/>
      <c r="V29892" s="611"/>
      <c r="X29892" s="613"/>
      <c r="Y29892" s="601"/>
      <c r="Z29892" s="601"/>
      <c r="AA29892" s="601"/>
      <c r="AB29892" s="601"/>
    </row>
    <row r="29893" spans="21:28" x14ac:dyDescent="0.25">
      <c r="U29893" s="601"/>
      <c r="V29893" s="611"/>
      <c r="X29893" s="613"/>
      <c r="Y29893" s="601"/>
      <c r="Z29893" s="601"/>
      <c r="AA29893" s="601"/>
      <c r="AB29893" s="601"/>
    </row>
    <row r="29894" spans="21:28" x14ac:dyDescent="0.25">
      <c r="U29894" s="601"/>
      <c r="V29894" s="611"/>
      <c r="X29894" s="613"/>
      <c r="Y29894" s="601"/>
      <c r="Z29894" s="601"/>
      <c r="AA29894" s="601"/>
      <c r="AB29894" s="601"/>
    </row>
    <row r="29895" spans="21:28" x14ac:dyDescent="0.25">
      <c r="U29895" s="601"/>
      <c r="V29895" s="611"/>
      <c r="X29895" s="613"/>
      <c r="Y29895" s="601"/>
      <c r="Z29895" s="601"/>
      <c r="AA29895" s="601"/>
      <c r="AB29895" s="601"/>
    </row>
    <row r="29896" spans="21:28" x14ac:dyDescent="0.25">
      <c r="U29896" s="601"/>
      <c r="V29896" s="611"/>
      <c r="X29896" s="613"/>
      <c r="Y29896" s="601"/>
      <c r="Z29896" s="601"/>
      <c r="AA29896" s="601"/>
      <c r="AB29896" s="601"/>
    </row>
    <row r="29897" spans="21:28" x14ac:dyDescent="0.25">
      <c r="U29897" s="601"/>
      <c r="V29897" s="611"/>
      <c r="X29897" s="613"/>
      <c r="Y29897" s="601"/>
      <c r="Z29897" s="601"/>
      <c r="AA29897" s="601"/>
      <c r="AB29897" s="601"/>
    </row>
    <row r="29898" spans="21:28" x14ac:dyDescent="0.25">
      <c r="U29898" s="601"/>
      <c r="V29898" s="611"/>
      <c r="X29898" s="613"/>
      <c r="Y29898" s="601"/>
      <c r="Z29898" s="601"/>
      <c r="AA29898" s="601"/>
      <c r="AB29898" s="601"/>
    </row>
    <row r="29899" spans="21:28" x14ac:dyDescent="0.25">
      <c r="U29899" s="601"/>
      <c r="V29899" s="611"/>
      <c r="X29899" s="613"/>
      <c r="Y29899" s="601"/>
      <c r="Z29899" s="601"/>
      <c r="AA29899" s="601"/>
      <c r="AB29899" s="601"/>
    </row>
    <row r="29900" spans="21:28" x14ac:dyDescent="0.25">
      <c r="U29900" s="601"/>
      <c r="V29900" s="611"/>
      <c r="X29900" s="613"/>
      <c r="Y29900" s="601"/>
      <c r="Z29900" s="601"/>
      <c r="AA29900" s="601"/>
      <c r="AB29900" s="601"/>
    </row>
    <row r="29901" spans="21:28" x14ac:dyDescent="0.25">
      <c r="U29901" s="601"/>
      <c r="V29901" s="611"/>
      <c r="X29901" s="613"/>
      <c r="Y29901" s="601"/>
      <c r="Z29901" s="601"/>
      <c r="AA29901" s="601"/>
      <c r="AB29901" s="601"/>
    </row>
    <row r="29902" spans="21:28" x14ac:dyDescent="0.25">
      <c r="U29902" s="601"/>
      <c r="V29902" s="611"/>
      <c r="X29902" s="613"/>
      <c r="Y29902" s="601"/>
      <c r="Z29902" s="601"/>
      <c r="AA29902" s="601"/>
      <c r="AB29902" s="601"/>
    </row>
    <row r="29903" spans="21:28" x14ac:dyDescent="0.25">
      <c r="U29903" s="601"/>
      <c r="V29903" s="611"/>
      <c r="X29903" s="613"/>
      <c r="Y29903" s="601"/>
      <c r="Z29903" s="601"/>
      <c r="AA29903" s="601"/>
      <c r="AB29903" s="601"/>
    </row>
    <row r="29904" spans="21:28" x14ac:dyDescent="0.25">
      <c r="U29904" s="601"/>
      <c r="V29904" s="611"/>
      <c r="X29904" s="613"/>
      <c r="Y29904" s="601"/>
      <c r="Z29904" s="601"/>
      <c r="AA29904" s="601"/>
      <c r="AB29904" s="601"/>
    </row>
    <row r="29905" spans="21:28" x14ac:dyDescent="0.25">
      <c r="U29905" s="601"/>
      <c r="V29905" s="611"/>
      <c r="X29905" s="613"/>
      <c r="Y29905" s="601"/>
      <c r="Z29905" s="601"/>
      <c r="AA29905" s="601"/>
      <c r="AB29905" s="601"/>
    </row>
    <row r="29906" spans="21:28" x14ac:dyDescent="0.25">
      <c r="U29906" s="601"/>
      <c r="V29906" s="611"/>
      <c r="X29906" s="613"/>
      <c r="Y29906" s="601"/>
      <c r="Z29906" s="601"/>
      <c r="AA29906" s="601"/>
      <c r="AB29906" s="601"/>
    </row>
    <row r="29907" spans="21:28" x14ac:dyDescent="0.25">
      <c r="U29907" s="601"/>
      <c r="V29907" s="611"/>
      <c r="X29907" s="613"/>
      <c r="Y29907" s="601"/>
      <c r="Z29907" s="601"/>
      <c r="AA29907" s="601"/>
      <c r="AB29907" s="601"/>
    </row>
    <row r="29908" spans="21:28" x14ac:dyDescent="0.25">
      <c r="U29908" s="601"/>
      <c r="V29908" s="611"/>
      <c r="X29908" s="613"/>
      <c r="Y29908" s="601"/>
      <c r="Z29908" s="601"/>
      <c r="AA29908" s="601"/>
      <c r="AB29908" s="601"/>
    </row>
    <row r="29909" spans="21:28" x14ac:dyDescent="0.25">
      <c r="U29909" s="601"/>
      <c r="V29909" s="611"/>
      <c r="X29909" s="613"/>
      <c r="Y29909" s="601"/>
      <c r="Z29909" s="601"/>
      <c r="AA29909" s="601"/>
      <c r="AB29909" s="601"/>
    </row>
    <row r="29910" spans="21:28" x14ac:dyDescent="0.25">
      <c r="U29910" s="601"/>
      <c r="V29910" s="611"/>
      <c r="X29910" s="613"/>
      <c r="Y29910" s="601"/>
      <c r="Z29910" s="601"/>
      <c r="AA29910" s="601"/>
      <c r="AB29910" s="601"/>
    </row>
    <row r="29911" spans="21:28" x14ac:dyDescent="0.25">
      <c r="U29911" s="601"/>
      <c r="V29911" s="611"/>
      <c r="X29911" s="613"/>
      <c r="Y29911" s="601"/>
      <c r="Z29911" s="601"/>
      <c r="AA29911" s="601"/>
      <c r="AB29911" s="601"/>
    </row>
    <row r="29912" spans="21:28" x14ac:dyDescent="0.25">
      <c r="U29912" s="601"/>
      <c r="V29912" s="611"/>
      <c r="X29912" s="613"/>
      <c r="Y29912" s="601"/>
      <c r="Z29912" s="601"/>
      <c r="AA29912" s="601"/>
      <c r="AB29912" s="601"/>
    </row>
    <row r="29913" spans="21:28" x14ac:dyDescent="0.25">
      <c r="U29913" s="601"/>
      <c r="V29913" s="611"/>
      <c r="X29913" s="613"/>
      <c r="Y29913" s="601"/>
      <c r="Z29913" s="601"/>
      <c r="AA29913" s="601"/>
      <c r="AB29913" s="601"/>
    </row>
    <row r="29914" spans="21:28" x14ac:dyDescent="0.25">
      <c r="U29914" s="601"/>
      <c r="V29914" s="611"/>
      <c r="X29914" s="613"/>
      <c r="Y29914" s="601"/>
      <c r="Z29914" s="601"/>
      <c r="AA29914" s="601"/>
      <c r="AB29914" s="601"/>
    </row>
    <row r="29915" spans="21:28" x14ac:dyDescent="0.25">
      <c r="U29915" s="601"/>
      <c r="V29915" s="611"/>
      <c r="X29915" s="613"/>
      <c r="Y29915" s="601"/>
      <c r="Z29915" s="601"/>
      <c r="AA29915" s="601"/>
      <c r="AB29915" s="601"/>
    </row>
    <row r="29916" spans="21:28" x14ac:dyDescent="0.25">
      <c r="U29916" s="601"/>
      <c r="V29916" s="611"/>
      <c r="X29916" s="613"/>
      <c r="Y29916" s="601"/>
      <c r="Z29916" s="601"/>
      <c r="AA29916" s="601"/>
      <c r="AB29916" s="601"/>
    </row>
    <row r="29917" spans="21:28" x14ac:dyDescent="0.25">
      <c r="U29917" s="601"/>
      <c r="V29917" s="611"/>
      <c r="X29917" s="613"/>
      <c r="Y29917" s="601"/>
      <c r="Z29917" s="601"/>
      <c r="AA29917" s="601"/>
      <c r="AB29917" s="601"/>
    </row>
    <row r="29918" spans="21:28" x14ac:dyDescent="0.25">
      <c r="U29918" s="601"/>
      <c r="V29918" s="611"/>
      <c r="X29918" s="613"/>
      <c r="Y29918" s="601"/>
      <c r="Z29918" s="601"/>
      <c r="AA29918" s="601"/>
      <c r="AB29918" s="601"/>
    </row>
    <row r="29919" spans="21:28" x14ac:dyDescent="0.25">
      <c r="U29919" s="601"/>
      <c r="V29919" s="611"/>
      <c r="X29919" s="613"/>
      <c r="Y29919" s="601"/>
      <c r="Z29919" s="601"/>
      <c r="AA29919" s="601"/>
      <c r="AB29919" s="601"/>
    </row>
    <row r="29920" spans="21:28" x14ac:dyDescent="0.25">
      <c r="U29920" s="601"/>
      <c r="V29920" s="611"/>
      <c r="X29920" s="613"/>
      <c r="Y29920" s="601"/>
      <c r="Z29920" s="601"/>
      <c r="AA29920" s="601"/>
      <c r="AB29920" s="601"/>
    </row>
    <row r="29921" spans="21:28" x14ac:dyDescent="0.25">
      <c r="U29921" s="601"/>
      <c r="V29921" s="611"/>
      <c r="X29921" s="613"/>
      <c r="Y29921" s="601"/>
      <c r="Z29921" s="601"/>
      <c r="AA29921" s="601"/>
      <c r="AB29921" s="601"/>
    </row>
    <row r="29922" spans="21:28" x14ac:dyDescent="0.25">
      <c r="U29922" s="601"/>
      <c r="V29922" s="611"/>
      <c r="X29922" s="613"/>
      <c r="Y29922" s="601"/>
      <c r="Z29922" s="601"/>
      <c r="AA29922" s="601"/>
      <c r="AB29922" s="601"/>
    </row>
    <row r="29923" spans="21:28" x14ac:dyDescent="0.25">
      <c r="U29923" s="601"/>
      <c r="V29923" s="611"/>
      <c r="X29923" s="613"/>
      <c r="Y29923" s="601"/>
      <c r="Z29923" s="601"/>
      <c r="AA29923" s="601"/>
      <c r="AB29923" s="601"/>
    </row>
    <row r="29924" spans="21:28" x14ac:dyDescent="0.25">
      <c r="U29924" s="601"/>
      <c r="V29924" s="611"/>
      <c r="X29924" s="613"/>
      <c r="Y29924" s="601"/>
      <c r="Z29924" s="601"/>
      <c r="AA29924" s="601"/>
      <c r="AB29924" s="601"/>
    </row>
    <row r="29925" spans="21:28" x14ac:dyDescent="0.25">
      <c r="U29925" s="601"/>
      <c r="V29925" s="611"/>
      <c r="X29925" s="613"/>
      <c r="Y29925" s="601"/>
      <c r="Z29925" s="601"/>
      <c r="AA29925" s="601"/>
      <c r="AB29925" s="601"/>
    </row>
    <row r="29926" spans="21:28" x14ac:dyDescent="0.25">
      <c r="U29926" s="601"/>
      <c r="V29926" s="611"/>
      <c r="X29926" s="613"/>
      <c r="Y29926" s="601"/>
      <c r="Z29926" s="601"/>
      <c r="AA29926" s="601"/>
      <c r="AB29926" s="601"/>
    </row>
    <row r="29927" spans="21:28" x14ac:dyDescent="0.25">
      <c r="U29927" s="601"/>
      <c r="V29927" s="611"/>
      <c r="X29927" s="613"/>
      <c r="Y29927" s="601"/>
      <c r="Z29927" s="601"/>
      <c r="AA29927" s="601"/>
      <c r="AB29927" s="601"/>
    </row>
    <row r="29928" spans="21:28" x14ac:dyDescent="0.25">
      <c r="U29928" s="601"/>
      <c r="V29928" s="611"/>
      <c r="X29928" s="613"/>
      <c r="Y29928" s="601"/>
      <c r="Z29928" s="601"/>
      <c r="AA29928" s="601"/>
      <c r="AB29928" s="601"/>
    </row>
    <row r="29929" spans="21:28" x14ac:dyDescent="0.25">
      <c r="U29929" s="601"/>
      <c r="V29929" s="611"/>
      <c r="X29929" s="613"/>
      <c r="Y29929" s="601"/>
      <c r="Z29929" s="601"/>
      <c r="AA29929" s="601"/>
      <c r="AB29929" s="601"/>
    </row>
    <row r="29930" spans="21:28" x14ac:dyDescent="0.25">
      <c r="U29930" s="601"/>
      <c r="V29930" s="611"/>
      <c r="X29930" s="613"/>
      <c r="Y29930" s="601"/>
      <c r="Z29930" s="601"/>
      <c r="AA29930" s="601"/>
      <c r="AB29930" s="601"/>
    </row>
    <row r="29931" spans="21:28" x14ac:dyDescent="0.25">
      <c r="U29931" s="601"/>
      <c r="V29931" s="611"/>
      <c r="X29931" s="613"/>
      <c r="Y29931" s="601"/>
      <c r="Z29931" s="601"/>
      <c r="AA29931" s="601"/>
      <c r="AB29931" s="601"/>
    </row>
    <row r="29932" spans="21:28" x14ac:dyDescent="0.25">
      <c r="U29932" s="601"/>
      <c r="V29932" s="611"/>
      <c r="X29932" s="613"/>
      <c r="Y29932" s="601"/>
      <c r="Z29932" s="601"/>
      <c r="AA29932" s="601"/>
      <c r="AB29932" s="601"/>
    </row>
    <row r="29933" spans="21:28" x14ac:dyDescent="0.25">
      <c r="U29933" s="601"/>
      <c r="V29933" s="611"/>
      <c r="X29933" s="613"/>
      <c r="Y29933" s="601"/>
      <c r="Z29933" s="601"/>
      <c r="AA29933" s="601"/>
      <c r="AB29933" s="601"/>
    </row>
    <row r="29934" spans="21:28" x14ac:dyDescent="0.25">
      <c r="U29934" s="601"/>
      <c r="V29934" s="611"/>
      <c r="X29934" s="613"/>
      <c r="Y29934" s="601"/>
      <c r="Z29934" s="601"/>
      <c r="AA29934" s="601"/>
      <c r="AB29934" s="601"/>
    </row>
    <row r="29935" spans="21:28" x14ac:dyDescent="0.25">
      <c r="U29935" s="601"/>
      <c r="V29935" s="611"/>
      <c r="X29935" s="613"/>
      <c r="Y29935" s="601"/>
      <c r="Z29935" s="601"/>
      <c r="AA29935" s="601"/>
      <c r="AB29935" s="601"/>
    </row>
    <row r="29936" spans="21:28" x14ac:dyDescent="0.25">
      <c r="U29936" s="601"/>
      <c r="V29936" s="611"/>
      <c r="X29936" s="613"/>
      <c r="Y29936" s="601"/>
      <c r="Z29936" s="601"/>
      <c r="AA29936" s="601"/>
      <c r="AB29936" s="601"/>
    </row>
    <row r="29937" spans="21:28" x14ac:dyDescent="0.25">
      <c r="U29937" s="601"/>
      <c r="V29937" s="611"/>
      <c r="X29937" s="613"/>
      <c r="Y29937" s="601"/>
      <c r="Z29937" s="601"/>
      <c r="AA29937" s="601"/>
      <c r="AB29937" s="601"/>
    </row>
    <row r="29938" spans="21:28" x14ac:dyDescent="0.25">
      <c r="U29938" s="601"/>
      <c r="V29938" s="611"/>
      <c r="X29938" s="613"/>
      <c r="Y29938" s="601"/>
      <c r="Z29938" s="601"/>
      <c r="AA29938" s="601"/>
      <c r="AB29938" s="601"/>
    </row>
    <row r="29939" spans="21:28" x14ac:dyDescent="0.25">
      <c r="U29939" s="601"/>
      <c r="V29939" s="611"/>
      <c r="X29939" s="613"/>
      <c r="Y29939" s="601"/>
      <c r="Z29939" s="601"/>
      <c r="AA29939" s="601"/>
      <c r="AB29939" s="601"/>
    </row>
    <row r="29940" spans="21:28" x14ac:dyDescent="0.25">
      <c r="U29940" s="601"/>
      <c r="V29940" s="611"/>
      <c r="X29940" s="613"/>
      <c r="Y29940" s="601"/>
      <c r="Z29940" s="601"/>
      <c r="AA29940" s="601"/>
      <c r="AB29940" s="601"/>
    </row>
    <row r="29941" spans="21:28" x14ac:dyDescent="0.25">
      <c r="U29941" s="601"/>
      <c r="V29941" s="611"/>
      <c r="X29941" s="613"/>
      <c r="Y29941" s="601"/>
      <c r="Z29941" s="601"/>
      <c r="AA29941" s="601"/>
      <c r="AB29941" s="601"/>
    </row>
    <row r="29942" spans="21:28" x14ac:dyDescent="0.25">
      <c r="U29942" s="601"/>
      <c r="V29942" s="611"/>
      <c r="X29942" s="613"/>
      <c r="Y29942" s="601"/>
      <c r="Z29942" s="601"/>
      <c r="AA29942" s="601"/>
      <c r="AB29942" s="601"/>
    </row>
    <row r="29943" spans="21:28" x14ac:dyDescent="0.25">
      <c r="U29943" s="601"/>
      <c r="V29943" s="611"/>
      <c r="X29943" s="613"/>
      <c r="Y29943" s="601"/>
      <c r="Z29943" s="601"/>
      <c r="AA29943" s="601"/>
      <c r="AB29943" s="601"/>
    </row>
    <row r="29944" spans="21:28" x14ac:dyDescent="0.25">
      <c r="U29944" s="601"/>
      <c r="V29944" s="611"/>
      <c r="X29944" s="613"/>
      <c r="Y29944" s="601"/>
      <c r="Z29944" s="601"/>
      <c r="AA29944" s="601"/>
      <c r="AB29944" s="601"/>
    </row>
    <row r="29945" spans="21:28" x14ac:dyDescent="0.25">
      <c r="U29945" s="601"/>
      <c r="V29945" s="611"/>
      <c r="X29945" s="613"/>
      <c r="Y29945" s="601"/>
      <c r="Z29945" s="601"/>
      <c r="AA29945" s="601"/>
      <c r="AB29945" s="601"/>
    </row>
    <row r="29946" spans="21:28" x14ac:dyDescent="0.25">
      <c r="U29946" s="601"/>
      <c r="V29946" s="611"/>
      <c r="X29946" s="613"/>
      <c r="Y29946" s="601"/>
      <c r="Z29946" s="601"/>
      <c r="AA29946" s="601"/>
      <c r="AB29946" s="601"/>
    </row>
    <row r="29947" spans="21:28" x14ac:dyDescent="0.25">
      <c r="U29947" s="601"/>
      <c r="V29947" s="611"/>
      <c r="X29947" s="613"/>
      <c r="Y29947" s="601"/>
      <c r="Z29947" s="601"/>
      <c r="AA29947" s="601"/>
      <c r="AB29947" s="601"/>
    </row>
    <row r="29948" spans="21:28" x14ac:dyDescent="0.25">
      <c r="U29948" s="601"/>
      <c r="V29948" s="611"/>
      <c r="X29948" s="613"/>
      <c r="Y29948" s="601"/>
      <c r="Z29948" s="601"/>
      <c r="AA29948" s="601"/>
      <c r="AB29948" s="601"/>
    </row>
    <row r="29949" spans="21:28" x14ac:dyDescent="0.25">
      <c r="U29949" s="601"/>
      <c r="V29949" s="611"/>
      <c r="X29949" s="613"/>
      <c r="Y29949" s="601"/>
      <c r="Z29949" s="601"/>
      <c r="AA29949" s="601"/>
      <c r="AB29949" s="601"/>
    </row>
    <row r="29950" spans="21:28" x14ac:dyDescent="0.25">
      <c r="U29950" s="601"/>
      <c r="V29950" s="611"/>
      <c r="X29950" s="613"/>
      <c r="Y29950" s="601"/>
      <c r="Z29950" s="601"/>
      <c r="AA29950" s="601"/>
      <c r="AB29950" s="601"/>
    </row>
    <row r="29951" spans="21:28" x14ac:dyDescent="0.25">
      <c r="U29951" s="601"/>
      <c r="V29951" s="611"/>
      <c r="X29951" s="613"/>
      <c r="Y29951" s="601"/>
      <c r="Z29951" s="601"/>
      <c r="AA29951" s="601"/>
      <c r="AB29951" s="601"/>
    </row>
    <row r="29952" spans="21:28" x14ac:dyDescent="0.25">
      <c r="U29952" s="601"/>
      <c r="V29952" s="611"/>
      <c r="X29952" s="613"/>
      <c r="Y29952" s="601"/>
      <c r="Z29952" s="601"/>
      <c r="AA29952" s="601"/>
      <c r="AB29952" s="601"/>
    </row>
    <row r="29953" spans="21:28" x14ac:dyDescent="0.25">
      <c r="U29953" s="601"/>
      <c r="V29953" s="611"/>
      <c r="X29953" s="613"/>
      <c r="Y29953" s="601"/>
      <c r="Z29953" s="601"/>
      <c r="AA29953" s="601"/>
      <c r="AB29953" s="601"/>
    </row>
    <row r="29954" spans="21:28" x14ac:dyDescent="0.25">
      <c r="U29954" s="601"/>
      <c r="V29954" s="611"/>
      <c r="X29954" s="613"/>
      <c r="Y29954" s="601"/>
      <c r="Z29954" s="601"/>
      <c r="AA29954" s="601"/>
      <c r="AB29954" s="601"/>
    </row>
    <row r="29955" spans="21:28" x14ac:dyDescent="0.25">
      <c r="U29955" s="601"/>
      <c r="V29955" s="611"/>
      <c r="X29955" s="613"/>
      <c r="Y29955" s="601"/>
      <c r="Z29955" s="601"/>
      <c r="AA29955" s="601"/>
      <c r="AB29955" s="601"/>
    </row>
    <row r="29956" spans="21:28" x14ac:dyDescent="0.25">
      <c r="U29956" s="601"/>
      <c r="V29956" s="611"/>
      <c r="X29956" s="613"/>
      <c r="Y29956" s="601"/>
      <c r="Z29956" s="601"/>
      <c r="AA29956" s="601"/>
      <c r="AB29956" s="601"/>
    </row>
    <row r="29957" spans="21:28" x14ac:dyDescent="0.25">
      <c r="U29957" s="601"/>
      <c r="V29957" s="611"/>
      <c r="X29957" s="613"/>
      <c r="Y29957" s="601"/>
      <c r="Z29957" s="601"/>
      <c r="AA29957" s="601"/>
      <c r="AB29957" s="601"/>
    </row>
    <row r="29958" spans="21:28" x14ac:dyDescent="0.25">
      <c r="U29958" s="601"/>
      <c r="V29958" s="611"/>
      <c r="X29958" s="613"/>
      <c r="Y29958" s="601"/>
      <c r="Z29958" s="601"/>
      <c r="AA29958" s="601"/>
      <c r="AB29958" s="601"/>
    </row>
    <row r="29959" spans="21:28" x14ac:dyDescent="0.25">
      <c r="U29959" s="601"/>
      <c r="V29959" s="611"/>
      <c r="X29959" s="613"/>
      <c r="Y29959" s="601"/>
      <c r="Z29959" s="601"/>
      <c r="AA29959" s="601"/>
      <c r="AB29959" s="601"/>
    </row>
    <row r="29960" spans="21:28" x14ac:dyDescent="0.25">
      <c r="U29960" s="601"/>
      <c r="V29960" s="611"/>
      <c r="X29960" s="613"/>
      <c r="Y29960" s="601"/>
      <c r="Z29960" s="601"/>
      <c r="AA29960" s="601"/>
      <c r="AB29960" s="601"/>
    </row>
    <row r="29961" spans="21:28" x14ac:dyDescent="0.25">
      <c r="U29961" s="601"/>
      <c r="V29961" s="611"/>
      <c r="X29961" s="613"/>
      <c r="Y29961" s="601"/>
      <c r="Z29961" s="601"/>
      <c r="AA29961" s="601"/>
      <c r="AB29961" s="601"/>
    </row>
    <row r="29962" spans="21:28" x14ac:dyDescent="0.25">
      <c r="U29962" s="601"/>
      <c r="V29962" s="611"/>
      <c r="X29962" s="613"/>
      <c r="Y29962" s="601"/>
      <c r="Z29962" s="601"/>
      <c r="AA29962" s="601"/>
      <c r="AB29962" s="601"/>
    </row>
    <row r="29963" spans="21:28" x14ac:dyDescent="0.25">
      <c r="U29963" s="601"/>
      <c r="V29963" s="611"/>
      <c r="X29963" s="613"/>
      <c r="Y29963" s="601"/>
      <c r="Z29963" s="601"/>
      <c r="AA29963" s="601"/>
      <c r="AB29963" s="601"/>
    </row>
    <row r="29964" spans="21:28" x14ac:dyDescent="0.25">
      <c r="U29964" s="601"/>
      <c r="V29964" s="611"/>
      <c r="X29964" s="613"/>
      <c r="Y29964" s="601"/>
      <c r="Z29964" s="601"/>
      <c r="AA29964" s="601"/>
      <c r="AB29964" s="601"/>
    </row>
    <row r="29965" spans="21:28" x14ac:dyDescent="0.25">
      <c r="U29965" s="601"/>
      <c r="V29965" s="611"/>
      <c r="X29965" s="613"/>
      <c r="Y29965" s="601"/>
      <c r="Z29965" s="601"/>
      <c r="AA29965" s="601"/>
      <c r="AB29965" s="601"/>
    </row>
    <row r="29966" spans="21:28" x14ac:dyDescent="0.25">
      <c r="U29966" s="601"/>
      <c r="V29966" s="611"/>
      <c r="X29966" s="613"/>
      <c r="Y29966" s="601"/>
      <c r="Z29966" s="601"/>
      <c r="AA29966" s="601"/>
      <c r="AB29966" s="601"/>
    </row>
    <row r="29967" spans="21:28" x14ac:dyDescent="0.25">
      <c r="U29967" s="601"/>
      <c r="V29967" s="611"/>
      <c r="X29967" s="613"/>
      <c r="Y29967" s="601"/>
      <c r="Z29967" s="601"/>
      <c r="AA29967" s="601"/>
      <c r="AB29967" s="601"/>
    </row>
    <row r="29968" spans="21:28" x14ac:dyDescent="0.25">
      <c r="U29968" s="601"/>
      <c r="V29968" s="611"/>
      <c r="X29968" s="613"/>
      <c r="Y29968" s="601"/>
      <c r="Z29968" s="601"/>
      <c r="AA29968" s="601"/>
      <c r="AB29968" s="601"/>
    </row>
    <row r="29969" spans="21:28" x14ac:dyDescent="0.25">
      <c r="U29969" s="601"/>
      <c r="V29969" s="611"/>
      <c r="X29969" s="613"/>
      <c r="Y29969" s="601"/>
      <c r="Z29969" s="601"/>
      <c r="AA29969" s="601"/>
      <c r="AB29969" s="601"/>
    </row>
    <row r="29970" spans="21:28" x14ac:dyDescent="0.25">
      <c r="U29970" s="601"/>
      <c r="V29970" s="611"/>
      <c r="X29970" s="613"/>
      <c r="Y29970" s="601"/>
      <c r="Z29970" s="601"/>
      <c r="AA29970" s="601"/>
      <c r="AB29970" s="601"/>
    </row>
    <row r="29971" spans="21:28" x14ac:dyDescent="0.25">
      <c r="U29971" s="601"/>
      <c r="V29971" s="611"/>
      <c r="X29971" s="613"/>
      <c r="Y29971" s="601"/>
      <c r="Z29971" s="601"/>
      <c r="AA29971" s="601"/>
      <c r="AB29971" s="601"/>
    </row>
    <row r="29972" spans="21:28" x14ac:dyDescent="0.25">
      <c r="U29972" s="601"/>
      <c r="V29972" s="611"/>
      <c r="X29972" s="613"/>
      <c r="Y29972" s="601"/>
      <c r="Z29972" s="601"/>
      <c r="AA29972" s="601"/>
      <c r="AB29972" s="601"/>
    </row>
    <row r="29973" spans="21:28" x14ac:dyDescent="0.25">
      <c r="U29973" s="601"/>
      <c r="V29973" s="611"/>
      <c r="X29973" s="613"/>
      <c r="Y29973" s="601"/>
      <c r="Z29973" s="601"/>
      <c r="AA29973" s="601"/>
      <c r="AB29973" s="601"/>
    </row>
    <row r="29974" spans="21:28" x14ac:dyDescent="0.25">
      <c r="U29974" s="601"/>
      <c r="V29974" s="611"/>
      <c r="X29974" s="613"/>
      <c r="Y29974" s="601"/>
      <c r="Z29974" s="601"/>
      <c r="AA29974" s="601"/>
      <c r="AB29974" s="601"/>
    </row>
    <row r="29975" spans="21:28" x14ac:dyDescent="0.25">
      <c r="U29975" s="601"/>
      <c r="V29975" s="611"/>
      <c r="X29975" s="613"/>
      <c r="Y29975" s="601"/>
      <c r="Z29975" s="601"/>
      <c r="AA29975" s="601"/>
      <c r="AB29975" s="601"/>
    </row>
    <row r="29976" spans="21:28" x14ac:dyDescent="0.25">
      <c r="U29976" s="601"/>
      <c r="V29976" s="611"/>
      <c r="X29976" s="613"/>
      <c r="Y29976" s="601"/>
      <c r="Z29976" s="601"/>
      <c r="AA29976" s="601"/>
      <c r="AB29976" s="601"/>
    </row>
    <row r="29977" spans="21:28" x14ac:dyDescent="0.25">
      <c r="U29977" s="601"/>
      <c r="V29977" s="611"/>
      <c r="X29977" s="613"/>
      <c r="Y29977" s="601"/>
      <c r="Z29977" s="601"/>
      <c r="AA29977" s="601"/>
      <c r="AB29977" s="601"/>
    </row>
    <row r="29978" spans="21:28" x14ac:dyDescent="0.25">
      <c r="U29978" s="601"/>
      <c r="V29978" s="611"/>
      <c r="X29978" s="613"/>
      <c r="Y29978" s="601"/>
      <c r="Z29978" s="601"/>
      <c r="AA29978" s="601"/>
      <c r="AB29978" s="601"/>
    </row>
    <row r="29979" spans="21:28" x14ac:dyDescent="0.25">
      <c r="U29979" s="601"/>
      <c r="V29979" s="611"/>
      <c r="X29979" s="613"/>
      <c r="Y29979" s="601"/>
      <c r="Z29979" s="601"/>
      <c r="AA29979" s="601"/>
      <c r="AB29979" s="601"/>
    </row>
    <row r="29980" spans="21:28" x14ac:dyDescent="0.25">
      <c r="U29980" s="601"/>
      <c r="V29980" s="611"/>
      <c r="X29980" s="613"/>
      <c r="Y29980" s="601"/>
      <c r="Z29980" s="601"/>
      <c r="AA29980" s="601"/>
      <c r="AB29980" s="601"/>
    </row>
    <row r="29981" spans="21:28" x14ac:dyDescent="0.25">
      <c r="U29981" s="601"/>
      <c r="V29981" s="611"/>
      <c r="X29981" s="613"/>
      <c r="Y29981" s="601"/>
      <c r="Z29981" s="601"/>
      <c r="AA29981" s="601"/>
      <c r="AB29981" s="601"/>
    </row>
    <row r="29982" spans="21:28" x14ac:dyDescent="0.25">
      <c r="U29982" s="601"/>
      <c r="V29982" s="611"/>
      <c r="X29982" s="613"/>
      <c r="Y29982" s="601"/>
      <c r="Z29982" s="601"/>
      <c r="AA29982" s="601"/>
      <c r="AB29982" s="601"/>
    </row>
    <row r="29983" spans="21:28" x14ac:dyDescent="0.25">
      <c r="U29983" s="601"/>
      <c r="V29983" s="611"/>
      <c r="X29983" s="613"/>
      <c r="Y29983" s="601"/>
      <c r="Z29983" s="601"/>
      <c r="AA29983" s="601"/>
      <c r="AB29983" s="601"/>
    </row>
    <row r="29984" spans="21:28" x14ac:dyDescent="0.25">
      <c r="U29984" s="601"/>
      <c r="V29984" s="611"/>
      <c r="X29984" s="613"/>
      <c r="Y29984" s="601"/>
      <c r="Z29984" s="601"/>
      <c r="AA29984" s="601"/>
      <c r="AB29984" s="601"/>
    </row>
    <row r="29985" spans="21:28" x14ac:dyDescent="0.25">
      <c r="U29985" s="601"/>
      <c r="V29985" s="611"/>
      <c r="X29985" s="613"/>
      <c r="Y29985" s="601"/>
      <c r="Z29985" s="601"/>
      <c r="AA29985" s="601"/>
      <c r="AB29985" s="601"/>
    </row>
    <row r="29986" spans="21:28" x14ac:dyDescent="0.25">
      <c r="U29986" s="601"/>
      <c r="V29986" s="611"/>
      <c r="X29986" s="613"/>
      <c r="Y29986" s="601"/>
      <c r="Z29986" s="601"/>
      <c r="AA29986" s="601"/>
      <c r="AB29986" s="601"/>
    </row>
    <row r="29987" spans="21:28" x14ac:dyDescent="0.25">
      <c r="U29987" s="601"/>
      <c r="V29987" s="611"/>
      <c r="X29987" s="613"/>
      <c r="Y29987" s="601"/>
      <c r="Z29987" s="601"/>
      <c r="AA29987" s="601"/>
      <c r="AB29987" s="601"/>
    </row>
    <row r="29988" spans="21:28" x14ac:dyDescent="0.25">
      <c r="U29988" s="601"/>
      <c r="V29988" s="611"/>
      <c r="X29988" s="613"/>
      <c r="Y29988" s="601"/>
      <c r="Z29988" s="601"/>
      <c r="AA29988" s="601"/>
      <c r="AB29988" s="601"/>
    </row>
    <row r="29989" spans="21:28" x14ac:dyDescent="0.25">
      <c r="U29989" s="601"/>
      <c r="V29989" s="611"/>
      <c r="X29989" s="613"/>
      <c r="Y29989" s="601"/>
      <c r="Z29989" s="601"/>
      <c r="AA29989" s="601"/>
      <c r="AB29989" s="601"/>
    </row>
    <row r="29990" spans="21:28" x14ac:dyDescent="0.25">
      <c r="U29990" s="601"/>
      <c r="V29990" s="611"/>
      <c r="X29990" s="613"/>
      <c r="Y29990" s="601"/>
      <c r="Z29990" s="601"/>
      <c r="AA29990" s="601"/>
      <c r="AB29990" s="601"/>
    </row>
    <row r="29991" spans="21:28" x14ac:dyDescent="0.25">
      <c r="U29991" s="601"/>
      <c r="V29991" s="611"/>
      <c r="X29991" s="613"/>
      <c r="Y29991" s="601"/>
      <c r="Z29991" s="601"/>
      <c r="AA29991" s="601"/>
      <c r="AB29991" s="601"/>
    </row>
    <row r="29992" spans="21:28" x14ac:dyDescent="0.25">
      <c r="U29992" s="601"/>
      <c r="V29992" s="611"/>
      <c r="X29992" s="613"/>
      <c r="Y29992" s="601"/>
      <c r="Z29992" s="601"/>
      <c r="AA29992" s="601"/>
      <c r="AB29992" s="601"/>
    </row>
    <row r="29993" spans="21:28" x14ac:dyDescent="0.25">
      <c r="U29993" s="601"/>
      <c r="V29993" s="611"/>
      <c r="X29993" s="613"/>
      <c r="Y29993" s="601"/>
      <c r="Z29993" s="601"/>
      <c r="AA29993" s="601"/>
      <c r="AB29993" s="601"/>
    </row>
    <row r="29994" spans="21:28" x14ac:dyDescent="0.25">
      <c r="U29994" s="601"/>
      <c r="V29994" s="611"/>
      <c r="X29994" s="613"/>
      <c r="Y29994" s="601"/>
      <c r="Z29994" s="601"/>
      <c r="AA29994" s="601"/>
      <c r="AB29994" s="601"/>
    </row>
    <row r="29995" spans="21:28" x14ac:dyDescent="0.25">
      <c r="U29995" s="601"/>
      <c r="V29995" s="611"/>
      <c r="X29995" s="613"/>
      <c r="Y29995" s="601"/>
      <c r="Z29995" s="601"/>
      <c r="AA29995" s="601"/>
      <c r="AB29995" s="601"/>
    </row>
    <row r="29996" spans="21:28" x14ac:dyDescent="0.25">
      <c r="U29996" s="601"/>
      <c r="V29996" s="611"/>
      <c r="X29996" s="613"/>
      <c r="Y29996" s="601"/>
      <c r="Z29996" s="601"/>
      <c r="AA29996" s="601"/>
      <c r="AB29996" s="601"/>
    </row>
    <row r="29997" spans="21:28" x14ac:dyDescent="0.25">
      <c r="U29997" s="601"/>
      <c r="V29997" s="611"/>
      <c r="X29997" s="613"/>
      <c r="Y29997" s="601"/>
      <c r="Z29997" s="601"/>
      <c r="AA29997" s="601"/>
      <c r="AB29997" s="601"/>
    </row>
    <row r="29998" spans="21:28" x14ac:dyDescent="0.25">
      <c r="U29998" s="601"/>
      <c r="V29998" s="611"/>
      <c r="X29998" s="613"/>
      <c r="Y29998" s="601"/>
      <c r="Z29998" s="601"/>
      <c r="AA29998" s="601"/>
      <c r="AB29998" s="601"/>
    </row>
    <row r="29999" spans="21:28" x14ac:dyDescent="0.25">
      <c r="U29999" s="601"/>
      <c r="V29999" s="611"/>
      <c r="X29999" s="613"/>
      <c r="Y29999" s="601"/>
      <c r="Z29999" s="601"/>
      <c r="AA29999" s="601"/>
      <c r="AB29999" s="601"/>
    </row>
    <row r="30000" spans="21:28" x14ac:dyDescent="0.25">
      <c r="U30000" s="601"/>
      <c r="V30000" s="611"/>
      <c r="X30000" s="613"/>
      <c r="Y30000" s="601"/>
      <c r="Z30000" s="601"/>
      <c r="AA30000" s="601"/>
      <c r="AB30000" s="601"/>
    </row>
    <row r="30001" spans="21:28" x14ac:dyDescent="0.25">
      <c r="U30001" s="601"/>
      <c r="V30001" s="611"/>
      <c r="X30001" s="613"/>
      <c r="Y30001" s="601"/>
      <c r="Z30001" s="601"/>
      <c r="AA30001" s="601"/>
      <c r="AB30001" s="601"/>
    </row>
    <row r="30002" spans="21:28" x14ac:dyDescent="0.25">
      <c r="U30002" s="601"/>
      <c r="V30002" s="611"/>
      <c r="X30002" s="613"/>
      <c r="Y30002" s="601"/>
      <c r="Z30002" s="601"/>
      <c r="AA30002" s="601"/>
      <c r="AB30002" s="601"/>
    </row>
    <row r="30003" spans="21:28" x14ac:dyDescent="0.25">
      <c r="U30003" s="601"/>
      <c r="V30003" s="611"/>
      <c r="X30003" s="613"/>
      <c r="Y30003" s="601"/>
      <c r="Z30003" s="601"/>
      <c r="AA30003" s="601"/>
      <c r="AB30003" s="601"/>
    </row>
    <row r="30004" spans="21:28" x14ac:dyDescent="0.25">
      <c r="U30004" s="601"/>
      <c r="V30004" s="611"/>
      <c r="X30004" s="613"/>
      <c r="Y30004" s="601"/>
      <c r="Z30004" s="601"/>
      <c r="AA30004" s="601"/>
      <c r="AB30004" s="601"/>
    </row>
    <row r="30005" spans="21:28" x14ac:dyDescent="0.25">
      <c r="U30005" s="601"/>
      <c r="V30005" s="611"/>
      <c r="X30005" s="613"/>
      <c r="Y30005" s="601"/>
      <c r="Z30005" s="601"/>
      <c r="AA30005" s="601"/>
      <c r="AB30005" s="601"/>
    </row>
    <row r="30006" spans="21:28" x14ac:dyDescent="0.25">
      <c r="U30006" s="601"/>
      <c r="V30006" s="611"/>
      <c r="X30006" s="613"/>
      <c r="Y30006" s="601"/>
      <c r="Z30006" s="601"/>
      <c r="AA30006" s="601"/>
      <c r="AB30006" s="601"/>
    </row>
    <row r="30007" spans="21:28" x14ac:dyDescent="0.25">
      <c r="U30007" s="601"/>
      <c r="V30007" s="611"/>
      <c r="X30007" s="613"/>
      <c r="Y30007" s="601"/>
      <c r="Z30007" s="601"/>
      <c r="AA30007" s="601"/>
      <c r="AB30007" s="601"/>
    </row>
    <row r="30008" spans="21:28" x14ac:dyDescent="0.25">
      <c r="U30008" s="601"/>
      <c r="V30008" s="611"/>
      <c r="X30008" s="613"/>
      <c r="Y30008" s="601"/>
      <c r="Z30008" s="601"/>
      <c r="AA30008" s="601"/>
      <c r="AB30008" s="601"/>
    </row>
    <row r="30009" spans="21:28" x14ac:dyDescent="0.25">
      <c r="U30009" s="601"/>
      <c r="V30009" s="611"/>
      <c r="X30009" s="613"/>
      <c r="Y30009" s="601"/>
      <c r="Z30009" s="601"/>
      <c r="AA30009" s="601"/>
      <c r="AB30009" s="601"/>
    </row>
    <row r="30010" spans="21:28" x14ac:dyDescent="0.25">
      <c r="U30010" s="601"/>
      <c r="V30010" s="611"/>
      <c r="X30010" s="613"/>
      <c r="Y30010" s="601"/>
      <c r="Z30010" s="601"/>
      <c r="AA30010" s="601"/>
      <c r="AB30010" s="601"/>
    </row>
    <row r="30011" spans="21:28" x14ac:dyDescent="0.25">
      <c r="U30011" s="601"/>
      <c r="V30011" s="611"/>
      <c r="X30011" s="613"/>
      <c r="Y30011" s="601"/>
      <c r="Z30011" s="601"/>
      <c r="AA30011" s="601"/>
      <c r="AB30011" s="601"/>
    </row>
    <row r="30012" spans="21:28" x14ac:dyDescent="0.25">
      <c r="U30012" s="601"/>
      <c r="V30012" s="611"/>
      <c r="X30012" s="613"/>
      <c r="Y30012" s="601"/>
      <c r="Z30012" s="601"/>
      <c r="AA30012" s="601"/>
      <c r="AB30012" s="601"/>
    </row>
    <row r="30013" spans="21:28" x14ac:dyDescent="0.25">
      <c r="U30013" s="601"/>
      <c r="V30013" s="611"/>
      <c r="X30013" s="613"/>
      <c r="Y30013" s="601"/>
      <c r="Z30013" s="601"/>
      <c r="AA30013" s="601"/>
      <c r="AB30013" s="601"/>
    </row>
    <row r="30014" spans="21:28" x14ac:dyDescent="0.25">
      <c r="U30014" s="601"/>
      <c r="V30014" s="611"/>
      <c r="X30014" s="613"/>
      <c r="Y30014" s="601"/>
      <c r="Z30014" s="601"/>
      <c r="AA30014" s="601"/>
      <c r="AB30014" s="601"/>
    </row>
    <row r="30015" spans="21:28" x14ac:dyDescent="0.25">
      <c r="U30015" s="601"/>
      <c r="V30015" s="611"/>
      <c r="X30015" s="613"/>
      <c r="Y30015" s="601"/>
      <c r="Z30015" s="601"/>
      <c r="AA30015" s="601"/>
      <c r="AB30015" s="601"/>
    </row>
    <row r="30016" spans="21:28" x14ac:dyDescent="0.25">
      <c r="U30016" s="601"/>
      <c r="V30016" s="611"/>
      <c r="X30016" s="613"/>
      <c r="Y30016" s="601"/>
      <c r="Z30016" s="601"/>
      <c r="AA30016" s="601"/>
      <c r="AB30016" s="601"/>
    </row>
    <row r="30017" spans="21:28" x14ac:dyDescent="0.25">
      <c r="U30017" s="601"/>
      <c r="V30017" s="611"/>
      <c r="X30017" s="613"/>
      <c r="Y30017" s="601"/>
      <c r="Z30017" s="601"/>
      <c r="AA30017" s="601"/>
      <c r="AB30017" s="601"/>
    </row>
    <row r="30018" spans="21:28" x14ac:dyDescent="0.25">
      <c r="U30018" s="601"/>
      <c r="V30018" s="611"/>
      <c r="X30018" s="613"/>
      <c r="Y30018" s="601"/>
      <c r="Z30018" s="601"/>
      <c r="AA30018" s="601"/>
      <c r="AB30018" s="601"/>
    </row>
    <row r="30019" spans="21:28" x14ac:dyDescent="0.25">
      <c r="U30019" s="601"/>
      <c r="V30019" s="611"/>
      <c r="X30019" s="613"/>
      <c r="Y30019" s="601"/>
      <c r="Z30019" s="601"/>
      <c r="AA30019" s="601"/>
      <c r="AB30019" s="601"/>
    </row>
    <row r="30020" spans="21:28" x14ac:dyDescent="0.25">
      <c r="U30020" s="601"/>
      <c r="V30020" s="611"/>
      <c r="X30020" s="613"/>
      <c r="Y30020" s="601"/>
      <c r="Z30020" s="601"/>
      <c r="AA30020" s="601"/>
      <c r="AB30020" s="601"/>
    </row>
    <row r="30021" spans="21:28" x14ac:dyDescent="0.25">
      <c r="U30021" s="601"/>
      <c r="V30021" s="611"/>
      <c r="X30021" s="613"/>
      <c r="Y30021" s="601"/>
      <c r="Z30021" s="601"/>
      <c r="AA30021" s="601"/>
      <c r="AB30021" s="601"/>
    </row>
    <row r="30022" spans="21:28" x14ac:dyDescent="0.25">
      <c r="U30022" s="601"/>
      <c r="V30022" s="611"/>
      <c r="X30022" s="613"/>
      <c r="Y30022" s="601"/>
      <c r="Z30022" s="601"/>
      <c r="AA30022" s="601"/>
      <c r="AB30022" s="601"/>
    </row>
    <row r="30023" spans="21:28" x14ac:dyDescent="0.25">
      <c r="U30023" s="601"/>
      <c r="V30023" s="611"/>
      <c r="X30023" s="613"/>
      <c r="Y30023" s="601"/>
      <c r="Z30023" s="601"/>
      <c r="AA30023" s="601"/>
      <c r="AB30023" s="601"/>
    </row>
    <row r="30024" spans="21:28" x14ac:dyDescent="0.25">
      <c r="U30024" s="601"/>
      <c r="V30024" s="611"/>
      <c r="X30024" s="613"/>
      <c r="Y30024" s="601"/>
      <c r="Z30024" s="601"/>
      <c r="AA30024" s="601"/>
      <c r="AB30024" s="601"/>
    </row>
    <row r="30025" spans="21:28" x14ac:dyDescent="0.25">
      <c r="U30025" s="601"/>
      <c r="V30025" s="611"/>
      <c r="X30025" s="613"/>
      <c r="Y30025" s="601"/>
      <c r="Z30025" s="601"/>
      <c r="AA30025" s="601"/>
      <c r="AB30025" s="601"/>
    </row>
    <row r="30026" spans="21:28" x14ac:dyDescent="0.25">
      <c r="U30026" s="601"/>
      <c r="V30026" s="611"/>
      <c r="X30026" s="613"/>
      <c r="Y30026" s="601"/>
      <c r="Z30026" s="601"/>
      <c r="AA30026" s="601"/>
      <c r="AB30026" s="601"/>
    </row>
    <row r="30027" spans="21:28" x14ac:dyDescent="0.25">
      <c r="U30027" s="601"/>
      <c r="V30027" s="611"/>
      <c r="X30027" s="613"/>
      <c r="Y30027" s="601"/>
      <c r="Z30027" s="601"/>
      <c r="AA30027" s="601"/>
      <c r="AB30027" s="601"/>
    </row>
    <row r="30028" spans="21:28" x14ac:dyDescent="0.25">
      <c r="U30028" s="601"/>
      <c r="V30028" s="611"/>
      <c r="X30028" s="613"/>
      <c r="Y30028" s="601"/>
      <c r="Z30028" s="601"/>
      <c r="AA30028" s="601"/>
      <c r="AB30028" s="601"/>
    </row>
    <row r="30029" spans="21:28" x14ac:dyDescent="0.25">
      <c r="U30029" s="601"/>
      <c r="V30029" s="611"/>
      <c r="X30029" s="613"/>
      <c r="Y30029" s="601"/>
      <c r="Z30029" s="601"/>
      <c r="AA30029" s="601"/>
      <c r="AB30029" s="601"/>
    </row>
    <row r="30030" spans="21:28" x14ac:dyDescent="0.25">
      <c r="U30030" s="601"/>
      <c r="V30030" s="611"/>
      <c r="X30030" s="613"/>
      <c r="Y30030" s="601"/>
      <c r="Z30030" s="601"/>
      <c r="AA30030" s="601"/>
      <c r="AB30030" s="601"/>
    </row>
    <row r="30031" spans="21:28" x14ac:dyDescent="0.25">
      <c r="U30031" s="601"/>
      <c r="V30031" s="611"/>
      <c r="X30031" s="613"/>
      <c r="Y30031" s="601"/>
      <c r="Z30031" s="601"/>
      <c r="AA30031" s="601"/>
      <c r="AB30031" s="601"/>
    </row>
    <row r="30032" spans="21:28" x14ac:dyDescent="0.25">
      <c r="U30032" s="601"/>
      <c r="V30032" s="611"/>
      <c r="X30032" s="613"/>
      <c r="Y30032" s="601"/>
      <c r="Z30032" s="601"/>
      <c r="AA30032" s="601"/>
      <c r="AB30032" s="601"/>
    </row>
    <row r="30033" spans="21:28" x14ac:dyDescent="0.25">
      <c r="U30033" s="601"/>
      <c r="V30033" s="611"/>
      <c r="X30033" s="613"/>
      <c r="Y30033" s="601"/>
      <c r="Z30033" s="601"/>
      <c r="AA30033" s="601"/>
      <c r="AB30033" s="601"/>
    </row>
    <row r="30034" spans="21:28" x14ac:dyDescent="0.25">
      <c r="U30034" s="601"/>
      <c r="V30034" s="611"/>
      <c r="X30034" s="613"/>
      <c r="Y30034" s="601"/>
      <c r="Z30034" s="601"/>
      <c r="AA30034" s="601"/>
      <c r="AB30034" s="601"/>
    </row>
    <row r="30035" spans="21:28" x14ac:dyDescent="0.25">
      <c r="U30035" s="601"/>
      <c r="V30035" s="611"/>
      <c r="X30035" s="613"/>
      <c r="Y30035" s="601"/>
      <c r="Z30035" s="601"/>
      <c r="AA30035" s="601"/>
      <c r="AB30035" s="601"/>
    </row>
    <row r="30036" spans="21:28" x14ac:dyDescent="0.25">
      <c r="U30036" s="601"/>
      <c r="V30036" s="611"/>
      <c r="X30036" s="613"/>
      <c r="Y30036" s="601"/>
      <c r="Z30036" s="601"/>
      <c r="AA30036" s="601"/>
      <c r="AB30036" s="601"/>
    </row>
    <row r="30037" spans="21:28" x14ac:dyDescent="0.25">
      <c r="U30037" s="601"/>
      <c r="V30037" s="611"/>
      <c r="X30037" s="613"/>
      <c r="Y30037" s="601"/>
      <c r="Z30037" s="601"/>
      <c r="AA30037" s="601"/>
      <c r="AB30037" s="601"/>
    </row>
    <row r="30038" spans="21:28" x14ac:dyDescent="0.25">
      <c r="U30038" s="601"/>
      <c r="V30038" s="611"/>
      <c r="X30038" s="613"/>
      <c r="Y30038" s="601"/>
      <c r="Z30038" s="601"/>
      <c r="AA30038" s="601"/>
      <c r="AB30038" s="601"/>
    </row>
    <row r="30039" spans="21:28" x14ac:dyDescent="0.25">
      <c r="U30039" s="601"/>
      <c r="V30039" s="611"/>
      <c r="X30039" s="613"/>
      <c r="Y30039" s="601"/>
      <c r="Z30039" s="601"/>
      <c r="AA30039" s="601"/>
      <c r="AB30039" s="601"/>
    </row>
    <row r="30040" spans="21:28" x14ac:dyDescent="0.25">
      <c r="U30040" s="601"/>
      <c r="V30040" s="611"/>
      <c r="X30040" s="613"/>
      <c r="Y30040" s="601"/>
      <c r="Z30040" s="601"/>
      <c r="AA30040" s="601"/>
      <c r="AB30040" s="601"/>
    </row>
    <row r="30041" spans="21:28" x14ac:dyDescent="0.25">
      <c r="U30041" s="601"/>
      <c r="V30041" s="611"/>
      <c r="X30041" s="613"/>
      <c r="Y30041" s="601"/>
      <c r="Z30041" s="601"/>
      <c r="AA30041" s="601"/>
      <c r="AB30041" s="601"/>
    </row>
    <row r="30042" spans="21:28" x14ac:dyDescent="0.25">
      <c r="U30042" s="601"/>
      <c r="V30042" s="611"/>
      <c r="X30042" s="613"/>
      <c r="Y30042" s="601"/>
      <c r="Z30042" s="601"/>
      <c r="AA30042" s="601"/>
      <c r="AB30042" s="601"/>
    </row>
    <row r="30043" spans="21:28" x14ac:dyDescent="0.25">
      <c r="U30043" s="601"/>
      <c r="V30043" s="611"/>
      <c r="X30043" s="613"/>
      <c r="Y30043" s="601"/>
      <c r="Z30043" s="601"/>
      <c r="AA30043" s="601"/>
      <c r="AB30043" s="601"/>
    </row>
    <row r="30044" spans="21:28" x14ac:dyDescent="0.25">
      <c r="U30044" s="601"/>
      <c r="V30044" s="611"/>
      <c r="X30044" s="613"/>
      <c r="Y30044" s="601"/>
      <c r="Z30044" s="601"/>
      <c r="AA30044" s="601"/>
      <c r="AB30044" s="601"/>
    </row>
    <row r="30045" spans="21:28" x14ac:dyDescent="0.25">
      <c r="U30045" s="601"/>
      <c r="V30045" s="611"/>
      <c r="X30045" s="613"/>
      <c r="Y30045" s="601"/>
      <c r="Z30045" s="601"/>
      <c r="AA30045" s="601"/>
      <c r="AB30045" s="601"/>
    </row>
    <row r="30046" spans="21:28" x14ac:dyDescent="0.25">
      <c r="U30046" s="601"/>
      <c r="V30046" s="611"/>
      <c r="X30046" s="613"/>
      <c r="Y30046" s="601"/>
      <c r="Z30046" s="601"/>
      <c r="AA30046" s="601"/>
      <c r="AB30046" s="601"/>
    </row>
    <row r="30047" spans="21:28" x14ac:dyDescent="0.25">
      <c r="U30047" s="601"/>
      <c r="V30047" s="611"/>
      <c r="X30047" s="613"/>
      <c r="Y30047" s="601"/>
      <c r="Z30047" s="601"/>
      <c r="AA30047" s="601"/>
      <c r="AB30047" s="601"/>
    </row>
    <row r="30048" spans="21:28" x14ac:dyDescent="0.25">
      <c r="U30048" s="601"/>
      <c r="V30048" s="611"/>
      <c r="X30048" s="613"/>
      <c r="Y30048" s="601"/>
      <c r="Z30048" s="601"/>
      <c r="AA30048" s="601"/>
      <c r="AB30048" s="601"/>
    </row>
    <row r="30049" spans="21:28" x14ac:dyDescent="0.25">
      <c r="U30049" s="601"/>
      <c r="V30049" s="611"/>
      <c r="X30049" s="613"/>
      <c r="Y30049" s="601"/>
      <c r="Z30049" s="601"/>
      <c r="AA30049" s="601"/>
      <c r="AB30049" s="601"/>
    </row>
    <row r="30050" spans="21:28" x14ac:dyDescent="0.25">
      <c r="U30050" s="601"/>
      <c r="V30050" s="611"/>
      <c r="X30050" s="613"/>
      <c r="Y30050" s="601"/>
      <c r="Z30050" s="601"/>
      <c r="AA30050" s="601"/>
      <c r="AB30050" s="601"/>
    </row>
    <row r="30051" spans="21:28" x14ac:dyDescent="0.25">
      <c r="U30051" s="601"/>
      <c r="V30051" s="611"/>
      <c r="X30051" s="613"/>
      <c r="Y30051" s="601"/>
      <c r="Z30051" s="601"/>
      <c r="AA30051" s="601"/>
      <c r="AB30051" s="601"/>
    </row>
    <row r="30052" spans="21:28" x14ac:dyDescent="0.25">
      <c r="U30052" s="601"/>
      <c r="V30052" s="611"/>
      <c r="X30052" s="613"/>
      <c r="Y30052" s="601"/>
      <c r="Z30052" s="601"/>
      <c r="AA30052" s="601"/>
      <c r="AB30052" s="601"/>
    </row>
    <row r="30053" spans="21:28" x14ac:dyDescent="0.25">
      <c r="U30053" s="601"/>
      <c r="V30053" s="611"/>
      <c r="X30053" s="613"/>
      <c r="Y30053" s="601"/>
      <c r="Z30053" s="601"/>
      <c r="AA30053" s="601"/>
      <c r="AB30053" s="601"/>
    </row>
    <row r="30054" spans="21:28" x14ac:dyDescent="0.25">
      <c r="U30054" s="601"/>
      <c r="V30054" s="611"/>
      <c r="X30054" s="613"/>
      <c r="Y30054" s="601"/>
      <c r="Z30054" s="601"/>
      <c r="AA30054" s="601"/>
      <c r="AB30054" s="601"/>
    </row>
    <row r="30055" spans="21:28" x14ac:dyDescent="0.25">
      <c r="U30055" s="601"/>
      <c r="V30055" s="611"/>
      <c r="X30055" s="613"/>
      <c r="Y30055" s="601"/>
      <c r="Z30055" s="601"/>
      <c r="AA30055" s="601"/>
      <c r="AB30055" s="601"/>
    </row>
    <row r="30056" spans="21:28" x14ac:dyDescent="0.25">
      <c r="U30056" s="601"/>
      <c r="V30056" s="611"/>
      <c r="X30056" s="613"/>
      <c r="Y30056" s="601"/>
      <c r="Z30056" s="601"/>
      <c r="AA30056" s="601"/>
      <c r="AB30056" s="601"/>
    </row>
    <row r="30057" spans="21:28" x14ac:dyDescent="0.25">
      <c r="U30057" s="601"/>
      <c r="V30057" s="611"/>
      <c r="X30057" s="613"/>
      <c r="Y30057" s="601"/>
      <c r="Z30057" s="601"/>
      <c r="AA30057" s="601"/>
      <c r="AB30057" s="601"/>
    </row>
    <row r="30058" spans="21:28" x14ac:dyDescent="0.25">
      <c r="U30058" s="601"/>
      <c r="V30058" s="611"/>
      <c r="X30058" s="613"/>
      <c r="Y30058" s="601"/>
      <c r="Z30058" s="601"/>
      <c r="AA30058" s="601"/>
      <c r="AB30058" s="601"/>
    </row>
    <row r="30059" spans="21:28" x14ac:dyDescent="0.25">
      <c r="U30059" s="601"/>
      <c r="V30059" s="611"/>
      <c r="X30059" s="613"/>
      <c r="Y30059" s="601"/>
      <c r="Z30059" s="601"/>
      <c r="AA30059" s="601"/>
      <c r="AB30059" s="601"/>
    </row>
    <row r="30060" spans="21:28" x14ac:dyDescent="0.25">
      <c r="U30060" s="601"/>
      <c r="V30060" s="611"/>
      <c r="X30060" s="613"/>
      <c r="Y30060" s="601"/>
      <c r="Z30060" s="601"/>
      <c r="AA30060" s="601"/>
      <c r="AB30060" s="601"/>
    </row>
    <row r="30061" spans="21:28" x14ac:dyDescent="0.25">
      <c r="U30061" s="601"/>
      <c r="V30061" s="611"/>
      <c r="X30061" s="613"/>
      <c r="Y30061" s="601"/>
      <c r="Z30061" s="601"/>
      <c r="AA30061" s="601"/>
      <c r="AB30061" s="601"/>
    </row>
    <row r="30062" spans="21:28" x14ac:dyDescent="0.25">
      <c r="U30062" s="601"/>
      <c r="V30062" s="611"/>
      <c r="X30062" s="613"/>
      <c r="Y30062" s="601"/>
      <c r="Z30062" s="601"/>
      <c r="AA30062" s="601"/>
      <c r="AB30062" s="601"/>
    </row>
    <row r="30063" spans="21:28" x14ac:dyDescent="0.25">
      <c r="U30063" s="601"/>
      <c r="V30063" s="611"/>
      <c r="X30063" s="613"/>
      <c r="Y30063" s="601"/>
      <c r="Z30063" s="601"/>
      <c r="AA30063" s="601"/>
      <c r="AB30063" s="601"/>
    </row>
    <row r="30064" spans="21:28" x14ac:dyDescent="0.25">
      <c r="U30064" s="601"/>
      <c r="V30064" s="611"/>
      <c r="X30064" s="613"/>
      <c r="Y30064" s="601"/>
      <c r="Z30064" s="601"/>
      <c r="AA30064" s="601"/>
      <c r="AB30064" s="601"/>
    </row>
    <row r="30065" spans="21:28" x14ac:dyDescent="0.25">
      <c r="U30065" s="601"/>
      <c r="V30065" s="611"/>
      <c r="X30065" s="613"/>
      <c r="Y30065" s="601"/>
      <c r="Z30065" s="601"/>
      <c r="AA30065" s="601"/>
      <c r="AB30065" s="601"/>
    </row>
    <row r="30066" spans="21:28" x14ac:dyDescent="0.25">
      <c r="U30066" s="601"/>
      <c r="V30066" s="611"/>
      <c r="X30066" s="613"/>
      <c r="Y30066" s="601"/>
      <c r="Z30066" s="601"/>
      <c r="AA30066" s="601"/>
      <c r="AB30066" s="601"/>
    </row>
    <row r="30067" spans="21:28" x14ac:dyDescent="0.25">
      <c r="U30067" s="601"/>
      <c r="V30067" s="611"/>
      <c r="X30067" s="613"/>
      <c r="Y30067" s="601"/>
      <c r="Z30067" s="601"/>
      <c r="AA30067" s="601"/>
      <c r="AB30067" s="601"/>
    </row>
    <row r="30068" spans="21:28" x14ac:dyDescent="0.25">
      <c r="U30068" s="601"/>
      <c r="V30068" s="611"/>
      <c r="X30068" s="613"/>
      <c r="Y30068" s="601"/>
      <c r="Z30068" s="601"/>
      <c r="AA30068" s="601"/>
      <c r="AB30068" s="601"/>
    </row>
    <row r="30069" spans="21:28" x14ac:dyDescent="0.25">
      <c r="U30069" s="601"/>
      <c r="V30069" s="611"/>
      <c r="X30069" s="613"/>
      <c r="Y30069" s="601"/>
      <c r="Z30069" s="601"/>
      <c r="AA30069" s="601"/>
      <c r="AB30069" s="601"/>
    </row>
    <row r="30070" spans="21:28" x14ac:dyDescent="0.25">
      <c r="U30070" s="601"/>
      <c r="V30070" s="611"/>
      <c r="X30070" s="613"/>
      <c r="Y30070" s="601"/>
      <c r="Z30070" s="601"/>
      <c r="AA30070" s="601"/>
      <c r="AB30070" s="601"/>
    </row>
    <row r="30071" spans="21:28" x14ac:dyDescent="0.25">
      <c r="U30071" s="601"/>
      <c r="V30071" s="611"/>
      <c r="X30071" s="613"/>
      <c r="Y30071" s="601"/>
      <c r="Z30071" s="601"/>
      <c r="AA30071" s="601"/>
      <c r="AB30071" s="601"/>
    </row>
    <row r="30072" spans="21:28" x14ac:dyDescent="0.25">
      <c r="U30072" s="601"/>
      <c r="V30072" s="611"/>
      <c r="X30072" s="613"/>
      <c r="Y30072" s="601"/>
      <c r="Z30072" s="601"/>
      <c r="AA30072" s="601"/>
      <c r="AB30072" s="601"/>
    </row>
    <row r="30073" spans="21:28" x14ac:dyDescent="0.25">
      <c r="U30073" s="601"/>
      <c r="V30073" s="611"/>
      <c r="X30073" s="613"/>
      <c r="Y30073" s="601"/>
      <c r="Z30073" s="601"/>
      <c r="AA30073" s="601"/>
      <c r="AB30073" s="601"/>
    </row>
    <row r="30074" spans="21:28" x14ac:dyDescent="0.25">
      <c r="U30074" s="601"/>
      <c r="V30074" s="611"/>
      <c r="X30074" s="613"/>
      <c r="Y30074" s="601"/>
      <c r="Z30074" s="601"/>
      <c r="AA30074" s="601"/>
      <c r="AB30074" s="601"/>
    </row>
    <row r="30075" spans="21:28" x14ac:dyDescent="0.25">
      <c r="U30075" s="601"/>
      <c r="V30075" s="611"/>
      <c r="X30075" s="613"/>
      <c r="Y30075" s="601"/>
      <c r="Z30075" s="601"/>
      <c r="AA30075" s="601"/>
      <c r="AB30075" s="601"/>
    </row>
    <row r="30076" spans="21:28" x14ac:dyDescent="0.25">
      <c r="U30076" s="601"/>
      <c r="V30076" s="611"/>
      <c r="X30076" s="613"/>
      <c r="Y30076" s="601"/>
      <c r="Z30076" s="601"/>
      <c r="AA30076" s="601"/>
      <c r="AB30076" s="601"/>
    </row>
    <row r="30077" spans="21:28" x14ac:dyDescent="0.25">
      <c r="U30077" s="601"/>
      <c r="V30077" s="611"/>
      <c r="X30077" s="613"/>
      <c r="Y30077" s="601"/>
      <c r="Z30077" s="601"/>
      <c r="AA30077" s="601"/>
      <c r="AB30077" s="601"/>
    </row>
    <row r="30078" spans="21:28" x14ac:dyDescent="0.25">
      <c r="U30078" s="601"/>
      <c r="V30078" s="611"/>
      <c r="X30078" s="613"/>
      <c r="Y30078" s="601"/>
      <c r="Z30078" s="601"/>
      <c r="AA30078" s="601"/>
      <c r="AB30078" s="601"/>
    </row>
    <row r="30079" spans="21:28" x14ac:dyDescent="0.25">
      <c r="U30079" s="601"/>
      <c r="V30079" s="611"/>
      <c r="X30079" s="613"/>
      <c r="Y30079" s="601"/>
      <c r="Z30079" s="601"/>
      <c r="AA30079" s="601"/>
      <c r="AB30079" s="601"/>
    </row>
    <row r="30080" spans="21:28" x14ac:dyDescent="0.25">
      <c r="U30080" s="601"/>
      <c r="V30080" s="611"/>
      <c r="X30080" s="613"/>
      <c r="Y30080" s="601"/>
      <c r="Z30080" s="601"/>
      <c r="AA30080" s="601"/>
      <c r="AB30080" s="601"/>
    </row>
    <row r="30081" spans="21:28" x14ac:dyDescent="0.25">
      <c r="U30081" s="601"/>
      <c r="V30081" s="611"/>
      <c r="X30081" s="613"/>
      <c r="Y30081" s="601"/>
      <c r="Z30081" s="601"/>
      <c r="AA30081" s="601"/>
      <c r="AB30081" s="601"/>
    </row>
    <row r="30082" spans="21:28" x14ac:dyDescent="0.25">
      <c r="U30082" s="601"/>
      <c r="V30082" s="611"/>
      <c r="X30082" s="613"/>
      <c r="Y30082" s="601"/>
      <c r="Z30082" s="601"/>
      <c r="AA30082" s="601"/>
      <c r="AB30082" s="601"/>
    </row>
    <row r="30083" spans="21:28" x14ac:dyDescent="0.25">
      <c r="U30083" s="601"/>
      <c r="V30083" s="611"/>
      <c r="X30083" s="613"/>
      <c r="Y30083" s="601"/>
      <c r="Z30083" s="601"/>
      <c r="AA30083" s="601"/>
      <c r="AB30083" s="601"/>
    </row>
    <row r="30084" spans="21:28" x14ac:dyDescent="0.25">
      <c r="U30084" s="601"/>
      <c r="V30084" s="611"/>
      <c r="X30084" s="613"/>
      <c r="Y30084" s="601"/>
      <c r="Z30084" s="601"/>
      <c r="AA30084" s="601"/>
      <c r="AB30084" s="601"/>
    </row>
    <row r="30085" spans="21:28" x14ac:dyDescent="0.25">
      <c r="U30085" s="601"/>
      <c r="V30085" s="611"/>
      <c r="X30085" s="613"/>
      <c r="Y30085" s="601"/>
      <c r="Z30085" s="601"/>
      <c r="AA30085" s="601"/>
      <c r="AB30085" s="601"/>
    </row>
    <row r="30086" spans="21:28" x14ac:dyDescent="0.25">
      <c r="U30086" s="601"/>
      <c r="V30086" s="611"/>
      <c r="X30086" s="613"/>
      <c r="Y30086" s="601"/>
      <c r="Z30086" s="601"/>
      <c r="AA30086" s="601"/>
      <c r="AB30086" s="601"/>
    </row>
    <row r="30087" spans="21:28" x14ac:dyDescent="0.25">
      <c r="U30087" s="601"/>
      <c r="V30087" s="611"/>
      <c r="X30087" s="613"/>
      <c r="Y30087" s="601"/>
      <c r="Z30087" s="601"/>
      <c r="AA30087" s="601"/>
      <c r="AB30087" s="601"/>
    </row>
    <row r="30088" spans="21:28" x14ac:dyDescent="0.25">
      <c r="U30088" s="601"/>
      <c r="V30088" s="611"/>
      <c r="X30088" s="613"/>
      <c r="Y30088" s="601"/>
      <c r="Z30088" s="601"/>
      <c r="AA30088" s="601"/>
      <c r="AB30088" s="601"/>
    </row>
    <row r="30089" spans="21:28" x14ac:dyDescent="0.25">
      <c r="U30089" s="601"/>
      <c r="V30089" s="611"/>
      <c r="X30089" s="613"/>
      <c r="Y30089" s="601"/>
      <c r="Z30089" s="601"/>
      <c r="AA30089" s="601"/>
      <c r="AB30089" s="601"/>
    </row>
    <row r="30090" spans="21:28" x14ac:dyDescent="0.25">
      <c r="U30090" s="601"/>
      <c r="V30090" s="611"/>
      <c r="X30090" s="613"/>
      <c r="Y30090" s="601"/>
      <c r="Z30090" s="601"/>
      <c r="AA30090" s="601"/>
      <c r="AB30090" s="601"/>
    </row>
    <row r="30091" spans="21:28" x14ac:dyDescent="0.25">
      <c r="U30091" s="601"/>
      <c r="V30091" s="611"/>
      <c r="X30091" s="613"/>
      <c r="Y30091" s="601"/>
      <c r="Z30091" s="601"/>
      <c r="AA30091" s="601"/>
      <c r="AB30091" s="601"/>
    </row>
    <row r="30092" spans="21:28" x14ac:dyDescent="0.25">
      <c r="U30092" s="601"/>
      <c r="V30092" s="611"/>
      <c r="X30092" s="613"/>
      <c r="Y30092" s="601"/>
      <c r="Z30092" s="601"/>
      <c r="AA30092" s="601"/>
      <c r="AB30092" s="601"/>
    </row>
    <row r="30093" spans="21:28" x14ac:dyDescent="0.25">
      <c r="U30093" s="601"/>
      <c r="V30093" s="611"/>
      <c r="X30093" s="613"/>
      <c r="Y30093" s="601"/>
      <c r="Z30093" s="601"/>
      <c r="AA30093" s="601"/>
      <c r="AB30093" s="601"/>
    </row>
    <row r="30094" spans="21:28" x14ac:dyDescent="0.25">
      <c r="U30094" s="601"/>
      <c r="V30094" s="611"/>
      <c r="X30094" s="613"/>
      <c r="Y30094" s="601"/>
      <c r="Z30094" s="601"/>
      <c r="AA30094" s="601"/>
      <c r="AB30094" s="601"/>
    </row>
    <row r="30095" spans="21:28" x14ac:dyDescent="0.25">
      <c r="U30095" s="601"/>
      <c r="V30095" s="611"/>
      <c r="X30095" s="613"/>
      <c r="Y30095" s="601"/>
      <c r="Z30095" s="601"/>
      <c r="AA30095" s="601"/>
      <c r="AB30095" s="601"/>
    </row>
    <row r="30096" spans="21:28" x14ac:dyDescent="0.25">
      <c r="U30096" s="601"/>
      <c r="V30096" s="611"/>
      <c r="X30096" s="613"/>
      <c r="Y30096" s="601"/>
      <c r="Z30096" s="601"/>
      <c r="AA30096" s="601"/>
      <c r="AB30096" s="601"/>
    </row>
    <row r="30097" spans="21:28" x14ac:dyDescent="0.25">
      <c r="U30097" s="601"/>
      <c r="V30097" s="611"/>
      <c r="X30097" s="613"/>
      <c r="Y30097" s="601"/>
      <c r="Z30097" s="601"/>
      <c r="AA30097" s="601"/>
      <c r="AB30097" s="601"/>
    </row>
    <row r="30098" spans="21:28" x14ac:dyDescent="0.25">
      <c r="U30098" s="601"/>
      <c r="V30098" s="611"/>
      <c r="X30098" s="613"/>
      <c r="Y30098" s="601"/>
      <c r="Z30098" s="601"/>
      <c r="AA30098" s="601"/>
      <c r="AB30098" s="601"/>
    </row>
    <row r="30099" spans="21:28" x14ac:dyDescent="0.25">
      <c r="U30099" s="601"/>
      <c r="V30099" s="611"/>
      <c r="X30099" s="613"/>
      <c r="Y30099" s="601"/>
      <c r="Z30099" s="601"/>
      <c r="AA30099" s="601"/>
      <c r="AB30099" s="601"/>
    </row>
    <row r="30100" spans="21:28" x14ac:dyDescent="0.25">
      <c r="U30100" s="601"/>
      <c r="V30100" s="611"/>
      <c r="X30100" s="613"/>
      <c r="Y30100" s="601"/>
      <c r="Z30100" s="601"/>
      <c r="AA30100" s="601"/>
      <c r="AB30100" s="601"/>
    </row>
    <row r="30101" spans="21:28" x14ac:dyDescent="0.25">
      <c r="U30101" s="601"/>
      <c r="V30101" s="611"/>
      <c r="X30101" s="613"/>
      <c r="Y30101" s="601"/>
      <c r="Z30101" s="601"/>
      <c r="AA30101" s="601"/>
      <c r="AB30101" s="601"/>
    </row>
    <row r="30102" spans="21:28" x14ac:dyDescent="0.25">
      <c r="U30102" s="601"/>
      <c r="V30102" s="611"/>
      <c r="X30102" s="613"/>
      <c r="Y30102" s="601"/>
      <c r="Z30102" s="601"/>
      <c r="AA30102" s="601"/>
      <c r="AB30102" s="601"/>
    </row>
    <row r="30103" spans="21:28" x14ac:dyDescent="0.25">
      <c r="U30103" s="601"/>
      <c r="V30103" s="611"/>
      <c r="X30103" s="613"/>
      <c r="Y30103" s="601"/>
      <c r="Z30103" s="601"/>
      <c r="AA30103" s="601"/>
      <c r="AB30103" s="601"/>
    </row>
    <row r="30104" spans="21:28" x14ac:dyDescent="0.25">
      <c r="U30104" s="601"/>
      <c r="V30104" s="611"/>
      <c r="X30104" s="613"/>
      <c r="Y30104" s="601"/>
      <c r="Z30104" s="601"/>
      <c r="AA30104" s="601"/>
      <c r="AB30104" s="601"/>
    </row>
    <row r="30105" spans="21:28" x14ac:dyDescent="0.25">
      <c r="U30105" s="601"/>
      <c r="V30105" s="611"/>
      <c r="X30105" s="613"/>
      <c r="Y30105" s="601"/>
      <c r="Z30105" s="601"/>
      <c r="AA30105" s="601"/>
      <c r="AB30105" s="601"/>
    </row>
    <row r="30106" spans="21:28" x14ac:dyDescent="0.25">
      <c r="U30106" s="601"/>
      <c r="V30106" s="611"/>
      <c r="X30106" s="613"/>
      <c r="Y30106" s="601"/>
      <c r="Z30106" s="601"/>
      <c r="AA30106" s="601"/>
      <c r="AB30106" s="601"/>
    </row>
    <row r="30107" spans="21:28" x14ac:dyDescent="0.25">
      <c r="U30107" s="601"/>
      <c r="V30107" s="611"/>
      <c r="X30107" s="613"/>
      <c r="Y30107" s="601"/>
      <c r="Z30107" s="601"/>
      <c r="AA30107" s="601"/>
      <c r="AB30107" s="601"/>
    </row>
    <row r="30108" spans="21:28" x14ac:dyDescent="0.25">
      <c r="U30108" s="601"/>
      <c r="V30108" s="611"/>
      <c r="X30108" s="613"/>
      <c r="Y30108" s="601"/>
      <c r="Z30108" s="601"/>
      <c r="AA30108" s="601"/>
      <c r="AB30108" s="601"/>
    </row>
    <row r="30109" spans="21:28" x14ac:dyDescent="0.25">
      <c r="U30109" s="601"/>
      <c r="V30109" s="611"/>
      <c r="X30109" s="613"/>
      <c r="Y30109" s="601"/>
      <c r="Z30109" s="601"/>
      <c r="AA30109" s="601"/>
      <c r="AB30109" s="601"/>
    </row>
    <row r="30110" spans="21:28" x14ac:dyDescent="0.25">
      <c r="U30110" s="601"/>
      <c r="V30110" s="611"/>
      <c r="X30110" s="613"/>
      <c r="Y30110" s="601"/>
      <c r="Z30110" s="601"/>
      <c r="AA30110" s="601"/>
      <c r="AB30110" s="601"/>
    </row>
    <row r="30111" spans="21:28" x14ac:dyDescent="0.25">
      <c r="U30111" s="601"/>
      <c r="V30111" s="611"/>
      <c r="X30111" s="613"/>
      <c r="Y30111" s="601"/>
      <c r="Z30111" s="601"/>
      <c r="AA30111" s="601"/>
      <c r="AB30111" s="601"/>
    </row>
    <row r="30112" spans="21:28" x14ac:dyDescent="0.25">
      <c r="U30112" s="601"/>
      <c r="V30112" s="611"/>
      <c r="X30112" s="613"/>
      <c r="Y30112" s="601"/>
      <c r="Z30112" s="601"/>
      <c r="AA30112" s="601"/>
      <c r="AB30112" s="601"/>
    </row>
    <row r="30113" spans="21:28" x14ac:dyDescent="0.25">
      <c r="U30113" s="601"/>
      <c r="V30113" s="611"/>
      <c r="X30113" s="613"/>
      <c r="Y30113" s="601"/>
      <c r="Z30113" s="601"/>
      <c r="AA30113" s="601"/>
      <c r="AB30113" s="601"/>
    </row>
    <row r="30114" spans="21:28" x14ac:dyDescent="0.25">
      <c r="U30114" s="601"/>
      <c r="V30114" s="611"/>
      <c r="X30114" s="613"/>
      <c r="Y30114" s="601"/>
      <c r="Z30114" s="601"/>
      <c r="AA30114" s="601"/>
      <c r="AB30114" s="601"/>
    </row>
    <row r="30115" spans="21:28" x14ac:dyDescent="0.25">
      <c r="U30115" s="601"/>
      <c r="V30115" s="611"/>
      <c r="X30115" s="613"/>
      <c r="Y30115" s="601"/>
      <c r="Z30115" s="601"/>
      <c r="AA30115" s="601"/>
      <c r="AB30115" s="601"/>
    </row>
    <row r="30116" spans="21:28" x14ac:dyDescent="0.25">
      <c r="U30116" s="601"/>
      <c r="V30116" s="611"/>
      <c r="X30116" s="613"/>
      <c r="Y30116" s="601"/>
      <c r="Z30116" s="601"/>
      <c r="AA30116" s="601"/>
      <c r="AB30116" s="601"/>
    </row>
    <row r="30117" spans="21:28" x14ac:dyDescent="0.25">
      <c r="U30117" s="601"/>
      <c r="V30117" s="611"/>
      <c r="X30117" s="613"/>
      <c r="Y30117" s="601"/>
      <c r="Z30117" s="601"/>
      <c r="AA30117" s="601"/>
      <c r="AB30117" s="601"/>
    </row>
    <row r="30118" spans="21:28" x14ac:dyDescent="0.25">
      <c r="U30118" s="601"/>
      <c r="V30118" s="611"/>
      <c r="X30118" s="613"/>
      <c r="Y30118" s="601"/>
      <c r="Z30118" s="601"/>
      <c r="AA30118" s="601"/>
      <c r="AB30118" s="601"/>
    </row>
    <row r="30119" spans="21:28" x14ac:dyDescent="0.25">
      <c r="U30119" s="601"/>
      <c r="V30119" s="611"/>
      <c r="X30119" s="613"/>
      <c r="Y30119" s="601"/>
      <c r="Z30119" s="601"/>
      <c r="AA30119" s="601"/>
      <c r="AB30119" s="601"/>
    </row>
    <row r="30120" spans="21:28" x14ac:dyDescent="0.25">
      <c r="U30120" s="601"/>
      <c r="V30120" s="611"/>
      <c r="X30120" s="613"/>
      <c r="Y30120" s="601"/>
      <c r="Z30120" s="601"/>
      <c r="AA30120" s="601"/>
      <c r="AB30120" s="601"/>
    </row>
    <row r="30121" spans="21:28" x14ac:dyDescent="0.25">
      <c r="U30121" s="601"/>
      <c r="V30121" s="611"/>
      <c r="X30121" s="613"/>
      <c r="Y30121" s="601"/>
      <c r="Z30121" s="601"/>
      <c r="AA30121" s="601"/>
      <c r="AB30121" s="601"/>
    </row>
    <row r="30122" spans="21:28" x14ac:dyDescent="0.25">
      <c r="U30122" s="601"/>
      <c r="V30122" s="611"/>
      <c r="X30122" s="613"/>
      <c r="Y30122" s="601"/>
      <c r="Z30122" s="601"/>
      <c r="AA30122" s="601"/>
      <c r="AB30122" s="601"/>
    </row>
    <row r="30123" spans="21:28" x14ac:dyDescent="0.25">
      <c r="U30123" s="601"/>
      <c r="V30123" s="611"/>
      <c r="X30123" s="613"/>
      <c r="Y30123" s="601"/>
      <c r="Z30123" s="601"/>
      <c r="AA30123" s="601"/>
      <c r="AB30123" s="601"/>
    </row>
    <row r="30124" spans="21:28" x14ac:dyDescent="0.25">
      <c r="U30124" s="601"/>
      <c r="V30124" s="611"/>
      <c r="X30124" s="613"/>
      <c r="Y30124" s="601"/>
      <c r="Z30124" s="601"/>
      <c r="AA30124" s="601"/>
      <c r="AB30124" s="601"/>
    </row>
    <row r="30125" spans="21:28" x14ac:dyDescent="0.25">
      <c r="U30125" s="601"/>
      <c r="V30125" s="611"/>
      <c r="X30125" s="613"/>
      <c r="Y30125" s="601"/>
      <c r="Z30125" s="601"/>
      <c r="AA30125" s="601"/>
      <c r="AB30125" s="601"/>
    </row>
    <row r="30126" spans="21:28" x14ac:dyDescent="0.25">
      <c r="U30126" s="601"/>
      <c r="V30126" s="611"/>
      <c r="X30126" s="613"/>
      <c r="Y30126" s="601"/>
      <c r="Z30126" s="601"/>
      <c r="AA30126" s="601"/>
      <c r="AB30126" s="601"/>
    </row>
    <row r="30127" spans="21:28" x14ac:dyDescent="0.25">
      <c r="U30127" s="601"/>
      <c r="V30127" s="611"/>
      <c r="X30127" s="613"/>
      <c r="Y30127" s="601"/>
      <c r="Z30127" s="601"/>
      <c r="AA30127" s="601"/>
      <c r="AB30127" s="601"/>
    </row>
    <row r="30128" spans="21:28" x14ac:dyDescent="0.25">
      <c r="U30128" s="601"/>
      <c r="V30128" s="611"/>
      <c r="X30128" s="613"/>
      <c r="Y30128" s="601"/>
      <c r="Z30128" s="601"/>
      <c r="AA30128" s="601"/>
      <c r="AB30128" s="601"/>
    </row>
    <row r="30129" spans="21:28" x14ac:dyDescent="0.25">
      <c r="U30129" s="601"/>
      <c r="V30129" s="611"/>
      <c r="X30129" s="613"/>
      <c r="Y30129" s="601"/>
      <c r="Z30129" s="601"/>
      <c r="AA30129" s="601"/>
      <c r="AB30129" s="601"/>
    </row>
    <row r="30130" spans="21:28" x14ac:dyDescent="0.25">
      <c r="U30130" s="601"/>
      <c r="V30130" s="611"/>
      <c r="X30130" s="613"/>
      <c r="Y30130" s="601"/>
      <c r="Z30130" s="601"/>
      <c r="AA30130" s="601"/>
      <c r="AB30130" s="601"/>
    </row>
    <row r="30131" spans="21:28" x14ac:dyDescent="0.25">
      <c r="U30131" s="601"/>
      <c r="V30131" s="611"/>
      <c r="X30131" s="613"/>
      <c r="Y30131" s="601"/>
      <c r="Z30131" s="601"/>
      <c r="AA30131" s="601"/>
      <c r="AB30131" s="601"/>
    </row>
    <row r="30132" spans="21:28" x14ac:dyDescent="0.25">
      <c r="U30132" s="601"/>
      <c r="V30132" s="611"/>
      <c r="X30132" s="613"/>
      <c r="Y30132" s="601"/>
      <c r="Z30132" s="601"/>
      <c r="AA30132" s="601"/>
      <c r="AB30132" s="601"/>
    </row>
    <row r="30133" spans="21:28" x14ac:dyDescent="0.25">
      <c r="U30133" s="601"/>
      <c r="V30133" s="611"/>
      <c r="X30133" s="613"/>
      <c r="Y30133" s="601"/>
      <c r="Z30133" s="601"/>
      <c r="AA30133" s="601"/>
      <c r="AB30133" s="601"/>
    </row>
    <row r="30134" spans="21:28" x14ac:dyDescent="0.25">
      <c r="U30134" s="601"/>
      <c r="V30134" s="611"/>
      <c r="X30134" s="613"/>
      <c r="Y30134" s="601"/>
      <c r="Z30134" s="601"/>
      <c r="AA30134" s="601"/>
      <c r="AB30134" s="601"/>
    </row>
    <row r="30135" spans="21:28" x14ac:dyDescent="0.25">
      <c r="U30135" s="601"/>
      <c r="V30135" s="611"/>
      <c r="X30135" s="613"/>
      <c r="Y30135" s="601"/>
      <c r="Z30135" s="601"/>
      <c r="AA30135" s="601"/>
      <c r="AB30135" s="601"/>
    </row>
    <row r="30136" spans="21:28" x14ac:dyDescent="0.25">
      <c r="U30136" s="601"/>
      <c r="V30136" s="611"/>
      <c r="X30136" s="613"/>
      <c r="Y30136" s="601"/>
      <c r="Z30136" s="601"/>
      <c r="AA30136" s="601"/>
      <c r="AB30136" s="601"/>
    </row>
    <row r="30137" spans="21:28" x14ac:dyDescent="0.25">
      <c r="U30137" s="601"/>
      <c r="V30137" s="611"/>
      <c r="X30137" s="613"/>
      <c r="Y30137" s="601"/>
      <c r="Z30137" s="601"/>
      <c r="AA30137" s="601"/>
      <c r="AB30137" s="601"/>
    </row>
    <row r="30138" spans="21:28" x14ac:dyDescent="0.25">
      <c r="U30138" s="601"/>
      <c r="V30138" s="611"/>
      <c r="X30138" s="613"/>
      <c r="Y30138" s="601"/>
      <c r="Z30138" s="601"/>
      <c r="AA30138" s="601"/>
      <c r="AB30138" s="601"/>
    </row>
    <row r="30139" spans="21:28" x14ac:dyDescent="0.25">
      <c r="U30139" s="601"/>
      <c r="V30139" s="611"/>
      <c r="X30139" s="613"/>
      <c r="Y30139" s="601"/>
      <c r="Z30139" s="601"/>
      <c r="AA30139" s="601"/>
      <c r="AB30139" s="601"/>
    </row>
    <row r="30140" spans="21:28" x14ac:dyDescent="0.25">
      <c r="U30140" s="601"/>
      <c r="V30140" s="611"/>
      <c r="X30140" s="613"/>
      <c r="Y30140" s="601"/>
      <c r="Z30140" s="601"/>
      <c r="AA30140" s="601"/>
      <c r="AB30140" s="601"/>
    </row>
    <row r="30141" spans="21:28" x14ac:dyDescent="0.25">
      <c r="U30141" s="601"/>
      <c r="V30141" s="611"/>
      <c r="X30141" s="613"/>
      <c r="Y30141" s="601"/>
      <c r="Z30141" s="601"/>
      <c r="AA30141" s="601"/>
      <c r="AB30141" s="601"/>
    </row>
    <row r="30142" spans="21:28" x14ac:dyDescent="0.25">
      <c r="U30142" s="601"/>
      <c r="V30142" s="611"/>
      <c r="X30142" s="613"/>
      <c r="Y30142" s="601"/>
      <c r="Z30142" s="601"/>
      <c r="AA30142" s="601"/>
      <c r="AB30142" s="601"/>
    </row>
    <row r="30143" spans="21:28" x14ac:dyDescent="0.25">
      <c r="U30143" s="601"/>
      <c r="V30143" s="611"/>
      <c r="X30143" s="613"/>
      <c r="Y30143" s="601"/>
      <c r="Z30143" s="601"/>
      <c r="AA30143" s="601"/>
      <c r="AB30143" s="601"/>
    </row>
    <row r="30144" spans="21:28" x14ac:dyDescent="0.25">
      <c r="U30144" s="601"/>
      <c r="V30144" s="611"/>
      <c r="X30144" s="613"/>
      <c r="Y30144" s="601"/>
      <c r="Z30144" s="601"/>
      <c r="AA30144" s="601"/>
      <c r="AB30144" s="601"/>
    </row>
    <row r="30145" spans="21:28" x14ac:dyDescent="0.25">
      <c r="U30145" s="601"/>
      <c r="V30145" s="611"/>
      <c r="X30145" s="613"/>
      <c r="Y30145" s="601"/>
      <c r="Z30145" s="601"/>
      <c r="AA30145" s="601"/>
      <c r="AB30145" s="601"/>
    </row>
    <row r="30146" spans="21:28" x14ac:dyDescent="0.25">
      <c r="U30146" s="601"/>
      <c r="V30146" s="611"/>
      <c r="X30146" s="613"/>
      <c r="Y30146" s="601"/>
      <c r="Z30146" s="601"/>
      <c r="AA30146" s="601"/>
      <c r="AB30146" s="601"/>
    </row>
    <row r="30147" spans="21:28" x14ac:dyDescent="0.25">
      <c r="U30147" s="601"/>
      <c r="V30147" s="611"/>
      <c r="X30147" s="613"/>
      <c r="Y30147" s="601"/>
      <c r="Z30147" s="601"/>
      <c r="AA30147" s="601"/>
      <c r="AB30147" s="601"/>
    </row>
    <row r="30148" spans="21:28" x14ac:dyDescent="0.25">
      <c r="U30148" s="601"/>
      <c r="V30148" s="611"/>
      <c r="X30148" s="613"/>
      <c r="Y30148" s="601"/>
      <c r="Z30148" s="601"/>
      <c r="AA30148" s="601"/>
      <c r="AB30148" s="601"/>
    </row>
    <row r="30149" spans="21:28" x14ac:dyDescent="0.25">
      <c r="U30149" s="601"/>
      <c r="V30149" s="611"/>
      <c r="X30149" s="613"/>
      <c r="Y30149" s="601"/>
      <c r="Z30149" s="601"/>
      <c r="AA30149" s="601"/>
      <c r="AB30149" s="601"/>
    </row>
    <row r="30150" spans="21:28" x14ac:dyDescent="0.25">
      <c r="U30150" s="601"/>
      <c r="V30150" s="611"/>
      <c r="X30150" s="613"/>
      <c r="Y30150" s="601"/>
      <c r="Z30150" s="601"/>
      <c r="AA30150" s="601"/>
      <c r="AB30150" s="601"/>
    </row>
    <row r="30151" spans="21:28" x14ac:dyDescent="0.25">
      <c r="U30151" s="601"/>
      <c r="V30151" s="611"/>
      <c r="X30151" s="613"/>
      <c r="Y30151" s="601"/>
      <c r="Z30151" s="601"/>
      <c r="AA30151" s="601"/>
      <c r="AB30151" s="601"/>
    </row>
    <row r="30152" spans="21:28" x14ac:dyDescent="0.25">
      <c r="U30152" s="601"/>
      <c r="V30152" s="611"/>
      <c r="X30152" s="613"/>
      <c r="Y30152" s="601"/>
      <c r="Z30152" s="601"/>
      <c r="AA30152" s="601"/>
      <c r="AB30152" s="601"/>
    </row>
    <row r="30153" spans="21:28" x14ac:dyDescent="0.25">
      <c r="U30153" s="601"/>
      <c r="V30153" s="611"/>
      <c r="X30153" s="613"/>
      <c r="Y30153" s="601"/>
      <c r="Z30153" s="601"/>
      <c r="AA30153" s="601"/>
      <c r="AB30153" s="601"/>
    </row>
    <row r="30154" spans="21:28" x14ac:dyDescent="0.25">
      <c r="U30154" s="601"/>
      <c r="V30154" s="611"/>
      <c r="X30154" s="613"/>
      <c r="Y30154" s="601"/>
      <c r="Z30154" s="601"/>
      <c r="AA30154" s="601"/>
      <c r="AB30154" s="601"/>
    </row>
    <row r="30155" spans="21:28" x14ac:dyDescent="0.25">
      <c r="U30155" s="601"/>
      <c r="V30155" s="611"/>
      <c r="X30155" s="613"/>
      <c r="Y30155" s="601"/>
      <c r="Z30155" s="601"/>
      <c r="AA30155" s="601"/>
      <c r="AB30155" s="601"/>
    </row>
    <row r="30156" spans="21:28" x14ac:dyDescent="0.25">
      <c r="U30156" s="601"/>
      <c r="V30156" s="611"/>
      <c r="X30156" s="613"/>
      <c r="Y30156" s="601"/>
      <c r="Z30156" s="601"/>
      <c r="AA30156" s="601"/>
      <c r="AB30156" s="601"/>
    </row>
    <row r="30157" spans="21:28" x14ac:dyDescent="0.25">
      <c r="U30157" s="601"/>
      <c r="V30157" s="611"/>
      <c r="X30157" s="613"/>
      <c r="Y30157" s="601"/>
      <c r="Z30157" s="601"/>
      <c r="AA30157" s="601"/>
      <c r="AB30157" s="601"/>
    </row>
    <row r="30158" spans="21:28" x14ac:dyDescent="0.25">
      <c r="U30158" s="601"/>
      <c r="V30158" s="611"/>
      <c r="X30158" s="613"/>
      <c r="Y30158" s="601"/>
      <c r="Z30158" s="601"/>
      <c r="AA30158" s="601"/>
      <c r="AB30158" s="601"/>
    </row>
    <row r="30159" spans="21:28" x14ac:dyDescent="0.25">
      <c r="U30159" s="601"/>
      <c r="V30159" s="611"/>
      <c r="X30159" s="613"/>
      <c r="Y30159" s="601"/>
      <c r="Z30159" s="601"/>
      <c r="AA30159" s="601"/>
      <c r="AB30159" s="601"/>
    </row>
    <row r="30160" spans="21:28" x14ac:dyDescent="0.25">
      <c r="U30160" s="601"/>
      <c r="V30160" s="611"/>
      <c r="X30160" s="613"/>
      <c r="Y30160" s="601"/>
      <c r="Z30160" s="601"/>
      <c r="AA30160" s="601"/>
      <c r="AB30160" s="601"/>
    </row>
    <row r="30161" spans="21:28" x14ac:dyDescent="0.25">
      <c r="U30161" s="601"/>
      <c r="V30161" s="611"/>
      <c r="X30161" s="613"/>
      <c r="Y30161" s="601"/>
      <c r="Z30161" s="601"/>
      <c r="AA30161" s="601"/>
      <c r="AB30161" s="601"/>
    </row>
    <row r="30162" spans="21:28" x14ac:dyDescent="0.25">
      <c r="U30162" s="601"/>
      <c r="V30162" s="611"/>
      <c r="X30162" s="613"/>
      <c r="Y30162" s="601"/>
      <c r="Z30162" s="601"/>
      <c r="AA30162" s="601"/>
      <c r="AB30162" s="601"/>
    </row>
    <row r="30163" spans="21:28" x14ac:dyDescent="0.25">
      <c r="U30163" s="601"/>
      <c r="V30163" s="611"/>
      <c r="X30163" s="613"/>
      <c r="Y30163" s="601"/>
      <c r="Z30163" s="601"/>
      <c r="AA30163" s="601"/>
      <c r="AB30163" s="601"/>
    </row>
    <row r="30164" spans="21:28" x14ac:dyDescent="0.25">
      <c r="U30164" s="601"/>
      <c r="V30164" s="611"/>
      <c r="X30164" s="613"/>
      <c r="Y30164" s="601"/>
      <c r="Z30164" s="601"/>
      <c r="AA30164" s="601"/>
      <c r="AB30164" s="601"/>
    </row>
    <row r="30165" spans="21:28" x14ac:dyDescent="0.25">
      <c r="U30165" s="601"/>
      <c r="V30165" s="611"/>
      <c r="X30165" s="613"/>
      <c r="Y30165" s="601"/>
      <c r="Z30165" s="601"/>
      <c r="AA30165" s="601"/>
      <c r="AB30165" s="601"/>
    </row>
    <row r="30166" spans="21:28" x14ac:dyDescent="0.25">
      <c r="U30166" s="601"/>
      <c r="V30166" s="611"/>
      <c r="X30166" s="613"/>
      <c r="Y30166" s="601"/>
      <c r="Z30166" s="601"/>
      <c r="AA30166" s="601"/>
      <c r="AB30166" s="601"/>
    </row>
    <row r="30167" spans="21:28" x14ac:dyDescent="0.25">
      <c r="U30167" s="601"/>
      <c r="V30167" s="611"/>
      <c r="X30167" s="613"/>
      <c r="Y30167" s="601"/>
      <c r="Z30167" s="601"/>
      <c r="AA30167" s="601"/>
      <c r="AB30167" s="601"/>
    </row>
    <row r="30168" spans="21:28" x14ac:dyDescent="0.25">
      <c r="U30168" s="601"/>
      <c r="V30168" s="611"/>
      <c r="X30168" s="613"/>
      <c r="Y30168" s="601"/>
      <c r="Z30168" s="601"/>
      <c r="AA30168" s="601"/>
      <c r="AB30168" s="601"/>
    </row>
    <row r="30169" spans="21:28" x14ac:dyDescent="0.25">
      <c r="U30169" s="601"/>
      <c r="V30169" s="611"/>
      <c r="X30169" s="613"/>
      <c r="Y30169" s="601"/>
      <c r="Z30169" s="601"/>
      <c r="AA30169" s="601"/>
      <c r="AB30169" s="601"/>
    </row>
    <row r="30170" spans="21:28" x14ac:dyDescent="0.25">
      <c r="U30170" s="601"/>
      <c r="V30170" s="611"/>
      <c r="X30170" s="613"/>
      <c r="Y30170" s="601"/>
      <c r="Z30170" s="601"/>
      <c r="AA30170" s="601"/>
      <c r="AB30170" s="601"/>
    </row>
    <row r="30171" spans="21:28" x14ac:dyDescent="0.25">
      <c r="U30171" s="601"/>
      <c r="V30171" s="611"/>
      <c r="X30171" s="613"/>
      <c r="Y30171" s="601"/>
      <c r="Z30171" s="601"/>
      <c r="AA30171" s="601"/>
      <c r="AB30171" s="601"/>
    </row>
    <row r="30172" spans="21:28" x14ac:dyDescent="0.25">
      <c r="U30172" s="601"/>
      <c r="V30172" s="611"/>
      <c r="X30172" s="613"/>
      <c r="Y30172" s="601"/>
      <c r="Z30172" s="601"/>
      <c r="AA30172" s="601"/>
      <c r="AB30172" s="601"/>
    </row>
    <row r="30173" spans="21:28" x14ac:dyDescent="0.25">
      <c r="U30173" s="601"/>
      <c r="V30173" s="611"/>
      <c r="X30173" s="613"/>
      <c r="Y30173" s="601"/>
      <c r="Z30173" s="601"/>
      <c r="AA30173" s="601"/>
      <c r="AB30173" s="601"/>
    </row>
    <row r="30174" spans="21:28" x14ac:dyDescent="0.25">
      <c r="U30174" s="601"/>
      <c r="V30174" s="611"/>
      <c r="X30174" s="613"/>
      <c r="Y30174" s="601"/>
      <c r="Z30174" s="601"/>
      <c r="AA30174" s="601"/>
      <c r="AB30174" s="601"/>
    </row>
    <row r="30175" spans="21:28" x14ac:dyDescent="0.25">
      <c r="U30175" s="601"/>
      <c r="V30175" s="611"/>
      <c r="X30175" s="613"/>
      <c r="Y30175" s="601"/>
      <c r="Z30175" s="601"/>
      <c r="AA30175" s="601"/>
      <c r="AB30175" s="601"/>
    </row>
    <row r="30176" spans="21:28" x14ac:dyDescent="0.25">
      <c r="U30176" s="601"/>
      <c r="V30176" s="611"/>
      <c r="X30176" s="613"/>
      <c r="Y30176" s="601"/>
      <c r="Z30176" s="601"/>
      <c r="AA30176" s="601"/>
      <c r="AB30176" s="601"/>
    </row>
    <row r="30177" spans="21:28" x14ac:dyDescent="0.25">
      <c r="U30177" s="601"/>
      <c r="V30177" s="611"/>
      <c r="X30177" s="613"/>
      <c r="Y30177" s="601"/>
      <c r="Z30177" s="601"/>
      <c r="AA30177" s="601"/>
      <c r="AB30177" s="601"/>
    </row>
    <row r="30178" spans="21:28" x14ac:dyDescent="0.25">
      <c r="U30178" s="601"/>
      <c r="V30178" s="611"/>
      <c r="X30178" s="613"/>
      <c r="Y30178" s="601"/>
      <c r="Z30178" s="601"/>
      <c r="AA30178" s="601"/>
      <c r="AB30178" s="601"/>
    </row>
    <row r="30179" spans="21:28" x14ac:dyDescent="0.25">
      <c r="U30179" s="601"/>
      <c r="V30179" s="611"/>
      <c r="X30179" s="613"/>
      <c r="Y30179" s="601"/>
      <c r="Z30179" s="601"/>
      <c r="AA30179" s="601"/>
      <c r="AB30179" s="601"/>
    </row>
    <row r="30180" spans="21:28" x14ac:dyDescent="0.25">
      <c r="U30180" s="601"/>
      <c r="V30180" s="611"/>
      <c r="X30180" s="613"/>
      <c r="Y30180" s="601"/>
      <c r="Z30180" s="601"/>
      <c r="AA30180" s="601"/>
      <c r="AB30180" s="601"/>
    </row>
    <row r="30181" spans="21:28" x14ac:dyDescent="0.25">
      <c r="U30181" s="601"/>
      <c r="V30181" s="611"/>
      <c r="X30181" s="613"/>
      <c r="Y30181" s="601"/>
      <c r="Z30181" s="601"/>
      <c r="AA30181" s="601"/>
      <c r="AB30181" s="601"/>
    </row>
    <row r="30182" spans="21:28" x14ac:dyDescent="0.25">
      <c r="U30182" s="601"/>
      <c r="V30182" s="611"/>
      <c r="X30182" s="613"/>
      <c r="Y30182" s="601"/>
      <c r="Z30182" s="601"/>
      <c r="AA30182" s="601"/>
      <c r="AB30182" s="601"/>
    </row>
    <row r="30183" spans="21:28" x14ac:dyDescent="0.25">
      <c r="U30183" s="601"/>
      <c r="V30183" s="611"/>
      <c r="X30183" s="613"/>
      <c r="Y30183" s="601"/>
      <c r="Z30183" s="601"/>
      <c r="AA30183" s="601"/>
      <c r="AB30183" s="601"/>
    </row>
    <row r="30184" spans="21:28" x14ac:dyDescent="0.25">
      <c r="U30184" s="601"/>
      <c r="V30184" s="611"/>
      <c r="X30184" s="613"/>
      <c r="Y30184" s="601"/>
      <c r="Z30184" s="601"/>
      <c r="AA30184" s="601"/>
      <c r="AB30184" s="601"/>
    </row>
    <row r="30185" spans="21:28" x14ac:dyDescent="0.25">
      <c r="U30185" s="601"/>
      <c r="V30185" s="611"/>
      <c r="X30185" s="613"/>
      <c r="Y30185" s="601"/>
      <c r="Z30185" s="601"/>
      <c r="AA30185" s="601"/>
      <c r="AB30185" s="601"/>
    </row>
    <row r="30186" spans="21:28" x14ac:dyDescent="0.25">
      <c r="U30186" s="601"/>
      <c r="V30186" s="611"/>
      <c r="X30186" s="613"/>
      <c r="Y30186" s="601"/>
      <c r="Z30186" s="601"/>
      <c r="AA30186" s="601"/>
      <c r="AB30186" s="601"/>
    </row>
    <row r="30187" spans="21:28" x14ac:dyDescent="0.25">
      <c r="U30187" s="601"/>
      <c r="V30187" s="611"/>
      <c r="X30187" s="613"/>
      <c r="Y30187" s="601"/>
      <c r="Z30187" s="601"/>
      <c r="AA30187" s="601"/>
      <c r="AB30187" s="601"/>
    </row>
    <row r="30188" spans="21:28" x14ac:dyDescent="0.25">
      <c r="U30188" s="601"/>
      <c r="V30188" s="611"/>
      <c r="X30188" s="613"/>
      <c r="Y30188" s="601"/>
      <c r="Z30188" s="601"/>
      <c r="AA30188" s="601"/>
      <c r="AB30188" s="601"/>
    </row>
    <row r="30189" spans="21:28" x14ac:dyDescent="0.25">
      <c r="U30189" s="601"/>
      <c r="V30189" s="611"/>
      <c r="X30189" s="613"/>
      <c r="Y30189" s="601"/>
      <c r="Z30189" s="601"/>
      <c r="AA30189" s="601"/>
      <c r="AB30189" s="601"/>
    </row>
    <row r="30190" spans="21:28" x14ac:dyDescent="0.25">
      <c r="U30190" s="601"/>
      <c r="V30190" s="611"/>
      <c r="X30190" s="613"/>
      <c r="Y30190" s="601"/>
      <c r="Z30190" s="601"/>
      <c r="AA30190" s="601"/>
      <c r="AB30190" s="601"/>
    </row>
    <row r="30191" spans="21:28" x14ac:dyDescent="0.25">
      <c r="U30191" s="601"/>
      <c r="V30191" s="611"/>
      <c r="X30191" s="613"/>
      <c r="Y30191" s="601"/>
      <c r="Z30191" s="601"/>
      <c r="AA30191" s="601"/>
      <c r="AB30191" s="601"/>
    </row>
    <row r="30192" spans="21:28" x14ac:dyDescent="0.25">
      <c r="U30192" s="601"/>
      <c r="V30192" s="611"/>
      <c r="X30192" s="613"/>
      <c r="Y30192" s="601"/>
      <c r="Z30192" s="601"/>
      <c r="AA30192" s="601"/>
      <c r="AB30192" s="601"/>
    </row>
    <row r="30193" spans="21:28" x14ac:dyDescent="0.25">
      <c r="U30193" s="601"/>
      <c r="V30193" s="611"/>
      <c r="X30193" s="613"/>
      <c r="Y30193" s="601"/>
      <c r="Z30193" s="601"/>
      <c r="AA30193" s="601"/>
      <c r="AB30193" s="601"/>
    </row>
    <row r="30194" spans="21:28" x14ac:dyDescent="0.25">
      <c r="U30194" s="601"/>
      <c r="V30194" s="611"/>
      <c r="X30194" s="613"/>
      <c r="Y30194" s="601"/>
      <c r="Z30194" s="601"/>
      <c r="AA30194" s="601"/>
      <c r="AB30194" s="601"/>
    </row>
    <row r="30195" spans="21:28" x14ac:dyDescent="0.25">
      <c r="U30195" s="601"/>
      <c r="V30195" s="611"/>
      <c r="X30195" s="613"/>
      <c r="Y30195" s="601"/>
      <c r="Z30195" s="601"/>
      <c r="AA30195" s="601"/>
      <c r="AB30195" s="601"/>
    </row>
    <row r="30196" spans="21:28" x14ac:dyDescent="0.25">
      <c r="U30196" s="601"/>
      <c r="V30196" s="611"/>
      <c r="X30196" s="613"/>
      <c r="Y30196" s="601"/>
      <c r="Z30196" s="601"/>
      <c r="AA30196" s="601"/>
      <c r="AB30196" s="601"/>
    </row>
    <row r="30197" spans="21:28" x14ac:dyDescent="0.25">
      <c r="U30197" s="601"/>
      <c r="V30197" s="611"/>
      <c r="X30197" s="613"/>
      <c r="Y30197" s="601"/>
      <c r="Z30197" s="601"/>
      <c r="AA30197" s="601"/>
      <c r="AB30197" s="601"/>
    </row>
    <row r="30198" spans="21:28" x14ac:dyDescent="0.25">
      <c r="U30198" s="601"/>
      <c r="V30198" s="611"/>
      <c r="X30198" s="613"/>
      <c r="Y30198" s="601"/>
      <c r="Z30198" s="601"/>
      <c r="AA30198" s="601"/>
      <c r="AB30198" s="601"/>
    </row>
    <row r="30199" spans="21:28" x14ac:dyDescent="0.25">
      <c r="U30199" s="601"/>
      <c r="V30199" s="611"/>
      <c r="X30199" s="613"/>
      <c r="Y30199" s="601"/>
      <c r="Z30199" s="601"/>
      <c r="AA30199" s="601"/>
      <c r="AB30199" s="601"/>
    </row>
    <row r="30200" spans="21:28" x14ac:dyDescent="0.25">
      <c r="U30200" s="601"/>
      <c r="V30200" s="611"/>
      <c r="X30200" s="613"/>
      <c r="Y30200" s="601"/>
      <c r="Z30200" s="601"/>
      <c r="AA30200" s="601"/>
      <c r="AB30200" s="601"/>
    </row>
    <row r="30201" spans="21:28" x14ac:dyDescent="0.25">
      <c r="U30201" s="601"/>
      <c r="V30201" s="611"/>
      <c r="X30201" s="613"/>
      <c r="Y30201" s="601"/>
      <c r="Z30201" s="601"/>
      <c r="AA30201" s="601"/>
      <c r="AB30201" s="601"/>
    </row>
    <row r="30202" spans="21:28" x14ac:dyDescent="0.25">
      <c r="U30202" s="601"/>
      <c r="V30202" s="611"/>
      <c r="X30202" s="613"/>
      <c r="Y30202" s="601"/>
      <c r="Z30202" s="601"/>
      <c r="AA30202" s="601"/>
      <c r="AB30202" s="601"/>
    </row>
    <row r="30203" spans="21:28" x14ac:dyDescent="0.25">
      <c r="U30203" s="601"/>
      <c r="V30203" s="611"/>
      <c r="X30203" s="613"/>
      <c r="Y30203" s="601"/>
      <c r="Z30203" s="601"/>
      <c r="AA30203" s="601"/>
      <c r="AB30203" s="601"/>
    </row>
    <row r="30204" spans="21:28" x14ac:dyDescent="0.25">
      <c r="U30204" s="601"/>
      <c r="V30204" s="611"/>
      <c r="X30204" s="613"/>
      <c r="Y30204" s="601"/>
      <c r="Z30204" s="601"/>
      <c r="AA30204" s="601"/>
      <c r="AB30204" s="601"/>
    </row>
    <row r="30205" spans="21:28" x14ac:dyDescent="0.25">
      <c r="U30205" s="601"/>
      <c r="V30205" s="611"/>
      <c r="X30205" s="613"/>
      <c r="Y30205" s="601"/>
      <c r="Z30205" s="601"/>
      <c r="AA30205" s="601"/>
      <c r="AB30205" s="601"/>
    </row>
    <row r="30206" spans="21:28" x14ac:dyDescent="0.25">
      <c r="U30206" s="601"/>
      <c r="V30206" s="611"/>
      <c r="X30206" s="613"/>
      <c r="Y30206" s="601"/>
      <c r="Z30206" s="601"/>
      <c r="AA30206" s="601"/>
      <c r="AB30206" s="601"/>
    </row>
    <row r="30207" spans="21:28" x14ac:dyDescent="0.25">
      <c r="U30207" s="601"/>
      <c r="V30207" s="611"/>
      <c r="X30207" s="613"/>
      <c r="Y30207" s="601"/>
      <c r="Z30207" s="601"/>
      <c r="AA30207" s="601"/>
      <c r="AB30207" s="601"/>
    </row>
    <row r="30208" spans="21:28" x14ac:dyDescent="0.25">
      <c r="U30208" s="601"/>
      <c r="V30208" s="611"/>
      <c r="X30208" s="613"/>
      <c r="Y30208" s="601"/>
      <c r="Z30208" s="601"/>
      <c r="AA30208" s="601"/>
      <c r="AB30208" s="601"/>
    </row>
    <row r="30209" spans="21:28" x14ac:dyDescent="0.25">
      <c r="U30209" s="601"/>
      <c r="V30209" s="611"/>
      <c r="X30209" s="613"/>
      <c r="Y30209" s="601"/>
      <c r="Z30209" s="601"/>
      <c r="AA30209" s="601"/>
      <c r="AB30209" s="601"/>
    </row>
    <row r="30210" spans="21:28" x14ac:dyDescent="0.25">
      <c r="U30210" s="601"/>
      <c r="V30210" s="611"/>
      <c r="X30210" s="613"/>
      <c r="Y30210" s="601"/>
      <c r="Z30210" s="601"/>
      <c r="AA30210" s="601"/>
      <c r="AB30210" s="601"/>
    </row>
    <row r="30211" spans="21:28" x14ac:dyDescent="0.25">
      <c r="U30211" s="601"/>
      <c r="V30211" s="611"/>
      <c r="X30211" s="613"/>
      <c r="Y30211" s="601"/>
      <c r="Z30211" s="601"/>
      <c r="AA30211" s="601"/>
      <c r="AB30211" s="601"/>
    </row>
    <row r="30212" spans="21:28" x14ac:dyDescent="0.25">
      <c r="U30212" s="601"/>
      <c r="V30212" s="611"/>
      <c r="X30212" s="613"/>
      <c r="Y30212" s="601"/>
      <c r="Z30212" s="601"/>
      <c r="AA30212" s="601"/>
      <c r="AB30212" s="601"/>
    </row>
    <row r="30213" spans="21:28" x14ac:dyDescent="0.25">
      <c r="U30213" s="601"/>
      <c r="V30213" s="611"/>
      <c r="X30213" s="613"/>
      <c r="Y30213" s="601"/>
      <c r="Z30213" s="601"/>
      <c r="AA30213" s="601"/>
      <c r="AB30213" s="601"/>
    </row>
    <row r="30214" spans="21:28" x14ac:dyDescent="0.25">
      <c r="U30214" s="601"/>
      <c r="V30214" s="611"/>
      <c r="X30214" s="613"/>
      <c r="Y30214" s="601"/>
      <c r="Z30214" s="601"/>
      <c r="AA30214" s="601"/>
      <c r="AB30214" s="601"/>
    </row>
    <row r="30215" spans="21:28" x14ac:dyDescent="0.25">
      <c r="U30215" s="601"/>
      <c r="V30215" s="611"/>
      <c r="X30215" s="613"/>
      <c r="Y30215" s="601"/>
      <c r="Z30215" s="601"/>
      <c r="AA30215" s="601"/>
      <c r="AB30215" s="601"/>
    </row>
    <row r="30216" spans="21:28" x14ac:dyDescent="0.25">
      <c r="U30216" s="601"/>
      <c r="V30216" s="611"/>
      <c r="X30216" s="613"/>
      <c r="Y30216" s="601"/>
      <c r="Z30216" s="601"/>
      <c r="AA30216" s="601"/>
      <c r="AB30216" s="601"/>
    </row>
    <row r="30217" spans="21:28" x14ac:dyDescent="0.25">
      <c r="U30217" s="601"/>
      <c r="V30217" s="611"/>
      <c r="X30217" s="613"/>
      <c r="Y30217" s="601"/>
      <c r="Z30217" s="601"/>
      <c r="AA30217" s="601"/>
      <c r="AB30217" s="601"/>
    </row>
    <row r="30218" spans="21:28" x14ac:dyDescent="0.25">
      <c r="U30218" s="601"/>
      <c r="V30218" s="611"/>
      <c r="X30218" s="613"/>
      <c r="Y30218" s="601"/>
      <c r="Z30218" s="601"/>
      <c r="AA30218" s="601"/>
      <c r="AB30218" s="601"/>
    </row>
    <row r="30219" spans="21:28" x14ac:dyDescent="0.25">
      <c r="U30219" s="601"/>
      <c r="V30219" s="611"/>
      <c r="X30219" s="613"/>
      <c r="Y30219" s="601"/>
      <c r="Z30219" s="601"/>
      <c r="AA30219" s="601"/>
      <c r="AB30219" s="601"/>
    </row>
    <row r="30220" spans="21:28" x14ac:dyDescent="0.25">
      <c r="U30220" s="601"/>
      <c r="V30220" s="611"/>
      <c r="X30220" s="613"/>
      <c r="Y30220" s="601"/>
      <c r="Z30220" s="601"/>
      <c r="AA30220" s="601"/>
      <c r="AB30220" s="601"/>
    </row>
    <row r="30221" spans="21:28" x14ac:dyDescent="0.25">
      <c r="U30221" s="601"/>
      <c r="V30221" s="611"/>
      <c r="X30221" s="613"/>
      <c r="Y30221" s="601"/>
      <c r="Z30221" s="601"/>
      <c r="AA30221" s="601"/>
      <c r="AB30221" s="601"/>
    </row>
    <row r="30222" spans="21:28" x14ac:dyDescent="0.25">
      <c r="U30222" s="601"/>
      <c r="V30222" s="611"/>
      <c r="X30222" s="613"/>
      <c r="Y30222" s="601"/>
      <c r="Z30222" s="601"/>
      <c r="AA30222" s="601"/>
      <c r="AB30222" s="601"/>
    </row>
    <row r="30223" spans="21:28" x14ac:dyDescent="0.25">
      <c r="U30223" s="601"/>
      <c r="V30223" s="611"/>
      <c r="X30223" s="613"/>
      <c r="Y30223" s="601"/>
      <c r="Z30223" s="601"/>
      <c r="AA30223" s="601"/>
      <c r="AB30223" s="601"/>
    </row>
    <row r="30224" spans="21:28" x14ac:dyDescent="0.25">
      <c r="U30224" s="601"/>
      <c r="V30224" s="611"/>
      <c r="X30224" s="613"/>
      <c r="Y30224" s="601"/>
      <c r="Z30224" s="601"/>
      <c r="AA30224" s="601"/>
      <c r="AB30224" s="601"/>
    </row>
    <row r="30225" spans="21:28" x14ac:dyDescent="0.25">
      <c r="U30225" s="601"/>
      <c r="V30225" s="611"/>
      <c r="X30225" s="613"/>
      <c r="Y30225" s="601"/>
      <c r="Z30225" s="601"/>
      <c r="AA30225" s="601"/>
      <c r="AB30225" s="601"/>
    </row>
    <row r="30226" spans="21:28" x14ac:dyDescent="0.25">
      <c r="U30226" s="601"/>
      <c r="V30226" s="611"/>
      <c r="X30226" s="613"/>
      <c r="Y30226" s="601"/>
      <c r="Z30226" s="601"/>
      <c r="AA30226" s="601"/>
      <c r="AB30226" s="601"/>
    </row>
    <row r="30227" spans="21:28" x14ac:dyDescent="0.25">
      <c r="U30227" s="601"/>
      <c r="V30227" s="611"/>
      <c r="X30227" s="613"/>
      <c r="Y30227" s="601"/>
      <c r="Z30227" s="601"/>
      <c r="AA30227" s="601"/>
      <c r="AB30227" s="601"/>
    </row>
    <row r="30228" spans="21:28" x14ac:dyDescent="0.25">
      <c r="U30228" s="601"/>
      <c r="V30228" s="611"/>
      <c r="X30228" s="613"/>
      <c r="Y30228" s="601"/>
      <c r="Z30228" s="601"/>
      <c r="AA30228" s="601"/>
      <c r="AB30228" s="601"/>
    </row>
    <row r="30229" spans="21:28" x14ac:dyDescent="0.25">
      <c r="U30229" s="601"/>
      <c r="V30229" s="611"/>
      <c r="X30229" s="613"/>
      <c r="Y30229" s="601"/>
      <c r="Z30229" s="601"/>
      <c r="AA30229" s="601"/>
      <c r="AB30229" s="601"/>
    </row>
    <row r="30230" spans="21:28" x14ac:dyDescent="0.25">
      <c r="U30230" s="601"/>
      <c r="V30230" s="611"/>
      <c r="X30230" s="613"/>
      <c r="Y30230" s="601"/>
      <c r="Z30230" s="601"/>
      <c r="AA30230" s="601"/>
      <c r="AB30230" s="601"/>
    </row>
    <row r="30231" spans="21:28" x14ac:dyDescent="0.25">
      <c r="U30231" s="601"/>
      <c r="V30231" s="611"/>
      <c r="X30231" s="613"/>
      <c r="Y30231" s="601"/>
      <c r="Z30231" s="601"/>
      <c r="AA30231" s="601"/>
      <c r="AB30231" s="601"/>
    </row>
    <row r="30232" spans="21:28" x14ac:dyDescent="0.25">
      <c r="U30232" s="601"/>
      <c r="V30232" s="611"/>
      <c r="X30232" s="613"/>
      <c r="Y30232" s="601"/>
      <c r="Z30232" s="601"/>
      <c r="AA30232" s="601"/>
      <c r="AB30232" s="601"/>
    </row>
    <row r="30233" spans="21:28" x14ac:dyDescent="0.25">
      <c r="U30233" s="601"/>
      <c r="V30233" s="611"/>
      <c r="X30233" s="613"/>
      <c r="Y30233" s="601"/>
      <c r="Z30233" s="601"/>
      <c r="AA30233" s="601"/>
      <c r="AB30233" s="601"/>
    </row>
    <row r="30234" spans="21:28" x14ac:dyDescent="0.25">
      <c r="U30234" s="601"/>
      <c r="V30234" s="611"/>
      <c r="X30234" s="613"/>
      <c r="Y30234" s="601"/>
      <c r="Z30234" s="601"/>
      <c r="AA30234" s="601"/>
      <c r="AB30234" s="601"/>
    </row>
    <row r="30235" spans="21:28" x14ac:dyDescent="0.25">
      <c r="U30235" s="601"/>
      <c r="V30235" s="611"/>
      <c r="X30235" s="613"/>
      <c r="Y30235" s="601"/>
      <c r="Z30235" s="601"/>
      <c r="AA30235" s="601"/>
      <c r="AB30235" s="601"/>
    </row>
    <row r="30236" spans="21:28" x14ac:dyDescent="0.25">
      <c r="U30236" s="601"/>
      <c r="V30236" s="611"/>
      <c r="X30236" s="613"/>
      <c r="Y30236" s="601"/>
      <c r="Z30236" s="601"/>
      <c r="AA30236" s="601"/>
      <c r="AB30236" s="601"/>
    </row>
    <row r="30237" spans="21:28" x14ac:dyDescent="0.25">
      <c r="U30237" s="601"/>
      <c r="V30237" s="611"/>
      <c r="X30237" s="613"/>
      <c r="Y30237" s="601"/>
      <c r="Z30237" s="601"/>
      <c r="AA30237" s="601"/>
      <c r="AB30237" s="601"/>
    </row>
    <row r="30238" spans="21:28" x14ac:dyDescent="0.25">
      <c r="U30238" s="601"/>
      <c r="V30238" s="611"/>
      <c r="X30238" s="613"/>
      <c r="Y30238" s="601"/>
      <c r="Z30238" s="601"/>
      <c r="AA30238" s="601"/>
      <c r="AB30238" s="601"/>
    </row>
    <row r="30239" spans="21:28" x14ac:dyDescent="0.25">
      <c r="U30239" s="601"/>
      <c r="V30239" s="611"/>
      <c r="X30239" s="613"/>
      <c r="Y30239" s="601"/>
      <c r="Z30239" s="601"/>
      <c r="AA30239" s="601"/>
      <c r="AB30239" s="601"/>
    </row>
    <row r="30240" spans="21:28" x14ac:dyDescent="0.25">
      <c r="U30240" s="601"/>
      <c r="V30240" s="611"/>
      <c r="X30240" s="613"/>
      <c r="Y30240" s="601"/>
      <c r="Z30240" s="601"/>
      <c r="AA30240" s="601"/>
      <c r="AB30240" s="601"/>
    </row>
    <row r="30241" spans="21:28" x14ac:dyDescent="0.25">
      <c r="U30241" s="601"/>
      <c r="V30241" s="611"/>
      <c r="X30241" s="613"/>
      <c r="Y30241" s="601"/>
      <c r="Z30241" s="601"/>
      <c r="AA30241" s="601"/>
      <c r="AB30241" s="601"/>
    </row>
    <row r="30242" spans="21:28" x14ac:dyDescent="0.25">
      <c r="U30242" s="601"/>
      <c r="V30242" s="611"/>
      <c r="X30242" s="613"/>
      <c r="Y30242" s="601"/>
      <c r="Z30242" s="601"/>
      <c r="AA30242" s="601"/>
      <c r="AB30242" s="601"/>
    </row>
    <row r="30243" spans="21:28" x14ac:dyDescent="0.25">
      <c r="U30243" s="601"/>
      <c r="V30243" s="611"/>
      <c r="X30243" s="613"/>
      <c r="Y30243" s="601"/>
      <c r="Z30243" s="601"/>
      <c r="AA30243" s="601"/>
      <c r="AB30243" s="601"/>
    </row>
    <row r="30244" spans="21:28" x14ac:dyDescent="0.25">
      <c r="U30244" s="601"/>
      <c r="V30244" s="611"/>
      <c r="X30244" s="613"/>
      <c r="Y30244" s="601"/>
      <c r="Z30244" s="601"/>
      <c r="AA30244" s="601"/>
      <c r="AB30244" s="601"/>
    </row>
    <row r="30245" spans="21:28" x14ac:dyDescent="0.25">
      <c r="U30245" s="601"/>
      <c r="V30245" s="611"/>
      <c r="X30245" s="613"/>
      <c r="Y30245" s="601"/>
      <c r="Z30245" s="601"/>
      <c r="AA30245" s="601"/>
      <c r="AB30245" s="601"/>
    </row>
    <row r="30246" spans="21:28" x14ac:dyDescent="0.25">
      <c r="U30246" s="601"/>
      <c r="V30246" s="611"/>
      <c r="X30246" s="613"/>
      <c r="Y30246" s="601"/>
      <c r="Z30246" s="601"/>
      <c r="AA30246" s="601"/>
      <c r="AB30246" s="601"/>
    </row>
    <row r="30247" spans="21:28" x14ac:dyDescent="0.25">
      <c r="U30247" s="601"/>
      <c r="V30247" s="611"/>
      <c r="X30247" s="613"/>
      <c r="Y30247" s="601"/>
      <c r="Z30247" s="601"/>
      <c r="AA30247" s="601"/>
      <c r="AB30247" s="601"/>
    </row>
    <row r="30248" spans="21:28" x14ac:dyDescent="0.25">
      <c r="U30248" s="601"/>
      <c r="V30248" s="611"/>
      <c r="X30248" s="613"/>
      <c r="Y30248" s="601"/>
      <c r="Z30248" s="601"/>
      <c r="AA30248" s="601"/>
      <c r="AB30248" s="601"/>
    </row>
    <row r="30249" spans="21:28" x14ac:dyDescent="0.25">
      <c r="U30249" s="601"/>
      <c r="V30249" s="611"/>
      <c r="X30249" s="613"/>
      <c r="Y30249" s="601"/>
      <c r="Z30249" s="601"/>
      <c r="AA30249" s="601"/>
      <c r="AB30249" s="601"/>
    </row>
    <row r="30250" spans="21:28" x14ac:dyDescent="0.25">
      <c r="U30250" s="601"/>
      <c r="V30250" s="611"/>
      <c r="X30250" s="613"/>
      <c r="Y30250" s="601"/>
      <c r="Z30250" s="601"/>
      <c r="AA30250" s="601"/>
      <c r="AB30250" s="601"/>
    </row>
    <row r="30251" spans="21:28" x14ac:dyDescent="0.25">
      <c r="U30251" s="601"/>
      <c r="V30251" s="611"/>
      <c r="X30251" s="613"/>
      <c r="Y30251" s="601"/>
      <c r="Z30251" s="601"/>
      <c r="AA30251" s="601"/>
      <c r="AB30251" s="601"/>
    </row>
    <row r="30252" spans="21:28" x14ac:dyDescent="0.25">
      <c r="U30252" s="601"/>
      <c r="V30252" s="611"/>
      <c r="X30252" s="613"/>
      <c r="Y30252" s="601"/>
      <c r="Z30252" s="601"/>
      <c r="AA30252" s="601"/>
      <c r="AB30252" s="601"/>
    </row>
    <row r="30253" spans="21:28" x14ac:dyDescent="0.25">
      <c r="U30253" s="601"/>
      <c r="V30253" s="611"/>
      <c r="X30253" s="613"/>
      <c r="Y30253" s="601"/>
      <c r="Z30253" s="601"/>
      <c r="AA30253" s="601"/>
      <c r="AB30253" s="601"/>
    </row>
    <row r="30254" spans="21:28" x14ac:dyDescent="0.25">
      <c r="U30254" s="601"/>
      <c r="V30254" s="611"/>
      <c r="X30254" s="613"/>
      <c r="Y30254" s="601"/>
      <c r="Z30254" s="601"/>
      <c r="AA30254" s="601"/>
      <c r="AB30254" s="601"/>
    </row>
    <row r="30255" spans="21:28" x14ac:dyDescent="0.25">
      <c r="U30255" s="601"/>
      <c r="V30255" s="611"/>
      <c r="X30255" s="613"/>
      <c r="Y30255" s="601"/>
      <c r="Z30255" s="601"/>
      <c r="AA30255" s="601"/>
      <c r="AB30255" s="601"/>
    </row>
    <row r="30256" spans="21:28" x14ac:dyDescent="0.25">
      <c r="U30256" s="601"/>
      <c r="V30256" s="611"/>
      <c r="X30256" s="613"/>
      <c r="Y30256" s="601"/>
      <c r="Z30256" s="601"/>
      <c r="AA30256" s="601"/>
      <c r="AB30256" s="601"/>
    </row>
    <row r="30257" spans="21:28" x14ac:dyDescent="0.25">
      <c r="U30257" s="601"/>
      <c r="V30257" s="611"/>
      <c r="X30257" s="613"/>
      <c r="Y30257" s="601"/>
      <c r="Z30257" s="601"/>
      <c r="AA30257" s="601"/>
      <c r="AB30257" s="601"/>
    </row>
    <row r="30258" spans="21:28" x14ac:dyDescent="0.25">
      <c r="U30258" s="601"/>
      <c r="V30258" s="611"/>
      <c r="X30258" s="613"/>
      <c r="Y30258" s="601"/>
      <c r="Z30258" s="601"/>
      <c r="AA30258" s="601"/>
      <c r="AB30258" s="601"/>
    </row>
    <row r="30259" spans="21:28" x14ac:dyDescent="0.25">
      <c r="U30259" s="601"/>
      <c r="V30259" s="611"/>
      <c r="X30259" s="613"/>
      <c r="Y30259" s="601"/>
      <c r="Z30259" s="601"/>
      <c r="AA30259" s="601"/>
      <c r="AB30259" s="601"/>
    </row>
    <row r="30260" spans="21:28" x14ac:dyDescent="0.25">
      <c r="U30260" s="601"/>
      <c r="V30260" s="611"/>
      <c r="X30260" s="613"/>
      <c r="Y30260" s="601"/>
      <c r="Z30260" s="601"/>
      <c r="AA30260" s="601"/>
      <c r="AB30260" s="601"/>
    </row>
    <row r="30261" spans="21:28" x14ac:dyDescent="0.25">
      <c r="U30261" s="601"/>
      <c r="V30261" s="611"/>
      <c r="X30261" s="613"/>
      <c r="Y30261" s="601"/>
      <c r="Z30261" s="601"/>
      <c r="AA30261" s="601"/>
      <c r="AB30261" s="601"/>
    </row>
    <row r="30262" spans="21:28" x14ac:dyDescent="0.25">
      <c r="U30262" s="601"/>
      <c r="V30262" s="611"/>
      <c r="X30262" s="613"/>
      <c r="Y30262" s="601"/>
      <c r="Z30262" s="601"/>
      <c r="AA30262" s="601"/>
      <c r="AB30262" s="601"/>
    </row>
    <row r="30263" spans="21:28" x14ac:dyDescent="0.25">
      <c r="U30263" s="601"/>
      <c r="V30263" s="611"/>
      <c r="X30263" s="613"/>
      <c r="Y30263" s="601"/>
      <c r="Z30263" s="601"/>
      <c r="AA30263" s="601"/>
      <c r="AB30263" s="601"/>
    </row>
    <row r="30264" spans="21:28" x14ac:dyDescent="0.25">
      <c r="U30264" s="601"/>
      <c r="V30264" s="611"/>
      <c r="X30264" s="613"/>
      <c r="Y30264" s="601"/>
      <c r="Z30264" s="601"/>
      <c r="AA30264" s="601"/>
      <c r="AB30264" s="601"/>
    </row>
    <row r="30265" spans="21:28" x14ac:dyDescent="0.25">
      <c r="U30265" s="601"/>
      <c r="V30265" s="611"/>
      <c r="X30265" s="613"/>
      <c r="Y30265" s="601"/>
      <c r="Z30265" s="601"/>
      <c r="AA30265" s="601"/>
      <c r="AB30265" s="601"/>
    </row>
    <row r="30266" spans="21:28" x14ac:dyDescent="0.25">
      <c r="U30266" s="601"/>
      <c r="V30266" s="611"/>
      <c r="X30266" s="613"/>
      <c r="Y30266" s="601"/>
      <c r="Z30266" s="601"/>
      <c r="AA30266" s="601"/>
      <c r="AB30266" s="601"/>
    </row>
    <row r="30267" spans="21:28" x14ac:dyDescent="0.25">
      <c r="U30267" s="601"/>
      <c r="V30267" s="611"/>
      <c r="X30267" s="613"/>
      <c r="Y30267" s="601"/>
      <c r="Z30267" s="601"/>
      <c r="AA30267" s="601"/>
      <c r="AB30267" s="601"/>
    </row>
    <row r="30268" spans="21:28" x14ac:dyDescent="0.25">
      <c r="U30268" s="601"/>
      <c r="V30268" s="611"/>
      <c r="X30268" s="613"/>
      <c r="Y30268" s="601"/>
      <c r="Z30268" s="601"/>
      <c r="AA30268" s="601"/>
      <c r="AB30268" s="601"/>
    </row>
    <row r="30269" spans="21:28" x14ac:dyDescent="0.25">
      <c r="U30269" s="601"/>
      <c r="V30269" s="611"/>
      <c r="X30269" s="613"/>
      <c r="Y30269" s="601"/>
      <c r="Z30269" s="601"/>
      <c r="AA30269" s="601"/>
      <c r="AB30269" s="601"/>
    </row>
    <row r="30270" spans="21:28" x14ac:dyDescent="0.25">
      <c r="U30270" s="601"/>
      <c r="V30270" s="611"/>
      <c r="X30270" s="613"/>
      <c r="Y30270" s="601"/>
      <c r="Z30270" s="601"/>
      <c r="AA30270" s="601"/>
      <c r="AB30270" s="601"/>
    </row>
    <row r="30271" spans="21:28" x14ac:dyDescent="0.25">
      <c r="U30271" s="601"/>
      <c r="V30271" s="611"/>
      <c r="X30271" s="613"/>
      <c r="Y30271" s="601"/>
      <c r="Z30271" s="601"/>
      <c r="AA30271" s="601"/>
      <c r="AB30271" s="601"/>
    </row>
    <row r="30272" spans="21:28" x14ac:dyDescent="0.25">
      <c r="U30272" s="601"/>
      <c r="V30272" s="611"/>
      <c r="X30272" s="613"/>
      <c r="Y30272" s="601"/>
      <c r="Z30272" s="601"/>
      <c r="AA30272" s="601"/>
      <c r="AB30272" s="601"/>
    </row>
    <row r="30273" spans="21:28" x14ac:dyDescent="0.25">
      <c r="U30273" s="601"/>
      <c r="V30273" s="611"/>
      <c r="X30273" s="613"/>
      <c r="Y30273" s="601"/>
      <c r="Z30273" s="601"/>
      <c r="AA30273" s="601"/>
      <c r="AB30273" s="601"/>
    </row>
    <row r="30274" spans="21:28" x14ac:dyDescent="0.25">
      <c r="U30274" s="601"/>
      <c r="V30274" s="611"/>
      <c r="X30274" s="613"/>
      <c r="Y30274" s="601"/>
      <c r="Z30274" s="601"/>
      <c r="AA30274" s="601"/>
      <c r="AB30274" s="601"/>
    </row>
    <row r="30275" spans="21:28" x14ac:dyDescent="0.25">
      <c r="U30275" s="601"/>
      <c r="V30275" s="611"/>
      <c r="X30275" s="613"/>
      <c r="Y30275" s="601"/>
      <c r="Z30275" s="601"/>
      <c r="AA30275" s="601"/>
      <c r="AB30275" s="601"/>
    </row>
    <row r="30276" spans="21:28" x14ac:dyDescent="0.25">
      <c r="U30276" s="601"/>
      <c r="V30276" s="611"/>
      <c r="X30276" s="613"/>
      <c r="Y30276" s="601"/>
      <c r="Z30276" s="601"/>
      <c r="AA30276" s="601"/>
      <c r="AB30276" s="601"/>
    </row>
    <row r="30277" spans="21:28" x14ac:dyDescent="0.25">
      <c r="U30277" s="601"/>
      <c r="V30277" s="611"/>
      <c r="X30277" s="613"/>
      <c r="Y30277" s="601"/>
      <c r="Z30277" s="601"/>
      <c r="AA30277" s="601"/>
      <c r="AB30277" s="601"/>
    </row>
    <row r="30278" spans="21:28" x14ac:dyDescent="0.25">
      <c r="U30278" s="601"/>
      <c r="V30278" s="611"/>
      <c r="X30278" s="613"/>
      <c r="Y30278" s="601"/>
      <c r="Z30278" s="601"/>
      <c r="AA30278" s="601"/>
      <c r="AB30278" s="601"/>
    </row>
    <row r="30279" spans="21:28" x14ac:dyDescent="0.25">
      <c r="U30279" s="601"/>
      <c r="V30279" s="611"/>
      <c r="X30279" s="613"/>
      <c r="Y30279" s="601"/>
      <c r="Z30279" s="601"/>
      <c r="AA30279" s="601"/>
      <c r="AB30279" s="601"/>
    </row>
    <row r="30280" spans="21:28" x14ac:dyDescent="0.25">
      <c r="U30280" s="601"/>
      <c r="V30280" s="611"/>
      <c r="X30280" s="613"/>
      <c r="Y30280" s="601"/>
      <c r="Z30280" s="601"/>
      <c r="AA30280" s="601"/>
      <c r="AB30280" s="601"/>
    </row>
    <row r="30281" spans="21:28" x14ac:dyDescent="0.25">
      <c r="U30281" s="601"/>
      <c r="V30281" s="611"/>
      <c r="X30281" s="613"/>
      <c r="Y30281" s="601"/>
      <c r="Z30281" s="601"/>
      <c r="AA30281" s="601"/>
      <c r="AB30281" s="601"/>
    </row>
    <row r="30282" spans="21:28" x14ac:dyDescent="0.25">
      <c r="U30282" s="601"/>
      <c r="V30282" s="611"/>
      <c r="X30282" s="613"/>
      <c r="Y30282" s="601"/>
      <c r="Z30282" s="601"/>
      <c r="AA30282" s="601"/>
      <c r="AB30282" s="601"/>
    </row>
    <row r="30283" spans="21:28" x14ac:dyDescent="0.25">
      <c r="U30283" s="601"/>
      <c r="V30283" s="611"/>
      <c r="X30283" s="613"/>
      <c r="Y30283" s="601"/>
      <c r="Z30283" s="601"/>
      <c r="AA30283" s="601"/>
      <c r="AB30283" s="601"/>
    </row>
    <row r="30284" spans="21:28" x14ac:dyDescent="0.25">
      <c r="U30284" s="601"/>
      <c r="V30284" s="611"/>
      <c r="X30284" s="613"/>
      <c r="Y30284" s="601"/>
      <c r="Z30284" s="601"/>
      <c r="AA30284" s="601"/>
      <c r="AB30284" s="601"/>
    </row>
    <row r="30285" spans="21:28" x14ac:dyDescent="0.25">
      <c r="U30285" s="601"/>
      <c r="V30285" s="611"/>
      <c r="X30285" s="613"/>
      <c r="Y30285" s="601"/>
      <c r="Z30285" s="601"/>
      <c r="AA30285" s="601"/>
      <c r="AB30285" s="601"/>
    </row>
    <row r="30286" spans="21:28" x14ac:dyDescent="0.25">
      <c r="U30286" s="601"/>
      <c r="V30286" s="611"/>
      <c r="X30286" s="613"/>
      <c r="Y30286" s="601"/>
      <c r="Z30286" s="601"/>
      <c r="AA30286" s="601"/>
      <c r="AB30286" s="601"/>
    </row>
    <row r="30287" spans="21:28" x14ac:dyDescent="0.25">
      <c r="U30287" s="601"/>
      <c r="V30287" s="611"/>
      <c r="X30287" s="613"/>
      <c r="Y30287" s="601"/>
      <c r="Z30287" s="601"/>
      <c r="AA30287" s="601"/>
      <c r="AB30287" s="601"/>
    </row>
    <row r="30288" spans="21:28" x14ac:dyDescent="0.25">
      <c r="U30288" s="601"/>
      <c r="V30288" s="611"/>
      <c r="X30288" s="613"/>
      <c r="Y30288" s="601"/>
      <c r="Z30288" s="601"/>
      <c r="AA30288" s="601"/>
      <c r="AB30288" s="601"/>
    </row>
    <row r="30289" spans="21:28" x14ac:dyDescent="0.25">
      <c r="U30289" s="601"/>
      <c r="V30289" s="611"/>
      <c r="X30289" s="613"/>
      <c r="Y30289" s="601"/>
      <c r="Z30289" s="601"/>
      <c r="AA30289" s="601"/>
      <c r="AB30289" s="601"/>
    </row>
    <row r="30290" spans="21:28" x14ac:dyDescent="0.25">
      <c r="U30290" s="601"/>
      <c r="V30290" s="611"/>
      <c r="X30290" s="613"/>
      <c r="Y30290" s="601"/>
      <c r="Z30290" s="601"/>
      <c r="AA30290" s="601"/>
      <c r="AB30290" s="601"/>
    </row>
    <row r="30291" spans="21:28" x14ac:dyDescent="0.25">
      <c r="U30291" s="601"/>
      <c r="V30291" s="611"/>
      <c r="X30291" s="613"/>
      <c r="Y30291" s="601"/>
      <c r="Z30291" s="601"/>
      <c r="AA30291" s="601"/>
      <c r="AB30291" s="601"/>
    </row>
    <row r="30292" spans="21:28" x14ac:dyDescent="0.25">
      <c r="U30292" s="601"/>
      <c r="V30292" s="611"/>
      <c r="X30292" s="613"/>
      <c r="Y30292" s="601"/>
      <c r="Z30292" s="601"/>
      <c r="AA30292" s="601"/>
      <c r="AB30292" s="601"/>
    </row>
    <row r="30293" spans="21:28" x14ac:dyDescent="0.25">
      <c r="U30293" s="601"/>
      <c r="V30293" s="611"/>
      <c r="X30293" s="613"/>
      <c r="Y30293" s="601"/>
      <c r="Z30293" s="601"/>
      <c r="AA30293" s="601"/>
      <c r="AB30293" s="601"/>
    </row>
    <row r="30294" spans="21:28" x14ac:dyDescent="0.25">
      <c r="U30294" s="601"/>
      <c r="V30294" s="611"/>
      <c r="X30294" s="613"/>
      <c r="Y30294" s="601"/>
      <c r="Z30294" s="601"/>
      <c r="AA30294" s="601"/>
      <c r="AB30294" s="601"/>
    </row>
    <row r="30295" spans="21:28" x14ac:dyDescent="0.25">
      <c r="U30295" s="601"/>
      <c r="V30295" s="611"/>
      <c r="X30295" s="613"/>
      <c r="Y30295" s="601"/>
      <c r="Z30295" s="601"/>
      <c r="AA30295" s="601"/>
      <c r="AB30295" s="601"/>
    </row>
    <row r="30296" spans="21:28" x14ac:dyDescent="0.25">
      <c r="U30296" s="601"/>
      <c r="V30296" s="611"/>
      <c r="X30296" s="613"/>
      <c r="Y30296" s="601"/>
      <c r="Z30296" s="601"/>
      <c r="AA30296" s="601"/>
      <c r="AB30296" s="601"/>
    </row>
    <row r="30297" spans="21:28" x14ac:dyDescent="0.25">
      <c r="U30297" s="601"/>
      <c r="V30297" s="611"/>
      <c r="X30297" s="613"/>
      <c r="Y30297" s="601"/>
      <c r="Z30297" s="601"/>
      <c r="AA30297" s="601"/>
      <c r="AB30297" s="601"/>
    </row>
    <row r="30298" spans="21:28" x14ac:dyDescent="0.25">
      <c r="U30298" s="601"/>
      <c r="V30298" s="611"/>
      <c r="X30298" s="613"/>
      <c r="Y30298" s="601"/>
      <c r="Z30298" s="601"/>
      <c r="AA30298" s="601"/>
      <c r="AB30298" s="601"/>
    </row>
    <row r="30299" spans="21:28" x14ac:dyDescent="0.25">
      <c r="U30299" s="601"/>
      <c r="V30299" s="611"/>
      <c r="X30299" s="613"/>
      <c r="Y30299" s="601"/>
      <c r="Z30299" s="601"/>
      <c r="AA30299" s="601"/>
      <c r="AB30299" s="601"/>
    </row>
    <row r="30300" spans="21:28" x14ac:dyDescent="0.25">
      <c r="U30300" s="601"/>
      <c r="V30300" s="611"/>
      <c r="X30300" s="613"/>
      <c r="Y30300" s="601"/>
      <c r="Z30300" s="601"/>
      <c r="AA30300" s="601"/>
      <c r="AB30300" s="601"/>
    </row>
    <row r="30301" spans="21:28" x14ac:dyDescent="0.25">
      <c r="U30301" s="601"/>
      <c r="V30301" s="611"/>
      <c r="X30301" s="613"/>
      <c r="Y30301" s="601"/>
      <c r="Z30301" s="601"/>
      <c r="AA30301" s="601"/>
      <c r="AB30301" s="601"/>
    </row>
    <row r="30302" spans="21:28" x14ac:dyDescent="0.25">
      <c r="U30302" s="601"/>
      <c r="V30302" s="611"/>
      <c r="X30302" s="613"/>
      <c r="Y30302" s="601"/>
      <c r="Z30302" s="601"/>
      <c r="AA30302" s="601"/>
      <c r="AB30302" s="601"/>
    </row>
    <row r="30303" spans="21:28" x14ac:dyDescent="0.25">
      <c r="U30303" s="601"/>
      <c r="V30303" s="611"/>
      <c r="X30303" s="613"/>
      <c r="Y30303" s="601"/>
      <c r="Z30303" s="601"/>
      <c r="AA30303" s="601"/>
      <c r="AB30303" s="601"/>
    </row>
    <row r="30304" spans="21:28" x14ac:dyDescent="0.25">
      <c r="U30304" s="601"/>
      <c r="V30304" s="611"/>
      <c r="X30304" s="613"/>
      <c r="Y30304" s="601"/>
      <c r="Z30304" s="601"/>
      <c r="AA30304" s="601"/>
      <c r="AB30304" s="601"/>
    </row>
    <row r="30305" spans="21:28" x14ac:dyDescent="0.25">
      <c r="U30305" s="601"/>
      <c r="V30305" s="611"/>
      <c r="X30305" s="613"/>
      <c r="Y30305" s="601"/>
      <c r="Z30305" s="601"/>
      <c r="AA30305" s="601"/>
      <c r="AB30305" s="601"/>
    </row>
    <row r="30306" spans="21:28" x14ac:dyDescent="0.25">
      <c r="U30306" s="601"/>
      <c r="V30306" s="611"/>
      <c r="X30306" s="613"/>
      <c r="Y30306" s="601"/>
      <c r="Z30306" s="601"/>
      <c r="AA30306" s="601"/>
      <c r="AB30306" s="601"/>
    </row>
    <row r="30307" spans="21:28" x14ac:dyDescent="0.25">
      <c r="U30307" s="601"/>
      <c r="V30307" s="611"/>
      <c r="X30307" s="613"/>
      <c r="Y30307" s="601"/>
      <c r="Z30307" s="601"/>
      <c r="AA30307" s="601"/>
      <c r="AB30307" s="601"/>
    </row>
    <row r="30308" spans="21:28" x14ac:dyDescent="0.25">
      <c r="U30308" s="601"/>
      <c r="V30308" s="611"/>
      <c r="X30308" s="613"/>
      <c r="Y30308" s="601"/>
      <c r="Z30308" s="601"/>
      <c r="AA30308" s="601"/>
      <c r="AB30308" s="601"/>
    </row>
    <row r="30309" spans="21:28" x14ac:dyDescent="0.25">
      <c r="U30309" s="601"/>
      <c r="V30309" s="611"/>
      <c r="X30309" s="613"/>
      <c r="Y30309" s="601"/>
      <c r="Z30309" s="601"/>
      <c r="AA30309" s="601"/>
      <c r="AB30309" s="601"/>
    </row>
    <row r="30310" spans="21:28" x14ac:dyDescent="0.25">
      <c r="U30310" s="601"/>
      <c r="V30310" s="611"/>
      <c r="X30310" s="613"/>
      <c r="Y30310" s="601"/>
      <c r="Z30310" s="601"/>
      <c r="AA30310" s="601"/>
      <c r="AB30310" s="601"/>
    </row>
    <row r="30311" spans="21:28" x14ac:dyDescent="0.25">
      <c r="U30311" s="601"/>
      <c r="V30311" s="611"/>
      <c r="X30311" s="613"/>
      <c r="Y30311" s="601"/>
      <c r="Z30311" s="601"/>
      <c r="AA30311" s="601"/>
      <c r="AB30311" s="601"/>
    </row>
    <row r="30312" spans="21:28" x14ac:dyDescent="0.25">
      <c r="U30312" s="601"/>
      <c r="V30312" s="611"/>
      <c r="X30312" s="613"/>
      <c r="Y30312" s="601"/>
      <c r="Z30312" s="601"/>
      <c r="AA30312" s="601"/>
      <c r="AB30312" s="601"/>
    </row>
    <row r="30313" spans="21:28" x14ac:dyDescent="0.25">
      <c r="U30313" s="601"/>
      <c r="V30313" s="611"/>
      <c r="X30313" s="613"/>
      <c r="Y30313" s="601"/>
      <c r="Z30313" s="601"/>
      <c r="AA30313" s="601"/>
      <c r="AB30313" s="601"/>
    </row>
    <row r="30314" spans="21:28" x14ac:dyDescent="0.25">
      <c r="U30314" s="601"/>
      <c r="V30314" s="611"/>
      <c r="X30314" s="613"/>
      <c r="Y30314" s="601"/>
      <c r="Z30314" s="601"/>
      <c r="AA30314" s="601"/>
      <c r="AB30314" s="601"/>
    </row>
    <row r="30315" spans="21:28" x14ac:dyDescent="0.25">
      <c r="U30315" s="601"/>
      <c r="V30315" s="611"/>
      <c r="X30315" s="613"/>
      <c r="Y30315" s="601"/>
      <c r="Z30315" s="601"/>
      <c r="AA30315" s="601"/>
      <c r="AB30315" s="601"/>
    </row>
    <row r="30316" spans="21:28" x14ac:dyDescent="0.25">
      <c r="U30316" s="601"/>
      <c r="V30316" s="611"/>
      <c r="X30316" s="613"/>
      <c r="Y30316" s="601"/>
      <c r="Z30316" s="601"/>
      <c r="AA30316" s="601"/>
      <c r="AB30316" s="601"/>
    </row>
    <row r="30317" spans="21:28" x14ac:dyDescent="0.25">
      <c r="U30317" s="601"/>
      <c r="V30317" s="611"/>
      <c r="X30317" s="613"/>
      <c r="Y30317" s="601"/>
      <c r="Z30317" s="601"/>
      <c r="AA30317" s="601"/>
      <c r="AB30317" s="601"/>
    </row>
    <row r="30318" spans="21:28" x14ac:dyDescent="0.25">
      <c r="U30318" s="601"/>
      <c r="V30318" s="611"/>
      <c r="X30318" s="613"/>
      <c r="Y30318" s="601"/>
      <c r="Z30318" s="601"/>
      <c r="AA30318" s="601"/>
      <c r="AB30318" s="601"/>
    </row>
    <row r="30319" spans="21:28" x14ac:dyDescent="0.25">
      <c r="U30319" s="601"/>
      <c r="V30319" s="611"/>
      <c r="X30319" s="613"/>
      <c r="Y30319" s="601"/>
      <c r="Z30319" s="601"/>
      <c r="AA30319" s="601"/>
      <c r="AB30319" s="601"/>
    </row>
    <row r="30320" spans="21:28" x14ac:dyDescent="0.25">
      <c r="U30320" s="601"/>
      <c r="V30320" s="611"/>
      <c r="X30320" s="613"/>
      <c r="Y30320" s="601"/>
      <c r="Z30320" s="601"/>
      <c r="AA30320" s="601"/>
      <c r="AB30320" s="601"/>
    </row>
    <row r="30321" spans="21:28" x14ac:dyDescent="0.25">
      <c r="U30321" s="601"/>
      <c r="V30321" s="611"/>
      <c r="X30321" s="613"/>
      <c r="Y30321" s="601"/>
      <c r="Z30321" s="601"/>
      <c r="AA30321" s="601"/>
      <c r="AB30321" s="601"/>
    </row>
    <row r="30322" spans="21:28" x14ac:dyDescent="0.25">
      <c r="U30322" s="601"/>
      <c r="V30322" s="611"/>
      <c r="X30322" s="613"/>
      <c r="Y30322" s="601"/>
      <c r="Z30322" s="601"/>
      <c r="AA30322" s="601"/>
      <c r="AB30322" s="601"/>
    </row>
    <row r="30323" spans="21:28" x14ac:dyDescent="0.25">
      <c r="U30323" s="601"/>
      <c r="V30323" s="611"/>
      <c r="X30323" s="613"/>
      <c r="Y30323" s="601"/>
      <c r="Z30323" s="601"/>
      <c r="AA30323" s="601"/>
      <c r="AB30323" s="601"/>
    </row>
    <row r="30324" spans="21:28" x14ac:dyDescent="0.25">
      <c r="U30324" s="601"/>
      <c r="V30324" s="611"/>
      <c r="X30324" s="613"/>
      <c r="Y30324" s="601"/>
      <c r="Z30324" s="601"/>
      <c r="AA30324" s="601"/>
      <c r="AB30324" s="601"/>
    </row>
    <row r="30325" spans="21:28" x14ac:dyDescent="0.25">
      <c r="U30325" s="601"/>
      <c r="V30325" s="611"/>
      <c r="X30325" s="613"/>
      <c r="Y30325" s="601"/>
      <c r="Z30325" s="601"/>
      <c r="AA30325" s="601"/>
      <c r="AB30325" s="601"/>
    </row>
    <row r="30326" spans="21:28" x14ac:dyDescent="0.25">
      <c r="U30326" s="601"/>
      <c r="V30326" s="611"/>
      <c r="X30326" s="613"/>
      <c r="Y30326" s="601"/>
      <c r="Z30326" s="601"/>
      <c r="AA30326" s="601"/>
      <c r="AB30326" s="601"/>
    </row>
    <row r="30327" spans="21:28" x14ac:dyDescent="0.25">
      <c r="U30327" s="601"/>
      <c r="V30327" s="611"/>
      <c r="X30327" s="613"/>
      <c r="Y30327" s="601"/>
      <c r="Z30327" s="601"/>
      <c r="AA30327" s="601"/>
      <c r="AB30327" s="601"/>
    </row>
    <row r="30328" spans="21:28" x14ac:dyDescent="0.25">
      <c r="U30328" s="601"/>
      <c r="V30328" s="611"/>
      <c r="X30328" s="613"/>
      <c r="Y30328" s="601"/>
      <c r="Z30328" s="601"/>
      <c r="AA30328" s="601"/>
      <c r="AB30328" s="601"/>
    </row>
    <row r="30329" spans="21:28" x14ac:dyDescent="0.25">
      <c r="U30329" s="601"/>
      <c r="V30329" s="611"/>
      <c r="X30329" s="613"/>
      <c r="Y30329" s="601"/>
      <c r="Z30329" s="601"/>
      <c r="AA30329" s="601"/>
      <c r="AB30329" s="601"/>
    </row>
    <row r="30330" spans="21:28" x14ac:dyDescent="0.25">
      <c r="U30330" s="601"/>
      <c r="V30330" s="611"/>
      <c r="X30330" s="613"/>
      <c r="Y30330" s="601"/>
      <c r="Z30330" s="601"/>
      <c r="AA30330" s="601"/>
      <c r="AB30330" s="601"/>
    </row>
    <row r="30331" spans="21:28" x14ac:dyDescent="0.25">
      <c r="U30331" s="601"/>
      <c r="V30331" s="611"/>
      <c r="X30331" s="613"/>
      <c r="Y30331" s="601"/>
      <c r="Z30331" s="601"/>
      <c r="AA30331" s="601"/>
      <c r="AB30331" s="601"/>
    </row>
    <row r="30332" spans="21:28" x14ac:dyDescent="0.25">
      <c r="U30332" s="601"/>
      <c r="V30332" s="611"/>
      <c r="X30332" s="613"/>
      <c r="Y30332" s="601"/>
      <c r="Z30332" s="601"/>
      <c r="AA30332" s="601"/>
      <c r="AB30332" s="601"/>
    </row>
    <row r="30333" spans="21:28" x14ac:dyDescent="0.25">
      <c r="U30333" s="601"/>
      <c r="V30333" s="611"/>
      <c r="X30333" s="613"/>
      <c r="Y30333" s="601"/>
      <c r="Z30333" s="601"/>
      <c r="AA30333" s="601"/>
      <c r="AB30333" s="601"/>
    </row>
    <row r="30334" spans="21:28" x14ac:dyDescent="0.25">
      <c r="U30334" s="601"/>
      <c r="V30334" s="611"/>
      <c r="X30334" s="613"/>
      <c r="Y30334" s="601"/>
      <c r="Z30334" s="601"/>
      <c r="AA30334" s="601"/>
      <c r="AB30334" s="601"/>
    </row>
    <row r="30335" spans="21:28" x14ac:dyDescent="0.25">
      <c r="U30335" s="601"/>
      <c r="V30335" s="611"/>
      <c r="X30335" s="613"/>
      <c r="Y30335" s="601"/>
      <c r="Z30335" s="601"/>
      <c r="AA30335" s="601"/>
      <c r="AB30335" s="601"/>
    </row>
    <row r="30336" spans="21:28" x14ac:dyDescent="0.25">
      <c r="U30336" s="601"/>
      <c r="V30336" s="611"/>
      <c r="X30336" s="613"/>
      <c r="Y30336" s="601"/>
      <c r="Z30336" s="601"/>
      <c r="AA30336" s="601"/>
      <c r="AB30336" s="601"/>
    </row>
    <row r="30337" spans="21:28" x14ac:dyDescent="0.25">
      <c r="U30337" s="601"/>
      <c r="V30337" s="611"/>
      <c r="X30337" s="613"/>
      <c r="Y30337" s="601"/>
      <c r="Z30337" s="601"/>
      <c r="AA30337" s="601"/>
      <c r="AB30337" s="601"/>
    </row>
    <row r="30338" spans="21:28" x14ac:dyDescent="0.25">
      <c r="U30338" s="601"/>
      <c r="V30338" s="611"/>
      <c r="X30338" s="613"/>
      <c r="Y30338" s="601"/>
      <c r="Z30338" s="601"/>
      <c r="AA30338" s="601"/>
      <c r="AB30338" s="601"/>
    </row>
    <row r="30339" spans="21:28" x14ac:dyDescent="0.25">
      <c r="U30339" s="601"/>
      <c r="V30339" s="611"/>
      <c r="X30339" s="613"/>
      <c r="Y30339" s="601"/>
      <c r="Z30339" s="601"/>
      <c r="AA30339" s="601"/>
      <c r="AB30339" s="601"/>
    </row>
    <row r="30340" spans="21:28" x14ac:dyDescent="0.25">
      <c r="U30340" s="601"/>
      <c r="V30340" s="611"/>
      <c r="X30340" s="613"/>
      <c r="Y30340" s="601"/>
      <c r="Z30340" s="601"/>
      <c r="AA30340" s="601"/>
      <c r="AB30340" s="601"/>
    </row>
    <row r="30341" spans="21:28" x14ac:dyDescent="0.25">
      <c r="U30341" s="601"/>
      <c r="V30341" s="611"/>
      <c r="X30341" s="613"/>
      <c r="Y30341" s="601"/>
      <c r="Z30341" s="601"/>
      <c r="AA30341" s="601"/>
      <c r="AB30341" s="601"/>
    </row>
    <row r="30342" spans="21:28" x14ac:dyDescent="0.25">
      <c r="U30342" s="601"/>
      <c r="V30342" s="611"/>
      <c r="X30342" s="613"/>
      <c r="Y30342" s="601"/>
      <c r="Z30342" s="601"/>
      <c r="AA30342" s="601"/>
      <c r="AB30342" s="601"/>
    </row>
    <row r="30343" spans="21:28" x14ac:dyDescent="0.25">
      <c r="U30343" s="601"/>
      <c r="V30343" s="611"/>
      <c r="X30343" s="613"/>
      <c r="Y30343" s="601"/>
      <c r="Z30343" s="601"/>
      <c r="AA30343" s="601"/>
      <c r="AB30343" s="601"/>
    </row>
    <row r="30344" spans="21:28" x14ac:dyDescent="0.25">
      <c r="U30344" s="601"/>
      <c r="V30344" s="611"/>
      <c r="X30344" s="613"/>
      <c r="Y30344" s="601"/>
      <c r="Z30344" s="601"/>
      <c r="AA30344" s="601"/>
      <c r="AB30344" s="601"/>
    </row>
    <row r="30345" spans="21:28" x14ac:dyDescent="0.25">
      <c r="U30345" s="601"/>
      <c r="V30345" s="611"/>
      <c r="X30345" s="613"/>
      <c r="Y30345" s="601"/>
      <c r="Z30345" s="601"/>
      <c r="AA30345" s="601"/>
      <c r="AB30345" s="601"/>
    </row>
    <row r="30346" spans="21:28" x14ac:dyDescent="0.25">
      <c r="U30346" s="601"/>
      <c r="V30346" s="611"/>
      <c r="X30346" s="613"/>
      <c r="Y30346" s="601"/>
      <c r="Z30346" s="601"/>
      <c r="AA30346" s="601"/>
      <c r="AB30346" s="601"/>
    </row>
    <row r="30347" spans="21:28" x14ac:dyDescent="0.25">
      <c r="U30347" s="601"/>
      <c r="V30347" s="611"/>
      <c r="X30347" s="613"/>
      <c r="Y30347" s="601"/>
      <c r="Z30347" s="601"/>
      <c r="AA30347" s="601"/>
      <c r="AB30347" s="601"/>
    </row>
    <row r="30348" spans="21:28" x14ac:dyDescent="0.25">
      <c r="U30348" s="601"/>
      <c r="V30348" s="611"/>
      <c r="X30348" s="613"/>
      <c r="Y30348" s="601"/>
      <c r="Z30348" s="601"/>
      <c r="AA30348" s="601"/>
      <c r="AB30348" s="601"/>
    </row>
    <row r="30349" spans="21:28" x14ac:dyDescent="0.25">
      <c r="U30349" s="601"/>
      <c r="V30349" s="611"/>
      <c r="X30349" s="613"/>
      <c r="Y30349" s="601"/>
      <c r="Z30349" s="601"/>
      <c r="AA30349" s="601"/>
      <c r="AB30349" s="601"/>
    </row>
    <row r="30350" spans="21:28" x14ac:dyDescent="0.25">
      <c r="U30350" s="601"/>
      <c r="V30350" s="611"/>
      <c r="X30350" s="613"/>
      <c r="Y30350" s="601"/>
      <c r="Z30350" s="601"/>
      <c r="AA30350" s="601"/>
      <c r="AB30350" s="601"/>
    </row>
    <row r="30351" spans="21:28" x14ac:dyDescent="0.25">
      <c r="U30351" s="601"/>
      <c r="V30351" s="611"/>
      <c r="X30351" s="613"/>
      <c r="Y30351" s="601"/>
      <c r="Z30351" s="601"/>
      <c r="AA30351" s="601"/>
      <c r="AB30351" s="601"/>
    </row>
    <row r="30352" spans="21:28" x14ac:dyDescent="0.25">
      <c r="U30352" s="601"/>
      <c r="V30352" s="611"/>
      <c r="X30352" s="613"/>
      <c r="Y30352" s="601"/>
      <c r="Z30352" s="601"/>
      <c r="AA30352" s="601"/>
      <c r="AB30352" s="601"/>
    </row>
    <row r="30353" spans="21:28" x14ac:dyDescent="0.25">
      <c r="U30353" s="601"/>
      <c r="V30353" s="611"/>
      <c r="X30353" s="613"/>
      <c r="Y30353" s="601"/>
      <c r="Z30353" s="601"/>
      <c r="AA30353" s="601"/>
      <c r="AB30353" s="601"/>
    </row>
    <row r="30354" spans="21:28" x14ac:dyDescent="0.25">
      <c r="U30354" s="601"/>
      <c r="V30354" s="611"/>
      <c r="X30354" s="613"/>
      <c r="Y30354" s="601"/>
      <c r="Z30354" s="601"/>
      <c r="AA30354" s="601"/>
      <c r="AB30354" s="601"/>
    </row>
    <row r="30355" spans="21:28" x14ac:dyDescent="0.25">
      <c r="U30355" s="601"/>
      <c r="V30355" s="611"/>
      <c r="X30355" s="613"/>
      <c r="Y30355" s="601"/>
      <c r="Z30355" s="601"/>
      <c r="AA30355" s="601"/>
      <c r="AB30355" s="601"/>
    </row>
    <row r="30356" spans="21:28" x14ac:dyDescent="0.25">
      <c r="U30356" s="601"/>
      <c r="V30356" s="611"/>
      <c r="X30356" s="613"/>
      <c r="Y30356" s="601"/>
      <c r="Z30356" s="601"/>
      <c r="AA30356" s="601"/>
      <c r="AB30356" s="601"/>
    </row>
    <row r="30357" spans="21:28" x14ac:dyDescent="0.25">
      <c r="U30357" s="601"/>
      <c r="V30357" s="611"/>
      <c r="X30357" s="613"/>
      <c r="Y30357" s="601"/>
      <c r="Z30357" s="601"/>
      <c r="AA30357" s="601"/>
      <c r="AB30357" s="601"/>
    </row>
    <row r="30358" spans="21:28" x14ac:dyDescent="0.25">
      <c r="U30358" s="601"/>
      <c r="V30358" s="611"/>
      <c r="X30358" s="613"/>
      <c r="Y30358" s="601"/>
      <c r="Z30358" s="601"/>
      <c r="AA30358" s="601"/>
      <c r="AB30358" s="601"/>
    </row>
    <row r="30359" spans="21:28" x14ac:dyDescent="0.25">
      <c r="U30359" s="601"/>
      <c r="V30359" s="611"/>
      <c r="X30359" s="613"/>
      <c r="Y30359" s="601"/>
      <c r="Z30359" s="601"/>
      <c r="AA30359" s="601"/>
      <c r="AB30359" s="601"/>
    </row>
    <row r="30360" spans="21:28" x14ac:dyDescent="0.25">
      <c r="U30360" s="601"/>
      <c r="V30360" s="611"/>
      <c r="X30360" s="613"/>
      <c r="Y30360" s="601"/>
      <c r="Z30360" s="601"/>
      <c r="AA30360" s="601"/>
      <c r="AB30360" s="601"/>
    </row>
    <row r="30361" spans="21:28" x14ac:dyDescent="0.25">
      <c r="U30361" s="601"/>
      <c r="V30361" s="611"/>
      <c r="X30361" s="613"/>
      <c r="Y30361" s="601"/>
      <c r="Z30361" s="601"/>
      <c r="AA30361" s="601"/>
      <c r="AB30361" s="601"/>
    </row>
    <row r="30362" spans="21:28" x14ac:dyDescent="0.25">
      <c r="U30362" s="601"/>
      <c r="V30362" s="611"/>
      <c r="X30362" s="613"/>
      <c r="Y30362" s="601"/>
      <c r="Z30362" s="601"/>
      <c r="AA30362" s="601"/>
      <c r="AB30362" s="601"/>
    </row>
    <row r="30363" spans="21:28" x14ac:dyDescent="0.25">
      <c r="U30363" s="601"/>
      <c r="V30363" s="611"/>
      <c r="X30363" s="613"/>
      <c r="Y30363" s="601"/>
      <c r="Z30363" s="601"/>
      <c r="AA30363" s="601"/>
      <c r="AB30363" s="601"/>
    </row>
    <row r="30364" spans="21:28" x14ac:dyDescent="0.25">
      <c r="U30364" s="601"/>
      <c r="V30364" s="611"/>
      <c r="X30364" s="613"/>
      <c r="Y30364" s="601"/>
      <c r="Z30364" s="601"/>
      <c r="AA30364" s="601"/>
      <c r="AB30364" s="601"/>
    </row>
    <row r="30365" spans="21:28" x14ac:dyDescent="0.25">
      <c r="U30365" s="601"/>
      <c r="V30365" s="611"/>
      <c r="X30365" s="613"/>
      <c r="Y30365" s="601"/>
      <c r="Z30365" s="601"/>
      <c r="AA30365" s="601"/>
      <c r="AB30365" s="601"/>
    </row>
    <row r="30366" spans="21:28" x14ac:dyDescent="0.25">
      <c r="U30366" s="601"/>
      <c r="V30366" s="611"/>
      <c r="X30366" s="613"/>
      <c r="Y30366" s="601"/>
      <c r="Z30366" s="601"/>
      <c r="AA30366" s="601"/>
      <c r="AB30366" s="601"/>
    </row>
    <row r="30367" spans="21:28" x14ac:dyDescent="0.25">
      <c r="U30367" s="601"/>
      <c r="V30367" s="611"/>
      <c r="X30367" s="613"/>
      <c r="Y30367" s="601"/>
      <c r="Z30367" s="601"/>
      <c r="AA30367" s="601"/>
      <c r="AB30367" s="601"/>
    </row>
    <row r="30368" spans="21:28" x14ac:dyDescent="0.25">
      <c r="U30368" s="601"/>
      <c r="V30368" s="611"/>
      <c r="X30368" s="613"/>
      <c r="Y30368" s="601"/>
      <c r="Z30368" s="601"/>
      <c r="AA30368" s="601"/>
      <c r="AB30368" s="601"/>
    </row>
    <row r="30369" spans="21:28" x14ac:dyDescent="0.25">
      <c r="U30369" s="601"/>
      <c r="V30369" s="611"/>
      <c r="X30369" s="613"/>
      <c r="Y30369" s="601"/>
      <c r="Z30369" s="601"/>
      <c r="AA30369" s="601"/>
      <c r="AB30369" s="601"/>
    </row>
    <row r="30370" spans="21:28" x14ac:dyDescent="0.25">
      <c r="U30370" s="601"/>
      <c r="V30370" s="611"/>
      <c r="X30370" s="613"/>
      <c r="Y30370" s="601"/>
      <c r="Z30370" s="601"/>
      <c r="AA30370" s="601"/>
      <c r="AB30370" s="601"/>
    </row>
    <row r="30371" spans="21:28" x14ac:dyDescent="0.25">
      <c r="U30371" s="601"/>
      <c r="V30371" s="611"/>
      <c r="X30371" s="613"/>
      <c r="Y30371" s="601"/>
      <c r="Z30371" s="601"/>
      <c r="AA30371" s="601"/>
      <c r="AB30371" s="601"/>
    </row>
    <row r="30372" spans="21:28" x14ac:dyDescent="0.25">
      <c r="U30372" s="601"/>
      <c r="V30372" s="611"/>
      <c r="X30372" s="613"/>
      <c r="Y30372" s="601"/>
      <c r="Z30372" s="601"/>
      <c r="AA30372" s="601"/>
      <c r="AB30372" s="601"/>
    </row>
    <row r="30373" spans="21:28" x14ac:dyDescent="0.25">
      <c r="U30373" s="601"/>
      <c r="V30373" s="611"/>
      <c r="X30373" s="613"/>
      <c r="Y30373" s="601"/>
      <c r="Z30373" s="601"/>
      <c r="AA30373" s="601"/>
      <c r="AB30373" s="601"/>
    </row>
    <row r="30374" spans="21:28" x14ac:dyDescent="0.25">
      <c r="U30374" s="601"/>
      <c r="V30374" s="611"/>
      <c r="X30374" s="613"/>
      <c r="Y30374" s="601"/>
      <c r="Z30374" s="601"/>
      <c r="AA30374" s="601"/>
      <c r="AB30374" s="601"/>
    </row>
    <row r="30375" spans="21:28" x14ac:dyDescent="0.25">
      <c r="U30375" s="601"/>
      <c r="V30375" s="611"/>
      <c r="X30375" s="613"/>
      <c r="Y30375" s="601"/>
      <c r="Z30375" s="601"/>
      <c r="AA30375" s="601"/>
      <c r="AB30375" s="601"/>
    </row>
    <row r="30376" spans="21:28" x14ac:dyDescent="0.25">
      <c r="U30376" s="601"/>
      <c r="V30376" s="611"/>
      <c r="X30376" s="613"/>
      <c r="Y30376" s="601"/>
      <c r="Z30376" s="601"/>
      <c r="AA30376" s="601"/>
      <c r="AB30376" s="601"/>
    </row>
    <row r="30377" spans="21:28" x14ac:dyDescent="0.25">
      <c r="U30377" s="601"/>
      <c r="V30377" s="611"/>
      <c r="X30377" s="613"/>
      <c r="Y30377" s="601"/>
      <c r="Z30377" s="601"/>
      <c r="AA30377" s="601"/>
      <c r="AB30377" s="601"/>
    </row>
    <row r="30378" spans="21:28" x14ac:dyDescent="0.25">
      <c r="U30378" s="601"/>
      <c r="V30378" s="611"/>
      <c r="X30378" s="613"/>
      <c r="Y30378" s="601"/>
      <c r="Z30378" s="601"/>
      <c r="AA30378" s="601"/>
      <c r="AB30378" s="601"/>
    </row>
    <row r="30379" spans="21:28" x14ac:dyDescent="0.25">
      <c r="U30379" s="601"/>
      <c r="V30379" s="611"/>
      <c r="X30379" s="613"/>
      <c r="Y30379" s="601"/>
      <c r="Z30379" s="601"/>
      <c r="AA30379" s="601"/>
      <c r="AB30379" s="601"/>
    </row>
    <row r="30380" spans="21:28" x14ac:dyDescent="0.25">
      <c r="U30380" s="601"/>
      <c r="V30380" s="611"/>
      <c r="X30380" s="613"/>
      <c r="Y30380" s="601"/>
      <c r="Z30380" s="601"/>
      <c r="AA30380" s="601"/>
      <c r="AB30380" s="601"/>
    </row>
    <row r="30381" spans="21:28" x14ac:dyDescent="0.25">
      <c r="U30381" s="601"/>
      <c r="V30381" s="611"/>
      <c r="X30381" s="613"/>
      <c r="Y30381" s="601"/>
      <c r="Z30381" s="601"/>
      <c r="AA30381" s="601"/>
      <c r="AB30381" s="601"/>
    </row>
    <row r="30382" spans="21:28" x14ac:dyDescent="0.25">
      <c r="U30382" s="601"/>
      <c r="V30382" s="611"/>
      <c r="X30382" s="613"/>
      <c r="Y30382" s="601"/>
      <c r="Z30382" s="601"/>
      <c r="AA30382" s="601"/>
      <c r="AB30382" s="601"/>
    </row>
    <row r="30383" spans="21:28" x14ac:dyDescent="0.25">
      <c r="U30383" s="601"/>
      <c r="V30383" s="611"/>
      <c r="X30383" s="613"/>
      <c r="Y30383" s="601"/>
      <c r="Z30383" s="601"/>
      <c r="AA30383" s="601"/>
      <c r="AB30383" s="601"/>
    </row>
    <row r="30384" spans="21:28" x14ac:dyDescent="0.25">
      <c r="U30384" s="601"/>
      <c r="V30384" s="611"/>
      <c r="X30384" s="613"/>
      <c r="Y30384" s="601"/>
      <c r="Z30384" s="601"/>
      <c r="AA30384" s="601"/>
      <c r="AB30384" s="601"/>
    </row>
    <row r="30385" spans="21:28" x14ac:dyDescent="0.25">
      <c r="U30385" s="601"/>
      <c r="V30385" s="611"/>
      <c r="X30385" s="613"/>
      <c r="Y30385" s="601"/>
      <c r="Z30385" s="601"/>
      <c r="AA30385" s="601"/>
      <c r="AB30385" s="601"/>
    </row>
    <row r="30386" spans="21:28" x14ac:dyDescent="0.25">
      <c r="U30386" s="601"/>
      <c r="V30386" s="611"/>
      <c r="X30386" s="613"/>
      <c r="Y30386" s="601"/>
      <c r="Z30386" s="601"/>
      <c r="AA30386" s="601"/>
      <c r="AB30386" s="601"/>
    </row>
    <row r="30387" spans="21:28" x14ac:dyDescent="0.25">
      <c r="U30387" s="601"/>
      <c r="V30387" s="611"/>
      <c r="X30387" s="613"/>
      <c r="Y30387" s="601"/>
      <c r="Z30387" s="601"/>
      <c r="AA30387" s="601"/>
      <c r="AB30387" s="601"/>
    </row>
    <row r="30388" spans="21:28" x14ac:dyDescent="0.25">
      <c r="U30388" s="601"/>
      <c r="V30388" s="611"/>
      <c r="X30388" s="613"/>
      <c r="Y30388" s="601"/>
      <c r="Z30388" s="601"/>
      <c r="AA30388" s="601"/>
      <c r="AB30388" s="601"/>
    </row>
    <row r="30389" spans="21:28" x14ac:dyDescent="0.25">
      <c r="U30389" s="601"/>
      <c r="V30389" s="611"/>
      <c r="X30389" s="613"/>
      <c r="Y30389" s="601"/>
      <c r="Z30389" s="601"/>
      <c r="AA30389" s="601"/>
      <c r="AB30389" s="601"/>
    </row>
    <row r="30390" spans="21:28" x14ac:dyDescent="0.25">
      <c r="U30390" s="601"/>
      <c r="V30390" s="611"/>
      <c r="X30390" s="613"/>
      <c r="Y30390" s="601"/>
      <c r="Z30390" s="601"/>
      <c r="AA30390" s="601"/>
      <c r="AB30390" s="601"/>
    </row>
    <row r="30391" spans="21:28" x14ac:dyDescent="0.25">
      <c r="U30391" s="601"/>
      <c r="V30391" s="611"/>
      <c r="X30391" s="613"/>
      <c r="Y30391" s="601"/>
      <c r="Z30391" s="601"/>
      <c r="AA30391" s="601"/>
      <c r="AB30391" s="601"/>
    </row>
    <row r="30392" spans="21:28" x14ac:dyDescent="0.25">
      <c r="U30392" s="601"/>
      <c r="V30392" s="611"/>
      <c r="X30392" s="613"/>
      <c r="Y30392" s="601"/>
      <c r="Z30392" s="601"/>
      <c r="AA30392" s="601"/>
      <c r="AB30392" s="601"/>
    </row>
    <row r="30393" spans="21:28" x14ac:dyDescent="0.25">
      <c r="U30393" s="601"/>
      <c r="V30393" s="611"/>
      <c r="X30393" s="613"/>
      <c r="Y30393" s="601"/>
      <c r="Z30393" s="601"/>
      <c r="AA30393" s="601"/>
      <c r="AB30393" s="601"/>
    </row>
    <row r="30394" spans="21:28" x14ac:dyDescent="0.25">
      <c r="U30394" s="601"/>
      <c r="V30394" s="611"/>
      <c r="X30394" s="613"/>
      <c r="Y30394" s="601"/>
      <c r="Z30394" s="601"/>
      <c r="AA30394" s="601"/>
      <c r="AB30394" s="601"/>
    </row>
    <row r="30395" spans="21:28" x14ac:dyDescent="0.25">
      <c r="U30395" s="601"/>
      <c r="V30395" s="611"/>
      <c r="X30395" s="613"/>
      <c r="Y30395" s="601"/>
      <c r="Z30395" s="601"/>
      <c r="AA30395" s="601"/>
      <c r="AB30395" s="601"/>
    </row>
    <row r="30396" spans="21:28" x14ac:dyDescent="0.25">
      <c r="U30396" s="601"/>
      <c r="V30396" s="611"/>
      <c r="X30396" s="613"/>
      <c r="Y30396" s="601"/>
      <c r="Z30396" s="601"/>
      <c r="AA30396" s="601"/>
      <c r="AB30396" s="601"/>
    </row>
    <row r="30397" spans="21:28" x14ac:dyDescent="0.25">
      <c r="U30397" s="601"/>
      <c r="V30397" s="611"/>
      <c r="X30397" s="613"/>
      <c r="Y30397" s="601"/>
      <c r="Z30397" s="601"/>
      <c r="AA30397" s="601"/>
      <c r="AB30397" s="601"/>
    </row>
    <row r="30398" spans="21:28" x14ac:dyDescent="0.25">
      <c r="U30398" s="601"/>
      <c r="V30398" s="611"/>
      <c r="X30398" s="613"/>
      <c r="Y30398" s="601"/>
      <c r="Z30398" s="601"/>
      <c r="AA30398" s="601"/>
      <c r="AB30398" s="601"/>
    </row>
    <row r="30399" spans="21:28" x14ac:dyDescent="0.25">
      <c r="U30399" s="601"/>
      <c r="V30399" s="611"/>
      <c r="X30399" s="613"/>
      <c r="Y30399" s="601"/>
      <c r="Z30399" s="601"/>
      <c r="AA30399" s="601"/>
      <c r="AB30399" s="601"/>
    </row>
    <row r="30400" spans="21:28" x14ac:dyDescent="0.25">
      <c r="U30400" s="601"/>
      <c r="V30400" s="611"/>
      <c r="X30400" s="613"/>
      <c r="Y30400" s="601"/>
      <c r="Z30400" s="601"/>
      <c r="AA30400" s="601"/>
      <c r="AB30400" s="601"/>
    </row>
    <row r="30401" spans="21:28" x14ac:dyDescent="0.25">
      <c r="U30401" s="601"/>
      <c r="V30401" s="611"/>
      <c r="X30401" s="613"/>
      <c r="Y30401" s="601"/>
      <c r="Z30401" s="601"/>
      <c r="AA30401" s="601"/>
      <c r="AB30401" s="601"/>
    </row>
    <row r="30402" spans="21:28" x14ac:dyDescent="0.25">
      <c r="U30402" s="601"/>
      <c r="V30402" s="611"/>
      <c r="X30402" s="613"/>
      <c r="Y30402" s="601"/>
      <c r="Z30402" s="601"/>
      <c r="AA30402" s="601"/>
      <c r="AB30402" s="601"/>
    </row>
    <row r="30403" spans="21:28" x14ac:dyDescent="0.25">
      <c r="U30403" s="601"/>
      <c r="V30403" s="611"/>
      <c r="X30403" s="613"/>
      <c r="Y30403" s="601"/>
      <c r="Z30403" s="601"/>
      <c r="AA30403" s="601"/>
      <c r="AB30403" s="601"/>
    </row>
    <row r="30404" spans="21:28" x14ac:dyDescent="0.25">
      <c r="U30404" s="601"/>
      <c r="V30404" s="611"/>
      <c r="X30404" s="613"/>
      <c r="Y30404" s="601"/>
      <c r="Z30404" s="601"/>
      <c r="AA30404" s="601"/>
      <c r="AB30404" s="601"/>
    </row>
    <row r="30405" spans="21:28" x14ac:dyDescent="0.25">
      <c r="U30405" s="601"/>
      <c r="V30405" s="611"/>
      <c r="X30405" s="613"/>
      <c r="Y30405" s="601"/>
      <c r="Z30405" s="601"/>
      <c r="AA30405" s="601"/>
      <c r="AB30405" s="601"/>
    </row>
    <row r="30406" spans="21:28" x14ac:dyDescent="0.25">
      <c r="U30406" s="601"/>
      <c r="V30406" s="611"/>
      <c r="X30406" s="613"/>
      <c r="Y30406" s="601"/>
      <c r="Z30406" s="601"/>
      <c r="AA30406" s="601"/>
      <c r="AB30406" s="601"/>
    </row>
    <row r="30407" spans="21:28" x14ac:dyDescent="0.25">
      <c r="U30407" s="601"/>
      <c r="V30407" s="611"/>
      <c r="X30407" s="613"/>
      <c r="Y30407" s="601"/>
      <c r="Z30407" s="601"/>
      <c r="AA30407" s="601"/>
      <c r="AB30407" s="601"/>
    </row>
    <row r="30408" spans="21:28" x14ac:dyDescent="0.25">
      <c r="U30408" s="601"/>
      <c r="V30408" s="611"/>
      <c r="X30408" s="613"/>
      <c r="Y30408" s="601"/>
      <c r="Z30408" s="601"/>
      <c r="AA30408" s="601"/>
      <c r="AB30408" s="601"/>
    </row>
    <row r="30409" spans="21:28" x14ac:dyDescent="0.25">
      <c r="U30409" s="601"/>
      <c r="V30409" s="611"/>
      <c r="X30409" s="613"/>
      <c r="Y30409" s="601"/>
      <c r="Z30409" s="601"/>
      <c r="AA30409" s="601"/>
      <c r="AB30409" s="601"/>
    </row>
    <row r="30410" spans="21:28" x14ac:dyDescent="0.25">
      <c r="U30410" s="601"/>
      <c r="V30410" s="611"/>
      <c r="X30410" s="613"/>
      <c r="Y30410" s="601"/>
      <c r="Z30410" s="601"/>
      <c r="AA30410" s="601"/>
      <c r="AB30410" s="601"/>
    </row>
    <row r="30411" spans="21:28" x14ac:dyDescent="0.25">
      <c r="U30411" s="601"/>
      <c r="V30411" s="611"/>
      <c r="X30411" s="613"/>
      <c r="Y30411" s="601"/>
      <c r="Z30411" s="601"/>
      <c r="AA30411" s="601"/>
      <c r="AB30411" s="601"/>
    </row>
    <row r="30412" spans="21:28" x14ac:dyDescent="0.25">
      <c r="U30412" s="601"/>
      <c r="V30412" s="611"/>
      <c r="X30412" s="613"/>
      <c r="Y30412" s="601"/>
      <c r="Z30412" s="601"/>
      <c r="AA30412" s="601"/>
      <c r="AB30412" s="601"/>
    </row>
    <row r="30413" spans="21:28" x14ac:dyDescent="0.25">
      <c r="U30413" s="601"/>
      <c r="V30413" s="611"/>
      <c r="X30413" s="613"/>
      <c r="Y30413" s="601"/>
      <c r="Z30413" s="601"/>
      <c r="AA30413" s="601"/>
      <c r="AB30413" s="601"/>
    </row>
    <row r="30414" spans="21:28" x14ac:dyDescent="0.25">
      <c r="U30414" s="601"/>
      <c r="V30414" s="611"/>
      <c r="X30414" s="613"/>
      <c r="Y30414" s="601"/>
      <c r="Z30414" s="601"/>
      <c r="AA30414" s="601"/>
      <c r="AB30414" s="601"/>
    </row>
    <row r="30415" spans="21:28" x14ac:dyDescent="0.25">
      <c r="U30415" s="601"/>
      <c r="V30415" s="611"/>
      <c r="X30415" s="613"/>
      <c r="Y30415" s="601"/>
      <c r="Z30415" s="601"/>
      <c r="AA30415" s="601"/>
      <c r="AB30415" s="601"/>
    </row>
    <row r="30416" spans="21:28" x14ac:dyDescent="0.25">
      <c r="U30416" s="601"/>
      <c r="V30416" s="611"/>
      <c r="X30416" s="613"/>
      <c r="Y30416" s="601"/>
      <c r="Z30416" s="601"/>
      <c r="AA30416" s="601"/>
      <c r="AB30416" s="601"/>
    </row>
    <row r="30417" spans="21:28" x14ac:dyDescent="0.25">
      <c r="U30417" s="601"/>
      <c r="V30417" s="611"/>
      <c r="X30417" s="613"/>
      <c r="Y30417" s="601"/>
      <c r="Z30417" s="601"/>
      <c r="AA30417" s="601"/>
      <c r="AB30417" s="601"/>
    </row>
    <row r="30418" spans="21:28" x14ac:dyDescent="0.25">
      <c r="U30418" s="601"/>
      <c r="V30418" s="611"/>
      <c r="X30418" s="613"/>
      <c r="Y30418" s="601"/>
      <c r="Z30418" s="601"/>
      <c r="AA30418" s="601"/>
      <c r="AB30418" s="601"/>
    </row>
    <row r="30419" spans="21:28" x14ac:dyDescent="0.25">
      <c r="U30419" s="601"/>
      <c r="V30419" s="611"/>
      <c r="X30419" s="613"/>
      <c r="Y30419" s="601"/>
      <c r="Z30419" s="601"/>
      <c r="AA30419" s="601"/>
      <c r="AB30419" s="601"/>
    </row>
    <row r="30420" spans="21:28" x14ac:dyDescent="0.25">
      <c r="U30420" s="601"/>
      <c r="V30420" s="611"/>
      <c r="X30420" s="613"/>
      <c r="Y30420" s="601"/>
      <c r="Z30420" s="601"/>
      <c r="AA30420" s="601"/>
      <c r="AB30420" s="601"/>
    </row>
    <row r="30421" spans="21:28" x14ac:dyDescent="0.25">
      <c r="U30421" s="601"/>
      <c r="V30421" s="611"/>
      <c r="X30421" s="613"/>
      <c r="Y30421" s="601"/>
      <c r="Z30421" s="601"/>
      <c r="AA30421" s="601"/>
      <c r="AB30421" s="601"/>
    </row>
    <row r="30422" spans="21:28" x14ac:dyDescent="0.25">
      <c r="U30422" s="601"/>
      <c r="V30422" s="611"/>
      <c r="X30422" s="613"/>
      <c r="Y30422" s="601"/>
      <c r="Z30422" s="601"/>
      <c r="AA30422" s="601"/>
      <c r="AB30422" s="601"/>
    </row>
    <row r="30423" spans="21:28" x14ac:dyDescent="0.25">
      <c r="U30423" s="601"/>
      <c r="V30423" s="611"/>
      <c r="X30423" s="613"/>
      <c r="Y30423" s="601"/>
      <c r="Z30423" s="601"/>
      <c r="AA30423" s="601"/>
      <c r="AB30423" s="601"/>
    </row>
    <row r="30424" spans="21:28" x14ac:dyDescent="0.25">
      <c r="U30424" s="601"/>
      <c r="V30424" s="611"/>
      <c r="X30424" s="613"/>
      <c r="Y30424" s="601"/>
      <c r="Z30424" s="601"/>
      <c r="AA30424" s="601"/>
      <c r="AB30424" s="601"/>
    </row>
    <row r="30425" spans="21:28" x14ac:dyDescent="0.25">
      <c r="U30425" s="601"/>
      <c r="V30425" s="611"/>
      <c r="X30425" s="613"/>
      <c r="Y30425" s="601"/>
      <c r="Z30425" s="601"/>
      <c r="AA30425" s="601"/>
      <c r="AB30425" s="601"/>
    </row>
    <row r="30426" spans="21:28" x14ac:dyDescent="0.25">
      <c r="U30426" s="601"/>
      <c r="V30426" s="611"/>
      <c r="X30426" s="613"/>
      <c r="Y30426" s="601"/>
      <c r="Z30426" s="601"/>
      <c r="AA30426" s="601"/>
      <c r="AB30426" s="601"/>
    </row>
    <row r="30427" spans="21:28" x14ac:dyDescent="0.25">
      <c r="U30427" s="601"/>
      <c r="V30427" s="611"/>
      <c r="X30427" s="613"/>
      <c r="Y30427" s="601"/>
      <c r="Z30427" s="601"/>
      <c r="AA30427" s="601"/>
      <c r="AB30427" s="601"/>
    </row>
    <row r="30428" spans="21:28" x14ac:dyDescent="0.25">
      <c r="U30428" s="601"/>
      <c r="V30428" s="611"/>
      <c r="X30428" s="613"/>
      <c r="Y30428" s="601"/>
      <c r="Z30428" s="601"/>
      <c r="AA30428" s="601"/>
      <c r="AB30428" s="601"/>
    </row>
    <row r="30429" spans="21:28" x14ac:dyDescent="0.25">
      <c r="U30429" s="601"/>
      <c r="V30429" s="611"/>
      <c r="X30429" s="613"/>
      <c r="Y30429" s="601"/>
      <c r="Z30429" s="601"/>
      <c r="AA30429" s="601"/>
      <c r="AB30429" s="601"/>
    </row>
    <row r="30430" spans="21:28" x14ac:dyDescent="0.25">
      <c r="U30430" s="601"/>
      <c r="V30430" s="611"/>
      <c r="X30430" s="613"/>
      <c r="Y30430" s="601"/>
      <c r="Z30430" s="601"/>
      <c r="AA30430" s="601"/>
      <c r="AB30430" s="601"/>
    </row>
    <row r="30431" spans="21:28" x14ac:dyDescent="0.25">
      <c r="U30431" s="601"/>
      <c r="V30431" s="611"/>
      <c r="X30431" s="613"/>
      <c r="Y30431" s="601"/>
      <c r="Z30431" s="601"/>
      <c r="AA30431" s="601"/>
      <c r="AB30431" s="601"/>
    </row>
    <row r="30432" spans="21:28" x14ac:dyDescent="0.25">
      <c r="U30432" s="601"/>
      <c r="V30432" s="611"/>
      <c r="X30432" s="613"/>
      <c r="Y30432" s="601"/>
      <c r="Z30432" s="601"/>
      <c r="AA30432" s="601"/>
      <c r="AB30432" s="601"/>
    </row>
    <row r="30433" spans="21:28" x14ac:dyDescent="0.25">
      <c r="U30433" s="601"/>
      <c r="V30433" s="611"/>
      <c r="X30433" s="613"/>
      <c r="Y30433" s="601"/>
      <c r="Z30433" s="601"/>
      <c r="AA30433" s="601"/>
      <c r="AB30433" s="601"/>
    </row>
    <row r="30434" spans="21:28" x14ac:dyDescent="0.25">
      <c r="U30434" s="601"/>
      <c r="V30434" s="611"/>
      <c r="X30434" s="613"/>
      <c r="Y30434" s="601"/>
      <c r="Z30434" s="601"/>
      <c r="AA30434" s="601"/>
      <c r="AB30434" s="601"/>
    </row>
    <row r="30435" spans="21:28" x14ac:dyDescent="0.25">
      <c r="U30435" s="601"/>
      <c r="V30435" s="611"/>
      <c r="X30435" s="613"/>
      <c r="Y30435" s="601"/>
      <c r="Z30435" s="601"/>
      <c r="AA30435" s="601"/>
      <c r="AB30435" s="601"/>
    </row>
    <row r="30436" spans="21:28" x14ac:dyDescent="0.25">
      <c r="U30436" s="601"/>
      <c r="V30436" s="611"/>
      <c r="X30436" s="613"/>
      <c r="Y30436" s="601"/>
      <c r="Z30436" s="601"/>
      <c r="AA30436" s="601"/>
      <c r="AB30436" s="601"/>
    </row>
    <row r="30437" spans="21:28" x14ac:dyDescent="0.25">
      <c r="U30437" s="601"/>
      <c r="V30437" s="611"/>
      <c r="X30437" s="613"/>
      <c r="Y30437" s="601"/>
      <c r="Z30437" s="601"/>
      <c r="AA30437" s="601"/>
      <c r="AB30437" s="601"/>
    </row>
    <row r="30438" spans="21:28" x14ac:dyDescent="0.25">
      <c r="U30438" s="601"/>
      <c r="V30438" s="611"/>
      <c r="X30438" s="613"/>
      <c r="Y30438" s="601"/>
      <c r="Z30438" s="601"/>
      <c r="AA30438" s="601"/>
      <c r="AB30438" s="601"/>
    </row>
    <row r="30439" spans="21:28" x14ac:dyDescent="0.25">
      <c r="U30439" s="601"/>
      <c r="V30439" s="611"/>
      <c r="X30439" s="613"/>
      <c r="Y30439" s="601"/>
      <c r="Z30439" s="601"/>
      <c r="AA30439" s="601"/>
      <c r="AB30439" s="601"/>
    </row>
    <row r="30440" spans="21:28" x14ac:dyDescent="0.25">
      <c r="U30440" s="601"/>
      <c r="V30440" s="611"/>
      <c r="X30440" s="613"/>
      <c r="Y30440" s="601"/>
      <c r="Z30440" s="601"/>
      <c r="AA30440" s="601"/>
      <c r="AB30440" s="601"/>
    </row>
    <row r="30441" spans="21:28" x14ac:dyDescent="0.25">
      <c r="U30441" s="601"/>
      <c r="V30441" s="611"/>
      <c r="X30441" s="613"/>
      <c r="Y30441" s="601"/>
      <c r="Z30441" s="601"/>
      <c r="AA30441" s="601"/>
      <c r="AB30441" s="601"/>
    </row>
    <row r="30442" spans="21:28" x14ac:dyDescent="0.25">
      <c r="U30442" s="601"/>
      <c r="V30442" s="611"/>
      <c r="X30442" s="613"/>
      <c r="Y30442" s="601"/>
      <c r="Z30442" s="601"/>
      <c r="AA30442" s="601"/>
      <c r="AB30442" s="601"/>
    </row>
    <row r="30443" spans="21:28" x14ac:dyDescent="0.25">
      <c r="U30443" s="601"/>
      <c r="V30443" s="611"/>
      <c r="X30443" s="613"/>
      <c r="Y30443" s="601"/>
      <c r="Z30443" s="601"/>
      <c r="AA30443" s="601"/>
      <c r="AB30443" s="601"/>
    </row>
    <row r="30444" spans="21:28" x14ac:dyDescent="0.25">
      <c r="U30444" s="601"/>
      <c r="V30444" s="611"/>
      <c r="X30444" s="613"/>
      <c r="Y30444" s="601"/>
      <c r="Z30444" s="601"/>
      <c r="AA30444" s="601"/>
      <c r="AB30444" s="601"/>
    </row>
    <row r="30445" spans="21:28" x14ac:dyDescent="0.25">
      <c r="U30445" s="601"/>
      <c r="V30445" s="611"/>
      <c r="X30445" s="613"/>
      <c r="Y30445" s="601"/>
      <c r="Z30445" s="601"/>
      <c r="AA30445" s="601"/>
      <c r="AB30445" s="601"/>
    </row>
    <row r="30446" spans="21:28" x14ac:dyDescent="0.25">
      <c r="U30446" s="601"/>
      <c r="V30446" s="611"/>
      <c r="X30446" s="613"/>
      <c r="Y30446" s="601"/>
      <c r="Z30446" s="601"/>
      <c r="AA30446" s="601"/>
      <c r="AB30446" s="601"/>
    </row>
    <row r="30447" spans="21:28" x14ac:dyDescent="0.25">
      <c r="U30447" s="601"/>
      <c r="V30447" s="611"/>
      <c r="X30447" s="613"/>
      <c r="Y30447" s="601"/>
      <c r="Z30447" s="601"/>
      <c r="AA30447" s="601"/>
      <c r="AB30447" s="601"/>
    </row>
    <row r="30448" spans="21:28" x14ac:dyDescent="0.25">
      <c r="U30448" s="601"/>
      <c r="V30448" s="611"/>
      <c r="X30448" s="613"/>
      <c r="Y30448" s="601"/>
      <c r="Z30448" s="601"/>
      <c r="AA30448" s="601"/>
      <c r="AB30448" s="601"/>
    </row>
    <row r="30449" spans="21:28" x14ac:dyDescent="0.25">
      <c r="U30449" s="601"/>
      <c r="V30449" s="611"/>
      <c r="X30449" s="613"/>
      <c r="Y30449" s="601"/>
      <c r="Z30449" s="601"/>
      <c r="AA30449" s="601"/>
      <c r="AB30449" s="601"/>
    </row>
    <row r="30450" spans="21:28" x14ac:dyDescent="0.25">
      <c r="U30450" s="601"/>
      <c r="V30450" s="611"/>
      <c r="X30450" s="613"/>
      <c r="Y30450" s="601"/>
      <c r="Z30450" s="601"/>
      <c r="AA30450" s="601"/>
      <c r="AB30450" s="601"/>
    </row>
    <row r="30451" spans="21:28" x14ac:dyDescent="0.25">
      <c r="U30451" s="601"/>
      <c r="V30451" s="611"/>
      <c r="X30451" s="613"/>
      <c r="Y30451" s="601"/>
      <c r="Z30451" s="601"/>
      <c r="AA30451" s="601"/>
      <c r="AB30451" s="601"/>
    </row>
    <row r="30452" spans="21:28" x14ac:dyDescent="0.25">
      <c r="U30452" s="601"/>
      <c r="V30452" s="611"/>
      <c r="X30452" s="613"/>
      <c r="Y30452" s="601"/>
      <c r="Z30452" s="601"/>
      <c r="AA30452" s="601"/>
      <c r="AB30452" s="601"/>
    </row>
    <row r="30453" spans="21:28" x14ac:dyDescent="0.25">
      <c r="U30453" s="601"/>
      <c r="V30453" s="611"/>
      <c r="X30453" s="613"/>
      <c r="Y30453" s="601"/>
      <c r="Z30453" s="601"/>
      <c r="AA30453" s="601"/>
      <c r="AB30453" s="601"/>
    </row>
    <row r="30454" spans="21:28" x14ac:dyDescent="0.25">
      <c r="U30454" s="601"/>
      <c r="V30454" s="611"/>
      <c r="X30454" s="613"/>
      <c r="Y30454" s="601"/>
      <c r="Z30454" s="601"/>
      <c r="AA30454" s="601"/>
      <c r="AB30454" s="601"/>
    </row>
    <row r="30455" spans="21:28" x14ac:dyDescent="0.25">
      <c r="U30455" s="601"/>
      <c r="V30455" s="611"/>
      <c r="X30455" s="613"/>
      <c r="Y30455" s="601"/>
      <c r="Z30455" s="601"/>
      <c r="AA30455" s="601"/>
      <c r="AB30455" s="601"/>
    </row>
    <row r="30456" spans="21:28" x14ac:dyDescent="0.25">
      <c r="U30456" s="601"/>
      <c r="V30456" s="611"/>
      <c r="X30456" s="613"/>
      <c r="Y30456" s="601"/>
      <c r="Z30456" s="601"/>
      <c r="AA30456" s="601"/>
      <c r="AB30456" s="601"/>
    </row>
    <row r="30457" spans="21:28" x14ac:dyDescent="0.25">
      <c r="U30457" s="601"/>
      <c r="V30457" s="611"/>
      <c r="X30457" s="613"/>
      <c r="Y30457" s="601"/>
      <c r="Z30457" s="601"/>
      <c r="AA30457" s="601"/>
      <c r="AB30457" s="601"/>
    </row>
    <row r="30458" spans="21:28" x14ac:dyDescent="0.25">
      <c r="U30458" s="601"/>
      <c r="V30458" s="611"/>
      <c r="X30458" s="613"/>
      <c r="Y30458" s="601"/>
      <c r="Z30458" s="601"/>
      <c r="AA30458" s="601"/>
      <c r="AB30458" s="601"/>
    </row>
    <row r="30459" spans="21:28" x14ac:dyDescent="0.25">
      <c r="U30459" s="601"/>
      <c r="V30459" s="611"/>
      <c r="X30459" s="613"/>
      <c r="Y30459" s="601"/>
      <c r="Z30459" s="601"/>
      <c r="AA30459" s="601"/>
      <c r="AB30459" s="601"/>
    </row>
    <row r="30460" spans="21:28" x14ac:dyDescent="0.25">
      <c r="U30460" s="601"/>
      <c r="V30460" s="611"/>
      <c r="X30460" s="613"/>
      <c r="Y30460" s="601"/>
      <c r="Z30460" s="601"/>
      <c r="AA30460" s="601"/>
      <c r="AB30460" s="601"/>
    </row>
    <row r="30461" spans="21:28" x14ac:dyDescent="0.25">
      <c r="U30461" s="601"/>
      <c r="V30461" s="611"/>
      <c r="X30461" s="613"/>
      <c r="Y30461" s="601"/>
      <c r="Z30461" s="601"/>
      <c r="AA30461" s="601"/>
      <c r="AB30461" s="601"/>
    </row>
    <row r="30462" spans="21:28" x14ac:dyDescent="0.25">
      <c r="U30462" s="601"/>
      <c r="V30462" s="611"/>
      <c r="X30462" s="613"/>
      <c r="Y30462" s="601"/>
      <c r="Z30462" s="601"/>
      <c r="AA30462" s="601"/>
      <c r="AB30462" s="601"/>
    </row>
    <row r="30463" spans="21:28" x14ac:dyDescent="0.25">
      <c r="U30463" s="601"/>
      <c r="V30463" s="611"/>
      <c r="X30463" s="613"/>
      <c r="Y30463" s="601"/>
      <c r="Z30463" s="601"/>
      <c r="AA30463" s="601"/>
      <c r="AB30463" s="601"/>
    </row>
    <row r="30464" spans="21:28" x14ac:dyDescent="0.25">
      <c r="U30464" s="601"/>
      <c r="V30464" s="611"/>
      <c r="X30464" s="613"/>
      <c r="Y30464" s="601"/>
      <c r="Z30464" s="601"/>
      <c r="AA30464" s="601"/>
      <c r="AB30464" s="601"/>
    </row>
    <row r="30465" spans="21:28" x14ac:dyDescent="0.25">
      <c r="U30465" s="601"/>
      <c r="V30465" s="611"/>
      <c r="X30465" s="613"/>
      <c r="Y30465" s="601"/>
      <c r="Z30465" s="601"/>
      <c r="AA30465" s="601"/>
      <c r="AB30465" s="601"/>
    </row>
    <row r="30466" spans="21:28" x14ac:dyDescent="0.25">
      <c r="U30466" s="601"/>
      <c r="V30466" s="611"/>
      <c r="X30466" s="613"/>
      <c r="Y30466" s="601"/>
      <c r="Z30466" s="601"/>
      <c r="AA30466" s="601"/>
      <c r="AB30466" s="601"/>
    </row>
    <row r="30467" spans="21:28" x14ac:dyDescent="0.25">
      <c r="U30467" s="601"/>
      <c r="V30467" s="611"/>
      <c r="X30467" s="613"/>
      <c r="Y30467" s="601"/>
      <c r="Z30467" s="601"/>
      <c r="AA30467" s="601"/>
      <c r="AB30467" s="601"/>
    </row>
    <row r="30468" spans="21:28" x14ac:dyDescent="0.25">
      <c r="U30468" s="601"/>
      <c r="V30468" s="611"/>
      <c r="X30468" s="613"/>
      <c r="Y30468" s="601"/>
      <c r="Z30468" s="601"/>
      <c r="AA30468" s="601"/>
      <c r="AB30468" s="601"/>
    </row>
    <row r="30469" spans="21:28" x14ac:dyDescent="0.25">
      <c r="U30469" s="601"/>
      <c r="V30469" s="611"/>
      <c r="X30469" s="613"/>
      <c r="Y30469" s="601"/>
      <c r="Z30469" s="601"/>
      <c r="AA30469" s="601"/>
      <c r="AB30469" s="601"/>
    </row>
    <row r="30470" spans="21:28" x14ac:dyDescent="0.25">
      <c r="U30470" s="601"/>
      <c r="V30470" s="611"/>
      <c r="X30470" s="613"/>
      <c r="Y30470" s="601"/>
      <c r="Z30470" s="601"/>
      <c r="AA30470" s="601"/>
      <c r="AB30470" s="601"/>
    </row>
    <row r="30471" spans="21:28" x14ac:dyDescent="0.25">
      <c r="U30471" s="601"/>
      <c r="V30471" s="611"/>
      <c r="X30471" s="613"/>
      <c r="Y30471" s="601"/>
      <c r="Z30471" s="601"/>
      <c r="AA30471" s="601"/>
      <c r="AB30471" s="601"/>
    </row>
    <row r="30472" spans="21:28" x14ac:dyDescent="0.25">
      <c r="U30472" s="601"/>
      <c r="V30472" s="611"/>
      <c r="X30472" s="613"/>
      <c r="Y30472" s="601"/>
      <c r="Z30472" s="601"/>
      <c r="AA30472" s="601"/>
      <c r="AB30472" s="601"/>
    </row>
    <row r="30473" spans="21:28" x14ac:dyDescent="0.25">
      <c r="U30473" s="601"/>
      <c r="V30473" s="611"/>
      <c r="X30473" s="613"/>
      <c r="Y30473" s="601"/>
      <c r="Z30473" s="601"/>
      <c r="AA30473" s="601"/>
      <c r="AB30473" s="601"/>
    </row>
    <row r="30474" spans="21:28" x14ac:dyDescent="0.25">
      <c r="U30474" s="601"/>
      <c r="V30474" s="611"/>
      <c r="X30474" s="613"/>
      <c r="Y30474" s="601"/>
      <c r="Z30474" s="601"/>
      <c r="AA30474" s="601"/>
      <c r="AB30474" s="601"/>
    </row>
    <row r="30475" spans="21:28" x14ac:dyDescent="0.25">
      <c r="U30475" s="601"/>
      <c r="V30475" s="611"/>
      <c r="X30475" s="613"/>
      <c r="Y30475" s="601"/>
      <c r="Z30475" s="601"/>
      <c r="AA30475" s="601"/>
      <c r="AB30475" s="601"/>
    </row>
    <row r="30476" spans="21:28" x14ac:dyDescent="0.25">
      <c r="U30476" s="601"/>
      <c r="V30476" s="611"/>
      <c r="X30476" s="613"/>
      <c r="Y30476" s="601"/>
      <c r="Z30476" s="601"/>
      <c r="AA30476" s="601"/>
      <c r="AB30476" s="601"/>
    </row>
    <row r="30477" spans="21:28" x14ac:dyDescent="0.25">
      <c r="U30477" s="601"/>
      <c r="V30477" s="611"/>
      <c r="X30477" s="613"/>
      <c r="Y30477" s="601"/>
      <c r="Z30477" s="601"/>
      <c r="AA30477" s="601"/>
      <c r="AB30477" s="601"/>
    </row>
    <row r="30478" spans="21:28" x14ac:dyDescent="0.25">
      <c r="U30478" s="601"/>
      <c r="V30478" s="611"/>
      <c r="X30478" s="613"/>
      <c r="Y30478" s="601"/>
      <c r="Z30478" s="601"/>
      <c r="AA30478" s="601"/>
      <c r="AB30478" s="601"/>
    </row>
    <row r="30479" spans="21:28" x14ac:dyDescent="0.25">
      <c r="U30479" s="601"/>
      <c r="V30479" s="611"/>
      <c r="X30479" s="613"/>
      <c r="Y30479" s="601"/>
      <c r="Z30479" s="601"/>
      <c r="AA30479" s="601"/>
      <c r="AB30479" s="601"/>
    </row>
    <row r="30480" spans="21:28" x14ac:dyDescent="0.25">
      <c r="U30480" s="601"/>
      <c r="V30480" s="611"/>
      <c r="X30480" s="613"/>
      <c r="Y30480" s="601"/>
      <c r="Z30480" s="601"/>
      <c r="AA30480" s="601"/>
      <c r="AB30480" s="601"/>
    </row>
    <row r="30481" spans="21:28" x14ac:dyDescent="0.25">
      <c r="U30481" s="601"/>
      <c r="V30481" s="611"/>
      <c r="X30481" s="613"/>
      <c r="Y30481" s="601"/>
      <c r="Z30481" s="601"/>
      <c r="AA30481" s="601"/>
      <c r="AB30481" s="601"/>
    </row>
    <row r="30482" spans="21:28" x14ac:dyDescent="0.25">
      <c r="U30482" s="601"/>
      <c r="V30482" s="611"/>
      <c r="X30482" s="613"/>
      <c r="Y30482" s="601"/>
      <c r="Z30482" s="601"/>
      <c r="AA30482" s="601"/>
      <c r="AB30482" s="601"/>
    </row>
    <row r="30483" spans="21:28" x14ac:dyDescent="0.25">
      <c r="U30483" s="601"/>
      <c r="V30483" s="611"/>
      <c r="X30483" s="613"/>
      <c r="Y30483" s="601"/>
      <c r="Z30483" s="601"/>
      <c r="AA30483" s="601"/>
      <c r="AB30483" s="601"/>
    </row>
    <row r="30484" spans="21:28" x14ac:dyDescent="0.25">
      <c r="U30484" s="601"/>
      <c r="V30484" s="611"/>
      <c r="X30484" s="613"/>
      <c r="Y30484" s="601"/>
      <c r="Z30484" s="601"/>
      <c r="AA30484" s="601"/>
      <c r="AB30484" s="601"/>
    </row>
    <row r="30485" spans="21:28" x14ac:dyDescent="0.25">
      <c r="U30485" s="601"/>
      <c r="V30485" s="611"/>
      <c r="X30485" s="613"/>
      <c r="Y30485" s="601"/>
      <c r="Z30485" s="601"/>
      <c r="AA30485" s="601"/>
      <c r="AB30485" s="601"/>
    </row>
    <row r="30486" spans="21:28" x14ac:dyDescent="0.25">
      <c r="U30486" s="601"/>
      <c r="V30486" s="611"/>
      <c r="X30486" s="613"/>
      <c r="Y30486" s="601"/>
      <c r="Z30486" s="601"/>
      <c r="AA30486" s="601"/>
      <c r="AB30486" s="601"/>
    </row>
    <row r="30487" spans="21:28" x14ac:dyDescent="0.25">
      <c r="U30487" s="601"/>
      <c r="V30487" s="611"/>
      <c r="X30487" s="613"/>
      <c r="Y30487" s="601"/>
      <c r="Z30487" s="601"/>
      <c r="AA30487" s="601"/>
      <c r="AB30487" s="601"/>
    </row>
    <row r="30488" spans="21:28" x14ac:dyDescent="0.25">
      <c r="U30488" s="601"/>
      <c r="V30488" s="611"/>
      <c r="X30488" s="613"/>
      <c r="Y30488" s="601"/>
      <c r="Z30488" s="601"/>
      <c r="AA30488" s="601"/>
      <c r="AB30488" s="601"/>
    </row>
    <row r="30489" spans="21:28" x14ac:dyDescent="0.25">
      <c r="U30489" s="601"/>
      <c r="V30489" s="611"/>
      <c r="X30489" s="613"/>
      <c r="Y30489" s="601"/>
      <c r="Z30489" s="601"/>
      <c r="AA30489" s="601"/>
      <c r="AB30489" s="601"/>
    </row>
    <row r="30490" spans="21:28" x14ac:dyDescent="0.25">
      <c r="U30490" s="601"/>
      <c r="V30490" s="611"/>
      <c r="X30490" s="613"/>
      <c r="Y30490" s="601"/>
      <c r="Z30490" s="601"/>
      <c r="AA30490" s="601"/>
      <c r="AB30490" s="601"/>
    </row>
    <row r="30491" spans="21:28" x14ac:dyDescent="0.25">
      <c r="U30491" s="601"/>
      <c r="V30491" s="611"/>
      <c r="X30491" s="613"/>
      <c r="Y30491" s="601"/>
      <c r="Z30491" s="601"/>
      <c r="AA30491" s="601"/>
      <c r="AB30491" s="601"/>
    </row>
    <row r="30492" spans="21:28" x14ac:dyDescent="0.25">
      <c r="U30492" s="601"/>
      <c r="V30492" s="611"/>
      <c r="X30492" s="613"/>
      <c r="Y30492" s="601"/>
      <c r="Z30492" s="601"/>
      <c r="AA30492" s="601"/>
      <c r="AB30492" s="601"/>
    </row>
    <row r="30493" spans="21:28" x14ac:dyDescent="0.25">
      <c r="U30493" s="601"/>
      <c r="V30493" s="611"/>
      <c r="X30493" s="613"/>
      <c r="Y30493" s="601"/>
      <c r="Z30493" s="601"/>
      <c r="AA30493" s="601"/>
      <c r="AB30493" s="601"/>
    </row>
    <row r="30494" spans="21:28" x14ac:dyDescent="0.25">
      <c r="U30494" s="601"/>
      <c r="V30494" s="611"/>
      <c r="X30494" s="613"/>
      <c r="Y30494" s="601"/>
      <c r="Z30494" s="601"/>
      <c r="AA30494" s="601"/>
      <c r="AB30494" s="601"/>
    </row>
    <row r="30495" spans="21:28" x14ac:dyDescent="0.25">
      <c r="U30495" s="601"/>
      <c r="V30495" s="611"/>
      <c r="X30495" s="613"/>
      <c r="Y30495" s="601"/>
      <c r="Z30495" s="601"/>
      <c r="AA30495" s="601"/>
      <c r="AB30495" s="601"/>
    </row>
    <row r="30496" spans="21:28" x14ac:dyDescent="0.25">
      <c r="U30496" s="601"/>
      <c r="V30496" s="611"/>
      <c r="X30496" s="613"/>
      <c r="Y30496" s="601"/>
      <c r="Z30496" s="601"/>
      <c r="AA30496" s="601"/>
      <c r="AB30496" s="601"/>
    </row>
    <row r="30497" spans="21:28" x14ac:dyDescent="0.25">
      <c r="U30497" s="601"/>
      <c r="V30497" s="611"/>
      <c r="X30497" s="613"/>
      <c r="Y30497" s="601"/>
      <c r="Z30497" s="601"/>
      <c r="AA30497" s="601"/>
      <c r="AB30497" s="601"/>
    </row>
    <row r="30498" spans="21:28" x14ac:dyDescent="0.25">
      <c r="U30498" s="601"/>
      <c r="V30498" s="611"/>
      <c r="X30498" s="613"/>
      <c r="Y30498" s="601"/>
      <c r="Z30498" s="601"/>
      <c r="AA30498" s="601"/>
      <c r="AB30498" s="601"/>
    </row>
    <row r="30499" spans="21:28" x14ac:dyDescent="0.25">
      <c r="U30499" s="601"/>
      <c r="V30499" s="611"/>
      <c r="X30499" s="613"/>
      <c r="Y30499" s="601"/>
      <c r="Z30499" s="601"/>
      <c r="AA30499" s="601"/>
      <c r="AB30499" s="601"/>
    </row>
    <row r="30500" spans="21:28" x14ac:dyDescent="0.25">
      <c r="U30500" s="601"/>
      <c r="V30500" s="611"/>
      <c r="X30500" s="613"/>
      <c r="Y30500" s="601"/>
      <c r="Z30500" s="601"/>
      <c r="AA30500" s="601"/>
      <c r="AB30500" s="601"/>
    </row>
    <row r="30501" spans="21:28" x14ac:dyDescent="0.25">
      <c r="U30501" s="601"/>
      <c r="V30501" s="611"/>
      <c r="X30501" s="613"/>
      <c r="Y30501" s="601"/>
      <c r="Z30501" s="601"/>
      <c r="AA30501" s="601"/>
      <c r="AB30501" s="601"/>
    </row>
    <row r="30502" spans="21:28" x14ac:dyDescent="0.25">
      <c r="U30502" s="601"/>
      <c r="V30502" s="611"/>
      <c r="X30502" s="613"/>
      <c r="Y30502" s="601"/>
      <c r="Z30502" s="601"/>
      <c r="AA30502" s="601"/>
      <c r="AB30502" s="601"/>
    </row>
    <row r="30503" spans="21:28" x14ac:dyDescent="0.25">
      <c r="U30503" s="601"/>
      <c r="V30503" s="611"/>
      <c r="X30503" s="613"/>
      <c r="Y30503" s="601"/>
      <c r="Z30503" s="601"/>
      <c r="AA30503" s="601"/>
      <c r="AB30503" s="601"/>
    </row>
    <row r="30504" spans="21:28" x14ac:dyDescent="0.25">
      <c r="U30504" s="601"/>
      <c r="V30504" s="611"/>
      <c r="X30504" s="613"/>
      <c r="Y30504" s="601"/>
      <c r="Z30504" s="601"/>
      <c r="AA30504" s="601"/>
      <c r="AB30504" s="601"/>
    </row>
    <row r="30505" spans="21:28" x14ac:dyDescent="0.25">
      <c r="U30505" s="601"/>
      <c r="V30505" s="611"/>
      <c r="X30505" s="613"/>
      <c r="Y30505" s="601"/>
      <c r="Z30505" s="601"/>
      <c r="AA30505" s="601"/>
      <c r="AB30505" s="601"/>
    </row>
    <row r="30506" spans="21:28" x14ac:dyDescent="0.25">
      <c r="U30506" s="601"/>
      <c r="V30506" s="611"/>
      <c r="X30506" s="613"/>
      <c r="Y30506" s="601"/>
      <c r="Z30506" s="601"/>
      <c r="AA30506" s="601"/>
      <c r="AB30506" s="601"/>
    </row>
    <row r="30507" spans="21:28" x14ac:dyDescent="0.25">
      <c r="U30507" s="601"/>
      <c r="V30507" s="611"/>
      <c r="X30507" s="613"/>
      <c r="Y30507" s="601"/>
      <c r="Z30507" s="601"/>
      <c r="AA30507" s="601"/>
      <c r="AB30507" s="601"/>
    </row>
    <row r="30508" spans="21:28" x14ac:dyDescent="0.25">
      <c r="U30508" s="601"/>
      <c r="V30508" s="611"/>
      <c r="X30508" s="613"/>
      <c r="Y30508" s="601"/>
      <c r="Z30508" s="601"/>
      <c r="AA30508" s="601"/>
      <c r="AB30508" s="601"/>
    </row>
    <row r="30509" spans="21:28" x14ac:dyDescent="0.25">
      <c r="U30509" s="601"/>
      <c r="V30509" s="611"/>
      <c r="X30509" s="613"/>
      <c r="Y30509" s="601"/>
      <c r="Z30509" s="601"/>
      <c r="AA30509" s="601"/>
      <c r="AB30509" s="601"/>
    </row>
    <row r="30510" spans="21:28" x14ac:dyDescent="0.25">
      <c r="U30510" s="601"/>
      <c r="V30510" s="611"/>
      <c r="X30510" s="613"/>
      <c r="Y30510" s="601"/>
      <c r="Z30510" s="601"/>
      <c r="AA30510" s="601"/>
      <c r="AB30510" s="601"/>
    </row>
    <row r="30511" spans="21:28" x14ac:dyDescent="0.25">
      <c r="U30511" s="601"/>
      <c r="V30511" s="611"/>
      <c r="X30511" s="613"/>
      <c r="Y30511" s="601"/>
      <c r="Z30511" s="601"/>
      <c r="AA30511" s="601"/>
      <c r="AB30511" s="601"/>
    </row>
    <row r="30512" spans="21:28" x14ac:dyDescent="0.25">
      <c r="U30512" s="601"/>
      <c r="V30512" s="611"/>
      <c r="X30512" s="613"/>
      <c r="Y30512" s="601"/>
      <c r="Z30512" s="601"/>
      <c r="AA30512" s="601"/>
      <c r="AB30512" s="601"/>
    </row>
    <row r="30513" spans="21:28" x14ac:dyDescent="0.25">
      <c r="U30513" s="601"/>
      <c r="V30513" s="611"/>
      <c r="X30513" s="613"/>
      <c r="Y30513" s="601"/>
      <c r="Z30513" s="601"/>
      <c r="AA30513" s="601"/>
      <c r="AB30513" s="601"/>
    </row>
    <row r="30514" spans="21:28" x14ac:dyDescent="0.25">
      <c r="U30514" s="601"/>
      <c r="V30514" s="611"/>
      <c r="X30514" s="613"/>
      <c r="Y30514" s="601"/>
      <c r="Z30514" s="601"/>
      <c r="AA30514" s="601"/>
      <c r="AB30514" s="601"/>
    </row>
    <row r="30515" spans="21:28" x14ac:dyDescent="0.25">
      <c r="U30515" s="601"/>
      <c r="V30515" s="611"/>
      <c r="X30515" s="613"/>
      <c r="Y30515" s="601"/>
      <c r="Z30515" s="601"/>
      <c r="AA30515" s="601"/>
      <c r="AB30515" s="601"/>
    </row>
    <row r="30516" spans="21:28" x14ac:dyDescent="0.25">
      <c r="U30516" s="601"/>
      <c r="V30516" s="611"/>
      <c r="X30516" s="613"/>
      <c r="Y30516" s="601"/>
      <c r="Z30516" s="601"/>
      <c r="AA30516" s="601"/>
      <c r="AB30516" s="601"/>
    </row>
    <row r="30517" spans="21:28" x14ac:dyDescent="0.25">
      <c r="U30517" s="601"/>
      <c r="V30517" s="611"/>
      <c r="X30517" s="613"/>
      <c r="Y30517" s="601"/>
      <c r="Z30517" s="601"/>
      <c r="AA30517" s="601"/>
      <c r="AB30517" s="601"/>
    </row>
    <row r="30518" spans="21:28" x14ac:dyDescent="0.25">
      <c r="U30518" s="601"/>
      <c r="V30518" s="611"/>
      <c r="X30518" s="613"/>
      <c r="Y30518" s="601"/>
      <c r="Z30518" s="601"/>
      <c r="AA30518" s="601"/>
      <c r="AB30518" s="601"/>
    </row>
    <row r="30519" spans="21:28" x14ac:dyDescent="0.25">
      <c r="U30519" s="601"/>
      <c r="V30519" s="611"/>
      <c r="X30519" s="613"/>
      <c r="Y30519" s="601"/>
      <c r="Z30519" s="601"/>
      <c r="AA30519" s="601"/>
      <c r="AB30519" s="601"/>
    </row>
    <row r="30520" spans="21:28" x14ac:dyDescent="0.25">
      <c r="U30520" s="601"/>
      <c r="V30520" s="611"/>
      <c r="X30520" s="613"/>
      <c r="Y30520" s="601"/>
      <c r="Z30520" s="601"/>
      <c r="AA30520" s="601"/>
      <c r="AB30520" s="601"/>
    </row>
    <row r="30521" spans="21:28" x14ac:dyDescent="0.25">
      <c r="U30521" s="601"/>
      <c r="V30521" s="611"/>
      <c r="X30521" s="613"/>
      <c r="Y30521" s="601"/>
      <c r="Z30521" s="601"/>
      <c r="AA30521" s="601"/>
      <c r="AB30521" s="601"/>
    </row>
    <row r="30522" spans="21:28" x14ac:dyDescent="0.25">
      <c r="U30522" s="601"/>
      <c r="V30522" s="611"/>
      <c r="X30522" s="613"/>
      <c r="Y30522" s="601"/>
      <c r="Z30522" s="601"/>
      <c r="AA30522" s="601"/>
      <c r="AB30522" s="601"/>
    </row>
    <row r="30523" spans="21:28" x14ac:dyDescent="0.25">
      <c r="U30523" s="601"/>
      <c r="V30523" s="611"/>
      <c r="X30523" s="613"/>
      <c r="Y30523" s="601"/>
      <c r="Z30523" s="601"/>
      <c r="AA30523" s="601"/>
      <c r="AB30523" s="601"/>
    </row>
    <row r="30524" spans="21:28" x14ac:dyDescent="0.25">
      <c r="U30524" s="601"/>
      <c r="V30524" s="611"/>
      <c r="X30524" s="613"/>
      <c r="Y30524" s="601"/>
      <c r="Z30524" s="601"/>
      <c r="AA30524" s="601"/>
      <c r="AB30524" s="601"/>
    </row>
    <row r="30525" spans="21:28" x14ac:dyDescent="0.25">
      <c r="U30525" s="601"/>
      <c r="V30525" s="611"/>
      <c r="X30525" s="613"/>
      <c r="Y30525" s="601"/>
      <c r="Z30525" s="601"/>
      <c r="AA30525" s="601"/>
      <c r="AB30525" s="601"/>
    </row>
    <row r="30526" spans="21:28" x14ac:dyDescent="0.25">
      <c r="U30526" s="601"/>
      <c r="V30526" s="611"/>
      <c r="X30526" s="613"/>
      <c r="Y30526" s="601"/>
      <c r="Z30526" s="601"/>
      <c r="AA30526" s="601"/>
      <c r="AB30526" s="601"/>
    </row>
    <row r="30527" spans="21:28" x14ac:dyDescent="0.25">
      <c r="U30527" s="601"/>
      <c r="V30527" s="611"/>
      <c r="X30527" s="613"/>
      <c r="Y30527" s="601"/>
      <c r="Z30527" s="601"/>
      <c r="AA30527" s="601"/>
      <c r="AB30527" s="601"/>
    </row>
    <row r="30528" spans="21:28" x14ac:dyDescent="0.25">
      <c r="U30528" s="601"/>
      <c r="V30528" s="611"/>
      <c r="X30528" s="613"/>
      <c r="Y30528" s="601"/>
      <c r="Z30528" s="601"/>
      <c r="AA30528" s="601"/>
      <c r="AB30528" s="601"/>
    </row>
    <row r="30529" spans="21:28" x14ac:dyDescent="0.25">
      <c r="U30529" s="601"/>
      <c r="V30529" s="611"/>
      <c r="X30529" s="613"/>
      <c r="Y30529" s="601"/>
      <c r="Z30529" s="601"/>
      <c r="AA30529" s="601"/>
      <c r="AB30529" s="601"/>
    </row>
    <row r="30530" spans="21:28" x14ac:dyDescent="0.25">
      <c r="U30530" s="601"/>
      <c r="V30530" s="611"/>
      <c r="X30530" s="613"/>
      <c r="Y30530" s="601"/>
      <c r="Z30530" s="601"/>
      <c r="AA30530" s="601"/>
      <c r="AB30530" s="601"/>
    </row>
    <row r="30531" spans="21:28" x14ac:dyDescent="0.25">
      <c r="U30531" s="601"/>
      <c r="V30531" s="611"/>
      <c r="X30531" s="613"/>
      <c r="Y30531" s="601"/>
      <c r="Z30531" s="601"/>
      <c r="AA30531" s="601"/>
      <c r="AB30531" s="601"/>
    </row>
    <row r="30532" spans="21:28" x14ac:dyDescent="0.25">
      <c r="U30532" s="601"/>
      <c r="V30532" s="611"/>
      <c r="X30532" s="613"/>
      <c r="Y30532" s="601"/>
      <c r="Z30532" s="601"/>
      <c r="AA30532" s="601"/>
      <c r="AB30532" s="601"/>
    </row>
    <row r="30533" spans="21:28" x14ac:dyDescent="0.25">
      <c r="U30533" s="601"/>
      <c r="V30533" s="611"/>
      <c r="X30533" s="613"/>
      <c r="Y30533" s="601"/>
      <c r="Z30533" s="601"/>
      <c r="AA30533" s="601"/>
      <c r="AB30533" s="601"/>
    </row>
    <row r="30534" spans="21:28" x14ac:dyDescent="0.25">
      <c r="U30534" s="601"/>
      <c r="V30534" s="611"/>
      <c r="X30534" s="613"/>
      <c r="Y30534" s="601"/>
      <c r="Z30534" s="601"/>
      <c r="AA30534" s="601"/>
      <c r="AB30534" s="601"/>
    </row>
    <row r="30535" spans="21:28" x14ac:dyDescent="0.25">
      <c r="U30535" s="601"/>
      <c r="V30535" s="611"/>
      <c r="X30535" s="613"/>
      <c r="Y30535" s="601"/>
      <c r="Z30535" s="601"/>
      <c r="AA30535" s="601"/>
      <c r="AB30535" s="601"/>
    </row>
    <row r="30536" spans="21:28" x14ac:dyDescent="0.25">
      <c r="U30536" s="601"/>
      <c r="V30536" s="611"/>
      <c r="X30536" s="613"/>
      <c r="Y30536" s="601"/>
      <c r="Z30536" s="601"/>
      <c r="AA30536" s="601"/>
      <c r="AB30536" s="601"/>
    </row>
    <row r="30537" spans="21:28" x14ac:dyDescent="0.25">
      <c r="U30537" s="601"/>
      <c r="V30537" s="611"/>
      <c r="X30537" s="613"/>
      <c r="Y30537" s="601"/>
      <c r="Z30537" s="601"/>
      <c r="AA30537" s="601"/>
      <c r="AB30537" s="601"/>
    </row>
    <row r="30538" spans="21:28" x14ac:dyDescent="0.25">
      <c r="U30538" s="601"/>
      <c r="V30538" s="611"/>
      <c r="X30538" s="613"/>
      <c r="Y30538" s="601"/>
      <c r="Z30538" s="601"/>
      <c r="AA30538" s="601"/>
      <c r="AB30538" s="601"/>
    </row>
    <row r="30539" spans="21:28" x14ac:dyDescent="0.25">
      <c r="U30539" s="601"/>
      <c r="V30539" s="611"/>
      <c r="X30539" s="613"/>
      <c r="Y30539" s="601"/>
      <c r="Z30539" s="601"/>
      <c r="AA30539" s="601"/>
      <c r="AB30539" s="601"/>
    </row>
    <row r="30540" spans="21:28" x14ac:dyDescent="0.25">
      <c r="U30540" s="601"/>
      <c r="V30540" s="611"/>
      <c r="X30540" s="613"/>
      <c r="Y30540" s="601"/>
      <c r="Z30540" s="601"/>
      <c r="AA30540" s="601"/>
      <c r="AB30540" s="601"/>
    </row>
    <row r="30541" spans="21:28" x14ac:dyDescent="0.25">
      <c r="U30541" s="601"/>
      <c r="V30541" s="611"/>
      <c r="X30541" s="613"/>
      <c r="Y30541" s="601"/>
      <c r="Z30541" s="601"/>
      <c r="AA30541" s="601"/>
      <c r="AB30541" s="601"/>
    </row>
    <row r="30542" spans="21:28" x14ac:dyDescent="0.25">
      <c r="U30542" s="601"/>
      <c r="V30542" s="611"/>
      <c r="X30542" s="613"/>
      <c r="Y30542" s="601"/>
      <c r="Z30542" s="601"/>
      <c r="AA30542" s="601"/>
      <c r="AB30542" s="601"/>
    </row>
    <row r="30543" spans="21:28" x14ac:dyDescent="0.25">
      <c r="U30543" s="601"/>
      <c r="V30543" s="611"/>
      <c r="X30543" s="613"/>
      <c r="Y30543" s="601"/>
      <c r="Z30543" s="601"/>
      <c r="AA30543" s="601"/>
      <c r="AB30543" s="601"/>
    </row>
    <row r="30544" spans="21:28" x14ac:dyDescent="0.25">
      <c r="U30544" s="601"/>
      <c r="V30544" s="611"/>
      <c r="X30544" s="613"/>
      <c r="Y30544" s="601"/>
      <c r="Z30544" s="601"/>
      <c r="AA30544" s="601"/>
      <c r="AB30544" s="601"/>
    </row>
    <row r="30545" spans="21:28" x14ac:dyDescent="0.25">
      <c r="U30545" s="601"/>
      <c r="V30545" s="611"/>
      <c r="X30545" s="613"/>
      <c r="Y30545" s="601"/>
      <c r="Z30545" s="601"/>
      <c r="AA30545" s="601"/>
      <c r="AB30545" s="601"/>
    </row>
    <row r="30546" spans="21:28" x14ac:dyDescent="0.25">
      <c r="U30546" s="601"/>
      <c r="V30546" s="611"/>
      <c r="X30546" s="613"/>
      <c r="Y30546" s="601"/>
      <c r="Z30546" s="601"/>
      <c r="AA30546" s="601"/>
      <c r="AB30546" s="601"/>
    </row>
    <row r="30547" spans="21:28" x14ac:dyDescent="0.25">
      <c r="U30547" s="601"/>
      <c r="V30547" s="611"/>
      <c r="X30547" s="613"/>
      <c r="Y30547" s="601"/>
      <c r="Z30547" s="601"/>
      <c r="AA30547" s="601"/>
      <c r="AB30547" s="601"/>
    </row>
    <row r="30548" spans="21:28" x14ac:dyDescent="0.25">
      <c r="U30548" s="601"/>
      <c r="V30548" s="611"/>
      <c r="X30548" s="613"/>
      <c r="Y30548" s="601"/>
      <c r="Z30548" s="601"/>
      <c r="AA30548" s="601"/>
      <c r="AB30548" s="601"/>
    </row>
    <row r="30549" spans="21:28" x14ac:dyDescent="0.25">
      <c r="U30549" s="601"/>
      <c r="V30549" s="611"/>
      <c r="X30549" s="613"/>
      <c r="Y30549" s="601"/>
      <c r="Z30549" s="601"/>
      <c r="AA30549" s="601"/>
      <c r="AB30549" s="601"/>
    </row>
    <row r="30550" spans="21:28" x14ac:dyDescent="0.25">
      <c r="U30550" s="601"/>
      <c r="V30550" s="611"/>
      <c r="X30550" s="613"/>
      <c r="Y30550" s="601"/>
      <c r="Z30550" s="601"/>
      <c r="AA30550" s="601"/>
      <c r="AB30550" s="601"/>
    </row>
    <row r="30551" spans="21:28" x14ac:dyDescent="0.25">
      <c r="U30551" s="601"/>
      <c r="V30551" s="611"/>
      <c r="X30551" s="613"/>
      <c r="Y30551" s="601"/>
      <c r="Z30551" s="601"/>
      <c r="AA30551" s="601"/>
      <c r="AB30551" s="601"/>
    </row>
    <row r="30552" spans="21:28" x14ac:dyDescent="0.25">
      <c r="U30552" s="601"/>
      <c r="V30552" s="611"/>
      <c r="X30552" s="613"/>
      <c r="Y30552" s="601"/>
      <c r="Z30552" s="601"/>
      <c r="AA30552" s="601"/>
      <c r="AB30552" s="601"/>
    </row>
    <row r="30553" spans="21:28" x14ac:dyDescent="0.25">
      <c r="U30553" s="601"/>
      <c r="V30553" s="611"/>
      <c r="X30553" s="613"/>
      <c r="Y30553" s="601"/>
      <c r="Z30553" s="601"/>
      <c r="AA30553" s="601"/>
      <c r="AB30553" s="601"/>
    </row>
    <row r="30554" spans="21:28" x14ac:dyDescent="0.25">
      <c r="U30554" s="601"/>
      <c r="V30554" s="611"/>
      <c r="X30554" s="613"/>
      <c r="Y30554" s="601"/>
      <c r="Z30554" s="601"/>
      <c r="AA30554" s="601"/>
      <c r="AB30554" s="601"/>
    </row>
    <row r="30555" spans="21:28" x14ac:dyDescent="0.25">
      <c r="U30555" s="601"/>
      <c r="V30555" s="611"/>
      <c r="X30555" s="613"/>
      <c r="Y30555" s="601"/>
      <c r="Z30555" s="601"/>
      <c r="AA30555" s="601"/>
      <c r="AB30555" s="601"/>
    </row>
    <row r="30556" spans="21:28" x14ac:dyDescent="0.25">
      <c r="U30556" s="601"/>
      <c r="V30556" s="611"/>
      <c r="X30556" s="613"/>
      <c r="Y30556" s="601"/>
      <c r="Z30556" s="601"/>
      <c r="AA30556" s="601"/>
      <c r="AB30556" s="601"/>
    </row>
    <row r="30557" spans="21:28" x14ac:dyDescent="0.25">
      <c r="U30557" s="601"/>
      <c r="V30557" s="611"/>
      <c r="X30557" s="613"/>
      <c r="Y30557" s="601"/>
      <c r="Z30557" s="601"/>
      <c r="AA30557" s="601"/>
      <c r="AB30557" s="601"/>
    </row>
    <row r="30558" spans="21:28" x14ac:dyDescent="0.25">
      <c r="U30558" s="601"/>
      <c r="V30558" s="611"/>
      <c r="X30558" s="613"/>
      <c r="Y30558" s="601"/>
      <c r="Z30558" s="601"/>
      <c r="AA30558" s="601"/>
      <c r="AB30558" s="601"/>
    </row>
    <row r="30559" spans="21:28" x14ac:dyDescent="0.25">
      <c r="U30559" s="601"/>
      <c r="V30559" s="611"/>
      <c r="X30559" s="613"/>
      <c r="Y30559" s="601"/>
      <c r="Z30559" s="601"/>
      <c r="AA30559" s="601"/>
      <c r="AB30559" s="601"/>
    </row>
    <row r="30560" spans="21:28" x14ac:dyDescent="0.25">
      <c r="U30560" s="601"/>
      <c r="V30560" s="611"/>
      <c r="X30560" s="613"/>
      <c r="Y30560" s="601"/>
      <c r="Z30560" s="601"/>
      <c r="AA30560" s="601"/>
      <c r="AB30560" s="601"/>
    </row>
    <row r="30561" spans="21:28" x14ac:dyDescent="0.25">
      <c r="U30561" s="601"/>
      <c r="V30561" s="611"/>
      <c r="X30561" s="613"/>
      <c r="Y30561" s="601"/>
      <c r="Z30561" s="601"/>
      <c r="AA30561" s="601"/>
      <c r="AB30561" s="601"/>
    </row>
    <row r="30562" spans="21:28" x14ac:dyDescent="0.25">
      <c r="U30562" s="601"/>
      <c r="V30562" s="611"/>
      <c r="X30562" s="613"/>
      <c r="Y30562" s="601"/>
      <c r="Z30562" s="601"/>
      <c r="AA30562" s="601"/>
      <c r="AB30562" s="601"/>
    </row>
    <row r="30563" spans="21:28" x14ac:dyDescent="0.25">
      <c r="U30563" s="601"/>
      <c r="V30563" s="611"/>
      <c r="X30563" s="613"/>
      <c r="Y30563" s="601"/>
      <c r="Z30563" s="601"/>
      <c r="AA30563" s="601"/>
      <c r="AB30563" s="601"/>
    </row>
    <row r="30564" spans="21:28" x14ac:dyDescent="0.25">
      <c r="U30564" s="601"/>
      <c r="V30564" s="611"/>
      <c r="X30564" s="613"/>
      <c r="Y30564" s="601"/>
      <c r="Z30564" s="601"/>
      <c r="AA30564" s="601"/>
      <c r="AB30564" s="601"/>
    </row>
    <row r="30565" spans="21:28" x14ac:dyDescent="0.25">
      <c r="U30565" s="601"/>
      <c r="V30565" s="611"/>
      <c r="X30565" s="613"/>
      <c r="Y30565" s="601"/>
      <c r="Z30565" s="601"/>
      <c r="AA30565" s="601"/>
      <c r="AB30565" s="601"/>
    </row>
    <row r="30566" spans="21:28" x14ac:dyDescent="0.25">
      <c r="U30566" s="601"/>
      <c r="V30566" s="611"/>
      <c r="X30566" s="613"/>
      <c r="Y30566" s="601"/>
      <c r="Z30566" s="601"/>
      <c r="AA30566" s="601"/>
      <c r="AB30566" s="601"/>
    </row>
    <row r="30567" spans="21:28" x14ac:dyDescent="0.25">
      <c r="U30567" s="601"/>
      <c r="V30567" s="611"/>
      <c r="X30567" s="613"/>
      <c r="Y30567" s="601"/>
      <c r="Z30567" s="601"/>
      <c r="AA30567" s="601"/>
      <c r="AB30567" s="601"/>
    </row>
    <row r="30568" spans="21:28" x14ac:dyDescent="0.25">
      <c r="U30568" s="601"/>
      <c r="V30568" s="611"/>
      <c r="X30568" s="613"/>
      <c r="Y30568" s="601"/>
      <c r="Z30568" s="601"/>
      <c r="AA30568" s="601"/>
      <c r="AB30568" s="601"/>
    </row>
    <row r="30569" spans="21:28" x14ac:dyDescent="0.25">
      <c r="U30569" s="601"/>
      <c r="V30569" s="611"/>
      <c r="X30569" s="613"/>
      <c r="Y30569" s="601"/>
      <c r="Z30569" s="601"/>
      <c r="AA30569" s="601"/>
      <c r="AB30569" s="601"/>
    </row>
    <row r="30570" spans="21:28" x14ac:dyDescent="0.25">
      <c r="U30570" s="601"/>
      <c r="V30570" s="611"/>
      <c r="X30570" s="613"/>
      <c r="Y30570" s="601"/>
      <c r="Z30570" s="601"/>
      <c r="AA30570" s="601"/>
      <c r="AB30570" s="601"/>
    </row>
    <row r="30571" spans="21:28" x14ac:dyDescent="0.25">
      <c r="U30571" s="601"/>
      <c r="V30571" s="611"/>
      <c r="X30571" s="613"/>
      <c r="Y30571" s="601"/>
      <c r="Z30571" s="601"/>
      <c r="AA30571" s="601"/>
      <c r="AB30571" s="601"/>
    </row>
    <row r="30572" spans="21:28" x14ac:dyDescent="0.25">
      <c r="U30572" s="601"/>
      <c r="V30572" s="611"/>
      <c r="X30572" s="613"/>
      <c r="Y30572" s="601"/>
      <c r="Z30572" s="601"/>
      <c r="AA30572" s="601"/>
      <c r="AB30572" s="601"/>
    </row>
    <row r="30573" spans="21:28" x14ac:dyDescent="0.25">
      <c r="U30573" s="601"/>
      <c r="V30573" s="611"/>
      <c r="X30573" s="613"/>
      <c r="Y30573" s="601"/>
      <c r="Z30573" s="601"/>
      <c r="AA30573" s="601"/>
      <c r="AB30573" s="601"/>
    </row>
    <row r="30574" spans="21:28" x14ac:dyDescent="0.25">
      <c r="U30574" s="601"/>
      <c r="V30574" s="611"/>
      <c r="X30574" s="613"/>
      <c r="Y30574" s="601"/>
      <c r="Z30574" s="601"/>
      <c r="AA30574" s="601"/>
      <c r="AB30574" s="601"/>
    </row>
    <row r="30575" spans="21:28" x14ac:dyDescent="0.25">
      <c r="U30575" s="601"/>
      <c r="V30575" s="611"/>
      <c r="X30575" s="613"/>
      <c r="Y30575" s="601"/>
      <c r="Z30575" s="601"/>
      <c r="AA30575" s="601"/>
      <c r="AB30575" s="601"/>
    </row>
    <row r="30576" spans="21:28" x14ac:dyDescent="0.25">
      <c r="U30576" s="601"/>
      <c r="V30576" s="611"/>
      <c r="X30576" s="613"/>
      <c r="Y30576" s="601"/>
      <c r="Z30576" s="601"/>
      <c r="AA30576" s="601"/>
      <c r="AB30576" s="601"/>
    </row>
    <row r="30577" spans="21:28" x14ac:dyDescent="0.25">
      <c r="U30577" s="601"/>
      <c r="V30577" s="611"/>
      <c r="X30577" s="613"/>
      <c r="Y30577" s="601"/>
      <c r="Z30577" s="601"/>
      <c r="AA30577" s="601"/>
      <c r="AB30577" s="601"/>
    </row>
    <row r="30578" spans="21:28" x14ac:dyDescent="0.25">
      <c r="U30578" s="601"/>
      <c r="V30578" s="611"/>
      <c r="X30578" s="613"/>
      <c r="Y30578" s="601"/>
      <c r="Z30578" s="601"/>
      <c r="AA30578" s="601"/>
      <c r="AB30578" s="601"/>
    </row>
    <row r="30579" spans="21:28" x14ac:dyDescent="0.25">
      <c r="U30579" s="601"/>
      <c r="V30579" s="611"/>
      <c r="X30579" s="613"/>
      <c r="Y30579" s="601"/>
      <c r="Z30579" s="601"/>
      <c r="AA30579" s="601"/>
      <c r="AB30579" s="601"/>
    </row>
    <row r="30580" spans="21:28" x14ac:dyDescent="0.25">
      <c r="U30580" s="601"/>
      <c r="V30580" s="611"/>
      <c r="X30580" s="613"/>
      <c r="Y30580" s="601"/>
      <c r="Z30580" s="601"/>
      <c r="AA30580" s="601"/>
      <c r="AB30580" s="601"/>
    </row>
    <row r="30581" spans="21:28" x14ac:dyDescent="0.25">
      <c r="U30581" s="601"/>
      <c r="V30581" s="611"/>
      <c r="X30581" s="613"/>
      <c r="Y30581" s="601"/>
      <c r="Z30581" s="601"/>
      <c r="AA30581" s="601"/>
      <c r="AB30581" s="601"/>
    </row>
    <row r="30582" spans="21:28" x14ac:dyDescent="0.25">
      <c r="U30582" s="601"/>
      <c r="V30582" s="611"/>
      <c r="X30582" s="613"/>
      <c r="Y30582" s="601"/>
      <c r="Z30582" s="601"/>
      <c r="AA30582" s="601"/>
      <c r="AB30582" s="601"/>
    </row>
    <row r="30583" spans="21:28" x14ac:dyDescent="0.25">
      <c r="U30583" s="601"/>
      <c r="V30583" s="611"/>
      <c r="X30583" s="613"/>
      <c r="Y30583" s="601"/>
      <c r="Z30583" s="601"/>
      <c r="AA30583" s="601"/>
      <c r="AB30583" s="601"/>
    </row>
    <row r="30584" spans="21:28" x14ac:dyDescent="0.25">
      <c r="U30584" s="601"/>
      <c r="V30584" s="611"/>
      <c r="X30584" s="613"/>
      <c r="Y30584" s="601"/>
      <c r="Z30584" s="601"/>
      <c r="AA30584" s="601"/>
      <c r="AB30584" s="601"/>
    </row>
    <row r="30585" spans="21:28" x14ac:dyDescent="0.25">
      <c r="U30585" s="601"/>
      <c r="V30585" s="611"/>
      <c r="X30585" s="613"/>
      <c r="Y30585" s="601"/>
      <c r="Z30585" s="601"/>
      <c r="AA30585" s="601"/>
      <c r="AB30585" s="601"/>
    </row>
    <row r="30586" spans="21:28" x14ac:dyDescent="0.25">
      <c r="U30586" s="601"/>
      <c r="V30586" s="611"/>
      <c r="X30586" s="613"/>
      <c r="Y30586" s="601"/>
      <c r="Z30586" s="601"/>
      <c r="AA30586" s="601"/>
      <c r="AB30586" s="601"/>
    </row>
    <row r="30587" spans="21:28" x14ac:dyDescent="0.25">
      <c r="U30587" s="601"/>
      <c r="V30587" s="611"/>
      <c r="X30587" s="613"/>
      <c r="Y30587" s="601"/>
      <c r="Z30587" s="601"/>
      <c r="AA30587" s="601"/>
      <c r="AB30587" s="601"/>
    </row>
    <row r="30588" spans="21:28" x14ac:dyDescent="0.25">
      <c r="U30588" s="601"/>
      <c r="V30588" s="611"/>
      <c r="X30588" s="613"/>
      <c r="Y30588" s="601"/>
      <c r="Z30588" s="601"/>
      <c r="AA30588" s="601"/>
      <c r="AB30588" s="601"/>
    </row>
    <row r="30589" spans="21:28" x14ac:dyDescent="0.25">
      <c r="U30589" s="601"/>
      <c r="V30589" s="611"/>
      <c r="X30589" s="613"/>
      <c r="Y30589" s="601"/>
      <c r="Z30589" s="601"/>
      <c r="AA30589" s="601"/>
      <c r="AB30589" s="601"/>
    </row>
    <row r="30590" spans="21:28" x14ac:dyDescent="0.25">
      <c r="U30590" s="601"/>
      <c r="V30590" s="611"/>
      <c r="X30590" s="613"/>
      <c r="Y30590" s="601"/>
      <c r="Z30590" s="601"/>
      <c r="AA30590" s="601"/>
      <c r="AB30590" s="601"/>
    </row>
    <row r="30591" spans="21:28" x14ac:dyDescent="0.25">
      <c r="U30591" s="601"/>
      <c r="V30591" s="611"/>
      <c r="X30591" s="613"/>
      <c r="Y30591" s="601"/>
      <c r="Z30591" s="601"/>
      <c r="AA30591" s="601"/>
      <c r="AB30591" s="601"/>
    </row>
    <row r="30592" spans="21:28" x14ac:dyDescent="0.25">
      <c r="U30592" s="601"/>
      <c r="V30592" s="611"/>
      <c r="X30592" s="613"/>
      <c r="Y30592" s="601"/>
      <c r="Z30592" s="601"/>
      <c r="AA30592" s="601"/>
      <c r="AB30592" s="601"/>
    </row>
    <row r="30593" spans="21:28" x14ac:dyDescent="0.25">
      <c r="U30593" s="601"/>
      <c r="V30593" s="611"/>
      <c r="X30593" s="613"/>
      <c r="Y30593" s="601"/>
      <c r="Z30593" s="601"/>
      <c r="AA30593" s="601"/>
      <c r="AB30593" s="601"/>
    </row>
    <row r="30594" spans="21:28" x14ac:dyDescent="0.25">
      <c r="U30594" s="601"/>
      <c r="V30594" s="611"/>
      <c r="X30594" s="613"/>
      <c r="Y30594" s="601"/>
      <c r="Z30594" s="601"/>
      <c r="AA30594" s="601"/>
      <c r="AB30594" s="601"/>
    </row>
    <row r="30595" spans="21:28" x14ac:dyDescent="0.25">
      <c r="U30595" s="601"/>
      <c r="V30595" s="611"/>
      <c r="X30595" s="613"/>
      <c r="Y30595" s="601"/>
      <c r="Z30595" s="601"/>
      <c r="AA30595" s="601"/>
      <c r="AB30595" s="601"/>
    </row>
    <row r="30596" spans="21:28" x14ac:dyDescent="0.25">
      <c r="U30596" s="601"/>
      <c r="V30596" s="611"/>
      <c r="X30596" s="613"/>
      <c r="Y30596" s="601"/>
      <c r="Z30596" s="601"/>
      <c r="AA30596" s="601"/>
      <c r="AB30596" s="601"/>
    </row>
    <row r="30597" spans="21:28" x14ac:dyDescent="0.25">
      <c r="U30597" s="601"/>
      <c r="V30597" s="611"/>
      <c r="X30597" s="613"/>
      <c r="Y30597" s="601"/>
      <c r="Z30597" s="601"/>
      <c r="AA30597" s="601"/>
      <c r="AB30597" s="601"/>
    </row>
    <row r="30598" spans="21:28" x14ac:dyDescent="0.25">
      <c r="U30598" s="601"/>
      <c r="V30598" s="611"/>
      <c r="X30598" s="613"/>
      <c r="Y30598" s="601"/>
      <c r="Z30598" s="601"/>
      <c r="AA30598" s="601"/>
      <c r="AB30598" s="601"/>
    </row>
    <row r="30599" spans="21:28" x14ac:dyDescent="0.25">
      <c r="U30599" s="601"/>
      <c r="V30599" s="611"/>
      <c r="X30599" s="613"/>
      <c r="Y30599" s="601"/>
      <c r="Z30599" s="601"/>
      <c r="AA30599" s="601"/>
      <c r="AB30599" s="601"/>
    </row>
    <row r="30600" spans="21:28" x14ac:dyDescent="0.25">
      <c r="U30600" s="601"/>
      <c r="V30600" s="611"/>
      <c r="X30600" s="613"/>
      <c r="Y30600" s="601"/>
      <c r="Z30600" s="601"/>
      <c r="AA30600" s="601"/>
      <c r="AB30600" s="601"/>
    </row>
    <row r="30601" spans="21:28" x14ac:dyDescent="0.25">
      <c r="U30601" s="601"/>
      <c r="V30601" s="611"/>
      <c r="X30601" s="613"/>
      <c r="Y30601" s="601"/>
      <c r="Z30601" s="601"/>
      <c r="AA30601" s="601"/>
      <c r="AB30601" s="601"/>
    </row>
    <row r="30602" spans="21:28" x14ac:dyDescent="0.25">
      <c r="U30602" s="601"/>
      <c r="V30602" s="611"/>
      <c r="X30602" s="613"/>
      <c r="Y30602" s="601"/>
      <c r="Z30602" s="601"/>
      <c r="AA30602" s="601"/>
      <c r="AB30602" s="601"/>
    </row>
    <row r="30603" spans="21:28" x14ac:dyDescent="0.25">
      <c r="U30603" s="601"/>
      <c r="V30603" s="611"/>
      <c r="X30603" s="613"/>
      <c r="Y30603" s="601"/>
      <c r="Z30603" s="601"/>
      <c r="AA30603" s="601"/>
      <c r="AB30603" s="601"/>
    </row>
    <row r="30604" spans="21:28" x14ac:dyDescent="0.25">
      <c r="U30604" s="601"/>
      <c r="V30604" s="611"/>
      <c r="X30604" s="613"/>
      <c r="Y30604" s="601"/>
      <c r="Z30604" s="601"/>
      <c r="AA30604" s="601"/>
      <c r="AB30604" s="601"/>
    </row>
    <row r="30605" spans="21:28" x14ac:dyDescent="0.25">
      <c r="U30605" s="601"/>
      <c r="V30605" s="611"/>
      <c r="X30605" s="613"/>
      <c r="Y30605" s="601"/>
      <c r="Z30605" s="601"/>
      <c r="AA30605" s="601"/>
      <c r="AB30605" s="601"/>
    </row>
    <row r="30606" spans="21:28" x14ac:dyDescent="0.25">
      <c r="U30606" s="601"/>
      <c r="V30606" s="611"/>
      <c r="X30606" s="613"/>
      <c r="Y30606" s="601"/>
      <c r="Z30606" s="601"/>
      <c r="AA30606" s="601"/>
      <c r="AB30606" s="601"/>
    </row>
    <row r="30607" spans="21:28" x14ac:dyDescent="0.25">
      <c r="U30607" s="601"/>
      <c r="V30607" s="611"/>
      <c r="X30607" s="613"/>
      <c r="Y30607" s="601"/>
      <c r="Z30607" s="601"/>
      <c r="AA30607" s="601"/>
      <c r="AB30607" s="601"/>
    </row>
    <row r="30608" spans="21:28" x14ac:dyDescent="0.25">
      <c r="U30608" s="601"/>
      <c r="V30608" s="611"/>
      <c r="X30608" s="613"/>
      <c r="Y30608" s="601"/>
      <c r="Z30608" s="601"/>
      <c r="AA30608" s="601"/>
      <c r="AB30608" s="601"/>
    </row>
    <row r="30609" spans="21:28" x14ac:dyDescent="0.25">
      <c r="U30609" s="601"/>
      <c r="V30609" s="611"/>
      <c r="X30609" s="613"/>
      <c r="Y30609" s="601"/>
      <c r="Z30609" s="601"/>
      <c r="AA30609" s="601"/>
      <c r="AB30609" s="601"/>
    </row>
    <row r="30610" spans="21:28" x14ac:dyDescent="0.25">
      <c r="U30610" s="601"/>
      <c r="V30610" s="611"/>
      <c r="X30610" s="613"/>
      <c r="Y30610" s="601"/>
      <c r="Z30610" s="601"/>
      <c r="AA30610" s="601"/>
      <c r="AB30610" s="601"/>
    </row>
    <row r="30611" spans="21:28" x14ac:dyDescent="0.25">
      <c r="U30611" s="601"/>
      <c r="V30611" s="611"/>
      <c r="X30611" s="613"/>
      <c r="Y30611" s="601"/>
      <c r="Z30611" s="601"/>
      <c r="AA30611" s="601"/>
      <c r="AB30611" s="601"/>
    </row>
    <row r="30612" spans="21:28" x14ac:dyDescent="0.25">
      <c r="U30612" s="601"/>
      <c r="V30612" s="611"/>
      <c r="X30612" s="613"/>
      <c r="Y30612" s="601"/>
      <c r="Z30612" s="601"/>
      <c r="AA30612" s="601"/>
      <c r="AB30612" s="601"/>
    </row>
    <row r="30613" spans="21:28" x14ac:dyDescent="0.25">
      <c r="U30613" s="601"/>
      <c r="V30613" s="611"/>
      <c r="X30613" s="613"/>
      <c r="Y30613" s="601"/>
      <c r="Z30613" s="601"/>
      <c r="AA30613" s="601"/>
      <c r="AB30613" s="601"/>
    </row>
    <row r="30614" spans="21:28" x14ac:dyDescent="0.25">
      <c r="U30614" s="601"/>
      <c r="V30614" s="611"/>
      <c r="X30614" s="613"/>
      <c r="Y30614" s="601"/>
      <c r="Z30614" s="601"/>
      <c r="AA30614" s="601"/>
      <c r="AB30614" s="601"/>
    </row>
    <row r="30615" spans="21:28" x14ac:dyDescent="0.25">
      <c r="U30615" s="601"/>
      <c r="V30615" s="611"/>
      <c r="X30615" s="613"/>
      <c r="Y30615" s="601"/>
      <c r="Z30615" s="601"/>
      <c r="AA30615" s="601"/>
      <c r="AB30615" s="601"/>
    </row>
    <row r="30616" spans="21:28" x14ac:dyDescent="0.25">
      <c r="U30616" s="601"/>
      <c r="V30616" s="611"/>
      <c r="X30616" s="613"/>
      <c r="Y30616" s="601"/>
      <c r="Z30616" s="601"/>
      <c r="AA30616" s="601"/>
      <c r="AB30616" s="601"/>
    </row>
    <row r="30617" spans="21:28" x14ac:dyDescent="0.25">
      <c r="U30617" s="601"/>
      <c r="V30617" s="611"/>
      <c r="X30617" s="613"/>
      <c r="Y30617" s="601"/>
      <c r="Z30617" s="601"/>
      <c r="AA30617" s="601"/>
      <c r="AB30617" s="601"/>
    </row>
    <row r="30618" spans="21:28" x14ac:dyDescent="0.25">
      <c r="U30618" s="601"/>
      <c r="V30618" s="611"/>
      <c r="X30618" s="613"/>
      <c r="Y30618" s="601"/>
      <c r="Z30618" s="601"/>
      <c r="AA30618" s="601"/>
      <c r="AB30618" s="601"/>
    </row>
    <row r="30619" spans="21:28" x14ac:dyDescent="0.25">
      <c r="U30619" s="601"/>
      <c r="V30619" s="611"/>
      <c r="X30619" s="613"/>
      <c r="Y30619" s="601"/>
      <c r="Z30619" s="601"/>
      <c r="AA30619" s="601"/>
      <c r="AB30619" s="601"/>
    </row>
    <row r="30620" spans="21:28" x14ac:dyDescent="0.25">
      <c r="U30620" s="601"/>
      <c r="V30620" s="611"/>
      <c r="X30620" s="613"/>
      <c r="Y30620" s="601"/>
      <c r="Z30620" s="601"/>
      <c r="AA30620" s="601"/>
      <c r="AB30620" s="601"/>
    </row>
    <row r="30621" spans="21:28" x14ac:dyDescent="0.25">
      <c r="U30621" s="601"/>
      <c r="V30621" s="611"/>
      <c r="X30621" s="613"/>
      <c r="Y30621" s="601"/>
      <c r="Z30621" s="601"/>
      <c r="AA30621" s="601"/>
      <c r="AB30621" s="601"/>
    </row>
    <row r="30622" spans="21:28" x14ac:dyDescent="0.25">
      <c r="U30622" s="601"/>
      <c r="V30622" s="611"/>
      <c r="X30622" s="613"/>
      <c r="Y30622" s="601"/>
      <c r="Z30622" s="601"/>
      <c r="AA30622" s="601"/>
      <c r="AB30622" s="601"/>
    </row>
    <row r="30623" spans="21:28" x14ac:dyDescent="0.25">
      <c r="U30623" s="601"/>
      <c r="V30623" s="611"/>
      <c r="X30623" s="613"/>
      <c r="Y30623" s="601"/>
      <c r="Z30623" s="601"/>
      <c r="AA30623" s="601"/>
      <c r="AB30623" s="601"/>
    </row>
    <row r="30624" spans="21:28" x14ac:dyDescent="0.25">
      <c r="U30624" s="601"/>
      <c r="V30624" s="611"/>
      <c r="X30624" s="613"/>
      <c r="Y30624" s="601"/>
      <c r="Z30624" s="601"/>
      <c r="AA30624" s="601"/>
      <c r="AB30624" s="601"/>
    </row>
    <row r="30625" spans="21:28" x14ac:dyDescent="0.25">
      <c r="U30625" s="601"/>
      <c r="V30625" s="611"/>
      <c r="X30625" s="613"/>
      <c r="Y30625" s="601"/>
      <c r="Z30625" s="601"/>
      <c r="AA30625" s="601"/>
      <c r="AB30625" s="601"/>
    </row>
    <row r="30626" spans="21:28" x14ac:dyDescent="0.25">
      <c r="U30626" s="601"/>
      <c r="V30626" s="611"/>
      <c r="X30626" s="613"/>
      <c r="Y30626" s="601"/>
      <c r="Z30626" s="601"/>
      <c r="AA30626" s="601"/>
      <c r="AB30626" s="601"/>
    </row>
    <row r="30627" spans="21:28" x14ac:dyDescent="0.25">
      <c r="U30627" s="601"/>
      <c r="V30627" s="611"/>
      <c r="X30627" s="613"/>
      <c r="Y30627" s="601"/>
      <c r="Z30627" s="601"/>
      <c r="AA30627" s="601"/>
      <c r="AB30627" s="601"/>
    </row>
    <row r="30628" spans="21:28" x14ac:dyDescent="0.25">
      <c r="U30628" s="601"/>
      <c r="V30628" s="611"/>
      <c r="X30628" s="613"/>
      <c r="Y30628" s="601"/>
      <c r="Z30628" s="601"/>
      <c r="AA30628" s="601"/>
      <c r="AB30628" s="601"/>
    </row>
    <row r="30629" spans="21:28" x14ac:dyDescent="0.25">
      <c r="U30629" s="601"/>
      <c r="V30629" s="611"/>
      <c r="X30629" s="613"/>
      <c r="Y30629" s="601"/>
      <c r="Z30629" s="601"/>
      <c r="AA30629" s="601"/>
      <c r="AB30629" s="601"/>
    </row>
    <row r="30630" spans="21:28" x14ac:dyDescent="0.25">
      <c r="U30630" s="601"/>
      <c r="V30630" s="611"/>
      <c r="X30630" s="613"/>
      <c r="Y30630" s="601"/>
      <c r="Z30630" s="601"/>
      <c r="AA30630" s="601"/>
      <c r="AB30630" s="601"/>
    </row>
    <row r="30631" spans="21:28" x14ac:dyDescent="0.25">
      <c r="U30631" s="601"/>
      <c r="V30631" s="611"/>
      <c r="X30631" s="613"/>
      <c r="Y30631" s="601"/>
      <c r="Z30631" s="601"/>
      <c r="AA30631" s="601"/>
      <c r="AB30631" s="601"/>
    </row>
    <row r="30632" spans="21:28" x14ac:dyDescent="0.25">
      <c r="U30632" s="601"/>
      <c r="V30632" s="611"/>
      <c r="X30632" s="613"/>
      <c r="Y30632" s="601"/>
      <c r="Z30632" s="601"/>
      <c r="AA30632" s="601"/>
      <c r="AB30632" s="601"/>
    </row>
    <row r="30633" spans="21:28" x14ac:dyDescent="0.25">
      <c r="U30633" s="601"/>
      <c r="V30633" s="611"/>
      <c r="X30633" s="613"/>
      <c r="Y30633" s="601"/>
      <c r="Z30633" s="601"/>
      <c r="AA30633" s="601"/>
      <c r="AB30633" s="601"/>
    </row>
    <row r="30634" spans="21:28" x14ac:dyDescent="0.25">
      <c r="U30634" s="601"/>
      <c r="V30634" s="611"/>
      <c r="X30634" s="613"/>
      <c r="Y30634" s="601"/>
      <c r="Z30634" s="601"/>
      <c r="AA30634" s="601"/>
      <c r="AB30634" s="601"/>
    </row>
    <row r="30635" spans="21:28" x14ac:dyDescent="0.25">
      <c r="U30635" s="601"/>
      <c r="V30635" s="611"/>
      <c r="X30635" s="613"/>
      <c r="Y30635" s="601"/>
      <c r="Z30635" s="601"/>
      <c r="AA30635" s="601"/>
      <c r="AB30635" s="601"/>
    </row>
    <row r="30636" spans="21:28" x14ac:dyDescent="0.25">
      <c r="U30636" s="601"/>
      <c r="V30636" s="611"/>
      <c r="X30636" s="613"/>
      <c r="Y30636" s="601"/>
      <c r="Z30636" s="601"/>
      <c r="AA30636" s="601"/>
      <c r="AB30636" s="601"/>
    </row>
    <row r="30637" spans="21:28" x14ac:dyDescent="0.25">
      <c r="U30637" s="601"/>
      <c r="V30637" s="611"/>
      <c r="X30637" s="613"/>
      <c r="Y30637" s="601"/>
      <c r="Z30637" s="601"/>
      <c r="AA30637" s="601"/>
      <c r="AB30637" s="601"/>
    </row>
    <row r="30638" spans="21:28" x14ac:dyDescent="0.25">
      <c r="U30638" s="601"/>
      <c r="V30638" s="611"/>
      <c r="X30638" s="613"/>
      <c r="Y30638" s="601"/>
      <c r="Z30638" s="601"/>
      <c r="AA30638" s="601"/>
      <c r="AB30638" s="601"/>
    </row>
    <row r="30639" spans="21:28" x14ac:dyDescent="0.25">
      <c r="U30639" s="601"/>
      <c r="V30639" s="611"/>
      <c r="X30639" s="613"/>
      <c r="Y30639" s="601"/>
      <c r="Z30639" s="601"/>
      <c r="AA30639" s="601"/>
      <c r="AB30639" s="601"/>
    </row>
    <row r="30640" spans="21:28" x14ac:dyDescent="0.25">
      <c r="U30640" s="601"/>
      <c r="V30640" s="611"/>
      <c r="X30640" s="613"/>
      <c r="Y30640" s="601"/>
      <c r="Z30640" s="601"/>
      <c r="AA30640" s="601"/>
      <c r="AB30640" s="601"/>
    </row>
    <row r="30641" spans="21:28" x14ac:dyDescent="0.25">
      <c r="U30641" s="601"/>
      <c r="V30641" s="611"/>
      <c r="X30641" s="613"/>
      <c r="Y30641" s="601"/>
      <c r="Z30641" s="601"/>
      <c r="AA30641" s="601"/>
      <c r="AB30641" s="601"/>
    </row>
    <row r="30642" spans="21:28" x14ac:dyDescent="0.25">
      <c r="U30642" s="601"/>
      <c r="V30642" s="611"/>
      <c r="X30642" s="613"/>
      <c r="Y30642" s="601"/>
      <c r="Z30642" s="601"/>
      <c r="AA30642" s="601"/>
      <c r="AB30642" s="601"/>
    </row>
    <row r="30643" spans="21:28" x14ac:dyDescent="0.25">
      <c r="U30643" s="601"/>
      <c r="V30643" s="611"/>
      <c r="X30643" s="613"/>
      <c r="Y30643" s="601"/>
      <c r="Z30643" s="601"/>
      <c r="AA30643" s="601"/>
      <c r="AB30643" s="601"/>
    </row>
    <row r="30644" spans="21:28" x14ac:dyDescent="0.25">
      <c r="U30644" s="601"/>
      <c r="V30644" s="611"/>
      <c r="X30644" s="613"/>
      <c r="Y30644" s="601"/>
      <c r="Z30644" s="601"/>
      <c r="AA30644" s="601"/>
      <c r="AB30644" s="601"/>
    </row>
    <row r="30645" spans="21:28" x14ac:dyDescent="0.25">
      <c r="U30645" s="601"/>
      <c r="V30645" s="611"/>
      <c r="X30645" s="613"/>
      <c r="Y30645" s="601"/>
      <c r="Z30645" s="601"/>
      <c r="AA30645" s="601"/>
      <c r="AB30645" s="601"/>
    </row>
    <row r="30646" spans="21:28" x14ac:dyDescent="0.25">
      <c r="U30646" s="601"/>
      <c r="V30646" s="611"/>
      <c r="X30646" s="613"/>
      <c r="Y30646" s="601"/>
      <c r="Z30646" s="601"/>
      <c r="AA30646" s="601"/>
      <c r="AB30646" s="601"/>
    </row>
    <row r="30647" spans="21:28" x14ac:dyDescent="0.25">
      <c r="U30647" s="601"/>
      <c r="V30647" s="611"/>
      <c r="X30647" s="613"/>
      <c r="Y30647" s="601"/>
      <c r="Z30647" s="601"/>
      <c r="AA30647" s="601"/>
      <c r="AB30647" s="601"/>
    </row>
    <row r="30648" spans="21:28" x14ac:dyDescent="0.25">
      <c r="U30648" s="601"/>
      <c r="V30648" s="611"/>
      <c r="X30648" s="613"/>
      <c r="Y30648" s="601"/>
      <c r="Z30648" s="601"/>
      <c r="AA30648" s="601"/>
      <c r="AB30648" s="601"/>
    </row>
    <row r="30649" spans="21:28" x14ac:dyDescent="0.25">
      <c r="U30649" s="601"/>
      <c r="V30649" s="611"/>
      <c r="X30649" s="613"/>
      <c r="Y30649" s="601"/>
      <c r="Z30649" s="601"/>
      <c r="AA30649" s="601"/>
      <c r="AB30649" s="601"/>
    </row>
    <row r="30650" spans="21:28" x14ac:dyDescent="0.25">
      <c r="U30650" s="601"/>
      <c r="V30650" s="611"/>
      <c r="X30650" s="613"/>
      <c r="Y30650" s="601"/>
      <c r="Z30650" s="601"/>
      <c r="AA30650" s="601"/>
      <c r="AB30650" s="601"/>
    </row>
    <row r="30651" spans="21:28" x14ac:dyDescent="0.25">
      <c r="U30651" s="601"/>
      <c r="V30651" s="611"/>
      <c r="X30651" s="613"/>
      <c r="Y30651" s="601"/>
      <c r="Z30651" s="601"/>
      <c r="AA30651" s="601"/>
      <c r="AB30651" s="601"/>
    </row>
    <row r="30652" spans="21:28" x14ac:dyDescent="0.25">
      <c r="U30652" s="601"/>
      <c r="V30652" s="611"/>
      <c r="X30652" s="613"/>
      <c r="Y30652" s="601"/>
      <c r="Z30652" s="601"/>
      <c r="AA30652" s="601"/>
      <c r="AB30652" s="601"/>
    </row>
    <row r="30653" spans="21:28" x14ac:dyDescent="0.25">
      <c r="U30653" s="601"/>
      <c r="V30653" s="611"/>
      <c r="X30653" s="613"/>
      <c r="Y30653" s="601"/>
      <c r="Z30653" s="601"/>
      <c r="AA30653" s="601"/>
      <c r="AB30653" s="601"/>
    </row>
    <row r="30654" spans="21:28" x14ac:dyDescent="0.25">
      <c r="U30654" s="601"/>
      <c r="V30654" s="611"/>
      <c r="X30654" s="613"/>
      <c r="Y30654" s="601"/>
      <c r="Z30654" s="601"/>
      <c r="AA30654" s="601"/>
      <c r="AB30654" s="601"/>
    </row>
    <row r="30655" spans="21:28" x14ac:dyDescent="0.25">
      <c r="U30655" s="601"/>
      <c r="V30655" s="611"/>
      <c r="X30655" s="613"/>
      <c r="Y30655" s="601"/>
      <c r="Z30655" s="601"/>
      <c r="AA30655" s="601"/>
      <c r="AB30655" s="601"/>
    </row>
    <row r="30656" spans="21:28" x14ac:dyDescent="0.25">
      <c r="U30656" s="601"/>
      <c r="V30656" s="611"/>
      <c r="X30656" s="613"/>
      <c r="Y30656" s="601"/>
      <c r="Z30656" s="601"/>
      <c r="AA30656" s="601"/>
      <c r="AB30656" s="601"/>
    </row>
    <row r="30657" spans="21:28" x14ac:dyDescent="0.25">
      <c r="U30657" s="601"/>
      <c r="V30657" s="611"/>
      <c r="X30657" s="613"/>
      <c r="Y30657" s="601"/>
      <c r="Z30657" s="601"/>
      <c r="AA30657" s="601"/>
      <c r="AB30657" s="601"/>
    </row>
    <row r="30658" spans="21:28" x14ac:dyDescent="0.25">
      <c r="U30658" s="601"/>
      <c r="V30658" s="611"/>
      <c r="X30658" s="613"/>
      <c r="Y30658" s="601"/>
      <c r="Z30658" s="601"/>
      <c r="AA30658" s="601"/>
      <c r="AB30658" s="601"/>
    </row>
    <row r="30659" spans="21:28" x14ac:dyDescent="0.25">
      <c r="U30659" s="601"/>
      <c r="V30659" s="611"/>
      <c r="X30659" s="613"/>
      <c r="Y30659" s="601"/>
      <c r="Z30659" s="601"/>
      <c r="AA30659" s="601"/>
      <c r="AB30659" s="601"/>
    </row>
    <row r="30660" spans="21:28" x14ac:dyDescent="0.25">
      <c r="U30660" s="601"/>
      <c r="V30660" s="611"/>
      <c r="X30660" s="613"/>
      <c r="Y30660" s="601"/>
      <c r="Z30660" s="601"/>
      <c r="AA30660" s="601"/>
      <c r="AB30660" s="601"/>
    </row>
    <row r="30661" spans="21:28" x14ac:dyDescent="0.25">
      <c r="U30661" s="601"/>
      <c r="V30661" s="611"/>
      <c r="X30661" s="613"/>
      <c r="Y30661" s="601"/>
      <c r="Z30661" s="601"/>
      <c r="AA30661" s="601"/>
      <c r="AB30661" s="601"/>
    </row>
    <row r="30662" spans="21:28" x14ac:dyDescent="0.25">
      <c r="U30662" s="601"/>
      <c r="V30662" s="611"/>
      <c r="X30662" s="613"/>
      <c r="Y30662" s="601"/>
      <c r="Z30662" s="601"/>
      <c r="AA30662" s="601"/>
      <c r="AB30662" s="601"/>
    </row>
    <row r="30663" spans="21:28" x14ac:dyDescent="0.25">
      <c r="U30663" s="601"/>
      <c r="V30663" s="611"/>
      <c r="X30663" s="613"/>
      <c r="Y30663" s="601"/>
      <c r="Z30663" s="601"/>
      <c r="AA30663" s="601"/>
      <c r="AB30663" s="601"/>
    </row>
    <row r="30664" spans="21:28" x14ac:dyDescent="0.25">
      <c r="U30664" s="601"/>
      <c r="V30664" s="611"/>
      <c r="X30664" s="613"/>
      <c r="Y30664" s="601"/>
      <c r="Z30664" s="601"/>
      <c r="AA30664" s="601"/>
      <c r="AB30664" s="601"/>
    </row>
    <row r="30665" spans="21:28" x14ac:dyDescent="0.25">
      <c r="U30665" s="601"/>
      <c r="V30665" s="611"/>
      <c r="X30665" s="613"/>
      <c r="Y30665" s="601"/>
      <c r="Z30665" s="601"/>
      <c r="AA30665" s="601"/>
      <c r="AB30665" s="601"/>
    </row>
    <row r="30666" spans="21:28" x14ac:dyDescent="0.25">
      <c r="U30666" s="601"/>
      <c r="V30666" s="611"/>
      <c r="X30666" s="613"/>
      <c r="Y30666" s="601"/>
      <c r="Z30666" s="601"/>
      <c r="AA30666" s="601"/>
      <c r="AB30666" s="601"/>
    </row>
    <row r="30667" spans="21:28" x14ac:dyDescent="0.25">
      <c r="U30667" s="601"/>
      <c r="V30667" s="611"/>
      <c r="X30667" s="613"/>
      <c r="Y30667" s="601"/>
      <c r="Z30667" s="601"/>
      <c r="AA30667" s="601"/>
      <c r="AB30667" s="601"/>
    </row>
    <row r="30668" spans="21:28" x14ac:dyDescent="0.25">
      <c r="U30668" s="601"/>
      <c r="V30668" s="611"/>
      <c r="X30668" s="613"/>
      <c r="Y30668" s="601"/>
      <c r="Z30668" s="601"/>
      <c r="AA30668" s="601"/>
      <c r="AB30668" s="601"/>
    </row>
    <row r="30669" spans="21:28" x14ac:dyDescent="0.25">
      <c r="U30669" s="601"/>
      <c r="V30669" s="611"/>
      <c r="X30669" s="613"/>
      <c r="Y30669" s="601"/>
      <c r="Z30669" s="601"/>
      <c r="AA30669" s="601"/>
      <c r="AB30669" s="601"/>
    </row>
    <row r="30670" spans="21:28" x14ac:dyDescent="0.25">
      <c r="U30670" s="601"/>
      <c r="V30670" s="611"/>
      <c r="X30670" s="613"/>
      <c r="Y30670" s="601"/>
      <c r="Z30670" s="601"/>
      <c r="AA30670" s="601"/>
      <c r="AB30670" s="601"/>
    </row>
    <row r="30671" spans="21:28" x14ac:dyDescent="0.25">
      <c r="U30671" s="601"/>
      <c r="V30671" s="611"/>
      <c r="X30671" s="613"/>
      <c r="Y30671" s="601"/>
      <c r="Z30671" s="601"/>
      <c r="AA30671" s="601"/>
      <c r="AB30671" s="601"/>
    </row>
    <row r="30672" spans="21:28" x14ac:dyDescent="0.25">
      <c r="U30672" s="601"/>
      <c r="V30672" s="611"/>
      <c r="X30672" s="613"/>
      <c r="Y30672" s="601"/>
      <c r="Z30672" s="601"/>
      <c r="AA30672" s="601"/>
      <c r="AB30672" s="601"/>
    </row>
    <row r="30673" spans="21:28" x14ac:dyDescent="0.25">
      <c r="U30673" s="601"/>
      <c r="V30673" s="611"/>
      <c r="X30673" s="613"/>
      <c r="Y30673" s="601"/>
      <c r="Z30673" s="601"/>
      <c r="AA30673" s="601"/>
      <c r="AB30673" s="601"/>
    </row>
    <row r="30674" spans="21:28" x14ac:dyDescent="0.25">
      <c r="U30674" s="601"/>
      <c r="V30674" s="611"/>
      <c r="X30674" s="613"/>
      <c r="Y30674" s="601"/>
      <c r="Z30674" s="601"/>
      <c r="AA30674" s="601"/>
      <c r="AB30674" s="601"/>
    </row>
    <row r="30675" spans="21:28" x14ac:dyDescent="0.25">
      <c r="U30675" s="601"/>
      <c r="V30675" s="611"/>
      <c r="X30675" s="613"/>
      <c r="Y30675" s="601"/>
      <c r="Z30675" s="601"/>
      <c r="AA30675" s="601"/>
      <c r="AB30675" s="601"/>
    </row>
    <row r="30676" spans="21:28" x14ac:dyDescent="0.25">
      <c r="U30676" s="601"/>
      <c r="V30676" s="611"/>
      <c r="X30676" s="613"/>
      <c r="Y30676" s="601"/>
      <c r="Z30676" s="601"/>
      <c r="AA30676" s="601"/>
      <c r="AB30676" s="601"/>
    </row>
    <row r="30677" spans="21:28" x14ac:dyDescent="0.25">
      <c r="U30677" s="601"/>
      <c r="V30677" s="611"/>
      <c r="X30677" s="613"/>
      <c r="Y30677" s="601"/>
      <c r="Z30677" s="601"/>
      <c r="AA30677" s="601"/>
      <c r="AB30677" s="601"/>
    </row>
    <row r="30678" spans="21:28" x14ac:dyDescent="0.25">
      <c r="U30678" s="601"/>
      <c r="V30678" s="611"/>
      <c r="X30678" s="613"/>
      <c r="Y30678" s="601"/>
      <c r="Z30678" s="601"/>
      <c r="AA30678" s="601"/>
      <c r="AB30678" s="601"/>
    </row>
    <row r="30679" spans="21:28" x14ac:dyDescent="0.25">
      <c r="U30679" s="601"/>
      <c r="V30679" s="611"/>
      <c r="X30679" s="613"/>
      <c r="Y30679" s="601"/>
      <c r="Z30679" s="601"/>
      <c r="AA30679" s="601"/>
      <c r="AB30679" s="601"/>
    </row>
    <row r="30680" spans="21:28" x14ac:dyDescent="0.25">
      <c r="U30680" s="601"/>
      <c r="V30680" s="611"/>
      <c r="X30680" s="613"/>
      <c r="Y30680" s="601"/>
      <c r="Z30680" s="601"/>
      <c r="AA30680" s="601"/>
      <c r="AB30680" s="601"/>
    </row>
    <row r="30681" spans="21:28" x14ac:dyDescent="0.25">
      <c r="U30681" s="601"/>
      <c r="V30681" s="611"/>
      <c r="X30681" s="613"/>
      <c r="Y30681" s="601"/>
      <c r="Z30681" s="601"/>
      <c r="AA30681" s="601"/>
      <c r="AB30681" s="601"/>
    </row>
    <row r="30682" spans="21:28" x14ac:dyDescent="0.25">
      <c r="U30682" s="601"/>
      <c r="V30682" s="611"/>
      <c r="X30682" s="613"/>
      <c r="Y30682" s="601"/>
      <c r="Z30682" s="601"/>
      <c r="AA30682" s="601"/>
      <c r="AB30682" s="601"/>
    </row>
    <row r="30683" spans="21:28" x14ac:dyDescent="0.25">
      <c r="U30683" s="601"/>
      <c r="V30683" s="611"/>
      <c r="X30683" s="613"/>
      <c r="Y30683" s="601"/>
      <c r="Z30683" s="601"/>
      <c r="AA30683" s="601"/>
      <c r="AB30683" s="601"/>
    </row>
    <row r="30684" spans="21:28" x14ac:dyDescent="0.25">
      <c r="U30684" s="601"/>
      <c r="V30684" s="611"/>
      <c r="X30684" s="613"/>
      <c r="Y30684" s="601"/>
      <c r="Z30684" s="601"/>
      <c r="AA30684" s="601"/>
      <c r="AB30684" s="601"/>
    </row>
    <row r="30685" spans="21:28" x14ac:dyDescent="0.25">
      <c r="U30685" s="601"/>
      <c r="V30685" s="611"/>
      <c r="X30685" s="613"/>
      <c r="Y30685" s="601"/>
      <c r="Z30685" s="601"/>
      <c r="AA30685" s="601"/>
      <c r="AB30685" s="601"/>
    </row>
    <row r="30686" spans="21:28" x14ac:dyDescent="0.25">
      <c r="U30686" s="601"/>
      <c r="V30686" s="611"/>
      <c r="X30686" s="613"/>
      <c r="Y30686" s="601"/>
      <c r="Z30686" s="601"/>
      <c r="AA30686" s="601"/>
      <c r="AB30686" s="601"/>
    </row>
    <row r="30687" spans="21:28" x14ac:dyDescent="0.25">
      <c r="U30687" s="601"/>
      <c r="V30687" s="611"/>
      <c r="X30687" s="613"/>
      <c r="Y30687" s="601"/>
      <c r="Z30687" s="601"/>
      <c r="AA30687" s="601"/>
      <c r="AB30687" s="601"/>
    </row>
    <row r="30688" spans="21:28" x14ac:dyDescent="0.25">
      <c r="U30688" s="601"/>
      <c r="V30688" s="611"/>
      <c r="X30688" s="613"/>
      <c r="Y30688" s="601"/>
      <c r="Z30688" s="601"/>
      <c r="AA30688" s="601"/>
      <c r="AB30688" s="601"/>
    </row>
    <row r="30689" spans="21:28" x14ac:dyDescent="0.25">
      <c r="U30689" s="601"/>
      <c r="V30689" s="611"/>
      <c r="X30689" s="613"/>
      <c r="Y30689" s="601"/>
      <c r="Z30689" s="601"/>
      <c r="AA30689" s="601"/>
      <c r="AB30689" s="601"/>
    </row>
    <row r="30690" spans="21:28" x14ac:dyDescent="0.25">
      <c r="U30690" s="601"/>
      <c r="V30690" s="611"/>
      <c r="X30690" s="613"/>
      <c r="Y30690" s="601"/>
      <c r="Z30690" s="601"/>
      <c r="AA30690" s="601"/>
      <c r="AB30690" s="601"/>
    </row>
    <row r="30691" spans="21:28" x14ac:dyDescent="0.25">
      <c r="U30691" s="601"/>
      <c r="V30691" s="611"/>
      <c r="X30691" s="613"/>
      <c r="Y30691" s="601"/>
      <c r="Z30691" s="601"/>
      <c r="AA30691" s="601"/>
      <c r="AB30691" s="601"/>
    </row>
    <row r="30692" spans="21:28" x14ac:dyDescent="0.25">
      <c r="U30692" s="601"/>
      <c r="V30692" s="611"/>
      <c r="X30692" s="613"/>
      <c r="Y30692" s="601"/>
      <c r="Z30692" s="601"/>
      <c r="AA30692" s="601"/>
      <c r="AB30692" s="601"/>
    </row>
    <row r="30693" spans="21:28" x14ac:dyDescent="0.25">
      <c r="U30693" s="601"/>
      <c r="V30693" s="611"/>
      <c r="X30693" s="613"/>
      <c r="Y30693" s="601"/>
      <c r="Z30693" s="601"/>
      <c r="AA30693" s="601"/>
      <c r="AB30693" s="601"/>
    </row>
    <row r="30694" spans="21:28" x14ac:dyDescent="0.25">
      <c r="U30694" s="601"/>
      <c r="V30694" s="611"/>
      <c r="X30694" s="613"/>
      <c r="Y30694" s="601"/>
      <c r="Z30694" s="601"/>
      <c r="AA30694" s="601"/>
      <c r="AB30694" s="601"/>
    </row>
    <row r="30695" spans="21:28" x14ac:dyDescent="0.25">
      <c r="U30695" s="601"/>
      <c r="V30695" s="611"/>
      <c r="X30695" s="613"/>
      <c r="Y30695" s="601"/>
      <c r="Z30695" s="601"/>
      <c r="AA30695" s="601"/>
      <c r="AB30695" s="601"/>
    </row>
    <row r="30696" spans="21:28" x14ac:dyDescent="0.25">
      <c r="U30696" s="601"/>
      <c r="V30696" s="611"/>
      <c r="X30696" s="613"/>
      <c r="Y30696" s="601"/>
      <c r="Z30696" s="601"/>
      <c r="AA30696" s="601"/>
      <c r="AB30696" s="601"/>
    </row>
    <row r="30697" spans="21:28" x14ac:dyDescent="0.25">
      <c r="U30697" s="601"/>
      <c r="V30697" s="611"/>
      <c r="X30697" s="613"/>
      <c r="Y30697" s="601"/>
      <c r="Z30697" s="601"/>
      <c r="AA30697" s="601"/>
      <c r="AB30697" s="601"/>
    </row>
    <row r="30698" spans="21:28" x14ac:dyDescent="0.25">
      <c r="U30698" s="601"/>
      <c r="V30698" s="611"/>
      <c r="X30698" s="613"/>
      <c r="Y30698" s="601"/>
      <c r="Z30698" s="601"/>
      <c r="AA30698" s="601"/>
      <c r="AB30698" s="601"/>
    </row>
    <row r="30699" spans="21:28" x14ac:dyDescent="0.25">
      <c r="U30699" s="601"/>
      <c r="V30699" s="611"/>
      <c r="X30699" s="613"/>
      <c r="Y30699" s="601"/>
      <c r="Z30699" s="601"/>
      <c r="AA30699" s="601"/>
      <c r="AB30699" s="601"/>
    </row>
    <row r="30700" spans="21:28" x14ac:dyDescent="0.25">
      <c r="U30700" s="601"/>
      <c r="V30700" s="611"/>
      <c r="X30700" s="613"/>
      <c r="Y30700" s="601"/>
      <c r="Z30700" s="601"/>
      <c r="AA30700" s="601"/>
      <c r="AB30700" s="601"/>
    </row>
    <row r="30701" spans="21:28" x14ac:dyDescent="0.25">
      <c r="U30701" s="601"/>
      <c r="V30701" s="611"/>
      <c r="X30701" s="613"/>
      <c r="Y30701" s="601"/>
      <c r="Z30701" s="601"/>
      <c r="AA30701" s="601"/>
      <c r="AB30701" s="601"/>
    </row>
    <row r="30702" spans="21:28" x14ac:dyDescent="0.25">
      <c r="U30702" s="601"/>
      <c r="V30702" s="611"/>
      <c r="X30702" s="613"/>
      <c r="Y30702" s="601"/>
      <c r="Z30702" s="601"/>
      <c r="AA30702" s="601"/>
      <c r="AB30702" s="601"/>
    </row>
    <row r="30703" spans="21:28" x14ac:dyDescent="0.25">
      <c r="U30703" s="601"/>
      <c r="V30703" s="611"/>
      <c r="X30703" s="613"/>
      <c r="Y30703" s="601"/>
      <c r="Z30703" s="601"/>
      <c r="AA30703" s="601"/>
      <c r="AB30703" s="601"/>
    </row>
    <row r="30704" spans="21:28" x14ac:dyDescent="0.25">
      <c r="U30704" s="601"/>
      <c r="V30704" s="611"/>
      <c r="X30704" s="613"/>
      <c r="Y30704" s="601"/>
      <c r="Z30704" s="601"/>
      <c r="AA30704" s="601"/>
      <c r="AB30704" s="601"/>
    </row>
    <row r="30705" spans="21:28" x14ac:dyDescent="0.25">
      <c r="U30705" s="601"/>
      <c r="V30705" s="611"/>
      <c r="X30705" s="613"/>
      <c r="Y30705" s="601"/>
      <c r="Z30705" s="601"/>
      <c r="AA30705" s="601"/>
      <c r="AB30705" s="601"/>
    </row>
    <row r="30706" spans="21:28" x14ac:dyDescent="0.25">
      <c r="U30706" s="601"/>
      <c r="V30706" s="611"/>
      <c r="X30706" s="613"/>
      <c r="Y30706" s="601"/>
      <c r="Z30706" s="601"/>
      <c r="AA30706" s="601"/>
      <c r="AB30706" s="601"/>
    </row>
    <row r="30707" spans="21:28" x14ac:dyDescent="0.25">
      <c r="U30707" s="601"/>
      <c r="V30707" s="611"/>
      <c r="X30707" s="613"/>
      <c r="Y30707" s="601"/>
      <c r="Z30707" s="601"/>
      <c r="AA30707" s="601"/>
      <c r="AB30707" s="601"/>
    </row>
    <row r="30708" spans="21:28" x14ac:dyDescent="0.25">
      <c r="U30708" s="601"/>
      <c r="V30708" s="611"/>
      <c r="X30708" s="613"/>
      <c r="Y30708" s="601"/>
      <c r="Z30708" s="601"/>
      <c r="AA30708" s="601"/>
      <c r="AB30708" s="601"/>
    </row>
    <row r="30709" spans="21:28" x14ac:dyDescent="0.25">
      <c r="U30709" s="601"/>
      <c r="V30709" s="611"/>
      <c r="X30709" s="613"/>
      <c r="Y30709" s="601"/>
      <c r="Z30709" s="601"/>
      <c r="AA30709" s="601"/>
      <c r="AB30709" s="601"/>
    </row>
    <row r="30710" spans="21:28" x14ac:dyDescent="0.25">
      <c r="U30710" s="601"/>
      <c r="V30710" s="611"/>
      <c r="X30710" s="613"/>
      <c r="Y30710" s="601"/>
      <c r="Z30710" s="601"/>
      <c r="AA30710" s="601"/>
      <c r="AB30710" s="601"/>
    </row>
    <row r="30711" spans="21:28" x14ac:dyDescent="0.25">
      <c r="U30711" s="601"/>
      <c r="V30711" s="611"/>
      <c r="X30711" s="613"/>
      <c r="Y30711" s="601"/>
      <c r="Z30711" s="601"/>
      <c r="AA30711" s="601"/>
      <c r="AB30711" s="601"/>
    </row>
    <row r="30712" spans="21:28" x14ac:dyDescent="0.25">
      <c r="U30712" s="601"/>
      <c r="V30712" s="611"/>
      <c r="X30712" s="613"/>
      <c r="Y30712" s="601"/>
      <c r="Z30712" s="601"/>
      <c r="AA30712" s="601"/>
      <c r="AB30712" s="601"/>
    </row>
    <row r="30713" spans="21:28" x14ac:dyDescent="0.25">
      <c r="U30713" s="601"/>
      <c r="V30713" s="611"/>
      <c r="X30713" s="613"/>
      <c r="Y30713" s="601"/>
      <c r="Z30713" s="601"/>
      <c r="AA30713" s="601"/>
      <c r="AB30713" s="601"/>
    </row>
    <row r="30714" spans="21:28" x14ac:dyDescent="0.25">
      <c r="U30714" s="601"/>
      <c r="V30714" s="611"/>
      <c r="X30714" s="613"/>
      <c r="Y30714" s="601"/>
      <c r="Z30714" s="601"/>
      <c r="AA30714" s="601"/>
      <c r="AB30714" s="601"/>
    </row>
    <row r="30715" spans="21:28" x14ac:dyDescent="0.25">
      <c r="U30715" s="601"/>
      <c r="V30715" s="611"/>
      <c r="X30715" s="613"/>
      <c r="Y30715" s="601"/>
      <c r="Z30715" s="601"/>
      <c r="AA30715" s="601"/>
      <c r="AB30715" s="601"/>
    </row>
    <row r="30716" spans="21:28" x14ac:dyDescent="0.25">
      <c r="U30716" s="601"/>
      <c r="V30716" s="611"/>
      <c r="X30716" s="613"/>
      <c r="Y30716" s="601"/>
      <c r="Z30716" s="601"/>
      <c r="AA30716" s="601"/>
      <c r="AB30716" s="601"/>
    </row>
    <row r="30717" spans="21:28" x14ac:dyDescent="0.25">
      <c r="U30717" s="601"/>
      <c r="V30717" s="611"/>
      <c r="X30717" s="613"/>
      <c r="Y30717" s="601"/>
      <c r="Z30717" s="601"/>
      <c r="AA30717" s="601"/>
      <c r="AB30717" s="601"/>
    </row>
    <row r="30718" spans="21:28" x14ac:dyDescent="0.25">
      <c r="U30718" s="601"/>
      <c r="V30718" s="611"/>
      <c r="X30718" s="613"/>
      <c r="Y30718" s="601"/>
      <c r="Z30718" s="601"/>
      <c r="AA30718" s="601"/>
      <c r="AB30718" s="601"/>
    </row>
    <row r="30719" spans="21:28" x14ac:dyDescent="0.25">
      <c r="U30719" s="601"/>
      <c r="V30719" s="611"/>
      <c r="X30719" s="613"/>
      <c r="Y30719" s="601"/>
      <c r="Z30719" s="601"/>
      <c r="AA30719" s="601"/>
      <c r="AB30719" s="601"/>
    </row>
    <row r="30720" spans="21:28" x14ac:dyDescent="0.25">
      <c r="U30720" s="601"/>
      <c r="V30720" s="611"/>
      <c r="X30720" s="613"/>
      <c r="Y30720" s="601"/>
      <c r="Z30720" s="601"/>
      <c r="AA30720" s="601"/>
      <c r="AB30720" s="601"/>
    </row>
    <row r="30721" spans="21:28" x14ac:dyDescent="0.25">
      <c r="U30721" s="601"/>
      <c r="V30721" s="611"/>
      <c r="X30721" s="613"/>
      <c r="Y30721" s="601"/>
      <c r="Z30721" s="601"/>
      <c r="AA30721" s="601"/>
      <c r="AB30721" s="601"/>
    </row>
  </sheetData>
  <sheetProtection sheet="1" objects="1" scenarios="1"/>
  <mergeCells count="17">
    <mergeCell ref="Z8:Z9"/>
    <mergeCell ref="AA8:AA9"/>
    <mergeCell ref="E3:M4"/>
    <mergeCell ref="O8:P8"/>
    <mergeCell ref="Q8:Q9"/>
    <mergeCell ref="V8:V9"/>
    <mergeCell ref="W8:W9"/>
    <mergeCell ref="X8:X9"/>
    <mergeCell ref="Y8:Y9"/>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dimension ref="A1:AA370"/>
  <sheetViews>
    <sheetView zoomScale="85" workbookViewId="0">
      <pane xSplit="3" ySplit="10" topLeftCell="D50" activePane="bottomRight" state="frozen"/>
      <selection pane="topRight" activeCell="C1" sqref="C1"/>
      <selection pane="bottomLeft" activeCell="A11" sqref="A11"/>
      <selection pane="bottomRight" activeCell="L83" sqref="L83"/>
    </sheetView>
  </sheetViews>
  <sheetFormatPr defaultColWidth="11.44140625" defaultRowHeight="13.2" x14ac:dyDescent="0.25"/>
  <cols>
    <col min="1" max="1" width="8.33203125" style="642" customWidth="1"/>
    <col min="2" max="2" width="8.33203125" style="810" customWidth="1"/>
    <col min="3" max="3" width="35.21875" style="601" bestFit="1" customWidth="1"/>
    <col min="4" max="8" width="9.44140625" style="642" customWidth="1"/>
    <col min="9" max="9" width="9.44140625" style="643" customWidth="1"/>
    <col min="10" max="10" width="13.6640625" style="601" bestFit="1" customWidth="1"/>
    <col min="11" max="11" width="9.88671875" style="601" bestFit="1" customWidth="1"/>
    <col min="12" max="12" width="40.5546875" style="601" bestFit="1" customWidth="1"/>
    <col min="13" max="13" width="12" style="601" customWidth="1"/>
    <col min="14" max="16" width="11.44140625" style="601" customWidth="1"/>
    <col min="17" max="17" width="16.109375" style="601" customWidth="1"/>
    <col min="18" max="18" width="12.44140625" style="601" bestFit="1" customWidth="1"/>
    <col min="19" max="21" width="12.44140625" style="601" customWidth="1"/>
    <col min="22" max="22" width="31.44140625" style="611" customWidth="1"/>
    <col min="23" max="23" width="28.88671875" style="612" customWidth="1"/>
    <col min="24" max="24" width="11.44140625" style="613" customWidth="1"/>
    <col min="25" max="26" width="11.44140625" style="612" customWidth="1"/>
    <col min="27" max="27" width="11.44140625" style="613" customWidth="1"/>
    <col min="28" max="16384" width="11.44140625" style="601"/>
  </cols>
  <sheetData>
    <row r="1" spans="1:27" ht="17.399999999999999" x14ac:dyDescent="0.3">
      <c r="A1" s="895" t="s">
        <v>2747</v>
      </c>
      <c r="B1" s="895"/>
      <c r="C1" s="896"/>
      <c r="D1" s="896"/>
      <c r="E1" s="896"/>
      <c r="F1" s="896"/>
      <c r="G1" s="896"/>
      <c r="H1" s="896"/>
      <c r="I1" s="896"/>
      <c r="J1" s="896"/>
      <c r="K1" s="896"/>
      <c r="L1" s="896"/>
      <c r="M1" s="896"/>
      <c r="V1" s="602"/>
      <c r="W1" s="603"/>
      <c r="X1" s="604"/>
      <c r="Y1" s="603"/>
      <c r="Z1" s="603"/>
      <c r="AA1" s="604"/>
    </row>
    <row r="3" spans="1:27" ht="17.399999999999999" x14ac:dyDescent="0.3">
      <c r="A3" s="698"/>
      <c r="B3" s="528"/>
      <c r="C3" s="606" t="s">
        <v>503</v>
      </c>
      <c r="D3" s="607" t="s">
        <v>396</v>
      </c>
      <c r="E3" s="893" t="s">
        <v>1734</v>
      </c>
      <c r="F3" s="894"/>
      <c r="G3" s="894"/>
      <c r="H3" s="894"/>
      <c r="I3" s="894"/>
      <c r="J3" s="894"/>
      <c r="K3" s="894"/>
      <c r="L3" s="894"/>
      <c r="M3" s="894"/>
    </row>
    <row r="4" spans="1:27" ht="17.399999999999999" x14ac:dyDescent="0.3">
      <c r="A4" s="698"/>
      <c r="B4" s="528"/>
      <c r="C4" s="607" t="s">
        <v>504</v>
      </c>
      <c r="D4" s="607">
        <v>5</v>
      </c>
      <c r="E4" s="894"/>
      <c r="F4" s="894"/>
      <c r="G4" s="894"/>
      <c r="H4" s="894"/>
      <c r="I4" s="894"/>
      <c r="J4" s="894"/>
      <c r="K4" s="894"/>
      <c r="L4" s="894"/>
      <c r="M4" s="894"/>
    </row>
    <row r="5" spans="1:27" ht="17.399999999999999" x14ac:dyDescent="0.3">
      <c r="A5" s="698"/>
      <c r="B5" s="528"/>
      <c r="C5" s="607" t="s">
        <v>505</v>
      </c>
      <c r="D5" s="607">
        <v>27</v>
      </c>
      <c r="E5" s="698"/>
      <c r="F5" s="698"/>
      <c r="G5" s="699"/>
      <c r="H5" s="699"/>
      <c r="I5" s="698"/>
      <c r="J5" s="700"/>
      <c r="K5" s="700"/>
      <c r="L5" s="700"/>
      <c r="M5" s="610"/>
    </row>
    <row r="6" spans="1:27" x14ac:dyDescent="0.25">
      <c r="A6" s="701">
        <v>1</v>
      </c>
      <c r="B6" s="614">
        <v>2</v>
      </c>
      <c r="C6" s="701">
        <v>3</v>
      </c>
      <c r="D6" s="614">
        <v>4</v>
      </c>
      <c r="E6" s="701">
        <v>5</v>
      </c>
      <c r="F6" s="614">
        <v>6</v>
      </c>
      <c r="G6" s="701">
        <v>7</v>
      </c>
      <c r="H6" s="614">
        <v>8</v>
      </c>
      <c r="I6" s="701">
        <v>9</v>
      </c>
      <c r="J6" s="614">
        <v>10</v>
      </c>
      <c r="K6" s="701">
        <v>11</v>
      </c>
      <c r="L6" s="614">
        <v>12</v>
      </c>
      <c r="M6" s="701">
        <v>13</v>
      </c>
      <c r="N6" s="614">
        <v>14</v>
      </c>
      <c r="O6" s="701">
        <v>15</v>
      </c>
      <c r="P6" s="614">
        <v>16</v>
      </c>
      <c r="Q6" s="701">
        <v>17</v>
      </c>
      <c r="R6" s="614">
        <v>18</v>
      </c>
      <c r="S6" s="701">
        <v>19</v>
      </c>
      <c r="T6" s="614">
        <v>20</v>
      </c>
      <c r="U6" s="701">
        <v>21</v>
      </c>
      <c r="V6" s="702">
        <v>22</v>
      </c>
      <c r="W6" s="703">
        <v>23</v>
      </c>
      <c r="X6" s="704">
        <v>24</v>
      </c>
      <c r="Y6" s="701">
        <v>25</v>
      </c>
      <c r="Z6" s="614">
        <v>26</v>
      </c>
      <c r="AA6" s="701">
        <v>27</v>
      </c>
    </row>
    <row r="7" spans="1:27" x14ac:dyDescent="0.25">
      <c r="A7" s="610"/>
      <c r="B7" s="529"/>
      <c r="C7" s="610"/>
      <c r="D7" s="608"/>
      <c r="E7" s="608"/>
      <c r="F7" s="608"/>
      <c r="G7" s="608"/>
      <c r="H7" s="608"/>
      <c r="I7" s="610"/>
      <c r="J7" s="610"/>
      <c r="K7" s="610"/>
      <c r="L7" s="610"/>
      <c r="M7" s="610"/>
    </row>
    <row r="8" spans="1:27" s="612" customFormat="1" ht="26.4" customHeight="1"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31" t="s">
        <v>521</v>
      </c>
      <c r="V8" s="615" t="s">
        <v>522</v>
      </c>
      <c r="W8" s="616" t="s">
        <v>523</v>
      </c>
      <c r="X8" s="617" t="s">
        <v>524</v>
      </c>
      <c r="Y8" s="618" t="s">
        <v>525</v>
      </c>
      <c r="Z8" s="618" t="s">
        <v>526</v>
      </c>
      <c r="AA8" s="619" t="s">
        <v>527</v>
      </c>
    </row>
    <row r="9" spans="1:27" s="6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1"/>
      <c r="R9" s="811"/>
      <c r="S9" s="811"/>
      <c r="T9" s="811"/>
      <c r="U9" s="811"/>
      <c r="V9" s="534"/>
      <c r="W9" s="535"/>
      <c r="X9" s="536"/>
      <c r="Y9" s="620"/>
      <c r="Z9" s="621"/>
      <c r="AA9" s="707"/>
    </row>
    <row r="10" spans="1:27" s="622" customFormat="1" ht="13.8" thickBot="1" x14ac:dyDescent="0.3">
      <c r="B10" s="537"/>
      <c r="D10" s="623"/>
      <c r="E10" s="623"/>
      <c r="F10" s="624"/>
      <c r="G10" s="624"/>
      <c r="H10" s="624"/>
      <c r="I10" s="623"/>
      <c r="J10" s="625"/>
      <c r="K10" s="626"/>
      <c r="L10" s="626"/>
      <c r="V10" s="627"/>
      <c r="W10" s="628"/>
      <c r="X10" s="629"/>
      <c r="Y10" s="630"/>
      <c r="Z10" s="623"/>
      <c r="AA10" s="708"/>
    </row>
    <row r="11" spans="1:27" s="612" customFormat="1" ht="13.8" thickTop="1" x14ac:dyDescent="0.25">
      <c r="A11" s="636">
        <v>0</v>
      </c>
      <c r="B11" s="538"/>
      <c r="C11" s="715" t="s">
        <v>2748</v>
      </c>
      <c r="D11" s="636"/>
      <c r="E11" s="731" t="s">
        <v>360</v>
      </c>
      <c r="F11" s="785">
        <v>0</v>
      </c>
      <c r="G11" s="713">
        <v>32767</v>
      </c>
      <c r="H11" s="714"/>
      <c r="I11" s="786">
        <v>1</v>
      </c>
      <c r="J11" s="717" t="s">
        <v>1141</v>
      </c>
      <c r="K11" s="637"/>
      <c r="L11" s="717" t="s">
        <v>2749</v>
      </c>
      <c r="M11" s="632">
        <f t="shared" ref="M11:M87" si="0">$D$5</f>
        <v>27</v>
      </c>
      <c r="N11" s="632">
        <f t="shared" ref="N11:N87" si="1">$D$4</f>
        <v>5</v>
      </c>
      <c r="O11" s="632">
        <f t="shared" ref="O11:O63" si="2">IF(A11&lt;&gt;"",M11*2^9+A11,"")</f>
        <v>13824</v>
      </c>
      <c r="P11" s="632" t="str">
        <f t="shared" ref="P11:P22" si="3">IF(A11&lt;&gt;"","0x" &amp;DEC2HEX( O11,4),"")</f>
        <v>0x3600</v>
      </c>
      <c r="Q11" s="633"/>
      <c r="R11" s="766" t="s">
        <v>567</v>
      </c>
      <c r="S11" s="929"/>
      <c r="T11" s="930"/>
      <c r="U11" s="930"/>
      <c r="V11" s="804"/>
      <c r="W11" s="805"/>
      <c r="X11" s="613"/>
      <c r="AA11" s="613"/>
    </row>
    <row r="12" spans="1:27" x14ac:dyDescent="0.25">
      <c r="A12" s="636">
        <v>1</v>
      </c>
      <c r="B12" s="538"/>
      <c r="C12" s="715" t="s">
        <v>2750</v>
      </c>
      <c r="D12" s="636"/>
      <c r="E12" s="731" t="s">
        <v>360</v>
      </c>
      <c r="F12" s="636">
        <v>1800</v>
      </c>
      <c r="G12" s="713">
        <v>3900</v>
      </c>
      <c r="H12" s="714"/>
      <c r="I12" s="725">
        <v>1</v>
      </c>
      <c r="J12" s="717" t="s">
        <v>1141</v>
      </c>
      <c r="K12" s="637"/>
      <c r="L12" s="715" t="s">
        <v>2751</v>
      </c>
      <c r="M12" s="636">
        <f t="shared" si="0"/>
        <v>27</v>
      </c>
      <c r="N12" s="636">
        <f t="shared" si="1"/>
        <v>5</v>
      </c>
      <c r="O12" s="636">
        <f t="shared" si="2"/>
        <v>13825</v>
      </c>
      <c r="P12" s="637" t="str">
        <f t="shared" si="3"/>
        <v>0x3601</v>
      </c>
      <c r="Q12" s="638"/>
      <c r="R12" s="710" t="s">
        <v>567</v>
      </c>
      <c r="S12" s="931"/>
      <c r="T12" s="932"/>
      <c r="U12" s="932"/>
    </row>
    <row r="13" spans="1:27" x14ac:dyDescent="0.25">
      <c r="A13" s="636">
        <v>2</v>
      </c>
      <c r="B13" s="538"/>
      <c r="C13" s="715" t="s">
        <v>2752</v>
      </c>
      <c r="D13" s="636"/>
      <c r="E13" s="731" t="s">
        <v>360</v>
      </c>
      <c r="F13" s="636">
        <v>0</v>
      </c>
      <c r="G13" s="713">
        <v>32767</v>
      </c>
      <c r="H13" s="714"/>
      <c r="I13" s="725">
        <v>1</v>
      </c>
      <c r="J13" s="717" t="s">
        <v>1141</v>
      </c>
      <c r="K13" s="637"/>
      <c r="L13" s="717" t="s">
        <v>2753</v>
      </c>
      <c r="M13" s="636">
        <f t="shared" si="0"/>
        <v>27</v>
      </c>
      <c r="N13" s="636">
        <f t="shared" si="1"/>
        <v>5</v>
      </c>
      <c r="O13" s="636">
        <f t="shared" si="2"/>
        <v>13826</v>
      </c>
      <c r="P13" s="637" t="str">
        <f t="shared" si="3"/>
        <v>0x3602</v>
      </c>
      <c r="Q13" s="638"/>
      <c r="R13" s="710" t="s">
        <v>567</v>
      </c>
      <c r="S13" s="931"/>
      <c r="T13" s="932"/>
      <c r="U13" s="932"/>
    </row>
    <row r="14" spans="1:27" x14ac:dyDescent="0.25">
      <c r="A14" s="636">
        <v>3</v>
      </c>
      <c r="B14" s="538"/>
      <c r="C14" s="715" t="s">
        <v>2754</v>
      </c>
      <c r="D14" s="636"/>
      <c r="E14" s="636" t="s">
        <v>537</v>
      </c>
      <c r="F14" s="785">
        <v>0</v>
      </c>
      <c r="G14" s="713">
        <v>0</v>
      </c>
      <c r="H14" s="714"/>
      <c r="I14" s="725"/>
      <c r="J14" s="717" t="s">
        <v>1788</v>
      </c>
      <c r="K14" s="637"/>
      <c r="L14" s="717" t="s">
        <v>2755</v>
      </c>
      <c r="M14" s="636">
        <f t="shared" si="0"/>
        <v>27</v>
      </c>
      <c r="N14" s="636">
        <f t="shared" si="1"/>
        <v>5</v>
      </c>
      <c r="O14" s="636">
        <f t="shared" si="2"/>
        <v>13827</v>
      </c>
      <c r="P14" s="637" t="str">
        <f t="shared" si="3"/>
        <v>0x3603</v>
      </c>
      <c r="Q14" s="638"/>
      <c r="R14" s="710" t="s">
        <v>567</v>
      </c>
      <c r="S14" s="931"/>
      <c r="T14" s="932"/>
      <c r="U14" s="932"/>
    </row>
    <row r="15" spans="1:27" x14ac:dyDescent="0.25">
      <c r="A15" s="636">
        <v>4</v>
      </c>
      <c r="B15" s="538"/>
      <c r="C15" s="715" t="s">
        <v>2756</v>
      </c>
      <c r="D15" s="636"/>
      <c r="E15" s="731" t="s">
        <v>360</v>
      </c>
      <c r="F15" s="636">
        <v>0</v>
      </c>
      <c r="G15" s="713">
        <v>32767</v>
      </c>
      <c r="H15" s="714"/>
      <c r="I15" s="725">
        <v>1</v>
      </c>
      <c r="J15" s="717" t="s">
        <v>1141</v>
      </c>
      <c r="K15" s="637"/>
      <c r="L15" s="717" t="s">
        <v>2757</v>
      </c>
      <c r="M15" s="636">
        <f t="shared" si="0"/>
        <v>27</v>
      </c>
      <c r="N15" s="636">
        <f t="shared" si="1"/>
        <v>5</v>
      </c>
      <c r="O15" s="636">
        <f t="shared" si="2"/>
        <v>13828</v>
      </c>
      <c r="P15" s="637" t="str">
        <f t="shared" si="3"/>
        <v>0x3604</v>
      </c>
      <c r="Q15" s="638"/>
      <c r="R15" s="710" t="s">
        <v>567</v>
      </c>
      <c r="S15" s="931"/>
      <c r="T15" s="932"/>
      <c r="U15" s="932"/>
    </row>
    <row r="16" spans="1:27" x14ac:dyDescent="0.25">
      <c r="A16" s="636">
        <v>5</v>
      </c>
      <c r="B16" s="538"/>
      <c r="C16" s="715" t="s">
        <v>2758</v>
      </c>
      <c r="D16" s="636"/>
      <c r="E16" s="731" t="s">
        <v>360</v>
      </c>
      <c r="F16" s="636">
        <v>1800</v>
      </c>
      <c r="G16" s="713">
        <v>3900</v>
      </c>
      <c r="H16" s="714"/>
      <c r="I16" s="725">
        <v>1</v>
      </c>
      <c r="J16" s="717" t="s">
        <v>1141</v>
      </c>
      <c r="K16" s="637"/>
      <c r="L16" s="717" t="s">
        <v>2759</v>
      </c>
      <c r="M16" s="636">
        <f t="shared" si="0"/>
        <v>27</v>
      </c>
      <c r="N16" s="636">
        <f t="shared" si="1"/>
        <v>5</v>
      </c>
      <c r="O16" s="636">
        <f t="shared" si="2"/>
        <v>13829</v>
      </c>
      <c r="P16" s="637" t="str">
        <f t="shared" si="3"/>
        <v>0x3605</v>
      </c>
      <c r="Q16" s="633" t="s">
        <v>964</v>
      </c>
      <c r="R16" s="710" t="s">
        <v>567</v>
      </c>
      <c r="S16" s="931"/>
      <c r="T16" s="932"/>
      <c r="U16" s="932"/>
    </row>
    <row r="17" spans="1:24" x14ac:dyDescent="0.25">
      <c r="A17" s="636">
        <v>6</v>
      </c>
      <c r="B17" s="538"/>
      <c r="C17" s="715" t="s">
        <v>2760</v>
      </c>
      <c r="D17" s="636"/>
      <c r="E17" s="731" t="s">
        <v>360</v>
      </c>
      <c r="F17" s="636">
        <v>0</v>
      </c>
      <c r="G17" s="713">
        <v>32767</v>
      </c>
      <c r="H17" s="714"/>
      <c r="I17" s="725">
        <v>1</v>
      </c>
      <c r="J17" s="715" t="s">
        <v>1141</v>
      </c>
      <c r="K17" s="637"/>
      <c r="L17" s="717" t="s">
        <v>2761</v>
      </c>
      <c r="M17" s="636">
        <f t="shared" si="0"/>
        <v>27</v>
      </c>
      <c r="N17" s="636">
        <f t="shared" si="1"/>
        <v>5</v>
      </c>
      <c r="O17" s="636">
        <f t="shared" si="2"/>
        <v>13830</v>
      </c>
      <c r="P17" s="637" t="str">
        <f t="shared" si="3"/>
        <v>0x3606</v>
      </c>
      <c r="Q17" s="638"/>
      <c r="R17" s="710" t="s">
        <v>567</v>
      </c>
      <c r="S17" s="931"/>
      <c r="T17" s="932"/>
      <c r="U17" s="932"/>
    </row>
    <row r="18" spans="1:24" x14ac:dyDescent="0.25">
      <c r="A18" s="636">
        <v>7</v>
      </c>
      <c r="B18" s="538"/>
      <c r="C18" s="717" t="s">
        <v>2762</v>
      </c>
      <c r="D18" s="636"/>
      <c r="E18" s="731" t="s">
        <v>360</v>
      </c>
      <c r="F18" s="636">
        <v>1800</v>
      </c>
      <c r="G18" s="713">
        <v>3900</v>
      </c>
      <c r="H18" s="714"/>
      <c r="I18" s="725">
        <v>1</v>
      </c>
      <c r="J18" s="715" t="s">
        <v>1141</v>
      </c>
      <c r="K18" s="637"/>
      <c r="L18" s="717" t="s">
        <v>2763</v>
      </c>
      <c r="M18" s="636">
        <f t="shared" si="0"/>
        <v>27</v>
      </c>
      <c r="N18" s="636">
        <f t="shared" si="1"/>
        <v>5</v>
      </c>
      <c r="O18" s="636">
        <f t="shared" si="2"/>
        <v>13831</v>
      </c>
      <c r="P18" s="637" t="str">
        <f t="shared" si="3"/>
        <v>0x3607</v>
      </c>
      <c r="Q18" s="633" t="s">
        <v>964</v>
      </c>
      <c r="R18" s="710" t="s">
        <v>567</v>
      </c>
      <c r="S18" s="931"/>
      <c r="T18" s="932"/>
      <c r="U18" s="932"/>
    </row>
    <row r="19" spans="1:24" x14ac:dyDescent="0.25">
      <c r="A19" s="636">
        <v>8</v>
      </c>
      <c r="B19" s="538"/>
      <c r="C19" s="717" t="s">
        <v>2764</v>
      </c>
      <c r="D19" s="636"/>
      <c r="E19" s="637" t="s">
        <v>537</v>
      </c>
      <c r="F19" s="636">
        <v>0</v>
      </c>
      <c r="G19" s="732">
        <v>65535</v>
      </c>
      <c r="H19" s="733"/>
      <c r="I19" s="725"/>
      <c r="J19" s="715" t="s">
        <v>2746</v>
      </c>
      <c r="K19" s="637"/>
      <c r="L19" s="715" t="s">
        <v>2765</v>
      </c>
      <c r="M19" s="636">
        <f t="shared" si="0"/>
        <v>27</v>
      </c>
      <c r="N19" s="636">
        <f t="shared" si="1"/>
        <v>5</v>
      </c>
      <c r="O19" s="636">
        <f t="shared" si="2"/>
        <v>13832</v>
      </c>
      <c r="P19" s="637" t="str">
        <f t="shared" si="3"/>
        <v>0x3608</v>
      </c>
      <c r="Q19" s="638"/>
      <c r="R19" s="710"/>
      <c r="S19" s="931"/>
      <c r="T19" s="932"/>
      <c r="U19" s="932"/>
    </row>
    <row r="20" spans="1:24" x14ac:dyDescent="0.25">
      <c r="A20" s="636"/>
      <c r="B20" s="538"/>
      <c r="C20" s="717"/>
      <c r="D20" s="636"/>
      <c r="E20" s="637"/>
      <c r="F20" s="636"/>
      <c r="G20" s="751"/>
      <c r="H20" s="733"/>
      <c r="I20" s="725"/>
      <c r="J20" s="715" t="s">
        <v>1731</v>
      </c>
      <c r="K20" s="637"/>
      <c r="L20" s="715" t="s">
        <v>2766</v>
      </c>
      <c r="M20" s="636">
        <f t="shared" si="0"/>
        <v>27</v>
      </c>
      <c r="N20" s="636">
        <f t="shared" si="1"/>
        <v>5</v>
      </c>
      <c r="O20" s="636" t="str">
        <f t="shared" si="2"/>
        <v/>
      </c>
      <c r="P20" s="637" t="str">
        <f t="shared" si="3"/>
        <v/>
      </c>
      <c r="Q20" s="638"/>
      <c r="R20" s="710"/>
      <c r="S20" s="931"/>
      <c r="T20" s="932"/>
      <c r="U20" s="932"/>
    </row>
    <row r="21" spans="1:24" x14ac:dyDescent="0.25">
      <c r="A21" s="636"/>
      <c r="B21" s="538"/>
      <c r="C21" s="717"/>
      <c r="D21" s="636"/>
      <c r="E21" s="637"/>
      <c r="F21" s="636"/>
      <c r="G21" s="751"/>
      <c r="H21" s="733"/>
      <c r="I21" s="725"/>
      <c r="J21" s="715" t="s">
        <v>1731</v>
      </c>
      <c r="K21" s="637"/>
      <c r="L21" s="715" t="s">
        <v>2767</v>
      </c>
      <c r="M21" s="636">
        <f t="shared" si="0"/>
        <v>27</v>
      </c>
      <c r="N21" s="636">
        <f t="shared" si="1"/>
        <v>5</v>
      </c>
      <c r="O21" s="636" t="str">
        <f t="shared" si="2"/>
        <v/>
      </c>
      <c r="P21" s="637" t="str">
        <f t="shared" si="3"/>
        <v/>
      </c>
      <c r="Q21" s="638"/>
      <c r="R21" s="710"/>
      <c r="S21" s="931"/>
      <c r="T21" s="932"/>
      <c r="U21" s="932"/>
    </row>
    <row r="22" spans="1:24" x14ac:dyDescent="0.25">
      <c r="A22" s="636">
        <v>9</v>
      </c>
      <c r="B22" s="538"/>
      <c r="C22" s="717" t="s">
        <v>2768</v>
      </c>
      <c r="D22" s="636"/>
      <c r="E22" s="750" t="s">
        <v>360</v>
      </c>
      <c r="F22" s="636">
        <v>0</v>
      </c>
      <c r="G22" s="732">
        <v>65535</v>
      </c>
      <c r="H22" s="787"/>
      <c r="I22" s="637"/>
      <c r="J22" s="715"/>
      <c r="K22" s="637"/>
      <c r="L22" s="741" t="s">
        <v>2769</v>
      </c>
      <c r="M22" s="636">
        <f t="shared" si="0"/>
        <v>27</v>
      </c>
      <c r="N22" s="636">
        <f t="shared" si="1"/>
        <v>5</v>
      </c>
      <c r="O22" s="636">
        <f t="shared" si="2"/>
        <v>13833</v>
      </c>
      <c r="P22" s="637" t="str">
        <f t="shared" si="3"/>
        <v>0x3609</v>
      </c>
      <c r="Q22" s="633" t="s">
        <v>964</v>
      </c>
      <c r="R22" s="710" t="s">
        <v>567</v>
      </c>
      <c r="S22" s="931"/>
      <c r="T22" s="932"/>
      <c r="U22" s="932" t="s">
        <v>350</v>
      </c>
      <c r="V22" s="933" t="s">
        <v>2768</v>
      </c>
      <c r="W22" s="912" t="s">
        <v>2016</v>
      </c>
      <c r="X22" s="934">
        <v>52224</v>
      </c>
    </row>
    <row r="23" spans="1:24" x14ac:dyDescent="0.25">
      <c r="A23" s="636"/>
      <c r="B23" s="538"/>
      <c r="C23" s="904" t="s">
        <v>539</v>
      </c>
      <c r="D23" s="636"/>
      <c r="E23" s="750"/>
      <c r="F23" s="785"/>
      <c r="G23" s="785"/>
      <c r="H23" s="787"/>
      <c r="I23" s="637"/>
      <c r="J23" s="715"/>
      <c r="K23" s="637"/>
      <c r="L23" s="715"/>
      <c r="M23" s="636"/>
      <c r="N23" s="636"/>
      <c r="O23" s="636"/>
      <c r="P23" s="637"/>
      <c r="Q23" s="638"/>
      <c r="R23" s="710"/>
      <c r="S23" s="931"/>
      <c r="T23" s="932"/>
      <c r="U23" s="932"/>
      <c r="V23" s="933" t="s">
        <v>2768</v>
      </c>
      <c r="W23" s="912" t="s">
        <v>2017</v>
      </c>
      <c r="X23" s="934">
        <v>52225</v>
      </c>
    </row>
    <row r="24" spans="1:24" x14ac:dyDescent="0.25">
      <c r="A24" s="636"/>
      <c r="B24" s="538"/>
      <c r="C24" s="904" t="s">
        <v>539</v>
      </c>
      <c r="D24" s="636"/>
      <c r="E24" s="750"/>
      <c r="F24" s="785"/>
      <c r="G24" s="785"/>
      <c r="H24" s="787"/>
      <c r="I24" s="637"/>
      <c r="J24" s="715"/>
      <c r="K24" s="637"/>
      <c r="L24" s="715"/>
      <c r="M24" s="636"/>
      <c r="N24" s="636"/>
      <c r="O24" s="636"/>
      <c r="P24" s="637"/>
      <c r="Q24" s="638"/>
      <c r="R24" s="710"/>
      <c r="S24" s="931"/>
      <c r="T24" s="932"/>
      <c r="U24" s="932"/>
      <c r="V24" s="933" t="s">
        <v>2768</v>
      </c>
      <c r="W24" s="912" t="s">
        <v>2018</v>
      </c>
      <c r="X24" s="934">
        <v>52226</v>
      </c>
    </row>
    <row r="25" spans="1:24" x14ac:dyDescent="0.25">
      <c r="A25" s="636"/>
      <c r="B25" s="538"/>
      <c r="C25" s="904" t="s">
        <v>539</v>
      </c>
      <c r="D25" s="636"/>
      <c r="E25" s="750"/>
      <c r="F25" s="785"/>
      <c r="G25" s="785"/>
      <c r="H25" s="787"/>
      <c r="I25" s="637"/>
      <c r="J25" s="715"/>
      <c r="K25" s="637"/>
      <c r="L25" s="715"/>
      <c r="M25" s="636"/>
      <c r="N25" s="636"/>
      <c r="O25" s="636"/>
      <c r="P25" s="637"/>
      <c r="Q25" s="638"/>
      <c r="R25" s="710"/>
      <c r="S25" s="931"/>
      <c r="T25" s="932"/>
      <c r="U25" s="932"/>
      <c r="V25" s="933" t="s">
        <v>2768</v>
      </c>
      <c r="W25" s="912" t="s">
        <v>2035</v>
      </c>
      <c r="X25" s="934">
        <v>52227</v>
      </c>
    </row>
    <row r="26" spans="1:24" x14ac:dyDescent="0.25">
      <c r="A26" s="636"/>
      <c r="B26" s="538"/>
      <c r="C26" s="904" t="s">
        <v>539</v>
      </c>
      <c r="D26" s="636"/>
      <c r="E26" s="750"/>
      <c r="F26" s="785"/>
      <c r="G26" s="785"/>
      <c r="H26" s="787"/>
      <c r="I26" s="637"/>
      <c r="J26" s="715"/>
      <c r="K26" s="637"/>
      <c r="L26" s="715"/>
      <c r="M26" s="636"/>
      <c r="N26" s="636"/>
      <c r="O26" s="636"/>
      <c r="P26" s="637"/>
      <c r="Q26" s="638"/>
      <c r="R26" s="710"/>
      <c r="S26" s="931"/>
      <c r="T26" s="932"/>
      <c r="U26" s="932"/>
      <c r="V26" s="933" t="s">
        <v>2768</v>
      </c>
      <c r="W26" s="912" t="s">
        <v>2036</v>
      </c>
      <c r="X26" s="934">
        <v>52228</v>
      </c>
    </row>
    <row r="27" spans="1:24" x14ac:dyDescent="0.25">
      <c r="A27" s="636"/>
      <c r="B27" s="538"/>
      <c r="C27" s="904" t="s">
        <v>539</v>
      </c>
      <c r="D27" s="636"/>
      <c r="E27" s="750"/>
      <c r="F27" s="785"/>
      <c r="G27" s="785"/>
      <c r="H27" s="787"/>
      <c r="I27" s="637"/>
      <c r="J27" s="715"/>
      <c r="K27" s="637"/>
      <c r="L27" s="715"/>
      <c r="M27" s="636"/>
      <c r="N27" s="636"/>
      <c r="O27" s="636"/>
      <c r="P27" s="637"/>
      <c r="Q27" s="638"/>
      <c r="R27" s="710"/>
      <c r="S27" s="931"/>
      <c r="T27" s="932"/>
      <c r="U27" s="932"/>
      <c r="V27" s="933" t="s">
        <v>2768</v>
      </c>
      <c r="W27" s="912" t="s">
        <v>2037</v>
      </c>
      <c r="X27" s="934">
        <v>60928</v>
      </c>
    </row>
    <row r="28" spans="1:24" x14ac:dyDescent="0.25">
      <c r="A28" s="636"/>
      <c r="B28" s="538"/>
      <c r="C28" s="904" t="s">
        <v>539</v>
      </c>
      <c r="D28" s="636"/>
      <c r="E28" s="750"/>
      <c r="F28" s="785"/>
      <c r="G28" s="785"/>
      <c r="H28" s="787"/>
      <c r="I28" s="637"/>
      <c r="J28" s="715"/>
      <c r="K28" s="637"/>
      <c r="L28" s="715"/>
      <c r="M28" s="636"/>
      <c r="N28" s="636"/>
      <c r="O28" s="636"/>
      <c r="P28" s="637"/>
      <c r="Q28" s="638"/>
      <c r="R28" s="710"/>
      <c r="S28" s="931"/>
      <c r="T28" s="932"/>
      <c r="U28" s="932"/>
      <c r="V28" s="933" t="s">
        <v>2768</v>
      </c>
      <c r="W28" s="912" t="s">
        <v>2038</v>
      </c>
      <c r="X28" s="934">
        <v>56576</v>
      </c>
    </row>
    <row r="29" spans="1:24" x14ac:dyDescent="0.25">
      <c r="A29" s="636">
        <v>10</v>
      </c>
      <c r="B29" s="538"/>
      <c r="C29" s="717" t="s">
        <v>2770</v>
      </c>
      <c r="D29" s="636"/>
      <c r="E29" s="750" t="s">
        <v>360</v>
      </c>
      <c r="F29" s="636">
        <v>0</v>
      </c>
      <c r="G29" s="732">
        <v>65535</v>
      </c>
      <c r="H29" s="787"/>
      <c r="I29" s="725"/>
      <c r="J29" s="715"/>
      <c r="K29" s="637"/>
      <c r="L29" s="741" t="s">
        <v>2771</v>
      </c>
      <c r="M29" s="636">
        <f t="shared" si="0"/>
        <v>27</v>
      </c>
      <c r="N29" s="636">
        <f t="shared" si="1"/>
        <v>5</v>
      </c>
      <c r="O29" s="636">
        <f t="shared" si="2"/>
        <v>13834</v>
      </c>
      <c r="P29" s="637" t="str">
        <f>IF(A29&lt;&gt;"","0x" &amp;DEC2HEX( O29,4),"")</f>
        <v>0x360A</v>
      </c>
      <c r="Q29" s="633" t="s">
        <v>903</v>
      </c>
      <c r="R29" s="710" t="s">
        <v>567</v>
      </c>
      <c r="S29" s="931"/>
      <c r="T29" s="932"/>
      <c r="U29" s="932"/>
      <c r="V29" s="933" t="s">
        <v>2770</v>
      </c>
      <c r="W29" s="912" t="s">
        <v>2040</v>
      </c>
      <c r="X29" s="934">
        <v>1</v>
      </c>
    </row>
    <row r="30" spans="1:24" x14ac:dyDescent="0.25">
      <c r="A30" s="636"/>
      <c r="B30" s="538"/>
      <c r="C30" s="904" t="s">
        <v>539</v>
      </c>
      <c r="D30" s="636"/>
      <c r="E30" s="637"/>
      <c r="F30" s="785"/>
      <c r="G30" s="785"/>
      <c r="H30" s="787"/>
      <c r="I30" s="637"/>
      <c r="J30" s="715"/>
      <c r="K30" s="637"/>
      <c r="L30" s="715"/>
      <c r="M30" s="636"/>
      <c r="N30" s="636"/>
      <c r="O30" s="636"/>
      <c r="P30" s="637"/>
      <c r="Q30" s="638"/>
      <c r="R30" s="710"/>
      <c r="S30" s="931"/>
      <c r="T30" s="932"/>
      <c r="U30" s="932"/>
      <c r="V30" s="933" t="s">
        <v>2770</v>
      </c>
      <c r="W30" s="912" t="s">
        <v>2772</v>
      </c>
      <c r="X30" s="934">
        <v>2</v>
      </c>
    </row>
    <row r="31" spans="1:24" x14ac:dyDescent="0.25">
      <c r="A31" s="636"/>
      <c r="B31" s="538"/>
      <c r="C31" s="904" t="s">
        <v>539</v>
      </c>
      <c r="D31" s="636"/>
      <c r="E31" s="637"/>
      <c r="F31" s="785"/>
      <c r="G31" s="785"/>
      <c r="H31" s="787"/>
      <c r="I31" s="637"/>
      <c r="J31" s="715"/>
      <c r="K31" s="637"/>
      <c r="L31" s="715"/>
      <c r="M31" s="636"/>
      <c r="N31" s="636"/>
      <c r="O31" s="636"/>
      <c r="P31" s="637"/>
      <c r="Q31" s="638"/>
      <c r="R31" s="710"/>
      <c r="S31" s="931"/>
      <c r="T31" s="932"/>
      <c r="U31" s="932"/>
      <c r="V31" s="933" t="s">
        <v>2770</v>
      </c>
      <c r="W31" s="912" t="s">
        <v>2773</v>
      </c>
      <c r="X31" s="934">
        <v>3</v>
      </c>
    </row>
    <row r="32" spans="1:24" x14ac:dyDescent="0.25">
      <c r="A32" s="636"/>
      <c r="B32" s="538"/>
      <c r="C32" s="904" t="s">
        <v>539</v>
      </c>
      <c r="D32" s="636"/>
      <c r="E32" s="637"/>
      <c r="F32" s="785"/>
      <c r="G32" s="785"/>
      <c r="H32" s="787"/>
      <c r="I32" s="637"/>
      <c r="J32" s="715"/>
      <c r="K32" s="637"/>
      <c r="L32" s="715"/>
      <c r="M32" s="636"/>
      <c r="N32" s="636"/>
      <c r="O32" s="636"/>
      <c r="P32" s="637"/>
      <c r="Q32" s="638"/>
      <c r="R32" s="710"/>
      <c r="S32" s="931"/>
      <c r="T32" s="932"/>
      <c r="U32" s="932"/>
      <c r="V32" s="933" t="s">
        <v>2770</v>
      </c>
      <c r="W32" s="912" t="s">
        <v>2043</v>
      </c>
      <c r="X32" s="934">
        <v>4</v>
      </c>
    </row>
    <row r="33" spans="1:27" x14ac:dyDescent="0.25">
      <c r="A33" s="636"/>
      <c r="B33" s="538"/>
      <c r="C33" s="904" t="s">
        <v>539</v>
      </c>
      <c r="D33" s="636"/>
      <c r="E33" s="637"/>
      <c r="F33" s="785"/>
      <c r="G33" s="785"/>
      <c r="H33" s="787"/>
      <c r="I33" s="637"/>
      <c r="J33" s="715"/>
      <c r="K33" s="637"/>
      <c r="L33" s="715"/>
      <c r="M33" s="636"/>
      <c r="N33" s="636"/>
      <c r="O33" s="636"/>
      <c r="P33" s="637"/>
      <c r="Q33" s="638"/>
      <c r="R33" s="710"/>
      <c r="S33" s="931"/>
      <c r="T33" s="932"/>
      <c r="U33" s="932"/>
      <c r="V33" s="933" t="s">
        <v>2770</v>
      </c>
      <c r="W33" s="912" t="s">
        <v>2026</v>
      </c>
      <c r="X33" s="934">
        <v>0</v>
      </c>
    </row>
    <row r="34" spans="1:27" x14ac:dyDescent="0.25">
      <c r="A34" s="636"/>
      <c r="B34" s="538"/>
      <c r="C34" s="904" t="s">
        <v>539</v>
      </c>
      <c r="D34" s="636"/>
      <c r="E34" s="637"/>
      <c r="F34" s="785"/>
      <c r="G34" s="785"/>
      <c r="H34" s="787"/>
      <c r="I34" s="637"/>
      <c r="J34" s="715"/>
      <c r="K34" s="637"/>
      <c r="L34" s="715"/>
      <c r="M34" s="636"/>
      <c r="N34" s="636"/>
      <c r="O34" s="636"/>
      <c r="P34" s="637"/>
      <c r="Q34" s="638"/>
      <c r="R34" s="710"/>
      <c r="S34" s="931"/>
      <c r="T34" s="932"/>
      <c r="U34" s="932"/>
      <c r="V34" s="933" t="s">
        <v>2770</v>
      </c>
      <c r="W34" s="912" t="s">
        <v>2029</v>
      </c>
      <c r="X34" s="934">
        <v>65280</v>
      </c>
    </row>
    <row r="35" spans="1:27" x14ac:dyDescent="0.25">
      <c r="A35" s="636"/>
      <c r="B35" s="538"/>
      <c r="C35" s="904" t="s">
        <v>539</v>
      </c>
      <c r="D35" s="636"/>
      <c r="E35" s="637"/>
      <c r="F35" s="785"/>
      <c r="G35" s="785"/>
      <c r="H35" s="787"/>
      <c r="I35" s="637"/>
      <c r="J35" s="715"/>
      <c r="K35" s="637"/>
      <c r="L35" s="715"/>
      <c r="M35" s="636"/>
      <c r="N35" s="636"/>
      <c r="O35" s="636"/>
      <c r="P35" s="637"/>
      <c r="Q35" s="638"/>
      <c r="R35" s="710"/>
      <c r="S35" s="931"/>
      <c r="T35" s="932"/>
      <c r="U35" s="932"/>
    </row>
    <row r="36" spans="1:27" x14ac:dyDescent="0.25">
      <c r="A36" s="636">
        <v>11</v>
      </c>
      <c r="B36" s="538"/>
      <c r="C36" s="717" t="s">
        <v>2774</v>
      </c>
      <c r="D36" s="636"/>
      <c r="E36" s="637" t="s">
        <v>537</v>
      </c>
      <c r="F36" s="785">
        <v>0</v>
      </c>
      <c r="G36" s="785">
        <v>0</v>
      </c>
      <c r="H36" s="787"/>
      <c r="I36" s="725"/>
      <c r="J36" s="715"/>
      <c r="K36" s="637"/>
      <c r="L36" s="715" t="s">
        <v>2775</v>
      </c>
      <c r="M36" s="636">
        <f>$D$5</f>
        <v>27</v>
      </c>
      <c r="N36" s="636">
        <f>$D$4</f>
        <v>5</v>
      </c>
      <c r="O36" s="636">
        <f>IF(A36&lt;&gt;"",M36*2^9+A36,"")</f>
        <v>13835</v>
      </c>
      <c r="P36" s="637" t="str">
        <f>IF(A36&lt;&gt;"","0x" &amp;DEC2HEX( O36,4),"")</f>
        <v>0x360B</v>
      </c>
      <c r="Q36" s="633" t="s">
        <v>544</v>
      </c>
      <c r="R36" s="806"/>
      <c r="S36" s="908"/>
      <c r="T36" s="908"/>
      <c r="U36" s="907"/>
      <c r="W36" s="715"/>
      <c r="Y36" s="601"/>
      <c r="Z36" s="715"/>
      <c r="AA36" s="601"/>
    </row>
    <row r="37" spans="1:27" x14ac:dyDescent="0.25">
      <c r="A37" s="636">
        <v>12</v>
      </c>
      <c r="B37" s="538"/>
      <c r="C37" s="717" t="s">
        <v>2776</v>
      </c>
      <c r="D37" s="636"/>
      <c r="E37" s="637" t="s">
        <v>537</v>
      </c>
      <c r="F37" s="785">
        <v>0</v>
      </c>
      <c r="G37" s="785">
        <v>0</v>
      </c>
      <c r="H37" s="787"/>
      <c r="I37" s="725"/>
      <c r="J37" s="715"/>
      <c r="K37" s="637"/>
      <c r="L37" s="715" t="s">
        <v>2775</v>
      </c>
      <c r="M37" s="636">
        <f>$D$5</f>
        <v>27</v>
      </c>
      <c r="N37" s="636">
        <f>$D$4</f>
        <v>5</v>
      </c>
      <c r="O37" s="636">
        <f>IF(A37&lt;&gt;"",M37*2^9+A37,"")</f>
        <v>13836</v>
      </c>
      <c r="P37" s="637" t="str">
        <f>IF(A37&lt;&gt;"","0x" &amp;DEC2HEX( O37,4),"")</f>
        <v>0x360C</v>
      </c>
      <c r="Q37" s="633" t="s">
        <v>544</v>
      </c>
      <c r="R37" s="806"/>
      <c r="S37" s="908"/>
      <c r="T37" s="908"/>
      <c r="U37" s="907"/>
      <c r="W37" s="715"/>
      <c r="Y37" s="601"/>
      <c r="Z37" s="715"/>
      <c r="AA37" s="601"/>
    </row>
    <row r="38" spans="1:27" x14ac:dyDescent="0.25">
      <c r="A38" s="636"/>
      <c r="B38" s="538"/>
      <c r="C38" s="717"/>
      <c r="D38" s="636"/>
      <c r="E38" s="637"/>
      <c r="F38" s="785"/>
      <c r="G38" s="785"/>
      <c r="H38" s="787"/>
      <c r="I38" s="732"/>
      <c r="J38" s="715"/>
      <c r="K38" s="637"/>
      <c r="L38" s="715"/>
      <c r="M38" s="636"/>
      <c r="N38" s="636"/>
      <c r="O38" s="636"/>
      <c r="P38" s="637"/>
      <c r="Q38" s="638"/>
      <c r="R38" s="710"/>
      <c r="S38" s="931"/>
      <c r="T38" s="932"/>
      <c r="U38" s="932"/>
    </row>
    <row r="39" spans="1:27" x14ac:dyDescent="0.25">
      <c r="A39" s="636"/>
      <c r="B39" s="538"/>
      <c r="C39" s="717"/>
      <c r="D39" s="636"/>
      <c r="E39" s="637"/>
      <c r="F39" s="785"/>
      <c r="G39" s="785"/>
      <c r="H39" s="787"/>
      <c r="I39" s="732"/>
      <c r="J39" s="715"/>
      <c r="K39" s="637"/>
      <c r="L39" s="715"/>
      <c r="M39" s="636"/>
      <c r="N39" s="636"/>
      <c r="O39" s="636"/>
      <c r="P39" s="637"/>
      <c r="Q39" s="638"/>
      <c r="R39" s="710"/>
      <c r="S39" s="931"/>
      <c r="T39" s="932"/>
      <c r="U39" s="932"/>
    </row>
    <row r="40" spans="1:27" x14ac:dyDescent="0.25">
      <c r="A40" s="636">
        <v>15</v>
      </c>
      <c r="B40" s="538"/>
      <c r="C40" s="717" t="s">
        <v>2777</v>
      </c>
      <c r="D40" s="636"/>
      <c r="E40" s="637" t="s">
        <v>537</v>
      </c>
      <c r="F40" s="785">
        <v>0</v>
      </c>
      <c r="G40" s="785">
        <v>0</v>
      </c>
      <c r="H40" s="787"/>
      <c r="I40" s="734"/>
      <c r="J40" s="715" t="s">
        <v>1840</v>
      </c>
      <c r="K40" s="637"/>
      <c r="L40" s="715" t="s">
        <v>2778</v>
      </c>
      <c r="M40" s="636">
        <f t="shared" si="0"/>
        <v>27</v>
      </c>
      <c r="N40" s="636">
        <f t="shared" si="1"/>
        <v>5</v>
      </c>
      <c r="O40" s="636">
        <f t="shared" ref="O40:O43" si="4">IF(A40&lt;&gt;"",M40*2^9+A40,"")</f>
        <v>13839</v>
      </c>
      <c r="P40" s="637" t="str">
        <f t="shared" ref="P40:P51" si="5">IF(A40&lt;&gt;"","0x" &amp;DEC2HEX( O40,4),"")</f>
        <v>0x360F</v>
      </c>
      <c r="Q40" s="638"/>
      <c r="R40" s="710" t="s">
        <v>567</v>
      </c>
      <c r="S40" s="931"/>
      <c r="T40" s="932"/>
      <c r="U40" s="932"/>
    </row>
    <row r="41" spans="1:27" x14ac:dyDescent="0.25">
      <c r="A41" s="636">
        <v>16</v>
      </c>
      <c r="B41" s="538"/>
      <c r="C41" s="717" t="s">
        <v>2779</v>
      </c>
      <c r="D41" s="636"/>
      <c r="E41" s="637" t="s">
        <v>537</v>
      </c>
      <c r="F41" s="785">
        <v>0</v>
      </c>
      <c r="G41" s="785">
        <v>0</v>
      </c>
      <c r="H41" s="787"/>
      <c r="I41" s="734"/>
      <c r="J41" s="715" t="s">
        <v>1840</v>
      </c>
      <c r="K41" s="637"/>
      <c r="L41" s="715" t="s">
        <v>2780</v>
      </c>
      <c r="M41" s="636">
        <f t="shared" si="0"/>
        <v>27</v>
      </c>
      <c r="N41" s="636">
        <f t="shared" si="1"/>
        <v>5</v>
      </c>
      <c r="O41" s="636">
        <f t="shared" si="4"/>
        <v>13840</v>
      </c>
      <c r="P41" s="637" t="str">
        <f t="shared" si="5"/>
        <v>0x3610</v>
      </c>
      <c r="Q41" s="638"/>
      <c r="R41" s="710" t="s">
        <v>567</v>
      </c>
      <c r="S41" s="931"/>
      <c r="T41" s="932"/>
      <c r="U41" s="932"/>
    </row>
    <row r="42" spans="1:27" x14ac:dyDescent="0.25">
      <c r="A42" s="636">
        <v>17</v>
      </c>
      <c r="B42" s="538"/>
      <c r="C42" s="717" t="s">
        <v>2781</v>
      </c>
      <c r="D42" s="636"/>
      <c r="E42" s="637" t="s">
        <v>537</v>
      </c>
      <c r="F42" s="785">
        <v>0</v>
      </c>
      <c r="G42" s="785">
        <v>0</v>
      </c>
      <c r="H42" s="787"/>
      <c r="I42" s="734"/>
      <c r="J42" s="715" t="s">
        <v>1840</v>
      </c>
      <c r="K42" s="637"/>
      <c r="L42" s="715" t="s">
        <v>2782</v>
      </c>
      <c r="M42" s="636">
        <f t="shared" si="0"/>
        <v>27</v>
      </c>
      <c r="N42" s="636">
        <f t="shared" si="1"/>
        <v>5</v>
      </c>
      <c r="O42" s="636">
        <f t="shared" si="4"/>
        <v>13841</v>
      </c>
      <c r="P42" s="637" t="str">
        <f t="shared" si="5"/>
        <v>0x3611</v>
      </c>
      <c r="Q42" s="638"/>
      <c r="R42" s="710" t="s">
        <v>567</v>
      </c>
      <c r="S42" s="931"/>
      <c r="T42" s="932"/>
      <c r="U42" s="932"/>
    </row>
    <row r="43" spans="1:27" x14ac:dyDescent="0.25">
      <c r="A43" s="636">
        <v>18</v>
      </c>
      <c r="B43" s="538"/>
      <c r="C43" s="717" t="s">
        <v>2783</v>
      </c>
      <c r="D43" s="636"/>
      <c r="E43" s="637" t="s">
        <v>537</v>
      </c>
      <c r="F43" s="785">
        <v>0</v>
      </c>
      <c r="G43" s="785">
        <v>0</v>
      </c>
      <c r="H43" s="787"/>
      <c r="I43" s="734"/>
      <c r="J43" s="715" t="s">
        <v>1840</v>
      </c>
      <c r="K43" s="637"/>
      <c r="L43" s="715" t="s">
        <v>2784</v>
      </c>
      <c r="M43" s="636">
        <f t="shared" si="0"/>
        <v>27</v>
      </c>
      <c r="N43" s="636">
        <f t="shared" si="1"/>
        <v>5</v>
      </c>
      <c r="O43" s="636">
        <f t="shared" si="4"/>
        <v>13842</v>
      </c>
      <c r="P43" s="637" t="str">
        <f t="shared" si="5"/>
        <v>0x3612</v>
      </c>
      <c r="Q43" s="638"/>
      <c r="R43" s="710" t="s">
        <v>567</v>
      </c>
      <c r="S43" s="931"/>
      <c r="T43" s="932"/>
      <c r="U43" s="932"/>
    </row>
    <row r="44" spans="1:27" x14ac:dyDescent="0.25">
      <c r="A44" s="636">
        <v>19</v>
      </c>
      <c r="B44" s="538"/>
      <c r="C44" s="717" t="s">
        <v>2785</v>
      </c>
      <c r="D44" s="636"/>
      <c r="E44" s="637" t="s">
        <v>537</v>
      </c>
      <c r="F44" s="785">
        <v>0</v>
      </c>
      <c r="G44" s="785">
        <v>0</v>
      </c>
      <c r="H44" s="787"/>
      <c r="I44" s="734"/>
      <c r="J44" s="715" t="s">
        <v>1840</v>
      </c>
      <c r="K44" s="637"/>
      <c r="L44" s="715" t="s">
        <v>2786</v>
      </c>
      <c r="M44" s="636">
        <f t="shared" si="0"/>
        <v>27</v>
      </c>
      <c r="N44" s="636">
        <f t="shared" si="1"/>
        <v>5</v>
      </c>
      <c r="O44" s="636">
        <f t="shared" si="2"/>
        <v>13843</v>
      </c>
      <c r="P44" s="637" t="str">
        <f t="shared" si="5"/>
        <v>0x3613</v>
      </c>
      <c r="Q44" s="638"/>
      <c r="R44" s="710" t="s">
        <v>567</v>
      </c>
      <c r="S44" s="931"/>
      <c r="T44" s="932"/>
      <c r="U44" s="932"/>
    </row>
    <row r="45" spans="1:27" x14ac:dyDescent="0.25">
      <c r="A45" s="636">
        <v>20</v>
      </c>
      <c r="B45" s="538"/>
      <c r="C45" s="717" t="s">
        <v>2787</v>
      </c>
      <c r="D45" s="636"/>
      <c r="E45" s="637" t="s">
        <v>537</v>
      </c>
      <c r="F45" s="785">
        <v>0</v>
      </c>
      <c r="G45" s="785">
        <v>0</v>
      </c>
      <c r="H45" s="787"/>
      <c r="I45" s="734"/>
      <c r="J45" s="715" t="s">
        <v>1840</v>
      </c>
      <c r="K45" s="637"/>
      <c r="L45" s="715" t="s">
        <v>2788</v>
      </c>
      <c r="M45" s="636">
        <f t="shared" si="0"/>
        <v>27</v>
      </c>
      <c r="N45" s="636">
        <f t="shared" si="1"/>
        <v>5</v>
      </c>
      <c r="O45" s="636">
        <f t="shared" si="2"/>
        <v>13844</v>
      </c>
      <c r="P45" s="637" t="str">
        <f t="shared" si="5"/>
        <v>0x3614</v>
      </c>
      <c r="Q45" s="638"/>
      <c r="R45" s="710" t="s">
        <v>567</v>
      </c>
      <c r="S45" s="931"/>
      <c r="T45" s="932"/>
      <c r="U45" s="932"/>
    </row>
    <row r="46" spans="1:27" x14ac:dyDescent="0.25">
      <c r="A46" s="636">
        <v>21</v>
      </c>
      <c r="B46" s="538"/>
      <c r="C46" s="717" t="s">
        <v>2789</v>
      </c>
      <c r="D46" s="636"/>
      <c r="E46" s="637" t="s">
        <v>537</v>
      </c>
      <c r="F46" s="785">
        <v>0</v>
      </c>
      <c r="G46" s="785">
        <v>0</v>
      </c>
      <c r="H46" s="787"/>
      <c r="I46" s="734"/>
      <c r="J46" s="715" t="s">
        <v>1840</v>
      </c>
      <c r="K46" s="637"/>
      <c r="L46" s="715" t="s">
        <v>2790</v>
      </c>
      <c r="M46" s="636">
        <f t="shared" si="0"/>
        <v>27</v>
      </c>
      <c r="N46" s="636">
        <f t="shared" si="1"/>
        <v>5</v>
      </c>
      <c r="O46" s="636">
        <f t="shared" si="2"/>
        <v>13845</v>
      </c>
      <c r="P46" s="637" t="str">
        <f t="shared" si="5"/>
        <v>0x3615</v>
      </c>
      <c r="Q46" s="638"/>
      <c r="R46" s="710" t="s">
        <v>567</v>
      </c>
      <c r="S46" s="931"/>
      <c r="T46" s="932"/>
      <c r="U46" s="932"/>
    </row>
    <row r="47" spans="1:27" x14ac:dyDescent="0.25">
      <c r="A47" s="636">
        <v>22</v>
      </c>
      <c r="B47" s="538"/>
      <c r="C47" s="717" t="s">
        <v>2791</v>
      </c>
      <c r="D47" s="636"/>
      <c r="E47" s="637" t="s">
        <v>537</v>
      </c>
      <c r="F47" s="785">
        <v>0</v>
      </c>
      <c r="G47" s="785">
        <v>0</v>
      </c>
      <c r="H47" s="787"/>
      <c r="I47" s="734"/>
      <c r="J47" s="715" t="s">
        <v>1840</v>
      </c>
      <c r="K47" s="637"/>
      <c r="L47" s="715" t="s">
        <v>2792</v>
      </c>
      <c r="M47" s="636">
        <f t="shared" si="0"/>
        <v>27</v>
      </c>
      <c r="N47" s="636">
        <f t="shared" si="1"/>
        <v>5</v>
      </c>
      <c r="O47" s="636">
        <f t="shared" si="2"/>
        <v>13846</v>
      </c>
      <c r="P47" s="637" t="str">
        <f t="shared" si="5"/>
        <v>0x3616</v>
      </c>
      <c r="Q47" s="638"/>
      <c r="R47" s="710" t="s">
        <v>567</v>
      </c>
      <c r="S47" s="931"/>
      <c r="T47" s="932"/>
      <c r="U47" s="932"/>
    </row>
    <row r="48" spans="1:27" x14ac:dyDescent="0.25">
      <c r="A48" s="636">
        <v>23</v>
      </c>
      <c r="B48" s="538"/>
      <c r="C48" s="717" t="s">
        <v>2793</v>
      </c>
      <c r="D48" s="636"/>
      <c r="E48" s="637" t="s">
        <v>537</v>
      </c>
      <c r="F48" s="785">
        <v>0</v>
      </c>
      <c r="G48" s="785">
        <v>0</v>
      </c>
      <c r="H48" s="787"/>
      <c r="I48" s="734"/>
      <c r="J48" s="715" t="s">
        <v>2473</v>
      </c>
      <c r="K48" s="637"/>
      <c r="L48" s="715" t="s">
        <v>2794</v>
      </c>
      <c r="M48" s="636">
        <f t="shared" si="0"/>
        <v>27</v>
      </c>
      <c r="N48" s="636">
        <f t="shared" si="1"/>
        <v>5</v>
      </c>
      <c r="O48" s="636">
        <f t="shared" si="2"/>
        <v>13847</v>
      </c>
      <c r="P48" s="637" t="str">
        <f t="shared" si="5"/>
        <v>0x3617</v>
      </c>
      <c r="Q48" s="638"/>
      <c r="R48" s="710" t="s">
        <v>567</v>
      </c>
      <c r="S48" s="931"/>
      <c r="T48" s="932"/>
      <c r="U48" s="932"/>
    </row>
    <row r="49" spans="1:27" x14ac:dyDescent="0.25">
      <c r="A49" s="636">
        <v>24</v>
      </c>
      <c r="B49" s="538"/>
      <c r="C49" s="717" t="s">
        <v>2795</v>
      </c>
      <c r="D49" s="636"/>
      <c r="E49" s="731" t="s">
        <v>360</v>
      </c>
      <c r="F49" s="636">
        <v>0</v>
      </c>
      <c r="G49" s="713">
        <v>3900</v>
      </c>
      <c r="H49" s="714"/>
      <c r="I49" s="734">
        <v>1</v>
      </c>
      <c r="J49" s="715" t="s">
        <v>1141</v>
      </c>
      <c r="K49" s="637"/>
      <c r="L49" s="715" t="s">
        <v>2796</v>
      </c>
      <c r="M49" s="636">
        <f t="shared" si="0"/>
        <v>27</v>
      </c>
      <c r="N49" s="636">
        <f t="shared" si="1"/>
        <v>5</v>
      </c>
      <c r="O49" s="636">
        <f t="shared" si="2"/>
        <v>13848</v>
      </c>
      <c r="P49" s="637" t="str">
        <f t="shared" si="5"/>
        <v>0x3618</v>
      </c>
      <c r="Q49" s="638"/>
      <c r="R49" s="710" t="s">
        <v>567</v>
      </c>
      <c r="S49" s="931"/>
      <c r="T49" s="932"/>
      <c r="U49" s="932"/>
    </row>
    <row r="50" spans="1:27" x14ac:dyDescent="0.25">
      <c r="A50" s="636">
        <v>25</v>
      </c>
      <c r="B50" s="538"/>
      <c r="C50" s="717" t="s">
        <v>2797</v>
      </c>
      <c r="D50" s="636"/>
      <c r="E50" s="731" t="s">
        <v>360</v>
      </c>
      <c r="F50" s="636">
        <v>0</v>
      </c>
      <c r="G50" s="713">
        <v>3900</v>
      </c>
      <c r="H50" s="714"/>
      <c r="I50" s="734">
        <v>1</v>
      </c>
      <c r="J50" s="715" t="s">
        <v>1141</v>
      </c>
      <c r="K50" s="637"/>
      <c r="L50" s="715" t="s">
        <v>2798</v>
      </c>
      <c r="M50" s="636">
        <f t="shared" si="0"/>
        <v>27</v>
      </c>
      <c r="N50" s="636">
        <f t="shared" si="1"/>
        <v>5</v>
      </c>
      <c r="O50" s="636">
        <f t="shared" si="2"/>
        <v>13849</v>
      </c>
      <c r="P50" s="637" t="str">
        <f t="shared" si="5"/>
        <v>0x3619</v>
      </c>
      <c r="Q50" s="638"/>
      <c r="R50" s="710" t="s">
        <v>567</v>
      </c>
      <c r="S50" s="931"/>
      <c r="T50" s="932"/>
      <c r="U50" s="932"/>
    </row>
    <row r="51" spans="1:27" x14ac:dyDescent="0.25">
      <c r="A51" s="561">
        <v>26</v>
      </c>
      <c r="B51" s="538"/>
      <c r="C51" s="562" t="s">
        <v>2799</v>
      </c>
      <c r="D51" s="561"/>
      <c r="E51" s="637" t="s">
        <v>537</v>
      </c>
      <c r="F51" s="563">
        <v>0</v>
      </c>
      <c r="G51" s="564">
        <v>3</v>
      </c>
      <c r="H51" s="565"/>
      <c r="I51" s="563"/>
      <c r="J51" s="566" t="s">
        <v>974</v>
      </c>
      <c r="K51" s="637"/>
      <c r="L51" s="715"/>
      <c r="M51" s="636">
        <f t="shared" si="0"/>
        <v>27</v>
      </c>
      <c r="N51" s="636">
        <f t="shared" si="1"/>
        <v>5</v>
      </c>
      <c r="O51" s="636">
        <f t="shared" si="2"/>
        <v>13850</v>
      </c>
      <c r="P51" s="637" t="str">
        <f t="shared" si="5"/>
        <v>0x361A</v>
      </c>
      <c r="Q51" s="638"/>
      <c r="R51" s="710" t="s">
        <v>567</v>
      </c>
      <c r="S51" s="931"/>
      <c r="T51" s="932"/>
      <c r="U51" s="932"/>
      <c r="V51" s="933" t="s">
        <v>2799</v>
      </c>
      <c r="W51" s="912" t="s">
        <v>1735</v>
      </c>
      <c r="X51" s="934">
        <v>0</v>
      </c>
      <c r="Y51" s="933" t="s">
        <v>2799</v>
      </c>
      <c r="Z51" s="716" t="s">
        <v>3192</v>
      </c>
      <c r="AA51" s="613">
        <v>0</v>
      </c>
    </row>
    <row r="52" spans="1:27" x14ac:dyDescent="0.25">
      <c r="A52" s="561"/>
      <c r="B52" s="538"/>
      <c r="C52" s="904" t="s">
        <v>539</v>
      </c>
      <c r="D52" s="561"/>
      <c r="E52" s="731"/>
      <c r="F52" s="561"/>
      <c r="G52" s="567"/>
      <c r="H52" s="565"/>
      <c r="I52" s="563"/>
      <c r="J52" s="566"/>
      <c r="K52" s="637"/>
      <c r="L52" s="715"/>
      <c r="M52" s="636"/>
      <c r="N52" s="636"/>
      <c r="O52" s="636"/>
      <c r="P52" s="637"/>
      <c r="Q52" s="638"/>
      <c r="R52" s="710"/>
      <c r="S52" s="931"/>
      <c r="T52" s="932"/>
      <c r="U52" s="932"/>
      <c r="V52" s="933" t="s">
        <v>2799</v>
      </c>
      <c r="W52" s="912" t="s">
        <v>2800</v>
      </c>
      <c r="X52" s="934">
        <v>1</v>
      </c>
      <c r="Y52" s="933" t="s">
        <v>2799</v>
      </c>
      <c r="Z52" s="716" t="s">
        <v>3193</v>
      </c>
      <c r="AA52" s="613">
        <v>1</v>
      </c>
    </row>
    <row r="53" spans="1:27" x14ac:dyDescent="0.25">
      <c r="A53" s="561"/>
      <c r="B53" s="538"/>
      <c r="C53" s="904" t="s">
        <v>539</v>
      </c>
      <c r="D53" s="561"/>
      <c r="E53" s="731"/>
      <c r="F53" s="561"/>
      <c r="G53" s="567"/>
      <c r="H53" s="565"/>
      <c r="I53" s="563"/>
      <c r="J53" s="566"/>
      <c r="K53" s="637"/>
      <c r="L53" s="715"/>
      <c r="M53" s="636"/>
      <c r="N53" s="636"/>
      <c r="O53" s="636"/>
      <c r="P53" s="637"/>
      <c r="Q53" s="638"/>
      <c r="R53" s="710"/>
      <c r="S53" s="931"/>
      <c r="T53" s="932"/>
      <c r="U53" s="932"/>
      <c r="V53" s="933" t="s">
        <v>2799</v>
      </c>
      <c r="W53" s="912" t="s">
        <v>2801</v>
      </c>
      <c r="X53" s="934">
        <v>2</v>
      </c>
    </row>
    <row r="54" spans="1:27" x14ac:dyDescent="0.25">
      <c r="A54" s="561"/>
      <c r="B54" s="538"/>
      <c r="C54" s="904" t="s">
        <v>539</v>
      </c>
      <c r="D54" s="561"/>
      <c r="E54" s="731"/>
      <c r="F54" s="561"/>
      <c r="G54" s="567"/>
      <c r="H54" s="565"/>
      <c r="I54" s="563"/>
      <c r="J54" s="566"/>
      <c r="K54" s="637"/>
      <c r="L54" s="715"/>
      <c r="M54" s="636"/>
      <c r="N54" s="636"/>
      <c r="O54" s="636"/>
      <c r="P54" s="637"/>
      <c r="Q54" s="638"/>
      <c r="R54" s="710"/>
      <c r="S54" s="931"/>
      <c r="T54" s="932"/>
      <c r="U54" s="932"/>
      <c r="V54" s="933" t="s">
        <v>2799</v>
      </c>
      <c r="W54" s="912" t="s">
        <v>2802</v>
      </c>
      <c r="X54" s="935">
        <v>3</v>
      </c>
    </row>
    <row r="55" spans="1:27" x14ac:dyDescent="0.25">
      <c r="A55" s="561"/>
      <c r="B55" s="538"/>
      <c r="C55" s="904" t="s">
        <v>539</v>
      </c>
      <c r="D55" s="561"/>
      <c r="E55" s="731"/>
      <c r="F55" s="561"/>
      <c r="G55" s="567"/>
      <c r="H55" s="565"/>
      <c r="I55" s="563"/>
      <c r="J55" s="566"/>
      <c r="K55" s="637"/>
      <c r="L55" s="715"/>
      <c r="M55" s="636"/>
      <c r="N55" s="636"/>
      <c r="O55" s="636"/>
      <c r="P55" s="637"/>
      <c r="Q55" s="638"/>
      <c r="R55" s="710"/>
      <c r="S55" s="931"/>
      <c r="T55" s="932"/>
      <c r="U55" s="932"/>
      <c r="V55" s="933" t="s">
        <v>2799</v>
      </c>
      <c r="W55" s="912" t="s">
        <v>3194</v>
      </c>
      <c r="X55" s="935">
        <v>4</v>
      </c>
    </row>
    <row r="56" spans="1:27" x14ac:dyDescent="0.25">
      <c r="A56" s="561">
        <v>27</v>
      </c>
      <c r="B56" s="538"/>
      <c r="C56" s="562" t="s">
        <v>2803</v>
      </c>
      <c r="D56" s="561"/>
      <c r="E56" s="637" t="s">
        <v>537</v>
      </c>
      <c r="F56" s="785">
        <v>0</v>
      </c>
      <c r="G56" s="785">
        <v>0</v>
      </c>
      <c r="H56" s="787"/>
      <c r="I56" s="563"/>
      <c r="J56" s="566" t="s">
        <v>2804</v>
      </c>
      <c r="K56" s="637"/>
      <c r="L56" s="715"/>
      <c r="M56" s="636">
        <f t="shared" si="0"/>
        <v>27</v>
      </c>
      <c r="N56" s="636">
        <f t="shared" si="1"/>
        <v>5</v>
      </c>
      <c r="O56" s="636">
        <f t="shared" si="2"/>
        <v>13851</v>
      </c>
      <c r="P56" s="637" t="str">
        <f t="shared" ref="P56:P83" si="6">IF(A56&lt;&gt;"","0x" &amp;DEC2HEX( O56,4),"")</f>
        <v>0x361B</v>
      </c>
      <c r="Q56" s="638"/>
      <c r="R56" s="710" t="s">
        <v>567</v>
      </c>
      <c r="S56" s="931"/>
      <c r="T56" s="932"/>
      <c r="U56" s="932"/>
    </row>
    <row r="57" spans="1:27" x14ac:dyDescent="0.25">
      <c r="A57" s="561">
        <v>28</v>
      </c>
      <c r="B57" s="538"/>
      <c r="C57" s="569" t="s">
        <v>2805</v>
      </c>
      <c r="D57" s="561"/>
      <c r="E57" s="637" t="s">
        <v>537</v>
      </c>
      <c r="F57" s="785">
        <v>0</v>
      </c>
      <c r="G57" s="785">
        <v>0</v>
      </c>
      <c r="H57" s="787"/>
      <c r="I57" s="563"/>
      <c r="J57" s="566" t="s">
        <v>2804</v>
      </c>
      <c r="K57" s="637"/>
      <c r="L57" s="715"/>
      <c r="M57" s="636">
        <f t="shared" si="0"/>
        <v>27</v>
      </c>
      <c r="N57" s="636">
        <f t="shared" si="1"/>
        <v>5</v>
      </c>
      <c r="O57" s="636">
        <f t="shared" si="2"/>
        <v>13852</v>
      </c>
      <c r="P57" s="637" t="str">
        <f t="shared" si="6"/>
        <v>0x361C</v>
      </c>
      <c r="Q57" s="633" t="s">
        <v>544</v>
      </c>
      <c r="R57" s="710" t="s">
        <v>567</v>
      </c>
      <c r="S57" s="931"/>
      <c r="T57" s="932"/>
      <c r="U57" s="932"/>
    </row>
    <row r="58" spans="1:27" x14ac:dyDescent="0.25">
      <c r="A58" s="561">
        <v>29</v>
      </c>
      <c r="B58" s="538"/>
      <c r="C58" s="562" t="s">
        <v>2806</v>
      </c>
      <c r="D58" s="561"/>
      <c r="E58" s="637" t="s">
        <v>537</v>
      </c>
      <c r="F58" s="785">
        <v>0</v>
      </c>
      <c r="G58" s="785">
        <v>0</v>
      </c>
      <c r="H58" s="787"/>
      <c r="I58" s="563"/>
      <c r="J58" s="566" t="s">
        <v>2804</v>
      </c>
      <c r="K58" s="637"/>
      <c r="L58" s="715"/>
      <c r="M58" s="636">
        <f t="shared" si="0"/>
        <v>27</v>
      </c>
      <c r="N58" s="636">
        <f t="shared" si="1"/>
        <v>5</v>
      </c>
      <c r="O58" s="636">
        <f t="shared" si="2"/>
        <v>13853</v>
      </c>
      <c r="P58" s="637" t="str">
        <f t="shared" si="6"/>
        <v>0x361D</v>
      </c>
      <c r="Q58" s="633" t="s">
        <v>544</v>
      </c>
      <c r="R58" s="710" t="s">
        <v>567</v>
      </c>
      <c r="S58" s="931"/>
      <c r="T58" s="932"/>
      <c r="U58" s="932"/>
    </row>
    <row r="59" spans="1:27" ht="12.6" customHeight="1" x14ac:dyDescent="0.25">
      <c r="A59" s="561">
        <v>30</v>
      </c>
      <c r="B59" s="538"/>
      <c r="C59" s="569" t="s">
        <v>2807</v>
      </c>
      <c r="D59" s="561"/>
      <c r="E59" s="637" t="s">
        <v>537</v>
      </c>
      <c r="F59" s="785">
        <v>0</v>
      </c>
      <c r="G59" s="785">
        <v>0</v>
      </c>
      <c r="H59" s="787"/>
      <c r="I59" s="563"/>
      <c r="J59" s="566" t="s">
        <v>2804</v>
      </c>
      <c r="K59" s="637"/>
      <c r="L59" s="715"/>
      <c r="M59" s="636">
        <f t="shared" si="0"/>
        <v>27</v>
      </c>
      <c r="N59" s="636">
        <f t="shared" si="1"/>
        <v>5</v>
      </c>
      <c r="O59" s="636">
        <f t="shared" si="2"/>
        <v>13854</v>
      </c>
      <c r="P59" s="637" t="str">
        <f t="shared" si="6"/>
        <v>0x361E</v>
      </c>
      <c r="Q59" s="638"/>
      <c r="R59" s="710" t="s">
        <v>567</v>
      </c>
      <c r="S59" s="931"/>
      <c r="T59" s="932"/>
      <c r="U59" s="932" t="s">
        <v>350</v>
      </c>
    </row>
    <row r="60" spans="1:27" x14ac:dyDescent="0.25">
      <c r="A60" s="561">
        <v>31</v>
      </c>
      <c r="B60" s="538"/>
      <c r="C60" s="569" t="s">
        <v>2808</v>
      </c>
      <c r="D60" s="561"/>
      <c r="E60" s="731" t="s">
        <v>360</v>
      </c>
      <c r="F60" s="636">
        <v>1800</v>
      </c>
      <c r="G60" s="713">
        <v>3900</v>
      </c>
      <c r="H60" s="714"/>
      <c r="I60" s="563"/>
      <c r="J60" s="566" t="s">
        <v>1141</v>
      </c>
      <c r="K60" s="637"/>
      <c r="L60" s="715"/>
      <c r="M60" s="636">
        <f t="shared" si="0"/>
        <v>27</v>
      </c>
      <c r="N60" s="636">
        <f t="shared" si="1"/>
        <v>5</v>
      </c>
      <c r="O60" s="636">
        <f t="shared" si="2"/>
        <v>13855</v>
      </c>
      <c r="P60" s="637" t="str">
        <f t="shared" si="6"/>
        <v>0x361F</v>
      </c>
      <c r="Q60" s="633" t="s">
        <v>964</v>
      </c>
      <c r="R60" s="710" t="s">
        <v>567</v>
      </c>
      <c r="S60" s="931"/>
      <c r="T60" s="932"/>
      <c r="U60" s="932" t="s">
        <v>350</v>
      </c>
    </row>
    <row r="61" spans="1:27" x14ac:dyDescent="0.25">
      <c r="A61" s="561">
        <v>32</v>
      </c>
      <c r="B61" s="538"/>
      <c r="C61" s="562" t="s">
        <v>2809</v>
      </c>
      <c r="D61" s="561"/>
      <c r="E61" s="731" t="s">
        <v>360</v>
      </c>
      <c r="F61" s="636">
        <v>1800</v>
      </c>
      <c r="G61" s="713">
        <v>3900</v>
      </c>
      <c r="H61" s="714"/>
      <c r="I61" s="563"/>
      <c r="J61" s="566" t="s">
        <v>1141</v>
      </c>
      <c r="K61" s="637"/>
      <c r="L61" s="715"/>
      <c r="M61" s="636">
        <f t="shared" si="0"/>
        <v>27</v>
      </c>
      <c r="N61" s="636">
        <f t="shared" si="1"/>
        <v>5</v>
      </c>
      <c r="O61" s="636">
        <f t="shared" si="2"/>
        <v>13856</v>
      </c>
      <c r="P61" s="637" t="str">
        <f t="shared" si="6"/>
        <v>0x3620</v>
      </c>
      <c r="Q61" s="633" t="s">
        <v>964</v>
      </c>
      <c r="R61" s="710" t="s">
        <v>567</v>
      </c>
      <c r="S61" s="931"/>
      <c r="T61" s="932"/>
      <c r="U61" s="932" t="s">
        <v>350</v>
      </c>
    </row>
    <row r="62" spans="1:27" x14ac:dyDescent="0.25">
      <c r="A62" s="561">
        <v>33</v>
      </c>
      <c r="B62" s="538"/>
      <c r="C62" s="569" t="s">
        <v>2810</v>
      </c>
      <c r="D62" s="561"/>
      <c r="E62" s="731" t="s">
        <v>360</v>
      </c>
      <c r="F62" s="636">
        <v>1800</v>
      </c>
      <c r="G62" s="713">
        <v>3900</v>
      </c>
      <c r="H62" s="714"/>
      <c r="I62" s="563"/>
      <c r="J62" s="566" t="s">
        <v>1141</v>
      </c>
      <c r="K62" s="637"/>
      <c r="L62" s="715"/>
      <c r="M62" s="636">
        <f t="shared" si="0"/>
        <v>27</v>
      </c>
      <c r="N62" s="636">
        <f t="shared" si="1"/>
        <v>5</v>
      </c>
      <c r="O62" s="636">
        <f t="shared" si="2"/>
        <v>13857</v>
      </c>
      <c r="P62" s="637" t="str">
        <f t="shared" si="6"/>
        <v>0x3621</v>
      </c>
      <c r="Q62" s="638"/>
      <c r="R62" s="710" t="s">
        <v>567</v>
      </c>
      <c r="S62" s="931"/>
      <c r="T62" s="932"/>
      <c r="U62" s="932" t="s">
        <v>350</v>
      </c>
    </row>
    <row r="63" spans="1:27" x14ac:dyDescent="0.25">
      <c r="A63" s="561">
        <v>34</v>
      </c>
      <c r="B63" s="538"/>
      <c r="C63" s="569" t="s">
        <v>2811</v>
      </c>
      <c r="D63" s="561"/>
      <c r="E63" s="731" t="s">
        <v>360</v>
      </c>
      <c r="F63" s="636">
        <v>1800</v>
      </c>
      <c r="G63" s="713">
        <v>3900</v>
      </c>
      <c r="H63" s="714"/>
      <c r="I63" s="563"/>
      <c r="J63" s="566" t="s">
        <v>1141</v>
      </c>
      <c r="K63" s="637"/>
      <c r="L63" s="715"/>
      <c r="M63" s="636">
        <f t="shared" si="0"/>
        <v>27</v>
      </c>
      <c r="N63" s="636">
        <f t="shared" si="1"/>
        <v>5</v>
      </c>
      <c r="O63" s="636">
        <f t="shared" si="2"/>
        <v>13858</v>
      </c>
      <c r="P63" s="637" t="str">
        <f t="shared" si="6"/>
        <v>0x3622</v>
      </c>
      <c r="Q63" s="638"/>
      <c r="R63" s="710" t="s">
        <v>567</v>
      </c>
      <c r="S63" s="931"/>
      <c r="T63" s="932"/>
      <c r="U63" s="932" t="s">
        <v>350</v>
      </c>
    </row>
    <row r="64" spans="1:27" x14ac:dyDescent="0.25">
      <c r="A64" s="636"/>
      <c r="B64" s="538"/>
      <c r="C64" s="715"/>
      <c r="D64" s="636"/>
      <c r="E64" s="637"/>
      <c r="F64" s="637"/>
      <c r="G64" s="732"/>
      <c r="H64" s="733"/>
      <c r="I64" s="637"/>
      <c r="J64" s="724"/>
      <c r="K64" s="637"/>
      <c r="L64" s="715"/>
      <c r="M64" s="636">
        <f t="shared" si="0"/>
        <v>27</v>
      </c>
      <c r="N64" s="636">
        <f t="shared" si="1"/>
        <v>5</v>
      </c>
      <c r="O64" s="636" t="str">
        <f>IF(A64&lt;&gt;"",M64*2^9+A64,"")</f>
        <v/>
      </c>
      <c r="P64" s="637" t="str">
        <f t="shared" si="6"/>
        <v/>
      </c>
      <c r="Q64" s="638"/>
      <c r="R64" s="710"/>
      <c r="S64" s="931"/>
      <c r="T64" s="932"/>
      <c r="U64" s="932"/>
    </row>
    <row r="65" spans="1:21" x14ac:dyDescent="0.25">
      <c r="A65" s="561">
        <v>40</v>
      </c>
      <c r="B65" s="538"/>
      <c r="C65" s="569" t="s">
        <v>2812</v>
      </c>
      <c r="D65" s="561"/>
      <c r="E65" s="634" t="s">
        <v>537</v>
      </c>
      <c r="F65" s="785">
        <v>0</v>
      </c>
      <c r="G65" s="785">
        <v>0</v>
      </c>
      <c r="H65" s="807"/>
      <c r="I65" s="725"/>
      <c r="J65" s="717" t="s">
        <v>2473</v>
      </c>
      <c r="K65" s="637"/>
      <c r="L65" s="717" t="s">
        <v>2813</v>
      </c>
      <c r="M65" s="636">
        <f t="shared" si="0"/>
        <v>27</v>
      </c>
      <c r="N65" s="636">
        <f t="shared" si="1"/>
        <v>5</v>
      </c>
      <c r="O65" s="636">
        <f>IF(A65&lt;&gt;"",M65*2^9+A65,"")</f>
        <v>13864</v>
      </c>
      <c r="P65" s="637" t="str">
        <f t="shared" si="6"/>
        <v>0x3628</v>
      </c>
      <c r="Q65" s="638"/>
      <c r="R65" s="710"/>
      <c r="S65" s="931"/>
      <c r="T65" s="932"/>
      <c r="U65" s="932"/>
    </row>
    <row r="66" spans="1:21" x14ac:dyDescent="0.25">
      <c r="A66" s="561"/>
      <c r="B66" s="538"/>
      <c r="C66" s="569"/>
      <c r="D66" s="561"/>
      <c r="E66" s="634"/>
      <c r="F66" s="785"/>
      <c r="G66" s="785"/>
      <c r="H66" s="787"/>
      <c r="I66" s="725"/>
      <c r="J66" s="717"/>
      <c r="K66" s="637"/>
      <c r="L66" s="717"/>
      <c r="M66" s="636">
        <f t="shared" si="0"/>
        <v>27</v>
      </c>
      <c r="N66" s="636">
        <f t="shared" si="1"/>
        <v>5</v>
      </c>
      <c r="O66" s="636" t="str">
        <f t="shared" ref="O66:O83" si="7">IF(A66&lt;&gt;"",M66*2^9+A66,"")</f>
        <v/>
      </c>
      <c r="P66" s="637" t="str">
        <f t="shared" si="6"/>
        <v/>
      </c>
      <c r="Q66" s="638"/>
      <c r="R66" s="710"/>
      <c r="S66" s="931"/>
      <c r="T66" s="932"/>
      <c r="U66" s="932"/>
    </row>
    <row r="67" spans="1:21" x14ac:dyDescent="0.25">
      <c r="A67" s="561"/>
      <c r="B67" s="538"/>
      <c r="C67" s="569"/>
      <c r="D67" s="561"/>
      <c r="E67" s="634"/>
      <c r="F67" s="785"/>
      <c r="G67" s="785"/>
      <c r="H67" s="787"/>
      <c r="I67" s="725"/>
      <c r="J67" s="717"/>
      <c r="K67" s="637"/>
      <c r="L67" s="717"/>
      <c r="M67" s="636">
        <f t="shared" si="0"/>
        <v>27</v>
      </c>
      <c r="N67" s="636">
        <f t="shared" si="1"/>
        <v>5</v>
      </c>
      <c r="O67" s="636" t="str">
        <f t="shared" si="7"/>
        <v/>
      </c>
      <c r="P67" s="637" t="str">
        <f t="shared" si="6"/>
        <v/>
      </c>
      <c r="Q67" s="638"/>
      <c r="R67" s="710"/>
      <c r="S67" s="931"/>
      <c r="T67" s="932"/>
      <c r="U67" s="932"/>
    </row>
    <row r="68" spans="1:21" x14ac:dyDescent="0.25">
      <c r="A68" s="561">
        <v>50</v>
      </c>
      <c r="B68" s="538"/>
      <c r="C68" s="569" t="s">
        <v>2814</v>
      </c>
      <c r="D68" s="561"/>
      <c r="E68" s="731" t="s">
        <v>360</v>
      </c>
      <c r="F68" s="785">
        <v>0</v>
      </c>
      <c r="G68" s="713">
        <v>2250</v>
      </c>
      <c r="H68" s="787"/>
      <c r="I68" s="725"/>
      <c r="J68" s="717" t="s">
        <v>1141</v>
      </c>
      <c r="K68" s="637"/>
      <c r="L68" s="717"/>
      <c r="M68" s="636">
        <f t="shared" si="0"/>
        <v>27</v>
      </c>
      <c r="N68" s="636">
        <f t="shared" si="1"/>
        <v>5</v>
      </c>
      <c r="O68" s="636">
        <f t="shared" si="7"/>
        <v>13874</v>
      </c>
      <c r="P68" s="637" t="str">
        <f t="shared" si="6"/>
        <v>0x3632</v>
      </c>
      <c r="Q68" s="633" t="s">
        <v>964</v>
      </c>
      <c r="R68" s="710"/>
      <c r="S68" s="931"/>
      <c r="T68" s="932"/>
      <c r="U68" s="932"/>
    </row>
    <row r="69" spans="1:21" x14ac:dyDescent="0.25">
      <c r="A69" s="561">
        <v>51</v>
      </c>
      <c r="B69" s="538"/>
      <c r="C69" s="569" t="s">
        <v>2815</v>
      </c>
      <c r="D69" s="561"/>
      <c r="E69" s="731" t="s">
        <v>360</v>
      </c>
      <c r="F69" s="785">
        <v>0</v>
      </c>
      <c r="G69" s="713">
        <v>2250</v>
      </c>
      <c r="H69" s="787"/>
      <c r="I69" s="725"/>
      <c r="J69" s="717" t="s">
        <v>1141</v>
      </c>
      <c r="K69" s="637"/>
      <c r="L69" s="717"/>
      <c r="M69" s="636">
        <f t="shared" si="0"/>
        <v>27</v>
      </c>
      <c r="N69" s="636">
        <f t="shared" si="1"/>
        <v>5</v>
      </c>
      <c r="O69" s="636">
        <f t="shared" si="7"/>
        <v>13875</v>
      </c>
      <c r="P69" s="637" t="str">
        <f t="shared" si="6"/>
        <v>0x3633</v>
      </c>
      <c r="Q69" s="633" t="s">
        <v>964</v>
      </c>
      <c r="R69" s="710"/>
      <c r="S69" s="931"/>
      <c r="T69" s="932"/>
      <c r="U69" s="932"/>
    </row>
    <row r="70" spans="1:21" x14ac:dyDescent="0.25">
      <c r="A70" s="561">
        <v>52</v>
      </c>
      <c r="B70" s="538"/>
      <c r="C70" s="569" t="s">
        <v>2816</v>
      </c>
      <c r="D70" s="561"/>
      <c r="E70" s="731" t="s">
        <v>360</v>
      </c>
      <c r="F70" s="785">
        <v>0</v>
      </c>
      <c r="G70" s="713">
        <v>2250</v>
      </c>
      <c r="H70" s="787"/>
      <c r="I70" s="725"/>
      <c r="J70" s="717" t="s">
        <v>1141</v>
      </c>
      <c r="K70" s="637"/>
      <c r="L70" s="717"/>
      <c r="M70" s="636">
        <f t="shared" si="0"/>
        <v>27</v>
      </c>
      <c r="N70" s="636">
        <f t="shared" si="1"/>
        <v>5</v>
      </c>
      <c r="O70" s="636">
        <f t="shared" si="7"/>
        <v>13876</v>
      </c>
      <c r="P70" s="637" t="str">
        <f t="shared" si="6"/>
        <v>0x3634</v>
      </c>
      <c r="Q70" s="633" t="s">
        <v>964</v>
      </c>
      <c r="R70" s="710"/>
      <c r="S70" s="931"/>
      <c r="T70" s="932"/>
      <c r="U70" s="932"/>
    </row>
    <row r="71" spans="1:21" x14ac:dyDescent="0.25">
      <c r="A71" s="561">
        <v>53</v>
      </c>
      <c r="B71" s="538"/>
      <c r="C71" s="569" t="s">
        <v>2817</v>
      </c>
      <c r="D71" s="561"/>
      <c r="E71" s="731" t="s">
        <v>360</v>
      </c>
      <c r="F71" s="785">
        <v>0</v>
      </c>
      <c r="G71" s="713">
        <v>2250</v>
      </c>
      <c r="H71" s="787"/>
      <c r="I71" s="725"/>
      <c r="J71" s="717" t="s">
        <v>1141</v>
      </c>
      <c r="K71" s="637"/>
      <c r="L71" s="717"/>
      <c r="M71" s="636">
        <f t="shared" si="0"/>
        <v>27</v>
      </c>
      <c r="N71" s="636">
        <f t="shared" si="1"/>
        <v>5</v>
      </c>
      <c r="O71" s="636">
        <f t="shared" si="7"/>
        <v>13877</v>
      </c>
      <c r="P71" s="637" t="str">
        <f t="shared" si="6"/>
        <v>0x3635</v>
      </c>
      <c r="Q71" s="633" t="s">
        <v>964</v>
      </c>
      <c r="R71" s="710"/>
      <c r="S71" s="931"/>
      <c r="T71" s="932"/>
      <c r="U71" s="932"/>
    </row>
    <row r="72" spans="1:21" x14ac:dyDescent="0.25">
      <c r="A72" s="561"/>
      <c r="B72" s="538"/>
      <c r="C72" s="569"/>
      <c r="D72" s="561"/>
      <c r="E72" s="634"/>
      <c r="F72" s="785"/>
      <c r="G72" s="785"/>
      <c r="H72" s="787"/>
      <c r="I72" s="725"/>
      <c r="J72" s="717"/>
      <c r="K72" s="637"/>
      <c r="L72" s="717"/>
      <c r="M72" s="636">
        <f t="shared" si="0"/>
        <v>27</v>
      </c>
      <c r="N72" s="636">
        <f t="shared" si="1"/>
        <v>5</v>
      </c>
      <c r="O72" s="636" t="str">
        <f t="shared" si="7"/>
        <v/>
      </c>
      <c r="P72" s="637" t="str">
        <f t="shared" si="6"/>
        <v/>
      </c>
      <c r="Q72" s="638"/>
      <c r="R72" s="710"/>
      <c r="S72" s="931"/>
      <c r="T72" s="932"/>
      <c r="U72" s="932"/>
    </row>
    <row r="73" spans="1:21" x14ac:dyDescent="0.25">
      <c r="A73" s="561">
        <v>54</v>
      </c>
      <c r="B73" s="538"/>
      <c r="C73" s="569" t="s">
        <v>2818</v>
      </c>
      <c r="D73" s="561"/>
      <c r="E73" s="634" t="s">
        <v>537</v>
      </c>
      <c r="F73" s="636">
        <v>1800</v>
      </c>
      <c r="G73" s="713">
        <v>3900</v>
      </c>
      <c r="H73" s="714"/>
      <c r="I73" s="563"/>
      <c r="J73" s="566" t="s">
        <v>1141</v>
      </c>
      <c r="K73" s="637"/>
      <c r="L73" s="715"/>
      <c r="M73" s="636">
        <f t="shared" si="0"/>
        <v>27</v>
      </c>
      <c r="N73" s="636">
        <f t="shared" si="1"/>
        <v>5</v>
      </c>
      <c r="O73" s="636">
        <f t="shared" si="7"/>
        <v>13878</v>
      </c>
      <c r="P73" s="637" t="str">
        <f t="shared" si="6"/>
        <v>0x3636</v>
      </c>
      <c r="Q73" s="633" t="s">
        <v>544</v>
      </c>
      <c r="R73" s="710"/>
      <c r="S73" s="931"/>
      <c r="T73" s="932"/>
      <c r="U73" s="932"/>
    </row>
    <row r="74" spans="1:21" x14ac:dyDescent="0.25">
      <c r="A74" s="561">
        <v>55</v>
      </c>
      <c r="B74" s="538"/>
      <c r="C74" s="569" t="s">
        <v>2819</v>
      </c>
      <c r="D74" s="561"/>
      <c r="E74" s="634" t="s">
        <v>537</v>
      </c>
      <c r="F74" s="636">
        <v>1800</v>
      </c>
      <c r="G74" s="713">
        <v>3900</v>
      </c>
      <c r="H74" s="714"/>
      <c r="I74" s="563"/>
      <c r="J74" s="566" t="s">
        <v>1141</v>
      </c>
      <c r="K74" s="637"/>
      <c r="L74" s="715"/>
      <c r="M74" s="636">
        <f t="shared" si="0"/>
        <v>27</v>
      </c>
      <c r="N74" s="636">
        <f t="shared" si="1"/>
        <v>5</v>
      </c>
      <c r="O74" s="636">
        <f t="shared" si="7"/>
        <v>13879</v>
      </c>
      <c r="P74" s="637" t="str">
        <f t="shared" si="6"/>
        <v>0x3637</v>
      </c>
      <c r="Q74" s="633" t="s">
        <v>544</v>
      </c>
      <c r="R74" s="710"/>
      <c r="S74" s="931"/>
      <c r="T74" s="932"/>
      <c r="U74" s="932"/>
    </row>
    <row r="75" spans="1:21" x14ac:dyDescent="0.25">
      <c r="A75" s="561"/>
      <c r="B75" s="538"/>
      <c r="C75" s="569"/>
      <c r="D75" s="561"/>
      <c r="E75" s="634"/>
      <c r="F75" s="785"/>
      <c r="G75" s="785"/>
      <c r="H75" s="787"/>
      <c r="I75" s="725"/>
      <c r="J75" s="717"/>
      <c r="K75" s="637"/>
      <c r="L75" s="717"/>
      <c r="M75" s="636">
        <f t="shared" si="0"/>
        <v>27</v>
      </c>
      <c r="N75" s="636">
        <f t="shared" si="1"/>
        <v>5</v>
      </c>
      <c r="O75" s="636" t="str">
        <f t="shared" si="7"/>
        <v/>
      </c>
      <c r="P75" s="637" t="str">
        <f t="shared" si="6"/>
        <v/>
      </c>
      <c r="Q75" s="638"/>
      <c r="R75" s="710"/>
      <c r="S75" s="931"/>
      <c r="T75" s="932"/>
      <c r="U75" s="932"/>
    </row>
    <row r="76" spans="1:21" x14ac:dyDescent="0.25">
      <c r="A76" s="561">
        <v>56</v>
      </c>
      <c r="B76" s="538"/>
      <c r="C76" s="569" t="s">
        <v>2820</v>
      </c>
      <c r="D76" s="561"/>
      <c r="E76" s="731" t="s">
        <v>360</v>
      </c>
      <c r="F76" s="636">
        <v>0</v>
      </c>
      <c r="G76" s="713">
        <v>3900</v>
      </c>
      <c r="H76" s="714"/>
      <c r="I76" s="563">
        <v>1</v>
      </c>
      <c r="J76" s="566" t="s">
        <v>1141</v>
      </c>
      <c r="K76" s="637"/>
      <c r="L76" s="715" t="s">
        <v>2821</v>
      </c>
      <c r="M76" s="636">
        <f t="shared" si="0"/>
        <v>27</v>
      </c>
      <c r="N76" s="636">
        <f t="shared" si="1"/>
        <v>5</v>
      </c>
      <c r="O76" s="636">
        <f t="shared" si="7"/>
        <v>13880</v>
      </c>
      <c r="P76" s="637" t="str">
        <f t="shared" si="6"/>
        <v>0x3638</v>
      </c>
      <c r="Q76" s="633"/>
      <c r="R76" s="710"/>
      <c r="S76" s="931"/>
      <c r="T76" s="932"/>
      <c r="U76" s="932"/>
    </row>
    <row r="77" spans="1:21" x14ac:dyDescent="0.25">
      <c r="A77" s="561">
        <v>57</v>
      </c>
      <c r="B77" s="538"/>
      <c r="C77" s="569" t="s">
        <v>2822</v>
      </c>
      <c r="D77" s="561"/>
      <c r="E77" s="731" t="s">
        <v>360</v>
      </c>
      <c r="F77" s="636">
        <v>0</v>
      </c>
      <c r="G77" s="713">
        <v>3900</v>
      </c>
      <c r="H77" s="714"/>
      <c r="I77" s="563">
        <v>1</v>
      </c>
      <c r="J77" s="566" t="s">
        <v>1141</v>
      </c>
      <c r="K77" s="637"/>
      <c r="L77" s="715" t="s">
        <v>2823</v>
      </c>
      <c r="M77" s="636">
        <f t="shared" si="0"/>
        <v>27</v>
      </c>
      <c r="N77" s="636">
        <f t="shared" si="1"/>
        <v>5</v>
      </c>
      <c r="O77" s="636">
        <f t="shared" si="7"/>
        <v>13881</v>
      </c>
      <c r="P77" s="637" t="str">
        <f t="shared" si="6"/>
        <v>0x3639</v>
      </c>
      <c r="Q77" s="633"/>
      <c r="R77" s="710"/>
      <c r="S77" s="931"/>
      <c r="T77" s="932"/>
      <c r="U77" s="932"/>
    </row>
    <row r="78" spans="1:21" x14ac:dyDescent="0.25">
      <c r="A78" s="561">
        <v>58</v>
      </c>
      <c r="B78" s="538"/>
      <c r="C78" s="569" t="s">
        <v>2824</v>
      </c>
      <c r="D78" s="561"/>
      <c r="E78" s="731" t="s">
        <v>360</v>
      </c>
      <c r="F78" s="636">
        <v>0</v>
      </c>
      <c r="G78" s="713">
        <v>3900</v>
      </c>
      <c r="H78" s="714"/>
      <c r="I78" s="563">
        <v>1</v>
      </c>
      <c r="J78" s="566" t="s">
        <v>1141</v>
      </c>
      <c r="K78" s="637"/>
      <c r="L78" s="715" t="s">
        <v>2825</v>
      </c>
      <c r="M78" s="636">
        <f t="shared" si="0"/>
        <v>27</v>
      </c>
      <c r="N78" s="636">
        <f t="shared" si="1"/>
        <v>5</v>
      </c>
      <c r="O78" s="636">
        <f t="shared" si="7"/>
        <v>13882</v>
      </c>
      <c r="P78" s="637" t="str">
        <f t="shared" si="6"/>
        <v>0x363A</v>
      </c>
      <c r="Q78" s="633"/>
      <c r="R78" s="710"/>
      <c r="S78" s="931"/>
      <c r="T78" s="932"/>
      <c r="U78" s="932"/>
    </row>
    <row r="79" spans="1:21" x14ac:dyDescent="0.25">
      <c r="A79" s="561">
        <v>59</v>
      </c>
      <c r="B79" s="538"/>
      <c r="C79" s="569" t="s">
        <v>2826</v>
      </c>
      <c r="D79" s="561"/>
      <c r="E79" s="731" t="s">
        <v>360</v>
      </c>
      <c r="F79" s="636">
        <v>0</v>
      </c>
      <c r="G79" s="713">
        <v>3900</v>
      </c>
      <c r="H79" s="714"/>
      <c r="I79" s="563">
        <v>1</v>
      </c>
      <c r="J79" s="566" t="s">
        <v>1141</v>
      </c>
      <c r="K79" s="637"/>
      <c r="L79" s="715" t="s">
        <v>2827</v>
      </c>
      <c r="M79" s="636">
        <f t="shared" si="0"/>
        <v>27</v>
      </c>
      <c r="N79" s="636">
        <f t="shared" si="1"/>
        <v>5</v>
      </c>
      <c r="O79" s="636">
        <f t="shared" si="7"/>
        <v>13883</v>
      </c>
      <c r="P79" s="637" t="str">
        <f t="shared" si="6"/>
        <v>0x363B</v>
      </c>
      <c r="Q79" s="633"/>
      <c r="R79" s="710"/>
      <c r="S79" s="931"/>
      <c r="T79" s="932"/>
      <c r="U79" s="932"/>
    </row>
    <row r="80" spans="1:21" x14ac:dyDescent="0.25">
      <c r="A80" s="561">
        <v>60</v>
      </c>
      <c r="B80" s="538"/>
      <c r="C80" s="569" t="s">
        <v>3195</v>
      </c>
      <c r="D80" s="561"/>
      <c r="E80" s="731" t="s">
        <v>360</v>
      </c>
      <c r="F80" s="636">
        <v>0</v>
      </c>
      <c r="G80" s="713">
        <v>80</v>
      </c>
      <c r="H80" s="714"/>
      <c r="I80" s="563">
        <v>0.1</v>
      </c>
      <c r="J80" s="566" t="s">
        <v>1141</v>
      </c>
      <c r="K80" s="637"/>
      <c r="L80" s="715" t="s">
        <v>3196</v>
      </c>
      <c r="M80" s="636">
        <f t="shared" si="0"/>
        <v>27</v>
      </c>
      <c r="N80" s="636">
        <f t="shared" si="1"/>
        <v>5</v>
      </c>
      <c r="O80" s="636">
        <f t="shared" si="7"/>
        <v>13884</v>
      </c>
      <c r="P80" s="637" t="str">
        <f t="shared" si="6"/>
        <v>0x363C</v>
      </c>
      <c r="Q80" s="633"/>
      <c r="R80" s="710"/>
      <c r="S80" s="931"/>
      <c r="T80" s="932"/>
      <c r="U80" s="932"/>
    </row>
    <row r="81" spans="1:23" x14ac:dyDescent="0.25">
      <c r="A81" s="561">
        <v>61</v>
      </c>
      <c r="B81" s="538"/>
      <c r="C81" s="569" t="s">
        <v>3197</v>
      </c>
      <c r="D81" s="561"/>
      <c r="E81" s="731" t="s">
        <v>360</v>
      </c>
      <c r="F81" s="636">
        <v>0</v>
      </c>
      <c r="G81" s="713">
        <v>80</v>
      </c>
      <c r="H81" s="714"/>
      <c r="I81" s="563">
        <v>0.1</v>
      </c>
      <c r="J81" s="566" t="s">
        <v>1141</v>
      </c>
      <c r="K81" s="637"/>
      <c r="L81" s="715" t="s">
        <v>3196</v>
      </c>
      <c r="M81" s="636">
        <f t="shared" si="0"/>
        <v>27</v>
      </c>
      <c r="N81" s="636">
        <f t="shared" si="1"/>
        <v>5</v>
      </c>
      <c r="O81" s="636">
        <f t="shared" si="7"/>
        <v>13885</v>
      </c>
      <c r="P81" s="637" t="str">
        <f t="shared" si="6"/>
        <v>0x363D</v>
      </c>
      <c r="Q81" s="633"/>
      <c r="R81" s="710"/>
      <c r="S81" s="931"/>
      <c r="T81" s="932"/>
      <c r="U81" s="932"/>
    </row>
    <row r="82" spans="1:23" x14ac:dyDescent="0.25">
      <c r="A82" s="561">
        <v>62</v>
      </c>
      <c r="B82" s="538"/>
      <c r="C82" s="569" t="s">
        <v>3198</v>
      </c>
      <c r="D82" s="561"/>
      <c r="E82" s="731" t="s">
        <v>360</v>
      </c>
      <c r="F82" s="636">
        <v>0</v>
      </c>
      <c r="G82" s="713">
        <v>80</v>
      </c>
      <c r="H82" s="714"/>
      <c r="I82" s="563">
        <v>0.1</v>
      </c>
      <c r="J82" s="566" t="s">
        <v>1141</v>
      </c>
      <c r="K82" s="637"/>
      <c r="L82" s="715" t="s">
        <v>3196</v>
      </c>
      <c r="M82" s="636">
        <f t="shared" si="0"/>
        <v>27</v>
      </c>
      <c r="N82" s="636">
        <f t="shared" si="1"/>
        <v>5</v>
      </c>
      <c r="O82" s="636">
        <f t="shared" si="7"/>
        <v>13886</v>
      </c>
      <c r="P82" s="637" t="str">
        <f t="shared" si="6"/>
        <v>0x363E</v>
      </c>
      <c r="Q82" s="633"/>
      <c r="R82" s="710"/>
      <c r="S82" s="931"/>
      <c r="T82" s="932"/>
      <c r="U82" s="932"/>
    </row>
    <row r="83" spans="1:23" x14ac:dyDescent="0.25">
      <c r="A83" s="561">
        <v>63</v>
      </c>
      <c r="B83" s="538"/>
      <c r="C83" s="569" t="s">
        <v>3199</v>
      </c>
      <c r="D83" s="561"/>
      <c r="E83" s="731" t="s">
        <v>360</v>
      </c>
      <c r="F83" s="636">
        <v>0</v>
      </c>
      <c r="G83" s="713">
        <v>80</v>
      </c>
      <c r="H83" s="714"/>
      <c r="I83" s="563">
        <v>0.1</v>
      </c>
      <c r="J83" s="566" t="s">
        <v>1141</v>
      </c>
      <c r="K83" s="637"/>
      <c r="L83" s="715" t="s">
        <v>3196</v>
      </c>
      <c r="M83" s="636">
        <f t="shared" si="0"/>
        <v>27</v>
      </c>
      <c r="N83" s="636">
        <f t="shared" si="1"/>
        <v>5</v>
      </c>
      <c r="O83" s="636">
        <f t="shared" si="7"/>
        <v>13887</v>
      </c>
      <c r="P83" s="637" t="str">
        <f t="shared" si="6"/>
        <v>0x363F</v>
      </c>
      <c r="Q83" s="633"/>
      <c r="R83" s="710"/>
      <c r="S83" s="931"/>
      <c r="T83" s="932"/>
      <c r="U83" s="932"/>
    </row>
    <row r="84" spans="1:23" x14ac:dyDescent="0.25">
      <c r="A84" s="561"/>
      <c r="B84" s="538"/>
      <c r="C84" s="569"/>
      <c r="D84" s="561"/>
      <c r="E84" s="634"/>
      <c r="F84" s="785"/>
      <c r="G84" s="785"/>
      <c r="H84" s="787"/>
      <c r="I84" s="725"/>
      <c r="J84" s="717"/>
      <c r="K84" s="637"/>
      <c r="L84" s="717"/>
      <c r="M84" s="636">
        <f t="shared" si="0"/>
        <v>27</v>
      </c>
      <c r="N84" s="636">
        <f t="shared" si="1"/>
        <v>5</v>
      </c>
      <c r="O84" s="636"/>
      <c r="P84" s="637"/>
      <c r="Q84" s="638"/>
      <c r="R84" s="710"/>
      <c r="S84" s="931"/>
      <c r="T84" s="932"/>
      <c r="U84" s="932"/>
    </row>
    <row r="85" spans="1:23" x14ac:dyDescent="0.25">
      <c r="A85" s="636">
        <v>494</v>
      </c>
      <c r="B85" s="538"/>
      <c r="C85" s="715" t="s">
        <v>2828</v>
      </c>
      <c r="D85" s="540" t="s">
        <v>549</v>
      </c>
      <c r="E85" s="539" t="s">
        <v>537</v>
      </c>
      <c r="F85" s="540">
        <v>0</v>
      </c>
      <c r="G85" s="772">
        <v>255</v>
      </c>
      <c r="H85" s="773"/>
      <c r="I85" s="539"/>
      <c r="J85" s="741"/>
      <c r="K85" s="541" t="s">
        <v>550</v>
      </c>
      <c r="L85" s="542" t="s">
        <v>551</v>
      </c>
      <c r="M85" s="636">
        <f t="shared" si="0"/>
        <v>27</v>
      </c>
      <c r="N85" s="636">
        <f t="shared" si="1"/>
        <v>5</v>
      </c>
      <c r="O85" s="636">
        <f>IF(A85&lt;&gt;"",M85*2^9+A85,"")</f>
        <v>14318</v>
      </c>
      <c r="P85" s="637" t="str">
        <f>IF(A85&lt;&gt;"","0x" &amp;DEC2HEX( O85,4),"")</f>
        <v>0x37EE</v>
      </c>
      <c r="Q85" s="638" t="s">
        <v>544</v>
      </c>
      <c r="R85" s="710"/>
      <c r="S85" s="931"/>
      <c r="T85" s="932"/>
      <c r="U85" s="932"/>
    </row>
    <row r="86" spans="1:23" x14ac:dyDescent="0.25">
      <c r="A86" s="636"/>
      <c r="B86" s="543"/>
      <c r="C86" s="715"/>
      <c r="D86" s="636"/>
      <c r="E86" s="637"/>
      <c r="F86" s="637"/>
      <c r="G86" s="732"/>
      <c r="H86" s="733"/>
      <c r="I86" s="637"/>
      <c r="J86" s="715"/>
      <c r="K86" s="637"/>
      <c r="L86" s="715"/>
      <c r="M86" s="636">
        <f t="shared" si="0"/>
        <v>27</v>
      </c>
      <c r="N86" s="636">
        <f t="shared" si="1"/>
        <v>5</v>
      </c>
      <c r="O86" s="636" t="str">
        <f>IF(A86&lt;&gt;"",M86*2^9+A86,"")</f>
        <v/>
      </c>
      <c r="P86" s="637" t="str">
        <f>IF(A86&lt;&gt;"","0x" &amp;DEC2HEX( O86,4),"")</f>
        <v/>
      </c>
      <c r="Q86" s="638"/>
      <c r="R86" s="710"/>
      <c r="S86" s="931"/>
      <c r="T86" s="932"/>
      <c r="U86" s="932"/>
      <c r="V86" s="808"/>
    </row>
    <row r="87" spans="1:23" x14ac:dyDescent="0.25">
      <c r="A87" s="758">
        <v>511</v>
      </c>
      <c r="B87" s="544"/>
      <c r="C87" s="775" t="s">
        <v>2829</v>
      </c>
      <c r="D87" s="545" t="s">
        <v>552</v>
      </c>
      <c r="E87" s="546" t="s">
        <v>360</v>
      </c>
      <c r="F87" s="547">
        <v>0</v>
      </c>
      <c r="G87" s="547">
        <v>65535</v>
      </c>
      <c r="H87" s="570"/>
      <c r="I87" s="547">
        <v>1</v>
      </c>
      <c r="J87" s="545" t="s">
        <v>601</v>
      </c>
      <c r="K87" s="548" t="s">
        <v>554</v>
      </c>
      <c r="L87" s="775" t="s">
        <v>555</v>
      </c>
      <c r="M87" s="776">
        <f t="shared" si="0"/>
        <v>27</v>
      </c>
      <c r="N87" s="776">
        <f t="shared" si="1"/>
        <v>5</v>
      </c>
      <c r="O87" s="776">
        <f xml:space="preserve"> (M87*512+A87)</f>
        <v>14335</v>
      </c>
      <c r="P87" s="758" t="str">
        <f>IF(A87&lt;&gt;"","0x" &amp;DEC2HEX( O87,4),"")</f>
        <v>0x37FF</v>
      </c>
      <c r="Q87" s="757"/>
      <c r="R87" s="758" t="s">
        <v>567</v>
      </c>
      <c r="S87" s="936"/>
      <c r="T87" s="937"/>
      <c r="U87" s="937"/>
      <c r="V87" s="778"/>
      <c r="W87" s="780"/>
    </row>
    <row r="88" spans="1:23" x14ac:dyDescent="0.25">
      <c r="A88" s="938" t="s">
        <v>556</v>
      </c>
      <c r="B88" s="543"/>
      <c r="C88" s="911"/>
      <c r="D88" s="911"/>
      <c r="E88" s="911"/>
      <c r="F88" s="911"/>
      <c r="G88" s="911"/>
      <c r="H88" s="911"/>
      <c r="I88" s="911"/>
      <c r="J88" s="911"/>
      <c r="K88" s="911"/>
      <c r="L88" s="911"/>
      <c r="Q88" s="637"/>
      <c r="R88" s="621"/>
      <c r="S88" s="932"/>
      <c r="T88" s="932"/>
      <c r="U88" s="932"/>
    </row>
    <row r="89" spans="1:23" x14ac:dyDescent="0.25">
      <c r="A89" s="911"/>
      <c r="B89" s="543"/>
      <c r="C89" s="911"/>
      <c r="D89" s="911"/>
      <c r="E89" s="911"/>
      <c r="F89" s="911"/>
      <c r="G89" s="911"/>
      <c r="H89" s="911"/>
      <c r="I89" s="911"/>
      <c r="J89" s="911"/>
      <c r="K89" s="911"/>
      <c r="L89" s="911"/>
      <c r="Q89" s="637"/>
      <c r="R89" s="621"/>
      <c r="S89" s="932"/>
      <c r="T89" s="932"/>
      <c r="U89" s="932"/>
    </row>
    <row r="90" spans="1:23" x14ac:dyDescent="0.25">
      <c r="A90" s="939" t="s">
        <v>557</v>
      </c>
      <c r="B90" s="543"/>
      <c r="C90" s="911"/>
      <c r="D90" s="911"/>
      <c r="E90" s="911"/>
      <c r="F90" s="911"/>
      <c r="G90" s="939"/>
      <c r="H90" s="939"/>
      <c r="I90" s="911"/>
      <c r="J90" s="938"/>
      <c r="K90" s="911"/>
      <c r="L90" s="911"/>
      <c r="Q90" s="637"/>
      <c r="R90" s="621"/>
      <c r="S90" s="932"/>
      <c r="T90" s="932"/>
      <c r="U90" s="932"/>
    </row>
    <row r="91" spans="1:23" x14ac:dyDescent="0.25">
      <c r="A91" s="940"/>
      <c r="B91" s="543"/>
      <c r="C91" s="941" t="s">
        <v>558</v>
      </c>
      <c r="D91" s="911"/>
      <c r="E91" s="911"/>
      <c r="F91" s="911"/>
      <c r="G91" s="911"/>
      <c r="H91" s="911"/>
      <c r="I91" s="911"/>
      <c r="J91" s="942"/>
      <c r="K91" s="911"/>
      <c r="L91" s="911"/>
      <c r="Q91" s="637"/>
      <c r="R91" s="621"/>
      <c r="S91" s="932"/>
      <c r="T91" s="932"/>
      <c r="U91" s="932"/>
    </row>
    <row r="92" spans="1:23" x14ac:dyDescent="0.25">
      <c r="A92" s="911"/>
      <c r="B92" s="543"/>
      <c r="C92" s="941" t="s">
        <v>559</v>
      </c>
      <c r="D92" s="911"/>
      <c r="E92" s="911"/>
      <c r="F92" s="911"/>
      <c r="G92" s="911"/>
      <c r="H92" s="911"/>
      <c r="I92" s="911"/>
      <c r="J92" s="942"/>
      <c r="K92" s="911"/>
      <c r="L92" s="911"/>
      <c r="Q92" s="637"/>
      <c r="R92" s="621"/>
      <c r="S92" s="932"/>
      <c r="T92" s="932"/>
      <c r="U92" s="932"/>
    </row>
    <row r="93" spans="1:23" x14ac:dyDescent="0.25">
      <c r="A93" s="911"/>
      <c r="B93" s="543"/>
      <c r="C93" s="911" t="s">
        <v>560</v>
      </c>
      <c r="D93" s="911"/>
      <c r="E93" s="911"/>
      <c r="F93" s="911"/>
      <c r="G93" s="911"/>
      <c r="H93" s="911"/>
      <c r="I93" s="911"/>
      <c r="J93" s="942"/>
      <c r="K93" s="911"/>
      <c r="L93" s="911"/>
      <c r="Q93" s="637"/>
      <c r="R93" s="621"/>
      <c r="S93" s="932"/>
      <c r="T93" s="932"/>
      <c r="U93" s="932"/>
    </row>
    <row r="94" spans="1:23" x14ac:dyDescent="0.25">
      <c r="B94" s="543"/>
      <c r="J94" s="643"/>
      <c r="Q94" s="637"/>
      <c r="R94" s="621"/>
      <c r="S94" s="932"/>
      <c r="T94" s="932"/>
      <c r="U94" s="932"/>
    </row>
    <row r="95" spans="1:23" x14ac:dyDescent="0.25">
      <c r="B95" s="543"/>
      <c r="D95" s="601"/>
      <c r="E95" s="601"/>
      <c r="Q95" s="637"/>
      <c r="R95" s="621"/>
      <c r="S95" s="932"/>
      <c r="T95" s="932"/>
      <c r="U95" s="932"/>
    </row>
    <row r="96" spans="1:23" x14ac:dyDescent="0.25">
      <c r="B96" s="543"/>
      <c r="Q96" s="637"/>
      <c r="R96" s="621"/>
      <c r="S96" s="621"/>
      <c r="T96" s="621"/>
      <c r="U96" s="621"/>
    </row>
    <row r="97" spans="1:21" x14ac:dyDescent="0.25">
      <c r="A97" s="641"/>
      <c r="B97" s="543"/>
      <c r="Q97" s="637"/>
      <c r="R97" s="783"/>
      <c r="S97" s="783"/>
      <c r="T97" s="783"/>
      <c r="U97" s="783"/>
    </row>
    <row r="98" spans="1:21" x14ac:dyDescent="0.25">
      <c r="B98" s="543"/>
      <c r="Q98" s="637"/>
      <c r="R98" s="621"/>
      <c r="S98" s="621"/>
      <c r="T98" s="621"/>
      <c r="U98" s="621"/>
    </row>
    <row r="99" spans="1:21" x14ac:dyDescent="0.25">
      <c r="A99" s="641"/>
      <c r="B99" s="543"/>
      <c r="Q99" s="637"/>
      <c r="R99" s="621"/>
      <c r="S99" s="621"/>
      <c r="T99" s="621"/>
      <c r="U99" s="621"/>
    </row>
    <row r="100" spans="1:21" x14ac:dyDescent="0.25">
      <c r="B100" s="543"/>
      <c r="Q100" s="637"/>
      <c r="R100" s="621"/>
      <c r="S100" s="621"/>
      <c r="T100" s="621"/>
      <c r="U100" s="621"/>
    </row>
    <row r="101" spans="1:21" x14ac:dyDescent="0.25">
      <c r="B101" s="543"/>
      <c r="Q101" s="637"/>
      <c r="R101" s="621"/>
      <c r="S101" s="621"/>
      <c r="T101" s="621"/>
      <c r="U101" s="621"/>
    </row>
    <row r="102" spans="1:21" x14ac:dyDescent="0.25">
      <c r="B102" s="543"/>
      <c r="Q102" s="637"/>
      <c r="R102" s="621"/>
      <c r="S102" s="621"/>
      <c r="T102" s="621"/>
      <c r="U102" s="621"/>
    </row>
    <row r="103" spans="1:21" x14ac:dyDescent="0.25">
      <c r="B103" s="543"/>
      <c r="Q103" s="637"/>
      <c r="R103" s="621"/>
      <c r="S103" s="621"/>
      <c r="T103" s="621"/>
      <c r="U103" s="621"/>
    </row>
    <row r="104" spans="1:21" x14ac:dyDescent="0.25">
      <c r="B104" s="543"/>
      <c r="Q104" s="637"/>
      <c r="R104" s="621"/>
      <c r="S104" s="621"/>
      <c r="T104" s="621"/>
      <c r="U104" s="621"/>
    </row>
    <row r="105" spans="1:21" x14ac:dyDescent="0.25">
      <c r="B105" s="543"/>
      <c r="Q105" s="637"/>
      <c r="R105" s="621"/>
      <c r="S105" s="621"/>
      <c r="T105" s="621"/>
      <c r="U105" s="621"/>
    </row>
    <row r="106" spans="1:21" x14ac:dyDescent="0.25">
      <c r="B106" s="543"/>
      <c r="Q106" s="637"/>
      <c r="R106" s="621"/>
      <c r="S106" s="621"/>
      <c r="T106" s="621"/>
      <c r="U106" s="621"/>
    </row>
    <row r="107" spans="1:21" x14ac:dyDescent="0.25">
      <c r="B107" s="543"/>
      <c r="Q107" s="637"/>
      <c r="R107" s="621"/>
      <c r="S107" s="621"/>
      <c r="T107" s="621"/>
      <c r="U107" s="621"/>
    </row>
    <row r="108" spans="1:21" x14ac:dyDescent="0.25">
      <c r="B108" s="543"/>
      <c r="Q108" s="637"/>
      <c r="R108" s="621"/>
      <c r="S108" s="621"/>
      <c r="T108" s="621"/>
      <c r="U108" s="621"/>
    </row>
    <row r="109" spans="1:21" x14ac:dyDescent="0.25">
      <c r="B109" s="543"/>
      <c r="Q109" s="637"/>
      <c r="R109" s="621"/>
      <c r="S109" s="621"/>
      <c r="T109" s="621"/>
      <c r="U109" s="621"/>
    </row>
    <row r="110" spans="1:21" x14ac:dyDescent="0.25">
      <c r="B110" s="543"/>
      <c r="Q110" s="637"/>
      <c r="R110" s="621"/>
      <c r="S110" s="621"/>
      <c r="T110" s="621"/>
      <c r="U110" s="621"/>
    </row>
    <row r="111" spans="1:21" x14ac:dyDescent="0.25">
      <c r="B111" s="543"/>
      <c r="Q111" s="637"/>
      <c r="R111" s="621"/>
      <c r="S111" s="621"/>
      <c r="T111" s="621"/>
      <c r="U111" s="621"/>
    </row>
    <row r="112" spans="1:21" x14ac:dyDescent="0.25">
      <c r="B112" s="543"/>
      <c r="Q112" s="637"/>
      <c r="R112" s="621"/>
      <c r="S112" s="621"/>
      <c r="T112" s="621"/>
      <c r="U112" s="621"/>
    </row>
    <row r="113" spans="1:21" x14ac:dyDescent="0.25">
      <c r="B113" s="543"/>
      <c r="Q113" s="637"/>
      <c r="R113" s="621"/>
      <c r="S113" s="621"/>
      <c r="T113" s="621"/>
      <c r="U113" s="621"/>
    </row>
    <row r="114" spans="1:21" x14ac:dyDescent="0.25">
      <c r="B114" s="543"/>
      <c r="Q114" s="637"/>
      <c r="R114" s="621"/>
      <c r="S114" s="621"/>
      <c r="T114" s="621"/>
      <c r="U114" s="621"/>
    </row>
    <row r="115" spans="1:21" x14ac:dyDescent="0.25">
      <c r="A115" s="641"/>
      <c r="B115" s="543"/>
      <c r="Q115" s="637"/>
      <c r="R115" s="621"/>
      <c r="S115" s="621"/>
      <c r="T115" s="621"/>
      <c r="U115" s="621"/>
    </row>
    <row r="116" spans="1:21" x14ac:dyDescent="0.25">
      <c r="B116" s="543"/>
      <c r="C116" s="643"/>
      <c r="D116" s="643"/>
      <c r="Q116" s="637"/>
      <c r="R116" s="621"/>
      <c r="S116" s="621"/>
      <c r="T116" s="621"/>
      <c r="U116" s="621"/>
    </row>
    <row r="117" spans="1:21" x14ac:dyDescent="0.25">
      <c r="B117" s="543"/>
      <c r="C117" s="643"/>
      <c r="D117" s="643"/>
      <c r="Q117" s="637"/>
      <c r="R117" s="621"/>
      <c r="S117" s="621"/>
      <c r="T117" s="621"/>
      <c r="U117" s="621"/>
    </row>
    <row r="118" spans="1:21" x14ac:dyDescent="0.25">
      <c r="B118" s="543"/>
      <c r="C118" s="643"/>
      <c r="D118" s="643"/>
      <c r="Q118" s="637"/>
      <c r="R118" s="621"/>
      <c r="S118" s="621"/>
      <c r="T118" s="621"/>
      <c r="U118" s="621"/>
    </row>
    <row r="119" spans="1:21" x14ac:dyDescent="0.25">
      <c r="B119" s="543"/>
      <c r="C119" s="643"/>
      <c r="D119" s="643"/>
      <c r="Q119" s="637"/>
      <c r="R119" s="621"/>
      <c r="S119" s="621"/>
      <c r="T119" s="621"/>
      <c r="U119" s="621"/>
    </row>
    <row r="120" spans="1:21" x14ac:dyDescent="0.25">
      <c r="B120" s="543"/>
      <c r="C120" s="643"/>
      <c r="D120" s="643"/>
      <c r="Q120" s="637"/>
      <c r="R120" s="621"/>
      <c r="S120" s="621"/>
      <c r="T120" s="621"/>
      <c r="U120" s="621"/>
    </row>
    <row r="121" spans="1:21" x14ac:dyDescent="0.25">
      <c r="B121" s="543"/>
      <c r="C121" s="643"/>
      <c r="D121" s="643"/>
      <c r="Q121" s="637"/>
      <c r="R121" s="621"/>
      <c r="S121" s="621"/>
      <c r="T121" s="621"/>
      <c r="U121" s="621"/>
    </row>
    <row r="122" spans="1:21" x14ac:dyDescent="0.25">
      <c r="B122" s="543"/>
      <c r="Q122" s="637"/>
      <c r="R122" s="621"/>
      <c r="S122" s="621"/>
      <c r="T122" s="621"/>
      <c r="U122" s="621"/>
    </row>
    <row r="123" spans="1:21" x14ac:dyDescent="0.25">
      <c r="B123" s="543"/>
      <c r="Q123" s="637"/>
      <c r="R123" s="621"/>
      <c r="S123" s="621"/>
      <c r="T123" s="621"/>
      <c r="U123" s="621"/>
    </row>
    <row r="124" spans="1:21" x14ac:dyDescent="0.25">
      <c r="A124" s="641"/>
      <c r="B124" s="543"/>
      <c r="Q124" s="637"/>
      <c r="R124" s="621"/>
      <c r="S124" s="621"/>
      <c r="T124" s="621"/>
      <c r="U124" s="621"/>
    </row>
    <row r="125" spans="1:21" x14ac:dyDescent="0.25">
      <c r="B125" s="543"/>
      <c r="D125" s="643"/>
      <c r="Q125" s="637"/>
      <c r="R125" s="621"/>
      <c r="S125" s="621"/>
      <c r="T125" s="621"/>
      <c r="U125" s="621"/>
    </row>
    <row r="126" spans="1:21" x14ac:dyDescent="0.25">
      <c r="B126" s="543"/>
      <c r="D126" s="643"/>
      <c r="Q126" s="637"/>
      <c r="R126" s="621"/>
      <c r="S126" s="621"/>
      <c r="T126" s="621"/>
      <c r="U126" s="621"/>
    </row>
    <row r="127" spans="1:21" x14ac:dyDescent="0.25">
      <c r="B127" s="543"/>
      <c r="D127" s="643"/>
      <c r="Q127" s="637"/>
      <c r="R127" s="621"/>
      <c r="S127" s="621"/>
      <c r="T127" s="621"/>
      <c r="U127" s="621"/>
    </row>
    <row r="128" spans="1:21" x14ac:dyDescent="0.25">
      <c r="B128" s="543"/>
      <c r="Q128" s="637"/>
      <c r="R128" s="621"/>
      <c r="S128" s="621"/>
      <c r="T128" s="621"/>
      <c r="U128" s="621"/>
    </row>
    <row r="129" spans="2:21" x14ac:dyDescent="0.25">
      <c r="B129" s="543"/>
      <c r="Q129" s="637"/>
      <c r="R129" s="621"/>
      <c r="S129" s="621"/>
      <c r="T129" s="621"/>
      <c r="U129" s="621"/>
    </row>
    <row r="130" spans="2:21" x14ac:dyDescent="0.25">
      <c r="B130" s="543"/>
      <c r="Q130" s="637"/>
      <c r="R130" s="621"/>
      <c r="S130" s="621"/>
      <c r="T130" s="621"/>
      <c r="U130" s="621"/>
    </row>
    <row r="131" spans="2:21" x14ac:dyDescent="0.25">
      <c r="B131" s="543"/>
      <c r="Q131" s="637"/>
      <c r="R131" s="621"/>
      <c r="S131" s="621"/>
      <c r="T131" s="621"/>
      <c r="U131" s="621"/>
    </row>
    <row r="132" spans="2:21" x14ac:dyDescent="0.25">
      <c r="B132" s="543"/>
      <c r="Q132" s="637"/>
      <c r="R132" s="621"/>
      <c r="S132" s="621"/>
      <c r="T132" s="621"/>
      <c r="U132" s="621"/>
    </row>
    <row r="133" spans="2:21" x14ac:dyDescent="0.25">
      <c r="B133" s="543"/>
      <c r="Q133" s="637"/>
      <c r="R133" s="621"/>
      <c r="S133" s="621"/>
      <c r="T133" s="621"/>
      <c r="U133" s="621"/>
    </row>
    <row r="134" spans="2:21" x14ac:dyDescent="0.25">
      <c r="B134" s="543"/>
      <c r="Q134" s="637"/>
      <c r="R134" s="621"/>
      <c r="S134" s="621"/>
      <c r="T134" s="621"/>
      <c r="U134" s="621"/>
    </row>
    <row r="135" spans="2:21" x14ac:dyDescent="0.25">
      <c r="B135" s="543"/>
      <c r="Q135" s="637"/>
      <c r="R135" s="621"/>
      <c r="S135" s="621"/>
      <c r="T135" s="621"/>
      <c r="U135" s="621"/>
    </row>
    <row r="136" spans="2:21" x14ac:dyDescent="0.25">
      <c r="B136" s="543"/>
      <c r="Q136" s="637"/>
      <c r="R136" s="621"/>
      <c r="S136" s="621"/>
      <c r="T136" s="621"/>
      <c r="U136" s="621"/>
    </row>
    <row r="137" spans="2:21" x14ac:dyDescent="0.25">
      <c r="B137" s="543"/>
      <c r="Q137" s="637"/>
      <c r="R137" s="621"/>
      <c r="S137" s="621"/>
      <c r="T137" s="621"/>
      <c r="U137" s="621"/>
    </row>
    <row r="138" spans="2:21" x14ac:dyDescent="0.25">
      <c r="B138" s="543"/>
      <c r="Q138" s="637"/>
      <c r="R138" s="621"/>
      <c r="S138" s="621"/>
      <c r="T138" s="621"/>
      <c r="U138" s="621"/>
    </row>
    <row r="139" spans="2:21" x14ac:dyDescent="0.25">
      <c r="B139" s="543"/>
      <c r="Q139" s="637"/>
      <c r="R139" s="621"/>
      <c r="S139" s="621"/>
      <c r="T139" s="621"/>
      <c r="U139" s="621"/>
    </row>
    <row r="140" spans="2:21" x14ac:dyDescent="0.25">
      <c r="B140" s="543"/>
      <c r="Q140" s="637"/>
      <c r="R140" s="621"/>
      <c r="S140" s="621"/>
      <c r="T140" s="621"/>
      <c r="U140" s="621"/>
    </row>
    <row r="141" spans="2:21" x14ac:dyDescent="0.25">
      <c r="B141" s="543"/>
      <c r="Q141" s="637"/>
      <c r="R141" s="621"/>
      <c r="S141" s="621"/>
      <c r="T141" s="621"/>
      <c r="U141" s="621"/>
    </row>
    <row r="142" spans="2:21" x14ac:dyDescent="0.25">
      <c r="B142" s="543"/>
      <c r="Q142" s="637"/>
      <c r="R142" s="621"/>
      <c r="S142" s="621"/>
      <c r="T142" s="621"/>
      <c r="U142" s="621"/>
    </row>
    <row r="143" spans="2:21" x14ac:dyDescent="0.25">
      <c r="B143" s="543"/>
      <c r="Q143" s="637"/>
      <c r="R143" s="621"/>
      <c r="S143" s="621"/>
      <c r="T143" s="621"/>
      <c r="U143" s="621"/>
    </row>
    <row r="144" spans="2:21" x14ac:dyDescent="0.25">
      <c r="B144" s="543"/>
      <c r="Q144" s="637"/>
      <c r="R144" s="621"/>
      <c r="S144" s="621"/>
      <c r="T144" s="621"/>
      <c r="U144" s="621"/>
    </row>
    <row r="145" spans="2:21" x14ac:dyDescent="0.25">
      <c r="B145" s="543"/>
      <c r="Q145" s="637"/>
      <c r="R145" s="621"/>
      <c r="S145" s="621"/>
      <c r="T145" s="621"/>
      <c r="U145" s="621"/>
    </row>
    <row r="146" spans="2:21" x14ac:dyDescent="0.25">
      <c r="B146" s="543"/>
      <c r="Q146" s="637"/>
      <c r="R146" s="621"/>
      <c r="S146" s="621"/>
      <c r="T146" s="621"/>
      <c r="U146" s="621"/>
    </row>
    <row r="147" spans="2:21" x14ac:dyDescent="0.25">
      <c r="B147" s="543"/>
      <c r="Q147" s="637"/>
      <c r="R147" s="621"/>
      <c r="S147" s="621"/>
      <c r="T147" s="621"/>
      <c r="U147" s="621"/>
    </row>
    <row r="148" spans="2:21" x14ac:dyDescent="0.25">
      <c r="B148" s="543"/>
      <c r="Q148" s="637"/>
      <c r="R148" s="621"/>
      <c r="S148" s="621"/>
      <c r="T148" s="621"/>
      <c r="U148" s="621"/>
    </row>
    <row r="149" spans="2:21" x14ac:dyDescent="0.25">
      <c r="B149" s="543"/>
      <c r="Q149" s="637"/>
      <c r="R149" s="621"/>
      <c r="S149" s="621"/>
      <c r="T149" s="621"/>
      <c r="U149" s="621"/>
    </row>
    <row r="150" spans="2:21" x14ac:dyDescent="0.25">
      <c r="B150" s="543"/>
      <c r="Q150" s="637"/>
      <c r="R150" s="621"/>
      <c r="S150" s="621"/>
      <c r="T150" s="621"/>
      <c r="U150" s="621"/>
    </row>
    <row r="151" spans="2:21" x14ac:dyDescent="0.25">
      <c r="B151" s="543"/>
      <c r="Q151" s="637"/>
      <c r="R151" s="621"/>
      <c r="S151" s="621"/>
      <c r="T151" s="621"/>
      <c r="U151" s="621"/>
    </row>
    <row r="152" spans="2:21" x14ac:dyDescent="0.25">
      <c r="B152" s="543"/>
      <c r="Q152" s="637"/>
      <c r="R152" s="621"/>
      <c r="S152" s="621"/>
      <c r="T152" s="621"/>
      <c r="U152" s="621"/>
    </row>
    <row r="153" spans="2:21" x14ac:dyDescent="0.25">
      <c r="B153" s="543"/>
      <c r="Q153" s="637"/>
      <c r="R153" s="621"/>
      <c r="S153" s="621"/>
      <c r="T153" s="621"/>
      <c r="U153" s="621"/>
    </row>
    <row r="154" spans="2:21" x14ac:dyDescent="0.25">
      <c r="B154" s="543"/>
      <c r="Q154" s="637"/>
      <c r="R154" s="621"/>
      <c r="S154" s="621"/>
      <c r="T154" s="621"/>
      <c r="U154" s="621"/>
    </row>
    <row r="155" spans="2:21" x14ac:dyDescent="0.25">
      <c r="B155" s="543"/>
      <c r="Q155" s="637"/>
      <c r="R155" s="621"/>
      <c r="S155" s="621"/>
      <c r="T155" s="621"/>
      <c r="U155" s="621"/>
    </row>
    <row r="156" spans="2:21" x14ac:dyDescent="0.25">
      <c r="B156" s="543"/>
      <c r="Q156" s="637"/>
      <c r="R156" s="621"/>
      <c r="S156" s="621"/>
      <c r="T156" s="621"/>
      <c r="U156" s="621"/>
    </row>
    <row r="157" spans="2:21" x14ac:dyDescent="0.25">
      <c r="B157" s="543"/>
      <c r="Q157" s="637"/>
      <c r="R157" s="621"/>
      <c r="S157" s="621"/>
      <c r="T157" s="621"/>
      <c r="U157" s="621"/>
    </row>
    <row r="158" spans="2:21" x14ac:dyDescent="0.25">
      <c r="B158" s="543"/>
      <c r="Q158" s="637"/>
      <c r="R158" s="621"/>
      <c r="S158" s="621"/>
      <c r="T158" s="621"/>
      <c r="U158" s="621"/>
    </row>
    <row r="159" spans="2:21" x14ac:dyDescent="0.25">
      <c r="B159" s="543"/>
      <c r="Q159" s="637"/>
      <c r="R159" s="621"/>
      <c r="S159" s="621"/>
      <c r="T159" s="621"/>
      <c r="U159" s="621"/>
    </row>
    <row r="160" spans="2:21" x14ac:dyDescent="0.25">
      <c r="B160" s="543"/>
      <c r="Q160" s="637"/>
      <c r="R160" s="621"/>
      <c r="S160" s="621"/>
      <c r="T160" s="621"/>
      <c r="U160" s="621"/>
    </row>
    <row r="161" spans="2:21" x14ac:dyDescent="0.25">
      <c r="B161" s="543"/>
      <c r="Q161" s="637"/>
      <c r="R161" s="621"/>
      <c r="S161" s="621"/>
      <c r="T161" s="621"/>
      <c r="U161" s="621"/>
    </row>
    <row r="162" spans="2:21" x14ac:dyDescent="0.25">
      <c r="B162" s="543"/>
      <c r="Q162" s="637"/>
      <c r="R162" s="621"/>
      <c r="S162" s="621"/>
      <c r="T162" s="621"/>
      <c r="U162" s="621"/>
    </row>
    <row r="163" spans="2:21" x14ac:dyDescent="0.25">
      <c r="B163" s="543"/>
      <c r="Q163" s="637"/>
      <c r="R163" s="621"/>
      <c r="S163" s="621"/>
      <c r="T163" s="621"/>
      <c r="U163" s="621"/>
    </row>
    <row r="164" spans="2:21" x14ac:dyDescent="0.25">
      <c r="B164" s="543"/>
      <c r="Q164" s="637"/>
      <c r="R164" s="621"/>
      <c r="S164" s="621"/>
      <c r="T164" s="621"/>
      <c r="U164" s="621"/>
    </row>
    <row r="165" spans="2:21" x14ac:dyDescent="0.25">
      <c r="B165" s="543"/>
      <c r="Q165" s="637"/>
      <c r="R165" s="621"/>
      <c r="S165" s="621"/>
      <c r="T165" s="621"/>
      <c r="U165" s="621"/>
    </row>
    <row r="166" spans="2:21" x14ac:dyDescent="0.25">
      <c r="B166" s="543"/>
      <c r="Q166" s="637"/>
      <c r="R166" s="621"/>
      <c r="S166" s="621"/>
      <c r="T166" s="621"/>
      <c r="U166" s="621"/>
    </row>
    <row r="167" spans="2:21" x14ac:dyDescent="0.25">
      <c r="B167" s="543"/>
      <c r="Q167" s="637"/>
      <c r="R167" s="621"/>
      <c r="S167" s="621"/>
      <c r="T167" s="621"/>
      <c r="U167" s="621"/>
    </row>
    <row r="168" spans="2:21" x14ac:dyDescent="0.25">
      <c r="B168" s="543"/>
      <c r="Q168" s="637"/>
      <c r="R168" s="621"/>
      <c r="S168" s="621"/>
      <c r="T168" s="621"/>
      <c r="U168" s="621"/>
    </row>
    <row r="169" spans="2:21" x14ac:dyDescent="0.25">
      <c r="B169" s="543"/>
      <c r="Q169" s="637"/>
      <c r="R169" s="621"/>
      <c r="S169" s="621"/>
      <c r="T169" s="621"/>
      <c r="U169" s="621"/>
    </row>
    <row r="170" spans="2:21" x14ac:dyDescent="0.25">
      <c r="B170" s="543"/>
      <c r="Q170" s="637"/>
      <c r="R170" s="621"/>
      <c r="S170" s="621"/>
      <c r="T170" s="621"/>
      <c r="U170" s="621"/>
    </row>
    <row r="171" spans="2:21" x14ac:dyDescent="0.25">
      <c r="B171" s="543"/>
      <c r="Q171" s="637"/>
      <c r="R171" s="621"/>
      <c r="S171" s="621"/>
      <c r="T171" s="621"/>
      <c r="U171" s="621"/>
    </row>
    <row r="172" spans="2:21" x14ac:dyDescent="0.25">
      <c r="B172" s="543"/>
      <c r="Q172" s="637"/>
      <c r="R172" s="621"/>
      <c r="S172" s="621"/>
      <c r="T172" s="621"/>
      <c r="U172" s="621"/>
    </row>
    <row r="173" spans="2:21" x14ac:dyDescent="0.25">
      <c r="B173" s="543"/>
      <c r="Q173" s="637"/>
      <c r="R173" s="621"/>
      <c r="S173" s="621"/>
      <c r="T173" s="621"/>
      <c r="U173" s="621"/>
    </row>
    <row r="174" spans="2:21" x14ac:dyDescent="0.25">
      <c r="B174" s="543"/>
      <c r="Q174" s="637"/>
      <c r="R174" s="621"/>
      <c r="S174" s="621"/>
      <c r="T174" s="621"/>
      <c r="U174" s="621"/>
    </row>
    <row r="175" spans="2:21" x14ac:dyDescent="0.25">
      <c r="B175" s="543"/>
      <c r="Q175" s="637"/>
      <c r="R175" s="621"/>
      <c r="S175" s="621"/>
      <c r="T175" s="621"/>
      <c r="U175" s="621"/>
    </row>
    <row r="176" spans="2:21" x14ac:dyDescent="0.25">
      <c r="B176" s="543"/>
      <c r="Q176" s="637"/>
      <c r="R176" s="621"/>
      <c r="S176" s="621"/>
      <c r="T176" s="621"/>
      <c r="U176" s="621"/>
    </row>
    <row r="177" spans="2:21" x14ac:dyDescent="0.25">
      <c r="B177" s="543"/>
      <c r="Q177" s="637"/>
      <c r="R177" s="621"/>
      <c r="S177" s="621"/>
      <c r="T177" s="621"/>
      <c r="U177" s="621"/>
    </row>
    <row r="178" spans="2:21" x14ac:dyDescent="0.25">
      <c r="B178" s="543"/>
      <c r="Q178" s="637"/>
      <c r="R178" s="621"/>
      <c r="S178" s="621"/>
      <c r="T178" s="621"/>
      <c r="U178" s="621"/>
    </row>
    <row r="179" spans="2:21" x14ac:dyDescent="0.25">
      <c r="B179" s="543"/>
      <c r="Q179" s="637"/>
      <c r="R179" s="621"/>
      <c r="S179" s="621"/>
      <c r="T179" s="621"/>
      <c r="U179" s="621"/>
    </row>
    <row r="180" spans="2:21" x14ac:dyDescent="0.25">
      <c r="B180" s="543"/>
      <c r="Q180" s="637"/>
      <c r="R180" s="621"/>
      <c r="S180" s="621"/>
      <c r="T180" s="621"/>
      <c r="U180" s="621"/>
    </row>
    <row r="181" spans="2:21" x14ac:dyDescent="0.25">
      <c r="B181" s="543"/>
      <c r="Q181" s="637"/>
      <c r="R181" s="621"/>
      <c r="S181" s="621"/>
      <c r="T181" s="621"/>
      <c r="U181" s="621"/>
    </row>
    <row r="182" spans="2:21" x14ac:dyDescent="0.25">
      <c r="B182" s="543"/>
      <c r="Q182" s="637"/>
      <c r="R182" s="621"/>
      <c r="S182" s="621"/>
      <c r="T182" s="621"/>
      <c r="U182" s="621"/>
    </row>
    <row r="183" spans="2:21" x14ac:dyDescent="0.25">
      <c r="B183" s="543"/>
      <c r="Q183" s="637"/>
      <c r="R183" s="621"/>
      <c r="S183" s="621"/>
      <c r="T183" s="621"/>
      <c r="U183" s="621"/>
    </row>
    <row r="184" spans="2:21" x14ac:dyDescent="0.25">
      <c r="B184" s="543"/>
      <c r="Q184" s="637"/>
      <c r="R184" s="621"/>
      <c r="S184" s="621"/>
      <c r="T184" s="621"/>
      <c r="U184" s="621"/>
    </row>
    <row r="185" spans="2:21" x14ac:dyDescent="0.25">
      <c r="B185" s="543"/>
      <c r="Q185" s="637"/>
      <c r="R185" s="621"/>
      <c r="S185" s="621"/>
      <c r="T185" s="621"/>
      <c r="U185" s="621"/>
    </row>
    <row r="186" spans="2:21" x14ac:dyDescent="0.25">
      <c r="B186" s="543"/>
      <c r="Q186" s="637"/>
      <c r="R186" s="621"/>
      <c r="S186" s="621"/>
      <c r="T186" s="621"/>
      <c r="U186" s="621"/>
    </row>
    <row r="187" spans="2:21" x14ac:dyDescent="0.25">
      <c r="B187" s="549"/>
      <c r="Q187" s="637"/>
      <c r="R187" s="621"/>
      <c r="S187" s="621"/>
      <c r="T187" s="621"/>
      <c r="U187" s="621"/>
    </row>
    <row r="188" spans="2:21" x14ac:dyDescent="0.25">
      <c r="B188" s="549"/>
      <c r="Q188" s="637"/>
      <c r="R188" s="621"/>
      <c r="S188" s="621"/>
      <c r="T188" s="621"/>
      <c r="U188" s="621"/>
    </row>
    <row r="189" spans="2:21" x14ac:dyDescent="0.25">
      <c r="B189" s="543"/>
      <c r="Q189" s="637"/>
      <c r="R189" s="621"/>
      <c r="S189" s="621"/>
      <c r="T189" s="621"/>
      <c r="U189" s="621"/>
    </row>
    <row r="190" spans="2:21" x14ac:dyDescent="0.25">
      <c r="B190" s="543"/>
      <c r="Q190" s="637"/>
      <c r="R190" s="621"/>
      <c r="S190" s="621"/>
      <c r="T190" s="621"/>
      <c r="U190" s="621"/>
    </row>
    <row r="191" spans="2:21" x14ac:dyDescent="0.25">
      <c r="B191" s="543"/>
      <c r="Q191" s="637"/>
      <c r="R191" s="621"/>
      <c r="S191" s="621"/>
      <c r="T191" s="621"/>
      <c r="U191" s="621"/>
    </row>
    <row r="192" spans="2:21" x14ac:dyDescent="0.25">
      <c r="B192" s="543"/>
      <c r="Q192" s="637"/>
      <c r="R192" s="621"/>
      <c r="S192" s="621"/>
      <c r="T192" s="621"/>
      <c r="U192" s="621"/>
    </row>
    <row r="193" spans="2:21" x14ac:dyDescent="0.25">
      <c r="B193" s="543"/>
      <c r="Q193" s="637"/>
      <c r="R193" s="621"/>
      <c r="S193" s="621"/>
      <c r="T193" s="621"/>
      <c r="U193" s="621"/>
    </row>
    <row r="194" spans="2:21" x14ac:dyDescent="0.25">
      <c r="B194" s="543"/>
      <c r="Q194" s="637"/>
      <c r="R194" s="621"/>
      <c r="S194" s="621"/>
      <c r="T194" s="621"/>
      <c r="U194" s="621"/>
    </row>
    <row r="195" spans="2:21" x14ac:dyDescent="0.25">
      <c r="B195" s="543"/>
      <c r="Q195" s="637"/>
      <c r="R195" s="621"/>
      <c r="S195" s="621"/>
      <c r="T195" s="621"/>
      <c r="U195" s="621"/>
    </row>
    <row r="196" spans="2:21" x14ac:dyDescent="0.25">
      <c r="B196" s="543"/>
      <c r="Q196" s="637"/>
      <c r="R196" s="621"/>
      <c r="S196" s="621"/>
      <c r="T196" s="621"/>
      <c r="U196" s="621"/>
    </row>
    <row r="197" spans="2:21" x14ac:dyDescent="0.25">
      <c r="B197" s="543"/>
      <c r="Q197" s="637"/>
      <c r="R197" s="621"/>
      <c r="S197" s="621"/>
      <c r="T197" s="621"/>
      <c r="U197" s="621"/>
    </row>
    <row r="198" spans="2:21" x14ac:dyDescent="0.25">
      <c r="B198" s="543"/>
      <c r="Q198" s="637"/>
      <c r="R198" s="621"/>
      <c r="S198" s="621"/>
      <c r="T198" s="621"/>
      <c r="U198" s="621"/>
    </row>
    <row r="199" spans="2:21" x14ac:dyDescent="0.25">
      <c r="B199" s="543"/>
      <c r="Q199" s="637"/>
      <c r="R199" s="621"/>
      <c r="S199" s="621"/>
      <c r="T199" s="621"/>
      <c r="U199" s="621"/>
    </row>
    <row r="200" spans="2:21" x14ac:dyDescent="0.25">
      <c r="B200" s="543"/>
      <c r="Q200" s="637"/>
      <c r="R200" s="621"/>
      <c r="S200" s="621"/>
      <c r="T200" s="621"/>
      <c r="U200" s="621"/>
    </row>
    <row r="201" spans="2:21" x14ac:dyDescent="0.25">
      <c r="B201" s="543"/>
      <c r="Q201" s="637"/>
      <c r="R201" s="621"/>
      <c r="S201" s="621"/>
      <c r="T201" s="621"/>
      <c r="U201" s="621"/>
    </row>
    <row r="202" spans="2:21" x14ac:dyDescent="0.25">
      <c r="B202" s="543"/>
      <c r="Q202" s="637"/>
      <c r="R202" s="621"/>
      <c r="S202" s="621"/>
      <c r="T202" s="621"/>
      <c r="U202" s="621"/>
    </row>
    <row r="203" spans="2:21" x14ac:dyDescent="0.25">
      <c r="B203" s="543"/>
      <c r="Q203" s="637"/>
      <c r="R203" s="621"/>
      <c r="S203" s="621"/>
      <c r="T203" s="621"/>
      <c r="U203" s="621"/>
    </row>
    <row r="204" spans="2:21" x14ac:dyDescent="0.25">
      <c r="B204" s="543"/>
      <c r="Q204" s="637"/>
      <c r="R204" s="621"/>
      <c r="S204" s="621"/>
      <c r="T204" s="621"/>
      <c r="U204" s="621"/>
    </row>
    <row r="205" spans="2:21" x14ac:dyDescent="0.25">
      <c r="B205" s="543"/>
      <c r="Q205" s="637"/>
      <c r="R205" s="621"/>
      <c r="S205" s="621"/>
      <c r="T205" s="621"/>
      <c r="U205" s="621"/>
    </row>
    <row r="206" spans="2:21" x14ac:dyDescent="0.25">
      <c r="B206" s="543"/>
      <c r="Q206" s="637"/>
      <c r="R206" s="621"/>
      <c r="S206" s="621"/>
      <c r="T206" s="621"/>
      <c r="U206" s="621"/>
    </row>
    <row r="207" spans="2:21" x14ac:dyDescent="0.25">
      <c r="B207" s="543"/>
      <c r="Q207" s="637"/>
      <c r="R207" s="621"/>
      <c r="S207" s="621"/>
      <c r="T207" s="621"/>
      <c r="U207" s="621"/>
    </row>
    <row r="208" spans="2:21" x14ac:dyDescent="0.25">
      <c r="B208" s="543"/>
      <c r="Q208" s="637"/>
      <c r="R208" s="621"/>
      <c r="S208" s="621"/>
      <c r="T208" s="621"/>
      <c r="U208" s="621"/>
    </row>
    <row r="209" spans="2:21" x14ac:dyDescent="0.25">
      <c r="B209" s="543"/>
      <c r="Q209" s="637"/>
      <c r="R209" s="621"/>
      <c r="S209" s="621"/>
      <c r="T209" s="621"/>
      <c r="U209" s="621"/>
    </row>
    <row r="210" spans="2:21" x14ac:dyDescent="0.25">
      <c r="B210" s="543"/>
      <c r="Q210" s="637"/>
      <c r="R210" s="621"/>
      <c r="S210" s="621"/>
      <c r="T210" s="621"/>
      <c r="U210" s="621"/>
    </row>
    <row r="211" spans="2:21" x14ac:dyDescent="0.25">
      <c r="B211" s="543"/>
      <c r="Q211" s="637"/>
      <c r="R211" s="621"/>
      <c r="S211" s="621"/>
      <c r="T211" s="621"/>
      <c r="U211" s="621"/>
    </row>
    <row r="212" spans="2:21" x14ac:dyDescent="0.25">
      <c r="B212" s="543"/>
      <c r="Q212" s="637"/>
      <c r="R212" s="621"/>
      <c r="S212" s="621"/>
      <c r="T212" s="621"/>
      <c r="U212" s="621"/>
    </row>
    <row r="213" spans="2:21" x14ac:dyDescent="0.25">
      <c r="B213" s="543"/>
      <c r="Q213" s="637"/>
      <c r="R213" s="621"/>
      <c r="S213" s="621"/>
      <c r="T213" s="621"/>
      <c r="U213" s="621"/>
    </row>
    <row r="214" spans="2:21" x14ac:dyDescent="0.25">
      <c r="B214" s="543"/>
      <c r="Q214" s="637"/>
      <c r="R214" s="621"/>
      <c r="S214" s="621"/>
      <c r="T214" s="621"/>
      <c r="U214" s="621"/>
    </row>
    <row r="215" spans="2:21" x14ac:dyDescent="0.25">
      <c r="B215" s="543"/>
      <c r="Q215" s="637"/>
      <c r="R215" s="621"/>
      <c r="S215" s="621"/>
      <c r="T215" s="621"/>
      <c r="U215" s="621"/>
    </row>
    <row r="216" spans="2:21" x14ac:dyDescent="0.25">
      <c r="B216" s="543"/>
      <c r="Q216" s="637"/>
      <c r="R216" s="621"/>
      <c r="S216" s="621"/>
      <c r="T216" s="621"/>
      <c r="U216" s="621"/>
    </row>
    <row r="217" spans="2:21" x14ac:dyDescent="0.25">
      <c r="B217" s="543"/>
      <c r="Q217" s="637"/>
      <c r="R217" s="621"/>
      <c r="S217" s="621"/>
      <c r="T217" s="621"/>
      <c r="U217" s="621"/>
    </row>
    <row r="218" spans="2:21" x14ac:dyDescent="0.25">
      <c r="B218" s="543"/>
      <c r="Q218" s="637"/>
      <c r="R218" s="621"/>
      <c r="S218" s="621"/>
      <c r="T218" s="621"/>
      <c r="U218" s="621"/>
    </row>
    <row r="219" spans="2:21" x14ac:dyDescent="0.25">
      <c r="B219" s="543"/>
      <c r="Q219" s="637"/>
      <c r="R219" s="621"/>
      <c r="S219" s="621"/>
      <c r="T219" s="621"/>
      <c r="U219" s="621"/>
    </row>
    <row r="220" spans="2:21" x14ac:dyDescent="0.25">
      <c r="B220" s="543"/>
      <c r="Q220" s="637"/>
      <c r="R220" s="621"/>
      <c r="S220" s="621"/>
      <c r="T220" s="621"/>
      <c r="U220" s="621"/>
    </row>
    <row r="221" spans="2:21" x14ac:dyDescent="0.25">
      <c r="B221" s="543"/>
      <c r="Q221" s="637"/>
      <c r="R221" s="621"/>
      <c r="S221" s="621"/>
      <c r="T221" s="621"/>
      <c r="U221" s="621"/>
    </row>
    <row r="222" spans="2:21" x14ac:dyDescent="0.25">
      <c r="B222" s="543"/>
      <c r="Q222" s="637"/>
      <c r="R222" s="621"/>
      <c r="S222" s="621"/>
      <c r="T222" s="621"/>
      <c r="U222" s="621"/>
    </row>
    <row r="223" spans="2:21" x14ac:dyDescent="0.25">
      <c r="B223" s="543"/>
      <c r="Q223" s="637"/>
      <c r="R223" s="621"/>
      <c r="S223" s="621"/>
      <c r="T223" s="621"/>
      <c r="U223" s="621"/>
    </row>
    <row r="224" spans="2:21" x14ac:dyDescent="0.25">
      <c r="B224" s="543"/>
      <c r="Q224" s="637"/>
      <c r="R224" s="621"/>
      <c r="S224" s="621"/>
      <c r="T224" s="621"/>
      <c r="U224" s="621"/>
    </row>
    <row r="225" spans="2:21" x14ac:dyDescent="0.25">
      <c r="B225" s="543"/>
      <c r="Q225" s="637"/>
      <c r="R225" s="621"/>
      <c r="S225" s="621"/>
      <c r="T225" s="621"/>
      <c r="U225" s="621"/>
    </row>
    <row r="226" spans="2:21" x14ac:dyDescent="0.25">
      <c r="Q226" s="637"/>
      <c r="R226" s="621"/>
      <c r="S226" s="621"/>
      <c r="T226" s="621"/>
      <c r="U226" s="621"/>
    </row>
    <row r="227" spans="2:21" x14ac:dyDescent="0.25">
      <c r="B227" s="550"/>
      <c r="Q227" s="637"/>
      <c r="R227" s="621"/>
      <c r="S227" s="621"/>
      <c r="T227" s="621"/>
      <c r="U227" s="621"/>
    </row>
    <row r="228" spans="2:21" x14ac:dyDescent="0.25">
      <c r="B228" s="550"/>
      <c r="Q228" s="637"/>
      <c r="R228" s="621"/>
      <c r="S228" s="621"/>
      <c r="T228" s="621"/>
      <c r="U228" s="621"/>
    </row>
    <row r="229" spans="2:21" x14ac:dyDescent="0.25">
      <c r="B229" s="550"/>
      <c r="Q229" s="637"/>
      <c r="R229" s="621"/>
      <c r="S229" s="621"/>
      <c r="T229" s="621"/>
      <c r="U229" s="621"/>
    </row>
    <row r="230" spans="2:21" x14ac:dyDescent="0.25">
      <c r="B230" s="550"/>
      <c r="Q230" s="637"/>
      <c r="R230" s="621"/>
      <c r="S230" s="621"/>
      <c r="T230" s="621"/>
      <c r="U230" s="621"/>
    </row>
    <row r="231" spans="2:21" x14ac:dyDescent="0.25">
      <c r="B231" s="550"/>
      <c r="Q231" s="637"/>
      <c r="R231" s="621"/>
      <c r="S231" s="621"/>
      <c r="T231" s="621"/>
      <c r="U231" s="621"/>
    </row>
    <row r="232" spans="2:21" x14ac:dyDescent="0.25">
      <c r="B232" s="550"/>
      <c r="Q232" s="637"/>
      <c r="R232" s="621"/>
      <c r="S232" s="621"/>
      <c r="T232" s="621"/>
      <c r="U232" s="621"/>
    </row>
    <row r="233" spans="2:21" x14ac:dyDescent="0.25">
      <c r="B233" s="550"/>
      <c r="Q233" s="637"/>
      <c r="R233" s="621"/>
      <c r="S233" s="621"/>
      <c r="T233" s="621"/>
      <c r="U233" s="621"/>
    </row>
    <row r="234" spans="2:21" x14ac:dyDescent="0.25">
      <c r="B234" s="550"/>
      <c r="Q234" s="637"/>
      <c r="R234" s="621"/>
      <c r="S234" s="621"/>
      <c r="T234" s="621"/>
      <c r="U234" s="621"/>
    </row>
    <row r="235" spans="2:21" x14ac:dyDescent="0.25">
      <c r="B235" s="550"/>
      <c r="Q235" s="637"/>
      <c r="R235" s="621"/>
      <c r="S235" s="621"/>
      <c r="T235" s="621"/>
      <c r="U235" s="621"/>
    </row>
    <row r="236" spans="2:21" x14ac:dyDescent="0.25">
      <c r="B236" s="550"/>
      <c r="Q236" s="637"/>
      <c r="R236" s="621"/>
      <c r="S236" s="621"/>
      <c r="T236" s="621"/>
      <c r="U236" s="621"/>
    </row>
    <row r="237" spans="2:21" x14ac:dyDescent="0.25">
      <c r="B237" s="550"/>
      <c r="Q237" s="637"/>
      <c r="R237" s="621"/>
      <c r="S237" s="621"/>
      <c r="T237" s="621"/>
      <c r="U237" s="621"/>
    </row>
    <row r="238" spans="2:21" x14ac:dyDescent="0.25">
      <c r="B238" s="550"/>
      <c r="Q238" s="637"/>
      <c r="R238" s="621"/>
      <c r="S238" s="621"/>
      <c r="T238" s="621"/>
      <c r="U238" s="621"/>
    </row>
    <row r="239" spans="2:21" x14ac:dyDescent="0.25">
      <c r="B239" s="550"/>
      <c r="Q239" s="637"/>
      <c r="R239" s="621"/>
      <c r="S239" s="621"/>
      <c r="T239" s="621"/>
      <c r="U239" s="621"/>
    </row>
    <row r="240" spans="2:21" x14ac:dyDescent="0.25">
      <c r="B240" s="550"/>
      <c r="Q240" s="637"/>
      <c r="R240" s="621"/>
      <c r="S240" s="621"/>
      <c r="T240" s="621"/>
      <c r="U240" s="621"/>
    </row>
    <row r="241" spans="2:21" x14ac:dyDescent="0.25">
      <c r="B241" s="550"/>
      <c r="Q241" s="637"/>
      <c r="R241" s="621"/>
      <c r="S241" s="621"/>
      <c r="T241" s="621"/>
      <c r="U241" s="621"/>
    </row>
    <row r="242" spans="2:21" x14ac:dyDescent="0.25">
      <c r="B242" s="550"/>
      <c r="Q242" s="637"/>
      <c r="R242" s="621"/>
      <c r="S242" s="621"/>
      <c r="T242" s="621"/>
      <c r="U242" s="621"/>
    </row>
    <row r="243" spans="2:21" x14ac:dyDescent="0.25">
      <c r="B243" s="550"/>
      <c r="Q243" s="637"/>
      <c r="R243" s="621"/>
      <c r="S243" s="621"/>
      <c r="T243" s="621"/>
      <c r="U243" s="621"/>
    </row>
    <row r="244" spans="2:21" x14ac:dyDescent="0.25">
      <c r="B244" s="550"/>
      <c r="Q244" s="637"/>
      <c r="R244" s="621"/>
      <c r="S244" s="621"/>
      <c r="T244" s="621"/>
      <c r="U244" s="621"/>
    </row>
    <row r="245" spans="2:21" x14ac:dyDescent="0.25">
      <c r="B245" s="550"/>
      <c r="Q245" s="637"/>
      <c r="R245" s="621"/>
      <c r="S245" s="621"/>
      <c r="T245" s="621"/>
      <c r="U245" s="621"/>
    </row>
    <row r="246" spans="2:21" x14ac:dyDescent="0.25">
      <c r="B246" s="550"/>
      <c r="Q246" s="637"/>
      <c r="R246" s="621"/>
      <c r="S246" s="621"/>
      <c r="T246" s="621"/>
      <c r="U246" s="621"/>
    </row>
    <row r="247" spans="2:21" x14ac:dyDescent="0.25">
      <c r="B247" s="550"/>
      <c r="Q247" s="637"/>
      <c r="R247" s="621"/>
      <c r="S247" s="621"/>
      <c r="T247" s="621"/>
      <c r="U247" s="621"/>
    </row>
    <row r="248" spans="2:21" x14ac:dyDescent="0.25">
      <c r="B248" s="550"/>
      <c r="Q248" s="637"/>
      <c r="R248" s="621"/>
      <c r="S248" s="621"/>
      <c r="T248" s="621"/>
      <c r="U248" s="621"/>
    </row>
    <row r="249" spans="2:21" x14ac:dyDescent="0.25">
      <c r="B249" s="550"/>
      <c r="Q249" s="637"/>
      <c r="R249" s="621"/>
      <c r="S249" s="621"/>
      <c r="T249" s="621"/>
      <c r="U249" s="621"/>
    </row>
    <row r="250" spans="2:21" x14ac:dyDescent="0.25">
      <c r="B250" s="550"/>
      <c r="Q250" s="637"/>
      <c r="R250" s="621"/>
      <c r="S250" s="621"/>
      <c r="T250" s="621"/>
      <c r="U250" s="621"/>
    </row>
    <row r="251" spans="2:21" x14ac:dyDescent="0.25">
      <c r="B251" s="550"/>
      <c r="Q251" s="637"/>
      <c r="R251" s="621"/>
      <c r="S251" s="621"/>
      <c r="T251" s="621"/>
      <c r="U251" s="621"/>
    </row>
    <row r="252" spans="2:21" x14ac:dyDescent="0.25">
      <c r="B252" s="550"/>
      <c r="Q252" s="637"/>
      <c r="R252" s="621"/>
      <c r="S252" s="621"/>
      <c r="T252" s="621"/>
      <c r="U252" s="621"/>
    </row>
    <row r="253" spans="2:21" x14ac:dyDescent="0.25">
      <c r="B253" s="550"/>
      <c r="Q253" s="637"/>
      <c r="R253" s="621"/>
      <c r="S253" s="621"/>
      <c r="T253" s="621"/>
      <c r="U253" s="621"/>
    </row>
    <row r="254" spans="2:21" x14ac:dyDescent="0.25">
      <c r="B254" s="550"/>
      <c r="Q254" s="637"/>
      <c r="R254" s="621"/>
      <c r="S254" s="621"/>
      <c r="T254" s="621"/>
      <c r="U254" s="621"/>
    </row>
    <row r="255" spans="2:21" x14ac:dyDescent="0.25">
      <c r="B255" s="550"/>
      <c r="Q255" s="637"/>
      <c r="R255" s="621"/>
      <c r="S255" s="621"/>
      <c r="T255" s="621"/>
      <c r="U255" s="621"/>
    </row>
    <row r="256" spans="2:21" x14ac:dyDescent="0.25">
      <c r="B256" s="550"/>
      <c r="Q256" s="637"/>
      <c r="R256" s="621"/>
      <c r="S256" s="621"/>
      <c r="T256" s="621"/>
      <c r="U256" s="621"/>
    </row>
    <row r="257" spans="2:21" x14ac:dyDescent="0.25">
      <c r="B257" s="550"/>
      <c r="Q257" s="637"/>
      <c r="R257" s="621"/>
      <c r="S257" s="621"/>
      <c r="T257" s="621"/>
      <c r="U257" s="621"/>
    </row>
    <row r="258" spans="2:21" x14ac:dyDescent="0.25">
      <c r="B258" s="550"/>
      <c r="Q258" s="637"/>
      <c r="R258" s="621"/>
      <c r="S258" s="621"/>
      <c r="T258" s="621"/>
      <c r="U258" s="621"/>
    </row>
    <row r="259" spans="2:21" x14ac:dyDescent="0.25">
      <c r="Q259" s="637"/>
      <c r="R259" s="621"/>
      <c r="S259" s="621"/>
      <c r="T259" s="621"/>
      <c r="U259" s="621"/>
    </row>
    <row r="260" spans="2:21" x14ac:dyDescent="0.25">
      <c r="B260" s="550"/>
      <c r="Q260" s="637"/>
      <c r="R260" s="621"/>
      <c r="S260" s="621"/>
      <c r="T260" s="621"/>
      <c r="U260" s="621"/>
    </row>
    <row r="261" spans="2:21" x14ac:dyDescent="0.25">
      <c r="B261" s="550"/>
      <c r="Q261" s="637"/>
      <c r="R261" s="621"/>
      <c r="S261" s="621"/>
      <c r="T261" s="621"/>
      <c r="U261" s="621"/>
    </row>
    <row r="262" spans="2:21" x14ac:dyDescent="0.25">
      <c r="B262" s="550"/>
      <c r="Q262" s="637"/>
      <c r="R262" s="621"/>
      <c r="S262" s="621"/>
      <c r="T262" s="621"/>
      <c r="U262" s="621"/>
    </row>
    <row r="263" spans="2:21" x14ac:dyDescent="0.25">
      <c r="B263" s="550"/>
      <c r="Q263" s="637"/>
      <c r="R263" s="621"/>
      <c r="S263" s="621"/>
      <c r="T263" s="621"/>
      <c r="U263" s="621"/>
    </row>
    <row r="264" spans="2:21" x14ac:dyDescent="0.25">
      <c r="B264" s="550"/>
      <c r="Q264" s="637"/>
      <c r="R264" s="621"/>
      <c r="S264" s="621"/>
      <c r="T264" s="621"/>
      <c r="U264" s="621"/>
    </row>
    <row r="265" spans="2:21" x14ac:dyDescent="0.25">
      <c r="B265" s="550"/>
      <c r="Q265" s="637"/>
      <c r="R265" s="621"/>
      <c r="S265" s="621"/>
      <c r="T265" s="621"/>
      <c r="U265" s="621"/>
    </row>
    <row r="266" spans="2:21" x14ac:dyDescent="0.25">
      <c r="B266" s="550"/>
      <c r="Q266" s="637"/>
      <c r="R266" s="621"/>
      <c r="S266" s="621"/>
      <c r="T266" s="621"/>
      <c r="U266" s="621"/>
    </row>
    <row r="267" spans="2:21" x14ac:dyDescent="0.25">
      <c r="B267" s="550"/>
      <c r="Q267" s="637"/>
      <c r="R267" s="621"/>
      <c r="S267" s="621"/>
      <c r="T267" s="621"/>
      <c r="U267" s="621"/>
    </row>
    <row r="268" spans="2:21" x14ac:dyDescent="0.25">
      <c r="B268" s="550"/>
      <c r="Q268" s="637"/>
      <c r="R268" s="621"/>
      <c r="S268" s="621"/>
      <c r="T268" s="621"/>
      <c r="U268" s="621"/>
    </row>
    <row r="269" spans="2:21" x14ac:dyDescent="0.25">
      <c r="B269" s="550"/>
      <c r="Q269" s="637"/>
      <c r="R269" s="621"/>
      <c r="S269" s="621"/>
      <c r="T269" s="621"/>
      <c r="U269" s="621"/>
    </row>
    <row r="270" spans="2:21" x14ac:dyDescent="0.25">
      <c r="B270" s="550"/>
      <c r="Q270" s="637"/>
      <c r="R270" s="621"/>
      <c r="S270" s="621"/>
      <c r="T270" s="621"/>
      <c r="U270" s="621"/>
    </row>
    <row r="271" spans="2:21" x14ac:dyDescent="0.25">
      <c r="B271" s="550"/>
      <c r="Q271" s="637"/>
      <c r="R271" s="621"/>
      <c r="S271" s="621"/>
      <c r="T271" s="621"/>
      <c r="U271" s="621"/>
    </row>
    <row r="272" spans="2:21" x14ac:dyDescent="0.25">
      <c r="B272" s="550"/>
      <c r="Q272" s="637"/>
      <c r="R272" s="621"/>
      <c r="S272" s="621"/>
      <c r="T272" s="621"/>
      <c r="U272" s="621"/>
    </row>
    <row r="273" spans="2:21" x14ac:dyDescent="0.25">
      <c r="B273" s="550"/>
      <c r="Q273" s="637"/>
      <c r="R273" s="621"/>
      <c r="S273" s="621"/>
      <c r="T273" s="621"/>
      <c r="U273" s="621"/>
    </row>
    <row r="274" spans="2:21" x14ac:dyDescent="0.25">
      <c r="B274" s="550"/>
      <c r="Q274" s="637"/>
      <c r="R274" s="621"/>
      <c r="S274" s="621"/>
      <c r="T274" s="621"/>
      <c r="U274" s="621"/>
    </row>
    <row r="275" spans="2:21" x14ac:dyDescent="0.25">
      <c r="B275" s="550"/>
      <c r="Q275" s="637"/>
      <c r="R275" s="621"/>
      <c r="S275" s="621"/>
      <c r="T275" s="621"/>
      <c r="U275" s="621"/>
    </row>
    <row r="276" spans="2:21" x14ac:dyDescent="0.25">
      <c r="B276" s="550"/>
      <c r="Q276" s="637"/>
      <c r="R276" s="621"/>
      <c r="S276" s="621"/>
      <c r="T276" s="621"/>
      <c r="U276" s="621"/>
    </row>
    <row r="277" spans="2:21" x14ac:dyDescent="0.25">
      <c r="B277" s="550"/>
      <c r="Q277" s="637"/>
      <c r="R277" s="621"/>
      <c r="S277" s="621"/>
      <c r="T277" s="621"/>
      <c r="U277" s="621"/>
    </row>
    <row r="278" spans="2:21" x14ac:dyDescent="0.25">
      <c r="B278" s="550"/>
      <c r="Q278" s="637"/>
      <c r="R278" s="621"/>
      <c r="S278" s="621"/>
      <c r="T278" s="621"/>
      <c r="U278" s="621"/>
    </row>
    <row r="279" spans="2:21" x14ac:dyDescent="0.25">
      <c r="Q279" s="637"/>
      <c r="R279" s="621"/>
      <c r="S279" s="621"/>
      <c r="T279" s="621"/>
      <c r="U279" s="621"/>
    </row>
    <row r="280" spans="2:21" x14ac:dyDescent="0.25">
      <c r="Q280" s="637"/>
      <c r="R280" s="621"/>
      <c r="S280" s="621"/>
      <c r="T280" s="621"/>
      <c r="U280" s="621"/>
    </row>
    <row r="281" spans="2:21" x14ac:dyDescent="0.25">
      <c r="B281" s="550"/>
      <c r="Q281" s="637"/>
      <c r="R281" s="621"/>
      <c r="S281" s="621"/>
      <c r="T281" s="621"/>
      <c r="U281" s="621"/>
    </row>
    <row r="282" spans="2:21" x14ac:dyDescent="0.25">
      <c r="B282" s="550"/>
      <c r="Q282" s="637"/>
      <c r="R282" s="621"/>
      <c r="S282" s="621"/>
      <c r="T282" s="621"/>
      <c r="U282" s="621"/>
    </row>
    <row r="283" spans="2:21" x14ac:dyDescent="0.25">
      <c r="B283" s="550"/>
      <c r="Q283" s="637"/>
      <c r="R283" s="621"/>
      <c r="S283" s="621"/>
      <c r="T283" s="621"/>
      <c r="U283" s="621"/>
    </row>
    <row r="284" spans="2:21" x14ac:dyDescent="0.25">
      <c r="B284" s="550"/>
      <c r="Q284" s="637"/>
      <c r="R284" s="621"/>
      <c r="S284" s="621"/>
      <c r="T284" s="621"/>
      <c r="U284" s="621"/>
    </row>
    <row r="285" spans="2:21" x14ac:dyDescent="0.25">
      <c r="B285" s="550"/>
      <c r="Q285" s="637"/>
      <c r="R285" s="621"/>
      <c r="S285" s="621"/>
      <c r="T285" s="621"/>
      <c r="U285" s="621"/>
    </row>
    <row r="286" spans="2:21" x14ac:dyDescent="0.25">
      <c r="B286" s="550"/>
      <c r="Q286" s="637"/>
      <c r="R286" s="621"/>
      <c r="S286" s="621"/>
      <c r="T286" s="621"/>
      <c r="U286" s="621"/>
    </row>
    <row r="287" spans="2:21" x14ac:dyDescent="0.25">
      <c r="B287" s="550"/>
      <c r="Q287" s="637"/>
      <c r="R287" s="621"/>
      <c r="S287" s="621"/>
      <c r="T287" s="621"/>
      <c r="U287" s="621"/>
    </row>
    <row r="288" spans="2:21" x14ac:dyDescent="0.25">
      <c r="Q288" s="637"/>
      <c r="R288" s="621"/>
      <c r="S288" s="621"/>
      <c r="T288" s="621"/>
      <c r="U288" s="621"/>
    </row>
    <row r="289" spans="2:21" x14ac:dyDescent="0.25">
      <c r="Q289" s="637"/>
      <c r="R289" s="621"/>
      <c r="S289" s="621"/>
      <c r="T289" s="621"/>
      <c r="U289" s="621"/>
    </row>
    <row r="290" spans="2:21" x14ac:dyDescent="0.25">
      <c r="B290" s="550"/>
      <c r="Q290" s="637"/>
      <c r="R290" s="621"/>
      <c r="S290" s="621"/>
      <c r="T290" s="621"/>
      <c r="U290" s="621"/>
    </row>
    <row r="291" spans="2:21" x14ac:dyDescent="0.25">
      <c r="B291" s="550"/>
      <c r="Q291" s="637"/>
      <c r="R291" s="621"/>
      <c r="S291" s="621"/>
      <c r="T291" s="621"/>
      <c r="U291" s="621"/>
    </row>
    <row r="292" spans="2:21" x14ac:dyDescent="0.25">
      <c r="B292" s="550"/>
      <c r="Q292" s="637"/>
      <c r="R292" s="621"/>
      <c r="S292" s="621"/>
      <c r="T292" s="621"/>
      <c r="U292" s="621"/>
    </row>
    <row r="293" spans="2:21" x14ac:dyDescent="0.25">
      <c r="B293" s="550"/>
      <c r="Q293" s="637"/>
      <c r="R293" s="621"/>
      <c r="S293" s="621"/>
      <c r="T293" s="621"/>
      <c r="U293" s="621"/>
    </row>
    <row r="294" spans="2:21" x14ac:dyDescent="0.25">
      <c r="B294" s="550"/>
      <c r="Q294" s="637"/>
      <c r="R294" s="621"/>
      <c r="S294" s="621"/>
      <c r="T294" s="621"/>
      <c r="U294" s="621"/>
    </row>
    <row r="295" spans="2:21" x14ac:dyDescent="0.25">
      <c r="B295" s="550"/>
      <c r="Q295" s="637"/>
      <c r="R295" s="621"/>
      <c r="S295" s="621"/>
      <c r="T295" s="621"/>
      <c r="U295" s="621"/>
    </row>
    <row r="296" spans="2:21" x14ac:dyDescent="0.25">
      <c r="B296" s="550"/>
      <c r="Q296" s="637"/>
      <c r="R296" s="621"/>
      <c r="S296" s="621"/>
      <c r="T296" s="621"/>
      <c r="U296" s="621"/>
    </row>
    <row r="297" spans="2:21" x14ac:dyDescent="0.25">
      <c r="B297" s="550"/>
      <c r="Q297" s="637"/>
    </row>
    <row r="298" spans="2:21" x14ac:dyDescent="0.25">
      <c r="B298" s="550"/>
      <c r="Q298" s="637"/>
    </row>
    <row r="299" spans="2:21" x14ac:dyDescent="0.25">
      <c r="B299" s="550"/>
      <c r="Q299" s="637"/>
    </row>
    <row r="300" spans="2:21" x14ac:dyDescent="0.25">
      <c r="B300" s="550"/>
      <c r="Q300" s="637"/>
    </row>
    <row r="301" spans="2:21" x14ac:dyDescent="0.25">
      <c r="Q301" s="637"/>
    </row>
    <row r="302" spans="2:21" x14ac:dyDescent="0.25">
      <c r="Q302" s="637"/>
    </row>
    <row r="303" spans="2:21" x14ac:dyDescent="0.25">
      <c r="B303" s="550"/>
      <c r="Q303" s="637"/>
    </row>
    <row r="304" spans="2:21" x14ac:dyDescent="0.25">
      <c r="B304" s="550"/>
    </row>
    <row r="305" spans="2:2" x14ac:dyDescent="0.25">
      <c r="B305" s="550"/>
    </row>
    <row r="306" spans="2:2" x14ac:dyDescent="0.25">
      <c r="B306" s="550"/>
    </row>
    <row r="307" spans="2:2" x14ac:dyDescent="0.25">
      <c r="B307" s="550"/>
    </row>
    <row r="308" spans="2:2" x14ac:dyDescent="0.25">
      <c r="B308" s="550"/>
    </row>
    <row r="309" spans="2:2" x14ac:dyDescent="0.25">
      <c r="B309" s="550"/>
    </row>
    <row r="312" spans="2:2" x14ac:dyDescent="0.25">
      <c r="B312" s="550"/>
    </row>
    <row r="313" spans="2:2" x14ac:dyDescent="0.25">
      <c r="B313" s="550"/>
    </row>
    <row r="314" spans="2:2" x14ac:dyDescent="0.25">
      <c r="B314" s="550"/>
    </row>
    <row r="315" spans="2:2" x14ac:dyDescent="0.25">
      <c r="B315" s="550"/>
    </row>
    <row r="316" spans="2:2" x14ac:dyDescent="0.25">
      <c r="B316" s="550"/>
    </row>
    <row r="317" spans="2:2" x14ac:dyDescent="0.25">
      <c r="B317" s="550"/>
    </row>
    <row r="318" spans="2:2" x14ac:dyDescent="0.25">
      <c r="B318" s="550"/>
    </row>
    <row r="319" spans="2:2" x14ac:dyDescent="0.25">
      <c r="B319" s="549"/>
    </row>
    <row r="320" spans="2:2" x14ac:dyDescent="0.25">
      <c r="B320" s="549"/>
    </row>
    <row r="321" spans="2:2" x14ac:dyDescent="0.25">
      <c r="B321" s="549"/>
    </row>
    <row r="322" spans="2:2" x14ac:dyDescent="0.25">
      <c r="B322" s="549"/>
    </row>
    <row r="323" spans="2:2" x14ac:dyDescent="0.25">
      <c r="B323" s="549"/>
    </row>
    <row r="324" spans="2:2" x14ac:dyDescent="0.25">
      <c r="B324" s="549"/>
    </row>
    <row r="325" spans="2:2" x14ac:dyDescent="0.25">
      <c r="B325" s="549"/>
    </row>
    <row r="326" spans="2:2" x14ac:dyDescent="0.25">
      <c r="B326" s="549"/>
    </row>
    <row r="327" spans="2:2" x14ac:dyDescent="0.25">
      <c r="B327" s="549"/>
    </row>
    <row r="328" spans="2:2" x14ac:dyDescent="0.25">
      <c r="B328" s="549"/>
    </row>
    <row r="329" spans="2:2" x14ac:dyDescent="0.25">
      <c r="B329" s="549"/>
    </row>
    <row r="330" spans="2:2" x14ac:dyDescent="0.25">
      <c r="B330" s="549"/>
    </row>
    <row r="331" spans="2:2" x14ac:dyDescent="0.25">
      <c r="B331" s="69"/>
    </row>
    <row r="332" spans="2:2" ht="13.8" thickBot="1" x14ac:dyDescent="0.3">
      <c r="B332" s="69"/>
    </row>
    <row r="333" spans="2:2" ht="13.8" thickBot="1" x14ac:dyDescent="0.3">
      <c r="B333" s="77"/>
    </row>
    <row r="336" spans="2:2" x14ac:dyDescent="0.25">
      <c r="B336" s="508"/>
    </row>
    <row r="337" spans="2:2" x14ac:dyDescent="0.25">
      <c r="B337" s="509"/>
    </row>
    <row r="343" spans="2:2" x14ac:dyDescent="0.25">
      <c r="B343" s="508"/>
    </row>
    <row r="345" spans="2:2" x14ac:dyDescent="0.25">
      <c r="B345" s="508"/>
    </row>
    <row r="361" spans="2:2" x14ac:dyDescent="0.25">
      <c r="B361" s="508"/>
    </row>
    <row r="370" spans="2:2" x14ac:dyDescent="0.25">
      <c r="B370" s="508"/>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9"/>
  <dimension ref="A1:AA423"/>
  <sheetViews>
    <sheetView zoomScale="90" zoomScaleNormal="90" workbookViewId="0">
      <pane xSplit="3" ySplit="10" topLeftCell="D84" activePane="bottomRight" state="frozen"/>
      <selection pane="topRight" activeCell="C1" sqref="C1"/>
      <selection pane="bottomLeft" activeCell="A11" sqref="A11"/>
      <selection pane="bottomRight" activeCell="A95" sqref="A95"/>
    </sheetView>
  </sheetViews>
  <sheetFormatPr defaultColWidth="11.44140625" defaultRowHeight="13.2" x14ac:dyDescent="0.25"/>
  <cols>
    <col min="1" max="1" width="8.33203125" style="938" customWidth="1"/>
    <col min="2" max="2" width="8.33203125" style="527" customWidth="1"/>
    <col min="3" max="3" width="38.21875" style="911" bestFit="1" customWidth="1"/>
    <col min="4" max="5" width="9.44140625" style="938" customWidth="1"/>
    <col min="6" max="6" width="4.77734375" style="938" bestFit="1" customWidth="1"/>
    <col min="7" max="7" width="6" style="938" bestFit="1" customWidth="1"/>
    <col min="8" max="8" width="6.33203125" style="938" bestFit="1" customWidth="1"/>
    <col min="9" max="9" width="7.33203125" style="942" bestFit="1" customWidth="1"/>
    <col min="10" max="10" width="6.21875" style="911" bestFit="1" customWidth="1"/>
    <col min="11" max="11" width="9.88671875" style="911" bestFit="1" customWidth="1"/>
    <col min="12" max="12" width="46.88671875" style="911" bestFit="1" customWidth="1"/>
    <col min="13" max="13" width="12" style="911" customWidth="1"/>
    <col min="14" max="16" width="11.44140625" style="911" customWidth="1"/>
    <col min="17" max="21" width="16.109375" style="911" customWidth="1"/>
    <col min="22" max="22" width="34.5546875" style="933" bestFit="1" customWidth="1"/>
    <col min="23" max="23" width="11.6640625" style="912" customWidth="1"/>
    <col min="24" max="24" width="5.77734375" style="934" bestFit="1" customWidth="1"/>
    <col min="25" max="25" width="30.5546875" style="911" bestFit="1" customWidth="1"/>
    <col min="26" max="26" width="11" style="911" bestFit="1" customWidth="1"/>
    <col min="27" max="27" width="8.77734375" style="911" bestFit="1" customWidth="1"/>
    <col min="28" max="256" width="11.44140625" style="911"/>
    <col min="257" max="258" width="8.33203125" style="911" customWidth="1"/>
    <col min="259" max="259" width="33.5546875" style="911" customWidth="1"/>
    <col min="260" max="266" width="9.44140625" style="911" customWidth="1"/>
    <col min="267" max="267" width="9.88671875" style="911" bestFit="1" customWidth="1"/>
    <col min="268" max="268" width="22.33203125" style="911" customWidth="1"/>
    <col min="269" max="269" width="12" style="911" customWidth="1"/>
    <col min="270" max="272" width="11.44140625" style="911" customWidth="1"/>
    <col min="273" max="277" width="16.109375" style="911" customWidth="1"/>
    <col min="278" max="278" width="19.5546875" style="911" customWidth="1"/>
    <col min="279" max="279" width="20.5546875" style="911" customWidth="1"/>
    <col min="280" max="280" width="11.44140625" style="911" customWidth="1"/>
    <col min="281" max="281" width="18.44140625" style="911" customWidth="1"/>
    <col min="282" max="282" width="14.44140625" style="911" customWidth="1"/>
    <col min="283" max="283" width="23.109375" style="911" customWidth="1"/>
    <col min="284" max="512" width="11.44140625" style="911"/>
    <col min="513" max="514" width="8.33203125" style="911" customWidth="1"/>
    <col min="515" max="515" width="33.5546875" style="911" customWidth="1"/>
    <col min="516" max="522" width="9.44140625" style="911" customWidth="1"/>
    <col min="523" max="523" width="9.88671875" style="911" bestFit="1" customWidth="1"/>
    <col min="524" max="524" width="22.33203125" style="911" customWidth="1"/>
    <col min="525" max="525" width="12" style="911" customWidth="1"/>
    <col min="526" max="528" width="11.44140625" style="911" customWidth="1"/>
    <col min="529" max="533" width="16.109375" style="911" customWidth="1"/>
    <col min="534" max="534" width="19.5546875" style="911" customWidth="1"/>
    <col min="535" max="535" width="20.5546875" style="911" customWidth="1"/>
    <col min="536" max="536" width="11.44140625" style="911" customWidth="1"/>
    <col min="537" max="537" width="18.44140625" style="911" customWidth="1"/>
    <col min="538" max="538" width="14.44140625" style="911" customWidth="1"/>
    <col min="539" max="539" width="23.109375" style="911" customWidth="1"/>
    <col min="540" max="768" width="11.44140625" style="911"/>
    <col min="769" max="770" width="8.33203125" style="911" customWidth="1"/>
    <col min="771" max="771" width="33.5546875" style="911" customWidth="1"/>
    <col min="772" max="778" width="9.44140625" style="911" customWidth="1"/>
    <col min="779" max="779" width="9.88671875" style="911" bestFit="1" customWidth="1"/>
    <col min="780" max="780" width="22.33203125" style="911" customWidth="1"/>
    <col min="781" max="781" width="12" style="911" customWidth="1"/>
    <col min="782" max="784" width="11.44140625" style="911" customWidth="1"/>
    <col min="785" max="789" width="16.109375" style="911" customWidth="1"/>
    <col min="790" max="790" width="19.5546875" style="911" customWidth="1"/>
    <col min="791" max="791" width="20.5546875" style="911" customWidth="1"/>
    <col min="792" max="792" width="11.44140625" style="911" customWidth="1"/>
    <col min="793" max="793" width="18.44140625" style="911" customWidth="1"/>
    <col min="794" max="794" width="14.44140625" style="911" customWidth="1"/>
    <col min="795" max="795" width="23.109375" style="911" customWidth="1"/>
    <col min="796" max="1024" width="11.44140625" style="911"/>
    <col min="1025" max="1026" width="8.33203125" style="911" customWidth="1"/>
    <col min="1027" max="1027" width="33.5546875" style="911" customWidth="1"/>
    <col min="1028" max="1034" width="9.44140625" style="911" customWidth="1"/>
    <col min="1035" max="1035" width="9.88671875" style="911" bestFit="1" customWidth="1"/>
    <col min="1036" max="1036" width="22.33203125" style="911" customWidth="1"/>
    <col min="1037" max="1037" width="12" style="911" customWidth="1"/>
    <col min="1038" max="1040" width="11.44140625" style="911" customWidth="1"/>
    <col min="1041" max="1045" width="16.109375" style="911" customWidth="1"/>
    <col min="1046" max="1046" width="19.5546875" style="911" customWidth="1"/>
    <col min="1047" max="1047" width="20.5546875" style="911" customWidth="1"/>
    <col min="1048" max="1048" width="11.44140625" style="911" customWidth="1"/>
    <col min="1049" max="1049" width="18.44140625" style="911" customWidth="1"/>
    <col min="1050" max="1050" width="14.44140625" style="911" customWidth="1"/>
    <col min="1051" max="1051" width="23.109375" style="911" customWidth="1"/>
    <col min="1052" max="1280" width="11.44140625" style="911"/>
    <col min="1281" max="1282" width="8.33203125" style="911" customWidth="1"/>
    <col min="1283" max="1283" width="33.5546875" style="911" customWidth="1"/>
    <col min="1284" max="1290" width="9.44140625" style="911" customWidth="1"/>
    <col min="1291" max="1291" width="9.88671875" style="911" bestFit="1" customWidth="1"/>
    <col min="1292" max="1292" width="22.33203125" style="911" customWidth="1"/>
    <col min="1293" max="1293" width="12" style="911" customWidth="1"/>
    <col min="1294" max="1296" width="11.44140625" style="911" customWidth="1"/>
    <col min="1297" max="1301" width="16.109375" style="911" customWidth="1"/>
    <col min="1302" max="1302" width="19.5546875" style="911" customWidth="1"/>
    <col min="1303" max="1303" width="20.5546875" style="911" customWidth="1"/>
    <col min="1304" max="1304" width="11.44140625" style="911" customWidth="1"/>
    <col min="1305" max="1305" width="18.44140625" style="911" customWidth="1"/>
    <col min="1306" max="1306" width="14.44140625" style="911" customWidth="1"/>
    <col min="1307" max="1307" width="23.109375" style="911" customWidth="1"/>
    <col min="1308" max="1536" width="11.44140625" style="911"/>
    <col min="1537" max="1538" width="8.33203125" style="911" customWidth="1"/>
    <col min="1539" max="1539" width="33.5546875" style="911" customWidth="1"/>
    <col min="1540" max="1546" width="9.44140625" style="911" customWidth="1"/>
    <col min="1547" max="1547" width="9.88671875" style="911" bestFit="1" customWidth="1"/>
    <col min="1548" max="1548" width="22.33203125" style="911" customWidth="1"/>
    <col min="1549" max="1549" width="12" style="911" customWidth="1"/>
    <col min="1550" max="1552" width="11.44140625" style="911" customWidth="1"/>
    <col min="1553" max="1557" width="16.109375" style="911" customWidth="1"/>
    <col min="1558" max="1558" width="19.5546875" style="911" customWidth="1"/>
    <col min="1559" max="1559" width="20.5546875" style="911" customWidth="1"/>
    <col min="1560" max="1560" width="11.44140625" style="911" customWidth="1"/>
    <col min="1561" max="1561" width="18.44140625" style="911" customWidth="1"/>
    <col min="1562" max="1562" width="14.44140625" style="911" customWidth="1"/>
    <col min="1563" max="1563" width="23.109375" style="911" customWidth="1"/>
    <col min="1564" max="1792" width="11.44140625" style="911"/>
    <col min="1793" max="1794" width="8.33203125" style="911" customWidth="1"/>
    <col min="1795" max="1795" width="33.5546875" style="911" customWidth="1"/>
    <col min="1796" max="1802" width="9.44140625" style="911" customWidth="1"/>
    <col min="1803" max="1803" width="9.88671875" style="911" bestFit="1" customWidth="1"/>
    <col min="1804" max="1804" width="22.33203125" style="911" customWidth="1"/>
    <col min="1805" max="1805" width="12" style="911" customWidth="1"/>
    <col min="1806" max="1808" width="11.44140625" style="911" customWidth="1"/>
    <col min="1809" max="1813" width="16.109375" style="911" customWidth="1"/>
    <col min="1814" max="1814" width="19.5546875" style="911" customWidth="1"/>
    <col min="1815" max="1815" width="20.5546875" style="911" customWidth="1"/>
    <col min="1816" max="1816" width="11.44140625" style="911" customWidth="1"/>
    <col min="1817" max="1817" width="18.44140625" style="911" customWidth="1"/>
    <col min="1818" max="1818" width="14.44140625" style="911" customWidth="1"/>
    <col min="1819" max="1819" width="23.109375" style="911" customWidth="1"/>
    <col min="1820" max="2048" width="11.44140625" style="911"/>
    <col min="2049" max="2050" width="8.33203125" style="911" customWidth="1"/>
    <col min="2051" max="2051" width="33.5546875" style="911" customWidth="1"/>
    <col min="2052" max="2058" width="9.44140625" style="911" customWidth="1"/>
    <col min="2059" max="2059" width="9.88671875" style="911" bestFit="1" customWidth="1"/>
    <col min="2060" max="2060" width="22.33203125" style="911" customWidth="1"/>
    <col min="2061" max="2061" width="12" style="911" customWidth="1"/>
    <col min="2062" max="2064" width="11.44140625" style="911" customWidth="1"/>
    <col min="2065" max="2069" width="16.109375" style="911" customWidth="1"/>
    <col min="2070" max="2070" width="19.5546875" style="911" customWidth="1"/>
    <col min="2071" max="2071" width="20.5546875" style="911" customWidth="1"/>
    <col min="2072" max="2072" width="11.44140625" style="911" customWidth="1"/>
    <col min="2073" max="2073" width="18.44140625" style="911" customWidth="1"/>
    <col min="2074" max="2074" width="14.44140625" style="911" customWidth="1"/>
    <col min="2075" max="2075" width="23.109375" style="911" customWidth="1"/>
    <col min="2076" max="2304" width="11.44140625" style="911"/>
    <col min="2305" max="2306" width="8.33203125" style="911" customWidth="1"/>
    <col min="2307" max="2307" width="33.5546875" style="911" customWidth="1"/>
    <col min="2308" max="2314" width="9.44140625" style="911" customWidth="1"/>
    <col min="2315" max="2315" width="9.88671875" style="911" bestFit="1" customWidth="1"/>
    <col min="2316" max="2316" width="22.33203125" style="911" customWidth="1"/>
    <col min="2317" max="2317" width="12" style="911" customWidth="1"/>
    <col min="2318" max="2320" width="11.44140625" style="911" customWidth="1"/>
    <col min="2321" max="2325" width="16.109375" style="911" customWidth="1"/>
    <col min="2326" max="2326" width="19.5546875" style="911" customWidth="1"/>
    <col min="2327" max="2327" width="20.5546875" style="911" customWidth="1"/>
    <col min="2328" max="2328" width="11.44140625" style="911" customWidth="1"/>
    <col min="2329" max="2329" width="18.44140625" style="911" customWidth="1"/>
    <col min="2330" max="2330" width="14.44140625" style="911" customWidth="1"/>
    <col min="2331" max="2331" width="23.109375" style="911" customWidth="1"/>
    <col min="2332" max="2560" width="11.44140625" style="911"/>
    <col min="2561" max="2562" width="8.33203125" style="911" customWidth="1"/>
    <col min="2563" max="2563" width="33.5546875" style="911" customWidth="1"/>
    <col min="2564" max="2570" width="9.44140625" style="911" customWidth="1"/>
    <col min="2571" max="2571" width="9.88671875" style="911" bestFit="1" customWidth="1"/>
    <col min="2572" max="2572" width="22.33203125" style="911" customWidth="1"/>
    <col min="2573" max="2573" width="12" style="911" customWidth="1"/>
    <col min="2574" max="2576" width="11.44140625" style="911" customWidth="1"/>
    <col min="2577" max="2581" width="16.109375" style="911" customWidth="1"/>
    <col min="2582" max="2582" width="19.5546875" style="911" customWidth="1"/>
    <col min="2583" max="2583" width="20.5546875" style="911" customWidth="1"/>
    <col min="2584" max="2584" width="11.44140625" style="911" customWidth="1"/>
    <col min="2585" max="2585" width="18.44140625" style="911" customWidth="1"/>
    <col min="2586" max="2586" width="14.44140625" style="911" customWidth="1"/>
    <col min="2587" max="2587" width="23.109375" style="911" customWidth="1"/>
    <col min="2588" max="2816" width="11.44140625" style="911"/>
    <col min="2817" max="2818" width="8.33203125" style="911" customWidth="1"/>
    <col min="2819" max="2819" width="33.5546875" style="911" customWidth="1"/>
    <col min="2820" max="2826" width="9.44140625" style="911" customWidth="1"/>
    <col min="2827" max="2827" width="9.88671875" style="911" bestFit="1" customWidth="1"/>
    <col min="2828" max="2828" width="22.33203125" style="911" customWidth="1"/>
    <col min="2829" max="2829" width="12" style="911" customWidth="1"/>
    <col min="2830" max="2832" width="11.44140625" style="911" customWidth="1"/>
    <col min="2833" max="2837" width="16.109375" style="911" customWidth="1"/>
    <col min="2838" max="2838" width="19.5546875" style="911" customWidth="1"/>
    <col min="2839" max="2839" width="20.5546875" style="911" customWidth="1"/>
    <col min="2840" max="2840" width="11.44140625" style="911" customWidth="1"/>
    <col min="2841" max="2841" width="18.44140625" style="911" customWidth="1"/>
    <col min="2842" max="2842" width="14.44140625" style="911" customWidth="1"/>
    <col min="2843" max="2843" width="23.109375" style="911" customWidth="1"/>
    <col min="2844" max="3072" width="11.44140625" style="911"/>
    <col min="3073" max="3074" width="8.33203125" style="911" customWidth="1"/>
    <col min="3075" max="3075" width="33.5546875" style="911" customWidth="1"/>
    <col min="3076" max="3082" width="9.44140625" style="911" customWidth="1"/>
    <col min="3083" max="3083" width="9.88671875" style="911" bestFit="1" customWidth="1"/>
    <col min="3084" max="3084" width="22.33203125" style="911" customWidth="1"/>
    <col min="3085" max="3085" width="12" style="911" customWidth="1"/>
    <col min="3086" max="3088" width="11.44140625" style="911" customWidth="1"/>
    <col min="3089" max="3093" width="16.109375" style="911" customWidth="1"/>
    <col min="3094" max="3094" width="19.5546875" style="911" customWidth="1"/>
    <col min="3095" max="3095" width="20.5546875" style="911" customWidth="1"/>
    <col min="3096" max="3096" width="11.44140625" style="911" customWidth="1"/>
    <col min="3097" max="3097" width="18.44140625" style="911" customWidth="1"/>
    <col min="3098" max="3098" width="14.44140625" style="911" customWidth="1"/>
    <col min="3099" max="3099" width="23.109375" style="911" customWidth="1"/>
    <col min="3100" max="3328" width="11.44140625" style="911"/>
    <col min="3329" max="3330" width="8.33203125" style="911" customWidth="1"/>
    <col min="3331" max="3331" width="33.5546875" style="911" customWidth="1"/>
    <col min="3332" max="3338" width="9.44140625" style="911" customWidth="1"/>
    <col min="3339" max="3339" width="9.88671875" style="911" bestFit="1" customWidth="1"/>
    <col min="3340" max="3340" width="22.33203125" style="911" customWidth="1"/>
    <col min="3341" max="3341" width="12" style="911" customWidth="1"/>
    <col min="3342" max="3344" width="11.44140625" style="911" customWidth="1"/>
    <col min="3345" max="3349" width="16.109375" style="911" customWidth="1"/>
    <col min="3350" max="3350" width="19.5546875" style="911" customWidth="1"/>
    <col min="3351" max="3351" width="20.5546875" style="911" customWidth="1"/>
    <col min="3352" max="3352" width="11.44140625" style="911" customWidth="1"/>
    <col min="3353" max="3353" width="18.44140625" style="911" customWidth="1"/>
    <col min="3354" max="3354" width="14.44140625" style="911" customWidth="1"/>
    <col min="3355" max="3355" width="23.109375" style="911" customWidth="1"/>
    <col min="3356" max="3584" width="11.44140625" style="911"/>
    <col min="3585" max="3586" width="8.33203125" style="911" customWidth="1"/>
    <col min="3587" max="3587" width="33.5546875" style="911" customWidth="1"/>
    <col min="3588" max="3594" width="9.44140625" style="911" customWidth="1"/>
    <col min="3595" max="3595" width="9.88671875" style="911" bestFit="1" customWidth="1"/>
    <col min="3596" max="3596" width="22.33203125" style="911" customWidth="1"/>
    <col min="3597" max="3597" width="12" style="911" customWidth="1"/>
    <col min="3598" max="3600" width="11.44140625" style="911" customWidth="1"/>
    <col min="3601" max="3605" width="16.109375" style="911" customWidth="1"/>
    <col min="3606" max="3606" width="19.5546875" style="911" customWidth="1"/>
    <col min="3607" max="3607" width="20.5546875" style="911" customWidth="1"/>
    <col min="3608" max="3608" width="11.44140625" style="911" customWidth="1"/>
    <col min="3609" max="3609" width="18.44140625" style="911" customWidth="1"/>
    <col min="3610" max="3610" width="14.44140625" style="911" customWidth="1"/>
    <col min="3611" max="3611" width="23.109375" style="911" customWidth="1"/>
    <col min="3612" max="3840" width="11.44140625" style="911"/>
    <col min="3841" max="3842" width="8.33203125" style="911" customWidth="1"/>
    <col min="3843" max="3843" width="33.5546875" style="911" customWidth="1"/>
    <col min="3844" max="3850" width="9.44140625" style="911" customWidth="1"/>
    <col min="3851" max="3851" width="9.88671875" style="911" bestFit="1" customWidth="1"/>
    <col min="3852" max="3852" width="22.33203125" style="911" customWidth="1"/>
    <col min="3853" max="3853" width="12" style="911" customWidth="1"/>
    <col min="3854" max="3856" width="11.44140625" style="911" customWidth="1"/>
    <col min="3857" max="3861" width="16.109375" style="911" customWidth="1"/>
    <col min="3862" max="3862" width="19.5546875" style="911" customWidth="1"/>
    <col min="3863" max="3863" width="20.5546875" style="911" customWidth="1"/>
    <col min="3864" max="3864" width="11.44140625" style="911" customWidth="1"/>
    <col min="3865" max="3865" width="18.44140625" style="911" customWidth="1"/>
    <col min="3866" max="3866" width="14.44140625" style="911" customWidth="1"/>
    <col min="3867" max="3867" width="23.109375" style="911" customWidth="1"/>
    <col min="3868" max="4096" width="11.44140625" style="911"/>
    <col min="4097" max="4098" width="8.33203125" style="911" customWidth="1"/>
    <col min="4099" max="4099" width="33.5546875" style="911" customWidth="1"/>
    <col min="4100" max="4106" width="9.44140625" style="911" customWidth="1"/>
    <col min="4107" max="4107" width="9.88671875" style="911" bestFit="1" customWidth="1"/>
    <col min="4108" max="4108" width="22.33203125" style="911" customWidth="1"/>
    <col min="4109" max="4109" width="12" style="911" customWidth="1"/>
    <col min="4110" max="4112" width="11.44140625" style="911" customWidth="1"/>
    <col min="4113" max="4117" width="16.109375" style="911" customWidth="1"/>
    <col min="4118" max="4118" width="19.5546875" style="911" customWidth="1"/>
    <col min="4119" max="4119" width="20.5546875" style="911" customWidth="1"/>
    <col min="4120" max="4120" width="11.44140625" style="911" customWidth="1"/>
    <col min="4121" max="4121" width="18.44140625" style="911" customWidth="1"/>
    <col min="4122" max="4122" width="14.44140625" style="911" customWidth="1"/>
    <col min="4123" max="4123" width="23.109375" style="911" customWidth="1"/>
    <col min="4124" max="4352" width="11.44140625" style="911"/>
    <col min="4353" max="4354" width="8.33203125" style="911" customWidth="1"/>
    <col min="4355" max="4355" width="33.5546875" style="911" customWidth="1"/>
    <col min="4356" max="4362" width="9.44140625" style="911" customWidth="1"/>
    <col min="4363" max="4363" width="9.88671875" style="911" bestFit="1" customWidth="1"/>
    <col min="4364" max="4364" width="22.33203125" style="911" customWidth="1"/>
    <col min="4365" max="4365" width="12" style="911" customWidth="1"/>
    <col min="4366" max="4368" width="11.44140625" style="911" customWidth="1"/>
    <col min="4369" max="4373" width="16.109375" style="911" customWidth="1"/>
    <col min="4374" max="4374" width="19.5546875" style="911" customWidth="1"/>
    <col min="4375" max="4375" width="20.5546875" style="911" customWidth="1"/>
    <col min="4376" max="4376" width="11.44140625" style="911" customWidth="1"/>
    <col min="4377" max="4377" width="18.44140625" style="911" customWidth="1"/>
    <col min="4378" max="4378" width="14.44140625" style="911" customWidth="1"/>
    <col min="4379" max="4379" width="23.109375" style="911" customWidth="1"/>
    <col min="4380" max="4608" width="11.44140625" style="911"/>
    <col min="4609" max="4610" width="8.33203125" style="911" customWidth="1"/>
    <col min="4611" max="4611" width="33.5546875" style="911" customWidth="1"/>
    <col min="4612" max="4618" width="9.44140625" style="911" customWidth="1"/>
    <col min="4619" max="4619" width="9.88671875" style="911" bestFit="1" customWidth="1"/>
    <col min="4620" max="4620" width="22.33203125" style="911" customWidth="1"/>
    <col min="4621" max="4621" width="12" style="911" customWidth="1"/>
    <col min="4622" max="4624" width="11.44140625" style="911" customWidth="1"/>
    <col min="4625" max="4629" width="16.109375" style="911" customWidth="1"/>
    <col min="4630" max="4630" width="19.5546875" style="911" customWidth="1"/>
    <col min="4631" max="4631" width="20.5546875" style="911" customWidth="1"/>
    <col min="4632" max="4632" width="11.44140625" style="911" customWidth="1"/>
    <col min="4633" max="4633" width="18.44140625" style="911" customWidth="1"/>
    <col min="4634" max="4634" width="14.44140625" style="911" customWidth="1"/>
    <col min="4635" max="4635" width="23.109375" style="911" customWidth="1"/>
    <col min="4636" max="4864" width="11.44140625" style="911"/>
    <col min="4865" max="4866" width="8.33203125" style="911" customWidth="1"/>
    <col min="4867" max="4867" width="33.5546875" style="911" customWidth="1"/>
    <col min="4868" max="4874" width="9.44140625" style="911" customWidth="1"/>
    <col min="4875" max="4875" width="9.88671875" style="911" bestFit="1" customWidth="1"/>
    <col min="4876" max="4876" width="22.33203125" style="911" customWidth="1"/>
    <col min="4877" max="4877" width="12" style="911" customWidth="1"/>
    <col min="4878" max="4880" width="11.44140625" style="911" customWidth="1"/>
    <col min="4881" max="4885" width="16.109375" style="911" customWidth="1"/>
    <col min="4886" max="4886" width="19.5546875" style="911" customWidth="1"/>
    <col min="4887" max="4887" width="20.5546875" style="911" customWidth="1"/>
    <col min="4888" max="4888" width="11.44140625" style="911" customWidth="1"/>
    <col min="4889" max="4889" width="18.44140625" style="911" customWidth="1"/>
    <col min="4890" max="4890" width="14.44140625" style="911" customWidth="1"/>
    <col min="4891" max="4891" width="23.109375" style="911" customWidth="1"/>
    <col min="4892" max="5120" width="11.44140625" style="911"/>
    <col min="5121" max="5122" width="8.33203125" style="911" customWidth="1"/>
    <col min="5123" max="5123" width="33.5546875" style="911" customWidth="1"/>
    <col min="5124" max="5130" width="9.44140625" style="911" customWidth="1"/>
    <col min="5131" max="5131" width="9.88671875" style="911" bestFit="1" customWidth="1"/>
    <col min="5132" max="5132" width="22.33203125" style="911" customWidth="1"/>
    <col min="5133" max="5133" width="12" style="911" customWidth="1"/>
    <col min="5134" max="5136" width="11.44140625" style="911" customWidth="1"/>
    <col min="5137" max="5141" width="16.109375" style="911" customWidth="1"/>
    <col min="5142" max="5142" width="19.5546875" style="911" customWidth="1"/>
    <col min="5143" max="5143" width="20.5546875" style="911" customWidth="1"/>
    <col min="5144" max="5144" width="11.44140625" style="911" customWidth="1"/>
    <col min="5145" max="5145" width="18.44140625" style="911" customWidth="1"/>
    <col min="5146" max="5146" width="14.44140625" style="911" customWidth="1"/>
    <col min="5147" max="5147" width="23.109375" style="911" customWidth="1"/>
    <col min="5148" max="5376" width="11.44140625" style="911"/>
    <col min="5377" max="5378" width="8.33203125" style="911" customWidth="1"/>
    <col min="5379" max="5379" width="33.5546875" style="911" customWidth="1"/>
    <col min="5380" max="5386" width="9.44140625" style="911" customWidth="1"/>
    <col min="5387" max="5387" width="9.88671875" style="911" bestFit="1" customWidth="1"/>
    <col min="5388" max="5388" width="22.33203125" style="911" customWidth="1"/>
    <col min="5389" max="5389" width="12" style="911" customWidth="1"/>
    <col min="5390" max="5392" width="11.44140625" style="911" customWidth="1"/>
    <col min="5393" max="5397" width="16.109375" style="911" customWidth="1"/>
    <col min="5398" max="5398" width="19.5546875" style="911" customWidth="1"/>
    <col min="5399" max="5399" width="20.5546875" style="911" customWidth="1"/>
    <col min="5400" max="5400" width="11.44140625" style="911" customWidth="1"/>
    <col min="5401" max="5401" width="18.44140625" style="911" customWidth="1"/>
    <col min="5402" max="5402" width="14.44140625" style="911" customWidth="1"/>
    <col min="5403" max="5403" width="23.109375" style="911" customWidth="1"/>
    <col min="5404" max="5632" width="11.44140625" style="911"/>
    <col min="5633" max="5634" width="8.33203125" style="911" customWidth="1"/>
    <col min="5635" max="5635" width="33.5546875" style="911" customWidth="1"/>
    <col min="5636" max="5642" width="9.44140625" style="911" customWidth="1"/>
    <col min="5643" max="5643" width="9.88671875" style="911" bestFit="1" customWidth="1"/>
    <col min="5644" max="5644" width="22.33203125" style="911" customWidth="1"/>
    <col min="5645" max="5645" width="12" style="911" customWidth="1"/>
    <col min="5646" max="5648" width="11.44140625" style="911" customWidth="1"/>
    <col min="5649" max="5653" width="16.109375" style="911" customWidth="1"/>
    <col min="5654" max="5654" width="19.5546875" style="911" customWidth="1"/>
    <col min="5655" max="5655" width="20.5546875" style="911" customWidth="1"/>
    <col min="5656" max="5656" width="11.44140625" style="911" customWidth="1"/>
    <col min="5657" max="5657" width="18.44140625" style="911" customWidth="1"/>
    <col min="5658" max="5658" width="14.44140625" style="911" customWidth="1"/>
    <col min="5659" max="5659" width="23.109375" style="911" customWidth="1"/>
    <col min="5660" max="5888" width="11.44140625" style="911"/>
    <col min="5889" max="5890" width="8.33203125" style="911" customWidth="1"/>
    <col min="5891" max="5891" width="33.5546875" style="911" customWidth="1"/>
    <col min="5892" max="5898" width="9.44140625" style="911" customWidth="1"/>
    <col min="5899" max="5899" width="9.88671875" style="911" bestFit="1" customWidth="1"/>
    <col min="5900" max="5900" width="22.33203125" style="911" customWidth="1"/>
    <col min="5901" max="5901" width="12" style="911" customWidth="1"/>
    <col min="5902" max="5904" width="11.44140625" style="911" customWidth="1"/>
    <col min="5905" max="5909" width="16.109375" style="911" customWidth="1"/>
    <col min="5910" max="5910" width="19.5546875" style="911" customWidth="1"/>
    <col min="5911" max="5911" width="20.5546875" style="911" customWidth="1"/>
    <col min="5912" max="5912" width="11.44140625" style="911" customWidth="1"/>
    <col min="5913" max="5913" width="18.44140625" style="911" customWidth="1"/>
    <col min="5914" max="5914" width="14.44140625" style="911" customWidth="1"/>
    <col min="5915" max="5915" width="23.109375" style="911" customWidth="1"/>
    <col min="5916" max="6144" width="11.44140625" style="911"/>
    <col min="6145" max="6146" width="8.33203125" style="911" customWidth="1"/>
    <col min="6147" max="6147" width="33.5546875" style="911" customWidth="1"/>
    <col min="6148" max="6154" width="9.44140625" style="911" customWidth="1"/>
    <col min="6155" max="6155" width="9.88671875" style="911" bestFit="1" customWidth="1"/>
    <col min="6156" max="6156" width="22.33203125" style="911" customWidth="1"/>
    <col min="6157" max="6157" width="12" style="911" customWidth="1"/>
    <col min="6158" max="6160" width="11.44140625" style="911" customWidth="1"/>
    <col min="6161" max="6165" width="16.109375" style="911" customWidth="1"/>
    <col min="6166" max="6166" width="19.5546875" style="911" customWidth="1"/>
    <col min="6167" max="6167" width="20.5546875" style="911" customWidth="1"/>
    <col min="6168" max="6168" width="11.44140625" style="911" customWidth="1"/>
    <col min="6169" max="6169" width="18.44140625" style="911" customWidth="1"/>
    <col min="6170" max="6170" width="14.44140625" style="911" customWidth="1"/>
    <col min="6171" max="6171" width="23.109375" style="911" customWidth="1"/>
    <col min="6172" max="6400" width="11.44140625" style="911"/>
    <col min="6401" max="6402" width="8.33203125" style="911" customWidth="1"/>
    <col min="6403" max="6403" width="33.5546875" style="911" customWidth="1"/>
    <col min="6404" max="6410" width="9.44140625" style="911" customWidth="1"/>
    <col min="6411" max="6411" width="9.88671875" style="911" bestFit="1" customWidth="1"/>
    <col min="6412" max="6412" width="22.33203125" style="911" customWidth="1"/>
    <col min="6413" max="6413" width="12" style="911" customWidth="1"/>
    <col min="6414" max="6416" width="11.44140625" style="911" customWidth="1"/>
    <col min="6417" max="6421" width="16.109375" style="911" customWidth="1"/>
    <col min="6422" max="6422" width="19.5546875" style="911" customWidth="1"/>
    <col min="6423" max="6423" width="20.5546875" style="911" customWidth="1"/>
    <col min="6424" max="6424" width="11.44140625" style="911" customWidth="1"/>
    <col min="6425" max="6425" width="18.44140625" style="911" customWidth="1"/>
    <col min="6426" max="6426" width="14.44140625" style="911" customWidth="1"/>
    <col min="6427" max="6427" width="23.109375" style="911" customWidth="1"/>
    <col min="6428" max="6656" width="11.44140625" style="911"/>
    <col min="6657" max="6658" width="8.33203125" style="911" customWidth="1"/>
    <col min="6659" max="6659" width="33.5546875" style="911" customWidth="1"/>
    <col min="6660" max="6666" width="9.44140625" style="911" customWidth="1"/>
    <col min="6667" max="6667" width="9.88671875" style="911" bestFit="1" customWidth="1"/>
    <col min="6668" max="6668" width="22.33203125" style="911" customWidth="1"/>
    <col min="6669" max="6669" width="12" style="911" customWidth="1"/>
    <col min="6670" max="6672" width="11.44140625" style="911" customWidth="1"/>
    <col min="6673" max="6677" width="16.109375" style="911" customWidth="1"/>
    <col min="6678" max="6678" width="19.5546875" style="911" customWidth="1"/>
    <col min="6679" max="6679" width="20.5546875" style="911" customWidth="1"/>
    <col min="6680" max="6680" width="11.44140625" style="911" customWidth="1"/>
    <col min="6681" max="6681" width="18.44140625" style="911" customWidth="1"/>
    <col min="6682" max="6682" width="14.44140625" style="911" customWidth="1"/>
    <col min="6683" max="6683" width="23.109375" style="911" customWidth="1"/>
    <col min="6684" max="6912" width="11.44140625" style="911"/>
    <col min="6913" max="6914" width="8.33203125" style="911" customWidth="1"/>
    <col min="6915" max="6915" width="33.5546875" style="911" customWidth="1"/>
    <col min="6916" max="6922" width="9.44140625" style="911" customWidth="1"/>
    <col min="6923" max="6923" width="9.88671875" style="911" bestFit="1" customWidth="1"/>
    <col min="6924" max="6924" width="22.33203125" style="911" customWidth="1"/>
    <col min="6925" max="6925" width="12" style="911" customWidth="1"/>
    <col min="6926" max="6928" width="11.44140625" style="911" customWidth="1"/>
    <col min="6929" max="6933" width="16.109375" style="911" customWidth="1"/>
    <col min="6934" max="6934" width="19.5546875" style="911" customWidth="1"/>
    <col min="6935" max="6935" width="20.5546875" style="911" customWidth="1"/>
    <col min="6936" max="6936" width="11.44140625" style="911" customWidth="1"/>
    <col min="6937" max="6937" width="18.44140625" style="911" customWidth="1"/>
    <col min="6938" max="6938" width="14.44140625" style="911" customWidth="1"/>
    <col min="6939" max="6939" width="23.109375" style="911" customWidth="1"/>
    <col min="6940" max="7168" width="11.44140625" style="911"/>
    <col min="7169" max="7170" width="8.33203125" style="911" customWidth="1"/>
    <col min="7171" max="7171" width="33.5546875" style="911" customWidth="1"/>
    <col min="7172" max="7178" width="9.44140625" style="911" customWidth="1"/>
    <col min="7179" max="7179" width="9.88671875" style="911" bestFit="1" customWidth="1"/>
    <col min="7180" max="7180" width="22.33203125" style="911" customWidth="1"/>
    <col min="7181" max="7181" width="12" style="911" customWidth="1"/>
    <col min="7182" max="7184" width="11.44140625" style="911" customWidth="1"/>
    <col min="7185" max="7189" width="16.109375" style="911" customWidth="1"/>
    <col min="7190" max="7190" width="19.5546875" style="911" customWidth="1"/>
    <col min="7191" max="7191" width="20.5546875" style="911" customWidth="1"/>
    <col min="7192" max="7192" width="11.44140625" style="911" customWidth="1"/>
    <col min="7193" max="7193" width="18.44140625" style="911" customWidth="1"/>
    <col min="7194" max="7194" width="14.44140625" style="911" customWidth="1"/>
    <col min="7195" max="7195" width="23.109375" style="911" customWidth="1"/>
    <col min="7196" max="7424" width="11.44140625" style="911"/>
    <col min="7425" max="7426" width="8.33203125" style="911" customWidth="1"/>
    <col min="7427" max="7427" width="33.5546875" style="911" customWidth="1"/>
    <col min="7428" max="7434" width="9.44140625" style="911" customWidth="1"/>
    <col min="7435" max="7435" width="9.88671875" style="911" bestFit="1" customWidth="1"/>
    <col min="7436" max="7436" width="22.33203125" style="911" customWidth="1"/>
    <col min="7437" max="7437" width="12" style="911" customWidth="1"/>
    <col min="7438" max="7440" width="11.44140625" style="911" customWidth="1"/>
    <col min="7441" max="7445" width="16.109375" style="911" customWidth="1"/>
    <col min="7446" max="7446" width="19.5546875" style="911" customWidth="1"/>
    <col min="7447" max="7447" width="20.5546875" style="911" customWidth="1"/>
    <col min="7448" max="7448" width="11.44140625" style="911" customWidth="1"/>
    <col min="7449" max="7449" width="18.44140625" style="911" customWidth="1"/>
    <col min="7450" max="7450" width="14.44140625" style="911" customWidth="1"/>
    <col min="7451" max="7451" width="23.109375" style="911" customWidth="1"/>
    <col min="7452" max="7680" width="11.44140625" style="911"/>
    <col min="7681" max="7682" width="8.33203125" style="911" customWidth="1"/>
    <col min="7683" max="7683" width="33.5546875" style="911" customWidth="1"/>
    <col min="7684" max="7690" width="9.44140625" style="911" customWidth="1"/>
    <col min="7691" max="7691" width="9.88671875" style="911" bestFit="1" customWidth="1"/>
    <col min="7692" max="7692" width="22.33203125" style="911" customWidth="1"/>
    <col min="7693" max="7693" width="12" style="911" customWidth="1"/>
    <col min="7694" max="7696" width="11.44140625" style="911" customWidth="1"/>
    <col min="7697" max="7701" width="16.109375" style="911" customWidth="1"/>
    <col min="7702" max="7702" width="19.5546875" style="911" customWidth="1"/>
    <col min="7703" max="7703" width="20.5546875" style="911" customWidth="1"/>
    <col min="7704" max="7704" width="11.44140625" style="911" customWidth="1"/>
    <col min="7705" max="7705" width="18.44140625" style="911" customWidth="1"/>
    <col min="7706" max="7706" width="14.44140625" style="911" customWidth="1"/>
    <col min="7707" max="7707" width="23.109375" style="911" customWidth="1"/>
    <col min="7708" max="7936" width="11.44140625" style="911"/>
    <col min="7937" max="7938" width="8.33203125" style="911" customWidth="1"/>
    <col min="7939" max="7939" width="33.5546875" style="911" customWidth="1"/>
    <col min="7940" max="7946" width="9.44140625" style="911" customWidth="1"/>
    <col min="7947" max="7947" width="9.88671875" style="911" bestFit="1" customWidth="1"/>
    <col min="7948" max="7948" width="22.33203125" style="911" customWidth="1"/>
    <col min="7949" max="7949" width="12" style="911" customWidth="1"/>
    <col min="7950" max="7952" width="11.44140625" style="911" customWidth="1"/>
    <col min="7953" max="7957" width="16.109375" style="911" customWidth="1"/>
    <col min="7958" max="7958" width="19.5546875" style="911" customWidth="1"/>
    <col min="7959" max="7959" width="20.5546875" style="911" customWidth="1"/>
    <col min="7960" max="7960" width="11.44140625" style="911" customWidth="1"/>
    <col min="7961" max="7961" width="18.44140625" style="911" customWidth="1"/>
    <col min="7962" max="7962" width="14.44140625" style="911" customWidth="1"/>
    <col min="7963" max="7963" width="23.109375" style="911" customWidth="1"/>
    <col min="7964" max="8192" width="11.44140625" style="911"/>
    <col min="8193" max="8194" width="8.33203125" style="911" customWidth="1"/>
    <col min="8195" max="8195" width="33.5546875" style="911" customWidth="1"/>
    <col min="8196" max="8202" width="9.44140625" style="911" customWidth="1"/>
    <col min="8203" max="8203" width="9.88671875" style="911" bestFit="1" customWidth="1"/>
    <col min="8204" max="8204" width="22.33203125" style="911" customWidth="1"/>
    <col min="8205" max="8205" width="12" style="911" customWidth="1"/>
    <col min="8206" max="8208" width="11.44140625" style="911" customWidth="1"/>
    <col min="8209" max="8213" width="16.109375" style="911" customWidth="1"/>
    <col min="8214" max="8214" width="19.5546875" style="911" customWidth="1"/>
    <col min="8215" max="8215" width="20.5546875" style="911" customWidth="1"/>
    <col min="8216" max="8216" width="11.44140625" style="911" customWidth="1"/>
    <col min="8217" max="8217" width="18.44140625" style="911" customWidth="1"/>
    <col min="8218" max="8218" width="14.44140625" style="911" customWidth="1"/>
    <col min="8219" max="8219" width="23.109375" style="911" customWidth="1"/>
    <col min="8220" max="8448" width="11.44140625" style="911"/>
    <col min="8449" max="8450" width="8.33203125" style="911" customWidth="1"/>
    <col min="8451" max="8451" width="33.5546875" style="911" customWidth="1"/>
    <col min="8452" max="8458" width="9.44140625" style="911" customWidth="1"/>
    <col min="8459" max="8459" width="9.88671875" style="911" bestFit="1" customWidth="1"/>
    <col min="8460" max="8460" width="22.33203125" style="911" customWidth="1"/>
    <col min="8461" max="8461" width="12" style="911" customWidth="1"/>
    <col min="8462" max="8464" width="11.44140625" style="911" customWidth="1"/>
    <col min="8465" max="8469" width="16.109375" style="911" customWidth="1"/>
    <col min="8470" max="8470" width="19.5546875" style="911" customWidth="1"/>
    <col min="8471" max="8471" width="20.5546875" style="911" customWidth="1"/>
    <col min="8472" max="8472" width="11.44140625" style="911" customWidth="1"/>
    <col min="8473" max="8473" width="18.44140625" style="911" customWidth="1"/>
    <col min="8474" max="8474" width="14.44140625" style="911" customWidth="1"/>
    <col min="8475" max="8475" width="23.109375" style="911" customWidth="1"/>
    <col min="8476" max="8704" width="11.44140625" style="911"/>
    <col min="8705" max="8706" width="8.33203125" style="911" customWidth="1"/>
    <col min="8707" max="8707" width="33.5546875" style="911" customWidth="1"/>
    <col min="8708" max="8714" width="9.44140625" style="911" customWidth="1"/>
    <col min="8715" max="8715" width="9.88671875" style="911" bestFit="1" customWidth="1"/>
    <col min="8716" max="8716" width="22.33203125" style="911" customWidth="1"/>
    <col min="8717" max="8717" width="12" style="911" customWidth="1"/>
    <col min="8718" max="8720" width="11.44140625" style="911" customWidth="1"/>
    <col min="8721" max="8725" width="16.109375" style="911" customWidth="1"/>
    <col min="8726" max="8726" width="19.5546875" style="911" customWidth="1"/>
    <col min="8727" max="8727" width="20.5546875" style="911" customWidth="1"/>
    <col min="8728" max="8728" width="11.44140625" style="911" customWidth="1"/>
    <col min="8729" max="8729" width="18.44140625" style="911" customWidth="1"/>
    <col min="8730" max="8730" width="14.44140625" style="911" customWidth="1"/>
    <col min="8731" max="8731" width="23.109375" style="911" customWidth="1"/>
    <col min="8732" max="8960" width="11.44140625" style="911"/>
    <col min="8961" max="8962" width="8.33203125" style="911" customWidth="1"/>
    <col min="8963" max="8963" width="33.5546875" style="911" customWidth="1"/>
    <col min="8964" max="8970" width="9.44140625" style="911" customWidth="1"/>
    <col min="8971" max="8971" width="9.88671875" style="911" bestFit="1" customWidth="1"/>
    <col min="8972" max="8972" width="22.33203125" style="911" customWidth="1"/>
    <col min="8973" max="8973" width="12" style="911" customWidth="1"/>
    <col min="8974" max="8976" width="11.44140625" style="911" customWidth="1"/>
    <col min="8977" max="8981" width="16.109375" style="911" customWidth="1"/>
    <col min="8982" max="8982" width="19.5546875" style="911" customWidth="1"/>
    <col min="8983" max="8983" width="20.5546875" style="911" customWidth="1"/>
    <col min="8984" max="8984" width="11.44140625" style="911" customWidth="1"/>
    <col min="8985" max="8985" width="18.44140625" style="911" customWidth="1"/>
    <col min="8986" max="8986" width="14.44140625" style="911" customWidth="1"/>
    <col min="8987" max="8987" width="23.109375" style="911" customWidth="1"/>
    <col min="8988" max="9216" width="11.44140625" style="911"/>
    <col min="9217" max="9218" width="8.33203125" style="911" customWidth="1"/>
    <col min="9219" max="9219" width="33.5546875" style="911" customWidth="1"/>
    <col min="9220" max="9226" width="9.44140625" style="911" customWidth="1"/>
    <col min="9227" max="9227" width="9.88671875" style="911" bestFit="1" customWidth="1"/>
    <col min="9228" max="9228" width="22.33203125" style="911" customWidth="1"/>
    <col min="9229" max="9229" width="12" style="911" customWidth="1"/>
    <col min="9230" max="9232" width="11.44140625" style="911" customWidth="1"/>
    <col min="9233" max="9237" width="16.109375" style="911" customWidth="1"/>
    <col min="9238" max="9238" width="19.5546875" style="911" customWidth="1"/>
    <col min="9239" max="9239" width="20.5546875" style="911" customWidth="1"/>
    <col min="9240" max="9240" width="11.44140625" style="911" customWidth="1"/>
    <col min="9241" max="9241" width="18.44140625" style="911" customWidth="1"/>
    <col min="9242" max="9242" width="14.44140625" style="911" customWidth="1"/>
    <col min="9243" max="9243" width="23.109375" style="911" customWidth="1"/>
    <col min="9244" max="9472" width="11.44140625" style="911"/>
    <col min="9473" max="9474" width="8.33203125" style="911" customWidth="1"/>
    <col min="9475" max="9475" width="33.5546875" style="911" customWidth="1"/>
    <col min="9476" max="9482" width="9.44140625" style="911" customWidth="1"/>
    <col min="9483" max="9483" width="9.88671875" style="911" bestFit="1" customWidth="1"/>
    <col min="9484" max="9484" width="22.33203125" style="911" customWidth="1"/>
    <col min="9485" max="9485" width="12" style="911" customWidth="1"/>
    <col min="9486" max="9488" width="11.44140625" style="911" customWidth="1"/>
    <col min="9489" max="9493" width="16.109375" style="911" customWidth="1"/>
    <col min="9494" max="9494" width="19.5546875" style="911" customWidth="1"/>
    <col min="9495" max="9495" width="20.5546875" style="911" customWidth="1"/>
    <col min="9496" max="9496" width="11.44140625" style="911" customWidth="1"/>
    <col min="9497" max="9497" width="18.44140625" style="911" customWidth="1"/>
    <col min="9498" max="9498" width="14.44140625" style="911" customWidth="1"/>
    <col min="9499" max="9499" width="23.109375" style="911" customWidth="1"/>
    <col min="9500" max="9728" width="11.44140625" style="911"/>
    <col min="9729" max="9730" width="8.33203125" style="911" customWidth="1"/>
    <col min="9731" max="9731" width="33.5546875" style="911" customWidth="1"/>
    <col min="9732" max="9738" width="9.44140625" style="911" customWidth="1"/>
    <col min="9739" max="9739" width="9.88671875" style="911" bestFit="1" customWidth="1"/>
    <col min="9740" max="9740" width="22.33203125" style="911" customWidth="1"/>
    <col min="9741" max="9741" width="12" style="911" customWidth="1"/>
    <col min="9742" max="9744" width="11.44140625" style="911" customWidth="1"/>
    <col min="9745" max="9749" width="16.109375" style="911" customWidth="1"/>
    <col min="9750" max="9750" width="19.5546875" style="911" customWidth="1"/>
    <col min="9751" max="9751" width="20.5546875" style="911" customWidth="1"/>
    <col min="9752" max="9752" width="11.44140625" style="911" customWidth="1"/>
    <col min="9753" max="9753" width="18.44140625" style="911" customWidth="1"/>
    <col min="9754" max="9754" width="14.44140625" style="911" customWidth="1"/>
    <col min="9755" max="9755" width="23.109375" style="911" customWidth="1"/>
    <col min="9756" max="9984" width="11.44140625" style="911"/>
    <col min="9985" max="9986" width="8.33203125" style="911" customWidth="1"/>
    <col min="9987" max="9987" width="33.5546875" style="911" customWidth="1"/>
    <col min="9988" max="9994" width="9.44140625" style="911" customWidth="1"/>
    <col min="9995" max="9995" width="9.88671875" style="911" bestFit="1" customWidth="1"/>
    <col min="9996" max="9996" width="22.33203125" style="911" customWidth="1"/>
    <col min="9997" max="9997" width="12" style="911" customWidth="1"/>
    <col min="9998" max="10000" width="11.44140625" style="911" customWidth="1"/>
    <col min="10001" max="10005" width="16.109375" style="911" customWidth="1"/>
    <col min="10006" max="10006" width="19.5546875" style="911" customWidth="1"/>
    <col min="10007" max="10007" width="20.5546875" style="911" customWidth="1"/>
    <col min="10008" max="10008" width="11.44140625" style="911" customWidth="1"/>
    <col min="10009" max="10009" width="18.44140625" style="911" customWidth="1"/>
    <col min="10010" max="10010" width="14.44140625" style="911" customWidth="1"/>
    <col min="10011" max="10011" width="23.109375" style="911" customWidth="1"/>
    <col min="10012" max="10240" width="11.44140625" style="911"/>
    <col min="10241" max="10242" width="8.33203125" style="911" customWidth="1"/>
    <col min="10243" max="10243" width="33.5546875" style="911" customWidth="1"/>
    <col min="10244" max="10250" width="9.44140625" style="911" customWidth="1"/>
    <col min="10251" max="10251" width="9.88671875" style="911" bestFit="1" customWidth="1"/>
    <col min="10252" max="10252" width="22.33203125" style="911" customWidth="1"/>
    <col min="10253" max="10253" width="12" style="911" customWidth="1"/>
    <col min="10254" max="10256" width="11.44140625" style="911" customWidth="1"/>
    <col min="10257" max="10261" width="16.109375" style="911" customWidth="1"/>
    <col min="10262" max="10262" width="19.5546875" style="911" customWidth="1"/>
    <col min="10263" max="10263" width="20.5546875" style="911" customWidth="1"/>
    <col min="10264" max="10264" width="11.44140625" style="911" customWidth="1"/>
    <col min="10265" max="10265" width="18.44140625" style="911" customWidth="1"/>
    <col min="10266" max="10266" width="14.44140625" style="911" customWidth="1"/>
    <col min="10267" max="10267" width="23.109375" style="911" customWidth="1"/>
    <col min="10268" max="10496" width="11.44140625" style="911"/>
    <col min="10497" max="10498" width="8.33203125" style="911" customWidth="1"/>
    <col min="10499" max="10499" width="33.5546875" style="911" customWidth="1"/>
    <col min="10500" max="10506" width="9.44140625" style="911" customWidth="1"/>
    <col min="10507" max="10507" width="9.88671875" style="911" bestFit="1" customWidth="1"/>
    <col min="10508" max="10508" width="22.33203125" style="911" customWidth="1"/>
    <col min="10509" max="10509" width="12" style="911" customWidth="1"/>
    <col min="10510" max="10512" width="11.44140625" style="911" customWidth="1"/>
    <col min="10513" max="10517" width="16.109375" style="911" customWidth="1"/>
    <col min="10518" max="10518" width="19.5546875" style="911" customWidth="1"/>
    <col min="10519" max="10519" width="20.5546875" style="911" customWidth="1"/>
    <col min="10520" max="10520" width="11.44140625" style="911" customWidth="1"/>
    <col min="10521" max="10521" width="18.44140625" style="911" customWidth="1"/>
    <col min="10522" max="10522" width="14.44140625" style="911" customWidth="1"/>
    <col min="10523" max="10523" width="23.109375" style="911" customWidth="1"/>
    <col min="10524" max="10752" width="11.44140625" style="911"/>
    <col min="10753" max="10754" width="8.33203125" style="911" customWidth="1"/>
    <col min="10755" max="10755" width="33.5546875" style="911" customWidth="1"/>
    <col min="10756" max="10762" width="9.44140625" style="911" customWidth="1"/>
    <col min="10763" max="10763" width="9.88671875" style="911" bestFit="1" customWidth="1"/>
    <col min="10764" max="10764" width="22.33203125" style="911" customWidth="1"/>
    <col min="10765" max="10765" width="12" style="911" customWidth="1"/>
    <col min="10766" max="10768" width="11.44140625" style="911" customWidth="1"/>
    <col min="10769" max="10773" width="16.109375" style="911" customWidth="1"/>
    <col min="10774" max="10774" width="19.5546875" style="911" customWidth="1"/>
    <col min="10775" max="10775" width="20.5546875" style="911" customWidth="1"/>
    <col min="10776" max="10776" width="11.44140625" style="911" customWidth="1"/>
    <col min="10777" max="10777" width="18.44140625" style="911" customWidth="1"/>
    <col min="10778" max="10778" width="14.44140625" style="911" customWidth="1"/>
    <col min="10779" max="10779" width="23.109375" style="911" customWidth="1"/>
    <col min="10780" max="11008" width="11.44140625" style="911"/>
    <col min="11009" max="11010" width="8.33203125" style="911" customWidth="1"/>
    <col min="11011" max="11011" width="33.5546875" style="911" customWidth="1"/>
    <col min="11012" max="11018" width="9.44140625" style="911" customWidth="1"/>
    <col min="11019" max="11019" width="9.88671875" style="911" bestFit="1" customWidth="1"/>
    <col min="11020" max="11020" width="22.33203125" style="911" customWidth="1"/>
    <col min="11021" max="11021" width="12" style="911" customWidth="1"/>
    <col min="11022" max="11024" width="11.44140625" style="911" customWidth="1"/>
    <col min="11025" max="11029" width="16.109375" style="911" customWidth="1"/>
    <col min="11030" max="11030" width="19.5546875" style="911" customWidth="1"/>
    <col min="11031" max="11031" width="20.5546875" style="911" customWidth="1"/>
    <col min="11032" max="11032" width="11.44140625" style="911" customWidth="1"/>
    <col min="11033" max="11033" width="18.44140625" style="911" customWidth="1"/>
    <col min="11034" max="11034" width="14.44140625" style="911" customWidth="1"/>
    <col min="11035" max="11035" width="23.109375" style="911" customWidth="1"/>
    <col min="11036" max="11264" width="11.44140625" style="911"/>
    <col min="11265" max="11266" width="8.33203125" style="911" customWidth="1"/>
    <col min="11267" max="11267" width="33.5546875" style="911" customWidth="1"/>
    <col min="11268" max="11274" width="9.44140625" style="911" customWidth="1"/>
    <col min="11275" max="11275" width="9.88671875" style="911" bestFit="1" customWidth="1"/>
    <col min="11276" max="11276" width="22.33203125" style="911" customWidth="1"/>
    <col min="11277" max="11277" width="12" style="911" customWidth="1"/>
    <col min="11278" max="11280" width="11.44140625" style="911" customWidth="1"/>
    <col min="11281" max="11285" width="16.109375" style="911" customWidth="1"/>
    <col min="11286" max="11286" width="19.5546875" style="911" customWidth="1"/>
    <col min="11287" max="11287" width="20.5546875" style="911" customWidth="1"/>
    <col min="11288" max="11288" width="11.44140625" style="911" customWidth="1"/>
    <col min="11289" max="11289" width="18.44140625" style="911" customWidth="1"/>
    <col min="11290" max="11290" width="14.44140625" style="911" customWidth="1"/>
    <col min="11291" max="11291" width="23.109375" style="911" customWidth="1"/>
    <col min="11292" max="11520" width="11.44140625" style="911"/>
    <col min="11521" max="11522" width="8.33203125" style="911" customWidth="1"/>
    <col min="11523" max="11523" width="33.5546875" style="911" customWidth="1"/>
    <col min="11524" max="11530" width="9.44140625" style="911" customWidth="1"/>
    <col min="11531" max="11531" width="9.88671875" style="911" bestFit="1" customWidth="1"/>
    <col min="11532" max="11532" width="22.33203125" style="911" customWidth="1"/>
    <col min="11533" max="11533" width="12" style="911" customWidth="1"/>
    <col min="11534" max="11536" width="11.44140625" style="911" customWidth="1"/>
    <col min="11537" max="11541" width="16.109375" style="911" customWidth="1"/>
    <col min="11542" max="11542" width="19.5546875" style="911" customWidth="1"/>
    <col min="11543" max="11543" width="20.5546875" style="911" customWidth="1"/>
    <col min="11544" max="11544" width="11.44140625" style="911" customWidth="1"/>
    <col min="11545" max="11545" width="18.44140625" style="911" customWidth="1"/>
    <col min="11546" max="11546" width="14.44140625" style="911" customWidth="1"/>
    <col min="11547" max="11547" width="23.109375" style="911" customWidth="1"/>
    <col min="11548" max="11776" width="11.44140625" style="911"/>
    <col min="11777" max="11778" width="8.33203125" style="911" customWidth="1"/>
    <col min="11779" max="11779" width="33.5546875" style="911" customWidth="1"/>
    <col min="11780" max="11786" width="9.44140625" style="911" customWidth="1"/>
    <col min="11787" max="11787" width="9.88671875" style="911" bestFit="1" customWidth="1"/>
    <col min="11788" max="11788" width="22.33203125" style="911" customWidth="1"/>
    <col min="11789" max="11789" width="12" style="911" customWidth="1"/>
    <col min="11790" max="11792" width="11.44140625" style="911" customWidth="1"/>
    <col min="11793" max="11797" width="16.109375" style="911" customWidth="1"/>
    <col min="11798" max="11798" width="19.5546875" style="911" customWidth="1"/>
    <col min="11799" max="11799" width="20.5546875" style="911" customWidth="1"/>
    <col min="11800" max="11800" width="11.44140625" style="911" customWidth="1"/>
    <col min="11801" max="11801" width="18.44140625" style="911" customWidth="1"/>
    <col min="11802" max="11802" width="14.44140625" style="911" customWidth="1"/>
    <col min="11803" max="11803" width="23.109375" style="911" customWidth="1"/>
    <col min="11804" max="12032" width="11.44140625" style="911"/>
    <col min="12033" max="12034" width="8.33203125" style="911" customWidth="1"/>
    <col min="12035" max="12035" width="33.5546875" style="911" customWidth="1"/>
    <col min="12036" max="12042" width="9.44140625" style="911" customWidth="1"/>
    <col min="12043" max="12043" width="9.88671875" style="911" bestFit="1" customWidth="1"/>
    <col min="12044" max="12044" width="22.33203125" style="911" customWidth="1"/>
    <col min="12045" max="12045" width="12" style="911" customWidth="1"/>
    <col min="12046" max="12048" width="11.44140625" style="911" customWidth="1"/>
    <col min="12049" max="12053" width="16.109375" style="911" customWidth="1"/>
    <col min="12054" max="12054" width="19.5546875" style="911" customWidth="1"/>
    <col min="12055" max="12055" width="20.5546875" style="911" customWidth="1"/>
    <col min="12056" max="12056" width="11.44140625" style="911" customWidth="1"/>
    <col min="12057" max="12057" width="18.44140625" style="911" customWidth="1"/>
    <col min="12058" max="12058" width="14.44140625" style="911" customWidth="1"/>
    <col min="12059" max="12059" width="23.109375" style="911" customWidth="1"/>
    <col min="12060" max="12288" width="11.44140625" style="911"/>
    <col min="12289" max="12290" width="8.33203125" style="911" customWidth="1"/>
    <col min="12291" max="12291" width="33.5546875" style="911" customWidth="1"/>
    <col min="12292" max="12298" width="9.44140625" style="911" customWidth="1"/>
    <col min="12299" max="12299" width="9.88671875" style="911" bestFit="1" customWidth="1"/>
    <col min="12300" max="12300" width="22.33203125" style="911" customWidth="1"/>
    <col min="12301" max="12301" width="12" style="911" customWidth="1"/>
    <col min="12302" max="12304" width="11.44140625" style="911" customWidth="1"/>
    <col min="12305" max="12309" width="16.109375" style="911" customWidth="1"/>
    <col min="12310" max="12310" width="19.5546875" style="911" customWidth="1"/>
    <col min="12311" max="12311" width="20.5546875" style="911" customWidth="1"/>
    <col min="12312" max="12312" width="11.44140625" style="911" customWidth="1"/>
    <col min="12313" max="12313" width="18.44140625" style="911" customWidth="1"/>
    <col min="12314" max="12314" width="14.44140625" style="911" customWidth="1"/>
    <col min="12315" max="12315" width="23.109375" style="911" customWidth="1"/>
    <col min="12316" max="12544" width="11.44140625" style="911"/>
    <col min="12545" max="12546" width="8.33203125" style="911" customWidth="1"/>
    <col min="12547" max="12547" width="33.5546875" style="911" customWidth="1"/>
    <col min="12548" max="12554" width="9.44140625" style="911" customWidth="1"/>
    <col min="12555" max="12555" width="9.88671875" style="911" bestFit="1" customWidth="1"/>
    <col min="12556" max="12556" width="22.33203125" style="911" customWidth="1"/>
    <col min="12557" max="12557" width="12" style="911" customWidth="1"/>
    <col min="12558" max="12560" width="11.44140625" style="911" customWidth="1"/>
    <col min="12561" max="12565" width="16.109375" style="911" customWidth="1"/>
    <col min="12566" max="12566" width="19.5546875" style="911" customWidth="1"/>
    <col min="12567" max="12567" width="20.5546875" style="911" customWidth="1"/>
    <col min="12568" max="12568" width="11.44140625" style="911" customWidth="1"/>
    <col min="12569" max="12569" width="18.44140625" style="911" customWidth="1"/>
    <col min="12570" max="12570" width="14.44140625" style="911" customWidth="1"/>
    <col min="12571" max="12571" width="23.109375" style="911" customWidth="1"/>
    <col min="12572" max="12800" width="11.44140625" style="911"/>
    <col min="12801" max="12802" width="8.33203125" style="911" customWidth="1"/>
    <col min="12803" max="12803" width="33.5546875" style="911" customWidth="1"/>
    <col min="12804" max="12810" width="9.44140625" style="911" customWidth="1"/>
    <col min="12811" max="12811" width="9.88671875" style="911" bestFit="1" customWidth="1"/>
    <col min="12812" max="12812" width="22.33203125" style="911" customWidth="1"/>
    <col min="12813" max="12813" width="12" style="911" customWidth="1"/>
    <col min="12814" max="12816" width="11.44140625" style="911" customWidth="1"/>
    <col min="12817" max="12821" width="16.109375" style="911" customWidth="1"/>
    <col min="12822" max="12822" width="19.5546875" style="911" customWidth="1"/>
    <col min="12823" max="12823" width="20.5546875" style="911" customWidth="1"/>
    <col min="12824" max="12824" width="11.44140625" style="911" customWidth="1"/>
    <col min="12825" max="12825" width="18.44140625" style="911" customWidth="1"/>
    <col min="12826" max="12826" width="14.44140625" style="911" customWidth="1"/>
    <col min="12827" max="12827" width="23.109375" style="911" customWidth="1"/>
    <col min="12828" max="13056" width="11.44140625" style="911"/>
    <col min="13057" max="13058" width="8.33203125" style="911" customWidth="1"/>
    <col min="13059" max="13059" width="33.5546875" style="911" customWidth="1"/>
    <col min="13060" max="13066" width="9.44140625" style="911" customWidth="1"/>
    <col min="13067" max="13067" width="9.88671875" style="911" bestFit="1" customWidth="1"/>
    <col min="13068" max="13068" width="22.33203125" style="911" customWidth="1"/>
    <col min="13069" max="13069" width="12" style="911" customWidth="1"/>
    <col min="13070" max="13072" width="11.44140625" style="911" customWidth="1"/>
    <col min="13073" max="13077" width="16.109375" style="911" customWidth="1"/>
    <col min="13078" max="13078" width="19.5546875" style="911" customWidth="1"/>
    <col min="13079" max="13079" width="20.5546875" style="911" customWidth="1"/>
    <col min="13080" max="13080" width="11.44140625" style="911" customWidth="1"/>
    <col min="13081" max="13081" width="18.44140625" style="911" customWidth="1"/>
    <col min="13082" max="13082" width="14.44140625" style="911" customWidth="1"/>
    <col min="13083" max="13083" width="23.109375" style="911" customWidth="1"/>
    <col min="13084" max="13312" width="11.44140625" style="911"/>
    <col min="13313" max="13314" width="8.33203125" style="911" customWidth="1"/>
    <col min="13315" max="13315" width="33.5546875" style="911" customWidth="1"/>
    <col min="13316" max="13322" width="9.44140625" style="911" customWidth="1"/>
    <col min="13323" max="13323" width="9.88671875" style="911" bestFit="1" customWidth="1"/>
    <col min="13324" max="13324" width="22.33203125" style="911" customWidth="1"/>
    <col min="13325" max="13325" width="12" style="911" customWidth="1"/>
    <col min="13326" max="13328" width="11.44140625" style="911" customWidth="1"/>
    <col min="13329" max="13333" width="16.109375" style="911" customWidth="1"/>
    <col min="13334" max="13334" width="19.5546875" style="911" customWidth="1"/>
    <col min="13335" max="13335" width="20.5546875" style="911" customWidth="1"/>
    <col min="13336" max="13336" width="11.44140625" style="911" customWidth="1"/>
    <col min="13337" max="13337" width="18.44140625" style="911" customWidth="1"/>
    <col min="13338" max="13338" width="14.44140625" style="911" customWidth="1"/>
    <col min="13339" max="13339" width="23.109375" style="911" customWidth="1"/>
    <col min="13340" max="13568" width="11.44140625" style="911"/>
    <col min="13569" max="13570" width="8.33203125" style="911" customWidth="1"/>
    <col min="13571" max="13571" width="33.5546875" style="911" customWidth="1"/>
    <col min="13572" max="13578" width="9.44140625" style="911" customWidth="1"/>
    <col min="13579" max="13579" width="9.88671875" style="911" bestFit="1" customWidth="1"/>
    <col min="13580" max="13580" width="22.33203125" style="911" customWidth="1"/>
    <col min="13581" max="13581" width="12" style="911" customWidth="1"/>
    <col min="13582" max="13584" width="11.44140625" style="911" customWidth="1"/>
    <col min="13585" max="13589" width="16.109375" style="911" customWidth="1"/>
    <col min="13590" max="13590" width="19.5546875" style="911" customWidth="1"/>
    <col min="13591" max="13591" width="20.5546875" style="911" customWidth="1"/>
    <col min="13592" max="13592" width="11.44140625" style="911" customWidth="1"/>
    <col min="13593" max="13593" width="18.44140625" style="911" customWidth="1"/>
    <col min="13594" max="13594" width="14.44140625" style="911" customWidth="1"/>
    <col min="13595" max="13595" width="23.109375" style="911" customWidth="1"/>
    <col min="13596" max="13824" width="11.44140625" style="911"/>
    <col min="13825" max="13826" width="8.33203125" style="911" customWidth="1"/>
    <col min="13827" max="13827" width="33.5546875" style="911" customWidth="1"/>
    <col min="13828" max="13834" width="9.44140625" style="911" customWidth="1"/>
    <col min="13835" max="13835" width="9.88671875" style="911" bestFit="1" customWidth="1"/>
    <col min="13836" max="13836" width="22.33203125" style="911" customWidth="1"/>
    <col min="13837" max="13837" width="12" style="911" customWidth="1"/>
    <col min="13838" max="13840" width="11.44140625" style="911" customWidth="1"/>
    <col min="13841" max="13845" width="16.109375" style="911" customWidth="1"/>
    <col min="13846" max="13846" width="19.5546875" style="911" customWidth="1"/>
    <col min="13847" max="13847" width="20.5546875" style="911" customWidth="1"/>
    <col min="13848" max="13848" width="11.44140625" style="911" customWidth="1"/>
    <col min="13849" max="13849" width="18.44140625" style="911" customWidth="1"/>
    <col min="13850" max="13850" width="14.44140625" style="911" customWidth="1"/>
    <col min="13851" max="13851" width="23.109375" style="911" customWidth="1"/>
    <col min="13852" max="14080" width="11.44140625" style="911"/>
    <col min="14081" max="14082" width="8.33203125" style="911" customWidth="1"/>
    <col min="14083" max="14083" width="33.5546875" style="911" customWidth="1"/>
    <col min="14084" max="14090" width="9.44140625" style="911" customWidth="1"/>
    <col min="14091" max="14091" width="9.88671875" style="911" bestFit="1" customWidth="1"/>
    <col min="14092" max="14092" width="22.33203125" style="911" customWidth="1"/>
    <col min="14093" max="14093" width="12" style="911" customWidth="1"/>
    <col min="14094" max="14096" width="11.44140625" style="911" customWidth="1"/>
    <col min="14097" max="14101" width="16.109375" style="911" customWidth="1"/>
    <col min="14102" max="14102" width="19.5546875" style="911" customWidth="1"/>
    <col min="14103" max="14103" width="20.5546875" style="911" customWidth="1"/>
    <col min="14104" max="14104" width="11.44140625" style="911" customWidth="1"/>
    <col min="14105" max="14105" width="18.44140625" style="911" customWidth="1"/>
    <col min="14106" max="14106" width="14.44140625" style="911" customWidth="1"/>
    <col min="14107" max="14107" width="23.109375" style="911" customWidth="1"/>
    <col min="14108" max="14336" width="11.44140625" style="911"/>
    <col min="14337" max="14338" width="8.33203125" style="911" customWidth="1"/>
    <col min="14339" max="14339" width="33.5546875" style="911" customWidth="1"/>
    <col min="14340" max="14346" width="9.44140625" style="911" customWidth="1"/>
    <col min="14347" max="14347" width="9.88671875" style="911" bestFit="1" customWidth="1"/>
    <col min="14348" max="14348" width="22.33203125" style="911" customWidth="1"/>
    <col min="14349" max="14349" width="12" style="911" customWidth="1"/>
    <col min="14350" max="14352" width="11.44140625" style="911" customWidth="1"/>
    <col min="14353" max="14357" width="16.109375" style="911" customWidth="1"/>
    <col min="14358" max="14358" width="19.5546875" style="911" customWidth="1"/>
    <col min="14359" max="14359" width="20.5546875" style="911" customWidth="1"/>
    <col min="14360" max="14360" width="11.44140625" style="911" customWidth="1"/>
    <col min="14361" max="14361" width="18.44140625" style="911" customWidth="1"/>
    <col min="14362" max="14362" width="14.44140625" style="911" customWidth="1"/>
    <col min="14363" max="14363" width="23.109375" style="911" customWidth="1"/>
    <col min="14364" max="14592" width="11.44140625" style="911"/>
    <col min="14593" max="14594" width="8.33203125" style="911" customWidth="1"/>
    <col min="14595" max="14595" width="33.5546875" style="911" customWidth="1"/>
    <col min="14596" max="14602" width="9.44140625" style="911" customWidth="1"/>
    <col min="14603" max="14603" width="9.88671875" style="911" bestFit="1" customWidth="1"/>
    <col min="14604" max="14604" width="22.33203125" style="911" customWidth="1"/>
    <col min="14605" max="14605" width="12" style="911" customWidth="1"/>
    <col min="14606" max="14608" width="11.44140625" style="911" customWidth="1"/>
    <col min="14609" max="14613" width="16.109375" style="911" customWidth="1"/>
    <col min="14614" max="14614" width="19.5546875" style="911" customWidth="1"/>
    <col min="14615" max="14615" width="20.5546875" style="911" customWidth="1"/>
    <col min="14616" max="14616" width="11.44140625" style="911" customWidth="1"/>
    <col min="14617" max="14617" width="18.44140625" style="911" customWidth="1"/>
    <col min="14618" max="14618" width="14.44140625" style="911" customWidth="1"/>
    <col min="14619" max="14619" width="23.109375" style="911" customWidth="1"/>
    <col min="14620" max="14848" width="11.44140625" style="911"/>
    <col min="14849" max="14850" width="8.33203125" style="911" customWidth="1"/>
    <col min="14851" max="14851" width="33.5546875" style="911" customWidth="1"/>
    <col min="14852" max="14858" width="9.44140625" style="911" customWidth="1"/>
    <col min="14859" max="14859" width="9.88671875" style="911" bestFit="1" customWidth="1"/>
    <col min="14860" max="14860" width="22.33203125" style="911" customWidth="1"/>
    <col min="14861" max="14861" width="12" style="911" customWidth="1"/>
    <col min="14862" max="14864" width="11.44140625" style="911" customWidth="1"/>
    <col min="14865" max="14869" width="16.109375" style="911" customWidth="1"/>
    <col min="14870" max="14870" width="19.5546875" style="911" customWidth="1"/>
    <col min="14871" max="14871" width="20.5546875" style="911" customWidth="1"/>
    <col min="14872" max="14872" width="11.44140625" style="911" customWidth="1"/>
    <col min="14873" max="14873" width="18.44140625" style="911" customWidth="1"/>
    <col min="14874" max="14874" width="14.44140625" style="911" customWidth="1"/>
    <col min="14875" max="14875" width="23.109375" style="911" customWidth="1"/>
    <col min="14876" max="15104" width="11.44140625" style="911"/>
    <col min="15105" max="15106" width="8.33203125" style="911" customWidth="1"/>
    <col min="15107" max="15107" width="33.5546875" style="911" customWidth="1"/>
    <col min="15108" max="15114" width="9.44140625" style="911" customWidth="1"/>
    <col min="15115" max="15115" width="9.88671875" style="911" bestFit="1" customWidth="1"/>
    <col min="15116" max="15116" width="22.33203125" style="911" customWidth="1"/>
    <col min="15117" max="15117" width="12" style="911" customWidth="1"/>
    <col min="15118" max="15120" width="11.44140625" style="911" customWidth="1"/>
    <col min="15121" max="15125" width="16.109375" style="911" customWidth="1"/>
    <col min="15126" max="15126" width="19.5546875" style="911" customWidth="1"/>
    <col min="15127" max="15127" width="20.5546875" style="911" customWidth="1"/>
    <col min="15128" max="15128" width="11.44140625" style="911" customWidth="1"/>
    <col min="15129" max="15129" width="18.44140625" style="911" customWidth="1"/>
    <col min="15130" max="15130" width="14.44140625" style="911" customWidth="1"/>
    <col min="15131" max="15131" width="23.109375" style="911" customWidth="1"/>
    <col min="15132" max="15360" width="11.44140625" style="911"/>
    <col min="15361" max="15362" width="8.33203125" style="911" customWidth="1"/>
    <col min="15363" max="15363" width="33.5546875" style="911" customWidth="1"/>
    <col min="15364" max="15370" width="9.44140625" style="911" customWidth="1"/>
    <col min="15371" max="15371" width="9.88671875" style="911" bestFit="1" customWidth="1"/>
    <col min="15372" max="15372" width="22.33203125" style="911" customWidth="1"/>
    <col min="15373" max="15373" width="12" style="911" customWidth="1"/>
    <col min="15374" max="15376" width="11.44140625" style="911" customWidth="1"/>
    <col min="15377" max="15381" width="16.109375" style="911" customWidth="1"/>
    <col min="15382" max="15382" width="19.5546875" style="911" customWidth="1"/>
    <col min="15383" max="15383" width="20.5546875" style="911" customWidth="1"/>
    <col min="15384" max="15384" width="11.44140625" style="911" customWidth="1"/>
    <col min="15385" max="15385" width="18.44140625" style="911" customWidth="1"/>
    <col min="15386" max="15386" width="14.44140625" style="911" customWidth="1"/>
    <col min="15387" max="15387" width="23.109375" style="911" customWidth="1"/>
    <col min="15388" max="15616" width="11.44140625" style="911"/>
    <col min="15617" max="15618" width="8.33203125" style="911" customWidth="1"/>
    <col min="15619" max="15619" width="33.5546875" style="911" customWidth="1"/>
    <col min="15620" max="15626" width="9.44140625" style="911" customWidth="1"/>
    <col min="15627" max="15627" width="9.88671875" style="911" bestFit="1" customWidth="1"/>
    <col min="15628" max="15628" width="22.33203125" style="911" customWidth="1"/>
    <col min="15629" max="15629" width="12" style="911" customWidth="1"/>
    <col min="15630" max="15632" width="11.44140625" style="911" customWidth="1"/>
    <col min="15633" max="15637" width="16.109375" style="911" customWidth="1"/>
    <col min="15638" max="15638" width="19.5546875" style="911" customWidth="1"/>
    <col min="15639" max="15639" width="20.5546875" style="911" customWidth="1"/>
    <col min="15640" max="15640" width="11.44140625" style="911" customWidth="1"/>
    <col min="15641" max="15641" width="18.44140625" style="911" customWidth="1"/>
    <col min="15642" max="15642" width="14.44140625" style="911" customWidth="1"/>
    <col min="15643" max="15643" width="23.109375" style="911" customWidth="1"/>
    <col min="15644" max="15872" width="11.44140625" style="911"/>
    <col min="15873" max="15874" width="8.33203125" style="911" customWidth="1"/>
    <col min="15875" max="15875" width="33.5546875" style="911" customWidth="1"/>
    <col min="15876" max="15882" width="9.44140625" style="911" customWidth="1"/>
    <col min="15883" max="15883" width="9.88671875" style="911" bestFit="1" customWidth="1"/>
    <col min="15884" max="15884" width="22.33203125" style="911" customWidth="1"/>
    <col min="15885" max="15885" width="12" style="911" customWidth="1"/>
    <col min="15886" max="15888" width="11.44140625" style="911" customWidth="1"/>
    <col min="15889" max="15893" width="16.109375" style="911" customWidth="1"/>
    <col min="15894" max="15894" width="19.5546875" style="911" customWidth="1"/>
    <col min="15895" max="15895" width="20.5546875" style="911" customWidth="1"/>
    <col min="15896" max="15896" width="11.44140625" style="911" customWidth="1"/>
    <col min="15897" max="15897" width="18.44140625" style="911" customWidth="1"/>
    <col min="15898" max="15898" width="14.44140625" style="911" customWidth="1"/>
    <col min="15899" max="15899" width="23.109375" style="911" customWidth="1"/>
    <col min="15900" max="16128" width="11.44140625" style="911"/>
    <col min="16129" max="16130" width="8.33203125" style="911" customWidth="1"/>
    <col min="16131" max="16131" width="33.5546875" style="911" customWidth="1"/>
    <col min="16132" max="16138" width="9.44140625" style="911" customWidth="1"/>
    <col min="16139" max="16139" width="9.88671875" style="911" bestFit="1" customWidth="1"/>
    <col min="16140" max="16140" width="22.33203125" style="911" customWidth="1"/>
    <col min="16141" max="16141" width="12" style="911" customWidth="1"/>
    <col min="16142" max="16144" width="11.44140625" style="911" customWidth="1"/>
    <col min="16145" max="16149" width="16.109375" style="911" customWidth="1"/>
    <col min="16150" max="16150" width="19.5546875" style="911" customWidth="1"/>
    <col min="16151" max="16151" width="20.5546875" style="911" customWidth="1"/>
    <col min="16152" max="16152" width="11.44140625" style="911" customWidth="1"/>
    <col min="16153" max="16153" width="18.44140625" style="911" customWidth="1"/>
    <col min="16154" max="16154" width="14.44140625" style="911" customWidth="1"/>
    <col min="16155" max="16155" width="23.109375" style="911" customWidth="1"/>
    <col min="16156" max="16384" width="11.44140625" style="911"/>
  </cols>
  <sheetData>
    <row r="1" spans="1:27" ht="17.399999999999999" x14ac:dyDescent="0.3">
      <c r="A1" s="900" t="s">
        <v>2878</v>
      </c>
      <c r="B1" s="900"/>
      <c r="C1" s="901"/>
      <c r="D1" s="901"/>
      <c r="E1" s="901"/>
      <c r="F1" s="901"/>
      <c r="G1" s="901"/>
      <c r="H1" s="901"/>
      <c r="I1" s="901"/>
      <c r="J1" s="901"/>
      <c r="K1" s="901"/>
      <c r="L1" s="901"/>
      <c r="M1" s="901"/>
      <c r="V1" s="943"/>
      <c r="W1" s="914"/>
      <c r="X1" s="944"/>
    </row>
    <row r="3" spans="1:27" ht="17.399999999999999" x14ac:dyDescent="0.3">
      <c r="A3" s="945"/>
      <c r="B3" s="576"/>
      <c r="C3" s="946" t="s">
        <v>503</v>
      </c>
      <c r="D3" s="947" t="s">
        <v>420</v>
      </c>
      <c r="E3" s="987" t="s">
        <v>1734</v>
      </c>
      <c r="F3" s="986"/>
      <c r="G3" s="986"/>
      <c r="H3" s="986"/>
      <c r="I3" s="986"/>
      <c r="J3" s="986"/>
      <c r="K3" s="986"/>
      <c r="L3" s="986"/>
      <c r="M3" s="986"/>
    </row>
    <row r="4" spans="1:27" ht="17.399999999999999" x14ac:dyDescent="0.3">
      <c r="A4" s="945"/>
      <c r="B4" s="576"/>
      <c r="C4" s="947" t="s">
        <v>504</v>
      </c>
      <c r="D4" s="947">
        <v>4</v>
      </c>
      <c r="E4" s="986"/>
      <c r="F4" s="986"/>
      <c r="G4" s="986"/>
      <c r="H4" s="986"/>
      <c r="I4" s="986"/>
      <c r="J4" s="986"/>
      <c r="K4" s="986"/>
      <c r="L4" s="986"/>
      <c r="M4" s="986"/>
    </row>
    <row r="5" spans="1:27" ht="17.399999999999999" x14ac:dyDescent="0.3">
      <c r="A5" s="945"/>
      <c r="B5" s="576"/>
      <c r="C5" s="947" t="s">
        <v>505</v>
      </c>
      <c r="D5" s="947">
        <v>54</v>
      </c>
      <c r="E5" s="945"/>
      <c r="F5" s="945"/>
      <c r="G5" s="948"/>
      <c r="H5" s="948"/>
      <c r="I5" s="945"/>
      <c r="J5" s="949"/>
      <c r="K5" s="949"/>
      <c r="L5" s="949"/>
      <c r="M5" s="950"/>
    </row>
    <row r="6" spans="1:27" x14ac:dyDescent="0.25">
      <c r="A6" s="952">
        <v>1</v>
      </c>
      <c r="B6" s="953">
        <v>2</v>
      </c>
      <c r="C6" s="952">
        <v>3</v>
      </c>
      <c r="D6" s="953">
        <v>4</v>
      </c>
      <c r="E6" s="952">
        <v>5</v>
      </c>
      <c r="F6" s="953">
        <v>6</v>
      </c>
      <c r="G6" s="952">
        <v>7</v>
      </c>
      <c r="H6" s="953">
        <v>8</v>
      </c>
      <c r="I6" s="952">
        <v>9</v>
      </c>
      <c r="J6" s="953">
        <v>10</v>
      </c>
      <c r="K6" s="952">
        <v>11</v>
      </c>
      <c r="L6" s="953">
        <v>12</v>
      </c>
      <c r="M6" s="952">
        <v>13</v>
      </c>
      <c r="N6" s="953">
        <v>14</v>
      </c>
      <c r="O6" s="952">
        <v>15</v>
      </c>
      <c r="P6" s="953">
        <v>16</v>
      </c>
      <c r="Q6" s="952">
        <v>17</v>
      </c>
      <c r="R6" s="953">
        <v>18</v>
      </c>
      <c r="S6" s="952">
        <v>19</v>
      </c>
      <c r="T6" s="953">
        <v>20</v>
      </c>
      <c r="U6" s="952">
        <v>21</v>
      </c>
      <c r="V6" s="953">
        <v>22</v>
      </c>
      <c r="W6" s="952">
        <v>23</v>
      </c>
      <c r="X6" s="953">
        <v>24</v>
      </c>
      <c r="Y6" s="952">
        <v>25</v>
      </c>
      <c r="Z6" s="953">
        <v>26</v>
      </c>
      <c r="AA6" s="952">
        <v>27</v>
      </c>
    </row>
    <row r="7" spans="1:27" x14ac:dyDescent="0.25">
      <c r="A7" s="950"/>
      <c r="B7" s="577"/>
      <c r="C7" s="950"/>
      <c r="D7" s="951"/>
      <c r="E7" s="951"/>
      <c r="F7" s="951"/>
      <c r="G7" s="951"/>
      <c r="H7" s="951"/>
      <c r="I7" s="950"/>
      <c r="J7" s="950"/>
      <c r="K7" s="950"/>
      <c r="L7" s="950"/>
      <c r="M7" s="950"/>
    </row>
    <row r="8" spans="1:27" s="912" customFormat="1" ht="39.75" customHeight="1"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78" t="s">
        <v>521</v>
      </c>
      <c r="V8" s="954" t="s">
        <v>522</v>
      </c>
      <c r="W8" s="955" t="s">
        <v>523</v>
      </c>
      <c r="X8" s="956" t="s">
        <v>524</v>
      </c>
      <c r="Y8" s="957" t="s">
        <v>525</v>
      </c>
      <c r="Z8" s="957" t="s">
        <v>526</v>
      </c>
      <c r="AA8" s="958" t="s">
        <v>527</v>
      </c>
    </row>
    <row r="9" spans="1:27" s="9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1"/>
      <c r="R9" s="811"/>
      <c r="S9" s="811"/>
      <c r="T9" s="811"/>
      <c r="U9" s="811"/>
      <c r="V9" s="534"/>
      <c r="W9" s="535"/>
      <c r="X9" s="536"/>
      <c r="Y9" s="959"/>
      <c r="Z9" s="932"/>
      <c r="AA9" s="959"/>
    </row>
    <row r="10" spans="1:27" s="921" customFormat="1" ht="13.8" thickBot="1" x14ac:dyDescent="0.3">
      <c r="B10" s="580"/>
      <c r="D10" s="924"/>
      <c r="E10" s="924"/>
      <c r="F10" s="960"/>
      <c r="G10" s="960"/>
      <c r="H10" s="960"/>
      <c r="I10" s="924"/>
      <c r="J10" s="961"/>
      <c r="K10" s="962"/>
      <c r="L10" s="962"/>
      <c r="V10" s="963"/>
      <c r="W10" s="923"/>
      <c r="X10" s="964"/>
      <c r="Y10" s="925"/>
      <c r="Z10" s="924"/>
      <c r="AA10" s="925"/>
    </row>
    <row r="11" spans="1:27" ht="13.8" thickTop="1" x14ac:dyDescent="0.25">
      <c r="A11" s="902">
        <v>0</v>
      </c>
      <c r="B11" s="582"/>
      <c r="C11" s="965" t="s">
        <v>2879</v>
      </c>
      <c r="D11" s="902" t="s">
        <v>552</v>
      </c>
      <c r="E11" s="966" t="s">
        <v>537</v>
      </c>
      <c r="F11" s="902">
        <v>0</v>
      </c>
      <c r="G11" s="967">
        <v>6</v>
      </c>
      <c r="H11" s="968">
        <v>0</v>
      </c>
      <c r="I11" s="969">
        <v>1</v>
      </c>
      <c r="J11" s="970" t="s">
        <v>974</v>
      </c>
      <c r="K11" s="904"/>
      <c r="L11" s="970" t="s">
        <v>2880</v>
      </c>
      <c r="M11" s="971">
        <f t="shared" ref="M11:M139" si="0">$D$5</f>
        <v>54</v>
      </c>
      <c r="N11" s="971">
        <f t="shared" ref="N11:N139" si="1">$D$4</f>
        <v>4</v>
      </c>
      <c r="O11" s="971">
        <f t="shared" ref="O11:O136" si="2">IF(A11&lt;&gt;"",M11*2^9+A11,"")</f>
        <v>27648</v>
      </c>
      <c r="P11" s="971" t="str">
        <f t="shared" ref="P11:P140" si="3">IF(A11&lt;&gt;"","0x" &amp;DEC2HEX( O11,4),"")</f>
        <v>0x6C00</v>
      </c>
      <c r="Q11" s="905"/>
      <c r="R11" s="905"/>
      <c r="S11" s="972"/>
      <c r="T11" s="972"/>
      <c r="U11" s="972"/>
      <c r="V11" s="933" t="s">
        <v>2879</v>
      </c>
      <c r="W11" s="912" t="s">
        <v>922</v>
      </c>
      <c r="X11" s="934">
        <v>0</v>
      </c>
      <c r="Y11" s="933" t="s">
        <v>2879</v>
      </c>
      <c r="Z11" s="911" t="s">
        <v>2115</v>
      </c>
      <c r="AA11" s="911">
        <v>0</v>
      </c>
    </row>
    <row r="12" spans="1:27" x14ac:dyDescent="0.25">
      <c r="A12" s="902"/>
      <c r="B12" s="582"/>
      <c r="C12" s="970" t="s">
        <v>2881</v>
      </c>
      <c r="D12" s="902"/>
      <c r="E12" s="966"/>
      <c r="F12" s="902"/>
      <c r="G12" s="967"/>
      <c r="H12" s="968"/>
      <c r="I12" s="969"/>
      <c r="J12" s="970"/>
      <c r="K12" s="904"/>
      <c r="L12" s="970"/>
      <c r="M12" s="902"/>
      <c r="N12" s="902"/>
      <c r="O12" s="902" t="str">
        <f t="shared" si="2"/>
        <v/>
      </c>
      <c r="P12" s="904" t="str">
        <f t="shared" si="3"/>
        <v/>
      </c>
      <c r="Q12" s="904"/>
      <c r="R12" s="904"/>
      <c r="S12" s="932"/>
      <c r="T12" s="932"/>
      <c r="U12" s="932"/>
      <c r="V12" s="933" t="s">
        <v>2879</v>
      </c>
      <c r="W12" s="912" t="s">
        <v>925</v>
      </c>
      <c r="X12" s="934">
        <v>1</v>
      </c>
      <c r="Y12" s="933" t="s">
        <v>2879</v>
      </c>
      <c r="Z12" s="911" t="s">
        <v>2116</v>
      </c>
      <c r="AA12" s="911">
        <v>1</v>
      </c>
    </row>
    <row r="13" spans="1:27" x14ac:dyDescent="0.25">
      <c r="A13" s="902"/>
      <c r="B13" s="582"/>
      <c r="C13" s="970" t="s">
        <v>2881</v>
      </c>
      <c r="D13" s="902"/>
      <c r="E13" s="902"/>
      <c r="F13" s="902"/>
      <c r="G13" s="967"/>
      <c r="H13" s="968"/>
      <c r="I13" s="969"/>
      <c r="J13" s="970"/>
      <c r="K13" s="904"/>
      <c r="L13" s="970"/>
      <c r="M13" s="902"/>
      <c r="N13" s="902"/>
      <c r="O13" s="902" t="str">
        <f t="shared" si="2"/>
        <v/>
      </c>
      <c r="P13" s="904" t="str">
        <f t="shared" si="3"/>
        <v/>
      </c>
      <c r="Q13" s="904"/>
      <c r="R13" s="904"/>
      <c r="S13" s="932"/>
      <c r="T13" s="932"/>
      <c r="U13" s="932"/>
      <c r="V13" s="933" t="s">
        <v>2879</v>
      </c>
      <c r="W13" s="912" t="s">
        <v>2882</v>
      </c>
      <c r="X13" s="934">
        <v>2</v>
      </c>
    </row>
    <row r="14" spans="1:27" x14ac:dyDescent="0.25">
      <c r="A14" s="902"/>
      <c r="B14" s="582"/>
      <c r="C14" s="970" t="s">
        <v>2881</v>
      </c>
      <c r="D14" s="902"/>
      <c r="E14" s="902"/>
      <c r="F14" s="902"/>
      <c r="G14" s="967"/>
      <c r="H14" s="968"/>
      <c r="I14" s="969"/>
      <c r="J14" s="970"/>
      <c r="K14" s="904"/>
      <c r="L14" s="970"/>
      <c r="M14" s="902"/>
      <c r="N14" s="902"/>
      <c r="O14" s="902" t="str">
        <f t="shared" si="2"/>
        <v/>
      </c>
      <c r="P14" s="904" t="str">
        <f t="shared" si="3"/>
        <v/>
      </c>
      <c r="Q14" s="904"/>
      <c r="R14" s="904"/>
      <c r="S14" s="932"/>
      <c r="T14" s="932"/>
      <c r="U14" s="932"/>
      <c r="V14" s="933" t="s">
        <v>2879</v>
      </c>
      <c r="W14" s="912" t="s">
        <v>2883</v>
      </c>
      <c r="X14" s="934">
        <v>3</v>
      </c>
    </row>
    <row r="15" spans="1:27" x14ac:dyDescent="0.25">
      <c r="A15" s="902"/>
      <c r="B15" s="582"/>
      <c r="C15" s="970" t="s">
        <v>2881</v>
      </c>
      <c r="D15" s="902"/>
      <c r="E15" s="902"/>
      <c r="F15" s="902"/>
      <c r="G15" s="967"/>
      <c r="H15" s="967"/>
      <c r="I15" s="969"/>
      <c r="J15" s="970"/>
      <c r="K15" s="904"/>
      <c r="L15" s="970"/>
      <c r="M15" s="902"/>
      <c r="N15" s="902"/>
      <c r="O15" s="902" t="str">
        <f t="shared" si="2"/>
        <v/>
      </c>
      <c r="P15" s="904" t="str">
        <f t="shared" si="3"/>
        <v/>
      </c>
      <c r="Q15" s="904"/>
      <c r="R15" s="904"/>
      <c r="S15" s="932"/>
      <c r="T15" s="932"/>
      <c r="U15" s="932"/>
      <c r="V15" s="933" t="s">
        <v>2879</v>
      </c>
      <c r="W15" s="912" t="s">
        <v>2884</v>
      </c>
      <c r="X15" s="934">
        <v>4</v>
      </c>
    </row>
    <row r="16" spans="1:27" x14ac:dyDescent="0.25">
      <c r="A16" s="902"/>
      <c r="B16" s="582"/>
      <c r="C16" s="970" t="s">
        <v>2881</v>
      </c>
      <c r="D16" s="902"/>
      <c r="E16" s="902"/>
      <c r="F16" s="902"/>
      <c r="G16" s="967"/>
      <c r="H16" s="967"/>
      <c r="I16" s="969"/>
      <c r="J16" s="965"/>
      <c r="K16" s="904"/>
      <c r="L16" s="970"/>
      <c r="M16" s="902"/>
      <c r="N16" s="902"/>
      <c r="O16" s="902" t="str">
        <f t="shared" si="2"/>
        <v/>
      </c>
      <c r="P16" s="904" t="str">
        <f t="shared" si="3"/>
        <v/>
      </c>
      <c r="Q16" s="904"/>
      <c r="R16" s="904"/>
      <c r="S16" s="932"/>
      <c r="T16" s="932"/>
      <c r="U16" s="932"/>
      <c r="V16" s="933" t="s">
        <v>2879</v>
      </c>
      <c r="W16" s="912" t="s">
        <v>1087</v>
      </c>
      <c r="X16" s="934">
        <v>5</v>
      </c>
    </row>
    <row r="17" spans="1:27" x14ac:dyDescent="0.25">
      <c r="A17" s="902"/>
      <c r="B17" s="582"/>
      <c r="C17" s="970" t="s">
        <v>2881</v>
      </c>
      <c r="D17" s="902"/>
      <c r="E17" s="904"/>
      <c r="F17" s="904"/>
      <c r="G17" s="967"/>
      <c r="H17" s="967"/>
      <c r="I17" s="969"/>
      <c r="J17" s="965"/>
      <c r="K17" s="904"/>
      <c r="L17" s="970"/>
      <c r="M17" s="902"/>
      <c r="N17" s="902"/>
      <c r="O17" s="902" t="str">
        <f t="shared" si="2"/>
        <v/>
      </c>
      <c r="P17" s="904" t="str">
        <f t="shared" si="3"/>
        <v/>
      </c>
      <c r="Q17" s="904"/>
      <c r="R17" s="904"/>
      <c r="S17" s="932"/>
      <c r="T17" s="932"/>
      <c r="U17" s="932"/>
      <c r="V17" s="933" t="s">
        <v>2879</v>
      </c>
      <c r="W17" s="912" t="s">
        <v>1324</v>
      </c>
      <c r="X17" s="934">
        <v>6</v>
      </c>
    </row>
    <row r="18" spans="1:27" x14ac:dyDescent="0.25">
      <c r="A18" s="902">
        <v>1</v>
      </c>
      <c r="B18" s="582"/>
      <c r="C18" s="970" t="s">
        <v>2885</v>
      </c>
      <c r="D18" s="902" t="s">
        <v>552</v>
      </c>
      <c r="E18" s="966" t="s">
        <v>537</v>
      </c>
      <c r="F18" s="904">
        <v>0</v>
      </c>
      <c r="G18" s="967">
        <v>6</v>
      </c>
      <c r="H18" s="967">
        <v>0</v>
      </c>
      <c r="I18" s="969">
        <v>1</v>
      </c>
      <c r="J18" s="965" t="s">
        <v>974</v>
      </c>
      <c r="K18" s="904"/>
      <c r="L18" s="965" t="s">
        <v>2886</v>
      </c>
      <c r="M18" s="902">
        <f t="shared" si="0"/>
        <v>54</v>
      </c>
      <c r="N18" s="902">
        <f t="shared" si="1"/>
        <v>4</v>
      </c>
      <c r="O18" s="902">
        <f t="shared" si="2"/>
        <v>27649</v>
      </c>
      <c r="P18" s="904" t="str">
        <f t="shared" si="3"/>
        <v>0x6C01</v>
      </c>
      <c r="Q18" s="904"/>
      <c r="R18" s="904"/>
      <c r="S18" s="932"/>
      <c r="T18" s="932"/>
      <c r="U18" s="932"/>
      <c r="V18" s="933" t="s">
        <v>2885</v>
      </c>
      <c r="W18" s="912" t="s">
        <v>922</v>
      </c>
      <c r="X18" s="934">
        <v>0</v>
      </c>
      <c r="Y18" s="933" t="s">
        <v>2885</v>
      </c>
      <c r="Z18" s="911" t="s">
        <v>2887</v>
      </c>
      <c r="AA18" s="911">
        <v>0</v>
      </c>
    </row>
    <row r="19" spans="1:27" x14ac:dyDescent="0.25">
      <c r="A19" s="902"/>
      <c r="B19" s="582"/>
      <c r="C19" s="970" t="s">
        <v>2881</v>
      </c>
      <c r="D19" s="902"/>
      <c r="E19" s="904"/>
      <c r="F19" s="902"/>
      <c r="G19" s="968"/>
      <c r="H19" s="967"/>
      <c r="J19" s="965"/>
      <c r="K19" s="904"/>
      <c r="L19" s="965"/>
      <c r="M19" s="902"/>
      <c r="N19" s="902"/>
      <c r="O19" s="902" t="str">
        <f t="shared" si="2"/>
        <v/>
      </c>
      <c r="P19" s="904" t="str">
        <f t="shared" si="3"/>
        <v/>
      </c>
      <c r="Q19" s="904"/>
      <c r="R19" s="904"/>
      <c r="S19" s="932"/>
      <c r="T19" s="932"/>
      <c r="U19" s="932"/>
      <c r="V19" s="933" t="s">
        <v>2885</v>
      </c>
      <c r="W19" s="912" t="s">
        <v>925</v>
      </c>
      <c r="X19" s="934">
        <v>1</v>
      </c>
      <c r="Y19" s="933" t="s">
        <v>2885</v>
      </c>
      <c r="Z19" s="911" t="s">
        <v>2214</v>
      </c>
      <c r="AA19" s="911">
        <v>1</v>
      </c>
    </row>
    <row r="20" spans="1:27" x14ac:dyDescent="0.25">
      <c r="A20" s="902"/>
      <c r="B20" s="582"/>
      <c r="C20" s="970" t="s">
        <v>2881</v>
      </c>
      <c r="D20" s="902"/>
      <c r="E20" s="904"/>
      <c r="F20" s="902"/>
      <c r="G20" s="968"/>
      <c r="H20" s="967"/>
      <c r="I20" s="969"/>
      <c r="J20" s="965"/>
      <c r="K20" s="904"/>
      <c r="L20" s="965"/>
      <c r="M20" s="902"/>
      <c r="N20" s="902"/>
      <c r="O20" s="902" t="str">
        <f t="shared" si="2"/>
        <v/>
      </c>
      <c r="P20" s="904" t="str">
        <f t="shared" si="3"/>
        <v/>
      </c>
      <c r="Q20" s="904"/>
      <c r="R20" s="904"/>
      <c r="S20" s="932"/>
      <c r="T20" s="932"/>
      <c r="U20" s="932"/>
      <c r="V20" s="933" t="s">
        <v>2885</v>
      </c>
      <c r="W20" s="912" t="s">
        <v>2882</v>
      </c>
      <c r="X20" s="934">
        <v>2</v>
      </c>
    </row>
    <row r="21" spans="1:27" x14ac:dyDescent="0.25">
      <c r="A21" s="902"/>
      <c r="B21" s="582"/>
      <c r="C21" s="970" t="s">
        <v>2881</v>
      </c>
      <c r="D21" s="902"/>
      <c r="E21" s="904"/>
      <c r="F21" s="902"/>
      <c r="G21" s="968"/>
      <c r="H21" s="967"/>
      <c r="J21" s="965"/>
      <c r="K21" s="904"/>
      <c r="L21" s="965"/>
      <c r="M21" s="902"/>
      <c r="N21" s="902"/>
      <c r="O21" s="902" t="str">
        <f t="shared" si="2"/>
        <v/>
      </c>
      <c r="P21" s="904" t="str">
        <f t="shared" si="3"/>
        <v/>
      </c>
      <c r="Q21" s="904"/>
      <c r="R21" s="904"/>
      <c r="S21" s="932"/>
      <c r="T21" s="932"/>
      <c r="U21" s="932"/>
      <c r="V21" s="933" t="s">
        <v>2885</v>
      </c>
      <c r="W21" s="912" t="s">
        <v>2883</v>
      </c>
      <c r="X21" s="934">
        <v>3</v>
      </c>
    </row>
    <row r="22" spans="1:27" x14ac:dyDescent="0.25">
      <c r="A22" s="902"/>
      <c r="B22" s="582"/>
      <c r="C22" s="970" t="s">
        <v>2881</v>
      </c>
      <c r="D22" s="902"/>
      <c r="E22" s="904"/>
      <c r="F22" s="902"/>
      <c r="G22" s="968"/>
      <c r="H22" s="967"/>
      <c r="J22" s="965"/>
      <c r="K22" s="904"/>
      <c r="L22" s="965"/>
      <c r="M22" s="902"/>
      <c r="N22" s="902"/>
      <c r="O22" s="902" t="str">
        <f t="shared" si="2"/>
        <v/>
      </c>
      <c r="P22" s="904" t="str">
        <f t="shared" si="3"/>
        <v/>
      </c>
      <c r="Q22" s="904"/>
      <c r="R22" s="904"/>
      <c r="S22" s="932"/>
      <c r="T22" s="932"/>
      <c r="U22" s="932"/>
      <c r="V22" s="933" t="s">
        <v>2885</v>
      </c>
      <c r="W22" s="912" t="s">
        <v>2884</v>
      </c>
      <c r="X22" s="934">
        <v>4</v>
      </c>
    </row>
    <row r="23" spans="1:27" x14ac:dyDescent="0.25">
      <c r="A23" s="902"/>
      <c r="B23" s="582"/>
      <c r="C23" s="970" t="s">
        <v>2881</v>
      </c>
      <c r="D23" s="902"/>
      <c r="E23" s="904"/>
      <c r="F23" s="902"/>
      <c r="G23" s="968"/>
      <c r="H23" s="967"/>
      <c r="J23" s="965"/>
      <c r="K23" s="904"/>
      <c r="L23" s="965"/>
      <c r="M23" s="902"/>
      <c r="N23" s="902"/>
      <c r="O23" s="902" t="str">
        <f t="shared" si="2"/>
        <v/>
      </c>
      <c r="P23" s="904" t="str">
        <f t="shared" si="3"/>
        <v/>
      </c>
      <c r="Q23" s="904"/>
      <c r="R23" s="904"/>
      <c r="S23" s="932"/>
      <c r="T23" s="932"/>
      <c r="U23" s="932"/>
      <c r="V23" s="933" t="s">
        <v>2885</v>
      </c>
      <c r="W23" s="912" t="s">
        <v>1087</v>
      </c>
      <c r="X23" s="934">
        <v>5</v>
      </c>
    </row>
    <row r="24" spans="1:27" x14ac:dyDescent="0.25">
      <c r="A24" s="902"/>
      <c r="B24" s="582"/>
      <c r="C24" s="970" t="s">
        <v>2881</v>
      </c>
      <c r="D24" s="902"/>
      <c r="E24" s="904"/>
      <c r="F24" s="902"/>
      <c r="G24" s="968"/>
      <c r="H24" s="967"/>
      <c r="J24" s="965"/>
      <c r="K24" s="904"/>
      <c r="L24" s="965"/>
      <c r="M24" s="902"/>
      <c r="N24" s="902"/>
      <c r="O24" s="902" t="str">
        <f t="shared" si="2"/>
        <v/>
      </c>
      <c r="P24" s="904" t="str">
        <f t="shared" si="3"/>
        <v/>
      </c>
      <c r="Q24" s="904"/>
      <c r="R24" s="904"/>
      <c r="S24" s="932"/>
      <c r="T24" s="932"/>
      <c r="U24" s="932"/>
      <c r="V24" s="933" t="s">
        <v>2885</v>
      </c>
      <c r="W24" s="912" t="s">
        <v>1324</v>
      </c>
      <c r="X24" s="934">
        <v>6</v>
      </c>
    </row>
    <row r="25" spans="1:27" x14ac:dyDescent="0.25">
      <c r="A25" s="902">
        <v>2</v>
      </c>
      <c r="B25" s="582"/>
      <c r="C25" s="970" t="s">
        <v>2888</v>
      </c>
      <c r="D25" s="902" t="s">
        <v>552</v>
      </c>
      <c r="E25" s="973" t="s">
        <v>360</v>
      </c>
      <c r="F25" s="902">
        <v>0</v>
      </c>
      <c r="G25" s="968">
        <v>6</v>
      </c>
      <c r="H25" s="967">
        <v>0</v>
      </c>
      <c r="I25" s="942">
        <v>1</v>
      </c>
      <c r="J25" s="965" t="s">
        <v>974</v>
      </c>
      <c r="K25" s="904"/>
      <c r="L25" s="965" t="s">
        <v>2889</v>
      </c>
      <c r="M25" s="902">
        <f t="shared" si="0"/>
        <v>54</v>
      </c>
      <c r="N25" s="902">
        <f t="shared" si="1"/>
        <v>4</v>
      </c>
      <c r="O25" s="902">
        <f t="shared" si="2"/>
        <v>27650</v>
      </c>
      <c r="P25" s="904" t="str">
        <f t="shared" si="3"/>
        <v>0x6C02</v>
      </c>
      <c r="Q25" s="904"/>
      <c r="R25" s="904"/>
      <c r="S25" s="932"/>
      <c r="T25" s="932"/>
      <c r="U25" s="932"/>
      <c r="V25" s="933" t="s">
        <v>2888</v>
      </c>
      <c r="W25" s="912" t="s">
        <v>922</v>
      </c>
      <c r="X25" s="934">
        <v>0</v>
      </c>
    </row>
    <row r="26" spans="1:27" x14ac:dyDescent="0.25">
      <c r="A26" s="902"/>
      <c r="B26" s="582"/>
      <c r="C26" s="970" t="s">
        <v>2881</v>
      </c>
      <c r="D26" s="902"/>
      <c r="E26" s="904"/>
      <c r="F26" s="902"/>
      <c r="G26" s="968"/>
      <c r="H26" s="967"/>
      <c r="J26" s="965"/>
      <c r="K26" s="904"/>
      <c r="L26" s="965"/>
      <c r="M26" s="902"/>
      <c r="N26" s="902"/>
      <c r="O26" s="902" t="str">
        <f t="shared" si="2"/>
        <v/>
      </c>
      <c r="P26" s="904" t="str">
        <f t="shared" si="3"/>
        <v/>
      </c>
      <c r="Q26" s="904"/>
      <c r="R26" s="904"/>
      <c r="S26" s="932"/>
      <c r="T26" s="932"/>
      <c r="U26" s="932"/>
      <c r="V26" s="933" t="s">
        <v>2888</v>
      </c>
      <c r="W26" s="912" t="s">
        <v>925</v>
      </c>
      <c r="X26" s="934">
        <v>1</v>
      </c>
    </row>
    <row r="27" spans="1:27" x14ac:dyDescent="0.25">
      <c r="A27" s="902"/>
      <c r="B27" s="582"/>
      <c r="C27" s="970" t="s">
        <v>2881</v>
      </c>
      <c r="D27" s="902"/>
      <c r="E27" s="904"/>
      <c r="F27" s="968"/>
      <c r="G27" s="968"/>
      <c r="H27" s="967"/>
      <c r="I27" s="974"/>
      <c r="J27" s="965"/>
      <c r="K27" s="904"/>
      <c r="L27" s="965"/>
      <c r="M27" s="902"/>
      <c r="N27" s="902"/>
      <c r="O27" s="902" t="str">
        <f t="shared" si="2"/>
        <v/>
      </c>
      <c r="P27" s="904" t="str">
        <f t="shared" si="3"/>
        <v/>
      </c>
      <c r="Q27" s="904"/>
      <c r="R27" s="904"/>
      <c r="S27" s="932"/>
      <c r="T27" s="932"/>
      <c r="U27" s="932"/>
      <c r="V27" s="933" t="s">
        <v>2888</v>
      </c>
      <c r="W27" s="912" t="s">
        <v>2882</v>
      </c>
      <c r="X27" s="934">
        <v>2</v>
      </c>
    </row>
    <row r="28" spans="1:27" x14ac:dyDescent="0.25">
      <c r="A28" s="902"/>
      <c r="B28" s="582"/>
      <c r="C28" s="970" t="s">
        <v>2881</v>
      </c>
      <c r="D28" s="902"/>
      <c r="E28" s="904"/>
      <c r="F28" s="967"/>
      <c r="G28" s="967"/>
      <c r="H28" s="967"/>
      <c r="I28" s="974"/>
      <c r="J28" s="965"/>
      <c r="K28" s="904"/>
      <c r="L28" s="965"/>
      <c r="M28" s="902"/>
      <c r="N28" s="902"/>
      <c r="O28" s="902" t="str">
        <f t="shared" si="2"/>
        <v/>
      </c>
      <c r="P28" s="904" t="str">
        <f t="shared" si="3"/>
        <v/>
      </c>
      <c r="Q28" s="904"/>
      <c r="R28" s="904"/>
      <c r="S28" s="932"/>
      <c r="T28" s="932"/>
      <c r="U28" s="932"/>
      <c r="V28" s="933" t="s">
        <v>2888</v>
      </c>
      <c r="W28" s="912" t="s">
        <v>2883</v>
      </c>
      <c r="X28" s="934">
        <v>3</v>
      </c>
    </row>
    <row r="29" spans="1:27" x14ac:dyDescent="0.25">
      <c r="A29" s="902"/>
      <c r="B29" s="582"/>
      <c r="C29" s="970" t="s">
        <v>2881</v>
      </c>
      <c r="D29" s="902"/>
      <c r="E29" s="904"/>
      <c r="F29" s="967"/>
      <c r="G29" s="967"/>
      <c r="H29" s="967"/>
      <c r="I29" s="975"/>
      <c r="J29" s="965"/>
      <c r="K29" s="904"/>
      <c r="L29" s="965"/>
      <c r="M29" s="902"/>
      <c r="N29" s="902"/>
      <c r="O29" s="902" t="str">
        <f t="shared" si="2"/>
        <v/>
      </c>
      <c r="P29" s="904" t="str">
        <f t="shared" si="3"/>
        <v/>
      </c>
      <c r="Q29" s="904"/>
      <c r="R29" s="904"/>
      <c r="S29" s="932"/>
      <c r="T29" s="932"/>
      <c r="U29" s="932"/>
      <c r="V29" s="933" t="s">
        <v>2888</v>
      </c>
      <c r="W29" s="912" t="s">
        <v>2884</v>
      </c>
      <c r="X29" s="934">
        <v>4</v>
      </c>
    </row>
    <row r="30" spans="1:27" x14ac:dyDescent="0.25">
      <c r="A30" s="902"/>
      <c r="B30" s="582"/>
      <c r="C30" s="970" t="s">
        <v>2881</v>
      </c>
      <c r="D30" s="902"/>
      <c r="E30" s="904"/>
      <c r="F30" s="967"/>
      <c r="G30" s="967"/>
      <c r="H30" s="967"/>
      <c r="I30" s="976"/>
      <c r="J30" s="965"/>
      <c r="K30" s="904"/>
      <c r="L30" s="965"/>
      <c r="M30" s="902"/>
      <c r="N30" s="902"/>
      <c r="O30" s="902" t="str">
        <f t="shared" si="2"/>
        <v/>
      </c>
      <c r="P30" s="904" t="str">
        <f t="shared" si="3"/>
        <v/>
      </c>
      <c r="Q30" s="904"/>
      <c r="R30" s="904"/>
      <c r="S30" s="932"/>
      <c r="T30" s="932"/>
      <c r="U30" s="932"/>
      <c r="V30" s="933" t="s">
        <v>2888</v>
      </c>
      <c r="W30" s="912" t="s">
        <v>1087</v>
      </c>
      <c r="X30" s="934">
        <v>5</v>
      </c>
    </row>
    <row r="31" spans="1:27" x14ac:dyDescent="0.25">
      <c r="A31" s="902"/>
      <c r="B31" s="582"/>
      <c r="C31" s="970" t="s">
        <v>2881</v>
      </c>
      <c r="D31" s="902"/>
      <c r="E31" s="904"/>
      <c r="F31" s="904"/>
      <c r="G31" s="967"/>
      <c r="H31" s="967"/>
      <c r="J31" s="977"/>
      <c r="K31" s="978"/>
      <c r="L31" s="965"/>
      <c r="M31" s="902"/>
      <c r="N31" s="902"/>
      <c r="O31" s="902" t="str">
        <f>IF(A31&lt;&gt;"",M31*2^9+A31,"")</f>
        <v/>
      </c>
      <c r="P31" s="904" t="str">
        <f t="shared" si="3"/>
        <v/>
      </c>
      <c r="Q31" s="904"/>
      <c r="R31" s="904"/>
      <c r="S31" s="932"/>
      <c r="T31" s="932"/>
      <c r="U31" s="932"/>
      <c r="V31" s="933" t="s">
        <v>2888</v>
      </c>
      <c r="W31" s="912" t="s">
        <v>1324</v>
      </c>
      <c r="X31" s="934">
        <v>6</v>
      </c>
    </row>
    <row r="32" spans="1:27" x14ac:dyDescent="0.25">
      <c r="A32" s="902">
        <v>3</v>
      </c>
      <c r="B32" s="582"/>
      <c r="C32" s="970" t="s">
        <v>2890</v>
      </c>
      <c r="D32" s="902" t="s">
        <v>552</v>
      </c>
      <c r="E32" s="973" t="s">
        <v>360</v>
      </c>
      <c r="F32" s="902">
        <v>0</v>
      </c>
      <c r="G32" s="968">
        <v>6</v>
      </c>
      <c r="H32" s="967">
        <v>0</v>
      </c>
      <c r="I32" s="942">
        <v>1</v>
      </c>
      <c r="J32" s="965" t="s">
        <v>974</v>
      </c>
      <c r="K32" s="904"/>
      <c r="L32" s="965" t="s">
        <v>2889</v>
      </c>
      <c r="M32" s="902">
        <f t="shared" si="0"/>
        <v>54</v>
      </c>
      <c r="N32" s="902">
        <f t="shared" si="1"/>
        <v>4</v>
      </c>
      <c r="O32" s="902">
        <f t="shared" ref="O32:O37" si="4">IF(A32&lt;&gt;"",M32*2^9+A32,"")</f>
        <v>27651</v>
      </c>
      <c r="P32" s="904" t="str">
        <f t="shared" si="3"/>
        <v>0x6C03</v>
      </c>
      <c r="Q32" s="904"/>
      <c r="R32" s="904"/>
      <c r="S32" s="932"/>
      <c r="T32" s="932"/>
      <c r="U32" s="932"/>
      <c r="V32" s="933" t="s">
        <v>2890</v>
      </c>
      <c r="W32" s="912" t="s">
        <v>922</v>
      </c>
      <c r="X32" s="934">
        <v>0</v>
      </c>
    </row>
    <row r="33" spans="1:24" x14ac:dyDescent="0.25">
      <c r="A33" s="902"/>
      <c r="B33" s="582"/>
      <c r="C33" s="970" t="s">
        <v>2881</v>
      </c>
      <c r="D33" s="902"/>
      <c r="E33" s="904"/>
      <c r="F33" s="902"/>
      <c r="G33" s="968"/>
      <c r="H33" s="967"/>
      <c r="J33" s="965"/>
      <c r="K33" s="904"/>
      <c r="L33" s="965"/>
      <c r="M33" s="902"/>
      <c r="N33" s="902"/>
      <c r="O33" s="902" t="str">
        <f t="shared" si="4"/>
        <v/>
      </c>
      <c r="P33" s="904" t="str">
        <f t="shared" si="3"/>
        <v/>
      </c>
      <c r="Q33" s="904"/>
      <c r="R33" s="904"/>
      <c r="S33" s="932"/>
      <c r="T33" s="932"/>
      <c r="U33" s="932"/>
      <c r="V33" s="933" t="s">
        <v>2890</v>
      </c>
      <c r="W33" s="912" t="s">
        <v>925</v>
      </c>
      <c r="X33" s="934">
        <v>1</v>
      </c>
    </row>
    <row r="34" spans="1:24" x14ac:dyDescent="0.25">
      <c r="A34" s="902"/>
      <c r="B34" s="582"/>
      <c r="C34" s="970" t="s">
        <v>2881</v>
      </c>
      <c r="D34" s="902"/>
      <c r="E34" s="904"/>
      <c r="F34" s="968"/>
      <c r="G34" s="968"/>
      <c r="H34" s="967"/>
      <c r="I34" s="974"/>
      <c r="J34" s="965"/>
      <c r="K34" s="904"/>
      <c r="L34" s="965"/>
      <c r="M34" s="902"/>
      <c r="N34" s="902"/>
      <c r="O34" s="902" t="str">
        <f t="shared" si="4"/>
        <v/>
      </c>
      <c r="P34" s="904" t="str">
        <f t="shared" si="3"/>
        <v/>
      </c>
      <c r="Q34" s="904"/>
      <c r="R34" s="904"/>
      <c r="S34" s="932"/>
      <c r="T34" s="932"/>
      <c r="U34" s="932"/>
      <c r="V34" s="933" t="s">
        <v>2890</v>
      </c>
      <c r="W34" s="912" t="s">
        <v>2882</v>
      </c>
      <c r="X34" s="934">
        <v>2</v>
      </c>
    </row>
    <row r="35" spans="1:24" x14ac:dyDescent="0.25">
      <c r="A35" s="902"/>
      <c r="B35" s="582"/>
      <c r="C35" s="970" t="s">
        <v>2881</v>
      </c>
      <c r="D35" s="902"/>
      <c r="E35" s="904"/>
      <c r="F35" s="967"/>
      <c r="G35" s="967"/>
      <c r="H35" s="967"/>
      <c r="I35" s="974"/>
      <c r="J35" s="965"/>
      <c r="K35" s="904"/>
      <c r="L35" s="965"/>
      <c r="M35" s="902"/>
      <c r="N35" s="902"/>
      <c r="O35" s="902" t="str">
        <f t="shared" si="4"/>
        <v/>
      </c>
      <c r="P35" s="904" t="str">
        <f t="shared" si="3"/>
        <v/>
      </c>
      <c r="Q35" s="904"/>
      <c r="R35" s="904"/>
      <c r="S35" s="932"/>
      <c r="T35" s="932"/>
      <c r="U35" s="932"/>
      <c r="V35" s="933" t="s">
        <v>2890</v>
      </c>
      <c r="W35" s="912" t="s">
        <v>2883</v>
      </c>
      <c r="X35" s="934">
        <v>3</v>
      </c>
    </row>
    <row r="36" spans="1:24" x14ac:dyDescent="0.25">
      <c r="A36" s="902"/>
      <c r="B36" s="582"/>
      <c r="C36" s="970" t="s">
        <v>2881</v>
      </c>
      <c r="D36" s="902"/>
      <c r="E36" s="904"/>
      <c r="F36" s="967"/>
      <c r="G36" s="967"/>
      <c r="H36" s="967"/>
      <c r="I36" s="975"/>
      <c r="J36" s="965"/>
      <c r="K36" s="904"/>
      <c r="L36" s="965"/>
      <c r="M36" s="902"/>
      <c r="N36" s="902"/>
      <c r="O36" s="902" t="str">
        <f t="shared" si="4"/>
        <v/>
      </c>
      <c r="P36" s="904" t="str">
        <f t="shared" si="3"/>
        <v/>
      </c>
      <c r="Q36" s="904"/>
      <c r="R36" s="904"/>
      <c r="S36" s="932"/>
      <c r="T36" s="932"/>
      <c r="U36" s="932"/>
      <c r="V36" s="933" t="s">
        <v>2890</v>
      </c>
      <c r="W36" s="912" t="s">
        <v>2884</v>
      </c>
      <c r="X36" s="934">
        <v>4</v>
      </c>
    </row>
    <row r="37" spans="1:24" x14ac:dyDescent="0.25">
      <c r="A37" s="902"/>
      <c r="B37" s="582"/>
      <c r="C37" s="970" t="s">
        <v>2881</v>
      </c>
      <c r="D37" s="902"/>
      <c r="E37" s="904"/>
      <c r="F37" s="967"/>
      <c r="G37" s="967"/>
      <c r="H37" s="967"/>
      <c r="I37" s="976"/>
      <c r="J37" s="965"/>
      <c r="K37" s="904"/>
      <c r="L37" s="965"/>
      <c r="M37" s="902"/>
      <c r="N37" s="902"/>
      <c r="O37" s="902" t="str">
        <f t="shared" si="4"/>
        <v/>
      </c>
      <c r="P37" s="904" t="str">
        <f t="shared" si="3"/>
        <v/>
      </c>
      <c r="Q37" s="904"/>
      <c r="R37" s="904"/>
      <c r="S37" s="932"/>
      <c r="T37" s="932"/>
      <c r="U37" s="932"/>
      <c r="V37" s="933" t="s">
        <v>2890</v>
      </c>
      <c r="W37" s="912" t="s">
        <v>1087</v>
      </c>
      <c r="X37" s="934">
        <v>5</v>
      </c>
    </row>
    <row r="38" spans="1:24" x14ac:dyDescent="0.25">
      <c r="A38" s="902"/>
      <c r="B38" s="582"/>
      <c r="C38" s="970" t="s">
        <v>2881</v>
      </c>
      <c r="D38" s="902"/>
      <c r="E38" s="904"/>
      <c r="F38" s="904"/>
      <c r="G38" s="967"/>
      <c r="H38" s="967"/>
      <c r="J38" s="977"/>
      <c r="K38" s="978"/>
      <c r="L38" s="965"/>
      <c r="M38" s="902"/>
      <c r="N38" s="902"/>
      <c r="O38" s="902" t="str">
        <f>IF(A38&lt;&gt;"",M38*2^9+A38,"")</f>
        <v/>
      </c>
      <c r="P38" s="904" t="str">
        <f t="shared" si="3"/>
        <v/>
      </c>
      <c r="Q38" s="904"/>
      <c r="R38" s="904"/>
      <c r="S38" s="932"/>
      <c r="T38" s="932"/>
      <c r="U38" s="932"/>
      <c r="V38" s="933" t="s">
        <v>2890</v>
      </c>
      <c r="W38" s="912" t="s">
        <v>1324</v>
      </c>
      <c r="X38" s="934">
        <v>6</v>
      </c>
    </row>
    <row r="39" spans="1:24" x14ac:dyDescent="0.25">
      <c r="A39" s="902">
        <v>4</v>
      </c>
      <c r="B39" s="582"/>
      <c r="C39" s="970" t="s">
        <v>2891</v>
      </c>
      <c r="D39" s="902" t="s">
        <v>552</v>
      </c>
      <c r="E39" s="973" t="s">
        <v>360</v>
      </c>
      <c r="F39" s="902">
        <v>0</v>
      </c>
      <c r="G39" s="968">
        <v>6</v>
      </c>
      <c r="H39" s="967">
        <v>0</v>
      </c>
      <c r="I39" s="942">
        <v>1</v>
      </c>
      <c r="J39" s="965" t="s">
        <v>974</v>
      </c>
      <c r="K39" s="904"/>
      <c r="L39" s="965" t="s">
        <v>2889</v>
      </c>
      <c r="M39" s="902">
        <f t="shared" si="0"/>
        <v>54</v>
      </c>
      <c r="N39" s="902">
        <f t="shared" si="1"/>
        <v>4</v>
      </c>
      <c r="O39" s="902">
        <f t="shared" ref="O39:O44" si="5">IF(A39&lt;&gt;"",M39*2^9+A39,"")</f>
        <v>27652</v>
      </c>
      <c r="P39" s="904" t="str">
        <f t="shared" si="3"/>
        <v>0x6C04</v>
      </c>
      <c r="Q39" s="904"/>
      <c r="R39" s="904"/>
      <c r="S39" s="932"/>
      <c r="T39" s="932"/>
      <c r="U39" s="932"/>
      <c r="V39" s="933" t="s">
        <v>2891</v>
      </c>
      <c r="W39" s="912" t="s">
        <v>922</v>
      </c>
      <c r="X39" s="934">
        <v>0</v>
      </c>
    </row>
    <row r="40" spans="1:24" x14ac:dyDescent="0.25">
      <c r="A40" s="902"/>
      <c r="B40" s="582"/>
      <c r="C40" s="970" t="s">
        <v>2881</v>
      </c>
      <c r="D40" s="902"/>
      <c r="E40" s="904"/>
      <c r="F40" s="902"/>
      <c r="G40" s="968"/>
      <c r="H40" s="967"/>
      <c r="J40" s="965"/>
      <c r="K40" s="904"/>
      <c r="L40" s="965"/>
      <c r="M40" s="902"/>
      <c r="N40" s="902"/>
      <c r="O40" s="902" t="str">
        <f t="shared" si="5"/>
        <v/>
      </c>
      <c r="P40" s="904" t="str">
        <f t="shared" si="3"/>
        <v/>
      </c>
      <c r="Q40" s="904"/>
      <c r="R40" s="904"/>
      <c r="S40" s="932"/>
      <c r="T40" s="932"/>
      <c r="U40" s="932"/>
      <c r="V40" s="933" t="s">
        <v>2891</v>
      </c>
      <c r="W40" s="912" t="s">
        <v>925</v>
      </c>
      <c r="X40" s="934">
        <v>1</v>
      </c>
    </row>
    <row r="41" spans="1:24" x14ac:dyDescent="0.25">
      <c r="A41" s="902"/>
      <c r="B41" s="582"/>
      <c r="C41" s="970" t="s">
        <v>2881</v>
      </c>
      <c r="D41" s="902"/>
      <c r="E41" s="904"/>
      <c r="F41" s="968"/>
      <c r="G41" s="968"/>
      <c r="H41" s="967"/>
      <c r="I41" s="974"/>
      <c r="J41" s="965"/>
      <c r="K41" s="904"/>
      <c r="L41" s="965"/>
      <c r="M41" s="902"/>
      <c r="N41" s="902"/>
      <c r="O41" s="902" t="str">
        <f t="shared" si="5"/>
        <v/>
      </c>
      <c r="P41" s="904" t="str">
        <f t="shared" si="3"/>
        <v/>
      </c>
      <c r="Q41" s="904"/>
      <c r="R41" s="904"/>
      <c r="S41" s="932"/>
      <c r="T41" s="932"/>
      <c r="U41" s="932"/>
      <c r="V41" s="933" t="s">
        <v>2891</v>
      </c>
      <c r="W41" s="912" t="s">
        <v>2882</v>
      </c>
      <c r="X41" s="934">
        <v>2</v>
      </c>
    </row>
    <row r="42" spans="1:24" x14ac:dyDescent="0.25">
      <c r="A42" s="902"/>
      <c r="B42" s="582"/>
      <c r="C42" s="970" t="s">
        <v>2881</v>
      </c>
      <c r="D42" s="902"/>
      <c r="E42" s="904"/>
      <c r="F42" s="967"/>
      <c r="G42" s="967"/>
      <c r="H42" s="967"/>
      <c r="I42" s="974"/>
      <c r="J42" s="965"/>
      <c r="K42" s="904"/>
      <c r="L42" s="965"/>
      <c r="M42" s="902"/>
      <c r="N42" s="902"/>
      <c r="O42" s="902" t="str">
        <f t="shared" si="5"/>
        <v/>
      </c>
      <c r="P42" s="904" t="str">
        <f t="shared" si="3"/>
        <v/>
      </c>
      <c r="Q42" s="904"/>
      <c r="R42" s="904"/>
      <c r="S42" s="932"/>
      <c r="T42" s="932"/>
      <c r="U42" s="932"/>
      <c r="V42" s="933" t="s">
        <v>2891</v>
      </c>
      <c r="W42" s="912" t="s">
        <v>2883</v>
      </c>
      <c r="X42" s="934">
        <v>3</v>
      </c>
    </row>
    <row r="43" spans="1:24" x14ac:dyDescent="0.25">
      <c r="A43" s="902"/>
      <c r="B43" s="582"/>
      <c r="C43" s="970" t="s">
        <v>2881</v>
      </c>
      <c r="D43" s="902"/>
      <c r="E43" s="904"/>
      <c r="F43" s="967"/>
      <c r="G43" s="967"/>
      <c r="H43" s="967"/>
      <c r="I43" s="975"/>
      <c r="J43" s="965"/>
      <c r="K43" s="904"/>
      <c r="L43" s="965"/>
      <c r="M43" s="902"/>
      <c r="N43" s="902"/>
      <c r="O43" s="902" t="str">
        <f t="shared" si="5"/>
        <v/>
      </c>
      <c r="P43" s="904" t="str">
        <f t="shared" si="3"/>
        <v/>
      </c>
      <c r="Q43" s="904"/>
      <c r="R43" s="904"/>
      <c r="S43" s="932"/>
      <c r="T43" s="932"/>
      <c r="U43" s="932"/>
      <c r="V43" s="933" t="s">
        <v>2891</v>
      </c>
      <c r="W43" s="912" t="s">
        <v>2884</v>
      </c>
      <c r="X43" s="934">
        <v>4</v>
      </c>
    </row>
    <row r="44" spans="1:24" x14ac:dyDescent="0.25">
      <c r="A44" s="902"/>
      <c r="B44" s="582"/>
      <c r="C44" s="970" t="s">
        <v>2881</v>
      </c>
      <c r="D44" s="902"/>
      <c r="E44" s="904"/>
      <c r="F44" s="967"/>
      <c r="G44" s="967"/>
      <c r="H44" s="967"/>
      <c r="I44" s="976"/>
      <c r="J44" s="965"/>
      <c r="K44" s="904"/>
      <c r="L44" s="965"/>
      <c r="M44" s="902"/>
      <c r="N44" s="902"/>
      <c r="O44" s="902" t="str">
        <f t="shared" si="5"/>
        <v/>
      </c>
      <c r="P44" s="904" t="str">
        <f t="shared" si="3"/>
        <v/>
      </c>
      <c r="Q44" s="904"/>
      <c r="R44" s="904"/>
      <c r="S44" s="932"/>
      <c r="T44" s="932"/>
      <c r="U44" s="932"/>
      <c r="V44" s="933" t="s">
        <v>2891</v>
      </c>
      <c r="W44" s="912" t="s">
        <v>1087</v>
      </c>
      <c r="X44" s="934">
        <v>5</v>
      </c>
    </row>
    <row r="45" spans="1:24" x14ac:dyDescent="0.25">
      <c r="A45" s="902"/>
      <c r="B45" s="582"/>
      <c r="C45" s="970" t="s">
        <v>2881</v>
      </c>
      <c r="D45" s="902"/>
      <c r="E45" s="904"/>
      <c r="F45" s="904"/>
      <c r="G45" s="967"/>
      <c r="H45" s="967"/>
      <c r="J45" s="977"/>
      <c r="K45" s="978"/>
      <c r="L45" s="965"/>
      <c r="M45" s="902"/>
      <c r="N45" s="902"/>
      <c r="O45" s="902" t="str">
        <f>IF(A45&lt;&gt;"",M45*2^9+A45,"")</f>
        <v/>
      </c>
      <c r="P45" s="904" t="str">
        <f t="shared" si="3"/>
        <v/>
      </c>
      <c r="Q45" s="904"/>
      <c r="R45" s="904"/>
      <c r="S45" s="932"/>
      <c r="T45" s="932"/>
      <c r="U45" s="932"/>
      <c r="V45" s="933" t="s">
        <v>2891</v>
      </c>
      <c r="W45" s="912" t="s">
        <v>1324</v>
      </c>
      <c r="X45" s="934">
        <v>6</v>
      </c>
    </row>
    <row r="46" spans="1:24" x14ac:dyDescent="0.25">
      <c r="A46" s="902">
        <v>5</v>
      </c>
      <c r="B46" s="582"/>
      <c r="C46" s="970" t="s">
        <v>2892</v>
      </c>
      <c r="D46" s="902" t="s">
        <v>552</v>
      </c>
      <c r="E46" s="973" t="s">
        <v>360</v>
      </c>
      <c r="F46" s="902">
        <v>0</v>
      </c>
      <c r="G46" s="968">
        <v>6</v>
      </c>
      <c r="H46" s="967">
        <v>0</v>
      </c>
      <c r="I46" s="942">
        <v>1</v>
      </c>
      <c r="J46" s="965" t="s">
        <v>974</v>
      </c>
      <c r="K46" s="904"/>
      <c r="L46" s="965" t="s">
        <v>2889</v>
      </c>
      <c r="M46" s="902">
        <f t="shared" si="0"/>
        <v>54</v>
      </c>
      <c r="N46" s="902">
        <f t="shared" si="1"/>
        <v>4</v>
      </c>
      <c r="O46" s="902">
        <f t="shared" ref="O46:O51" si="6">IF(A46&lt;&gt;"",M46*2^9+A46,"")</f>
        <v>27653</v>
      </c>
      <c r="P46" s="904" t="str">
        <f t="shared" si="3"/>
        <v>0x6C05</v>
      </c>
      <c r="Q46" s="904"/>
      <c r="R46" s="904"/>
      <c r="S46" s="932"/>
      <c r="T46" s="932"/>
      <c r="U46" s="932"/>
      <c r="V46" s="933" t="s">
        <v>2892</v>
      </c>
      <c r="W46" s="912" t="s">
        <v>922</v>
      </c>
      <c r="X46" s="934">
        <v>0</v>
      </c>
    </row>
    <row r="47" spans="1:24" x14ac:dyDescent="0.25">
      <c r="A47" s="902"/>
      <c r="B47" s="582"/>
      <c r="C47" s="970" t="s">
        <v>2881</v>
      </c>
      <c r="D47" s="902"/>
      <c r="E47" s="904"/>
      <c r="F47" s="902"/>
      <c r="G47" s="968"/>
      <c r="H47" s="967"/>
      <c r="J47" s="965"/>
      <c r="K47" s="904"/>
      <c r="L47" s="965"/>
      <c r="M47" s="902"/>
      <c r="N47" s="902"/>
      <c r="O47" s="902" t="str">
        <f t="shared" si="6"/>
        <v/>
      </c>
      <c r="P47" s="904" t="str">
        <f t="shared" si="3"/>
        <v/>
      </c>
      <c r="Q47" s="904"/>
      <c r="R47" s="904"/>
      <c r="S47" s="932"/>
      <c r="T47" s="932"/>
      <c r="U47" s="932"/>
      <c r="V47" s="933" t="s">
        <v>2892</v>
      </c>
      <c r="W47" s="912" t="s">
        <v>925</v>
      </c>
      <c r="X47" s="934">
        <v>1</v>
      </c>
    </row>
    <row r="48" spans="1:24" x14ac:dyDescent="0.25">
      <c r="A48" s="902"/>
      <c r="B48" s="582"/>
      <c r="C48" s="970" t="s">
        <v>2881</v>
      </c>
      <c r="D48" s="902"/>
      <c r="E48" s="904"/>
      <c r="F48" s="968"/>
      <c r="G48" s="968"/>
      <c r="H48" s="967"/>
      <c r="I48" s="974"/>
      <c r="J48" s="965"/>
      <c r="K48" s="904"/>
      <c r="L48" s="965"/>
      <c r="M48" s="902"/>
      <c r="N48" s="902"/>
      <c r="O48" s="902" t="str">
        <f t="shared" si="6"/>
        <v/>
      </c>
      <c r="P48" s="904" t="str">
        <f t="shared" si="3"/>
        <v/>
      </c>
      <c r="Q48" s="904"/>
      <c r="R48" s="904"/>
      <c r="S48" s="932"/>
      <c r="T48" s="932"/>
      <c r="U48" s="932"/>
      <c r="V48" s="933" t="s">
        <v>2892</v>
      </c>
      <c r="W48" s="912" t="s">
        <v>2882</v>
      </c>
      <c r="X48" s="934">
        <v>2</v>
      </c>
    </row>
    <row r="49" spans="1:27" x14ac:dyDescent="0.25">
      <c r="A49" s="902"/>
      <c r="B49" s="582"/>
      <c r="C49" s="970" t="s">
        <v>2881</v>
      </c>
      <c r="D49" s="902"/>
      <c r="E49" s="904"/>
      <c r="F49" s="967"/>
      <c r="G49" s="967"/>
      <c r="H49" s="967"/>
      <c r="I49" s="974"/>
      <c r="J49" s="965"/>
      <c r="K49" s="904"/>
      <c r="L49" s="965"/>
      <c r="M49" s="902"/>
      <c r="N49" s="902"/>
      <c r="O49" s="902" t="str">
        <f t="shared" si="6"/>
        <v/>
      </c>
      <c r="P49" s="904" t="str">
        <f t="shared" si="3"/>
        <v/>
      </c>
      <c r="Q49" s="904"/>
      <c r="R49" s="904"/>
      <c r="S49" s="932"/>
      <c r="T49" s="932"/>
      <c r="U49" s="932"/>
      <c r="V49" s="933" t="s">
        <v>2892</v>
      </c>
      <c r="W49" s="912" t="s">
        <v>2883</v>
      </c>
      <c r="X49" s="934">
        <v>3</v>
      </c>
    </row>
    <row r="50" spans="1:27" x14ac:dyDescent="0.25">
      <c r="A50" s="902"/>
      <c r="B50" s="582"/>
      <c r="C50" s="970" t="s">
        <v>2881</v>
      </c>
      <c r="D50" s="902"/>
      <c r="E50" s="904"/>
      <c r="F50" s="967"/>
      <c r="G50" s="967"/>
      <c r="H50" s="967"/>
      <c r="I50" s="975"/>
      <c r="J50" s="965"/>
      <c r="K50" s="904"/>
      <c r="L50" s="965"/>
      <c r="M50" s="902"/>
      <c r="N50" s="902"/>
      <c r="O50" s="902" t="str">
        <f t="shared" si="6"/>
        <v/>
      </c>
      <c r="P50" s="904" t="str">
        <f t="shared" si="3"/>
        <v/>
      </c>
      <c r="Q50" s="904"/>
      <c r="R50" s="904"/>
      <c r="S50" s="932"/>
      <c r="T50" s="932"/>
      <c r="U50" s="932"/>
      <c r="V50" s="933" t="s">
        <v>2892</v>
      </c>
      <c r="W50" s="912" t="s">
        <v>2884</v>
      </c>
      <c r="X50" s="934">
        <v>4</v>
      </c>
    </row>
    <row r="51" spans="1:27" x14ac:dyDescent="0.25">
      <c r="A51" s="902"/>
      <c r="B51" s="582"/>
      <c r="C51" s="970" t="s">
        <v>2881</v>
      </c>
      <c r="D51" s="902"/>
      <c r="E51" s="904"/>
      <c r="F51" s="967"/>
      <c r="G51" s="967"/>
      <c r="H51" s="967"/>
      <c r="I51" s="976"/>
      <c r="J51" s="965"/>
      <c r="K51" s="904"/>
      <c r="L51" s="965"/>
      <c r="M51" s="902"/>
      <c r="N51" s="902"/>
      <c r="O51" s="902" t="str">
        <f t="shared" si="6"/>
        <v/>
      </c>
      <c r="P51" s="904" t="str">
        <f t="shared" si="3"/>
        <v/>
      </c>
      <c r="Q51" s="904"/>
      <c r="R51" s="904"/>
      <c r="S51" s="932"/>
      <c r="T51" s="932"/>
      <c r="U51" s="932"/>
      <c r="V51" s="933" t="s">
        <v>2892</v>
      </c>
      <c r="W51" s="912" t="s">
        <v>1087</v>
      </c>
      <c r="X51" s="934">
        <v>5</v>
      </c>
    </row>
    <row r="52" spans="1:27" x14ac:dyDescent="0.25">
      <c r="A52" s="902"/>
      <c r="B52" s="582"/>
      <c r="C52" s="970" t="s">
        <v>2881</v>
      </c>
      <c r="D52" s="902"/>
      <c r="E52" s="904"/>
      <c r="F52" s="904"/>
      <c r="G52" s="967"/>
      <c r="H52" s="967"/>
      <c r="J52" s="977"/>
      <c r="K52" s="978"/>
      <c r="L52" s="965"/>
      <c r="M52" s="902"/>
      <c r="N52" s="902"/>
      <c r="O52" s="902" t="str">
        <f>IF(A52&lt;&gt;"",M52*2^9+A52,"")</f>
        <v/>
      </c>
      <c r="P52" s="904" t="str">
        <f t="shared" si="3"/>
        <v/>
      </c>
      <c r="Q52" s="904"/>
      <c r="R52" s="904"/>
      <c r="S52" s="932"/>
      <c r="T52" s="932"/>
      <c r="U52" s="932"/>
      <c r="V52" s="933" t="s">
        <v>2892</v>
      </c>
      <c r="W52" s="912" t="s">
        <v>1324</v>
      </c>
      <c r="X52" s="934">
        <v>6</v>
      </c>
    </row>
    <row r="53" spans="1:27" x14ac:dyDescent="0.25">
      <c r="A53" s="902">
        <v>6</v>
      </c>
      <c r="B53" s="582"/>
      <c r="C53" s="970" t="s">
        <v>2893</v>
      </c>
      <c r="D53" s="902" t="s">
        <v>552</v>
      </c>
      <c r="E53" s="973" t="s">
        <v>360</v>
      </c>
      <c r="F53" s="902">
        <v>0</v>
      </c>
      <c r="G53" s="968">
        <v>2000</v>
      </c>
      <c r="H53" s="967">
        <v>0</v>
      </c>
      <c r="I53" s="942">
        <v>1</v>
      </c>
      <c r="J53" s="965" t="s">
        <v>1141</v>
      </c>
      <c r="K53" s="904"/>
      <c r="L53" s="965" t="s">
        <v>2894</v>
      </c>
      <c r="M53" s="902">
        <f t="shared" si="0"/>
        <v>54</v>
      </c>
      <c r="N53" s="902">
        <f t="shared" si="1"/>
        <v>4</v>
      </c>
      <c r="O53" s="902">
        <f t="shared" ref="O53:O57" si="7">IF(A53&lt;&gt;"",M53*2^9+A53,"")</f>
        <v>27654</v>
      </c>
      <c r="P53" s="904" t="str">
        <f t="shared" si="3"/>
        <v>0x6C06</v>
      </c>
      <c r="Q53" s="904"/>
      <c r="R53" s="904"/>
      <c r="S53" s="932"/>
      <c r="T53" s="932"/>
      <c r="U53" s="932"/>
    </row>
    <row r="54" spans="1:27" x14ac:dyDescent="0.25">
      <c r="A54" s="902">
        <v>7</v>
      </c>
      <c r="B54" s="582"/>
      <c r="C54" s="970" t="s">
        <v>2895</v>
      </c>
      <c r="D54" s="902" t="s">
        <v>552</v>
      </c>
      <c r="E54" s="973" t="s">
        <v>360</v>
      </c>
      <c r="F54" s="902">
        <v>0</v>
      </c>
      <c r="G54" s="968">
        <v>2000</v>
      </c>
      <c r="H54" s="967">
        <v>0</v>
      </c>
      <c r="I54" s="942">
        <v>1</v>
      </c>
      <c r="J54" s="965" t="s">
        <v>1141</v>
      </c>
      <c r="K54" s="904"/>
      <c r="L54" s="965" t="s">
        <v>2894</v>
      </c>
      <c r="M54" s="902">
        <f t="shared" si="0"/>
        <v>54</v>
      </c>
      <c r="N54" s="902">
        <f t="shared" si="1"/>
        <v>4</v>
      </c>
      <c r="O54" s="902">
        <f t="shared" si="7"/>
        <v>27655</v>
      </c>
      <c r="P54" s="904" t="str">
        <f t="shared" si="3"/>
        <v>0x6C07</v>
      </c>
      <c r="Q54" s="904"/>
      <c r="R54" s="904"/>
      <c r="S54" s="932"/>
      <c r="T54" s="932"/>
      <c r="U54" s="932"/>
    </row>
    <row r="55" spans="1:27" x14ac:dyDescent="0.25">
      <c r="A55" s="902">
        <v>8</v>
      </c>
      <c r="B55" s="582"/>
      <c r="C55" s="970" t="s">
        <v>2896</v>
      </c>
      <c r="D55" s="902" t="s">
        <v>552</v>
      </c>
      <c r="E55" s="973" t="s">
        <v>360</v>
      </c>
      <c r="F55" s="902">
        <v>0</v>
      </c>
      <c r="G55" s="968">
        <v>2000</v>
      </c>
      <c r="H55" s="967">
        <v>0</v>
      </c>
      <c r="I55" s="942">
        <v>1</v>
      </c>
      <c r="J55" s="965" t="s">
        <v>1141</v>
      </c>
      <c r="K55" s="904"/>
      <c r="L55" s="965" t="s">
        <v>2894</v>
      </c>
      <c r="M55" s="902">
        <f t="shared" si="0"/>
        <v>54</v>
      </c>
      <c r="N55" s="902">
        <f t="shared" si="1"/>
        <v>4</v>
      </c>
      <c r="O55" s="902">
        <f t="shared" si="7"/>
        <v>27656</v>
      </c>
      <c r="P55" s="904" t="str">
        <f t="shared" si="3"/>
        <v>0x6C08</v>
      </c>
      <c r="Q55" s="904"/>
      <c r="R55" s="904"/>
      <c r="S55" s="932"/>
      <c r="T55" s="932"/>
      <c r="U55" s="932"/>
    </row>
    <row r="56" spans="1:27" x14ac:dyDescent="0.25">
      <c r="A56" s="902">
        <v>9</v>
      </c>
      <c r="B56" s="582"/>
      <c r="C56" s="970" t="s">
        <v>2897</v>
      </c>
      <c r="D56" s="902" t="s">
        <v>552</v>
      </c>
      <c r="E56" s="973" t="s">
        <v>360</v>
      </c>
      <c r="F56" s="902">
        <v>0</v>
      </c>
      <c r="G56" s="968">
        <v>2000</v>
      </c>
      <c r="H56" s="967">
        <v>0</v>
      </c>
      <c r="I56" s="942">
        <v>1</v>
      </c>
      <c r="J56" s="965" t="s">
        <v>1141</v>
      </c>
      <c r="K56" s="904"/>
      <c r="L56" s="965" t="s">
        <v>2894</v>
      </c>
      <c r="M56" s="902">
        <f t="shared" si="0"/>
        <v>54</v>
      </c>
      <c r="N56" s="902">
        <f t="shared" si="1"/>
        <v>4</v>
      </c>
      <c r="O56" s="902">
        <f t="shared" si="7"/>
        <v>27657</v>
      </c>
      <c r="P56" s="904" t="str">
        <f t="shared" si="3"/>
        <v>0x6C09</v>
      </c>
      <c r="Q56" s="904"/>
      <c r="R56" s="904"/>
      <c r="S56" s="932"/>
      <c r="T56" s="932"/>
      <c r="U56" s="932"/>
    </row>
    <row r="57" spans="1:27" x14ac:dyDescent="0.25">
      <c r="A57" s="902">
        <v>10</v>
      </c>
      <c r="B57" s="582"/>
      <c r="C57" s="970" t="s">
        <v>2898</v>
      </c>
      <c r="D57" s="902" t="s">
        <v>552</v>
      </c>
      <c r="E57" s="973" t="s">
        <v>537</v>
      </c>
      <c r="F57" s="902">
        <v>0</v>
      </c>
      <c r="G57" s="968">
        <v>2000</v>
      </c>
      <c r="H57" s="967">
        <v>0</v>
      </c>
      <c r="I57" s="942">
        <v>1</v>
      </c>
      <c r="J57" s="965" t="s">
        <v>1141</v>
      </c>
      <c r="K57" s="904"/>
      <c r="L57" s="965" t="s">
        <v>2899</v>
      </c>
      <c r="M57" s="902">
        <f t="shared" si="0"/>
        <v>54</v>
      </c>
      <c r="N57" s="902">
        <f t="shared" si="1"/>
        <v>4</v>
      </c>
      <c r="O57" s="902">
        <f t="shared" si="7"/>
        <v>27658</v>
      </c>
      <c r="P57" s="904" t="str">
        <f t="shared" si="3"/>
        <v>0x6C0A</v>
      </c>
      <c r="Q57" s="904"/>
      <c r="R57" s="904"/>
      <c r="S57" s="932"/>
      <c r="T57" s="932"/>
      <c r="U57" s="932"/>
      <c r="Y57" s="911" t="s">
        <v>2900</v>
      </c>
      <c r="Z57" s="911" t="s">
        <v>2115</v>
      </c>
      <c r="AA57" s="911">
        <v>0</v>
      </c>
    </row>
    <row r="58" spans="1:27" x14ac:dyDescent="0.25">
      <c r="A58" s="902"/>
      <c r="B58" s="582"/>
      <c r="C58" s="970" t="s">
        <v>2881</v>
      </c>
      <c r="D58" s="902"/>
      <c r="E58" s="973"/>
      <c r="F58" s="902"/>
      <c r="G58" s="968"/>
      <c r="H58" s="967"/>
      <c r="J58" s="965"/>
      <c r="K58" s="904"/>
      <c r="L58" s="965"/>
      <c r="M58" s="902"/>
      <c r="N58" s="902"/>
      <c r="O58" s="902"/>
      <c r="P58" s="904"/>
      <c r="Q58" s="904"/>
      <c r="R58" s="904"/>
      <c r="S58" s="932"/>
      <c r="T58" s="932"/>
      <c r="U58" s="932"/>
      <c r="Y58" s="911" t="s">
        <v>2900</v>
      </c>
      <c r="Z58" s="911" t="s">
        <v>2116</v>
      </c>
      <c r="AA58" s="911">
        <v>1</v>
      </c>
    </row>
    <row r="59" spans="1:27" x14ac:dyDescent="0.25">
      <c r="A59" s="902">
        <v>11</v>
      </c>
      <c r="B59" s="582"/>
      <c r="C59" s="970" t="s">
        <v>2901</v>
      </c>
      <c r="D59" s="902" t="s">
        <v>552</v>
      </c>
      <c r="E59" s="973" t="s">
        <v>537</v>
      </c>
      <c r="F59" s="902">
        <v>0</v>
      </c>
      <c r="G59" s="968">
        <v>2000</v>
      </c>
      <c r="H59" s="967">
        <v>0</v>
      </c>
      <c r="I59" s="942">
        <v>1</v>
      </c>
      <c r="J59" s="965" t="s">
        <v>1141</v>
      </c>
      <c r="K59" s="904"/>
      <c r="L59" s="965" t="s">
        <v>2899</v>
      </c>
      <c r="M59" s="902">
        <f t="shared" si="0"/>
        <v>54</v>
      </c>
      <c r="N59" s="902">
        <f t="shared" si="1"/>
        <v>4</v>
      </c>
      <c r="O59" s="902">
        <f t="shared" ref="O59:O68" si="8">IF(A59&lt;&gt;"",M59*2^9+A59,"")</f>
        <v>27659</v>
      </c>
      <c r="P59" s="904" t="str">
        <f t="shared" ref="P59:P63" si="9">IF(A59&lt;&gt;"","0x" &amp;DEC2HEX( O59,4),"")</f>
        <v>0x6C0B</v>
      </c>
      <c r="Q59" s="904"/>
      <c r="R59" s="904"/>
      <c r="S59" s="932"/>
      <c r="T59" s="932"/>
      <c r="U59" s="932"/>
      <c r="Y59" s="911" t="s">
        <v>2902</v>
      </c>
      <c r="Z59" s="911" t="s">
        <v>2115</v>
      </c>
      <c r="AA59" s="911">
        <v>0</v>
      </c>
    </row>
    <row r="60" spans="1:27" x14ac:dyDescent="0.25">
      <c r="A60" s="902"/>
      <c r="B60" s="582"/>
      <c r="C60" s="970" t="s">
        <v>2881</v>
      </c>
      <c r="D60" s="902"/>
      <c r="E60" s="973"/>
      <c r="F60" s="902"/>
      <c r="G60" s="968"/>
      <c r="H60" s="967"/>
      <c r="J60" s="965"/>
      <c r="K60" s="904"/>
      <c r="L60" s="965"/>
      <c r="M60" s="902"/>
      <c r="N60" s="902"/>
      <c r="O60" s="902"/>
      <c r="P60" s="904"/>
      <c r="Q60" s="904"/>
      <c r="R60" s="904"/>
      <c r="S60" s="932"/>
      <c r="T60" s="932"/>
      <c r="U60" s="932"/>
      <c r="Y60" s="911" t="s">
        <v>2902</v>
      </c>
      <c r="Z60" s="911" t="s">
        <v>2116</v>
      </c>
      <c r="AA60" s="911">
        <v>1</v>
      </c>
    </row>
    <row r="61" spans="1:27" x14ac:dyDescent="0.25">
      <c r="A61" s="902">
        <v>12</v>
      </c>
      <c r="B61" s="582"/>
      <c r="C61" s="970" t="s">
        <v>2903</v>
      </c>
      <c r="D61" s="902" t="s">
        <v>552</v>
      </c>
      <c r="E61" s="973" t="s">
        <v>537</v>
      </c>
      <c r="F61" s="902">
        <v>0</v>
      </c>
      <c r="G61" s="968">
        <v>2000</v>
      </c>
      <c r="H61" s="967">
        <v>0</v>
      </c>
      <c r="I61" s="942">
        <v>1</v>
      </c>
      <c r="J61" s="965" t="s">
        <v>1141</v>
      </c>
      <c r="K61" s="904"/>
      <c r="L61" s="965" t="s">
        <v>2899</v>
      </c>
      <c r="M61" s="902">
        <f t="shared" si="0"/>
        <v>54</v>
      </c>
      <c r="N61" s="902">
        <f t="shared" si="1"/>
        <v>4</v>
      </c>
      <c r="O61" s="902">
        <f t="shared" si="8"/>
        <v>27660</v>
      </c>
      <c r="P61" s="904" t="str">
        <f t="shared" si="9"/>
        <v>0x6C0C</v>
      </c>
      <c r="Q61" s="904"/>
      <c r="R61" s="904"/>
      <c r="S61" s="932"/>
      <c r="T61" s="932"/>
      <c r="U61" s="932"/>
      <c r="Y61" s="911" t="s">
        <v>2904</v>
      </c>
      <c r="Z61" s="911" t="s">
        <v>2115</v>
      </c>
      <c r="AA61" s="911">
        <v>0</v>
      </c>
    </row>
    <row r="62" spans="1:27" x14ac:dyDescent="0.25">
      <c r="A62" s="902"/>
      <c r="B62" s="582"/>
      <c r="C62" s="970" t="s">
        <v>2881</v>
      </c>
      <c r="D62" s="902"/>
      <c r="E62" s="973"/>
      <c r="F62" s="902"/>
      <c r="G62" s="968"/>
      <c r="H62" s="967"/>
      <c r="J62" s="965"/>
      <c r="K62" s="904"/>
      <c r="L62" s="965"/>
      <c r="M62" s="902"/>
      <c r="N62" s="902"/>
      <c r="O62" s="902"/>
      <c r="P62" s="904"/>
      <c r="Q62" s="904"/>
      <c r="R62" s="904"/>
      <c r="S62" s="932"/>
      <c r="T62" s="932"/>
      <c r="U62" s="932"/>
      <c r="Y62" s="911" t="s">
        <v>2904</v>
      </c>
      <c r="Z62" s="911" t="s">
        <v>2116</v>
      </c>
      <c r="AA62" s="911">
        <v>1</v>
      </c>
    </row>
    <row r="63" spans="1:27" x14ac:dyDescent="0.25">
      <c r="A63" s="902">
        <v>13</v>
      </c>
      <c r="B63" s="582"/>
      <c r="C63" s="970" t="s">
        <v>2905</v>
      </c>
      <c r="D63" s="902" t="s">
        <v>552</v>
      </c>
      <c r="E63" s="973" t="s">
        <v>537</v>
      </c>
      <c r="F63" s="902">
        <v>0</v>
      </c>
      <c r="G63" s="968">
        <v>2000</v>
      </c>
      <c r="H63" s="967">
        <v>0</v>
      </c>
      <c r="I63" s="942">
        <v>1</v>
      </c>
      <c r="J63" s="965" t="s">
        <v>1141</v>
      </c>
      <c r="K63" s="904"/>
      <c r="L63" s="965" t="s">
        <v>2899</v>
      </c>
      <c r="M63" s="902">
        <f t="shared" si="0"/>
        <v>54</v>
      </c>
      <c r="N63" s="902">
        <f t="shared" si="1"/>
        <v>4</v>
      </c>
      <c r="O63" s="902">
        <f t="shared" si="8"/>
        <v>27661</v>
      </c>
      <c r="P63" s="904" t="str">
        <f t="shared" si="9"/>
        <v>0x6C0D</v>
      </c>
      <c r="Q63" s="904"/>
      <c r="R63" s="904"/>
      <c r="S63" s="932"/>
      <c r="T63" s="932"/>
      <c r="U63" s="932"/>
      <c r="Y63" s="911" t="s">
        <v>2906</v>
      </c>
      <c r="Z63" s="911" t="s">
        <v>2115</v>
      </c>
      <c r="AA63" s="911">
        <v>0</v>
      </c>
    </row>
    <row r="64" spans="1:27" x14ac:dyDescent="0.25">
      <c r="A64" s="902"/>
      <c r="B64" s="582"/>
      <c r="C64" s="970" t="s">
        <v>2881</v>
      </c>
      <c r="D64" s="902"/>
      <c r="E64" s="904"/>
      <c r="F64" s="902"/>
      <c r="G64" s="968"/>
      <c r="H64" s="967"/>
      <c r="J64" s="965"/>
      <c r="K64" s="904"/>
      <c r="L64" s="965"/>
      <c r="M64" s="902"/>
      <c r="N64" s="902"/>
      <c r="O64" s="902" t="str">
        <f t="shared" si="8"/>
        <v/>
      </c>
      <c r="P64" s="904" t="str">
        <f t="shared" si="3"/>
        <v/>
      </c>
      <c r="Q64" s="904"/>
      <c r="R64" s="904"/>
      <c r="S64" s="932"/>
      <c r="T64" s="932"/>
      <c r="U64" s="932"/>
      <c r="Y64" s="911" t="s">
        <v>2906</v>
      </c>
      <c r="Z64" s="911" t="s">
        <v>2116</v>
      </c>
      <c r="AA64" s="911">
        <v>1</v>
      </c>
    </row>
    <row r="65" spans="1:24" x14ac:dyDescent="0.25">
      <c r="A65" s="902">
        <v>14</v>
      </c>
      <c r="B65" s="582"/>
      <c r="C65" s="970" t="s">
        <v>3200</v>
      </c>
      <c r="D65" s="902" t="s">
        <v>552</v>
      </c>
      <c r="E65" s="973" t="s">
        <v>360</v>
      </c>
      <c r="F65" s="902">
        <v>0</v>
      </c>
      <c r="G65" s="968">
        <v>2000</v>
      </c>
      <c r="H65" s="967">
        <v>0</v>
      </c>
      <c r="I65" s="942">
        <v>1</v>
      </c>
      <c r="J65" s="965" t="s">
        <v>1141</v>
      </c>
      <c r="K65" s="904"/>
      <c r="L65" s="965" t="s">
        <v>3201</v>
      </c>
      <c r="M65" s="902">
        <f t="shared" si="0"/>
        <v>54</v>
      </c>
      <c r="N65" s="902">
        <f t="shared" si="1"/>
        <v>4</v>
      </c>
      <c r="O65" s="902">
        <f t="shared" si="8"/>
        <v>27662</v>
      </c>
      <c r="P65" s="904" t="str">
        <f t="shared" si="3"/>
        <v>0x6C0E</v>
      </c>
      <c r="Q65" s="904"/>
      <c r="R65" s="904"/>
      <c r="S65" s="932"/>
      <c r="T65" s="932"/>
      <c r="U65" s="932"/>
    </row>
    <row r="66" spans="1:24" x14ac:dyDescent="0.25">
      <c r="A66" s="902">
        <v>15</v>
      </c>
      <c r="B66" s="582"/>
      <c r="C66" s="970" t="s">
        <v>3202</v>
      </c>
      <c r="D66" s="902" t="s">
        <v>552</v>
      </c>
      <c r="E66" s="973" t="s">
        <v>360</v>
      </c>
      <c r="F66" s="902">
        <v>0</v>
      </c>
      <c r="G66" s="968">
        <v>2000</v>
      </c>
      <c r="H66" s="967">
        <v>0</v>
      </c>
      <c r="I66" s="942">
        <v>1</v>
      </c>
      <c r="J66" s="965" t="s">
        <v>1141</v>
      </c>
      <c r="K66" s="904"/>
      <c r="L66" s="965" t="s">
        <v>3201</v>
      </c>
      <c r="M66" s="902">
        <f t="shared" si="0"/>
        <v>54</v>
      </c>
      <c r="N66" s="902">
        <f t="shared" si="1"/>
        <v>4</v>
      </c>
      <c r="O66" s="902">
        <f t="shared" si="8"/>
        <v>27663</v>
      </c>
      <c r="P66" s="904" t="str">
        <f t="shared" si="3"/>
        <v>0x6C0F</v>
      </c>
      <c r="Q66" s="904"/>
      <c r="R66" s="904"/>
      <c r="S66" s="932"/>
      <c r="T66" s="932"/>
      <c r="U66" s="932"/>
    </row>
    <row r="67" spans="1:24" x14ac:dyDescent="0.25">
      <c r="A67" s="902">
        <v>16</v>
      </c>
      <c r="B67" s="582"/>
      <c r="C67" s="970" t="s">
        <v>3203</v>
      </c>
      <c r="D67" s="902" t="s">
        <v>552</v>
      </c>
      <c r="E67" s="973" t="s">
        <v>360</v>
      </c>
      <c r="F67" s="902">
        <v>0</v>
      </c>
      <c r="G67" s="968">
        <v>2000</v>
      </c>
      <c r="H67" s="967">
        <v>0</v>
      </c>
      <c r="I67" s="942">
        <v>1</v>
      </c>
      <c r="J67" s="965" t="s">
        <v>1141</v>
      </c>
      <c r="K67" s="904"/>
      <c r="L67" s="965" t="s">
        <v>3201</v>
      </c>
      <c r="M67" s="902">
        <f t="shared" si="0"/>
        <v>54</v>
      </c>
      <c r="N67" s="902">
        <f t="shared" si="1"/>
        <v>4</v>
      </c>
      <c r="O67" s="902">
        <f t="shared" si="8"/>
        <v>27664</v>
      </c>
      <c r="P67" s="904" t="str">
        <f t="shared" si="3"/>
        <v>0x6C10</v>
      </c>
      <c r="Q67" s="904"/>
      <c r="R67" s="904"/>
      <c r="S67" s="932"/>
      <c r="T67" s="932"/>
      <c r="U67" s="932"/>
    </row>
    <row r="68" spans="1:24" x14ac:dyDescent="0.25">
      <c r="A68" s="902">
        <v>17</v>
      </c>
      <c r="B68" s="582"/>
      <c r="C68" s="970" t="s">
        <v>3204</v>
      </c>
      <c r="D68" s="902" t="s">
        <v>552</v>
      </c>
      <c r="E68" s="973" t="s">
        <v>360</v>
      </c>
      <c r="F68" s="902">
        <v>0</v>
      </c>
      <c r="G68" s="968">
        <v>2000</v>
      </c>
      <c r="H68" s="967">
        <v>0</v>
      </c>
      <c r="I68" s="942">
        <v>1</v>
      </c>
      <c r="J68" s="965" t="s">
        <v>1141</v>
      </c>
      <c r="K68" s="904"/>
      <c r="L68" s="965" t="s">
        <v>3201</v>
      </c>
      <c r="M68" s="902">
        <f t="shared" si="0"/>
        <v>54</v>
      </c>
      <c r="N68" s="902">
        <f t="shared" si="1"/>
        <v>4</v>
      </c>
      <c r="O68" s="902">
        <f t="shared" si="8"/>
        <v>27665</v>
      </c>
      <c r="P68" s="904" t="str">
        <f t="shared" si="3"/>
        <v>0x6C11</v>
      </c>
      <c r="Q68" s="904"/>
      <c r="R68" s="904"/>
      <c r="S68" s="932"/>
      <c r="T68" s="932"/>
      <c r="U68" s="932"/>
    </row>
    <row r="69" spans="1:24" x14ac:dyDescent="0.25">
      <c r="A69" s="902">
        <v>18</v>
      </c>
      <c r="B69" s="582"/>
      <c r="C69" s="965" t="s">
        <v>2907</v>
      </c>
      <c r="D69" s="902" t="s">
        <v>552</v>
      </c>
      <c r="E69" s="973" t="s">
        <v>360</v>
      </c>
      <c r="F69" s="904">
        <v>0</v>
      </c>
      <c r="G69" s="967">
        <v>3</v>
      </c>
      <c r="H69" s="967">
        <v>0</v>
      </c>
      <c r="I69" s="942">
        <v>1</v>
      </c>
      <c r="J69" s="977" t="s">
        <v>2908</v>
      </c>
      <c r="K69" s="978"/>
      <c r="L69" s="965" t="s">
        <v>2909</v>
      </c>
      <c r="M69" s="902">
        <f t="shared" si="0"/>
        <v>54</v>
      </c>
      <c r="N69" s="902">
        <f t="shared" si="1"/>
        <v>4</v>
      </c>
      <c r="O69" s="902">
        <f>IF(A69&lt;&gt;"",M69*2^9+A69,"")</f>
        <v>27666</v>
      </c>
      <c r="P69" s="904" t="str">
        <f t="shared" si="3"/>
        <v>0x6C12</v>
      </c>
      <c r="Q69" s="904"/>
      <c r="R69" s="904"/>
      <c r="S69" s="932"/>
      <c r="T69" s="932"/>
      <c r="U69" s="932"/>
      <c r="V69" s="933" t="s">
        <v>2910</v>
      </c>
      <c r="W69" s="912" t="s">
        <v>2911</v>
      </c>
      <c r="X69" s="934">
        <v>0</v>
      </c>
    </row>
    <row r="70" spans="1:24" x14ac:dyDescent="0.25">
      <c r="A70" s="902"/>
      <c r="B70" s="582"/>
      <c r="C70" s="970" t="s">
        <v>2881</v>
      </c>
      <c r="D70" s="902"/>
      <c r="E70" s="904"/>
      <c r="F70" s="902"/>
      <c r="G70" s="968"/>
      <c r="H70" s="967"/>
      <c r="J70" s="965"/>
      <c r="K70" s="904"/>
      <c r="L70" s="965"/>
      <c r="M70" s="902"/>
      <c r="N70" s="902"/>
      <c r="O70" s="902" t="str">
        <f t="shared" ref="O70:O81" si="10">IF(A70&lt;&gt;"",M70*2^9+A70,"")</f>
        <v/>
      </c>
      <c r="P70" s="904" t="str">
        <f t="shared" si="3"/>
        <v/>
      </c>
      <c r="Q70" s="904"/>
      <c r="R70" s="904"/>
      <c r="S70" s="932"/>
      <c r="T70" s="932"/>
      <c r="U70" s="932"/>
      <c r="V70" s="933" t="s">
        <v>2910</v>
      </c>
      <c r="W70" s="912" t="s">
        <v>2912</v>
      </c>
      <c r="X70" s="934">
        <v>1</v>
      </c>
    </row>
    <row r="71" spans="1:24" x14ac:dyDescent="0.25">
      <c r="A71" s="902"/>
      <c r="B71" s="582"/>
      <c r="C71" s="970" t="s">
        <v>2881</v>
      </c>
      <c r="D71" s="902"/>
      <c r="E71" s="904"/>
      <c r="F71" s="902"/>
      <c r="G71" s="968"/>
      <c r="H71" s="967"/>
      <c r="J71" s="965"/>
      <c r="K71" s="904"/>
      <c r="L71" s="965"/>
      <c r="M71" s="902"/>
      <c r="N71" s="902"/>
      <c r="O71" s="902" t="str">
        <f t="shared" si="10"/>
        <v/>
      </c>
      <c r="P71" s="904" t="str">
        <f t="shared" si="3"/>
        <v/>
      </c>
      <c r="Q71" s="904"/>
      <c r="R71" s="904"/>
      <c r="S71" s="932"/>
      <c r="T71" s="932"/>
      <c r="U71" s="932"/>
      <c r="V71" s="933" t="s">
        <v>2910</v>
      </c>
      <c r="W71" s="912" t="s">
        <v>2913</v>
      </c>
      <c r="X71" s="934">
        <v>2</v>
      </c>
    </row>
    <row r="72" spans="1:24" x14ac:dyDescent="0.25">
      <c r="A72" s="902"/>
      <c r="B72" s="582"/>
      <c r="C72" s="970" t="s">
        <v>2881</v>
      </c>
      <c r="D72" s="902"/>
      <c r="E72" s="904"/>
      <c r="F72" s="968"/>
      <c r="G72" s="968"/>
      <c r="H72" s="967"/>
      <c r="I72" s="974"/>
      <c r="J72" s="965"/>
      <c r="K72" s="904"/>
      <c r="L72" s="965"/>
      <c r="M72" s="902"/>
      <c r="N72" s="902"/>
      <c r="O72" s="902" t="str">
        <f t="shared" si="10"/>
        <v/>
      </c>
      <c r="P72" s="904" t="str">
        <f t="shared" si="3"/>
        <v/>
      </c>
      <c r="Q72" s="904"/>
      <c r="R72" s="904"/>
      <c r="S72" s="932"/>
      <c r="T72" s="932"/>
      <c r="U72" s="932"/>
      <c r="V72" s="933" t="s">
        <v>2910</v>
      </c>
      <c r="W72" s="912" t="s">
        <v>2914</v>
      </c>
      <c r="X72" s="934">
        <v>3</v>
      </c>
    </row>
    <row r="73" spans="1:24" x14ac:dyDescent="0.25">
      <c r="A73" s="902">
        <v>19</v>
      </c>
      <c r="B73" s="582"/>
      <c r="C73" s="970" t="s">
        <v>3205</v>
      </c>
      <c r="D73" s="902" t="s">
        <v>552</v>
      </c>
      <c r="E73" s="973" t="s">
        <v>360</v>
      </c>
      <c r="F73" s="967">
        <v>0</v>
      </c>
      <c r="G73" s="967">
        <v>100</v>
      </c>
      <c r="H73" s="967">
        <v>0</v>
      </c>
      <c r="I73" s="974">
        <v>1</v>
      </c>
      <c r="J73" s="965" t="s">
        <v>542</v>
      </c>
      <c r="K73" s="904"/>
      <c r="L73" s="965" t="s">
        <v>3206</v>
      </c>
      <c r="M73" s="902">
        <f t="shared" si="0"/>
        <v>54</v>
      </c>
      <c r="N73" s="902">
        <f t="shared" si="1"/>
        <v>4</v>
      </c>
      <c r="O73" s="902">
        <f t="shared" si="10"/>
        <v>27667</v>
      </c>
      <c r="P73" s="904" t="str">
        <f t="shared" si="3"/>
        <v>0x6C13</v>
      </c>
      <c r="Q73" s="904"/>
      <c r="R73" s="904"/>
      <c r="S73" s="932"/>
      <c r="T73" s="932"/>
      <c r="U73" s="932"/>
    </row>
    <row r="74" spans="1:24" x14ac:dyDescent="0.25">
      <c r="A74" s="902">
        <v>20</v>
      </c>
      <c r="B74" s="582"/>
      <c r="C74" s="970" t="s">
        <v>3207</v>
      </c>
      <c r="D74" s="902" t="s">
        <v>552</v>
      </c>
      <c r="E74" s="973" t="s">
        <v>360</v>
      </c>
      <c r="F74" s="967">
        <v>0</v>
      </c>
      <c r="G74" s="967">
        <v>100</v>
      </c>
      <c r="H74" s="967">
        <v>0</v>
      </c>
      <c r="I74" s="974">
        <v>1</v>
      </c>
      <c r="J74" s="965" t="s">
        <v>542</v>
      </c>
      <c r="K74" s="904"/>
      <c r="L74" s="965" t="s">
        <v>3206</v>
      </c>
      <c r="M74" s="902">
        <f t="shared" si="0"/>
        <v>54</v>
      </c>
      <c r="N74" s="902">
        <f t="shared" si="1"/>
        <v>4</v>
      </c>
      <c r="O74" s="902">
        <f t="shared" si="10"/>
        <v>27668</v>
      </c>
      <c r="P74" s="904" t="str">
        <f t="shared" si="3"/>
        <v>0x6C14</v>
      </c>
      <c r="Q74" s="904"/>
      <c r="R74" s="904"/>
      <c r="S74" s="932"/>
      <c r="T74" s="932"/>
      <c r="U74" s="932"/>
    </row>
    <row r="75" spans="1:24" x14ac:dyDescent="0.25">
      <c r="A75" s="902">
        <v>21</v>
      </c>
      <c r="B75" s="582"/>
      <c r="C75" s="970" t="s">
        <v>3208</v>
      </c>
      <c r="D75" s="902" t="s">
        <v>552</v>
      </c>
      <c r="E75" s="973" t="s">
        <v>360</v>
      </c>
      <c r="F75" s="967">
        <v>0</v>
      </c>
      <c r="G75" s="967">
        <v>100</v>
      </c>
      <c r="H75" s="967">
        <v>0</v>
      </c>
      <c r="I75" s="974">
        <v>1</v>
      </c>
      <c r="J75" s="965" t="s">
        <v>542</v>
      </c>
      <c r="K75" s="904"/>
      <c r="L75" s="965" t="s">
        <v>3206</v>
      </c>
      <c r="M75" s="902">
        <f t="shared" si="0"/>
        <v>54</v>
      </c>
      <c r="N75" s="902">
        <f t="shared" si="1"/>
        <v>4</v>
      </c>
      <c r="O75" s="902">
        <f t="shared" si="10"/>
        <v>27669</v>
      </c>
      <c r="P75" s="904" t="str">
        <f t="shared" si="3"/>
        <v>0x6C15</v>
      </c>
      <c r="Q75" s="904"/>
      <c r="R75" s="904"/>
      <c r="S75" s="932"/>
      <c r="T75" s="932"/>
      <c r="U75" s="932"/>
    </row>
    <row r="76" spans="1:24" x14ac:dyDescent="0.25">
      <c r="A76" s="902">
        <v>22</v>
      </c>
      <c r="B76" s="582"/>
      <c r="C76" s="970" t="s">
        <v>3209</v>
      </c>
      <c r="D76" s="902" t="s">
        <v>552</v>
      </c>
      <c r="E76" s="973" t="s">
        <v>360</v>
      </c>
      <c r="F76" s="967">
        <v>0</v>
      </c>
      <c r="G76" s="967">
        <v>100</v>
      </c>
      <c r="H76" s="967">
        <v>0</v>
      </c>
      <c r="I76" s="974">
        <v>1</v>
      </c>
      <c r="J76" s="965" t="s">
        <v>542</v>
      </c>
      <c r="K76" s="904"/>
      <c r="L76" s="965" t="s">
        <v>3206</v>
      </c>
      <c r="M76" s="902">
        <f t="shared" si="0"/>
        <v>54</v>
      </c>
      <c r="N76" s="902">
        <f t="shared" si="1"/>
        <v>4</v>
      </c>
      <c r="O76" s="902">
        <f t="shared" si="10"/>
        <v>27670</v>
      </c>
      <c r="P76" s="904" t="str">
        <f t="shared" si="3"/>
        <v>0x6C16</v>
      </c>
      <c r="Q76" s="904"/>
      <c r="R76" s="904"/>
      <c r="S76" s="932"/>
      <c r="T76" s="932"/>
      <c r="U76" s="932"/>
    </row>
    <row r="77" spans="1:24" x14ac:dyDescent="0.25">
      <c r="A77" s="902">
        <v>23</v>
      </c>
      <c r="B77" s="582"/>
      <c r="C77" s="970" t="s">
        <v>3210</v>
      </c>
      <c r="D77" s="902" t="s">
        <v>552</v>
      </c>
      <c r="E77" s="973" t="s">
        <v>360</v>
      </c>
      <c r="F77" s="967">
        <v>0</v>
      </c>
      <c r="G77" s="967">
        <v>100</v>
      </c>
      <c r="H77" s="967">
        <v>0</v>
      </c>
      <c r="I77" s="974">
        <v>1</v>
      </c>
      <c r="J77" s="965" t="s">
        <v>542</v>
      </c>
      <c r="K77" s="904"/>
      <c r="L77" s="965" t="s">
        <v>3206</v>
      </c>
      <c r="M77" s="902">
        <f t="shared" si="0"/>
        <v>54</v>
      </c>
      <c r="N77" s="902">
        <f t="shared" si="1"/>
        <v>4</v>
      </c>
      <c r="O77" s="902">
        <f t="shared" si="10"/>
        <v>27671</v>
      </c>
      <c r="P77" s="904" t="str">
        <f t="shared" si="3"/>
        <v>0x6C17</v>
      </c>
      <c r="Q77" s="904"/>
      <c r="R77" s="904"/>
      <c r="S77" s="932"/>
      <c r="T77" s="932"/>
      <c r="U77" s="932"/>
    </row>
    <row r="78" spans="1:24" x14ac:dyDescent="0.25">
      <c r="A78" s="902">
        <v>24</v>
      </c>
      <c r="B78" s="582"/>
      <c r="C78" s="970" t="s">
        <v>3211</v>
      </c>
      <c r="D78" s="902" t="s">
        <v>552</v>
      </c>
      <c r="E78" s="973" t="s">
        <v>360</v>
      </c>
      <c r="F78" s="967">
        <v>0</v>
      </c>
      <c r="G78" s="967">
        <v>100</v>
      </c>
      <c r="H78" s="967">
        <v>0</v>
      </c>
      <c r="I78" s="974">
        <v>1</v>
      </c>
      <c r="J78" s="965" t="s">
        <v>542</v>
      </c>
      <c r="K78" s="904"/>
      <c r="L78" s="965" t="s">
        <v>3206</v>
      </c>
      <c r="M78" s="902">
        <f t="shared" si="0"/>
        <v>54</v>
      </c>
      <c r="N78" s="902">
        <f t="shared" si="1"/>
        <v>4</v>
      </c>
      <c r="O78" s="902">
        <f t="shared" si="10"/>
        <v>27672</v>
      </c>
      <c r="P78" s="904" t="str">
        <f t="shared" si="3"/>
        <v>0x6C18</v>
      </c>
      <c r="Q78" s="904"/>
      <c r="R78" s="904"/>
      <c r="S78" s="932"/>
      <c r="T78" s="932"/>
      <c r="U78" s="932"/>
    </row>
    <row r="79" spans="1:24" x14ac:dyDescent="0.25">
      <c r="A79" s="902">
        <v>25</v>
      </c>
      <c r="B79" s="582"/>
      <c r="C79" s="970" t="s">
        <v>3212</v>
      </c>
      <c r="D79" s="902" t="s">
        <v>552</v>
      </c>
      <c r="E79" s="973" t="s">
        <v>360</v>
      </c>
      <c r="F79" s="967">
        <v>0</v>
      </c>
      <c r="G79" s="967">
        <v>100</v>
      </c>
      <c r="H79" s="967">
        <v>0</v>
      </c>
      <c r="I79" s="974">
        <v>1</v>
      </c>
      <c r="J79" s="965" t="s">
        <v>542</v>
      </c>
      <c r="K79" s="904"/>
      <c r="L79" s="965" t="s">
        <v>3206</v>
      </c>
      <c r="M79" s="902">
        <f t="shared" si="0"/>
        <v>54</v>
      </c>
      <c r="N79" s="902">
        <f t="shared" si="1"/>
        <v>4</v>
      </c>
      <c r="O79" s="902">
        <f t="shared" si="10"/>
        <v>27673</v>
      </c>
      <c r="P79" s="904" t="str">
        <f t="shared" si="3"/>
        <v>0x6C19</v>
      </c>
      <c r="Q79" s="904"/>
      <c r="R79" s="904"/>
      <c r="S79" s="932"/>
      <c r="T79" s="932"/>
      <c r="U79" s="932"/>
    </row>
    <row r="80" spans="1:24" x14ac:dyDescent="0.25">
      <c r="A80" s="902">
        <v>26</v>
      </c>
      <c r="B80" s="582"/>
      <c r="C80" s="970" t="s">
        <v>3213</v>
      </c>
      <c r="D80" s="902" t="s">
        <v>552</v>
      </c>
      <c r="E80" s="973" t="s">
        <v>360</v>
      </c>
      <c r="F80" s="967">
        <v>0</v>
      </c>
      <c r="G80" s="967">
        <v>100</v>
      </c>
      <c r="H80" s="967">
        <v>0</v>
      </c>
      <c r="I80" s="974">
        <v>1</v>
      </c>
      <c r="J80" s="965" t="s">
        <v>542</v>
      </c>
      <c r="K80" s="904"/>
      <c r="L80" s="965" t="s">
        <v>3206</v>
      </c>
      <c r="M80" s="902">
        <f t="shared" si="0"/>
        <v>54</v>
      </c>
      <c r="N80" s="902">
        <f t="shared" si="1"/>
        <v>4</v>
      </c>
      <c r="O80" s="902">
        <f t="shared" si="10"/>
        <v>27674</v>
      </c>
      <c r="P80" s="904" t="str">
        <f t="shared" si="3"/>
        <v>0x6C1A</v>
      </c>
      <c r="Q80" s="904"/>
      <c r="R80" s="904"/>
      <c r="S80" s="932"/>
      <c r="T80" s="932"/>
      <c r="U80" s="932"/>
    </row>
    <row r="81" spans="1:27" x14ac:dyDescent="0.25">
      <c r="A81" s="902">
        <v>27</v>
      </c>
      <c r="B81" s="582"/>
      <c r="C81" s="970" t="s">
        <v>2915</v>
      </c>
      <c r="D81" s="902" t="s">
        <v>552</v>
      </c>
      <c r="E81" s="973" t="s">
        <v>537</v>
      </c>
      <c r="F81" s="967">
        <v>0</v>
      </c>
      <c r="G81" s="967">
        <v>0</v>
      </c>
      <c r="H81" s="967">
        <v>0</v>
      </c>
      <c r="I81" s="974">
        <v>1</v>
      </c>
      <c r="J81" s="965"/>
      <c r="K81" s="904"/>
      <c r="L81" s="965" t="s">
        <v>2916</v>
      </c>
      <c r="M81" s="902">
        <f t="shared" si="0"/>
        <v>54</v>
      </c>
      <c r="N81" s="902">
        <f t="shared" si="1"/>
        <v>4</v>
      </c>
      <c r="O81" s="902">
        <f t="shared" si="10"/>
        <v>27675</v>
      </c>
      <c r="P81" s="904" t="str">
        <f t="shared" si="3"/>
        <v>0x6C1B</v>
      </c>
      <c r="Q81" s="904"/>
      <c r="R81" s="904"/>
      <c r="S81" s="932"/>
      <c r="T81" s="932"/>
      <c r="U81" s="932"/>
      <c r="Y81" s="911" t="s">
        <v>2915</v>
      </c>
      <c r="Z81" s="911" t="s">
        <v>2917</v>
      </c>
      <c r="AA81" s="911">
        <v>0</v>
      </c>
    </row>
    <row r="82" spans="1:27" x14ac:dyDescent="0.25">
      <c r="A82" s="902"/>
      <c r="B82" s="582"/>
      <c r="C82" s="970" t="s">
        <v>2881</v>
      </c>
      <c r="D82" s="902"/>
      <c r="E82" s="904"/>
      <c r="F82" s="902"/>
      <c r="G82" s="968"/>
      <c r="H82" s="967"/>
      <c r="J82" s="965"/>
      <c r="K82" s="904"/>
      <c r="L82" s="965"/>
      <c r="M82" s="902"/>
      <c r="N82" s="902"/>
      <c r="O82" s="902" t="str">
        <f t="shared" si="2"/>
        <v/>
      </c>
      <c r="P82" s="904" t="str">
        <f t="shared" si="3"/>
        <v/>
      </c>
      <c r="Q82" s="904"/>
      <c r="R82" s="904"/>
      <c r="S82" s="932"/>
      <c r="T82" s="932"/>
      <c r="U82" s="932"/>
      <c r="Y82" s="911" t="s">
        <v>2915</v>
      </c>
      <c r="Z82" s="911" t="s">
        <v>2918</v>
      </c>
      <c r="AA82" s="911">
        <v>1</v>
      </c>
    </row>
    <row r="83" spans="1:27" x14ac:dyDescent="0.25">
      <c r="A83" s="902">
        <v>28</v>
      </c>
      <c r="B83" s="582"/>
      <c r="C83" s="970" t="s">
        <v>2919</v>
      </c>
      <c r="D83" s="902" t="s">
        <v>552</v>
      </c>
      <c r="E83" s="973" t="s">
        <v>537</v>
      </c>
      <c r="F83" s="967">
        <v>0</v>
      </c>
      <c r="G83" s="967">
        <v>0</v>
      </c>
      <c r="H83" s="967">
        <v>0</v>
      </c>
      <c r="I83" s="974">
        <v>1</v>
      </c>
      <c r="J83" s="965"/>
      <c r="K83" s="904"/>
      <c r="L83" s="965" t="s">
        <v>2920</v>
      </c>
      <c r="M83" s="902">
        <f t="shared" si="0"/>
        <v>54</v>
      </c>
      <c r="N83" s="902">
        <f t="shared" si="1"/>
        <v>4</v>
      </c>
      <c r="O83" s="902">
        <f t="shared" si="2"/>
        <v>27676</v>
      </c>
      <c r="P83" s="904" t="str">
        <f t="shared" si="3"/>
        <v>0x6C1C</v>
      </c>
      <c r="Q83" s="904"/>
      <c r="R83" s="904"/>
      <c r="S83" s="932"/>
      <c r="T83" s="932"/>
      <c r="U83" s="932"/>
      <c r="Y83" s="911" t="s">
        <v>2919</v>
      </c>
      <c r="Z83" s="979" t="s">
        <v>2921</v>
      </c>
      <c r="AA83" s="911">
        <v>0</v>
      </c>
    </row>
    <row r="84" spans="1:27" x14ac:dyDescent="0.25">
      <c r="A84" s="902"/>
      <c r="B84" s="582"/>
      <c r="C84" s="970" t="s">
        <v>2881</v>
      </c>
      <c r="D84" s="902"/>
      <c r="E84" s="904"/>
      <c r="F84" s="902"/>
      <c r="G84" s="968"/>
      <c r="H84" s="967"/>
      <c r="J84" s="965"/>
      <c r="K84" s="904"/>
      <c r="L84" s="965"/>
      <c r="M84" s="902"/>
      <c r="N84" s="902"/>
      <c r="O84" s="902" t="str">
        <f t="shared" si="2"/>
        <v/>
      </c>
      <c r="P84" s="904" t="str">
        <f t="shared" si="3"/>
        <v/>
      </c>
      <c r="Q84" s="904"/>
      <c r="R84" s="904"/>
      <c r="S84" s="932"/>
      <c r="T84" s="932"/>
      <c r="U84" s="932"/>
      <c r="Y84" s="911" t="s">
        <v>2919</v>
      </c>
      <c r="Z84" s="979" t="s">
        <v>2922</v>
      </c>
      <c r="AA84" s="911">
        <v>1</v>
      </c>
    </row>
    <row r="85" spans="1:27" x14ac:dyDescent="0.25">
      <c r="A85" s="902">
        <v>29</v>
      </c>
      <c r="B85" s="582"/>
      <c r="C85" s="970" t="s">
        <v>2923</v>
      </c>
      <c r="D85" s="902" t="s">
        <v>552</v>
      </c>
      <c r="E85" s="973" t="s">
        <v>360</v>
      </c>
      <c r="F85" s="902">
        <v>0</v>
      </c>
      <c r="G85" s="968">
        <v>255</v>
      </c>
      <c r="H85" s="967">
        <v>0</v>
      </c>
      <c r="I85" s="942">
        <v>1</v>
      </c>
      <c r="J85" s="965" t="s">
        <v>2908</v>
      </c>
      <c r="K85" s="904"/>
      <c r="L85" s="965" t="s">
        <v>2924</v>
      </c>
      <c r="M85" s="902">
        <f t="shared" si="0"/>
        <v>54</v>
      </c>
      <c r="N85" s="902">
        <f t="shared" si="1"/>
        <v>4</v>
      </c>
      <c r="O85" s="902">
        <f t="shared" si="2"/>
        <v>27677</v>
      </c>
      <c r="P85" s="904" t="str">
        <f t="shared" si="3"/>
        <v>0x6C1D</v>
      </c>
      <c r="Q85" s="904"/>
      <c r="R85" s="904"/>
      <c r="S85" s="932"/>
      <c r="T85" s="932"/>
      <c r="U85" s="932"/>
      <c r="V85" s="933" t="s">
        <v>2923</v>
      </c>
      <c r="W85" s="912" t="s">
        <v>2925</v>
      </c>
      <c r="X85" s="934">
        <v>0</v>
      </c>
    </row>
    <row r="86" spans="1:27" x14ac:dyDescent="0.25">
      <c r="A86" s="902"/>
      <c r="B86" s="582"/>
      <c r="C86" s="970" t="s">
        <v>2881</v>
      </c>
      <c r="D86" s="902"/>
      <c r="E86" s="904"/>
      <c r="F86" s="902"/>
      <c r="G86" s="968"/>
      <c r="H86" s="967"/>
      <c r="J86" s="965"/>
      <c r="K86" s="904"/>
      <c r="L86" s="965"/>
      <c r="M86" s="902"/>
      <c r="N86" s="902"/>
      <c r="O86" s="902" t="str">
        <f t="shared" si="2"/>
        <v/>
      </c>
      <c r="P86" s="904" t="str">
        <f t="shared" si="3"/>
        <v/>
      </c>
      <c r="Q86" s="904"/>
      <c r="R86" s="904"/>
      <c r="S86" s="932"/>
      <c r="T86" s="932"/>
      <c r="U86" s="932"/>
      <c r="V86" s="933" t="s">
        <v>2923</v>
      </c>
      <c r="W86" s="912" t="s">
        <v>2926</v>
      </c>
      <c r="X86" s="934">
        <v>1</v>
      </c>
    </row>
    <row r="87" spans="1:27" x14ac:dyDescent="0.25">
      <c r="A87" s="902"/>
      <c r="B87" s="582"/>
      <c r="C87" s="970" t="s">
        <v>2881</v>
      </c>
      <c r="D87" s="902"/>
      <c r="E87" s="904"/>
      <c r="F87" s="968"/>
      <c r="G87" s="968"/>
      <c r="H87" s="967"/>
      <c r="I87" s="974"/>
      <c r="J87" s="965"/>
      <c r="K87" s="904"/>
      <c r="L87" s="965"/>
      <c r="M87" s="902"/>
      <c r="N87" s="902"/>
      <c r="O87" s="902" t="str">
        <f t="shared" si="2"/>
        <v/>
      </c>
      <c r="P87" s="904" t="str">
        <f t="shared" si="3"/>
        <v/>
      </c>
      <c r="Q87" s="904"/>
      <c r="R87" s="904"/>
      <c r="S87" s="932"/>
      <c r="T87" s="932"/>
      <c r="U87" s="932"/>
      <c r="V87" s="933" t="s">
        <v>2923</v>
      </c>
      <c r="W87" s="912" t="s">
        <v>2927</v>
      </c>
      <c r="X87" s="934">
        <v>2</v>
      </c>
    </row>
    <row r="88" spans="1:27" x14ac:dyDescent="0.25">
      <c r="A88" s="902"/>
      <c r="B88" s="582"/>
      <c r="C88" s="970" t="s">
        <v>2881</v>
      </c>
      <c r="D88" s="902"/>
      <c r="E88" s="904"/>
      <c r="F88" s="967"/>
      <c r="G88" s="967"/>
      <c r="H88" s="967"/>
      <c r="I88" s="974"/>
      <c r="J88" s="965"/>
      <c r="K88" s="904"/>
      <c r="L88" s="965"/>
      <c r="M88" s="902"/>
      <c r="N88" s="902"/>
      <c r="O88" s="902" t="str">
        <f t="shared" si="2"/>
        <v/>
      </c>
      <c r="P88" s="904" t="str">
        <f t="shared" si="3"/>
        <v/>
      </c>
      <c r="Q88" s="904"/>
      <c r="R88" s="904"/>
      <c r="S88" s="932"/>
      <c r="T88" s="932"/>
      <c r="U88" s="932"/>
      <c r="V88" s="933" t="s">
        <v>2923</v>
      </c>
      <c r="W88" s="912" t="s">
        <v>2928</v>
      </c>
      <c r="X88" s="934">
        <v>4</v>
      </c>
    </row>
    <row r="89" spans="1:27" x14ac:dyDescent="0.25">
      <c r="A89" s="902"/>
      <c r="B89" s="582"/>
      <c r="C89" s="970" t="s">
        <v>2881</v>
      </c>
      <c r="D89" s="902"/>
      <c r="E89" s="904"/>
      <c r="F89" s="967"/>
      <c r="G89" s="967"/>
      <c r="H89" s="967"/>
      <c r="I89" s="975"/>
      <c r="J89" s="965"/>
      <c r="K89" s="904"/>
      <c r="L89" s="965"/>
      <c r="M89" s="902"/>
      <c r="N89" s="902"/>
      <c r="O89" s="902" t="str">
        <f t="shared" si="2"/>
        <v/>
      </c>
      <c r="P89" s="904" t="str">
        <f t="shared" si="3"/>
        <v/>
      </c>
      <c r="Q89" s="904"/>
      <c r="R89" s="904"/>
      <c r="S89" s="932"/>
      <c r="T89" s="932"/>
      <c r="U89" s="932"/>
      <c r="V89" s="933" t="s">
        <v>2923</v>
      </c>
      <c r="W89" s="912" t="s">
        <v>2929</v>
      </c>
      <c r="X89" s="934">
        <v>8</v>
      </c>
    </row>
    <row r="90" spans="1:27" x14ac:dyDescent="0.25">
      <c r="A90" s="902"/>
      <c r="B90" s="582"/>
      <c r="C90" s="970" t="s">
        <v>2881</v>
      </c>
      <c r="D90" s="902"/>
      <c r="E90" s="904"/>
      <c r="F90" s="967"/>
      <c r="G90" s="967"/>
      <c r="H90" s="967"/>
      <c r="I90" s="976"/>
      <c r="J90" s="965"/>
      <c r="K90" s="904"/>
      <c r="L90" s="965"/>
      <c r="M90" s="902"/>
      <c r="N90" s="902"/>
      <c r="O90" s="902" t="str">
        <f t="shared" si="2"/>
        <v/>
      </c>
      <c r="P90" s="904" t="str">
        <f t="shared" si="3"/>
        <v/>
      </c>
      <c r="Q90" s="904"/>
      <c r="R90" s="904"/>
      <c r="S90" s="932"/>
      <c r="T90" s="932"/>
      <c r="U90" s="932"/>
      <c r="V90" s="933" t="s">
        <v>2923</v>
      </c>
      <c r="W90" s="912" t="s">
        <v>2930</v>
      </c>
      <c r="X90" s="934">
        <v>16</v>
      </c>
    </row>
    <row r="91" spans="1:27" x14ac:dyDescent="0.25">
      <c r="A91" s="902"/>
      <c r="B91" s="582"/>
      <c r="C91" s="970" t="s">
        <v>2881</v>
      </c>
      <c r="D91" s="902"/>
      <c r="E91" s="904"/>
      <c r="F91" s="904"/>
      <c r="G91" s="967"/>
      <c r="H91" s="967"/>
      <c r="J91" s="977"/>
      <c r="K91" s="978"/>
      <c r="L91" s="965"/>
      <c r="M91" s="902"/>
      <c r="N91" s="902"/>
      <c r="O91" s="902" t="str">
        <f>IF(A91&lt;&gt;"",M91*2^9+A91,"")</f>
        <v/>
      </c>
      <c r="P91" s="904" t="str">
        <f t="shared" si="3"/>
        <v/>
      </c>
      <c r="Q91" s="904"/>
      <c r="R91" s="904"/>
      <c r="S91" s="932"/>
      <c r="T91" s="932"/>
      <c r="U91" s="932"/>
      <c r="V91" s="933" t="s">
        <v>2923</v>
      </c>
      <c r="W91" s="912" t="s">
        <v>2931</v>
      </c>
      <c r="X91" s="934">
        <v>32</v>
      </c>
    </row>
    <row r="92" spans="1:27" x14ac:dyDescent="0.25">
      <c r="A92" s="902"/>
      <c r="B92" s="582"/>
      <c r="C92" s="970" t="s">
        <v>2881</v>
      </c>
      <c r="D92" s="902"/>
      <c r="E92" s="904"/>
      <c r="F92" s="967"/>
      <c r="G92" s="967"/>
      <c r="H92" s="967"/>
      <c r="I92" s="975"/>
      <c r="J92" s="965"/>
      <c r="K92" s="904"/>
      <c r="L92" s="965"/>
      <c r="M92" s="902"/>
      <c r="N92" s="902"/>
      <c r="O92" s="902" t="str">
        <f t="shared" ref="O92:O93" si="11">IF(A92&lt;&gt;"",M92*2^9+A92,"")</f>
        <v/>
      </c>
      <c r="P92" s="904" t="str">
        <f t="shared" si="3"/>
        <v/>
      </c>
      <c r="Q92" s="904"/>
      <c r="R92" s="904"/>
      <c r="S92" s="932"/>
      <c r="T92" s="932"/>
      <c r="U92" s="932"/>
      <c r="V92" s="933" t="s">
        <v>2923</v>
      </c>
      <c r="W92" s="912" t="s">
        <v>2932</v>
      </c>
      <c r="X92" s="934">
        <v>64</v>
      </c>
    </row>
    <row r="93" spans="1:27" x14ac:dyDescent="0.25">
      <c r="A93" s="902"/>
      <c r="B93" s="582"/>
      <c r="C93" s="970" t="s">
        <v>2881</v>
      </c>
      <c r="D93" s="902"/>
      <c r="E93" s="904"/>
      <c r="F93" s="967"/>
      <c r="G93" s="967"/>
      <c r="H93" s="967"/>
      <c r="I93" s="976"/>
      <c r="J93" s="965"/>
      <c r="K93" s="904"/>
      <c r="L93" s="965"/>
      <c r="M93" s="902"/>
      <c r="N93" s="902"/>
      <c r="O93" s="902" t="str">
        <f t="shared" si="11"/>
        <v/>
      </c>
      <c r="P93" s="904" t="str">
        <f t="shared" si="3"/>
        <v/>
      </c>
      <c r="Q93" s="904"/>
      <c r="R93" s="904"/>
      <c r="S93" s="932"/>
      <c r="T93" s="932"/>
      <c r="U93" s="932"/>
      <c r="V93" s="933" t="s">
        <v>2923</v>
      </c>
      <c r="W93" s="912" t="s">
        <v>2933</v>
      </c>
      <c r="X93" s="934">
        <v>128</v>
      </c>
    </row>
    <row r="94" spans="1:27" x14ac:dyDescent="0.25">
      <c r="A94" s="902">
        <v>34</v>
      </c>
      <c r="B94" s="582"/>
      <c r="C94" s="965" t="s">
        <v>2934</v>
      </c>
      <c r="D94" s="902" t="s">
        <v>552</v>
      </c>
      <c r="E94" s="973" t="s">
        <v>360</v>
      </c>
      <c r="F94" s="904">
        <v>0</v>
      </c>
      <c r="G94" s="967">
        <v>7</v>
      </c>
      <c r="H94" s="967">
        <v>0</v>
      </c>
      <c r="I94" s="942">
        <v>1</v>
      </c>
      <c r="J94" s="977" t="s">
        <v>2908</v>
      </c>
      <c r="K94" s="978"/>
      <c r="L94" s="965" t="s">
        <v>2935</v>
      </c>
      <c r="M94" s="902">
        <f t="shared" si="0"/>
        <v>54</v>
      </c>
      <c r="N94" s="902">
        <f t="shared" si="1"/>
        <v>4</v>
      </c>
      <c r="O94" s="902">
        <f>IF(A94&lt;&gt;"",M94*2^9+A94,"")</f>
        <v>27682</v>
      </c>
      <c r="P94" s="904" t="str">
        <f t="shared" si="3"/>
        <v>0x6C22</v>
      </c>
      <c r="Q94" s="904"/>
      <c r="R94" s="904"/>
      <c r="S94" s="932"/>
      <c r="T94" s="932"/>
      <c r="U94" s="932"/>
      <c r="V94" s="933" t="s">
        <v>2934</v>
      </c>
      <c r="W94" s="912" t="s">
        <v>2925</v>
      </c>
      <c r="X94" s="934">
        <v>0</v>
      </c>
    </row>
    <row r="95" spans="1:27" x14ac:dyDescent="0.25">
      <c r="A95" s="902"/>
      <c r="B95" s="582"/>
      <c r="C95" s="970" t="s">
        <v>2881</v>
      </c>
      <c r="D95" s="902"/>
      <c r="E95" s="904"/>
      <c r="F95" s="902"/>
      <c r="G95" s="968"/>
      <c r="H95" s="967"/>
      <c r="J95" s="965"/>
      <c r="K95" s="904"/>
      <c r="L95" s="965"/>
      <c r="M95" s="902"/>
      <c r="N95" s="902"/>
      <c r="O95" s="902" t="str">
        <f t="shared" ref="O95:O97" si="12">IF(A95&lt;&gt;"",M95*2^9+A95,"")</f>
        <v/>
      </c>
      <c r="P95" s="904" t="str">
        <f t="shared" si="3"/>
        <v/>
      </c>
      <c r="Q95" s="904"/>
      <c r="R95" s="904"/>
      <c r="S95" s="932"/>
      <c r="T95" s="932"/>
      <c r="U95" s="932"/>
      <c r="V95" s="933" t="s">
        <v>2934</v>
      </c>
      <c r="W95" s="912" t="s">
        <v>2936</v>
      </c>
      <c r="X95" s="934">
        <v>1</v>
      </c>
    </row>
    <row r="96" spans="1:27" x14ac:dyDescent="0.25">
      <c r="A96" s="902"/>
      <c r="B96" s="582"/>
      <c r="C96" s="970" t="s">
        <v>2881</v>
      </c>
      <c r="D96" s="902"/>
      <c r="E96" s="904"/>
      <c r="F96" s="902"/>
      <c r="G96" s="968"/>
      <c r="H96" s="967"/>
      <c r="J96" s="965"/>
      <c r="K96" s="904"/>
      <c r="L96" s="965"/>
      <c r="M96" s="902"/>
      <c r="N96" s="902"/>
      <c r="O96" s="902" t="str">
        <f t="shared" si="12"/>
        <v/>
      </c>
      <c r="P96" s="904" t="str">
        <f t="shared" si="3"/>
        <v/>
      </c>
      <c r="Q96" s="904"/>
      <c r="R96" s="904"/>
      <c r="S96" s="932"/>
      <c r="T96" s="932"/>
      <c r="U96" s="932"/>
      <c r="V96" s="933" t="s">
        <v>2934</v>
      </c>
      <c r="W96" s="912" t="s">
        <v>2937</v>
      </c>
      <c r="X96" s="934">
        <v>2</v>
      </c>
    </row>
    <row r="97" spans="1:27" x14ac:dyDescent="0.25">
      <c r="A97" s="902"/>
      <c r="B97" s="582"/>
      <c r="C97" s="970" t="s">
        <v>2881</v>
      </c>
      <c r="D97" s="902"/>
      <c r="E97" s="904"/>
      <c r="F97" s="968"/>
      <c r="G97" s="968"/>
      <c r="H97" s="967"/>
      <c r="I97" s="974"/>
      <c r="J97" s="965"/>
      <c r="K97" s="904"/>
      <c r="L97" s="965"/>
      <c r="M97" s="902"/>
      <c r="N97" s="902"/>
      <c r="O97" s="902" t="str">
        <f t="shared" si="12"/>
        <v/>
      </c>
      <c r="P97" s="904" t="str">
        <f t="shared" si="3"/>
        <v/>
      </c>
      <c r="Q97" s="904"/>
      <c r="R97" s="904"/>
      <c r="S97" s="932"/>
      <c r="T97" s="932"/>
      <c r="U97" s="932"/>
      <c r="V97" s="933" t="s">
        <v>2934</v>
      </c>
      <c r="W97" s="912" t="s">
        <v>2938</v>
      </c>
      <c r="X97" s="934">
        <v>4</v>
      </c>
    </row>
    <row r="98" spans="1:27" x14ac:dyDescent="0.25">
      <c r="A98" s="902">
        <v>31</v>
      </c>
      <c r="B98" s="582"/>
      <c r="C98" s="965" t="s">
        <v>2939</v>
      </c>
      <c r="D98" s="902" t="s">
        <v>552</v>
      </c>
      <c r="E98" s="973" t="s">
        <v>360</v>
      </c>
      <c r="F98" s="904">
        <v>0</v>
      </c>
      <c r="G98" s="967">
        <v>7</v>
      </c>
      <c r="H98" s="967">
        <v>0</v>
      </c>
      <c r="I98" s="942">
        <v>1</v>
      </c>
      <c r="J98" s="977" t="s">
        <v>2908</v>
      </c>
      <c r="K98" s="978"/>
      <c r="L98" s="965" t="s">
        <v>2935</v>
      </c>
      <c r="M98" s="902">
        <f t="shared" si="0"/>
        <v>54</v>
      </c>
      <c r="N98" s="902">
        <f t="shared" si="1"/>
        <v>4</v>
      </c>
      <c r="O98" s="902">
        <f>IF(A98&lt;&gt;"",M98*2^9+A98,"")</f>
        <v>27679</v>
      </c>
      <c r="P98" s="904" t="str">
        <f t="shared" si="3"/>
        <v>0x6C1F</v>
      </c>
      <c r="Q98" s="904"/>
      <c r="R98" s="904"/>
      <c r="S98" s="932"/>
      <c r="T98" s="932"/>
      <c r="U98" s="932"/>
      <c r="V98" s="933" t="s">
        <v>2939</v>
      </c>
      <c r="W98" s="912" t="s">
        <v>2925</v>
      </c>
      <c r="X98" s="934">
        <v>0</v>
      </c>
    </row>
    <row r="99" spans="1:27" x14ac:dyDescent="0.25">
      <c r="A99" s="902"/>
      <c r="B99" s="582"/>
      <c r="C99" s="970" t="s">
        <v>2881</v>
      </c>
      <c r="D99" s="902"/>
      <c r="E99" s="904"/>
      <c r="F99" s="902"/>
      <c r="G99" s="968"/>
      <c r="H99" s="967"/>
      <c r="J99" s="965"/>
      <c r="K99" s="904"/>
      <c r="L99" s="965"/>
      <c r="M99" s="902"/>
      <c r="N99" s="902"/>
      <c r="O99" s="902" t="str">
        <f t="shared" ref="O99:O101" si="13">IF(A99&lt;&gt;"",M99*2^9+A99,"")</f>
        <v/>
      </c>
      <c r="P99" s="904" t="str">
        <f t="shared" si="3"/>
        <v/>
      </c>
      <c r="Q99" s="904"/>
      <c r="R99" s="904"/>
      <c r="S99" s="932"/>
      <c r="T99" s="932"/>
      <c r="U99" s="932"/>
      <c r="V99" s="933" t="s">
        <v>2939</v>
      </c>
      <c r="W99" s="912" t="s">
        <v>2936</v>
      </c>
      <c r="X99" s="934">
        <v>1</v>
      </c>
    </row>
    <row r="100" spans="1:27" x14ac:dyDescent="0.25">
      <c r="A100" s="902"/>
      <c r="B100" s="582"/>
      <c r="C100" s="970" t="s">
        <v>2881</v>
      </c>
      <c r="D100" s="902"/>
      <c r="E100" s="904"/>
      <c r="F100" s="902"/>
      <c r="G100" s="968"/>
      <c r="H100" s="967"/>
      <c r="J100" s="965"/>
      <c r="K100" s="904"/>
      <c r="L100" s="965"/>
      <c r="M100" s="902"/>
      <c r="N100" s="902"/>
      <c r="O100" s="902" t="str">
        <f t="shared" si="13"/>
        <v/>
      </c>
      <c r="P100" s="904" t="str">
        <f t="shared" si="3"/>
        <v/>
      </c>
      <c r="Q100" s="904"/>
      <c r="R100" s="904"/>
      <c r="S100" s="932"/>
      <c r="T100" s="932"/>
      <c r="U100" s="932"/>
      <c r="V100" s="933" t="s">
        <v>2939</v>
      </c>
      <c r="W100" s="912" t="s">
        <v>2937</v>
      </c>
      <c r="X100" s="934">
        <v>2</v>
      </c>
    </row>
    <row r="101" spans="1:27" x14ac:dyDescent="0.25">
      <c r="A101" s="902"/>
      <c r="B101" s="582"/>
      <c r="C101" s="970" t="s">
        <v>2881</v>
      </c>
      <c r="D101" s="902"/>
      <c r="E101" s="904"/>
      <c r="F101" s="968"/>
      <c r="G101" s="968"/>
      <c r="H101" s="967"/>
      <c r="I101" s="974"/>
      <c r="J101" s="965"/>
      <c r="K101" s="904"/>
      <c r="L101" s="965"/>
      <c r="M101" s="902"/>
      <c r="N101" s="902"/>
      <c r="O101" s="902" t="str">
        <f t="shared" si="13"/>
        <v/>
      </c>
      <c r="P101" s="904" t="str">
        <f t="shared" si="3"/>
        <v/>
      </c>
      <c r="Q101" s="904"/>
      <c r="R101" s="904"/>
      <c r="S101" s="932"/>
      <c r="T101" s="932"/>
      <c r="U101" s="932"/>
      <c r="V101" s="933" t="s">
        <v>2939</v>
      </c>
      <c r="W101" s="912" t="s">
        <v>2938</v>
      </c>
      <c r="X101" s="934">
        <v>4</v>
      </c>
    </row>
    <row r="102" spans="1:27" x14ac:dyDescent="0.25">
      <c r="A102" s="902">
        <v>32</v>
      </c>
      <c r="B102" s="582"/>
      <c r="C102" s="965" t="s">
        <v>2940</v>
      </c>
      <c r="D102" s="902" t="s">
        <v>552</v>
      </c>
      <c r="E102" s="973" t="s">
        <v>360</v>
      </c>
      <c r="F102" s="904">
        <v>0</v>
      </c>
      <c r="G102" s="967">
        <v>7</v>
      </c>
      <c r="H102" s="967">
        <v>0</v>
      </c>
      <c r="I102" s="942">
        <v>1</v>
      </c>
      <c r="J102" s="977" t="s">
        <v>2908</v>
      </c>
      <c r="K102" s="978"/>
      <c r="L102" s="965" t="s">
        <v>2935</v>
      </c>
      <c r="M102" s="902">
        <f t="shared" si="0"/>
        <v>54</v>
      </c>
      <c r="N102" s="902">
        <f t="shared" si="1"/>
        <v>4</v>
      </c>
      <c r="O102" s="902">
        <f>IF(A102&lt;&gt;"",M102*2^9+A102,"")</f>
        <v>27680</v>
      </c>
      <c r="P102" s="904" t="str">
        <f t="shared" si="3"/>
        <v>0x6C20</v>
      </c>
      <c r="Q102" s="904"/>
      <c r="R102" s="904"/>
      <c r="S102" s="932"/>
      <c r="T102" s="932"/>
      <c r="U102" s="932"/>
      <c r="V102" s="933" t="s">
        <v>2940</v>
      </c>
      <c r="W102" s="912" t="s">
        <v>2925</v>
      </c>
      <c r="X102" s="934">
        <v>0</v>
      </c>
    </row>
    <row r="103" spans="1:27" x14ac:dyDescent="0.25">
      <c r="A103" s="902"/>
      <c r="B103" s="582"/>
      <c r="C103" s="970" t="s">
        <v>2881</v>
      </c>
      <c r="D103" s="902"/>
      <c r="E103" s="904"/>
      <c r="F103" s="902"/>
      <c r="G103" s="968"/>
      <c r="H103" s="967"/>
      <c r="J103" s="965"/>
      <c r="K103" s="904"/>
      <c r="L103" s="965"/>
      <c r="M103" s="902"/>
      <c r="N103" s="902"/>
      <c r="O103" s="902" t="str">
        <f t="shared" ref="O103:O105" si="14">IF(A103&lt;&gt;"",M103*2^9+A103,"")</f>
        <v/>
      </c>
      <c r="P103" s="904" t="str">
        <f t="shared" si="3"/>
        <v/>
      </c>
      <c r="Q103" s="904"/>
      <c r="R103" s="904"/>
      <c r="S103" s="932"/>
      <c r="T103" s="932"/>
      <c r="U103" s="932"/>
      <c r="V103" s="933" t="s">
        <v>2940</v>
      </c>
      <c r="W103" s="912" t="s">
        <v>2936</v>
      </c>
      <c r="X103" s="934">
        <v>1</v>
      </c>
    </row>
    <row r="104" spans="1:27" x14ac:dyDescent="0.25">
      <c r="A104" s="902"/>
      <c r="B104" s="582"/>
      <c r="C104" s="970" t="s">
        <v>2881</v>
      </c>
      <c r="D104" s="902"/>
      <c r="E104" s="904"/>
      <c r="F104" s="902"/>
      <c r="G104" s="968"/>
      <c r="H104" s="967"/>
      <c r="J104" s="965"/>
      <c r="K104" s="904"/>
      <c r="L104" s="965"/>
      <c r="M104" s="902"/>
      <c r="N104" s="902"/>
      <c r="O104" s="902" t="str">
        <f t="shared" si="14"/>
        <v/>
      </c>
      <c r="P104" s="904" t="str">
        <f t="shared" si="3"/>
        <v/>
      </c>
      <c r="Q104" s="904"/>
      <c r="R104" s="904"/>
      <c r="S104" s="932"/>
      <c r="T104" s="932"/>
      <c r="U104" s="932"/>
      <c r="V104" s="933" t="s">
        <v>2940</v>
      </c>
      <c r="W104" s="912" t="s">
        <v>2937</v>
      </c>
      <c r="X104" s="934">
        <v>2</v>
      </c>
    </row>
    <row r="105" spans="1:27" x14ac:dyDescent="0.25">
      <c r="A105" s="902"/>
      <c r="B105" s="582"/>
      <c r="C105" s="970" t="s">
        <v>2881</v>
      </c>
      <c r="D105" s="902"/>
      <c r="E105" s="904"/>
      <c r="F105" s="968"/>
      <c r="G105" s="968"/>
      <c r="H105" s="967"/>
      <c r="I105" s="974"/>
      <c r="J105" s="965"/>
      <c r="K105" s="904"/>
      <c r="L105" s="965"/>
      <c r="M105" s="902"/>
      <c r="N105" s="902"/>
      <c r="O105" s="902" t="str">
        <f t="shared" si="14"/>
        <v/>
      </c>
      <c r="P105" s="904" t="str">
        <f t="shared" si="3"/>
        <v/>
      </c>
      <c r="Q105" s="904"/>
      <c r="R105" s="904"/>
      <c r="S105" s="932"/>
      <c r="T105" s="932"/>
      <c r="U105" s="932"/>
      <c r="V105" s="933" t="s">
        <v>2940</v>
      </c>
      <c r="W105" s="912" t="s">
        <v>2938</v>
      </c>
      <c r="X105" s="934">
        <v>4</v>
      </c>
    </row>
    <row r="106" spans="1:27" x14ac:dyDescent="0.25">
      <c r="A106" s="902">
        <v>33</v>
      </c>
      <c r="B106" s="582"/>
      <c r="C106" s="965" t="s">
        <v>2941</v>
      </c>
      <c r="D106" s="902" t="s">
        <v>552</v>
      </c>
      <c r="E106" s="973" t="s">
        <v>360</v>
      </c>
      <c r="F106" s="904">
        <v>0</v>
      </c>
      <c r="G106" s="967">
        <v>7</v>
      </c>
      <c r="H106" s="967">
        <v>0</v>
      </c>
      <c r="I106" s="942">
        <v>1</v>
      </c>
      <c r="J106" s="977" t="s">
        <v>2908</v>
      </c>
      <c r="K106" s="978"/>
      <c r="L106" s="965" t="s">
        <v>2935</v>
      </c>
      <c r="M106" s="902">
        <f t="shared" si="0"/>
        <v>54</v>
      </c>
      <c r="N106" s="902">
        <f t="shared" si="1"/>
        <v>4</v>
      </c>
      <c r="O106" s="902">
        <f>IF(A106&lt;&gt;"",M106*2^9+A106,"")</f>
        <v>27681</v>
      </c>
      <c r="P106" s="904" t="str">
        <f t="shared" si="3"/>
        <v>0x6C21</v>
      </c>
      <c r="Q106" s="904"/>
      <c r="R106" s="904"/>
      <c r="S106" s="932"/>
      <c r="T106" s="932"/>
      <c r="U106" s="932"/>
      <c r="V106" s="933" t="s">
        <v>2941</v>
      </c>
      <c r="W106" s="912" t="s">
        <v>2925</v>
      </c>
      <c r="X106" s="934">
        <v>0</v>
      </c>
    </row>
    <row r="107" spans="1:27" x14ac:dyDescent="0.25">
      <c r="A107" s="902"/>
      <c r="B107" s="582"/>
      <c r="C107" s="970" t="s">
        <v>2881</v>
      </c>
      <c r="D107" s="902"/>
      <c r="E107" s="904"/>
      <c r="F107" s="902"/>
      <c r="G107" s="968"/>
      <c r="H107" s="967"/>
      <c r="J107" s="965"/>
      <c r="K107" s="904"/>
      <c r="L107" s="965"/>
      <c r="M107" s="902"/>
      <c r="N107" s="902"/>
      <c r="O107" s="902" t="str">
        <f t="shared" ref="O107:O133" si="15">IF(A107&lt;&gt;"",M107*2^9+A107,"")</f>
        <v/>
      </c>
      <c r="P107" s="904" t="str">
        <f t="shared" si="3"/>
        <v/>
      </c>
      <c r="Q107" s="904"/>
      <c r="R107" s="904"/>
      <c r="S107" s="932"/>
      <c r="T107" s="932"/>
      <c r="U107" s="932"/>
      <c r="V107" s="933" t="s">
        <v>2941</v>
      </c>
      <c r="W107" s="912" t="s">
        <v>2936</v>
      </c>
      <c r="X107" s="934">
        <v>1</v>
      </c>
    </row>
    <row r="108" spans="1:27" x14ac:dyDescent="0.25">
      <c r="A108" s="902"/>
      <c r="B108" s="582"/>
      <c r="C108" s="970" t="s">
        <v>2881</v>
      </c>
      <c r="D108" s="902"/>
      <c r="E108" s="904"/>
      <c r="F108" s="902"/>
      <c r="G108" s="968"/>
      <c r="H108" s="967"/>
      <c r="J108" s="965"/>
      <c r="K108" s="904"/>
      <c r="L108" s="965"/>
      <c r="M108" s="902"/>
      <c r="N108" s="902"/>
      <c r="O108" s="902" t="str">
        <f t="shared" si="15"/>
        <v/>
      </c>
      <c r="P108" s="904" t="str">
        <f t="shared" si="3"/>
        <v/>
      </c>
      <c r="Q108" s="904"/>
      <c r="R108" s="904"/>
      <c r="S108" s="932"/>
      <c r="T108" s="932"/>
      <c r="U108" s="932"/>
      <c r="V108" s="933" t="s">
        <v>2941</v>
      </c>
      <c r="W108" s="912" t="s">
        <v>2937</v>
      </c>
      <c r="X108" s="934">
        <v>2</v>
      </c>
    </row>
    <row r="109" spans="1:27" x14ac:dyDescent="0.25">
      <c r="A109" s="902"/>
      <c r="B109" s="582"/>
      <c r="C109" s="970" t="s">
        <v>2881</v>
      </c>
      <c r="D109" s="902"/>
      <c r="E109" s="904"/>
      <c r="F109" s="968"/>
      <c r="G109" s="968"/>
      <c r="H109" s="967"/>
      <c r="I109" s="974"/>
      <c r="J109" s="965"/>
      <c r="K109" s="904"/>
      <c r="L109" s="965"/>
      <c r="M109" s="902"/>
      <c r="N109" s="902"/>
      <c r="O109" s="902" t="str">
        <f t="shared" si="15"/>
        <v/>
      </c>
      <c r="P109" s="904" t="str">
        <f t="shared" si="3"/>
        <v/>
      </c>
      <c r="Q109" s="904"/>
      <c r="R109" s="904"/>
      <c r="S109" s="932"/>
      <c r="T109" s="932"/>
      <c r="U109" s="932"/>
      <c r="V109" s="933" t="s">
        <v>2941</v>
      </c>
      <c r="W109" s="912" t="s">
        <v>2938</v>
      </c>
      <c r="X109" s="934">
        <v>4</v>
      </c>
    </row>
    <row r="110" spans="1:27" x14ac:dyDescent="0.25">
      <c r="A110" s="902">
        <v>30</v>
      </c>
      <c r="B110" s="582"/>
      <c r="C110" s="970" t="s">
        <v>2942</v>
      </c>
      <c r="D110" s="902" t="s">
        <v>960</v>
      </c>
      <c r="E110" s="973" t="s">
        <v>537</v>
      </c>
      <c r="F110" s="902">
        <v>0</v>
      </c>
      <c r="G110" s="968">
        <v>56596</v>
      </c>
      <c r="H110" s="967">
        <v>0</v>
      </c>
      <c r="I110" s="942">
        <v>1</v>
      </c>
      <c r="J110" s="965"/>
      <c r="K110" s="904"/>
      <c r="L110" s="965" t="s">
        <v>2943</v>
      </c>
      <c r="M110" s="902">
        <f t="shared" si="0"/>
        <v>54</v>
      </c>
      <c r="N110" s="902">
        <f t="shared" si="1"/>
        <v>4</v>
      </c>
      <c r="O110" s="902">
        <f t="shared" si="15"/>
        <v>27678</v>
      </c>
      <c r="P110" s="904" t="str">
        <f t="shared" si="3"/>
        <v>0x6C1E</v>
      </c>
      <c r="Q110" s="904"/>
      <c r="R110" s="904"/>
      <c r="S110" s="932"/>
      <c r="T110" s="932"/>
      <c r="U110" s="932" t="s">
        <v>368</v>
      </c>
      <c r="Y110" s="911" t="s">
        <v>2942</v>
      </c>
      <c r="Z110" s="911" t="s">
        <v>2887</v>
      </c>
      <c r="AA110" s="911">
        <v>0</v>
      </c>
    </row>
    <row r="111" spans="1:27" x14ac:dyDescent="0.25">
      <c r="A111" s="902"/>
      <c r="B111" s="582"/>
      <c r="C111" s="970" t="s">
        <v>2881</v>
      </c>
      <c r="D111" s="902"/>
      <c r="E111" s="904"/>
      <c r="F111" s="902"/>
      <c r="G111" s="968"/>
      <c r="H111" s="967"/>
      <c r="J111" s="965"/>
      <c r="K111" s="904"/>
      <c r="L111" s="965"/>
      <c r="M111" s="902"/>
      <c r="N111" s="902"/>
      <c r="O111" s="902" t="str">
        <f t="shared" si="15"/>
        <v/>
      </c>
      <c r="P111" s="904" t="str">
        <f t="shared" si="3"/>
        <v/>
      </c>
      <c r="Q111" s="904"/>
      <c r="R111" s="904"/>
      <c r="S111" s="932"/>
      <c r="T111" s="932"/>
      <c r="U111" s="932"/>
      <c r="Y111" s="911" t="s">
        <v>2942</v>
      </c>
      <c r="Z111" s="911" t="s">
        <v>2214</v>
      </c>
      <c r="AA111" s="911">
        <v>1</v>
      </c>
    </row>
    <row r="112" spans="1:27" x14ac:dyDescent="0.25">
      <c r="A112" s="902">
        <v>35</v>
      </c>
      <c r="B112" s="582"/>
      <c r="C112" s="970" t="s">
        <v>2944</v>
      </c>
      <c r="D112" s="902" t="s">
        <v>552</v>
      </c>
      <c r="E112" s="973" t="s">
        <v>537</v>
      </c>
      <c r="F112" s="902">
        <v>0</v>
      </c>
      <c r="G112" s="968">
        <v>65535</v>
      </c>
      <c r="H112" s="967">
        <v>0</v>
      </c>
      <c r="I112" s="942">
        <v>1</v>
      </c>
      <c r="J112" s="965"/>
      <c r="K112" s="904"/>
      <c r="L112" s="965" t="s">
        <v>2945</v>
      </c>
      <c r="M112" s="902">
        <f t="shared" si="0"/>
        <v>54</v>
      </c>
      <c r="N112" s="902">
        <f t="shared" si="1"/>
        <v>4</v>
      </c>
      <c r="O112" s="902">
        <f t="shared" si="15"/>
        <v>27683</v>
      </c>
      <c r="P112" s="904" t="str">
        <f t="shared" si="3"/>
        <v>0x6C23</v>
      </c>
      <c r="Q112" s="904"/>
      <c r="R112" s="904"/>
      <c r="S112" s="932"/>
      <c r="T112" s="932"/>
      <c r="U112" s="932"/>
      <c r="Y112" s="911" t="s">
        <v>2944</v>
      </c>
      <c r="Z112" s="911" t="s">
        <v>2887</v>
      </c>
      <c r="AA112" s="911">
        <v>0</v>
      </c>
    </row>
    <row r="113" spans="1:27" x14ac:dyDescent="0.25">
      <c r="A113" s="902"/>
      <c r="B113" s="582"/>
      <c r="C113" s="970" t="s">
        <v>2881</v>
      </c>
      <c r="D113" s="902"/>
      <c r="E113" s="904"/>
      <c r="F113" s="902"/>
      <c r="G113" s="968"/>
      <c r="H113" s="967"/>
      <c r="J113" s="965"/>
      <c r="K113" s="904"/>
      <c r="L113" s="965"/>
      <c r="M113" s="902"/>
      <c r="N113" s="902"/>
      <c r="O113" s="902" t="str">
        <f t="shared" si="15"/>
        <v/>
      </c>
      <c r="P113" s="904" t="str">
        <f t="shared" si="3"/>
        <v/>
      </c>
      <c r="Q113" s="904"/>
      <c r="R113" s="904"/>
      <c r="S113" s="932"/>
      <c r="T113" s="932"/>
      <c r="U113" s="932"/>
      <c r="Y113" s="911" t="s">
        <v>2944</v>
      </c>
      <c r="Z113" s="911" t="s">
        <v>2214</v>
      </c>
      <c r="AA113" s="911">
        <v>1</v>
      </c>
    </row>
    <row r="114" spans="1:27" x14ac:dyDescent="0.25">
      <c r="A114" s="902">
        <v>36</v>
      </c>
      <c r="B114" s="582"/>
      <c r="C114" s="970" t="s">
        <v>2946</v>
      </c>
      <c r="D114" s="902" t="s">
        <v>549</v>
      </c>
      <c r="E114" s="973" t="s">
        <v>360</v>
      </c>
      <c r="F114" s="902">
        <v>0</v>
      </c>
      <c r="G114" s="968">
        <v>65535</v>
      </c>
      <c r="H114" s="967">
        <v>0</v>
      </c>
      <c r="I114" s="942">
        <v>1</v>
      </c>
      <c r="J114" s="965"/>
      <c r="K114" s="904"/>
      <c r="L114" s="965" t="s">
        <v>2947</v>
      </c>
      <c r="M114" s="902">
        <f t="shared" si="0"/>
        <v>54</v>
      </c>
      <c r="N114" s="902">
        <f t="shared" si="1"/>
        <v>4</v>
      </c>
      <c r="O114" s="902">
        <f t="shared" si="15"/>
        <v>27684</v>
      </c>
      <c r="P114" s="904" t="str">
        <f t="shared" si="3"/>
        <v>0x6C24</v>
      </c>
      <c r="Q114" s="904"/>
      <c r="R114" s="904"/>
      <c r="S114" s="932"/>
      <c r="T114" s="932"/>
      <c r="U114" s="932" t="s">
        <v>368</v>
      </c>
    </row>
    <row r="115" spans="1:27" x14ac:dyDescent="0.25">
      <c r="A115" s="902">
        <v>37</v>
      </c>
      <c r="B115" s="582"/>
      <c r="C115" s="970" t="s">
        <v>3214</v>
      </c>
      <c r="D115" s="902" t="s">
        <v>552</v>
      </c>
      <c r="E115" s="973" t="s">
        <v>360</v>
      </c>
      <c r="F115" s="902">
        <v>0</v>
      </c>
      <c r="G115" s="968">
        <v>22</v>
      </c>
      <c r="H115" s="967"/>
      <c r="I115" s="942">
        <v>1E-3</v>
      </c>
      <c r="J115" s="965"/>
      <c r="K115" s="904" t="s">
        <v>1876</v>
      </c>
      <c r="L115" s="965" t="s">
        <v>3215</v>
      </c>
      <c r="M115" s="902">
        <f t="shared" si="0"/>
        <v>54</v>
      </c>
      <c r="N115" s="902">
        <f t="shared" si="1"/>
        <v>4</v>
      </c>
      <c r="O115" s="902">
        <f t="shared" si="15"/>
        <v>27685</v>
      </c>
      <c r="P115" s="904" t="str">
        <f t="shared" si="3"/>
        <v>0x6C25</v>
      </c>
      <c r="Q115" s="904"/>
      <c r="R115" s="904"/>
      <c r="S115" s="932"/>
      <c r="T115" s="932"/>
      <c r="U115" s="932"/>
    </row>
    <row r="116" spans="1:27" x14ac:dyDescent="0.25">
      <c r="A116" s="902">
        <v>38</v>
      </c>
      <c r="B116" s="582"/>
      <c r="C116" s="970" t="s">
        <v>3216</v>
      </c>
      <c r="D116" s="902" t="s">
        <v>552</v>
      </c>
      <c r="E116" s="973" t="s">
        <v>360</v>
      </c>
      <c r="F116" s="902">
        <v>0</v>
      </c>
      <c r="G116" s="968">
        <v>22</v>
      </c>
      <c r="H116" s="967"/>
      <c r="I116" s="942">
        <v>1E-3</v>
      </c>
      <c r="J116" s="965"/>
      <c r="K116" s="904" t="s">
        <v>1876</v>
      </c>
      <c r="L116" s="965" t="s">
        <v>3215</v>
      </c>
      <c r="M116" s="902">
        <f t="shared" si="0"/>
        <v>54</v>
      </c>
      <c r="N116" s="902">
        <f t="shared" si="1"/>
        <v>4</v>
      </c>
      <c r="O116" s="902">
        <f t="shared" si="15"/>
        <v>27686</v>
      </c>
      <c r="P116" s="904" t="str">
        <f t="shared" si="3"/>
        <v>0x6C26</v>
      </c>
      <c r="Q116" s="904"/>
      <c r="R116" s="904"/>
      <c r="S116" s="932"/>
      <c r="T116" s="932"/>
      <c r="U116" s="932"/>
    </row>
    <row r="117" spans="1:27" x14ac:dyDescent="0.25">
      <c r="A117" s="902">
        <v>39</v>
      </c>
      <c r="B117" s="582"/>
      <c r="C117" s="970" t="s">
        <v>3217</v>
      </c>
      <c r="D117" s="902" t="s">
        <v>552</v>
      </c>
      <c r="E117" s="973" t="s">
        <v>360</v>
      </c>
      <c r="F117" s="902">
        <v>0</v>
      </c>
      <c r="G117" s="968">
        <v>22</v>
      </c>
      <c r="H117" s="967"/>
      <c r="I117" s="942">
        <v>1E-3</v>
      </c>
      <c r="J117" s="965"/>
      <c r="K117" s="904" t="s">
        <v>1876</v>
      </c>
      <c r="L117" s="965" t="s">
        <v>3215</v>
      </c>
      <c r="M117" s="902">
        <f t="shared" si="0"/>
        <v>54</v>
      </c>
      <c r="N117" s="902">
        <f t="shared" si="1"/>
        <v>4</v>
      </c>
      <c r="O117" s="902">
        <f t="shared" si="15"/>
        <v>27687</v>
      </c>
      <c r="P117" s="904" t="str">
        <f t="shared" si="3"/>
        <v>0x6C27</v>
      </c>
      <c r="Q117" s="904"/>
      <c r="R117" s="904"/>
      <c r="S117" s="932"/>
      <c r="T117" s="932"/>
      <c r="U117" s="932"/>
    </row>
    <row r="118" spans="1:27" x14ac:dyDescent="0.25">
      <c r="A118" s="902">
        <v>40</v>
      </c>
      <c r="B118" s="582"/>
      <c r="C118" s="970" t="s">
        <v>3218</v>
      </c>
      <c r="D118" s="902" t="s">
        <v>552</v>
      </c>
      <c r="E118" s="973" t="s">
        <v>360</v>
      </c>
      <c r="F118" s="902">
        <v>0</v>
      </c>
      <c r="G118" s="968">
        <v>22</v>
      </c>
      <c r="H118" s="967"/>
      <c r="I118" s="942">
        <v>1E-3</v>
      </c>
      <c r="J118" s="965"/>
      <c r="K118" s="904" t="s">
        <v>1876</v>
      </c>
      <c r="L118" s="965" t="s">
        <v>3215</v>
      </c>
      <c r="M118" s="902">
        <f t="shared" si="0"/>
        <v>54</v>
      </c>
      <c r="N118" s="902">
        <f t="shared" si="1"/>
        <v>4</v>
      </c>
      <c r="O118" s="902">
        <f t="shared" si="15"/>
        <v>27688</v>
      </c>
      <c r="P118" s="904" t="str">
        <f t="shared" si="3"/>
        <v>0x6C28</v>
      </c>
      <c r="Q118" s="904"/>
      <c r="R118" s="904"/>
      <c r="S118" s="932"/>
      <c r="T118" s="932"/>
      <c r="U118" s="932"/>
    </row>
    <row r="119" spans="1:27" x14ac:dyDescent="0.25">
      <c r="A119" s="902">
        <v>41</v>
      </c>
      <c r="B119" s="582"/>
      <c r="C119" s="970" t="s">
        <v>3219</v>
      </c>
      <c r="D119" s="902" t="s">
        <v>552</v>
      </c>
      <c r="E119" s="973" t="s">
        <v>360</v>
      </c>
      <c r="F119" s="902">
        <v>0</v>
      </c>
      <c r="G119" s="968">
        <v>4000</v>
      </c>
      <c r="H119" s="967"/>
      <c r="I119" s="942">
        <v>0.1</v>
      </c>
      <c r="J119" s="965"/>
      <c r="K119" s="904" t="s">
        <v>1876</v>
      </c>
      <c r="L119" s="965" t="s">
        <v>3220</v>
      </c>
      <c r="M119" s="902">
        <f t="shared" si="0"/>
        <v>54</v>
      </c>
      <c r="N119" s="902">
        <f t="shared" si="1"/>
        <v>4</v>
      </c>
      <c r="O119" s="902">
        <f t="shared" si="15"/>
        <v>27689</v>
      </c>
      <c r="P119" s="904" t="str">
        <f t="shared" si="3"/>
        <v>0x6C29</v>
      </c>
      <c r="Q119" s="904"/>
      <c r="R119" s="904"/>
      <c r="S119" s="932"/>
      <c r="T119" s="932"/>
      <c r="U119" s="932"/>
    </row>
    <row r="120" spans="1:27" x14ac:dyDescent="0.25">
      <c r="A120" s="902">
        <v>42</v>
      </c>
      <c r="B120" s="582"/>
      <c r="C120" s="970" t="s">
        <v>3221</v>
      </c>
      <c r="D120" s="902" t="s">
        <v>552</v>
      </c>
      <c r="E120" s="973" t="s">
        <v>360</v>
      </c>
      <c r="F120" s="902">
        <v>0</v>
      </c>
      <c r="G120" s="968">
        <v>4000</v>
      </c>
      <c r="H120" s="967"/>
      <c r="I120" s="942">
        <v>0.1</v>
      </c>
      <c r="J120" s="965"/>
      <c r="K120" s="904" t="s">
        <v>1876</v>
      </c>
      <c r="L120" s="965" t="s">
        <v>3220</v>
      </c>
      <c r="M120" s="902">
        <f t="shared" si="0"/>
        <v>54</v>
      </c>
      <c r="N120" s="902">
        <f t="shared" si="1"/>
        <v>4</v>
      </c>
      <c r="O120" s="902">
        <f t="shared" si="15"/>
        <v>27690</v>
      </c>
      <c r="P120" s="904" t="str">
        <f t="shared" si="3"/>
        <v>0x6C2A</v>
      </c>
      <c r="Q120" s="904"/>
      <c r="R120" s="904"/>
      <c r="S120" s="932"/>
      <c r="T120" s="932"/>
      <c r="U120" s="932"/>
    </row>
    <row r="121" spans="1:27" x14ac:dyDescent="0.25">
      <c r="A121" s="902">
        <v>43</v>
      </c>
      <c r="B121" s="582"/>
      <c r="C121" s="970" t="s">
        <v>3222</v>
      </c>
      <c r="D121" s="902" t="s">
        <v>552</v>
      </c>
      <c r="E121" s="973" t="s">
        <v>360</v>
      </c>
      <c r="F121" s="902">
        <v>0</v>
      </c>
      <c r="G121" s="968">
        <v>4000</v>
      </c>
      <c r="H121" s="967"/>
      <c r="I121" s="942">
        <v>0.1</v>
      </c>
      <c r="J121" s="965"/>
      <c r="K121" s="904" t="s">
        <v>1876</v>
      </c>
      <c r="L121" s="965" t="s">
        <v>3220</v>
      </c>
      <c r="M121" s="902">
        <f t="shared" si="0"/>
        <v>54</v>
      </c>
      <c r="N121" s="902">
        <f t="shared" si="1"/>
        <v>4</v>
      </c>
      <c r="O121" s="902">
        <f t="shared" si="15"/>
        <v>27691</v>
      </c>
      <c r="P121" s="904" t="str">
        <f t="shared" si="3"/>
        <v>0x6C2B</v>
      </c>
      <c r="Q121" s="904"/>
      <c r="R121" s="904"/>
      <c r="S121" s="932"/>
      <c r="T121" s="932"/>
      <c r="U121" s="932"/>
    </row>
    <row r="122" spans="1:27" x14ac:dyDescent="0.25">
      <c r="A122" s="902">
        <v>44</v>
      </c>
      <c r="B122" s="582"/>
      <c r="C122" s="970" t="s">
        <v>3223</v>
      </c>
      <c r="D122" s="902" t="s">
        <v>552</v>
      </c>
      <c r="E122" s="973" t="s">
        <v>360</v>
      </c>
      <c r="F122" s="902">
        <v>0</v>
      </c>
      <c r="G122" s="968">
        <v>4000</v>
      </c>
      <c r="H122" s="967"/>
      <c r="I122" s="942">
        <v>0.1</v>
      </c>
      <c r="J122" s="965"/>
      <c r="K122" s="904" t="s">
        <v>1876</v>
      </c>
      <c r="L122" s="965" t="s">
        <v>3220</v>
      </c>
      <c r="M122" s="902">
        <f t="shared" si="0"/>
        <v>54</v>
      </c>
      <c r="N122" s="902">
        <f t="shared" si="1"/>
        <v>4</v>
      </c>
      <c r="O122" s="902">
        <f t="shared" si="15"/>
        <v>27692</v>
      </c>
      <c r="P122" s="904" t="str">
        <f t="shared" si="3"/>
        <v>0x6C2C</v>
      </c>
      <c r="Q122" s="904"/>
      <c r="R122" s="904"/>
      <c r="S122" s="932"/>
      <c r="T122" s="932"/>
      <c r="U122" s="932"/>
    </row>
    <row r="123" spans="1:27" x14ac:dyDescent="0.25">
      <c r="A123" s="902">
        <v>45</v>
      </c>
      <c r="B123" s="582"/>
      <c r="C123" s="970" t="s">
        <v>3224</v>
      </c>
      <c r="D123" s="902" t="s">
        <v>552</v>
      </c>
      <c r="E123" s="973" t="s">
        <v>360</v>
      </c>
      <c r="F123" s="902">
        <v>0</v>
      </c>
      <c r="G123" s="968">
        <v>4000</v>
      </c>
      <c r="H123" s="967"/>
      <c r="I123" s="942">
        <v>0.1</v>
      </c>
      <c r="J123" s="965"/>
      <c r="K123" s="904" t="s">
        <v>1876</v>
      </c>
      <c r="L123" s="965" t="s">
        <v>3220</v>
      </c>
      <c r="M123" s="902">
        <f t="shared" si="0"/>
        <v>54</v>
      </c>
      <c r="N123" s="902">
        <f t="shared" si="1"/>
        <v>4</v>
      </c>
      <c r="O123" s="902">
        <f t="shared" si="15"/>
        <v>27693</v>
      </c>
      <c r="P123" s="904" t="str">
        <f t="shared" si="3"/>
        <v>0x6C2D</v>
      </c>
      <c r="Q123" s="904"/>
      <c r="R123" s="904"/>
      <c r="S123" s="932"/>
      <c r="T123" s="932"/>
      <c r="U123" s="932"/>
    </row>
    <row r="124" spans="1:27" x14ac:dyDescent="0.25">
      <c r="A124" s="902">
        <v>46</v>
      </c>
      <c r="B124" s="582"/>
      <c r="C124" s="970" t="s">
        <v>3225</v>
      </c>
      <c r="D124" s="902" t="s">
        <v>552</v>
      </c>
      <c r="E124" s="973" t="s">
        <v>360</v>
      </c>
      <c r="F124" s="902">
        <v>0</v>
      </c>
      <c r="G124" s="968">
        <v>4000</v>
      </c>
      <c r="H124" s="967"/>
      <c r="I124" s="942">
        <v>0.1</v>
      </c>
      <c r="J124" s="965"/>
      <c r="K124" s="904" t="s">
        <v>1876</v>
      </c>
      <c r="L124" s="965" t="s">
        <v>3220</v>
      </c>
      <c r="M124" s="902">
        <f t="shared" si="0"/>
        <v>54</v>
      </c>
      <c r="N124" s="902">
        <f t="shared" si="1"/>
        <v>4</v>
      </c>
      <c r="O124" s="902">
        <f t="shared" si="15"/>
        <v>27694</v>
      </c>
      <c r="P124" s="904" t="str">
        <f t="shared" si="3"/>
        <v>0x6C2E</v>
      </c>
      <c r="Q124" s="904"/>
      <c r="R124" s="904"/>
      <c r="S124" s="932"/>
      <c r="T124" s="932"/>
      <c r="U124" s="932"/>
    </row>
    <row r="125" spans="1:27" x14ac:dyDescent="0.25">
      <c r="A125" s="902">
        <v>47</v>
      </c>
      <c r="B125" s="582"/>
      <c r="C125" s="970" t="s">
        <v>3226</v>
      </c>
      <c r="D125" s="902" t="s">
        <v>552</v>
      </c>
      <c r="E125" s="973" t="s">
        <v>360</v>
      </c>
      <c r="F125" s="902">
        <v>0</v>
      </c>
      <c r="G125" s="968">
        <v>4000</v>
      </c>
      <c r="H125" s="967"/>
      <c r="I125" s="942">
        <v>0.1</v>
      </c>
      <c r="J125" s="965"/>
      <c r="K125" s="904" t="s">
        <v>1876</v>
      </c>
      <c r="L125" s="965" t="s">
        <v>3220</v>
      </c>
      <c r="M125" s="902">
        <f t="shared" si="0"/>
        <v>54</v>
      </c>
      <c r="N125" s="902">
        <f t="shared" si="1"/>
        <v>4</v>
      </c>
      <c r="O125" s="902">
        <f t="shared" si="15"/>
        <v>27695</v>
      </c>
      <c r="P125" s="904" t="str">
        <f t="shared" si="3"/>
        <v>0x6C2F</v>
      </c>
      <c r="Q125" s="904"/>
      <c r="R125" s="904"/>
      <c r="S125" s="932"/>
      <c r="T125" s="932"/>
      <c r="U125" s="932"/>
    </row>
    <row r="126" spans="1:27" x14ac:dyDescent="0.25">
      <c r="A126" s="902">
        <v>48</v>
      </c>
      <c r="B126" s="582"/>
      <c r="C126" s="970" t="s">
        <v>3227</v>
      </c>
      <c r="D126" s="902" t="s">
        <v>552</v>
      </c>
      <c r="E126" s="973" t="s">
        <v>360</v>
      </c>
      <c r="F126" s="902">
        <v>0</v>
      </c>
      <c r="G126" s="968">
        <v>4000</v>
      </c>
      <c r="H126" s="967"/>
      <c r="I126" s="942">
        <v>0.1</v>
      </c>
      <c r="J126" s="965"/>
      <c r="K126" s="904" t="s">
        <v>1876</v>
      </c>
      <c r="L126" s="965" t="s">
        <v>3220</v>
      </c>
      <c r="M126" s="902">
        <f t="shared" si="0"/>
        <v>54</v>
      </c>
      <c r="N126" s="902">
        <f t="shared" si="1"/>
        <v>4</v>
      </c>
      <c r="O126" s="902">
        <f t="shared" si="15"/>
        <v>27696</v>
      </c>
      <c r="P126" s="904" t="str">
        <f t="shared" si="3"/>
        <v>0x6C30</v>
      </c>
      <c r="Q126" s="904"/>
      <c r="R126" s="904"/>
      <c r="S126" s="932"/>
      <c r="T126" s="932"/>
      <c r="U126" s="932"/>
    </row>
    <row r="127" spans="1:27" x14ac:dyDescent="0.25">
      <c r="A127" s="902">
        <v>49</v>
      </c>
      <c r="B127" s="582"/>
      <c r="C127" s="970" t="s">
        <v>3228</v>
      </c>
      <c r="D127" s="902" t="s">
        <v>552</v>
      </c>
      <c r="E127" s="973" t="s">
        <v>537</v>
      </c>
      <c r="F127" s="902">
        <v>0</v>
      </c>
      <c r="G127" s="968">
        <v>2000</v>
      </c>
      <c r="H127" s="967">
        <v>0</v>
      </c>
      <c r="I127" s="942">
        <v>1</v>
      </c>
      <c r="J127" s="965" t="s">
        <v>1141</v>
      </c>
      <c r="K127" s="904"/>
      <c r="L127" s="965" t="s">
        <v>3229</v>
      </c>
      <c r="M127" s="902">
        <f t="shared" si="0"/>
        <v>54</v>
      </c>
      <c r="N127" s="902">
        <f t="shared" si="1"/>
        <v>4</v>
      </c>
      <c r="O127" s="902">
        <f t="shared" si="15"/>
        <v>27697</v>
      </c>
      <c r="P127" s="904" t="str">
        <f t="shared" si="3"/>
        <v>0x6C31</v>
      </c>
      <c r="Q127" s="904"/>
      <c r="R127" s="904"/>
      <c r="S127" s="932"/>
      <c r="T127" s="932"/>
      <c r="U127" s="932"/>
      <c r="Y127" s="970" t="s">
        <v>3228</v>
      </c>
      <c r="Z127" s="911" t="s">
        <v>2115</v>
      </c>
      <c r="AA127" s="911">
        <v>0</v>
      </c>
    </row>
    <row r="128" spans="1:27" x14ac:dyDescent="0.25">
      <c r="A128" s="902"/>
      <c r="B128" s="582"/>
      <c r="C128" s="970" t="s">
        <v>2881</v>
      </c>
      <c r="D128" s="902"/>
      <c r="E128" s="973"/>
      <c r="F128" s="902"/>
      <c r="G128" s="968"/>
      <c r="H128" s="967"/>
      <c r="J128" s="965"/>
      <c r="K128" s="904"/>
      <c r="L128" s="965"/>
      <c r="M128" s="902"/>
      <c r="N128" s="902"/>
      <c r="O128" s="902"/>
      <c r="P128" s="904"/>
      <c r="Q128" s="904"/>
      <c r="R128" s="904"/>
      <c r="S128" s="932"/>
      <c r="T128" s="932"/>
      <c r="U128" s="932"/>
      <c r="Y128" s="970" t="s">
        <v>3228</v>
      </c>
      <c r="Z128" s="911" t="s">
        <v>2116</v>
      </c>
      <c r="AA128" s="911">
        <v>1</v>
      </c>
    </row>
    <row r="129" spans="1:27" x14ac:dyDescent="0.25">
      <c r="A129" s="902">
        <v>50</v>
      </c>
      <c r="B129" s="582"/>
      <c r="C129" s="970" t="s">
        <v>3230</v>
      </c>
      <c r="D129" s="902" t="s">
        <v>552</v>
      </c>
      <c r="E129" s="973" t="s">
        <v>537</v>
      </c>
      <c r="F129" s="902">
        <v>0</v>
      </c>
      <c r="G129" s="968">
        <v>2000</v>
      </c>
      <c r="H129" s="967">
        <v>0</v>
      </c>
      <c r="I129" s="942">
        <v>1</v>
      </c>
      <c r="J129" s="965" t="s">
        <v>1141</v>
      </c>
      <c r="K129" s="904"/>
      <c r="L129" s="965" t="s">
        <v>3229</v>
      </c>
      <c r="M129" s="902">
        <f t="shared" si="0"/>
        <v>54</v>
      </c>
      <c r="N129" s="902">
        <f t="shared" si="1"/>
        <v>4</v>
      </c>
      <c r="O129" s="902">
        <f t="shared" si="15"/>
        <v>27698</v>
      </c>
      <c r="P129" s="904" t="str">
        <f t="shared" si="3"/>
        <v>0x6C32</v>
      </c>
      <c r="Q129" s="904"/>
      <c r="R129" s="904"/>
      <c r="S129" s="932"/>
      <c r="T129" s="932"/>
      <c r="U129" s="932"/>
      <c r="Y129" s="970" t="s">
        <v>3230</v>
      </c>
      <c r="Z129" s="911" t="s">
        <v>2115</v>
      </c>
      <c r="AA129" s="911">
        <v>0</v>
      </c>
    </row>
    <row r="130" spans="1:27" x14ac:dyDescent="0.25">
      <c r="A130" s="902"/>
      <c r="B130" s="582"/>
      <c r="C130" s="970" t="s">
        <v>2881</v>
      </c>
      <c r="D130" s="902"/>
      <c r="E130" s="973"/>
      <c r="F130" s="902"/>
      <c r="G130" s="968"/>
      <c r="H130" s="967"/>
      <c r="J130" s="965"/>
      <c r="K130" s="904"/>
      <c r="L130" s="965"/>
      <c r="M130" s="902"/>
      <c r="N130" s="902"/>
      <c r="O130" s="902"/>
      <c r="P130" s="904"/>
      <c r="Q130" s="904"/>
      <c r="R130" s="904"/>
      <c r="S130" s="932"/>
      <c r="T130" s="932"/>
      <c r="U130" s="932"/>
      <c r="Y130" s="970" t="s">
        <v>3230</v>
      </c>
      <c r="Z130" s="911" t="s">
        <v>2116</v>
      </c>
      <c r="AA130" s="911">
        <v>1</v>
      </c>
    </row>
    <row r="131" spans="1:27" x14ac:dyDescent="0.25">
      <c r="A131" s="902">
        <v>51</v>
      </c>
      <c r="B131" s="582"/>
      <c r="C131" s="970" t="s">
        <v>3231</v>
      </c>
      <c r="D131" s="902" t="s">
        <v>552</v>
      </c>
      <c r="E131" s="973" t="s">
        <v>537</v>
      </c>
      <c r="F131" s="902">
        <v>0</v>
      </c>
      <c r="G131" s="968">
        <v>2000</v>
      </c>
      <c r="H131" s="967">
        <v>0</v>
      </c>
      <c r="I131" s="942">
        <v>1</v>
      </c>
      <c r="J131" s="965" t="s">
        <v>1141</v>
      </c>
      <c r="K131" s="904"/>
      <c r="L131" s="965" t="s">
        <v>3229</v>
      </c>
      <c r="M131" s="902">
        <f t="shared" si="0"/>
        <v>54</v>
      </c>
      <c r="N131" s="902">
        <f t="shared" si="1"/>
        <v>4</v>
      </c>
      <c r="O131" s="902">
        <f t="shared" si="15"/>
        <v>27699</v>
      </c>
      <c r="P131" s="904" t="str">
        <f t="shared" si="3"/>
        <v>0x6C33</v>
      </c>
      <c r="Q131" s="904"/>
      <c r="R131" s="904"/>
      <c r="S131" s="932"/>
      <c r="T131" s="932"/>
      <c r="U131" s="932"/>
      <c r="Y131" s="970" t="s">
        <v>3231</v>
      </c>
      <c r="Z131" s="911" t="s">
        <v>2115</v>
      </c>
      <c r="AA131" s="911">
        <v>0</v>
      </c>
    </row>
    <row r="132" spans="1:27" x14ac:dyDescent="0.25">
      <c r="A132" s="902"/>
      <c r="B132" s="582"/>
      <c r="C132" s="970" t="s">
        <v>2881</v>
      </c>
      <c r="D132" s="902"/>
      <c r="E132" s="973"/>
      <c r="F132" s="902"/>
      <c r="G132" s="968"/>
      <c r="H132" s="967"/>
      <c r="J132" s="965"/>
      <c r="K132" s="904"/>
      <c r="L132" s="965"/>
      <c r="M132" s="902"/>
      <c r="N132" s="902"/>
      <c r="O132" s="902"/>
      <c r="P132" s="904"/>
      <c r="Q132" s="904"/>
      <c r="R132" s="904"/>
      <c r="S132" s="932"/>
      <c r="T132" s="932"/>
      <c r="U132" s="932"/>
      <c r="Y132" s="970" t="s">
        <v>3231</v>
      </c>
      <c r="Z132" s="911" t="s">
        <v>2116</v>
      </c>
      <c r="AA132" s="911">
        <v>1</v>
      </c>
    </row>
    <row r="133" spans="1:27" x14ac:dyDescent="0.25">
      <c r="A133" s="902">
        <v>52</v>
      </c>
      <c r="B133" s="582"/>
      <c r="C133" s="970" t="s">
        <v>3232</v>
      </c>
      <c r="D133" s="902" t="s">
        <v>552</v>
      </c>
      <c r="E133" s="973" t="s">
        <v>537</v>
      </c>
      <c r="F133" s="902">
        <v>0</v>
      </c>
      <c r="G133" s="968">
        <v>2000</v>
      </c>
      <c r="H133" s="967">
        <v>0</v>
      </c>
      <c r="I133" s="942">
        <v>1</v>
      </c>
      <c r="J133" s="965" t="s">
        <v>1141</v>
      </c>
      <c r="K133" s="904"/>
      <c r="L133" s="965" t="s">
        <v>3229</v>
      </c>
      <c r="M133" s="902">
        <f t="shared" si="0"/>
        <v>54</v>
      </c>
      <c r="N133" s="902">
        <f t="shared" si="1"/>
        <v>4</v>
      </c>
      <c r="O133" s="902">
        <f t="shared" si="15"/>
        <v>27700</v>
      </c>
      <c r="P133" s="904" t="str">
        <f t="shared" si="3"/>
        <v>0x6C34</v>
      </c>
      <c r="Q133" s="904"/>
      <c r="R133" s="904"/>
      <c r="S133" s="932"/>
      <c r="T133" s="932"/>
      <c r="U133" s="932"/>
      <c r="Y133" s="970" t="s">
        <v>3232</v>
      </c>
      <c r="Z133" s="911" t="s">
        <v>2115</v>
      </c>
      <c r="AA133" s="911">
        <v>0</v>
      </c>
    </row>
    <row r="134" spans="1:27" x14ac:dyDescent="0.25">
      <c r="A134" s="902"/>
      <c r="B134" s="582"/>
      <c r="C134" s="970" t="s">
        <v>2881</v>
      </c>
      <c r="D134" s="902"/>
      <c r="E134" s="904"/>
      <c r="F134" s="967"/>
      <c r="G134" s="967"/>
      <c r="H134" s="967"/>
      <c r="I134" s="974"/>
      <c r="J134" s="965"/>
      <c r="K134" s="904"/>
      <c r="L134" s="965"/>
      <c r="M134" s="902">
        <f t="shared" si="0"/>
        <v>54</v>
      </c>
      <c r="N134" s="902">
        <f t="shared" si="1"/>
        <v>4</v>
      </c>
      <c r="O134" s="902" t="str">
        <f t="shared" si="2"/>
        <v/>
      </c>
      <c r="P134" s="904" t="str">
        <f t="shared" si="3"/>
        <v/>
      </c>
      <c r="Q134" s="904"/>
      <c r="R134" s="904"/>
      <c r="S134" s="932"/>
      <c r="T134" s="932"/>
      <c r="U134" s="932"/>
      <c r="Y134" s="970" t="s">
        <v>3232</v>
      </c>
      <c r="Z134" s="911" t="s">
        <v>2116</v>
      </c>
      <c r="AA134" s="911">
        <v>1</v>
      </c>
    </row>
    <row r="135" spans="1:27" x14ac:dyDescent="0.25">
      <c r="A135" s="902"/>
      <c r="B135" s="582"/>
      <c r="C135" s="970"/>
      <c r="D135" s="902"/>
      <c r="E135" s="904"/>
      <c r="F135" s="967"/>
      <c r="G135" s="967"/>
      <c r="H135" s="967"/>
      <c r="I135" s="975"/>
      <c r="J135" s="965"/>
      <c r="K135" s="904"/>
      <c r="L135" s="965"/>
      <c r="M135" s="902">
        <f t="shared" si="0"/>
        <v>54</v>
      </c>
      <c r="N135" s="902">
        <f t="shared" si="1"/>
        <v>4</v>
      </c>
      <c r="O135" s="902" t="str">
        <f t="shared" si="2"/>
        <v/>
      </c>
      <c r="P135" s="904" t="str">
        <f t="shared" si="3"/>
        <v/>
      </c>
      <c r="Q135" s="904"/>
      <c r="R135" s="904"/>
      <c r="S135" s="932"/>
      <c r="T135" s="932"/>
      <c r="U135" s="932"/>
    </row>
    <row r="136" spans="1:27" x14ac:dyDescent="0.25">
      <c r="A136" s="902"/>
      <c r="B136" s="582"/>
      <c r="C136" s="970"/>
      <c r="D136" s="902"/>
      <c r="E136" s="904"/>
      <c r="F136" s="967"/>
      <c r="G136" s="967"/>
      <c r="H136" s="967"/>
      <c r="I136" s="976"/>
      <c r="J136" s="965"/>
      <c r="K136" s="904"/>
      <c r="L136" s="965"/>
      <c r="M136" s="902">
        <f t="shared" si="0"/>
        <v>54</v>
      </c>
      <c r="N136" s="902">
        <f t="shared" si="1"/>
        <v>4</v>
      </c>
      <c r="O136" s="902" t="str">
        <f t="shared" si="2"/>
        <v/>
      </c>
      <c r="P136" s="904" t="str">
        <f t="shared" si="3"/>
        <v/>
      </c>
      <c r="Q136" s="904"/>
      <c r="R136" s="904"/>
      <c r="S136" s="932"/>
      <c r="T136" s="932"/>
      <c r="U136" s="932"/>
    </row>
    <row r="137" spans="1:27" x14ac:dyDescent="0.25">
      <c r="A137" s="902"/>
      <c r="B137" s="582"/>
      <c r="C137" s="965"/>
      <c r="D137" s="902"/>
      <c r="E137" s="904"/>
      <c r="F137" s="904"/>
      <c r="G137" s="967"/>
      <c r="H137" s="967"/>
      <c r="J137" s="977"/>
      <c r="K137" s="978"/>
      <c r="L137" s="965"/>
      <c r="M137" s="902">
        <f t="shared" si="0"/>
        <v>54</v>
      </c>
      <c r="N137" s="902">
        <f t="shared" si="1"/>
        <v>4</v>
      </c>
      <c r="O137" s="902" t="str">
        <f>IF(A137&lt;&gt;"",M137*2^9+A137,"")</f>
        <v/>
      </c>
      <c r="P137" s="904" t="str">
        <f t="shared" si="3"/>
        <v/>
      </c>
      <c r="Q137" s="904"/>
      <c r="R137" s="904"/>
      <c r="S137" s="932"/>
      <c r="T137" s="932"/>
      <c r="U137" s="932"/>
    </row>
    <row r="138" spans="1:27" x14ac:dyDescent="0.25">
      <c r="A138" s="902">
        <v>494</v>
      </c>
      <c r="B138" s="582"/>
      <c r="C138" s="965" t="str">
        <f>"GD_ID_"&amp;$D$3&amp;"_ErrorManagement"</f>
        <v>GD_ID_HC_ErrorManagement</v>
      </c>
      <c r="D138" s="540" t="s">
        <v>549</v>
      </c>
      <c r="E138" s="539" t="s">
        <v>537</v>
      </c>
      <c r="F138" s="540">
        <v>0</v>
      </c>
      <c r="G138" s="980">
        <v>255</v>
      </c>
      <c r="H138" s="980"/>
      <c r="I138" s="540"/>
      <c r="J138" s="981"/>
      <c r="K138" s="541" t="s">
        <v>550</v>
      </c>
      <c r="L138" s="542" t="s">
        <v>551</v>
      </c>
      <c r="M138" s="902">
        <f t="shared" si="0"/>
        <v>54</v>
      </c>
      <c r="N138" s="902">
        <f t="shared" si="1"/>
        <v>4</v>
      </c>
      <c r="O138" s="902">
        <f>IF(A138&lt;&gt;"",M138*2^9+A138,"")</f>
        <v>28142</v>
      </c>
      <c r="P138" s="904" t="str">
        <f t="shared" si="3"/>
        <v>0x6DEE</v>
      </c>
      <c r="Q138" s="904"/>
      <c r="R138" s="904"/>
      <c r="S138" s="932"/>
      <c r="T138" s="932"/>
      <c r="U138" s="932"/>
    </row>
    <row r="139" spans="1:27" x14ac:dyDescent="0.25">
      <c r="A139" s="902"/>
      <c r="B139" s="593"/>
      <c r="C139" s="965"/>
      <c r="D139" s="902"/>
      <c r="E139" s="904"/>
      <c r="F139" s="904"/>
      <c r="G139" s="967"/>
      <c r="H139" s="982"/>
      <c r="J139" s="965"/>
      <c r="K139" s="904"/>
      <c r="L139" s="965"/>
      <c r="M139" s="902">
        <f t="shared" si="0"/>
        <v>54</v>
      </c>
      <c r="N139" s="902">
        <f t="shared" si="1"/>
        <v>4</v>
      </c>
      <c r="O139" s="902" t="str">
        <f>IF(A139&lt;&gt;"",M139*2^9+A139,"")</f>
        <v/>
      </c>
      <c r="P139" s="904" t="str">
        <f t="shared" si="3"/>
        <v/>
      </c>
      <c r="Q139" s="904"/>
      <c r="R139" s="904"/>
      <c r="S139" s="932"/>
      <c r="T139" s="932"/>
      <c r="U139" s="932"/>
    </row>
    <row r="140" spans="1:27" x14ac:dyDescent="0.25">
      <c r="A140" s="983">
        <v>511</v>
      </c>
      <c r="B140" s="595"/>
      <c r="C140" s="984" t="str">
        <f>"GD_ID_"&amp;$D$3&amp;"_LifeMessage"</f>
        <v>GD_ID_HC_LifeMessage</v>
      </c>
      <c r="D140" s="545" t="s">
        <v>552</v>
      </c>
      <c r="E140" s="546" t="s">
        <v>360</v>
      </c>
      <c r="F140" s="597">
        <v>0</v>
      </c>
      <c r="G140" s="597">
        <v>65535</v>
      </c>
      <c r="H140" s="597"/>
      <c r="I140" s="597">
        <v>1</v>
      </c>
      <c r="J140" s="545" t="s">
        <v>553</v>
      </c>
      <c r="K140" s="598" t="s">
        <v>554</v>
      </c>
      <c r="L140" s="984" t="s">
        <v>2948</v>
      </c>
      <c r="M140" s="985">
        <f>$D$5</f>
        <v>54</v>
      </c>
      <c r="N140" s="985">
        <f>$D$4</f>
        <v>4</v>
      </c>
      <c r="O140" s="985">
        <f xml:space="preserve"> (M140*512+A140)</f>
        <v>28159</v>
      </c>
      <c r="P140" s="983" t="str">
        <f t="shared" si="3"/>
        <v>0x6DFF</v>
      </c>
      <c r="Q140" s="983"/>
      <c r="R140" s="983"/>
      <c r="S140" s="932"/>
      <c r="T140" s="932"/>
      <c r="U140" s="932"/>
    </row>
    <row r="141" spans="1:27" x14ac:dyDescent="0.25">
      <c r="A141" s="938" t="s">
        <v>556</v>
      </c>
      <c r="B141" s="593"/>
      <c r="Q141" s="904"/>
      <c r="R141" s="932"/>
      <c r="S141" s="932"/>
      <c r="T141" s="932"/>
      <c r="U141" s="932"/>
    </row>
    <row r="142" spans="1:27" x14ac:dyDescent="0.25">
      <c r="B142" s="593"/>
      <c r="Q142" s="904"/>
      <c r="R142" s="932"/>
      <c r="S142" s="932"/>
      <c r="T142" s="932"/>
      <c r="U142" s="932"/>
    </row>
    <row r="143" spans="1:27" x14ac:dyDescent="0.25">
      <c r="A143" s="939" t="s">
        <v>557</v>
      </c>
      <c r="B143" s="593"/>
      <c r="G143" s="939"/>
      <c r="H143" s="939"/>
      <c r="J143" s="938"/>
      <c r="Q143" s="904"/>
      <c r="R143" s="932"/>
      <c r="S143" s="932"/>
      <c r="T143" s="932"/>
      <c r="U143" s="932"/>
    </row>
    <row r="144" spans="1:27" x14ac:dyDescent="0.25">
      <c r="A144" s="940"/>
      <c r="B144" s="593"/>
      <c r="C144" s="941" t="s">
        <v>558</v>
      </c>
      <c r="J144" s="942"/>
      <c r="Q144" s="904"/>
      <c r="R144" s="932"/>
      <c r="S144" s="932"/>
      <c r="T144" s="932"/>
      <c r="U144" s="932"/>
    </row>
    <row r="145" spans="1:21" x14ac:dyDescent="0.25">
      <c r="B145" s="593"/>
      <c r="C145" s="941" t="s">
        <v>559</v>
      </c>
      <c r="J145" s="942"/>
      <c r="Q145" s="904"/>
      <c r="R145" s="932"/>
      <c r="S145" s="932"/>
      <c r="T145" s="932"/>
      <c r="U145" s="932"/>
    </row>
    <row r="146" spans="1:21" x14ac:dyDescent="0.25">
      <c r="B146" s="593"/>
      <c r="C146" s="911" t="s">
        <v>560</v>
      </c>
      <c r="J146" s="942"/>
      <c r="Q146" s="904"/>
      <c r="R146" s="932"/>
      <c r="S146" s="932"/>
      <c r="T146" s="932"/>
      <c r="U146" s="932"/>
    </row>
    <row r="147" spans="1:21" x14ac:dyDescent="0.25">
      <c r="B147" s="593"/>
      <c r="J147" s="942"/>
      <c r="Q147" s="904"/>
      <c r="R147" s="932"/>
      <c r="S147" s="932"/>
      <c r="T147" s="932"/>
      <c r="U147" s="932"/>
    </row>
    <row r="148" spans="1:21" x14ac:dyDescent="0.25">
      <c r="B148" s="593"/>
      <c r="D148" s="911"/>
      <c r="E148" s="911"/>
      <c r="Q148" s="904"/>
      <c r="R148" s="932"/>
      <c r="S148" s="932"/>
      <c r="T148" s="932"/>
      <c r="U148" s="932"/>
    </row>
    <row r="149" spans="1:21" x14ac:dyDescent="0.25">
      <c r="B149" s="593"/>
      <c r="Q149" s="904"/>
      <c r="R149" s="932"/>
      <c r="S149" s="932"/>
      <c r="T149" s="932"/>
      <c r="U149" s="932"/>
    </row>
    <row r="150" spans="1:21" x14ac:dyDescent="0.25">
      <c r="A150" s="939"/>
      <c r="B150" s="593"/>
      <c r="Q150" s="904"/>
      <c r="R150" s="932"/>
      <c r="S150" s="932"/>
      <c r="T150" s="932"/>
      <c r="U150" s="932"/>
    </row>
    <row r="151" spans="1:21" x14ac:dyDescent="0.25">
      <c r="B151" s="593"/>
      <c r="Q151" s="904"/>
      <c r="R151" s="932"/>
      <c r="S151" s="932"/>
      <c r="T151" s="932"/>
      <c r="U151" s="932"/>
    </row>
    <row r="152" spans="1:21" x14ac:dyDescent="0.25">
      <c r="A152" s="939"/>
      <c r="B152" s="593"/>
      <c r="Q152" s="904"/>
      <c r="R152" s="932"/>
      <c r="S152" s="932"/>
      <c r="T152" s="932"/>
      <c r="U152" s="932"/>
    </row>
    <row r="153" spans="1:21" x14ac:dyDescent="0.25">
      <c r="B153" s="593"/>
      <c r="Q153" s="904"/>
      <c r="R153" s="932"/>
      <c r="S153" s="932"/>
      <c r="T153" s="932"/>
      <c r="U153" s="932"/>
    </row>
    <row r="154" spans="1:21" x14ac:dyDescent="0.25">
      <c r="B154" s="593"/>
      <c r="Q154" s="904"/>
      <c r="R154" s="932"/>
      <c r="S154" s="932"/>
      <c r="T154" s="932"/>
      <c r="U154" s="932"/>
    </row>
    <row r="155" spans="1:21" x14ac:dyDescent="0.25">
      <c r="B155" s="593"/>
      <c r="Q155" s="904"/>
      <c r="R155" s="932"/>
      <c r="S155" s="932"/>
      <c r="T155" s="932"/>
      <c r="U155" s="932"/>
    </row>
    <row r="156" spans="1:21" x14ac:dyDescent="0.25">
      <c r="B156" s="593"/>
      <c r="Q156" s="904"/>
      <c r="R156" s="932"/>
      <c r="S156" s="932"/>
      <c r="T156" s="932"/>
      <c r="U156" s="932"/>
    </row>
    <row r="157" spans="1:21" x14ac:dyDescent="0.25">
      <c r="B157" s="593"/>
      <c r="Q157" s="904"/>
      <c r="R157" s="932"/>
      <c r="S157" s="932"/>
      <c r="T157" s="932"/>
      <c r="U157" s="932"/>
    </row>
    <row r="158" spans="1:21" x14ac:dyDescent="0.25">
      <c r="B158" s="593"/>
      <c r="Q158" s="904"/>
      <c r="R158" s="932"/>
      <c r="S158" s="932"/>
      <c r="T158" s="932"/>
      <c r="U158" s="932"/>
    </row>
    <row r="159" spans="1:21" x14ac:dyDescent="0.25">
      <c r="B159" s="593"/>
      <c r="Q159" s="904"/>
      <c r="R159" s="932"/>
      <c r="S159" s="932"/>
      <c r="T159" s="932"/>
      <c r="U159" s="932"/>
    </row>
    <row r="160" spans="1:21" x14ac:dyDescent="0.25">
      <c r="B160" s="593"/>
      <c r="Q160" s="904"/>
      <c r="R160" s="932"/>
      <c r="S160" s="932"/>
      <c r="T160" s="932"/>
      <c r="U160" s="932"/>
    </row>
    <row r="161" spans="1:21" x14ac:dyDescent="0.25">
      <c r="B161" s="593"/>
      <c r="Q161" s="904"/>
      <c r="R161" s="932"/>
      <c r="S161" s="932"/>
      <c r="T161" s="932"/>
      <c r="U161" s="932"/>
    </row>
    <row r="162" spans="1:21" x14ac:dyDescent="0.25">
      <c r="B162" s="593"/>
      <c r="Q162" s="904"/>
      <c r="R162" s="932"/>
      <c r="S162" s="932"/>
      <c r="T162" s="932"/>
      <c r="U162" s="932"/>
    </row>
    <row r="163" spans="1:21" x14ac:dyDescent="0.25">
      <c r="B163" s="593"/>
      <c r="Q163" s="904"/>
      <c r="R163" s="932"/>
      <c r="S163" s="932"/>
      <c r="T163" s="932"/>
      <c r="U163" s="932"/>
    </row>
    <row r="164" spans="1:21" x14ac:dyDescent="0.25">
      <c r="B164" s="593"/>
      <c r="Q164" s="904"/>
      <c r="R164" s="932"/>
      <c r="S164" s="932"/>
      <c r="T164" s="932"/>
      <c r="U164" s="932"/>
    </row>
    <row r="165" spans="1:21" x14ac:dyDescent="0.25">
      <c r="B165" s="593"/>
      <c r="Q165" s="904"/>
      <c r="R165" s="932"/>
      <c r="S165" s="932"/>
      <c r="T165" s="932"/>
      <c r="U165" s="932"/>
    </row>
    <row r="166" spans="1:21" x14ac:dyDescent="0.25">
      <c r="B166" s="593"/>
      <c r="Q166" s="904"/>
      <c r="R166" s="932"/>
      <c r="S166" s="932"/>
      <c r="T166" s="932"/>
      <c r="U166" s="932"/>
    </row>
    <row r="167" spans="1:21" x14ac:dyDescent="0.25">
      <c r="B167" s="593"/>
      <c r="Q167" s="904"/>
      <c r="R167" s="932"/>
      <c r="S167" s="932"/>
      <c r="T167" s="932"/>
      <c r="U167" s="932"/>
    </row>
    <row r="168" spans="1:21" x14ac:dyDescent="0.25">
      <c r="A168" s="939"/>
      <c r="B168" s="593"/>
      <c r="Q168" s="904"/>
      <c r="R168" s="932"/>
      <c r="S168" s="932"/>
      <c r="T168" s="932"/>
      <c r="U168" s="932"/>
    </row>
    <row r="169" spans="1:21" x14ac:dyDescent="0.25">
      <c r="B169" s="593"/>
      <c r="C169" s="942"/>
      <c r="D169" s="942"/>
      <c r="Q169" s="904"/>
      <c r="R169" s="932"/>
      <c r="S169" s="932"/>
      <c r="T169" s="932"/>
      <c r="U169" s="932"/>
    </row>
    <row r="170" spans="1:21" x14ac:dyDescent="0.25">
      <c r="B170" s="593"/>
      <c r="C170" s="942"/>
      <c r="D170" s="942"/>
      <c r="Q170" s="904"/>
      <c r="R170" s="932"/>
      <c r="S170" s="932"/>
      <c r="T170" s="932"/>
      <c r="U170" s="932"/>
    </row>
    <row r="171" spans="1:21" x14ac:dyDescent="0.25">
      <c r="B171" s="593"/>
      <c r="C171" s="942"/>
      <c r="D171" s="942"/>
      <c r="Q171" s="904"/>
      <c r="R171" s="932"/>
      <c r="S171" s="932"/>
      <c r="T171" s="932"/>
      <c r="U171" s="932"/>
    </row>
    <row r="172" spans="1:21" x14ac:dyDescent="0.25">
      <c r="B172" s="593"/>
      <c r="C172" s="942"/>
      <c r="D172" s="942"/>
      <c r="Q172" s="904"/>
      <c r="R172" s="932"/>
      <c r="S172" s="932"/>
      <c r="T172" s="932"/>
      <c r="U172" s="932"/>
    </row>
    <row r="173" spans="1:21" x14ac:dyDescent="0.25">
      <c r="B173" s="593"/>
      <c r="C173" s="942"/>
      <c r="D173" s="942"/>
      <c r="Q173" s="904"/>
      <c r="R173" s="932"/>
      <c r="S173" s="932"/>
      <c r="T173" s="932"/>
      <c r="U173" s="932"/>
    </row>
    <row r="174" spans="1:21" x14ac:dyDescent="0.25">
      <c r="B174" s="593"/>
      <c r="C174" s="942"/>
      <c r="D174" s="942"/>
      <c r="Q174" s="904"/>
      <c r="R174" s="932"/>
      <c r="S174" s="932"/>
      <c r="T174" s="932"/>
      <c r="U174" s="932"/>
    </row>
    <row r="175" spans="1:21" x14ac:dyDescent="0.25">
      <c r="B175" s="593"/>
      <c r="Q175" s="904"/>
      <c r="R175" s="932"/>
      <c r="S175" s="932"/>
      <c r="T175" s="932"/>
      <c r="U175" s="932"/>
    </row>
    <row r="176" spans="1:21" x14ac:dyDescent="0.25">
      <c r="B176" s="593"/>
      <c r="Q176" s="904"/>
      <c r="R176" s="932"/>
      <c r="S176" s="932"/>
      <c r="T176" s="932"/>
      <c r="U176" s="932"/>
    </row>
    <row r="177" spans="1:21" x14ac:dyDescent="0.25">
      <c r="A177" s="939"/>
      <c r="B177" s="593"/>
      <c r="Q177" s="904"/>
      <c r="R177" s="932"/>
      <c r="S177" s="932"/>
      <c r="T177" s="932"/>
      <c r="U177" s="932"/>
    </row>
    <row r="178" spans="1:21" x14ac:dyDescent="0.25">
      <c r="B178" s="593"/>
      <c r="D178" s="942"/>
      <c r="Q178" s="904"/>
      <c r="R178" s="932"/>
      <c r="S178" s="932"/>
      <c r="T178" s="932"/>
      <c r="U178" s="932"/>
    </row>
    <row r="179" spans="1:21" x14ac:dyDescent="0.25">
      <c r="B179" s="593"/>
      <c r="D179" s="942"/>
      <c r="Q179" s="904"/>
      <c r="R179" s="932"/>
      <c r="S179" s="932"/>
      <c r="T179" s="932"/>
      <c r="U179" s="932"/>
    </row>
    <row r="180" spans="1:21" x14ac:dyDescent="0.25">
      <c r="B180" s="593"/>
      <c r="D180" s="942"/>
      <c r="Q180" s="904"/>
      <c r="R180" s="932"/>
      <c r="S180" s="932"/>
      <c r="T180" s="932"/>
      <c r="U180" s="932"/>
    </row>
    <row r="181" spans="1:21" x14ac:dyDescent="0.25">
      <c r="B181" s="593"/>
      <c r="Q181" s="904"/>
      <c r="R181" s="932"/>
      <c r="S181" s="932"/>
      <c r="T181" s="932"/>
      <c r="U181" s="932"/>
    </row>
    <row r="182" spans="1:21" x14ac:dyDescent="0.25">
      <c r="B182" s="593"/>
      <c r="Q182" s="904"/>
      <c r="R182" s="932"/>
      <c r="S182" s="932"/>
      <c r="T182" s="932"/>
      <c r="U182" s="932"/>
    </row>
    <row r="183" spans="1:21" x14ac:dyDescent="0.25">
      <c r="B183" s="593"/>
      <c r="Q183" s="904"/>
      <c r="R183" s="932"/>
      <c r="S183" s="932"/>
      <c r="T183" s="932"/>
      <c r="U183" s="932"/>
    </row>
    <row r="184" spans="1:21" x14ac:dyDescent="0.25">
      <c r="B184" s="593"/>
      <c r="Q184" s="904"/>
      <c r="R184" s="932"/>
      <c r="S184" s="932"/>
      <c r="T184" s="932"/>
      <c r="U184" s="932"/>
    </row>
    <row r="185" spans="1:21" x14ac:dyDescent="0.25">
      <c r="B185" s="593"/>
      <c r="Q185" s="904"/>
      <c r="R185" s="932"/>
      <c r="S185" s="932"/>
      <c r="T185" s="932"/>
      <c r="U185" s="932"/>
    </row>
    <row r="186" spans="1:21" x14ac:dyDescent="0.25">
      <c r="B186" s="593"/>
      <c r="Q186" s="904"/>
      <c r="R186" s="932"/>
      <c r="S186" s="932"/>
      <c r="T186" s="932"/>
      <c r="U186" s="932"/>
    </row>
    <row r="187" spans="1:21" x14ac:dyDescent="0.25">
      <c r="B187" s="593"/>
      <c r="Q187" s="904"/>
      <c r="R187" s="932"/>
      <c r="S187" s="932"/>
      <c r="T187" s="932"/>
      <c r="U187" s="932"/>
    </row>
    <row r="188" spans="1:21" x14ac:dyDescent="0.25">
      <c r="B188" s="593"/>
      <c r="Q188" s="904"/>
      <c r="R188" s="932"/>
      <c r="S188" s="932"/>
      <c r="T188" s="932"/>
      <c r="U188" s="932"/>
    </row>
    <row r="189" spans="1:21" x14ac:dyDescent="0.25">
      <c r="B189" s="593"/>
      <c r="Q189" s="904"/>
      <c r="R189" s="932"/>
      <c r="S189" s="932"/>
      <c r="T189" s="932"/>
      <c r="U189" s="932"/>
    </row>
    <row r="190" spans="1:21" x14ac:dyDescent="0.25">
      <c r="B190" s="593"/>
      <c r="Q190" s="904"/>
      <c r="R190" s="932"/>
      <c r="S190" s="932"/>
      <c r="T190" s="932"/>
      <c r="U190" s="932"/>
    </row>
    <row r="191" spans="1:21" x14ac:dyDescent="0.25">
      <c r="B191" s="593"/>
      <c r="Q191" s="904"/>
      <c r="R191" s="932"/>
      <c r="S191" s="932"/>
      <c r="T191" s="932"/>
      <c r="U191" s="932"/>
    </row>
    <row r="192" spans="1:21" x14ac:dyDescent="0.25">
      <c r="B192" s="593"/>
      <c r="Q192" s="904"/>
      <c r="R192" s="932"/>
      <c r="S192" s="932"/>
      <c r="T192" s="932"/>
      <c r="U192" s="932"/>
    </row>
    <row r="193" spans="2:21" x14ac:dyDescent="0.25">
      <c r="B193" s="593"/>
      <c r="Q193" s="904"/>
      <c r="R193" s="932"/>
      <c r="S193" s="932"/>
      <c r="T193" s="932"/>
      <c r="U193" s="932"/>
    </row>
    <row r="194" spans="2:21" x14ac:dyDescent="0.25">
      <c r="B194" s="593"/>
      <c r="Q194" s="904"/>
      <c r="R194" s="932"/>
      <c r="S194" s="932"/>
      <c r="T194" s="932"/>
      <c r="U194" s="932"/>
    </row>
    <row r="195" spans="2:21" x14ac:dyDescent="0.25">
      <c r="B195" s="593"/>
      <c r="Q195" s="904"/>
      <c r="R195" s="932"/>
      <c r="S195" s="932"/>
      <c r="T195" s="932"/>
      <c r="U195" s="932"/>
    </row>
    <row r="196" spans="2:21" x14ac:dyDescent="0.25">
      <c r="B196" s="593"/>
      <c r="Q196" s="904"/>
      <c r="R196" s="932"/>
      <c r="S196" s="932"/>
      <c r="T196" s="932"/>
      <c r="U196" s="932"/>
    </row>
    <row r="197" spans="2:21" x14ac:dyDescent="0.25">
      <c r="B197" s="593"/>
      <c r="Q197" s="904"/>
      <c r="R197" s="932"/>
      <c r="S197" s="932"/>
      <c r="T197" s="932"/>
      <c r="U197" s="932"/>
    </row>
    <row r="198" spans="2:21" x14ac:dyDescent="0.25">
      <c r="B198" s="593"/>
      <c r="Q198" s="904"/>
      <c r="R198" s="932"/>
      <c r="S198" s="932"/>
      <c r="T198" s="932"/>
      <c r="U198" s="932"/>
    </row>
    <row r="199" spans="2:21" x14ac:dyDescent="0.25">
      <c r="B199" s="593"/>
      <c r="Q199" s="904"/>
      <c r="R199" s="932"/>
      <c r="S199" s="932"/>
      <c r="T199" s="932"/>
      <c r="U199" s="932"/>
    </row>
    <row r="200" spans="2:21" x14ac:dyDescent="0.25">
      <c r="B200" s="593"/>
      <c r="Q200" s="904"/>
      <c r="R200" s="932"/>
      <c r="S200" s="932"/>
      <c r="T200" s="932"/>
      <c r="U200" s="932"/>
    </row>
    <row r="201" spans="2:21" x14ac:dyDescent="0.25">
      <c r="B201" s="593"/>
      <c r="Q201" s="904"/>
      <c r="R201" s="932"/>
      <c r="S201" s="932"/>
      <c r="T201" s="932"/>
      <c r="U201" s="932"/>
    </row>
    <row r="202" spans="2:21" x14ac:dyDescent="0.25">
      <c r="B202" s="593"/>
      <c r="Q202" s="904"/>
      <c r="R202" s="932"/>
      <c r="S202" s="932"/>
      <c r="T202" s="932"/>
      <c r="U202" s="932"/>
    </row>
    <row r="203" spans="2:21" x14ac:dyDescent="0.25">
      <c r="B203" s="593"/>
      <c r="Q203" s="904"/>
      <c r="R203" s="932"/>
      <c r="S203" s="932"/>
      <c r="T203" s="932"/>
      <c r="U203" s="932"/>
    </row>
    <row r="204" spans="2:21" x14ac:dyDescent="0.25">
      <c r="B204" s="593"/>
      <c r="Q204" s="904"/>
      <c r="R204" s="932"/>
      <c r="S204" s="932"/>
      <c r="T204" s="932"/>
      <c r="U204" s="932"/>
    </row>
    <row r="205" spans="2:21" x14ac:dyDescent="0.25">
      <c r="B205" s="593"/>
      <c r="Q205" s="904"/>
      <c r="R205" s="932"/>
      <c r="S205" s="932"/>
      <c r="T205" s="932"/>
      <c r="U205" s="932"/>
    </row>
    <row r="206" spans="2:21" x14ac:dyDescent="0.25">
      <c r="B206" s="593"/>
      <c r="Q206" s="904"/>
      <c r="R206" s="932"/>
      <c r="S206" s="932"/>
      <c r="T206" s="932"/>
      <c r="U206" s="932"/>
    </row>
    <row r="207" spans="2:21" x14ac:dyDescent="0.25">
      <c r="B207" s="593"/>
      <c r="Q207" s="904"/>
      <c r="R207" s="932"/>
      <c r="S207" s="932"/>
      <c r="T207" s="932"/>
      <c r="U207" s="932"/>
    </row>
    <row r="208" spans="2:21" x14ac:dyDescent="0.25">
      <c r="B208" s="593"/>
      <c r="Q208" s="904"/>
      <c r="R208" s="932"/>
      <c r="S208" s="932"/>
      <c r="T208" s="932"/>
      <c r="U208" s="932"/>
    </row>
    <row r="209" spans="2:21" x14ac:dyDescent="0.25">
      <c r="B209" s="593"/>
      <c r="Q209" s="904"/>
      <c r="R209" s="932"/>
      <c r="S209" s="932"/>
      <c r="T209" s="932"/>
      <c r="U209" s="932"/>
    </row>
    <row r="210" spans="2:21" x14ac:dyDescent="0.25">
      <c r="B210" s="593"/>
      <c r="Q210" s="904"/>
      <c r="R210" s="932"/>
      <c r="S210" s="932"/>
      <c r="T210" s="932"/>
      <c r="U210" s="932"/>
    </row>
    <row r="211" spans="2:21" x14ac:dyDescent="0.25">
      <c r="B211" s="593"/>
      <c r="Q211" s="904"/>
      <c r="R211" s="932"/>
      <c r="S211" s="932"/>
      <c r="T211" s="932"/>
      <c r="U211" s="932"/>
    </row>
    <row r="212" spans="2:21" x14ac:dyDescent="0.25">
      <c r="B212" s="593"/>
      <c r="Q212" s="904"/>
      <c r="R212" s="932"/>
      <c r="S212" s="932"/>
      <c r="T212" s="932"/>
      <c r="U212" s="932"/>
    </row>
    <row r="213" spans="2:21" x14ac:dyDescent="0.25">
      <c r="B213" s="593"/>
      <c r="Q213" s="904"/>
      <c r="R213" s="932"/>
      <c r="S213" s="932"/>
      <c r="T213" s="932"/>
      <c r="U213" s="932"/>
    </row>
    <row r="214" spans="2:21" x14ac:dyDescent="0.25">
      <c r="B214" s="593"/>
      <c r="Q214" s="904"/>
      <c r="R214" s="932"/>
      <c r="S214" s="932"/>
      <c r="T214" s="932"/>
      <c r="U214" s="932"/>
    </row>
    <row r="215" spans="2:21" x14ac:dyDescent="0.25">
      <c r="B215" s="593"/>
      <c r="Q215" s="904"/>
      <c r="R215" s="932"/>
      <c r="S215" s="932"/>
      <c r="T215" s="932"/>
      <c r="U215" s="932"/>
    </row>
    <row r="216" spans="2:21" x14ac:dyDescent="0.25">
      <c r="B216" s="593"/>
      <c r="Q216" s="904"/>
      <c r="R216" s="932"/>
      <c r="S216" s="932"/>
      <c r="T216" s="932"/>
      <c r="U216" s="932"/>
    </row>
    <row r="217" spans="2:21" x14ac:dyDescent="0.25">
      <c r="B217" s="593"/>
      <c r="Q217" s="904"/>
      <c r="R217" s="932"/>
      <c r="S217" s="932"/>
      <c r="T217" s="932"/>
      <c r="U217" s="932"/>
    </row>
    <row r="218" spans="2:21" x14ac:dyDescent="0.25">
      <c r="B218" s="593"/>
      <c r="Q218" s="904"/>
      <c r="R218" s="932"/>
      <c r="S218" s="932"/>
      <c r="T218" s="932"/>
      <c r="U218" s="932"/>
    </row>
    <row r="219" spans="2:21" x14ac:dyDescent="0.25">
      <c r="B219" s="593"/>
      <c r="Q219" s="904"/>
      <c r="R219" s="932"/>
      <c r="S219" s="932"/>
      <c r="T219" s="932"/>
      <c r="U219" s="932"/>
    </row>
    <row r="220" spans="2:21" x14ac:dyDescent="0.25">
      <c r="B220" s="593"/>
      <c r="Q220" s="904"/>
      <c r="R220" s="932"/>
      <c r="S220" s="932"/>
      <c r="T220" s="932"/>
      <c r="U220" s="932"/>
    </row>
    <row r="221" spans="2:21" x14ac:dyDescent="0.25">
      <c r="B221" s="593"/>
      <c r="Q221" s="904"/>
      <c r="R221" s="932"/>
      <c r="S221" s="932"/>
      <c r="T221" s="932"/>
      <c r="U221" s="932"/>
    </row>
    <row r="222" spans="2:21" x14ac:dyDescent="0.25">
      <c r="B222" s="593"/>
      <c r="Q222" s="904"/>
      <c r="R222" s="932"/>
      <c r="S222" s="932"/>
      <c r="T222" s="932"/>
      <c r="U222" s="932"/>
    </row>
    <row r="223" spans="2:21" x14ac:dyDescent="0.25">
      <c r="B223" s="593"/>
      <c r="Q223" s="904"/>
      <c r="R223" s="932"/>
      <c r="S223" s="932"/>
      <c r="T223" s="932"/>
      <c r="U223" s="932"/>
    </row>
    <row r="224" spans="2:21" x14ac:dyDescent="0.25">
      <c r="B224" s="593"/>
      <c r="Q224" s="904"/>
      <c r="R224" s="932"/>
      <c r="S224" s="932"/>
      <c r="T224" s="932"/>
      <c r="U224" s="932"/>
    </row>
    <row r="225" spans="2:21" x14ac:dyDescent="0.25">
      <c r="B225" s="593"/>
      <c r="Q225" s="904"/>
      <c r="R225" s="932"/>
      <c r="S225" s="932"/>
      <c r="T225" s="932"/>
      <c r="U225" s="932"/>
    </row>
    <row r="226" spans="2:21" x14ac:dyDescent="0.25">
      <c r="B226" s="593"/>
      <c r="Q226" s="904"/>
      <c r="R226" s="932"/>
      <c r="S226" s="932"/>
      <c r="T226" s="932"/>
      <c r="U226" s="932"/>
    </row>
    <row r="227" spans="2:21" x14ac:dyDescent="0.25">
      <c r="B227" s="593"/>
      <c r="Q227" s="904"/>
      <c r="R227" s="932"/>
      <c r="S227" s="932"/>
      <c r="T227" s="932"/>
      <c r="U227" s="932"/>
    </row>
    <row r="228" spans="2:21" x14ac:dyDescent="0.25">
      <c r="B228" s="593"/>
      <c r="Q228" s="904"/>
      <c r="R228" s="932"/>
      <c r="S228" s="932"/>
      <c r="T228" s="932"/>
      <c r="U228" s="932"/>
    </row>
    <row r="229" spans="2:21" x14ac:dyDescent="0.25">
      <c r="B229" s="593"/>
      <c r="Q229" s="904"/>
      <c r="R229" s="932"/>
      <c r="S229" s="932"/>
      <c r="T229" s="932"/>
      <c r="U229" s="932"/>
    </row>
    <row r="230" spans="2:21" x14ac:dyDescent="0.25">
      <c r="B230" s="593"/>
      <c r="Q230" s="904"/>
      <c r="R230" s="932"/>
      <c r="S230" s="932"/>
      <c r="T230" s="932"/>
      <c r="U230" s="932"/>
    </row>
    <row r="231" spans="2:21" x14ac:dyDescent="0.25">
      <c r="B231" s="593"/>
      <c r="Q231" s="904"/>
      <c r="R231" s="932"/>
      <c r="S231" s="932"/>
      <c r="T231" s="932"/>
      <c r="U231" s="932"/>
    </row>
    <row r="232" spans="2:21" x14ac:dyDescent="0.25">
      <c r="B232" s="593"/>
      <c r="Q232" s="904"/>
      <c r="R232" s="932"/>
      <c r="S232" s="932"/>
      <c r="T232" s="932"/>
      <c r="U232" s="932"/>
    </row>
    <row r="233" spans="2:21" x14ac:dyDescent="0.25">
      <c r="B233" s="593"/>
      <c r="Q233" s="904"/>
      <c r="R233" s="932"/>
      <c r="S233" s="932"/>
      <c r="T233" s="932"/>
      <c r="U233" s="932"/>
    </row>
    <row r="234" spans="2:21" x14ac:dyDescent="0.25">
      <c r="B234" s="593"/>
      <c r="Q234" s="904"/>
      <c r="R234" s="932"/>
      <c r="S234" s="932"/>
      <c r="T234" s="932"/>
      <c r="U234" s="932"/>
    </row>
    <row r="235" spans="2:21" x14ac:dyDescent="0.25">
      <c r="B235" s="593"/>
      <c r="Q235" s="904"/>
      <c r="R235" s="932"/>
      <c r="S235" s="932"/>
      <c r="T235" s="932"/>
      <c r="U235" s="932"/>
    </row>
    <row r="236" spans="2:21" x14ac:dyDescent="0.25">
      <c r="B236" s="593"/>
      <c r="Q236" s="904"/>
      <c r="R236" s="932"/>
      <c r="S236" s="932"/>
      <c r="T236" s="932"/>
      <c r="U236" s="932"/>
    </row>
    <row r="237" spans="2:21" x14ac:dyDescent="0.25">
      <c r="B237" s="593"/>
      <c r="Q237" s="904"/>
      <c r="R237" s="932"/>
      <c r="S237" s="932"/>
      <c r="T237" s="932"/>
      <c r="U237" s="932"/>
    </row>
    <row r="238" spans="2:21" x14ac:dyDescent="0.25">
      <c r="B238" s="593"/>
      <c r="Q238" s="904"/>
      <c r="R238" s="932"/>
      <c r="S238" s="932"/>
      <c r="T238" s="932"/>
      <c r="U238" s="932"/>
    </row>
    <row r="239" spans="2:21" x14ac:dyDescent="0.25">
      <c r="B239" s="593"/>
      <c r="Q239" s="904"/>
      <c r="R239" s="932"/>
      <c r="S239" s="932"/>
      <c r="T239" s="932"/>
      <c r="U239" s="932"/>
    </row>
    <row r="240" spans="2:21" x14ac:dyDescent="0.25">
      <c r="B240" s="599"/>
      <c r="Q240" s="904"/>
      <c r="R240" s="932"/>
      <c r="S240" s="932"/>
      <c r="T240" s="932"/>
      <c r="U240" s="932"/>
    </row>
    <row r="241" spans="2:21" x14ac:dyDescent="0.25">
      <c r="B241" s="599"/>
      <c r="Q241" s="904"/>
      <c r="R241" s="932"/>
      <c r="S241" s="932"/>
      <c r="T241" s="932"/>
      <c r="U241" s="932"/>
    </row>
    <row r="242" spans="2:21" x14ac:dyDescent="0.25">
      <c r="B242" s="593"/>
      <c r="Q242" s="904"/>
      <c r="R242" s="932"/>
      <c r="S242" s="932"/>
      <c r="T242" s="932"/>
      <c r="U242" s="932"/>
    </row>
    <row r="243" spans="2:21" x14ac:dyDescent="0.25">
      <c r="B243" s="593"/>
      <c r="Q243" s="904"/>
      <c r="R243" s="932"/>
      <c r="S243" s="932"/>
      <c r="T243" s="932"/>
      <c r="U243" s="932"/>
    </row>
    <row r="244" spans="2:21" x14ac:dyDescent="0.25">
      <c r="B244" s="593"/>
      <c r="Q244" s="904"/>
      <c r="R244" s="932"/>
      <c r="S244" s="932"/>
      <c r="T244" s="932"/>
      <c r="U244" s="932"/>
    </row>
    <row r="245" spans="2:21" x14ac:dyDescent="0.25">
      <c r="B245" s="593"/>
      <c r="Q245" s="904"/>
      <c r="R245" s="932"/>
      <c r="S245" s="932"/>
      <c r="T245" s="932"/>
      <c r="U245" s="932"/>
    </row>
    <row r="246" spans="2:21" x14ac:dyDescent="0.25">
      <c r="B246" s="593"/>
      <c r="Q246" s="904"/>
      <c r="R246" s="932"/>
      <c r="S246" s="932"/>
      <c r="T246" s="932"/>
      <c r="U246" s="932"/>
    </row>
    <row r="247" spans="2:21" x14ac:dyDescent="0.25">
      <c r="B247" s="593"/>
      <c r="Q247" s="904"/>
      <c r="R247" s="932"/>
      <c r="S247" s="932"/>
      <c r="T247" s="932"/>
      <c r="U247" s="932"/>
    </row>
    <row r="248" spans="2:21" x14ac:dyDescent="0.25">
      <c r="B248" s="593"/>
      <c r="Q248" s="904"/>
      <c r="R248" s="932"/>
      <c r="S248" s="932"/>
      <c r="T248" s="932"/>
      <c r="U248" s="932"/>
    </row>
    <row r="249" spans="2:21" x14ac:dyDescent="0.25">
      <c r="B249" s="593"/>
      <c r="Q249" s="904"/>
      <c r="R249" s="932"/>
      <c r="S249" s="932"/>
      <c r="T249" s="932"/>
      <c r="U249" s="932"/>
    </row>
    <row r="250" spans="2:21" x14ac:dyDescent="0.25">
      <c r="B250" s="593"/>
      <c r="Q250" s="904"/>
      <c r="R250" s="932"/>
      <c r="S250" s="932"/>
      <c r="T250" s="932"/>
      <c r="U250" s="932"/>
    </row>
    <row r="251" spans="2:21" x14ac:dyDescent="0.25">
      <c r="B251" s="593"/>
      <c r="Q251" s="904"/>
      <c r="R251" s="932"/>
      <c r="S251" s="932"/>
      <c r="T251" s="932"/>
      <c r="U251" s="932"/>
    </row>
    <row r="252" spans="2:21" x14ac:dyDescent="0.25">
      <c r="B252" s="593"/>
      <c r="Q252" s="904"/>
      <c r="R252" s="932"/>
      <c r="S252" s="932"/>
      <c r="T252" s="932"/>
      <c r="U252" s="932"/>
    </row>
    <row r="253" spans="2:21" x14ac:dyDescent="0.25">
      <c r="B253" s="593"/>
      <c r="Q253" s="904"/>
      <c r="R253" s="932"/>
      <c r="S253" s="932"/>
      <c r="T253" s="932"/>
      <c r="U253" s="932"/>
    </row>
    <row r="254" spans="2:21" x14ac:dyDescent="0.25">
      <c r="B254" s="593"/>
      <c r="Q254" s="904"/>
      <c r="R254" s="932"/>
      <c r="S254" s="932"/>
      <c r="T254" s="932"/>
      <c r="U254" s="932"/>
    </row>
    <row r="255" spans="2:21" x14ac:dyDescent="0.25">
      <c r="B255" s="593"/>
      <c r="Q255" s="904"/>
      <c r="R255" s="932"/>
      <c r="S255" s="932"/>
      <c r="T255" s="932"/>
      <c r="U255" s="932"/>
    </row>
    <row r="256" spans="2:21" x14ac:dyDescent="0.25">
      <c r="B256" s="593"/>
      <c r="Q256" s="904"/>
      <c r="R256" s="932"/>
      <c r="S256" s="932"/>
      <c r="T256" s="932"/>
      <c r="U256" s="932"/>
    </row>
    <row r="257" spans="2:21" x14ac:dyDescent="0.25">
      <c r="B257" s="593"/>
      <c r="Q257" s="904"/>
      <c r="R257" s="932"/>
      <c r="S257" s="932"/>
      <c r="T257" s="932"/>
      <c r="U257" s="932"/>
    </row>
    <row r="258" spans="2:21" x14ac:dyDescent="0.25">
      <c r="B258" s="593"/>
      <c r="Q258" s="904"/>
      <c r="R258" s="932"/>
      <c r="S258" s="932"/>
      <c r="T258" s="932"/>
      <c r="U258" s="932"/>
    </row>
    <row r="259" spans="2:21" x14ac:dyDescent="0.25">
      <c r="B259" s="593"/>
      <c r="Q259" s="904"/>
      <c r="R259" s="932"/>
      <c r="S259" s="932"/>
      <c r="T259" s="932"/>
      <c r="U259" s="932"/>
    </row>
    <row r="260" spans="2:21" x14ac:dyDescent="0.25">
      <c r="B260" s="593"/>
      <c r="Q260" s="904"/>
      <c r="R260" s="932"/>
      <c r="S260" s="932"/>
      <c r="T260" s="932"/>
      <c r="U260" s="932"/>
    </row>
    <row r="261" spans="2:21" x14ac:dyDescent="0.25">
      <c r="B261" s="593"/>
      <c r="Q261" s="904"/>
      <c r="R261" s="932"/>
      <c r="S261" s="932"/>
      <c r="T261" s="932"/>
      <c r="U261" s="932"/>
    </row>
    <row r="262" spans="2:21" x14ac:dyDescent="0.25">
      <c r="B262" s="593"/>
      <c r="Q262" s="904"/>
      <c r="R262" s="932"/>
      <c r="S262" s="932"/>
      <c r="T262" s="932"/>
      <c r="U262" s="932"/>
    </row>
    <row r="263" spans="2:21" x14ac:dyDescent="0.25">
      <c r="B263" s="593"/>
      <c r="Q263" s="904"/>
      <c r="R263" s="932"/>
      <c r="S263" s="932"/>
      <c r="T263" s="932"/>
      <c r="U263" s="932"/>
    </row>
    <row r="264" spans="2:21" x14ac:dyDescent="0.25">
      <c r="B264" s="593"/>
      <c r="Q264" s="904"/>
      <c r="R264" s="932"/>
      <c r="S264" s="932"/>
      <c r="T264" s="932"/>
      <c r="U264" s="932"/>
    </row>
    <row r="265" spans="2:21" x14ac:dyDescent="0.25">
      <c r="B265" s="593"/>
      <c r="Q265" s="904"/>
      <c r="R265" s="932"/>
      <c r="S265" s="932"/>
      <c r="T265" s="932"/>
      <c r="U265" s="932"/>
    </row>
    <row r="266" spans="2:21" x14ac:dyDescent="0.25">
      <c r="B266" s="593"/>
      <c r="Q266" s="904"/>
      <c r="R266" s="932"/>
      <c r="S266" s="932"/>
      <c r="T266" s="932"/>
      <c r="U266" s="932"/>
    </row>
    <row r="267" spans="2:21" x14ac:dyDescent="0.25">
      <c r="B267" s="593"/>
      <c r="Q267" s="904"/>
      <c r="R267" s="932"/>
      <c r="S267" s="932"/>
      <c r="T267" s="932"/>
      <c r="U267" s="932"/>
    </row>
    <row r="268" spans="2:21" x14ac:dyDescent="0.25">
      <c r="B268" s="593"/>
      <c r="Q268" s="904"/>
      <c r="R268" s="932"/>
      <c r="S268" s="932"/>
      <c r="T268" s="932"/>
      <c r="U268" s="932"/>
    </row>
    <row r="269" spans="2:21" x14ac:dyDescent="0.25">
      <c r="B269" s="593"/>
      <c r="Q269" s="904"/>
      <c r="R269" s="932"/>
      <c r="S269" s="932"/>
      <c r="T269" s="932"/>
      <c r="U269" s="932"/>
    </row>
    <row r="270" spans="2:21" x14ac:dyDescent="0.25">
      <c r="B270" s="593"/>
      <c r="Q270" s="904"/>
      <c r="R270" s="932"/>
      <c r="S270" s="932"/>
      <c r="T270" s="932"/>
      <c r="U270" s="932"/>
    </row>
    <row r="271" spans="2:21" x14ac:dyDescent="0.25">
      <c r="B271" s="593"/>
      <c r="Q271" s="904"/>
      <c r="R271" s="932"/>
      <c r="S271" s="932"/>
      <c r="T271" s="932"/>
      <c r="U271" s="932"/>
    </row>
    <row r="272" spans="2:21" x14ac:dyDescent="0.25">
      <c r="B272" s="593"/>
      <c r="Q272" s="904"/>
      <c r="R272" s="932"/>
      <c r="S272" s="932"/>
      <c r="T272" s="932"/>
      <c r="U272" s="932"/>
    </row>
    <row r="273" spans="2:21" x14ac:dyDescent="0.25">
      <c r="B273" s="593"/>
      <c r="Q273" s="904"/>
      <c r="R273" s="932"/>
      <c r="S273" s="932"/>
      <c r="T273" s="932"/>
      <c r="U273" s="932"/>
    </row>
    <row r="274" spans="2:21" x14ac:dyDescent="0.25">
      <c r="B274" s="593"/>
      <c r="Q274" s="904"/>
      <c r="R274" s="932"/>
      <c r="S274" s="932"/>
      <c r="T274" s="932"/>
      <c r="U274" s="932"/>
    </row>
    <row r="275" spans="2:21" x14ac:dyDescent="0.25">
      <c r="B275" s="593"/>
      <c r="Q275" s="904"/>
      <c r="R275" s="932"/>
      <c r="S275" s="932"/>
      <c r="T275" s="932"/>
      <c r="U275" s="932"/>
    </row>
    <row r="276" spans="2:21" x14ac:dyDescent="0.25">
      <c r="B276" s="593"/>
      <c r="Q276" s="904"/>
      <c r="R276" s="932"/>
      <c r="S276" s="932"/>
      <c r="T276" s="932"/>
      <c r="U276" s="932"/>
    </row>
    <row r="277" spans="2:21" x14ac:dyDescent="0.25">
      <c r="B277" s="593"/>
      <c r="Q277" s="904"/>
      <c r="R277" s="932"/>
      <c r="S277" s="932"/>
      <c r="T277" s="932"/>
      <c r="U277" s="932"/>
    </row>
    <row r="278" spans="2:21" x14ac:dyDescent="0.25">
      <c r="B278" s="593"/>
      <c r="Q278" s="904"/>
      <c r="R278" s="932"/>
      <c r="S278" s="932"/>
      <c r="T278" s="932"/>
      <c r="U278" s="932"/>
    </row>
    <row r="279" spans="2:21" x14ac:dyDescent="0.25">
      <c r="Q279" s="904"/>
      <c r="R279" s="932"/>
      <c r="S279" s="932"/>
      <c r="T279" s="932"/>
      <c r="U279" s="932"/>
    </row>
    <row r="280" spans="2:21" x14ac:dyDescent="0.25">
      <c r="B280" s="600"/>
      <c r="Q280" s="904"/>
      <c r="R280" s="932"/>
      <c r="S280" s="932"/>
      <c r="T280" s="932"/>
      <c r="U280" s="932"/>
    </row>
    <row r="281" spans="2:21" x14ac:dyDescent="0.25">
      <c r="B281" s="600"/>
      <c r="Q281" s="904"/>
      <c r="R281" s="932"/>
      <c r="S281" s="932"/>
      <c r="T281" s="932"/>
      <c r="U281" s="932"/>
    </row>
    <row r="282" spans="2:21" x14ac:dyDescent="0.25">
      <c r="B282" s="600"/>
      <c r="Q282" s="904"/>
      <c r="R282" s="932"/>
      <c r="S282" s="932"/>
      <c r="T282" s="932"/>
      <c r="U282" s="932"/>
    </row>
    <row r="283" spans="2:21" x14ac:dyDescent="0.25">
      <c r="B283" s="600"/>
      <c r="Q283" s="904"/>
      <c r="R283" s="932"/>
      <c r="S283" s="932"/>
      <c r="T283" s="932"/>
      <c r="U283" s="932"/>
    </row>
    <row r="284" spans="2:21" x14ac:dyDescent="0.25">
      <c r="B284" s="600"/>
      <c r="Q284" s="904"/>
      <c r="R284" s="932"/>
      <c r="S284" s="932"/>
      <c r="T284" s="932"/>
      <c r="U284" s="932"/>
    </row>
    <row r="285" spans="2:21" x14ac:dyDescent="0.25">
      <c r="B285" s="600"/>
      <c r="Q285" s="904"/>
      <c r="R285" s="932"/>
      <c r="S285" s="932"/>
      <c r="T285" s="932"/>
      <c r="U285" s="932"/>
    </row>
    <row r="286" spans="2:21" x14ac:dyDescent="0.25">
      <c r="B286" s="600"/>
      <c r="Q286" s="904"/>
      <c r="R286" s="932"/>
      <c r="S286" s="932"/>
      <c r="T286" s="932"/>
      <c r="U286" s="932"/>
    </row>
    <row r="287" spans="2:21" x14ac:dyDescent="0.25">
      <c r="B287" s="600"/>
      <c r="Q287" s="904"/>
      <c r="R287" s="932"/>
      <c r="S287" s="932"/>
      <c r="T287" s="932"/>
      <c r="U287" s="932"/>
    </row>
    <row r="288" spans="2:21" x14ac:dyDescent="0.25">
      <c r="B288" s="600"/>
      <c r="Q288" s="904"/>
      <c r="R288" s="932"/>
      <c r="S288" s="932"/>
      <c r="T288" s="932"/>
      <c r="U288" s="932"/>
    </row>
    <row r="289" spans="2:21" x14ac:dyDescent="0.25">
      <c r="B289" s="600"/>
      <c r="Q289" s="904"/>
      <c r="R289" s="932"/>
      <c r="S289" s="932"/>
      <c r="T289" s="932"/>
      <c r="U289" s="932"/>
    </row>
    <row r="290" spans="2:21" x14ac:dyDescent="0.25">
      <c r="B290" s="600"/>
      <c r="Q290" s="904"/>
      <c r="R290" s="932"/>
      <c r="S290" s="932"/>
      <c r="T290" s="932"/>
      <c r="U290" s="932"/>
    </row>
    <row r="291" spans="2:21" x14ac:dyDescent="0.25">
      <c r="B291" s="600"/>
      <c r="Q291" s="904"/>
      <c r="R291" s="932"/>
      <c r="S291" s="932"/>
      <c r="T291" s="932"/>
      <c r="U291" s="932"/>
    </row>
    <row r="292" spans="2:21" x14ac:dyDescent="0.25">
      <c r="B292" s="600"/>
      <c r="Q292" s="904"/>
      <c r="R292" s="932"/>
      <c r="S292" s="932"/>
      <c r="T292" s="932"/>
      <c r="U292" s="932"/>
    </row>
    <row r="293" spans="2:21" x14ac:dyDescent="0.25">
      <c r="B293" s="600"/>
      <c r="Q293" s="904"/>
      <c r="R293" s="932"/>
      <c r="S293" s="932"/>
      <c r="T293" s="932"/>
      <c r="U293" s="932"/>
    </row>
    <row r="294" spans="2:21" x14ac:dyDescent="0.25">
      <c r="B294" s="600"/>
      <c r="Q294" s="904"/>
      <c r="R294" s="932"/>
      <c r="S294" s="932"/>
      <c r="T294" s="932"/>
      <c r="U294" s="932"/>
    </row>
    <row r="295" spans="2:21" x14ac:dyDescent="0.25">
      <c r="B295" s="600"/>
      <c r="Q295" s="904"/>
      <c r="R295" s="932"/>
      <c r="S295" s="932"/>
      <c r="T295" s="932"/>
      <c r="U295" s="932"/>
    </row>
    <row r="296" spans="2:21" x14ac:dyDescent="0.25">
      <c r="B296" s="600"/>
      <c r="Q296" s="904"/>
      <c r="R296" s="932"/>
      <c r="S296" s="932"/>
      <c r="T296" s="932"/>
      <c r="U296" s="932"/>
    </row>
    <row r="297" spans="2:21" x14ac:dyDescent="0.25">
      <c r="B297" s="600"/>
      <c r="Q297" s="904"/>
      <c r="R297" s="932"/>
      <c r="S297" s="932"/>
      <c r="T297" s="932"/>
      <c r="U297" s="932"/>
    </row>
    <row r="298" spans="2:21" x14ac:dyDescent="0.25">
      <c r="B298" s="600"/>
      <c r="Q298" s="904"/>
      <c r="R298" s="932"/>
      <c r="S298" s="932"/>
      <c r="T298" s="932"/>
      <c r="U298" s="932"/>
    </row>
    <row r="299" spans="2:21" x14ac:dyDescent="0.25">
      <c r="B299" s="600"/>
      <c r="Q299" s="904"/>
      <c r="R299" s="932"/>
      <c r="S299" s="932"/>
      <c r="T299" s="932"/>
      <c r="U299" s="932"/>
    </row>
    <row r="300" spans="2:21" x14ac:dyDescent="0.25">
      <c r="B300" s="600"/>
      <c r="Q300" s="904"/>
      <c r="R300" s="932"/>
      <c r="S300" s="932"/>
      <c r="T300" s="932"/>
      <c r="U300" s="932"/>
    </row>
    <row r="301" spans="2:21" x14ac:dyDescent="0.25">
      <c r="B301" s="600"/>
      <c r="Q301" s="904"/>
      <c r="R301" s="932"/>
      <c r="S301" s="932"/>
      <c r="T301" s="932"/>
      <c r="U301" s="932"/>
    </row>
    <row r="302" spans="2:21" x14ac:dyDescent="0.25">
      <c r="B302" s="600"/>
      <c r="Q302" s="904"/>
      <c r="R302" s="932"/>
      <c r="S302" s="932"/>
      <c r="T302" s="932"/>
      <c r="U302" s="932"/>
    </row>
    <row r="303" spans="2:21" x14ac:dyDescent="0.25">
      <c r="B303" s="600"/>
      <c r="Q303" s="904"/>
      <c r="R303" s="932"/>
      <c r="S303" s="932"/>
      <c r="T303" s="932"/>
      <c r="U303" s="932"/>
    </row>
    <row r="304" spans="2:21" x14ac:dyDescent="0.25">
      <c r="B304" s="600"/>
      <c r="Q304" s="904"/>
      <c r="R304" s="932"/>
      <c r="S304" s="932"/>
      <c r="T304" s="932"/>
      <c r="U304" s="932"/>
    </row>
    <row r="305" spans="2:21" x14ac:dyDescent="0.25">
      <c r="B305" s="600"/>
      <c r="Q305" s="904"/>
      <c r="R305" s="932"/>
      <c r="S305" s="932"/>
      <c r="T305" s="932"/>
      <c r="U305" s="932"/>
    </row>
    <row r="306" spans="2:21" x14ac:dyDescent="0.25">
      <c r="B306" s="600"/>
      <c r="Q306" s="904"/>
      <c r="R306" s="932"/>
      <c r="S306" s="932"/>
      <c r="T306" s="932"/>
      <c r="U306" s="932"/>
    </row>
    <row r="307" spans="2:21" x14ac:dyDescent="0.25">
      <c r="B307" s="600"/>
      <c r="Q307" s="904"/>
      <c r="R307" s="932"/>
      <c r="S307" s="932"/>
      <c r="T307" s="932"/>
      <c r="U307" s="932"/>
    </row>
    <row r="308" spans="2:21" x14ac:dyDescent="0.25">
      <c r="B308" s="600"/>
      <c r="Q308" s="904"/>
      <c r="R308" s="932"/>
      <c r="S308" s="932"/>
      <c r="T308" s="932"/>
      <c r="U308" s="932"/>
    </row>
    <row r="309" spans="2:21" x14ac:dyDescent="0.25">
      <c r="B309" s="600"/>
      <c r="Q309" s="904"/>
      <c r="R309" s="932"/>
      <c r="S309" s="932"/>
      <c r="T309" s="932"/>
      <c r="U309" s="932"/>
    </row>
    <row r="310" spans="2:21" x14ac:dyDescent="0.25">
      <c r="B310" s="600"/>
      <c r="Q310" s="904"/>
      <c r="R310" s="932"/>
      <c r="S310" s="932"/>
      <c r="T310" s="932"/>
      <c r="U310" s="932"/>
    </row>
    <row r="311" spans="2:21" x14ac:dyDescent="0.25">
      <c r="B311" s="600"/>
      <c r="Q311" s="904"/>
      <c r="R311" s="932"/>
      <c r="S311" s="932"/>
      <c r="T311" s="932"/>
      <c r="U311" s="932"/>
    </row>
    <row r="312" spans="2:21" x14ac:dyDescent="0.25">
      <c r="Q312" s="904"/>
      <c r="R312" s="932"/>
      <c r="S312" s="932"/>
      <c r="T312" s="932"/>
      <c r="U312" s="932"/>
    </row>
    <row r="313" spans="2:21" x14ac:dyDescent="0.25">
      <c r="B313" s="600"/>
      <c r="Q313" s="904"/>
      <c r="R313" s="932"/>
      <c r="S313" s="932"/>
      <c r="T313" s="932"/>
      <c r="U313" s="932"/>
    </row>
    <row r="314" spans="2:21" x14ac:dyDescent="0.25">
      <c r="B314" s="600"/>
      <c r="Q314" s="904"/>
      <c r="R314" s="932"/>
      <c r="S314" s="932"/>
      <c r="T314" s="932"/>
      <c r="U314" s="932"/>
    </row>
    <row r="315" spans="2:21" x14ac:dyDescent="0.25">
      <c r="B315" s="600"/>
      <c r="Q315" s="904"/>
      <c r="R315" s="932"/>
      <c r="S315" s="932"/>
      <c r="T315" s="932"/>
      <c r="U315" s="932"/>
    </row>
    <row r="316" spans="2:21" x14ac:dyDescent="0.25">
      <c r="B316" s="600"/>
      <c r="Q316" s="904"/>
      <c r="R316" s="932"/>
      <c r="S316" s="932"/>
      <c r="T316" s="932"/>
      <c r="U316" s="932"/>
    </row>
    <row r="317" spans="2:21" x14ac:dyDescent="0.25">
      <c r="B317" s="600"/>
      <c r="Q317" s="904"/>
      <c r="R317" s="932"/>
      <c r="S317" s="932"/>
      <c r="T317" s="932"/>
      <c r="U317" s="932"/>
    </row>
    <row r="318" spans="2:21" x14ac:dyDescent="0.25">
      <c r="B318" s="600"/>
      <c r="Q318" s="904"/>
      <c r="R318" s="932"/>
      <c r="S318" s="932"/>
      <c r="T318" s="932"/>
      <c r="U318" s="932"/>
    </row>
    <row r="319" spans="2:21" x14ac:dyDescent="0.25">
      <c r="B319" s="600"/>
      <c r="Q319" s="904"/>
      <c r="R319" s="932"/>
      <c r="S319" s="932"/>
      <c r="T319" s="932"/>
      <c r="U319" s="932"/>
    </row>
    <row r="320" spans="2:21" x14ac:dyDescent="0.25">
      <c r="B320" s="600"/>
      <c r="Q320" s="904"/>
      <c r="R320" s="932"/>
      <c r="S320" s="932"/>
      <c r="T320" s="932"/>
      <c r="U320" s="932"/>
    </row>
    <row r="321" spans="2:21" x14ac:dyDescent="0.25">
      <c r="B321" s="600"/>
      <c r="Q321" s="904"/>
      <c r="R321" s="932"/>
      <c r="S321" s="932"/>
      <c r="T321" s="932"/>
      <c r="U321" s="932"/>
    </row>
    <row r="322" spans="2:21" x14ac:dyDescent="0.25">
      <c r="B322" s="600"/>
      <c r="Q322" s="904"/>
      <c r="R322" s="932"/>
      <c r="S322" s="932"/>
      <c r="T322" s="932"/>
      <c r="U322" s="932"/>
    </row>
    <row r="323" spans="2:21" x14ac:dyDescent="0.25">
      <c r="B323" s="600"/>
      <c r="Q323" s="904"/>
      <c r="R323" s="932"/>
      <c r="S323" s="932"/>
      <c r="T323" s="932"/>
      <c r="U323" s="932"/>
    </row>
    <row r="324" spans="2:21" x14ac:dyDescent="0.25">
      <c r="B324" s="600"/>
      <c r="Q324" s="904"/>
      <c r="R324" s="932"/>
      <c r="S324" s="932"/>
      <c r="T324" s="932"/>
      <c r="U324" s="932"/>
    </row>
    <row r="325" spans="2:21" x14ac:dyDescent="0.25">
      <c r="B325" s="600"/>
      <c r="Q325" s="904"/>
      <c r="R325" s="932"/>
      <c r="S325" s="932"/>
      <c r="T325" s="932"/>
      <c r="U325" s="932"/>
    </row>
    <row r="326" spans="2:21" x14ac:dyDescent="0.25">
      <c r="B326" s="600"/>
      <c r="Q326" s="904"/>
      <c r="R326" s="932"/>
      <c r="S326" s="932"/>
      <c r="T326" s="932"/>
      <c r="U326" s="932"/>
    </row>
    <row r="327" spans="2:21" x14ac:dyDescent="0.25">
      <c r="B327" s="600"/>
      <c r="Q327" s="904"/>
      <c r="R327" s="932"/>
      <c r="S327" s="932"/>
      <c r="T327" s="932"/>
      <c r="U327" s="932"/>
    </row>
    <row r="328" spans="2:21" x14ac:dyDescent="0.25">
      <c r="B328" s="600"/>
      <c r="Q328" s="904"/>
      <c r="R328" s="932"/>
      <c r="S328" s="932"/>
      <c r="T328" s="932"/>
      <c r="U328" s="932"/>
    </row>
    <row r="329" spans="2:21" x14ac:dyDescent="0.25">
      <c r="B329" s="600"/>
      <c r="Q329" s="904"/>
      <c r="R329" s="932"/>
      <c r="S329" s="932"/>
      <c r="T329" s="932"/>
      <c r="U329" s="932"/>
    </row>
    <row r="330" spans="2:21" x14ac:dyDescent="0.25">
      <c r="B330" s="600"/>
      <c r="Q330" s="904"/>
      <c r="R330" s="932"/>
      <c r="S330" s="932"/>
      <c r="T330" s="932"/>
      <c r="U330" s="932"/>
    </row>
    <row r="331" spans="2:21" x14ac:dyDescent="0.25">
      <c r="B331" s="600"/>
      <c r="Q331" s="904"/>
      <c r="R331" s="932"/>
      <c r="S331" s="932"/>
      <c r="T331" s="932"/>
      <c r="U331" s="932"/>
    </row>
    <row r="332" spans="2:21" x14ac:dyDescent="0.25">
      <c r="Q332" s="904"/>
      <c r="R332" s="932"/>
      <c r="S332" s="932"/>
      <c r="T332" s="932"/>
      <c r="U332" s="932"/>
    </row>
    <row r="333" spans="2:21" x14ac:dyDescent="0.25">
      <c r="Q333" s="904"/>
      <c r="R333" s="932"/>
      <c r="S333" s="932"/>
      <c r="T333" s="932"/>
      <c r="U333" s="932"/>
    </row>
    <row r="334" spans="2:21" x14ac:dyDescent="0.25">
      <c r="B334" s="600"/>
      <c r="Q334" s="904"/>
      <c r="R334" s="932"/>
      <c r="S334" s="932"/>
      <c r="T334" s="932"/>
      <c r="U334" s="932"/>
    </row>
    <row r="335" spans="2:21" x14ac:dyDescent="0.25">
      <c r="B335" s="600"/>
      <c r="Q335" s="904"/>
      <c r="R335" s="932"/>
      <c r="S335" s="932"/>
      <c r="T335" s="932"/>
      <c r="U335" s="932"/>
    </row>
    <row r="336" spans="2:21" x14ac:dyDescent="0.25">
      <c r="B336" s="600"/>
      <c r="Q336" s="904"/>
      <c r="R336" s="932"/>
      <c r="S336" s="932"/>
      <c r="T336" s="932"/>
      <c r="U336" s="932"/>
    </row>
    <row r="337" spans="2:21" x14ac:dyDescent="0.25">
      <c r="B337" s="600"/>
      <c r="Q337" s="904"/>
      <c r="R337" s="932"/>
      <c r="S337" s="932"/>
      <c r="T337" s="932"/>
      <c r="U337" s="932"/>
    </row>
    <row r="338" spans="2:21" x14ac:dyDescent="0.25">
      <c r="B338" s="600"/>
      <c r="Q338" s="904"/>
      <c r="R338" s="932"/>
      <c r="S338" s="932"/>
      <c r="T338" s="932"/>
      <c r="U338" s="932"/>
    </row>
    <row r="339" spans="2:21" x14ac:dyDescent="0.25">
      <c r="B339" s="600"/>
      <c r="Q339" s="904"/>
      <c r="R339" s="932"/>
      <c r="S339" s="932"/>
      <c r="T339" s="932"/>
      <c r="U339" s="932"/>
    </row>
    <row r="340" spans="2:21" x14ac:dyDescent="0.25">
      <c r="B340" s="600"/>
      <c r="Q340" s="904"/>
      <c r="R340" s="932"/>
      <c r="S340" s="932"/>
      <c r="T340" s="932"/>
      <c r="U340" s="932"/>
    </row>
    <row r="341" spans="2:21" x14ac:dyDescent="0.25">
      <c r="Q341" s="904"/>
      <c r="R341" s="932"/>
      <c r="S341" s="932"/>
      <c r="T341" s="932"/>
      <c r="U341" s="932"/>
    </row>
    <row r="342" spans="2:21" x14ac:dyDescent="0.25">
      <c r="Q342" s="904"/>
      <c r="R342" s="932"/>
      <c r="S342" s="932"/>
      <c r="T342" s="932"/>
      <c r="U342" s="932"/>
    </row>
    <row r="343" spans="2:21" x14ac:dyDescent="0.25">
      <c r="B343" s="600"/>
      <c r="Q343" s="904"/>
      <c r="R343" s="932"/>
      <c r="S343" s="932"/>
      <c r="T343" s="932"/>
      <c r="U343" s="932"/>
    </row>
    <row r="344" spans="2:21" x14ac:dyDescent="0.25">
      <c r="B344" s="600"/>
      <c r="Q344" s="904"/>
      <c r="R344" s="932"/>
      <c r="S344" s="932"/>
      <c r="T344" s="932"/>
      <c r="U344" s="932"/>
    </row>
    <row r="345" spans="2:21" x14ac:dyDescent="0.25">
      <c r="B345" s="600"/>
      <c r="Q345" s="904"/>
      <c r="R345" s="932"/>
      <c r="S345" s="932"/>
      <c r="T345" s="932"/>
      <c r="U345" s="932"/>
    </row>
    <row r="346" spans="2:21" x14ac:dyDescent="0.25">
      <c r="B346" s="600"/>
      <c r="Q346" s="904"/>
      <c r="R346" s="932"/>
      <c r="S346" s="932"/>
      <c r="T346" s="932"/>
      <c r="U346" s="932"/>
    </row>
    <row r="347" spans="2:21" x14ac:dyDescent="0.25">
      <c r="B347" s="600"/>
      <c r="Q347" s="904"/>
      <c r="R347" s="932"/>
      <c r="S347" s="932"/>
      <c r="T347" s="932"/>
      <c r="U347" s="932"/>
    </row>
    <row r="348" spans="2:21" x14ac:dyDescent="0.25">
      <c r="B348" s="600"/>
      <c r="Q348" s="904"/>
      <c r="R348" s="932"/>
      <c r="S348" s="932"/>
      <c r="T348" s="932"/>
      <c r="U348" s="932"/>
    </row>
    <row r="349" spans="2:21" x14ac:dyDescent="0.25">
      <c r="B349" s="600"/>
      <c r="Q349" s="904"/>
      <c r="R349" s="932"/>
      <c r="S349" s="932"/>
      <c r="T349" s="932"/>
      <c r="U349" s="932"/>
    </row>
    <row r="350" spans="2:21" x14ac:dyDescent="0.25">
      <c r="B350" s="600"/>
      <c r="Q350" s="904"/>
      <c r="R350" s="932"/>
      <c r="S350" s="932"/>
      <c r="T350" s="932"/>
      <c r="U350" s="932"/>
    </row>
    <row r="351" spans="2:21" x14ac:dyDescent="0.25">
      <c r="B351" s="600"/>
      <c r="Q351" s="904"/>
      <c r="R351" s="932"/>
      <c r="S351" s="932"/>
      <c r="T351" s="932"/>
      <c r="U351" s="932"/>
    </row>
    <row r="352" spans="2:21" x14ac:dyDescent="0.25">
      <c r="B352" s="600"/>
      <c r="Q352" s="904"/>
      <c r="R352" s="932"/>
      <c r="S352" s="932"/>
      <c r="T352" s="932"/>
      <c r="U352" s="932"/>
    </row>
    <row r="353" spans="2:21" x14ac:dyDescent="0.25">
      <c r="B353" s="600"/>
      <c r="Q353" s="904"/>
      <c r="R353" s="932"/>
      <c r="S353" s="932"/>
      <c r="T353" s="932"/>
      <c r="U353" s="932"/>
    </row>
    <row r="354" spans="2:21" x14ac:dyDescent="0.25">
      <c r="Q354" s="904"/>
      <c r="R354" s="932"/>
      <c r="S354" s="932"/>
      <c r="T354" s="932"/>
      <c r="U354" s="932"/>
    </row>
    <row r="355" spans="2:21" x14ac:dyDescent="0.25">
      <c r="Q355" s="904"/>
      <c r="R355" s="932"/>
      <c r="S355" s="932"/>
      <c r="T355" s="932"/>
      <c r="U355" s="932"/>
    </row>
    <row r="356" spans="2:21" x14ac:dyDescent="0.25">
      <c r="B356" s="600"/>
      <c r="Q356" s="904"/>
      <c r="R356" s="932"/>
      <c r="S356" s="932"/>
      <c r="T356" s="932"/>
      <c r="U356" s="932"/>
    </row>
    <row r="357" spans="2:21" x14ac:dyDescent="0.25">
      <c r="B357" s="600"/>
    </row>
    <row r="358" spans="2:21" x14ac:dyDescent="0.25">
      <c r="B358" s="600"/>
    </row>
    <row r="359" spans="2:21" x14ac:dyDescent="0.25">
      <c r="B359" s="600"/>
    </row>
    <row r="360" spans="2:21" x14ac:dyDescent="0.25">
      <c r="B360" s="600"/>
    </row>
    <row r="361" spans="2:21" x14ac:dyDescent="0.25">
      <c r="B361" s="600"/>
    </row>
    <row r="362" spans="2:21" x14ac:dyDescent="0.25">
      <c r="B362" s="600"/>
    </row>
    <row r="365" spans="2:21" x14ac:dyDescent="0.25">
      <c r="B365" s="600"/>
    </row>
    <row r="366" spans="2:21" x14ac:dyDescent="0.25">
      <c r="B366" s="600"/>
    </row>
    <row r="367" spans="2:21" x14ac:dyDescent="0.25">
      <c r="B367" s="600"/>
    </row>
    <row r="368" spans="2:21" x14ac:dyDescent="0.25">
      <c r="B368" s="600"/>
    </row>
    <row r="369" spans="2:2" x14ac:dyDescent="0.25">
      <c r="B369" s="600"/>
    </row>
    <row r="370" spans="2:2" x14ac:dyDescent="0.25">
      <c r="B370" s="600"/>
    </row>
    <row r="371" spans="2:2" x14ac:dyDescent="0.25">
      <c r="B371" s="600"/>
    </row>
    <row r="372" spans="2:2" x14ac:dyDescent="0.25">
      <c r="B372" s="599"/>
    </row>
    <row r="373" spans="2:2" x14ac:dyDescent="0.25">
      <c r="B373" s="599"/>
    </row>
    <row r="374" spans="2:2" x14ac:dyDescent="0.25">
      <c r="B374" s="599"/>
    </row>
    <row r="375" spans="2:2" x14ac:dyDescent="0.25">
      <c r="B375" s="599"/>
    </row>
    <row r="376" spans="2:2" x14ac:dyDescent="0.25">
      <c r="B376" s="599"/>
    </row>
    <row r="377" spans="2:2" x14ac:dyDescent="0.25">
      <c r="B377" s="599"/>
    </row>
    <row r="378" spans="2:2" x14ac:dyDescent="0.25">
      <c r="B378" s="599"/>
    </row>
    <row r="379" spans="2:2" x14ac:dyDescent="0.25">
      <c r="B379" s="599"/>
    </row>
    <row r="380" spans="2:2" x14ac:dyDescent="0.25">
      <c r="B380" s="599"/>
    </row>
    <row r="381" spans="2:2" x14ac:dyDescent="0.25">
      <c r="B381" s="599"/>
    </row>
    <row r="382" spans="2:2" x14ac:dyDescent="0.25">
      <c r="B382" s="599"/>
    </row>
    <row r="383" spans="2:2" x14ac:dyDescent="0.25">
      <c r="B383" s="599"/>
    </row>
    <row r="384" spans="2:2" x14ac:dyDescent="0.25">
      <c r="B384" s="483"/>
    </row>
    <row r="385" spans="2:2" ht="13.8" thickBot="1" x14ac:dyDescent="0.3">
      <c r="B385" s="483"/>
    </row>
    <row r="386" spans="2:2" ht="13.8" thickBot="1" x14ac:dyDescent="0.3">
      <c r="B386" s="484"/>
    </row>
    <row r="389" spans="2:2" x14ac:dyDescent="0.25">
      <c r="B389" s="485"/>
    </row>
    <row r="390" spans="2:2" x14ac:dyDescent="0.25">
      <c r="B390" s="486"/>
    </row>
    <row r="396" spans="2:2" x14ac:dyDescent="0.25">
      <c r="B396" s="485"/>
    </row>
    <row r="398" spans="2:2" x14ac:dyDescent="0.25">
      <c r="B398" s="485"/>
    </row>
    <row r="414" spans="2:2" x14ac:dyDescent="0.25">
      <c r="B414" s="485"/>
    </row>
    <row r="423" spans="2:2" x14ac:dyDescent="0.25">
      <c r="B423" s="485"/>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1216"/>
  <sheetViews>
    <sheetView zoomScale="85" workbookViewId="0">
      <pane xSplit="3" ySplit="10" topLeftCell="D11" activePane="bottomRight" state="frozen"/>
      <selection pane="topRight" activeCell="C1" sqref="C1"/>
      <selection pane="bottomLeft" activeCell="A11" sqref="A11"/>
      <selection pane="bottomRight" activeCell="A70" sqref="A70:XFD70"/>
    </sheetView>
  </sheetViews>
  <sheetFormatPr defaultColWidth="11.44140625" defaultRowHeight="13.2" x14ac:dyDescent="0.25"/>
  <cols>
    <col min="1" max="1" width="8.33203125" style="642" customWidth="1"/>
    <col min="2" max="2" width="8.33203125" style="810" customWidth="1"/>
    <col min="3" max="3" width="37.33203125" style="601" customWidth="1"/>
    <col min="4" max="8" width="9.44140625" style="642" customWidth="1"/>
    <col min="9" max="9" width="9.44140625" style="643" customWidth="1"/>
    <col min="10" max="10" width="17.88671875" style="601" customWidth="1"/>
    <col min="11" max="11" width="17.33203125" style="601" customWidth="1"/>
    <col min="12" max="12" width="50.109375" style="601" customWidth="1"/>
    <col min="13" max="13" width="12" style="601" customWidth="1"/>
    <col min="14" max="16" width="11.44140625" style="601" customWidth="1"/>
    <col min="17" max="21" width="16.109375" style="601" customWidth="1"/>
    <col min="22" max="22" width="29.6640625" style="611" customWidth="1"/>
    <col min="23" max="23" width="21.5546875" style="612" customWidth="1"/>
    <col min="24" max="24" width="11.44140625" style="613" customWidth="1"/>
    <col min="25" max="25" width="41.44140625" style="601" customWidth="1"/>
    <col min="26" max="26" width="22.44140625" style="601" customWidth="1"/>
    <col min="27" max="27" width="11.88671875" style="601" customWidth="1"/>
    <col min="28" max="16384" width="11.44140625" style="601"/>
  </cols>
  <sheetData>
    <row r="1" spans="1:27" ht="17.399999999999999" x14ac:dyDescent="0.3">
      <c r="A1" s="900" t="s">
        <v>2830</v>
      </c>
      <c r="B1" s="900"/>
      <c r="C1" s="900"/>
      <c r="D1" s="900"/>
      <c r="E1" s="900"/>
      <c r="F1" s="900"/>
      <c r="G1" s="900"/>
      <c r="H1" s="900"/>
      <c r="I1" s="900"/>
      <c r="J1" s="900"/>
      <c r="K1" s="900"/>
      <c r="L1" s="900"/>
      <c r="M1" s="900"/>
      <c r="V1" s="602"/>
      <c r="W1" s="603"/>
      <c r="X1" s="604"/>
    </row>
    <row r="3" spans="1:27" ht="17.399999999999999" x14ac:dyDescent="0.3">
      <c r="A3" s="812"/>
      <c r="B3" s="605"/>
      <c r="C3" s="606" t="s">
        <v>503</v>
      </c>
      <c r="D3" s="607" t="s">
        <v>424</v>
      </c>
      <c r="E3" s="1027" t="s">
        <v>1734</v>
      </c>
      <c r="F3" s="1026"/>
      <c r="G3" s="1026"/>
      <c r="H3" s="1026"/>
      <c r="I3" s="1026"/>
      <c r="J3" s="1026"/>
      <c r="K3" s="1026"/>
      <c r="L3" s="1026"/>
      <c r="M3" s="1026"/>
    </row>
    <row r="4" spans="1:27" ht="17.399999999999999" x14ac:dyDescent="0.3">
      <c r="A4" s="812"/>
      <c r="B4" s="605"/>
      <c r="C4" s="607" t="s">
        <v>504</v>
      </c>
      <c r="D4" s="607">
        <v>5</v>
      </c>
      <c r="E4" s="1026"/>
      <c r="F4" s="1026"/>
      <c r="G4" s="1026"/>
      <c r="H4" s="1026"/>
      <c r="I4" s="1026"/>
      <c r="J4" s="1026"/>
      <c r="K4" s="1026"/>
      <c r="L4" s="1026"/>
      <c r="M4" s="1026"/>
    </row>
    <row r="5" spans="1:27" ht="17.399999999999999" x14ac:dyDescent="0.3">
      <c r="A5" s="812"/>
      <c r="B5" s="605"/>
      <c r="C5" s="607" t="s">
        <v>505</v>
      </c>
      <c r="D5" s="607">
        <v>55</v>
      </c>
      <c r="E5" s="812"/>
      <c r="F5" s="812"/>
      <c r="G5" s="608"/>
      <c r="H5" s="608"/>
      <c r="I5" s="812"/>
      <c r="J5" s="609"/>
      <c r="K5" s="609"/>
      <c r="L5" s="609"/>
      <c r="M5" s="610"/>
    </row>
    <row r="6" spans="1:27" x14ac:dyDescent="0.25">
      <c r="A6" s="614">
        <v>1</v>
      </c>
      <c r="B6" s="614">
        <v>2</v>
      </c>
      <c r="C6" s="614">
        <v>3</v>
      </c>
      <c r="D6" s="614">
        <v>4</v>
      </c>
      <c r="E6" s="614">
        <v>5</v>
      </c>
      <c r="F6" s="614">
        <v>6</v>
      </c>
      <c r="G6" s="614">
        <v>7</v>
      </c>
      <c r="H6" s="614">
        <v>8</v>
      </c>
      <c r="I6" s="614">
        <v>9</v>
      </c>
      <c r="J6" s="614">
        <v>10</v>
      </c>
      <c r="K6" s="614">
        <v>11</v>
      </c>
      <c r="L6" s="614">
        <v>12</v>
      </c>
      <c r="M6" s="614">
        <v>13</v>
      </c>
      <c r="N6" s="614">
        <v>14</v>
      </c>
      <c r="O6" s="614">
        <v>15</v>
      </c>
      <c r="P6" s="614">
        <v>16</v>
      </c>
      <c r="Q6" s="614">
        <v>17</v>
      </c>
      <c r="R6" s="614">
        <v>18</v>
      </c>
      <c r="S6" s="614">
        <v>19</v>
      </c>
      <c r="T6" s="614">
        <v>20</v>
      </c>
      <c r="U6" s="614">
        <v>21</v>
      </c>
      <c r="V6" s="614">
        <v>22</v>
      </c>
      <c r="W6" s="614">
        <v>23</v>
      </c>
      <c r="X6" s="614">
        <v>24</v>
      </c>
      <c r="Y6" s="614">
        <v>25</v>
      </c>
      <c r="Z6" s="614">
        <v>26</v>
      </c>
      <c r="AA6" s="614">
        <v>27</v>
      </c>
    </row>
    <row r="7" spans="1:27" x14ac:dyDescent="0.25">
      <c r="A7" s="610"/>
      <c r="B7" s="529"/>
      <c r="C7" s="610"/>
      <c r="D7" s="608"/>
      <c r="E7" s="608"/>
      <c r="F7" s="608"/>
      <c r="G7" s="608"/>
      <c r="H7" s="608"/>
      <c r="I7" s="610"/>
      <c r="J7" s="610"/>
      <c r="K7" s="610"/>
      <c r="L7" s="610"/>
      <c r="M7" s="610"/>
    </row>
    <row r="8" spans="1:27" s="612" customFormat="1" ht="39.6" x14ac:dyDescent="0.25">
      <c r="A8" s="897" t="s">
        <v>506</v>
      </c>
      <c r="B8" s="530" t="s">
        <v>507</v>
      </c>
      <c r="C8" s="898" t="s">
        <v>508</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78" t="s">
        <v>521</v>
      </c>
      <c r="V8" s="615" t="s">
        <v>522</v>
      </c>
      <c r="W8" s="616" t="s">
        <v>523</v>
      </c>
      <c r="X8" s="617" t="s">
        <v>524</v>
      </c>
      <c r="Y8" s="618" t="s">
        <v>525</v>
      </c>
      <c r="Z8" s="618" t="s">
        <v>526</v>
      </c>
      <c r="AA8" s="619" t="s">
        <v>527</v>
      </c>
    </row>
    <row r="9" spans="1:27" s="612" customFormat="1" x14ac:dyDescent="0.25">
      <c r="A9" s="897"/>
      <c r="B9" s="532" t="s">
        <v>528</v>
      </c>
      <c r="C9" s="898"/>
      <c r="D9" s="897"/>
      <c r="E9" s="533" t="s">
        <v>529</v>
      </c>
      <c r="F9" s="533" t="s">
        <v>530</v>
      </c>
      <c r="G9" s="533" t="s">
        <v>531</v>
      </c>
      <c r="H9" s="533"/>
      <c r="I9" s="811" t="s">
        <v>532</v>
      </c>
      <c r="J9" s="533"/>
      <c r="K9" s="897"/>
      <c r="L9" s="899"/>
      <c r="M9" s="533" t="s">
        <v>533</v>
      </c>
      <c r="N9" s="533" t="s">
        <v>534</v>
      </c>
      <c r="O9" s="533" t="s">
        <v>535</v>
      </c>
      <c r="P9" s="533" t="s">
        <v>536</v>
      </c>
      <c r="Q9" s="891"/>
      <c r="R9" s="811"/>
      <c r="S9" s="811"/>
      <c r="T9" s="811"/>
      <c r="U9" s="811"/>
      <c r="V9" s="534"/>
      <c r="W9" s="535"/>
      <c r="X9" s="536"/>
      <c r="Y9" s="620"/>
      <c r="Z9" s="621"/>
      <c r="AA9" s="620"/>
    </row>
    <row r="10" spans="1:27" s="622" customFormat="1" ht="13.8" thickBot="1" x14ac:dyDescent="0.3">
      <c r="B10" s="537"/>
      <c r="D10" s="623"/>
      <c r="E10" s="623"/>
      <c r="F10" s="624"/>
      <c r="G10" s="624"/>
      <c r="H10" s="624"/>
      <c r="I10" s="623"/>
      <c r="J10" s="625"/>
      <c r="K10" s="626"/>
      <c r="L10" s="626"/>
      <c r="V10" s="627"/>
      <c r="W10" s="628"/>
      <c r="X10" s="629"/>
      <c r="Y10" s="630"/>
      <c r="Z10" s="623"/>
      <c r="AA10" s="630"/>
    </row>
    <row r="11" spans="1:27" ht="13.8" thickTop="1" x14ac:dyDescent="0.25">
      <c r="A11" s="902">
        <v>1</v>
      </c>
      <c r="B11" s="538"/>
      <c r="C11" s="965" t="s">
        <v>2831</v>
      </c>
      <c r="D11" s="902" t="s">
        <v>960</v>
      </c>
      <c r="E11" s="966" t="s">
        <v>360</v>
      </c>
      <c r="F11" s="902">
        <v>0</v>
      </c>
      <c r="G11" s="967">
        <v>4</v>
      </c>
      <c r="H11" s="968"/>
      <c r="I11" s="969"/>
      <c r="J11" s="970"/>
      <c r="K11" s="904"/>
      <c r="L11" s="988" t="s">
        <v>2832</v>
      </c>
      <c r="M11" s="902">
        <v>55</v>
      </c>
      <c r="N11" s="902">
        <v>5</v>
      </c>
      <c r="O11" s="632">
        <f t="shared" ref="O11:O34" si="0">IF(A11&lt;&gt;"",M11*2^9+A11,"")</f>
        <v>28161</v>
      </c>
      <c r="P11" s="632" t="str">
        <f t="shared" ref="P11:P29" si="1">IF(A11&lt;&gt;"","0x" &amp;DEC2HEX( O11,4),"")</f>
        <v>0x6E01</v>
      </c>
      <c r="Q11" s="633" t="s">
        <v>964</v>
      </c>
      <c r="R11" s="634"/>
      <c r="S11" s="972"/>
      <c r="T11" s="972"/>
      <c r="U11" s="972" t="s">
        <v>350</v>
      </c>
      <c r="V11" s="915" t="s">
        <v>2831</v>
      </c>
      <c r="W11" s="912" t="s">
        <v>538</v>
      </c>
      <c r="X11" s="912">
        <v>0</v>
      </c>
      <c r="Y11" s="915"/>
      <c r="Z11" s="912"/>
      <c r="AA11" s="912"/>
    </row>
    <row r="12" spans="1:27" x14ac:dyDescent="0.25">
      <c r="A12" s="902"/>
      <c r="B12" s="538"/>
      <c r="C12" s="904" t="s">
        <v>539</v>
      </c>
      <c r="D12" s="902"/>
      <c r="E12" s="966"/>
      <c r="F12" s="902"/>
      <c r="G12" s="967"/>
      <c r="H12" s="968"/>
      <c r="I12" s="969"/>
      <c r="J12" s="970"/>
      <c r="K12" s="904"/>
      <c r="L12" s="988"/>
      <c r="M12" s="902"/>
      <c r="N12" s="902"/>
      <c r="O12" s="635"/>
      <c r="P12" s="634"/>
      <c r="Q12" s="633"/>
      <c r="R12" s="634"/>
      <c r="S12" s="972"/>
      <c r="T12" s="972"/>
      <c r="U12" s="972"/>
      <c r="V12" s="915" t="s">
        <v>2831</v>
      </c>
      <c r="W12" s="912" t="s">
        <v>2833</v>
      </c>
      <c r="X12" s="912">
        <v>1</v>
      </c>
      <c r="Y12" s="915"/>
      <c r="Z12" s="912"/>
      <c r="AA12" s="912"/>
    </row>
    <row r="13" spans="1:27" x14ac:dyDescent="0.25">
      <c r="A13" s="902"/>
      <c r="B13" s="538"/>
      <c r="C13" s="904" t="s">
        <v>539</v>
      </c>
      <c r="D13" s="902"/>
      <c r="E13" s="966"/>
      <c r="F13" s="902"/>
      <c r="G13" s="967"/>
      <c r="H13" s="968"/>
      <c r="I13" s="969"/>
      <c r="J13" s="970"/>
      <c r="K13" s="904"/>
      <c r="L13" s="988"/>
      <c r="M13" s="902"/>
      <c r="N13" s="902"/>
      <c r="O13" s="635"/>
      <c r="P13" s="634"/>
      <c r="Q13" s="633"/>
      <c r="R13" s="634"/>
      <c r="S13" s="972"/>
      <c r="T13" s="972"/>
      <c r="U13" s="972"/>
      <c r="V13" s="915" t="s">
        <v>2831</v>
      </c>
      <c r="W13" s="912" t="s">
        <v>2834</v>
      </c>
      <c r="X13" s="912">
        <v>2</v>
      </c>
      <c r="Y13" s="915"/>
      <c r="Z13" s="912"/>
      <c r="AA13" s="912"/>
    </row>
    <row r="14" spans="1:27" x14ac:dyDescent="0.25">
      <c r="A14" s="902"/>
      <c r="B14" s="538"/>
      <c r="C14" s="904" t="s">
        <v>539</v>
      </c>
      <c r="D14" s="902"/>
      <c r="E14" s="966"/>
      <c r="F14" s="902"/>
      <c r="G14" s="967"/>
      <c r="H14" s="968"/>
      <c r="I14" s="969"/>
      <c r="J14" s="970"/>
      <c r="K14" s="904"/>
      <c r="L14" s="988"/>
      <c r="M14" s="902"/>
      <c r="N14" s="902"/>
      <c r="O14" s="635"/>
      <c r="P14" s="634"/>
      <c r="Q14" s="633"/>
      <c r="R14" s="634"/>
      <c r="S14" s="972"/>
      <c r="T14" s="972"/>
      <c r="U14" s="972"/>
      <c r="V14" s="915" t="s">
        <v>2831</v>
      </c>
      <c r="W14" s="912" t="s">
        <v>424</v>
      </c>
      <c r="X14" s="912">
        <v>3</v>
      </c>
      <c r="Y14" s="915"/>
      <c r="Z14" s="912"/>
      <c r="AA14" s="912"/>
    </row>
    <row r="15" spans="1:27" x14ac:dyDescent="0.25">
      <c r="A15" s="902"/>
      <c r="B15" s="538"/>
      <c r="C15" s="904" t="s">
        <v>539</v>
      </c>
      <c r="D15" s="902"/>
      <c r="E15" s="966"/>
      <c r="F15" s="902"/>
      <c r="G15" s="967"/>
      <c r="H15" s="968"/>
      <c r="I15" s="969"/>
      <c r="J15" s="970"/>
      <c r="K15" s="904"/>
      <c r="L15" s="988"/>
      <c r="M15" s="902"/>
      <c r="N15" s="902"/>
      <c r="O15" s="635"/>
      <c r="P15" s="634"/>
      <c r="Q15" s="633"/>
      <c r="R15" s="634"/>
      <c r="S15" s="972"/>
      <c r="T15" s="972"/>
      <c r="U15" s="972"/>
      <c r="V15" s="915" t="s">
        <v>2831</v>
      </c>
      <c r="W15" s="912" t="s">
        <v>2835</v>
      </c>
      <c r="X15" s="912">
        <v>4</v>
      </c>
      <c r="Y15" s="915"/>
      <c r="Z15" s="912"/>
      <c r="AA15" s="912"/>
    </row>
    <row r="16" spans="1:27" x14ac:dyDescent="0.25">
      <c r="A16" s="902">
        <v>2</v>
      </c>
      <c r="B16" s="538"/>
      <c r="C16" s="965" t="s">
        <v>2836</v>
      </c>
      <c r="D16" s="902" t="s">
        <v>552</v>
      </c>
      <c r="E16" s="966" t="s">
        <v>360</v>
      </c>
      <c r="F16" s="902">
        <v>0</v>
      </c>
      <c r="G16" s="967">
        <v>4</v>
      </c>
      <c r="H16" s="968"/>
      <c r="I16" s="969"/>
      <c r="J16" s="970"/>
      <c r="K16" s="904"/>
      <c r="L16" s="988" t="s">
        <v>2832</v>
      </c>
      <c r="M16" s="902">
        <v>55</v>
      </c>
      <c r="N16" s="902">
        <v>5</v>
      </c>
      <c r="O16" s="636">
        <f t="shared" si="0"/>
        <v>28162</v>
      </c>
      <c r="P16" s="637" t="str">
        <f t="shared" si="1"/>
        <v>0x6E02</v>
      </c>
      <c r="Q16" s="633" t="s">
        <v>964</v>
      </c>
      <c r="R16" s="637"/>
      <c r="S16" s="932"/>
      <c r="T16" s="932"/>
      <c r="U16" s="932"/>
      <c r="V16" s="915" t="s">
        <v>2836</v>
      </c>
      <c r="W16" s="912" t="s">
        <v>538</v>
      </c>
      <c r="X16" s="912">
        <v>0</v>
      </c>
      <c r="Y16" s="915"/>
      <c r="Z16" s="912"/>
      <c r="AA16" s="912"/>
    </row>
    <row r="17" spans="1:30" x14ac:dyDescent="0.25">
      <c r="A17" s="902"/>
      <c r="B17" s="538"/>
      <c r="C17" s="904" t="s">
        <v>539</v>
      </c>
      <c r="D17" s="902"/>
      <c r="E17" s="989"/>
      <c r="F17" s="902"/>
      <c r="G17" s="967"/>
      <c r="H17" s="968"/>
      <c r="I17" s="969"/>
      <c r="J17" s="970"/>
      <c r="K17" s="904"/>
      <c r="L17" s="970"/>
      <c r="M17" s="902"/>
      <c r="N17" s="902"/>
      <c r="O17" s="636" t="str">
        <f t="shared" si="0"/>
        <v/>
      </c>
      <c r="P17" s="637" t="str">
        <f t="shared" si="1"/>
        <v/>
      </c>
      <c r="Q17" s="638"/>
      <c r="R17" s="637"/>
      <c r="S17" s="932"/>
      <c r="T17" s="932"/>
      <c r="U17" s="932"/>
      <c r="V17" s="915" t="s">
        <v>2836</v>
      </c>
      <c r="W17" s="912" t="s">
        <v>2833</v>
      </c>
      <c r="X17" s="912">
        <v>1</v>
      </c>
      <c r="Y17" s="915"/>
      <c r="Z17" s="912"/>
      <c r="AA17" s="912"/>
    </row>
    <row r="18" spans="1:30" x14ac:dyDescent="0.25">
      <c r="A18" s="902"/>
      <c r="B18" s="538"/>
      <c r="C18" s="904" t="s">
        <v>539</v>
      </c>
      <c r="D18" s="902"/>
      <c r="E18" s="904"/>
      <c r="F18" s="902"/>
      <c r="G18" s="967"/>
      <c r="H18" s="968"/>
      <c r="I18" s="969"/>
      <c r="J18" s="970"/>
      <c r="K18" s="904"/>
      <c r="L18" s="970"/>
      <c r="M18" s="902"/>
      <c r="N18" s="902"/>
      <c r="O18" s="636" t="str">
        <f t="shared" si="0"/>
        <v/>
      </c>
      <c r="P18" s="637" t="str">
        <f t="shared" si="1"/>
        <v/>
      </c>
      <c r="Q18" s="638"/>
      <c r="R18" s="637"/>
      <c r="S18" s="932"/>
      <c r="T18" s="932"/>
      <c r="U18" s="932"/>
      <c r="V18" s="915" t="s">
        <v>2836</v>
      </c>
      <c r="W18" s="912" t="s">
        <v>2834</v>
      </c>
      <c r="X18" s="912">
        <v>2</v>
      </c>
      <c r="Y18" s="915"/>
      <c r="Z18" s="912"/>
      <c r="AA18" s="912"/>
    </row>
    <row r="19" spans="1:30" x14ac:dyDescent="0.25">
      <c r="A19" s="902"/>
      <c r="B19" s="538"/>
      <c r="C19" s="904" t="s">
        <v>539</v>
      </c>
      <c r="D19" s="902"/>
      <c r="E19" s="904"/>
      <c r="F19" s="902"/>
      <c r="G19" s="967"/>
      <c r="H19" s="968"/>
      <c r="I19" s="969"/>
      <c r="J19" s="970"/>
      <c r="K19" s="904"/>
      <c r="L19" s="970"/>
      <c r="M19" s="902"/>
      <c r="N19" s="902"/>
      <c r="O19" s="636"/>
      <c r="P19" s="637"/>
      <c r="Q19" s="638"/>
      <c r="R19" s="637"/>
      <c r="S19" s="932"/>
      <c r="T19" s="932"/>
      <c r="U19" s="932"/>
      <c r="V19" s="915" t="s">
        <v>2836</v>
      </c>
      <c r="W19" s="912" t="s">
        <v>424</v>
      </c>
      <c r="X19" s="912">
        <v>3</v>
      </c>
      <c r="Y19" s="915"/>
      <c r="Z19" s="912"/>
      <c r="AA19" s="912"/>
    </row>
    <row r="20" spans="1:30" x14ac:dyDescent="0.25">
      <c r="A20" s="902"/>
      <c r="B20" s="538"/>
      <c r="C20" s="904" t="s">
        <v>539</v>
      </c>
      <c r="D20" s="902"/>
      <c r="E20" s="904"/>
      <c r="F20" s="902"/>
      <c r="G20" s="967"/>
      <c r="H20" s="968"/>
      <c r="I20" s="969"/>
      <c r="J20" s="970"/>
      <c r="K20" s="904"/>
      <c r="L20" s="970"/>
      <c r="M20" s="902"/>
      <c r="N20" s="902"/>
      <c r="O20" s="636" t="str">
        <f t="shared" si="0"/>
        <v/>
      </c>
      <c r="P20" s="637" t="str">
        <f t="shared" si="1"/>
        <v/>
      </c>
      <c r="Q20" s="638"/>
      <c r="R20" s="637"/>
      <c r="S20" s="932"/>
      <c r="T20" s="932"/>
      <c r="U20" s="932"/>
      <c r="V20" s="915" t="s">
        <v>2836</v>
      </c>
      <c r="W20" s="912" t="s">
        <v>2835</v>
      </c>
      <c r="X20" s="912">
        <v>4</v>
      </c>
      <c r="Y20" s="915"/>
      <c r="Z20" s="912"/>
      <c r="AA20" s="912"/>
    </row>
    <row r="21" spans="1:30" x14ac:dyDescent="0.25">
      <c r="A21" s="902"/>
      <c r="B21" s="538"/>
      <c r="C21" s="904" t="s">
        <v>539</v>
      </c>
      <c r="D21" s="902"/>
      <c r="E21" s="904"/>
      <c r="F21" s="902"/>
      <c r="G21" s="968"/>
      <c r="H21" s="968"/>
      <c r="I21" s="990"/>
      <c r="J21" s="970"/>
      <c r="K21" s="904"/>
      <c r="L21" s="970"/>
      <c r="M21" s="902"/>
      <c r="N21" s="902"/>
      <c r="O21" s="636"/>
      <c r="P21" s="637"/>
      <c r="Q21" s="638"/>
      <c r="R21" s="637"/>
      <c r="S21" s="932"/>
      <c r="T21" s="932"/>
      <c r="U21" s="932"/>
      <c r="V21" s="915" t="s">
        <v>2836</v>
      </c>
      <c r="W21" s="912" t="s">
        <v>2884</v>
      </c>
      <c r="X21" s="912">
        <v>5</v>
      </c>
      <c r="Y21" s="915"/>
      <c r="Z21" s="912"/>
      <c r="AA21" s="912"/>
    </row>
    <row r="22" spans="1:30" x14ac:dyDescent="0.25">
      <c r="A22" s="902">
        <v>6</v>
      </c>
      <c r="B22" s="538"/>
      <c r="C22" s="965" t="s">
        <v>2837</v>
      </c>
      <c r="D22" s="902" t="s">
        <v>960</v>
      </c>
      <c r="E22" s="904" t="s">
        <v>537</v>
      </c>
      <c r="F22" s="991">
        <v>0</v>
      </c>
      <c r="G22" s="991">
        <v>1</v>
      </c>
      <c r="H22" s="968"/>
      <c r="I22" s="976"/>
      <c r="J22" s="965" t="s">
        <v>1840</v>
      </c>
      <c r="K22" s="904"/>
      <c r="L22" s="970" t="s">
        <v>2838</v>
      </c>
      <c r="M22" s="902">
        <v>55</v>
      </c>
      <c r="N22" s="902">
        <v>5</v>
      </c>
      <c r="O22" s="636">
        <f t="shared" si="0"/>
        <v>28166</v>
      </c>
      <c r="P22" s="637" t="str">
        <f t="shared" si="1"/>
        <v>0x6E06</v>
      </c>
      <c r="Q22" s="633" t="s">
        <v>544</v>
      </c>
      <c r="R22" s="637"/>
      <c r="S22" s="932"/>
      <c r="T22" s="932"/>
      <c r="U22" s="932" t="s">
        <v>350</v>
      </c>
      <c r="V22" s="915"/>
      <c r="W22" s="912"/>
      <c r="X22" s="912"/>
      <c r="Y22" s="915"/>
      <c r="Z22" s="912"/>
      <c r="AA22" s="912"/>
    </row>
    <row r="23" spans="1:30" x14ac:dyDescent="0.25">
      <c r="A23" s="902">
        <v>7</v>
      </c>
      <c r="B23" s="538"/>
      <c r="C23" s="965" t="s">
        <v>2839</v>
      </c>
      <c r="D23" s="902" t="s">
        <v>960</v>
      </c>
      <c r="E23" s="904" t="s">
        <v>537</v>
      </c>
      <c r="F23" s="991">
        <v>0</v>
      </c>
      <c r="G23" s="991">
        <v>1</v>
      </c>
      <c r="H23" s="968"/>
      <c r="I23" s="976"/>
      <c r="J23" s="965" t="s">
        <v>1840</v>
      </c>
      <c r="K23" s="904"/>
      <c r="L23" s="970" t="s">
        <v>2840</v>
      </c>
      <c r="M23" s="902">
        <v>55</v>
      </c>
      <c r="N23" s="902">
        <v>5</v>
      </c>
      <c r="O23" s="636">
        <f t="shared" si="0"/>
        <v>28167</v>
      </c>
      <c r="P23" s="637" t="str">
        <f t="shared" si="1"/>
        <v>0x6E07</v>
      </c>
      <c r="Q23" s="633" t="s">
        <v>544</v>
      </c>
      <c r="R23" s="637"/>
      <c r="S23" s="932"/>
      <c r="T23" s="932"/>
      <c r="U23" s="932" t="s">
        <v>350</v>
      </c>
      <c r="V23" s="915"/>
      <c r="W23" s="912"/>
      <c r="X23" s="912"/>
      <c r="Y23" s="915"/>
      <c r="Z23" s="912"/>
      <c r="AA23" s="912"/>
    </row>
    <row r="24" spans="1:30" x14ac:dyDescent="0.25">
      <c r="A24" s="902">
        <v>8</v>
      </c>
      <c r="B24" s="538"/>
      <c r="C24" s="965" t="s">
        <v>2841</v>
      </c>
      <c r="D24" s="902" t="s">
        <v>960</v>
      </c>
      <c r="E24" s="904" t="s">
        <v>537</v>
      </c>
      <c r="F24" s="991">
        <v>0</v>
      </c>
      <c r="G24" s="991">
        <v>1</v>
      </c>
      <c r="H24" s="968"/>
      <c r="I24" s="976"/>
      <c r="J24" s="965" t="s">
        <v>1840</v>
      </c>
      <c r="K24" s="904"/>
      <c r="L24" s="965" t="s">
        <v>2842</v>
      </c>
      <c r="M24" s="902">
        <v>55</v>
      </c>
      <c r="N24" s="902">
        <v>5</v>
      </c>
      <c r="O24" s="636">
        <f t="shared" si="0"/>
        <v>28168</v>
      </c>
      <c r="P24" s="637" t="str">
        <f t="shared" si="1"/>
        <v>0x6E08</v>
      </c>
      <c r="Q24" s="633" t="s">
        <v>544</v>
      </c>
      <c r="R24" s="637"/>
      <c r="S24" s="932"/>
      <c r="T24" s="932"/>
      <c r="U24" s="932" t="s">
        <v>350</v>
      </c>
      <c r="V24" s="915"/>
      <c r="W24" s="912"/>
      <c r="X24" s="912"/>
      <c r="Y24" s="915"/>
      <c r="Z24" s="912"/>
      <c r="AA24" s="912"/>
    </row>
    <row r="25" spans="1:30" ht="52.8" x14ac:dyDescent="0.25">
      <c r="A25" s="902">
        <v>9</v>
      </c>
      <c r="B25" s="538"/>
      <c r="C25" s="965" t="s">
        <v>2843</v>
      </c>
      <c r="D25" s="902" t="s">
        <v>552</v>
      </c>
      <c r="E25" s="904" t="s">
        <v>537</v>
      </c>
      <c r="F25" s="902">
        <v>0</v>
      </c>
      <c r="G25" s="968">
        <v>25</v>
      </c>
      <c r="H25" s="967">
        <v>0</v>
      </c>
      <c r="I25" s="992">
        <v>0.1</v>
      </c>
      <c r="J25" s="988" t="s">
        <v>1801</v>
      </c>
      <c r="K25" s="993" t="s">
        <v>2844</v>
      </c>
      <c r="L25" s="965" t="s">
        <v>2845</v>
      </c>
      <c r="M25" s="902">
        <v>55</v>
      </c>
      <c r="N25" s="902">
        <v>5</v>
      </c>
      <c r="O25" s="636">
        <f>IF(A25&lt;&gt;"",M25*2^9+A25,"")</f>
        <v>28169</v>
      </c>
      <c r="P25" s="637" t="str">
        <f>IF(A25&lt;&gt;"","0x" &amp;DEC2HEX( O25,4),"")</f>
        <v>0x6E09</v>
      </c>
      <c r="Q25" s="633" t="s">
        <v>544</v>
      </c>
      <c r="R25" s="637"/>
      <c r="S25" s="932"/>
      <c r="T25" s="932"/>
      <c r="U25" s="932"/>
      <c r="V25" s="915"/>
      <c r="W25" s="912"/>
      <c r="X25" s="912"/>
      <c r="Y25" s="915" t="s">
        <v>2843</v>
      </c>
      <c r="Z25" s="912" t="s">
        <v>2846</v>
      </c>
      <c r="AA25" s="912">
        <v>0</v>
      </c>
    </row>
    <row r="26" spans="1:30" x14ac:dyDescent="0.25">
      <c r="A26" s="902"/>
      <c r="B26" s="538"/>
      <c r="C26" s="904" t="s">
        <v>539</v>
      </c>
      <c r="D26" s="902"/>
      <c r="E26" s="966"/>
      <c r="F26" s="902"/>
      <c r="G26" s="968"/>
      <c r="H26" s="967"/>
      <c r="I26" s="969"/>
      <c r="J26" s="981"/>
      <c r="K26" s="904"/>
      <c r="L26" s="994"/>
      <c r="M26" s="902">
        <v>55</v>
      </c>
      <c r="N26" s="902">
        <v>5</v>
      </c>
      <c r="O26" s="636" t="str">
        <f>IF(A26&lt;&gt;"",M26*2^9+A26,"")</f>
        <v/>
      </c>
      <c r="P26" s="637" t="str">
        <f>IF(A26&lt;&gt;"","0x" &amp;DEC2HEX( O26,4),"")</f>
        <v/>
      </c>
      <c r="Q26" s="638"/>
      <c r="R26" s="637"/>
      <c r="S26" s="932"/>
      <c r="T26" s="932"/>
      <c r="U26" s="932"/>
      <c r="V26" s="915"/>
      <c r="W26" s="912"/>
      <c r="X26" s="912"/>
      <c r="Y26" s="915" t="s">
        <v>2843</v>
      </c>
      <c r="Z26" s="912" t="s">
        <v>2847</v>
      </c>
      <c r="AA26" s="912">
        <v>1</v>
      </c>
    </row>
    <row r="27" spans="1:30" x14ac:dyDescent="0.25">
      <c r="A27" s="902"/>
      <c r="B27" s="538"/>
      <c r="C27" s="902"/>
      <c r="D27" s="902"/>
      <c r="E27" s="966"/>
      <c r="F27" s="902"/>
      <c r="G27" s="968"/>
      <c r="H27" s="967"/>
      <c r="I27" s="990"/>
      <c r="J27" s="981"/>
      <c r="K27" s="904"/>
      <c r="L27" s="994"/>
      <c r="M27" s="902"/>
      <c r="N27" s="902"/>
      <c r="O27" s="636"/>
      <c r="P27" s="637"/>
      <c r="Q27" s="638"/>
      <c r="R27" s="637"/>
      <c r="S27" s="932"/>
      <c r="T27" s="932"/>
      <c r="U27" s="932"/>
      <c r="V27" s="915"/>
      <c r="W27" s="912"/>
      <c r="X27" s="912"/>
      <c r="Y27" s="915"/>
      <c r="Z27" s="912"/>
      <c r="AA27" s="912"/>
    </row>
    <row r="28" spans="1:30" x14ac:dyDescent="0.25">
      <c r="A28" s="902"/>
      <c r="B28" s="538"/>
      <c r="C28" s="995"/>
      <c r="D28" s="902"/>
      <c r="E28" s="904"/>
      <c r="F28" s="968"/>
      <c r="G28" s="967"/>
      <c r="H28" s="967"/>
      <c r="I28" s="976"/>
      <c r="J28" s="981"/>
      <c r="K28" s="904"/>
      <c r="L28" s="965"/>
      <c r="M28" s="902">
        <v>55</v>
      </c>
      <c r="N28" s="902">
        <v>5</v>
      </c>
      <c r="O28" s="636" t="str">
        <f t="shared" si="0"/>
        <v/>
      </c>
      <c r="P28" s="637" t="str">
        <f t="shared" si="1"/>
        <v/>
      </c>
      <c r="Q28" s="638"/>
      <c r="R28" s="637"/>
      <c r="S28" s="932"/>
      <c r="T28" s="932"/>
      <c r="U28" s="932"/>
      <c r="V28" s="915"/>
      <c r="W28" s="912"/>
      <c r="X28" s="912"/>
      <c r="Y28" s="915"/>
      <c r="Z28" s="912"/>
      <c r="AA28" s="912"/>
      <c r="AD28" s="612"/>
    </row>
    <row r="29" spans="1:30" ht="15" customHeight="1" x14ac:dyDescent="0.25">
      <c r="A29" s="902"/>
      <c r="B29" s="538"/>
      <c r="C29" s="970"/>
      <c r="D29" s="902"/>
      <c r="E29" s="904"/>
      <c r="F29" s="902"/>
      <c r="G29" s="968"/>
      <c r="H29" s="967"/>
      <c r="I29" s="911"/>
      <c r="J29" s="965"/>
      <c r="K29" s="904"/>
      <c r="L29" s="965"/>
      <c r="M29" s="902">
        <v>55</v>
      </c>
      <c r="N29" s="902">
        <v>5</v>
      </c>
      <c r="O29" s="636" t="str">
        <f t="shared" si="0"/>
        <v/>
      </c>
      <c r="P29" s="637" t="str">
        <f t="shared" si="1"/>
        <v/>
      </c>
      <c r="Q29" s="638"/>
      <c r="R29" s="637"/>
      <c r="S29" s="932"/>
      <c r="T29" s="932"/>
      <c r="U29" s="932"/>
      <c r="V29" s="915"/>
      <c r="W29" s="912"/>
      <c r="X29" s="912"/>
      <c r="Y29" s="915"/>
      <c r="Z29" s="912"/>
      <c r="AA29" s="912"/>
      <c r="AD29" s="612"/>
    </row>
    <row r="30" spans="1:30" s="1000" customFormat="1" ht="15" customHeight="1" x14ac:dyDescent="0.3">
      <c r="A30" s="902">
        <v>15</v>
      </c>
      <c r="B30" s="538"/>
      <c r="C30" s="981" t="s">
        <v>2848</v>
      </c>
      <c r="D30" s="902" t="s">
        <v>552</v>
      </c>
      <c r="E30" s="904" t="s">
        <v>537</v>
      </c>
      <c r="F30" s="902">
        <v>0</v>
      </c>
      <c r="G30" s="968">
        <v>175</v>
      </c>
      <c r="H30" s="967">
        <v>0</v>
      </c>
      <c r="I30" s="996">
        <v>0.2</v>
      </c>
      <c r="J30" s="988" t="s">
        <v>1801</v>
      </c>
      <c r="K30" s="993" t="s">
        <v>2844</v>
      </c>
      <c r="L30" s="981" t="s">
        <v>3233</v>
      </c>
      <c r="M30" s="902">
        <f t="shared" ref="M30:M34" si="2">IF(A30&lt;&gt;"",$D$5,"")</f>
        <v>55</v>
      </c>
      <c r="N30" s="902">
        <f t="shared" ref="N30:N34" si="3">IF(A30&lt;&gt;"",$D$4,"")</f>
        <v>5</v>
      </c>
      <c r="O30" s="997">
        <f t="shared" si="0"/>
        <v>28175</v>
      </c>
      <c r="P30" s="998" t="str">
        <f>IF(A30&lt;&gt;"","0x" &amp;DEC2HEX( O30,4),"")</f>
        <v>0x6E0F</v>
      </c>
      <c r="Q30" s="999" t="s">
        <v>544</v>
      </c>
      <c r="R30" s="998"/>
      <c r="S30" s="932"/>
      <c r="T30" s="932"/>
      <c r="U30" s="932"/>
      <c r="V30" s="915"/>
      <c r="W30" s="912"/>
      <c r="X30" s="912"/>
      <c r="Y30" s="915" t="s">
        <v>2849</v>
      </c>
      <c r="Z30" s="912" t="s">
        <v>2846</v>
      </c>
      <c r="AA30" s="912">
        <v>0</v>
      </c>
      <c r="AD30" s="1001"/>
    </row>
    <row r="31" spans="1:30" s="1000" customFormat="1" ht="15" customHeight="1" x14ac:dyDescent="0.3">
      <c r="A31" s="902"/>
      <c r="B31" s="538"/>
      <c r="C31" s="904" t="s">
        <v>539</v>
      </c>
      <c r="D31" s="902"/>
      <c r="E31" s="904"/>
      <c r="F31" s="902"/>
      <c r="G31" s="968"/>
      <c r="H31" s="967"/>
      <c r="I31" s="996"/>
      <c r="J31" s="988"/>
      <c r="K31" s="993"/>
      <c r="L31" s="981"/>
      <c r="M31" s="902" t="str">
        <f t="shared" si="2"/>
        <v/>
      </c>
      <c r="N31" s="902" t="str">
        <f t="shared" si="3"/>
        <v/>
      </c>
      <c r="O31" s="997"/>
      <c r="P31" s="998"/>
      <c r="Q31" s="1002"/>
      <c r="R31" s="998"/>
      <c r="S31" s="932"/>
      <c r="T31" s="932"/>
      <c r="U31" s="932"/>
      <c r="V31" s="915"/>
      <c r="W31" s="912"/>
      <c r="X31" s="912"/>
      <c r="Y31" s="915" t="s">
        <v>2849</v>
      </c>
      <c r="Z31" s="912" t="s">
        <v>2847</v>
      </c>
      <c r="AA31" s="912">
        <v>1</v>
      </c>
      <c r="AD31" s="1001"/>
    </row>
    <row r="32" spans="1:30" s="1000" customFormat="1" ht="15" customHeight="1" x14ac:dyDescent="0.3">
      <c r="A32" s="902">
        <v>16</v>
      </c>
      <c r="B32" s="538"/>
      <c r="C32" s="981" t="s">
        <v>2850</v>
      </c>
      <c r="D32" s="902" t="s">
        <v>552</v>
      </c>
      <c r="E32" s="904" t="s">
        <v>537</v>
      </c>
      <c r="F32" s="968">
        <v>0</v>
      </c>
      <c r="G32" s="968">
        <v>175</v>
      </c>
      <c r="H32" s="967">
        <v>0</v>
      </c>
      <c r="I32" s="996">
        <v>0.2</v>
      </c>
      <c r="J32" s="988" t="s">
        <v>1801</v>
      </c>
      <c r="K32" s="993" t="s">
        <v>2844</v>
      </c>
      <c r="L32" s="981" t="s">
        <v>3234</v>
      </c>
      <c r="M32" s="902">
        <f t="shared" si="2"/>
        <v>55</v>
      </c>
      <c r="N32" s="902">
        <f t="shared" si="3"/>
        <v>5</v>
      </c>
      <c r="O32" s="997">
        <f t="shared" si="0"/>
        <v>28176</v>
      </c>
      <c r="P32" s="998" t="str">
        <f>IF(A32&lt;&gt;"","0x" &amp;DEC2HEX( O32,4),"")</f>
        <v>0x6E10</v>
      </c>
      <c r="Q32" s="999" t="s">
        <v>544</v>
      </c>
      <c r="R32" s="998"/>
      <c r="S32" s="932"/>
      <c r="T32" s="932"/>
      <c r="U32" s="932"/>
      <c r="V32" s="915"/>
      <c r="W32" s="912"/>
      <c r="X32" s="912"/>
      <c r="Y32" s="915" t="s">
        <v>2851</v>
      </c>
      <c r="Z32" s="912" t="s">
        <v>2846</v>
      </c>
      <c r="AA32" s="912">
        <v>0</v>
      </c>
      <c r="AD32" s="1001"/>
    </row>
    <row r="33" spans="1:30" s="1000" customFormat="1" ht="15" customHeight="1" x14ac:dyDescent="0.3">
      <c r="A33" s="902"/>
      <c r="B33" s="538"/>
      <c r="C33" s="904" t="s">
        <v>539</v>
      </c>
      <c r="D33" s="902"/>
      <c r="E33" s="904"/>
      <c r="F33" s="968"/>
      <c r="G33" s="968"/>
      <c r="H33" s="967"/>
      <c r="I33" s="1003"/>
      <c r="J33" s="988"/>
      <c r="K33" s="1004"/>
      <c r="L33" s="981"/>
      <c r="M33" s="902" t="str">
        <f t="shared" si="2"/>
        <v/>
      </c>
      <c r="N33" s="902" t="str">
        <f t="shared" si="3"/>
        <v/>
      </c>
      <c r="O33" s="997"/>
      <c r="P33" s="998"/>
      <c r="Q33" s="1002"/>
      <c r="R33" s="998"/>
      <c r="S33" s="932"/>
      <c r="T33" s="932"/>
      <c r="U33" s="932"/>
      <c r="V33" s="915"/>
      <c r="W33" s="912"/>
      <c r="X33" s="912"/>
      <c r="Y33" s="915" t="s">
        <v>2851</v>
      </c>
      <c r="Z33" s="912" t="s">
        <v>2847</v>
      </c>
      <c r="AA33" s="912">
        <v>1</v>
      </c>
      <c r="AD33" s="1001"/>
    </row>
    <row r="34" spans="1:30" s="1000" customFormat="1" ht="15" customHeight="1" x14ac:dyDescent="0.3">
      <c r="A34" s="902"/>
      <c r="B34" s="538"/>
      <c r="C34" s="970"/>
      <c r="D34" s="902"/>
      <c r="E34" s="904"/>
      <c r="F34" s="967"/>
      <c r="G34" s="967"/>
      <c r="H34" s="967"/>
      <c r="I34" s="974"/>
      <c r="J34" s="965"/>
      <c r="K34" s="904"/>
      <c r="L34" s="965"/>
      <c r="M34" s="902" t="str">
        <f t="shared" si="2"/>
        <v/>
      </c>
      <c r="N34" s="902" t="str">
        <f t="shared" si="3"/>
        <v/>
      </c>
      <c r="O34" s="997" t="str">
        <f t="shared" si="0"/>
        <v/>
      </c>
      <c r="P34" s="998" t="str">
        <f t="shared" ref="P34" si="4">IF(A34&lt;&gt;"","0x" &amp;DEC2HEX( O34,4),"")</f>
        <v/>
      </c>
      <c r="Q34" s="1002"/>
      <c r="R34" s="998"/>
      <c r="S34" s="932"/>
      <c r="T34" s="932"/>
      <c r="U34" s="932"/>
      <c r="V34" s="915"/>
      <c r="W34" s="912"/>
      <c r="X34" s="912"/>
      <c r="Y34" s="915"/>
      <c r="Z34" s="912"/>
      <c r="AA34" s="912"/>
      <c r="AD34" s="1001"/>
    </row>
    <row r="35" spans="1:30" s="1000" customFormat="1" ht="15" customHeight="1" x14ac:dyDescent="0.3">
      <c r="A35" s="902">
        <v>18</v>
      </c>
      <c r="B35" s="538"/>
      <c r="C35" s="981" t="s">
        <v>2852</v>
      </c>
      <c r="D35" s="902" t="s">
        <v>552</v>
      </c>
      <c r="E35" s="973" t="s">
        <v>360</v>
      </c>
      <c r="F35" s="968">
        <v>-4500</v>
      </c>
      <c r="G35" s="968">
        <v>4500</v>
      </c>
      <c r="H35" s="967">
        <v>0</v>
      </c>
      <c r="I35" s="996">
        <v>0.01</v>
      </c>
      <c r="J35" s="988" t="s">
        <v>1801</v>
      </c>
      <c r="K35" s="993"/>
      <c r="L35" s="981" t="s">
        <v>3235</v>
      </c>
      <c r="M35" s="902">
        <f>IF(A35&lt;&gt;"",$D$5,"")</f>
        <v>55</v>
      </c>
      <c r="N35" s="902">
        <f>IF(A35&lt;&gt;"",$D$4,"")</f>
        <v>5</v>
      </c>
      <c r="O35" s="997">
        <f>IF(A35&lt;&gt;"",M35*2^9+A35,"")</f>
        <v>28178</v>
      </c>
      <c r="P35" s="998" t="str">
        <f>IF(A35&lt;&gt;"","0x" &amp;DEC2HEX( O35,4),"")</f>
        <v>0x6E12</v>
      </c>
      <c r="Q35" s="999" t="s">
        <v>544</v>
      </c>
      <c r="R35" s="998"/>
      <c r="S35" s="932"/>
      <c r="T35" s="932"/>
      <c r="U35" s="932"/>
      <c r="V35" s="915"/>
      <c r="W35" s="912"/>
      <c r="X35" s="912"/>
      <c r="Y35" s="915"/>
      <c r="Z35" s="912"/>
      <c r="AA35" s="912"/>
      <c r="AD35" s="1001"/>
    </row>
    <row r="36" spans="1:30" s="1000" customFormat="1" ht="15" customHeight="1" x14ac:dyDescent="0.3">
      <c r="A36" s="902"/>
      <c r="B36" s="538"/>
      <c r="C36" s="904"/>
      <c r="D36" s="902"/>
      <c r="E36" s="904"/>
      <c r="F36" s="968"/>
      <c r="G36" s="968"/>
      <c r="H36" s="967"/>
      <c r="I36" s="1003"/>
      <c r="J36" s="988"/>
      <c r="K36" s="1004"/>
      <c r="L36" s="981"/>
      <c r="M36" s="902"/>
      <c r="N36" s="902"/>
      <c r="O36" s="997"/>
      <c r="P36" s="998"/>
      <c r="Q36" s="1002"/>
      <c r="R36" s="998"/>
      <c r="S36" s="932"/>
      <c r="T36" s="932"/>
      <c r="U36" s="932"/>
      <c r="V36" s="915"/>
      <c r="W36" s="912"/>
      <c r="X36" s="912"/>
      <c r="Y36" s="915"/>
      <c r="Z36" s="912"/>
      <c r="AA36" s="912"/>
      <c r="AD36" s="1001"/>
    </row>
    <row r="37" spans="1:30" s="1000" customFormat="1" ht="15" customHeight="1" x14ac:dyDescent="0.3">
      <c r="A37" s="902">
        <v>19</v>
      </c>
      <c r="B37" s="538"/>
      <c r="C37" s="970" t="s">
        <v>3236</v>
      </c>
      <c r="D37" s="902" t="s">
        <v>552</v>
      </c>
      <c r="E37" s="973" t="s">
        <v>360</v>
      </c>
      <c r="F37" s="967">
        <v>-4500</v>
      </c>
      <c r="G37" s="967">
        <v>4500</v>
      </c>
      <c r="H37" s="967">
        <v>0</v>
      </c>
      <c r="I37" s="1005">
        <v>0.01</v>
      </c>
      <c r="J37" s="965" t="s">
        <v>1801</v>
      </c>
      <c r="K37" s="904"/>
      <c r="L37" s="965" t="s">
        <v>3237</v>
      </c>
      <c r="M37" s="902">
        <f t="shared" ref="M37:M39" si="5">IF(A37&lt;&gt;"",$D$5,"")</f>
        <v>55</v>
      </c>
      <c r="N37" s="902">
        <f t="shared" ref="N37:N39" si="6">IF(A37&lt;&gt;"",$D$4,"")</f>
        <v>5</v>
      </c>
      <c r="O37" s="997">
        <f t="shared" ref="O37:O38" si="7">IF(A37&lt;&gt;"",M37*2^9+A37,"")</f>
        <v>28179</v>
      </c>
      <c r="P37" s="998" t="str">
        <f>IF(A37&lt;&gt;"","0x" &amp;DEC2HEX( O37,4),"")</f>
        <v>0x6E13</v>
      </c>
      <c r="Q37" s="1002"/>
      <c r="R37" s="998"/>
      <c r="S37" s="932"/>
      <c r="T37" s="932"/>
      <c r="U37" s="932"/>
      <c r="V37" s="915"/>
      <c r="W37" s="912"/>
      <c r="X37" s="912"/>
      <c r="Y37" s="915"/>
      <c r="Z37" s="912"/>
      <c r="AA37" s="912"/>
      <c r="AD37" s="1001"/>
    </row>
    <row r="38" spans="1:30" s="1000" customFormat="1" ht="14.4" x14ac:dyDescent="0.3">
      <c r="A38" s="902"/>
      <c r="B38" s="538"/>
      <c r="C38" s="970"/>
      <c r="D38" s="902"/>
      <c r="E38" s="904"/>
      <c r="F38" s="967"/>
      <c r="G38" s="967"/>
      <c r="H38" s="967"/>
      <c r="I38" s="911"/>
      <c r="J38" s="965"/>
      <c r="K38" s="904"/>
      <c r="L38" s="965"/>
      <c r="M38" s="902" t="str">
        <f t="shared" si="5"/>
        <v/>
      </c>
      <c r="N38" s="902" t="str">
        <f t="shared" si="6"/>
        <v/>
      </c>
      <c r="O38" s="997" t="str">
        <f t="shared" si="7"/>
        <v/>
      </c>
      <c r="P38" s="998" t="str">
        <f t="shared" ref="P38:P86" si="8">IF(A38&lt;&gt;"","0x" &amp;DEC2HEX( O38,4),"")</f>
        <v/>
      </c>
      <c r="Q38" s="1002"/>
      <c r="R38" s="998"/>
      <c r="S38" s="932"/>
      <c r="T38" s="932"/>
      <c r="U38" s="932"/>
      <c r="V38" s="915"/>
      <c r="W38" s="912"/>
      <c r="X38" s="912"/>
      <c r="Y38" s="915"/>
      <c r="Z38" s="912"/>
      <c r="AA38" s="912"/>
      <c r="AD38" s="1001"/>
    </row>
    <row r="39" spans="1:30" s="1000" customFormat="1" ht="15" customHeight="1" x14ac:dyDescent="0.3">
      <c r="A39" s="902">
        <v>20</v>
      </c>
      <c r="B39" s="538"/>
      <c r="C39" s="981" t="s">
        <v>2853</v>
      </c>
      <c r="D39" s="902" t="s">
        <v>552</v>
      </c>
      <c r="E39" s="966" t="s">
        <v>360</v>
      </c>
      <c r="F39" s="967">
        <v>0</v>
      </c>
      <c r="G39" s="967">
        <v>20000</v>
      </c>
      <c r="H39" s="967"/>
      <c r="I39" s="996">
        <v>0</v>
      </c>
      <c r="J39" s="1006" t="s">
        <v>2251</v>
      </c>
      <c r="K39" s="904"/>
      <c r="L39" s="981" t="s">
        <v>2854</v>
      </c>
      <c r="M39" s="902">
        <f t="shared" si="5"/>
        <v>55</v>
      </c>
      <c r="N39" s="902">
        <f t="shared" si="6"/>
        <v>5</v>
      </c>
      <c r="O39" s="997">
        <f>IF(A39&lt;&gt;"",M39*2^9+A39,"")</f>
        <v>28180</v>
      </c>
      <c r="P39" s="998" t="str">
        <f t="shared" si="8"/>
        <v>0x6E14</v>
      </c>
      <c r="Q39" s="1002"/>
      <c r="R39" s="998"/>
      <c r="S39" s="932"/>
      <c r="T39" s="932"/>
      <c r="U39" s="932"/>
      <c r="V39" s="915"/>
      <c r="W39" s="1001"/>
      <c r="X39" s="1007"/>
      <c r="Y39" s="915"/>
      <c r="Z39" s="912"/>
      <c r="AA39" s="912"/>
      <c r="AD39" s="1001"/>
    </row>
    <row r="40" spans="1:30" s="1000" customFormat="1" ht="15" customHeight="1" x14ac:dyDescent="0.3">
      <c r="A40" s="902"/>
      <c r="B40" s="538"/>
      <c r="C40" s="981"/>
      <c r="D40" s="902"/>
      <c r="E40" s="966"/>
      <c r="F40" s="967"/>
      <c r="G40" s="967"/>
      <c r="H40" s="967"/>
      <c r="I40" s="1003"/>
      <c r="J40" s="1006"/>
      <c r="K40" s="904"/>
      <c r="L40" s="981"/>
      <c r="M40" s="902"/>
      <c r="N40" s="902"/>
      <c r="O40" s="997"/>
      <c r="P40" s="998"/>
      <c r="Q40" s="1002"/>
      <c r="R40" s="998"/>
      <c r="S40" s="932"/>
      <c r="T40" s="932"/>
      <c r="U40" s="932"/>
      <c r="V40" s="915"/>
      <c r="W40" s="1001"/>
      <c r="X40" s="1007"/>
      <c r="Y40" s="915"/>
      <c r="Z40" s="912"/>
      <c r="AA40" s="912"/>
      <c r="AD40" s="1001"/>
    </row>
    <row r="41" spans="1:30" s="1000" customFormat="1" ht="15" customHeight="1" x14ac:dyDescent="0.3">
      <c r="A41" s="902">
        <v>23</v>
      </c>
      <c r="B41" s="538"/>
      <c r="C41" s="981" t="s">
        <v>3238</v>
      </c>
      <c r="D41" s="902" t="s">
        <v>960</v>
      </c>
      <c r="E41" s="904" t="s">
        <v>537</v>
      </c>
      <c r="F41" s="967">
        <v>0</v>
      </c>
      <c r="G41" s="967">
        <v>65535</v>
      </c>
      <c r="H41" s="967"/>
      <c r="I41" s="1003">
        <v>1</v>
      </c>
      <c r="J41" s="1006"/>
      <c r="K41" s="904"/>
      <c r="L41" s="981" t="s">
        <v>3239</v>
      </c>
      <c r="M41" s="902">
        <v>55</v>
      </c>
      <c r="N41" s="902">
        <v>5</v>
      </c>
      <c r="O41" s="997">
        <f>IF(A41&lt;&gt;"",M41*2^9+A41,"")</f>
        <v>28183</v>
      </c>
      <c r="P41" s="998" t="str">
        <f t="shared" si="8"/>
        <v>0x6E17</v>
      </c>
      <c r="Q41" s="1002"/>
      <c r="R41" s="998"/>
      <c r="S41" s="932"/>
      <c r="T41" s="932"/>
      <c r="U41" s="932"/>
      <c r="V41" s="915"/>
      <c r="W41" s="1001"/>
      <c r="X41" s="1007"/>
      <c r="Y41" s="915" t="s">
        <v>3238</v>
      </c>
      <c r="Z41" s="912" t="s">
        <v>3240</v>
      </c>
      <c r="AA41" s="912">
        <v>0</v>
      </c>
      <c r="AD41" s="1001"/>
    </row>
    <row r="42" spans="1:30" s="1000" customFormat="1" ht="15" customHeight="1" x14ac:dyDescent="0.3">
      <c r="A42" s="902"/>
      <c r="B42" s="538"/>
      <c r="C42" s="904" t="s">
        <v>539</v>
      </c>
      <c r="D42" s="902"/>
      <c r="E42" s="966"/>
      <c r="F42" s="967"/>
      <c r="G42" s="967"/>
      <c r="H42" s="967"/>
      <c r="I42" s="1003"/>
      <c r="J42" s="1006"/>
      <c r="K42" s="904"/>
      <c r="L42" s="981"/>
      <c r="M42" s="902"/>
      <c r="N42" s="902"/>
      <c r="O42" s="997"/>
      <c r="P42" s="998"/>
      <c r="Q42" s="1002"/>
      <c r="R42" s="998"/>
      <c r="S42" s="932"/>
      <c r="T42" s="932"/>
      <c r="U42" s="932"/>
      <c r="V42" s="915"/>
      <c r="W42" s="1001"/>
      <c r="X42" s="1007"/>
      <c r="Y42" s="915" t="s">
        <v>3238</v>
      </c>
      <c r="Z42" s="912" t="s">
        <v>3241</v>
      </c>
      <c r="AA42" s="912">
        <v>1</v>
      </c>
      <c r="AD42" s="1001"/>
    </row>
    <row r="43" spans="1:30" s="1000" customFormat="1" ht="15" customHeight="1" x14ac:dyDescent="0.3">
      <c r="A43" s="902">
        <v>24</v>
      </c>
      <c r="B43" s="538"/>
      <c r="C43" s="981" t="s">
        <v>3242</v>
      </c>
      <c r="D43" s="902" t="s">
        <v>960</v>
      </c>
      <c r="E43" s="904" t="s">
        <v>537</v>
      </c>
      <c r="F43" s="967">
        <v>0</v>
      </c>
      <c r="G43" s="967">
        <v>65535</v>
      </c>
      <c r="H43" s="967"/>
      <c r="I43" s="1003">
        <v>1</v>
      </c>
      <c r="J43" s="1006"/>
      <c r="K43" s="904"/>
      <c r="L43" s="981" t="s">
        <v>3243</v>
      </c>
      <c r="M43" s="902">
        <v>55</v>
      </c>
      <c r="N43" s="902">
        <v>5</v>
      </c>
      <c r="O43" s="997">
        <f>IF(A43&lt;&gt;"",M43*2^9+A43,"")</f>
        <v>28184</v>
      </c>
      <c r="P43" s="998" t="str">
        <f>IF(A43&lt;&gt;"","0x" &amp;DEC2HEX( O43,4),"")</f>
        <v>0x6E18</v>
      </c>
      <c r="Q43" s="1002"/>
      <c r="R43" s="998"/>
      <c r="S43" s="932"/>
      <c r="T43" s="932"/>
      <c r="U43" s="932"/>
      <c r="V43" s="915"/>
      <c r="W43" s="1001"/>
      <c r="X43" s="1007"/>
      <c r="Y43" s="915" t="s">
        <v>3242</v>
      </c>
      <c r="Z43" s="912" t="s">
        <v>3240</v>
      </c>
      <c r="AA43" s="912">
        <v>0</v>
      </c>
      <c r="AD43" s="1001"/>
    </row>
    <row r="44" spans="1:30" s="1000" customFormat="1" ht="15" customHeight="1" x14ac:dyDescent="0.3">
      <c r="A44" s="902"/>
      <c r="B44" s="538"/>
      <c r="C44" s="904" t="s">
        <v>539</v>
      </c>
      <c r="D44" s="902"/>
      <c r="E44" s="966"/>
      <c r="F44" s="967"/>
      <c r="G44" s="967"/>
      <c r="H44" s="967"/>
      <c r="I44" s="1003"/>
      <c r="J44" s="1006"/>
      <c r="K44" s="904"/>
      <c r="L44" s="981"/>
      <c r="M44" s="902"/>
      <c r="N44" s="902"/>
      <c r="O44" s="997"/>
      <c r="P44" s="998" t="str">
        <f t="shared" ref="P44:P48" si="9">IF(A44&lt;&gt;"","0x" &amp;DEC2HEX( O44,4),"")</f>
        <v/>
      </c>
      <c r="Q44" s="1002"/>
      <c r="R44" s="998"/>
      <c r="S44" s="932"/>
      <c r="T44" s="932"/>
      <c r="U44" s="932"/>
      <c r="V44" s="915"/>
      <c r="W44" s="1001"/>
      <c r="X44" s="1007"/>
      <c r="Y44" s="915" t="s">
        <v>3242</v>
      </c>
      <c r="Z44" s="912" t="s">
        <v>3241</v>
      </c>
      <c r="AA44" s="912">
        <v>1</v>
      </c>
      <c r="AD44" s="1001"/>
    </row>
    <row r="45" spans="1:30" s="1000" customFormat="1" ht="15" customHeight="1" x14ac:dyDescent="0.3">
      <c r="A45" s="902">
        <v>25</v>
      </c>
      <c r="B45" s="538"/>
      <c r="C45" s="1008" t="s">
        <v>3244</v>
      </c>
      <c r="D45" s="902" t="s">
        <v>960</v>
      </c>
      <c r="E45" s="1009" t="s">
        <v>537</v>
      </c>
      <c r="F45" s="967">
        <v>-45</v>
      </c>
      <c r="G45" s="967">
        <v>45</v>
      </c>
      <c r="H45" s="967">
        <v>0</v>
      </c>
      <c r="I45" s="1003">
        <v>1</v>
      </c>
      <c r="J45" s="1006" t="s">
        <v>1801</v>
      </c>
      <c r="K45" s="904"/>
      <c r="L45" s="981" t="s">
        <v>3245</v>
      </c>
      <c r="M45" s="902">
        <v>55</v>
      </c>
      <c r="N45" s="902">
        <v>5</v>
      </c>
      <c r="O45" s="997">
        <f>IF(A45&lt;&gt;"",M45*2^9+A45,"")</f>
        <v>28185</v>
      </c>
      <c r="P45" s="998" t="str">
        <f>IF(A45&lt;&gt;"","0x" &amp;DEC2HEX( O45,4),"")</f>
        <v>0x6E19</v>
      </c>
      <c r="Q45" s="1002"/>
      <c r="R45" s="998"/>
      <c r="S45" s="932"/>
      <c r="T45" s="932"/>
      <c r="U45" s="932"/>
      <c r="V45" s="915"/>
      <c r="W45" s="1001"/>
      <c r="X45" s="1007"/>
      <c r="Y45" s="915" t="s">
        <v>3244</v>
      </c>
      <c r="Z45" s="912" t="s">
        <v>3240</v>
      </c>
      <c r="AA45" s="912">
        <v>0</v>
      </c>
      <c r="AD45" s="1001"/>
    </row>
    <row r="46" spans="1:30" s="1000" customFormat="1" ht="15" customHeight="1" x14ac:dyDescent="0.3">
      <c r="A46" s="902"/>
      <c r="B46" s="538"/>
      <c r="C46" s="904" t="s">
        <v>539</v>
      </c>
      <c r="D46" s="902"/>
      <c r="E46" s="966"/>
      <c r="F46" s="967"/>
      <c r="G46" s="967"/>
      <c r="H46" s="967"/>
      <c r="I46" s="1003"/>
      <c r="J46" s="1006"/>
      <c r="K46" s="904"/>
      <c r="L46" s="981"/>
      <c r="M46" s="902"/>
      <c r="N46" s="902"/>
      <c r="O46" s="997"/>
      <c r="P46" s="998"/>
      <c r="Q46" s="1002"/>
      <c r="R46" s="998"/>
      <c r="S46" s="932"/>
      <c r="T46" s="932"/>
      <c r="U46" s="932"/>
      <c r="V46" s="915"/>
      <c r="W46" s="1001"/>
      <c r="X46" s="1007"/>
      <c r="Y46" s="915" t="s">
        <v>3244</v>
      </c>
      <c r="Z46" s="912" t="s">
        <v>3241</v>
      </c>
      <c r="AA46" s="912">
        <v>1</v>
      </c>
      <c r="AD46" s="1001"/>
    </row>
    <row r="47" spans="1:30" s="1000" customFormat="1" ht="15" customHeight="1" x14ac:dyDescent="0.3">
      <c r="A47" s="902">
        <v>26</v>
      </c>
      <c r="B47" s="538"/>
      <c r="C47" s="1008" t="s">
        <v>3246</v>
      </c>
      <c r="D47" s="902" t="s">
        <v>960</v>
      </c>
      <c r="E47" s="1009" t="s">
        <v>537</v>
      </c>
      <c r="F47" s="967">
        <v>0</v>
      </c>
      <c r="G47" s="967">
        <v>100</v>
      </c>
      <c r="H47" s="967">
        <v>0</v>
      </c>
      <c r="I47" s="1003">
        <v>1</v>
      </c>
      <c r="J47" s="1006" t="s">
        <v>542</v>
      </c>
      <c r="K47" s="904"/>
      <c r="L47" s="981" t="s">
        <v>3247</v>
      </c>
      <c r="M47" s="902">
        <v>55</v>
      </c>
      <c r="N47" s="902">
        <v>5</v>
      </c>
      <c r="O47" s="997">
        <f>IF(A47&lt;&gt;"",M47*2^9+A47,"")</f>
        <v>28186</v>
      </c>
      <c r="P47" s="998" t="str">
        <f t="shared" si="9"/>
        <v>0x6E1A</v>
      </c>
      <c r="Q47" s="1002"/>
      <c r="R47" s="998"/>
      <c r="S47" s="932"/>
      <c r="T47" s="932"/>
      <c r="U47" s="932"/>
      <c r="V47" s="915"/>
      <c r="W47" s="1001"/>
      <c r="X47" s="1007"/>
      <c r="Y47" s="915"/>
      <c r="Z47" s="912"/>
      <c r="AA47" s="912"/>
      <c r="AD47" s="1001"/>
    </row>
    <row r="48" spans="1:30" s="1000" customFormat="1" ht="15" customHeight="1" x14ac:dyDescent="0.3">
      <c r="A48" s="902">
        <v>27</v>
      </c>
      <c r="B48" s="538"/>
      <c r="C48" s="1008" t="s">
        <v>3248</v>
      </c>
      <c r="D48" s="902" t="s">
        <v>960</v>
      </c>
      <c r="E48" s="966" t="s">
        <v>537</v>
      </c>
      <c r="F48" s="967">
        <v>0</v>
      </c>
      <c r="G48" s="967">
        <v>100</v>
      </c>
      <c r="H48" s="967">
        <v>0</v>
      </c>
      <c r="I48" s="1003">
        <v>1</v>
      </c>
      <c r="J48" s="1006" t="s">
        <v>542</v>
      </c>
      <c r="K48" s="904"/>
      <c r="L48" s="981" t="s">
        <v>3249</v>
      </c>
      <c r="M48" s="902">
        <v>55</v>
      </c>
      <c r="N48" s="902">
        <v>5</v>
      </c>
      <c r="O48" s="997">
        <f>IF(A48&lt;&gt;"",M48*2^9+A48,"")</f>
        <v>28187</v>
      </c>
      <c r="P48" s="998" t="str">
        <f t="shared" si="9"/>
        <v>0x6E1B</v>
      </c>
      <c r="Q48" s="1002"/>
      <c r="R48" s="998"/>
      <c r="S48" s="932"/>
      <c r="T48" s="932"/>
      <c r="U48" s="932"/>
      <c r="V48" s="915"/>
      <c r="W48" s="1001"/>
      <c r="X48" s="1007"/>
      <c r="Y48" s="915"/>
      <c r="Z48" s="912"/>
      <c r="AA48" s="912"/>
      <c r="AD48" s="1001"/>
    </row>
    <row r="49" spans="1:30" s="1000" customFormat="1" ht="15" customHeight="1" x14ac:dyDescent="0.3">
      <c r="A49" s="902"/>
      <c r="B49" s="538"/>
      <c r="C49" s="1008"/>
      <c r="D49" s="902"/>
      <c r="E49" s="966"/>
      <c r="F49" s="967"/>
      <c r="G49" s="967"/>
      <c r="H49" s="967"/>
      <c r="I49" s="1003"/>
      <c r="J49" s="1006"/>
      <c r="K49" s="904"/>
      <c r="L49" s="981"/>
      <c r="M49" s="902"/>
      <c r="N49" s="902"/>
      <c r="O49" s="997"/>
      <c r="P49" s="998"/>
      <c r="Q49" s="1002"/>
      <c r="R49" s="998"/>
      <c r="S49" s="932"/>
      <c r="T49" s="932"/>
      <c r="U49" s="932"/>
      <c r="V49" s="915"/>
      <c r="W49" s="1001"/>
      <c r="X49" s="1007"/>
      <c r="Y49" s="915"/>
      <c r="Z49" s="912"/>
      <c r="AA49" s="912"/>
      <c r="AD49" s="1001"/>
    </row>
    <row r="50" spans="1:30" s="1000" customFormat="1" ht="15" customHeight="1" x14ac:dyDescent="0.3">
      <c r="A50" s="902">
        <v>31</v>
      </c>
      <c r="B50" s="538"/>
      <c r="C50" s="1008" t="s">
        <v>3250</v>
      </c>
      <c r="D50" s="902" t="s">
        <v>552</v>
      </c>
      <c r="E50" s="966" t="s">
        <v>360</v>
      </c>
      <c r="F50" s="967">
        <v>0</v>
      </c>
      <c r="G50" s="967">
        <v>5000</v>
      </c>
      <c r="H50" s="967">
        <v>0</v>
      </c>
      <c r="I50" s="1003">
        <v>1</v>
      </c>
      <c r="J50" s="1006" t="s">
        <v>1876</v>
      </c>
      <c r="K50" s="904"/>
      <c r="L50" s="981" t="s">
        <v>3251</v>
      </c>
      <c r="M50" s="902">
        <v>55</v>
      </c>
      <c r="N50" s="902">
        <v>5</v>
      </c>
      <c r="O50" s="997">
        <f t="shared" ref="O50:O86" si="10">IF(A50&lt;&gt;"",M50*2^9+A50,"")</f>
        <v>28191</v>
      </c>
      <c r="P50" s="998" t="str">
        <f t="shared" ref="P50:P52" si="11">IF(A50&lt;&gt;"","0x" &amp;DEC2HEX( O50,4),"")</f>
        <v>0x6E1F</v>
      </c>
      <c r="Q50" s="1002"/>
      <c r="R50" s="998"/>
      <c r="S50" s="932"/>
      <c r="T50" s="932"/>
      <c r="U50" s="932"/>
      <c r="V50" s="915"/>
      <c r="W50" s="1001"/>
      <c r="X50" s="1007"/>
      <c r="Y50" s="915"/>
      <c r="Z50" s="912"/>
      <c r="AA50" s="912"/>
      <c r="AD50" s="1001"/>
    </row>
    <row r="51" spans="1:30" s="1000" customFormat="1" ht="15" customHeight="1" x14ac:dyDescent="0.3">
      <c r="A51" s="902">
        <v>32</v>
      </c>
      <c r="B51" s="538"/>
      <c r="C51" s="1008" t="s">
        <v>3252</v>
      </c>
      <c r="D51" s="902" t="s">
        <v>552</v>
      </c>
      <c r="E51" s="966" t="s">
        <v>360</v>
      </c>
      <c r="F51" s="967">
        <v>0</v>
      </c>
      <c r="G51" s="967">
        <v>5000</v>
      </c>
      <c r="H51" s="967">
        <v>0</v>
      </c>
      <c r="I51" s="1003">
        <v>1</v>
      </c>
      <c r="J51" s="1006" t="s">
        <v>1876</v>
      </c>
      <c r="K51" s="904"/>
      <c r="L51" s="981" t="s">
        <v>3253</v>
      </c>
      <c r="M51" s="902">
        <v>55</v>
      </c>
      <c r="N51" s="902">
        <v>5</v>
      </c>
      <c r="O51" s="997">
        <f t="shared" si="10"/>
        <v>28192</v>
      </c>
      <c r="P51" s="998" t="str">
        <f t="shared" si="11"/>
        <v>0x6E20</v>
      </c>
      <c r="Q51" s="1002"/>
      <c r="R51" s="998"/>
      <c r="S51" s="932"/>
      <c r="T51" s="932"/>
      <c r="U51" s="932"/>
      <c r="V51" s="915"/>
      <c r="W51" s="1001"/>
      <c r="X51" s="1007"/>
      <c r="Y51" s="915"/>
      <c r="Z51" s="912"/>
      <c r="AA51" s="912"/>
      <c r="AD51" s="1001"/>
    </row>
    <row r="52" spans="1:30" s="1000" customFormat="1" ht="15" customHeight="1" x14ac:dyDescent="0.3">
      <c r="A52" s="902">
        <v>33</v>
      </c>
      <c r="B52" s="538"/>
      <c r="C52" s="1008" t="s">
        <v>3254</v>
      </c>
      <c r="D52" s="902" t="s">
        <v>960</v>
      </c>
      <c r="E52" s="966" t="s">
        <v>537</v>
      </c>
      <c r="F52" s="967">
        <v>0</v>
      </c>
      <c r="G52" s="967">
        <v>65535</v>
      </c>
      <c r="H52" s="967">
        <v>0</v>
      </c>
      <c r="I52" s="1003">
        <v>1</v>
      </c>
      <c r="J52" s="1006"/>
      <c r="K52" s="904"/>
      <c r="L52" s="981" t="s">
        <v>3255</v>
      </c>
      <c r="M52" s="902">
        <v>55</v>
      </c>
      <c r="N52" s="902">
        <v>5</v>
      </c>
      <c r="O52" s="997">
        <f t="shared" si="10"/>
        <v>28193</v>
      </c>
      <c r="P52" s="998" t="str">
        <f t="shared" si="11"/>
        <v>0x6E21</v>
      </c>
      <c r="Q52" s="1002"/>
      <c r="R52" s="998"/>
      <c r="S52" s="932"/>
      <c r="T52" s="932"/>
      <c r="U52" s="932"/>
      <c r="V52" s="915"/>
      <c r="W52" s="1001"/>
      <c r="X52" s="1007"/>
      <c r="Y52" s="915" t="s">
        <v>3254</v>
      </c>
      <c r="Z52" s="912" t="s">
        <v>3240</v>
      </c>
      <c r="AA52" s="912">
        <v>0</v>
      </c>
      <c r="AD52" s="1001"/>
    </row>
    <row r="53" spans="1:30" s="1000" customFormat="1" ht="15" customHeight="1" x14ac:dyDescent="0.3">
      <c r="A53" s="902"/>
      <c r="B53" s="538"/>
      <c r="C53" s="904" t="s">
        <v>539</v>
      </c>
      <c r="D53" s="902"/>
      <c r="E53" s="966"/>
      <c r="F53" s="967"/>
      <c r="G53" s="967"/>
      <c r="H53" s="967"/>
      <c r="I53" s="1003"/>
      <c r="J53" s="1006"/>
      <c r="K53" s="904"/>
      <c r="L53" s="981"/>
      <c r="M53" s="902"/>
      <c r="N53" s="902"/>
      <c r="O53" s="997"/>
      <c r="P53" s="998"/>
      <c r="Q53" s="1002"/>
      <c r="R53" s="998"/>
      <c r="S53" s="932"/>
      <c r="T53" s="932"/>
      <c r="U53" s="932"/>
      <c r="V53" s="915"/>
      <c r="W53" s="1001"/>
      <c r="X53" s="1007"/>
      <c r="Y53" s="915" t="s">
        <v>3254</v>
      </c>
      <c r="Z53" s="912" t="s">
        <v>3241</v>
      </c>
      <c r="AA53" s="912">
        <v>1</v>
      </c>
      <c r="AD53" s="1001"/>
    </row>
    <row r="54" spans="1:30" s="1000" customFormat="1" ht="15" customHeight="1" x14ac:dyDescent="0.3">
      <c r="A54" s="902">
        <v>34</v>
      </c>
      <c r="B54" s="538"/>
      <c r="C54" s="1008" t="s">
        <v>3256</v>
      </c>
      <c r="D54" s="902" t="s">
        <v>960</v>
      </c>
      <c r="E54" s="966" t="s">
        <v>537</v>
      </c>
      <c r="F54" s="967">
        <v>0</v>
      </c>
      <c r="G54" s="967">
        <v>65535</v>
      </c>
      <c r="H54" s="967">
        <v>0</v>
      </c>
      <c r="I54" s="1003">
        <v>1</v>
      </c>
      <c r="J54" s="1006"/>
      <c r="K54" s="904"/>
      <c r="L54" s="981" t="s">
        <v>3257</v>
      </c>
      <c r="M54" s="902">
        <v>55</v>
      </c>
      <c r="N54" s="902">
        <v>5</v>
      </c>
      <c r="O54" s="997">
        <f t="shared" si="10"/>
        <v>28194</v>
      </c>
      <c r="P54" s="998" t="str">
        <f t="shared" ref="P54:P56" si="12">IF(A54&lt;&gt;"","0x" &amp;DEC2HEX( O54,4),"")</f>
        <v>0x6E22</v>
      </c>
      <c r="Q54" s="1002"/>
      <c r="R54" s="998"/>
      <c r="S54" s="932"/>
      <c r="T54" s="932"/>
      <c r="U54" s="932"/>
      <c r="V54" s="915"/>
      <c r="W54" s="1001"/>
      <c r="X54" s="1007"/>
      <c r="Y54" s="915" t="s">
        <v>3256</v>
      </c>
      <c r="Z54" s="912" t="s">
        <v>3240</v>
      </c>
      <c r="AA54" s="912">
        <v>0</v>
      </c>
      <c r="AD54" s="1001"/>
    </row>
    <row r="55" spans="1:30" s="1000" customFormat="1" ht="15" customHeight="1" x14ac:dyDescent="0.3">
      <c r="A55" s="902"/>
      <c r="B55" s="538"/>
      <c r="C55" s="904" t="s">
        <v>539</v>
      </c>
      <c r="D55" s="902"/>
      <c r="E55" s="966"/>
      <c r="F55" s="967"/>
      <c r="G55" s="967"/>
      <c r="H55" s="967"/>
      <c r="I55" s="1003"/>
      <c r="J55" s="1006"/>
      <c r="K55" s="904"/>
      <c r="L55" s="981"/>
      <c r="M55" s="902"/>
      <c r="N55" s="902"/>
      <c r="O55" s="997"/>
      <c r="P55" s="998"/>
      <c r="Q55" s="1002"/>
      <c r="R55" s="998"/>
      <c r="S55" s="932"/>
      <c r="T55" s="932"/>
      <c r="U55" s="932"/>
      <c r="V55" s="915"/>
      <c r="W55" s="1001"/>
      <c r="X55" s="1007"/>
      <c r="Y55" s="915" t="s">
        <v>3256</v>
      </c>
      <c r="Z55" s="912" t="s">
        <v>3241</v>
      </c>
      <c r="AA55" s="912">
        <v>1</v>
      </c>
      <c r="AD55" s="1001"/>
    </row>
    <row r="56" spans="1:30" s="1000" customFormat="1" ht="15" customHeight="1" x14ac:dyDescent="0.3">
      <c r="A56" s="902">
        <v>35</v>
      </c>
      <c r="B56" s="538"/>
      <c r="C56" s="1008" t="s">
        <v>3258</v>
      </c>
      <c r="D56" s="902" t="s">
        <v>552</v>
      </c>
      <c r="E56" s="966" t="s">
        <v>537</v>
      </c>
      <c r="F56" s="967">
        <v>0</v>
      </c>
      <c r="G56" s="967">
        <v>5000</v>
      </c>
      <c r="H56" s="967">
        <v>0</v>
      </c>
      <c r="I56" s="1003">
        <v>1</v>
      </c>
      <c r="J56" s="1006" t="s">
        <v>1876</v>
      </c>
      <c r="K56" s="904"/>
      <c r="L56" s="981" t="s">
        <v>3259</v>
      </c>
      <c r="M56" s="902">
        <v>55</v>
      </c>
      <c r="N56" s="902">
        <v>5</v>
      </c>
      <c r="O56" s="997">
        <f t="shared" si="10"/>
        <v>28195</v>
      </c>
      <c r="P56" s="998" t="str">
        <f t="shared" si="12"/>
        <v>0x6E23</v>
      </c>
      <c r="Q56" s="1002"/>
      <c r="R56" s="998"/>
      <c r="S56" s="932"/>
      <c r="T56" s="932"/>
      <c r="U56" s="932"/>
      <c r="V56" s="915"/>
      <c r="W56" s="1001"/>
      <c r="X56" s="1007"/>
      <c r="Y56" s="915" t="s">
        <v>3258</v>
      </c>
      <c r="Z56" s="912" t="s">
        <v>2846</v>
      </c>
      <c r="AA56" s="912">
        <v>0</v>
      </c>
      <c r="AD56" s="1001"/>
    </row>
    <row r="57" spans="1:30" s="1000" customFormat="1" ht="15" customHeight="1" x14ac:dyDescent="0.3">
      <c r="A57" s="902"/>
      <c r="B57" s="538"/>
      <c r="C57" s="905" t="s">
        <v>539</v>
      </c>
      <c r="D57" s="902"/>
      <c r="E57" s="966"/>
      <c r="F57" s="967"/>
      <c r="G57" s="967"/>
      <c r="H57" s="967"/>
      <c r="I57" s="1003"/>
      <c r="J57" s="1006"/>
      <c r="K57" s="904"/>
      <c r="L57" s="981"/>
      <c r="M57" s="902"/>
      <c r="N57" s="902"/>
      <c r="O57" s="997"/>
      <c r="P57" s="998"/>
      <c r="Q57" s="1002"/>
      <c r="R57" s="998"/>
      <c r="S57" s="932"/>
      <c r="T57" s="932"/>
      <c r="U57" s="932"/>
      <c r="V57" s="915"/>
      <c r="W57" s="1001"/>
      <c r="X57" s="1007"/>
      <c r="Y57" s="915" t="s">
        <v>3258</v>
      </c>
      <c r="Z57" s="912" t="s">
        <v>2847</v>
      </c>
      <c r="AA57" s="912">
        <v>1</v>
      </c>
      <c r="AD57" s="1001"/>
    </row>
    <row r="58" spans="1:30" s="1000" customFormat="1" ht="15" customHeight="1" x14ac:dyDescent="0.3">
      <c r="A58" s="902">
        <v>36</v>
      </c>
      <c r="B58" s="538"/>
      <c r="C58" s="1008" t="s">
        <v>3260</v>
      </c>
      <c r="D58" s="902" t="s">
        <v>960</v>
      </c>
      <c r="E58" s="966" t="s">
        <v>537</v>
      </c>
      <c r="F58" s="967">
        <v>0</v>
      </c>
      <c r="G58" s="967">
        <v>65535</v>
      </c>
      <c r="H58" s="967">
        <v>0</v>
      </c>
      <c r="I58" s="1003">
        <v>1</v>
      </c>
      <c r="J58" s="1006"/>
      <c r="K58" s="904"/>
      <c r="L58" s="981" t="s">
        <v>3261</v>
      </c>
      <c r="M58" s="902">
        <v>55</v>
      </c>
      <c r="N58" s="902">
        <v>5</v>
      </c>
      <c r="O58" s="997">
        <f>IF(A58&lt;&gt;"",M58*2^9+A58,"")</f>
        <v>28196</v>
      </c>
      <c r="P58" s="998" t="str">
        <f>IF(A58&lt;&gt;"","0x" &amp;DEC2HEX( O58,4),"")</f>
        <v>0x6E24</v>
      </c>
      <c r="Q58" s="1002"/>
      <c r="R58" s="998"/>
      <c r="S58" s="932"/>
      <c r="T58" s="932"/>
      <c r="U58" s="932"/>
      <c r="V58" s="915"/>
      <c r="W58" s="1001"/>
      <c r="X58" s="1007"/>
      <c r="Y58" s="915" t="s">
        <v>3260</v>
      </c>
      <c r="Z58" s="912" t="s">
        <v>3240</v>
      </c>
      <c r="AA58" s="912">
        <v>0</v>
      </c>
      <c r="AD58" s="1001"/>
    </row>
    <row r="59" spans="1:30" s="1000" customFormat="1" ht="15" customHeight="1" x14ac:dyDescent="0.3">
      <c r="A59" s="902"/>
      <c r="B59" s="538"/>
      <c r="C59" s="905" t="s">
        <v>539</v>
      </c>
      <c r="D59" s="902"/>
      <c r="E59" s="1009"/>
      <c r="F59" s="967"/>
      <c r="G59" s="967"/>
      <c r="H59" s="967"/>
      <c r="I59" s="1003"/>
      <c r="J59" s="1006"/>
      <c r="K59" s="904"/>
      <c r="L59" s="981"/>
      <c r="M59" s="902"/>
      <c r="N59" s="902"/>
      <c r="O59" s="997"/>
      <c r="P59" s="998"/>
      <c r="Q59" s="1002"/>
      <c r="R59" s="998"/>
      <c r="S59" s="932"/>
      <c r="T59" s="932"/>
      <c r="U59" s="932"/>
      <c r="V59" s="915"/>
      <c r="W59" s="1001"/>
      <c r="X59" s="1001"/>
      <c r="Y59" s="915" t="s">
        <v>3260</v>
      </c>
      <c r="Z59" s="912" t="s">
        <v>3241</v>
      </c>
      <c r="AA59" s="912">
        <v>1</v>
      </c>
      <c r="AD59" s="1001"/>
    </row>
    <row r="60" spans="1:30" s="1000" customFormat="1" ht="15" customHeight="1" x14ac:dyDescent="0.3">
      <c r="A60" s="902">
        <v>41</v>
      </c>
      <c r="B60" s="538"/>
      <c r="C60" s="1008" t="s">
        <v>3262</v>
      </c>
      <c r="D60" s="902" t="s">
        <v>549</v>
      </c>
      <c r="E60" s="966" t="s">
        <v>537</v>
      </c>
      <c r="F60" s="967">
        <v>0</v>
      </c>
      <c r="G60" s="967">
        <v>3000</v>
      </c>
      <c r="H60" s="967">
        <v>0</v>
      </c>
      <c r="I60" s="1003">
        <v>1</v>
      </c>
      <c r="J60" s="1006" t="s">
        <v>1876</v>
      </c>
      <c r="K60" s="904"/>
      <c r="L60" s="981" t="s">
        <v>3263</v>
      </c>
      <c r="M60" s="902">
        <v>55</v>
      </c>
      <c r="N60" s="902">
        <v>5</v>
      </c>
      <c r="O60" s="997">
        <f>IF(A60&lt;&gt;"",M60*2^9+A60,"")</f>
        <v>28201</v>
      </c>
      <c r="P60" s="998" t="str">
        <f>IF(A60&lt;&gt;"","0x" &amp;DEC2HEX( O60,4),"")</f>
        <v>0x6E29</v>
      </c>
      <c r="Q60" s="1002"/>
      <c r="R60" s="998"/>
      <c r="S60" s="932"/>
      <c r="T60" s="932"/>
      <c r="U60" s="932"/>
      <c r="V60" s="915"/>
      <c r="W60" s="1001"/>
      <c r="X60" s="1001"/>
      <c r="Y60" s="915"/>
      <c r="Z60" s="912"/>
      <c r="AA60" s="912"/>
      <c r="AD60" s="1001"/>
    </row>
    <row r="61" spans="1:30" s="1000" customFormat="1" ht="15" customHeight="1" x14ac:dyDescent="0.3">
      <c r="A61" s="902">
        <v>42</v>
      </c>
      <c r="B61" s="538"/>
      <c r="C61" s="1008" t="s">
        <v>3264</v>
      </c>
      <c r="D61" s="902" t="s">
        <v>552</v>
      </c>
      <c r="E61" s="1009" t="s">
        <v>360</v>
      </c>
      <c r="F61" s="967">
        <v>0</v>
      </c>
      <c r="G61" s="967">
        <v>3</v>
      </c>
      <c r="H61" s="967">
        <v>0</v>
      </c>
      <c r="I61" s="1003">
        <v>1</v>
      </c>
      <c r="J61" s="1006" t="s">
        <v>974</v>
      </c>
      <c r="K61" s="904"/>
      <c r="L61" s="981" t="s">
        <v>3265</v>
      </c>
      <c r="M61" s="902">
        <v>55</v>
      </c>
      <c r="N61" s="902">
        <v>5</v>
      </c>
      <c r="O61" s="997">
        <f>IF(A61&lt;&gt;"",M61*2^9+A61,"")</f>
        <v>28202</v>
      </c>
      <c r="P61" s="998" t="str">
        <f>IF(A61&lt;&gt;"","0x" &amp;DEC2HEX( O61,4),"")</f>
        <v>0x6E2A</v>
      </c>
      <c r="Q61" s="1002"/>
      <c r="R61" s="998"/>
      <c r="S61" s="932"/>
      <c r="T61" s="932"/>
      <c r="U61" s="932"/>
      <c r="V61" s="915" t="s">
        <v>3264</v>
      </c>
      <c r="W61" s="1001" t="s">
        <v>3266</v>
      </c>
      <c r="X61" s="1001">
        <v>0</v>
      </c>
      <c r="Y61" s="915"/>
      <c r="Z61" s="912"/>
      <c r="AA61" s="912"/>
      <c r="AD61" s="1001"/>
    </row>
    <row r="62" spans="1:30" s="1000" customFormat="1" ht="15" customHeight="1" x14ac:dyDescent="0.3">
      <c r="A62" s="902"/>
      <c r="B62" s="538"/>
      <c r="C62" s="905" t="s">
        <v>539</v>
      </c>
      <c r="D62" s="902"/>
      <c r="E62" s="1009"/>
      <c r="F62" s="967"/>
      <c r="G62" s="967"/>
      <c r="H62" s="967"/>
      <c r="I62" s="1003"/>
      <c r="J62" s="1006"/>
      <c r="K62" s="904"/>
      <c r="L62" s="981"/>
      <c r="M62" s="902"/>
      <c r="N62" s="902"/>
      <c r="O62" s="997"/>
      <c r="P62" s="998"/>
      <c r="Q62" s="1002"/>
      <c r="R62" s="998"/>
      <c r="S62" s="932"/>
      <c r="T62" s="932"/>
      <c r="U62" s="932"/>
      <c r="V62" s="915" t="s">
        <v>3264</v>
      </c>
      <c r="W62" s="1001" t="s">
        <v>3267</v>
      </c>
      <c r="X62" s="1001">
        <v>1</v>
      </c>
      <c r="Y62" s="915"/>
      <c r="Z62" s="912"/>
      <c r="AA62" s="912"/>
      <c r="AD62" s="1001"/>
    </row>
    <row r="63" spans="1:30" s="1000" customFormat="1" ht="15" customHeight="1" x14ac:dyDescent="0.3">
      <c r="A63" s="902"/>
      <c r="B63" s="538"/>
      <c r="C63" s="905" t="s">
        <v>539</v>
      </c>
      <c r="D63" s="902"/>
      <c r="E63" s="1009"/>
      <c r="F63" s="967"/>
      <c r="G63" s="967"/>
      <c r="H63" s="967"/>
      <c r="I63" s="1003"/>
      <c r="J63" s="1006"/>
      <c r="K63" s="904"/>
      <c r="L63" s="981"/>
      <c r="M63" s="902"/>
      <c r="N63" s="902"/>
      <c r="O63" s="997"/>
      <c r="P63" s="998"/>
      <c r="Q63" s="1002"/>
      <c r="R63" s="998"/>
      <c r="S63" s="932"/>
      <c r="T63" s="932"/>
      <c r="U63" s="932"/>
      <c r="V63" s="915" t="s">
        <v>3264</v>
      </c>
      <c r="W63" s="1001" t="s">
        <v>3268</v>
      </c>
      <c r="X63" s="1001">
        <v>2</v>
      </c>
      <c r="Y63" s="915"/>
      <c r="Z63" s="912"/>
      <c r="AA63" s="912"/>
      <c r="AD63" s="1001"/>
    </row>
    <row r="64" spans="1:30" s="1000" customFormat="1" ht="15" customHeight="1" x14ac:dyDescent="0.3">
      <c r="A64" s="902"/>
      <c r="B64" s="538"/>
      <c r="C64" s="905" t="s">
        <v>539</v>
      </c>
      <c r="D64" s="902"/>
      <c r="E64" s="1009"/>
      <c r="F64" s="967"/>
      <c r="G64" s="967"/>
      <c r="H64" s="967"/>
      <c r="I64" s="1003"/>
      <c r="J64" s="1006"/>
      <c r="K64" s="904"/>
      <c r="L64" s="981"/>
      <c r="M64" s="902"/>
      <c r="N64" s="902"/>
      <c r="O64" s="997"/>
      <c r="P64" s="998"/>
      <c r="Q64" s="1002"/>
      <c r="R64" s="998"/>
      <c r="S64" s="932"/>
      <c r="T64" s="932"/>
      <c r="U64" s="932"/>
      <c r="V64" s="915" t="s">
        <v>3264</v>
      </c>
      <c r="W64" s="1010" t="s">
        <v>3269</v>
      </c>
      <c r="X64" s="1010">
        <v>3</v>
      </c>
      <c r="Y64" s="915"/>
      <c r="Z64" s="912"/>
      <c r="AA64" s="912"/>
      <c r="AD64" s="1001"/>
    </row>
    <row r="65" spans="1:30" s="1000" customFormat="1" ht="15" customHeight="1" x14ac:dyDescent="0.3">
      <c r="A65" s="902"/>
      <c r="B65" s="538"/>
      <c r="C65" s="905" t="s">
        <v>539</v>
      </c>
      <c r="D65" s="902"/>
      <c r="E65" s="1009"/>
      <c r="F65" s="967"/>
      <c r="G65" s="967"/>
      <c r="H65" s="967"/>
      <c r="I65" s="1003"/>
      <c r="J65" s="1006"/>
      <c r="K65" s="904"/>
      <c r="L65" s="981"/>
      <c r="M65" s="902"/>
      <c r="N65" s="902"/>
      <c r="O65" s="997"/>
      <c r="P65" s="998"/>
      <c r="Q65" s="1002"/>
      <c r="R65" s="998"/>
      <c r="S65" s="932"/>
      <c r="T65" s="932"/>
      <c r="U65" s="932"/>
      <c r="V65" s="915"/>
      <c r="W65" s="1001"/>
      <c r="X65" s="1001"/>
      <c r="Y65" s="915"/>
      <c r="Z65" s="912"/>
      <c r="AA65" s="912"/>
      <c r="AD65" s="1001"/>
    </row>
    <row r="66" spans="1:30" s="1000" customFormat="1" ht="15" customHeight="1" x14ac:dyDescent="0.3">
      <c r="A66" s="902"/>
      <c r="B66" s="538"/>
      <c r="C66" s="905"/>
      <c r="D66" s="902"/>
      <c r="E66" s="1009"/>
      <c r="F66" s="967"/>
      <c r="G66" s="967"/>
      <c r="H66" s="967"/>
      <c r="I66" s="1003"/>
      <c r="J66" s="1006"/>
      <c r="K66" s="904"/>
      <c r="L66" s="981"/>
      <c r="M66" s="902"/>
      <c r="N66" s="902"/>
      <c r="O66" s="997"/>
      <c r="P66" s="998"/>
      <c r="Q66" s="1002"/>
      <c r="R66" s="998"/>
      <c r="S66" s="932"/>
      <c r="T66" s="932"/>
      <c r="U66" s="932"/>
      <c r="V66" s="915"/>
      <c r="W66" s="1001"/>
      <c r="X66" s="1001"/>
      <c r="Y66" s="915"/>
      <c r="Z66" s="912"/>
      <c r="AA66" s="912"/>
      <c r="AD66" s="1001"/>
    </row>
    <row r="67" spans="1:30" s="1000" customFormat="1" ht="15" customHeight="1" x14ac:dyDescent="0.3">
      <c r="A67" s="902">
        <v>43</v>
      </c>
      <c r="B67" s="538"/>
      <c r="C67" s="1011" t="s">
        <v>3270</v>
      </c>
      <c r="D67" s="902" t="s">
        <v>552</v>
      </c>
      <c r="E67" s="904" t="s">
        <v>537</v>
      </c>
      <c r="F67" s="968">
        <v>0</v>
      </c>
      <c r="G67" s="968">
        <v>175</v>
      </c>
      <c r="H67" s="967">
        <v>0</v>
      </c>
      <c r="I67" s="996">
        <v>0.2</v>
      </c>
      <c r="J67" s="988" t="s">
        <v>1801</v>
      </c>
      <c r="K67" s="993" t="s">
        <v>2844</v>
      </c>
      <c r="L67" s="981" t="s">
        <v>3271</v>
      </c>
      <c r="M67" s="902">
        <v>55</v>
      </c>
      <c r="N67" s="902">
        <v>5</v>
      </c>
      <c r="O67" s="997">
        <f>IF(A67&lt;&gt;"",M67*2^9+A67,"")</f>
        <v>28203</v>
      </c>
      <c r="P67" s="998" t="str">
        <f>IF(A67&lt;&gt;"","0x" &amp;DEC2HEX( O67,4),"")</f>
        <v>0x6E2B</v>
      </c>
      <c r="Q67" s="1002"/>
      <c r="R67" s="998"/>
      <c r="S67" s="932"/>
      <c r="T67" s="932"/>
      <c r="U67" s="932"/>
      <c r="V67" s="915"/>
      <c r="W67" s="1001"/>
      <c r="X67" s="1001"/>
      <c r="Y67" s="915" t="s">
        <v>3270</v>
      </c>
      <c r="Z67" s="912" t="s">
        <v>2846</v>
      </c>
      <c r="AA67" s="912">
        <v>0</v>
      </c>
      <c r="AD67" s="1001"/>
    </row>
    <row r="68" spans="1:30" s="1000" customFormat="1" ht="15" customHeight="1" x14ac:dyDescent="0.3">
      <c r="A68" s="902"/>
      <c r="B68" s="538"/>
      <c r="C68" s="905" t="s">
        <v>539</v>
      </c>
      <c r="D68" s="902"/>
      <c r="E68" s="1009"/>
      <c r="F68" s="967"/>
      <c r="G68" s="967"/>
      <c r="H68" s="967"/>
      <c r="I68" s="1003"/>
      <c r="J68" s="1006"/>
      <c r="K68" s="904"/>
      <c r="L68" s="981"/>
      <c r="M68" s="902"/>
      <c r="N68" s="902"/>
      <c r="O68" s="997"/>
      <c r="P68" s="998"/>
      <c r="Q68" s="1002"/>
      <c r="R68" s="998"/>
      <c r="S68" s="932"/>
      <c r="T68" s="932"/>
      <c r="U68" s="932"/>
      <c r="V68" s="915"/>
      <c r="W68" s="1001"/>
      <c r="X68" s="1001"/>
      <c r="Y68" s="915" t="s">
        <v>3270</v>
      </c>
      <c r="Z68" s="912" t="s">
        <v>2847</v>
      </c>
      <c r="AA68" s="912">
        <v>1</v>
      </c>
      <c r="AD68" s="1001"/>
    </row>
    <row r="69" spans="1:30" s="1000" customFormat="1" ht="15" customHeight="1" x14ac:dyDescent="0.3">
      <c r="A69" s="902"/>
      <c r="B69" s="538"/>
      <c r="C69" s="905"/>
      <c r="D69" s="902"/>
      <c r="E69" s="1009"/>
      <c r="F69" s="967"/>
      <c r="G69" s="967"/>
      <c r="H69" s="967"/>
      <c r="I69" s="1003"/>
      <c r="J69" s="1006"/>
      <c r="K69" s="904"/>
      <c r="L69" s="981"/>
      <c r="M69" s="902"/>
      <c r="N69" s="902"/>
      <c r="O69" s="997"/>
      <c r="P69" s="998"/>
      <c r="Q69" s="1002"/>
      <c r="R69" s="998"/>
      <c r="S69" s="932"/>
      <c r="T69" s="932"/>
      <c r="U69" s="932"/>
      <c r="V69" s="915"/>
      <c r="W69" s="1001"/>
      <c r="X69" s="1001"/>
      <c r="Y69" s="915"/>
      <c r="Z69" s="912"/>
      <c r="AA69" s="912"/>
      <c r="AD69" s="1001"/>
    </row>
    <row r="70" spans="1:30" s="1000" customFormat="1" ht="15" customHeight="1" x14ac:dyDescent="0.3">
      <c r="A70" s="902">
        <v>50</v>
      </c>
      <c r="B70" s="538"/>
      <c r="C70" s="1008" t="s">
        <v>3272</v>
      </c>
      <c r="D70" s="902" t="s">
        <v>549</v>
      </c>
      <c r="E70" s="1009" t="s">
        <v>360</v>
      </c>
      <c r="F70" s="967">
        <v>0</v>
      </c>
      <c r="G70" s="967">
        <v>65535</v>
      </c>
      <c r="H70" s="967">
        <v>0</v>
      </c>
      <c r="I70" s="1003">
        <v>0</v>
      </c>
      <c r="J70" s="1006" t="s">
        <v>974</v>
      </c>
      <c r="K70" s="904"/>
      <c r="L70" s="981" t="s">
        <v>3273</v>
      </c>
      <c r="M70" s="902">
        <v>55</v>
      </c>
      <c r="N70" s="902">
        <v>5</v>
      </c>
      <c r="O70" s="997">
        <f>IF(A70&lt;&gt;"",M70*2^9+A70,"")</f>
        <v>28210</v>
      </c>
      <c r="P70" s="998" t="str">
        <f>IF(A70&lt;&gt;"","0x" &amp;DEC2HEX( O70,4),"")</f>
        <v>0x6E32</v>
      </c>
      <c r="Q70" s="1002"/>
      <c r="R70" s="998"/>
      <c r="S70" s="932"/>
      <c r="T70" s="932"/>
      <c r="U70" s="932" t="s">
        <v>368</v>
      </c>
      <c r="V70" s="915" t="s">
        <v>3272</v>
      </c>
      <c r="W70" s="912" t="s">
        <v>2857</v>
      </c>
      <c r="X70" s="1001">
        <v>4</v>
      </c>
      <c r="Y70" s="915"/>
      <c r="Z70" s="912"/>
      <c r="AA70" s="912"/>
      <c r="AD70" s="1001"/>
    </row>
    <row r="71" spans="1:30" s="1000" customFormat="1" ht="15" customHeight="1" x14ac:dyDescent="0.3">
      <c r="A71" s="902"/>
      <c r="B71" s="538"/>
      <c r="C71" s="904" t="s">
        <v>539</v>
      </c>
      <c r="D71" s="902"/>
      <c r="E71" s="1009"/>
      <c r="F71" s="967"/>
      <c r="G71" s="967"/>
      <c r="H71" s="967"/>
      <c r="I71" s="1003"/>
      <c r="J71" s="1006"/>
      <c r="K71" s="904"/>
      <c r="L71" s="981"/>
      <c r="M71" s="902"/>
      <c r="N71" s="902"/>
      <c r="O71" s="997"/>
      <c r="P71" s="998"/>
      <c r="Q71" s="1002"/>
      <c r="R71" s="998"/>
      <c r="S71" s="932"/>
      <c r="T71" s="932"/>
      <c r="U71" s="932"/>
      <c r="V71" s="915" t="s">
        <v>3272</v>
      </c>
      <c r="W71" s="912" t="s">
        <v>2858</v>
      </c>
      <c r="X71" s="1001">
        <v>5</v>
      </c>
      <c r="Y71" s="915"/>
      <c r="Z71" s="912"/>
      <c r="AA71" s="912"/>
      <c r="AD71" s="1001"/>
    </row>
    <row r="72" spans="1:30" s="1000" customFormat="1" ht="15" customHeight="1" x14ac:dyDescent="0.3">
      <c r="A72" s="902"/>
      <c r="B72" s="538"/>
      <c r="C72" s="904"/>
      <c r="D72" s="902"/>
      <c r="E72" s="1009"/>
      <c r="F72" s="967"/>
      <c r="G72" s="967"/>
      <c r="H72" s="967"/>
      <c r="I72" s="1003"/>
      <c r="J72" s="1006"/>
      <c r="K72" s="904"/>
      <c r="L72" s="981"/>
      <c r="M72" s="902"/>
      <c r="N72" s="902"/>
      <c r="O72" s="997"/>
      <c r="P72" s="998"/>
      <c r="Q72" s="1002"/>
      <c r="R72" s="998"/>
      <c r="S72" s="932"/>
      <c r="T72" s="932"/>
      <c r="U72" s="932"/>
      <c r="V72" s="915"/>
      <c r="W72" s="912"/>
      <c r="X72" s="1001"/>
      <c r="Y72" s="915"/>
      <c r="Z72" s="912"/>
      <c r="AA72" s="912"/>
      <c r="AD72" s="1001"/>
    </row>
    <row r="73" spans="1:30" s="1000" customFormat="1" ht="15" customHeight="1" x14ac:dyDescent="0.3">
      <c r="A73" s="902">
        <v>51</v>
      </c>
      <c r="B73" s="538"/>
      <c r="C73" s="981" t="s">
        <v>3274</v>
      </c>
      <c r="D73" s="902" t="s">
        <v>552</v>
      </c>
      <c r="E73" s="966" t="s">
        <v>360</v>
      </c>
      <c r="F73" s="967">
        <v>0</v>
      </c>
      <c r="G73" s="967">
        <v>65535</v>
      </c>
      <c r="H73" s="967">
        <v>0</v>
      </c>
      <c r="I73" s="1003">
        <v>0</v>
      </c>
      <c r="J73" s="1006" t="s">
        <v>974</v>
      </c>
      <c r="K73" s="904"/>
      <c r="L73" s="981" t="s">
        <v>3275</v>
      </c>
      <c r="M73" s="902">
        <v>55</v>
      </c>
      <c r="N73" s="902">
        <v>5</v>
      </c>
      <c r="O73" s="997">
        <f>IF(A73&lt;&gt;"",M73*2^9+A73,"")</f>
        <v>28211</v>
      </c>
      <c r="P73" s="998" t="str">
        <f>IF(A73&lt;&gt;"","0x" &amp;DEC2HEX( O73,4),"")</f>
        <v>0x6E33</v>
      </c>
      <c r="Q73" s="1002"/>
      <c r="R73" s="998"/>
      <c r="S73" s="932"/>
      <c r="T73" s="932"/>
      <c r="U73" s="932"/>
      <c r="V73" s="915" t="s">
        <v>3274</v>
      </c>
      <c r="W73" s="612" t="s">
        <v>3276</v>
      </c>
      <c r="X73" s="613">
        <v>0</v>
      </c>
      <c r="Y73" s="915"/>
      <c r="Z73" s="912"/>
      <c r="AA73" s="912"/>
      <c r="AD73" s="1001"/>
    </row>
    <row r="74" spans="1:30" s="1000" customFormat="1" ht="15" customHeight="1" x14ac:dyDescent="0.3">
      <c r="A74" s="902"/>
      <c r="B74" s="538"/>
      <c r="C74" s="904" t="s">
        <v>539</v>
      </c>
      <c r="D74" s="902"/>
      <c r="E74" s="966"/>
      <c r="F74" s="967"/>
      <c r="G74" s="967"/>
      <c r="H74" s="967"/>
      <c r="I74" s="1003"/>
      <c r="J74" s="1006"/>
      <c r="K74" s="904"/>
      <c r="L74" s="981"/>
      <c r="M74" s="902"/>
      <c r="N74" s="902"/>
      <c r="O74" s="997"/>
      <c r="P74" s="998"/>
      <c r="Q74" s="1002"/>
      <c r="R74" s="998"/>
      <c r="S74" s="932"/>
      <c r="T74" s="932"/>
      <c r="U74" s="932"/>
      <c r="V74" s="915" t="s">
        <v>3274</v>
      </c>
      <c r="W74" s="612" t="s">
        <v>3277</v>
      </c>
      <c r="X74" s="612">
        <v>1</v>
      </c>
      <c r="Y74" s="915"/>
      <c r="Z74" s="912"/>
      <c r="AA74" s="912"/>
      <c r="AD74" s="1001"/>
    </row>
    <row r="75" spans="1:30" s="1000" customFormat="1" ht="15" customHeight="1" x14ac:dyDescent="0.3">
      <c r="A75" s="902"/>
      <c r="B75" s="538"/>
      <c r="C75" s="904" t="s">
        <v>539</v>
      </c>
      <c r="D75" s="902"/>
      <c r="E75" s="966"/>
      <c r="F75" s="967"/>
      <c r="G75" s="967"/>
      <c r="H75" s="967"/>
      <c r="I75" s="1003"/>
      <c r="J75" s="1006"/>
      <c r="K75" s="904"/>
      <c r="L75" s="981"/>
      <c r="M75" s="902"/>
      <c r="N75" s="902"/>
      <c r="O75" s="997"/>
      <c r="P75" s="998"/>
      <c r="Q75" s="1002"/>
      <c r="R75" s="998"/>
      <c r="S75" s="932"/>
      <c r="T75" s="932"/>
      <c r="U75" s="932"/>
      <c r="V75" s="915" t="s">
        <v>3274</v>
      </c>
      <c r="W75" s="612" t="s">
        <v>3278</v>
      </c>
      <c r="X75" s="612">
        <v>2</v>
      </c>
      <c r="Y75" s="915"/>
      <c r="Z75" s="912"/>
      <c r="AA75" s="912"/>
      <c r="AD75" s="1001"/>
    </row>
    <row r="76" spans="1:30" s="1000" customFormat="1" ht="15" customHeight="1" x14ac:dyDescent="0.3">
      <c r="A76" s="902"/>
      <c r="B76" s="538"/>
      <c r="C76" s="904" t="s">
        <v>539</v>
      </c>
      <c r="D76" s="902"/>
      <c r="E76" s="966"/>
      <c r="F76" s="967"/>
      <c r="G76" s="967"/>
      <c r="H76" s="967"/>
      <c r="I76" s="1003"/>
      <c r="J76" s="1006"/>
      <c r="K76" s="904"/>
      <c r="L76" s="981"/>
      <c r="M76" s="902"/>
      <c r="N76" s="902"/>
      <c r="O76" s="997"/>
      <c r="P76" s="998"/>
      <c r="Q76" s="1002"/>
      <c r="R76" s="998"/>
      <c r="S76" s="932"/>
      <c r="T76" s="932"/>
      <c r="U76" s="932"/>
      <c r="V76" s="915" t="s">
        <v>3274</v>
      </c>
      <c r="W76" s="612" t="s">
        <v>3279</v>
      </c>
      <c r="X76" s="612">
        <v>3</v>
      </c>
      <c r="Y76" s="915"/>
      <c r="Z76" s="912"/>
      <c r="AA76" s="912"/>
      <c r="AD76" s="1001"/>
    </row>
    <row r="77" spans="1:30" s="1000" customFormat="1" ht="15" customHeight="1" x14ac:dyDescent="0.3">
      <c r="A77" s="902"/>
      <c r="B77" s="538"/>
      <c r="C77" s="904" t="s">
        <v>539</v>
      </c>
      <c r="D77" s="902"/>
      <c r="E77" s="966"/>
      <c r="F77" s="967"/>
      <c r="G77" s="967"/>
      <c r="H77" s="967"/>
      <c r="I77" s="1003"/>
      <c r="J77" s="1006"/>
      <c r="K77" s="904"/>
      <c r="L77" s="981"/>
      <c r="M77" s="902"/>
      <c r="N77" s="902"/>
      <c r="O77" s="997"/>
      <c r="P77" s="998"/>
      <c r="Q77" s="1002"/>
      <c r="R77" s="998"/>
      <c r="S77" s="932"/>
      <c r="T77" s="932"/>
      <c r="U77" s="932"/>
      <c r="V77" s="915" t="s">
        <v>3274</v>
      </c>
      <c r="W77" s="1001" t="s">
        <v>3280</v>
      </c>
      <c r="X77" s="1010">
        <v>65281</v>
      </c>
      <c r="Y77" s="915"/>
      <c r="Z77" s="912"/>
      <c r="AA77" s="912"/>
      <c r="AD77" s="1001"/>
    </row>
    <row r="78" spans="1:30" s="1000" customFormat="1" ht="15" customHeight="1" x14ac:dyDescent="0.3">
      <c r="A78" s="902"/>
      <c r="B78" s="538"/>
      <c r="C78" s="904" t="s">
        <v>539</v>
      </c>
      <c r="D78" s="902"/>
      <c r="E78" s="966"/>
      <c r="F78" s="967"/>
      <c r="G78" s="967"/>
      <c r="H78" s="967"/>
      <c r="I78" s="1003"/>
      <c r="J78" s="1006"/>
      <c r="K78" s="904"/>
      <c r="L78" s="981"/>
      <c r="M78" s="902"/>
      <c r="N78" s="902"/>
      <c r="O78" s="997"/>
      <c r="P78" s="998"/>
      <c r="Q78" s="1002"/>
      <c r="R78" s="998"/>
      <c r="S78" s="932"/>
      <c r="T78" s="932"/>
      <c r="U78" s="932"/>
      <c r="V78" s="915" t="s">
        <v>3274</v>
      </c>
      <c r="W78" s="729" t="s">
        <v>3281</v>
      </c>
      <c r="X78" s="1010">
        <v>65282</v>
      </c>
      <c r="Y78" s="915"/>
      <c r="Z78" s="912"/>
      <c r="AA78" s="912"/>
      <c r="AD78" s="1001"/>
    </row>
    <row r="79" spans="1:30" s="1000" customFormat="1" ht="15" customHeight="1" x14ac:dyDescent="0.3">
      <c r="A79" s="902"/>
      <c r="B79" s="538"/>
      <c r="C79" s="904" t="s">
        <v>539</v>
      </c>
      <c r="D79" s="902"/>
      <c r="E79" s="966"/>
      <c r="F79" s="967"/>
      <c r="G79" s="967"/>
      <c r="H79" s="967"/>
      <c r="I79" s="1003"/>
      <c r="J79" s="1006"/>
      <c r="K79" s="904"/>
      <c r="L79" s="981"/>
      <c r="M79" s="902"/>
      <c r="N79" s="902"/>
      <c r="O79" s="997"/>
      <c r="P79" s="998"/>
      <c r="Q79" s="1002"/>
      <c r="R79" s="998"/>
      <c r="S79" s="932"/>
      <c r="T79" s="932"/>
      <c r="U79" s="932"/>
      <c r="V79" s="915" t="s">
        <v>3274</v>
      </c>
      <c r="W79" s="729" t="s">
        <v>3282</v>
      </c>
      <c r="X79" s="1010">
        <v>65283</v>
      </c>
      <c r="Y79" s="915"/>
      <c r="Z79" s="912"/>
      <c r="AA79" s="912"/>
      <c r="AD79" s="1001"/>
    </row>
    <row r="80" spans="1:30" s="1000" customFormat="1" ht="15" customHeight="1" x14ac:dyDescent="0.3">
      <c r="A80" s="902"/>
      <c r="B80" s="538"/>
      <c r="C80" s="904" t="s">
        <v>539</v>
      </c>
      <c r="D80" s="902"/>
      <c r="E80" s="966"/>
      <c r="F80" s="967"/>
      <c r="G80" s="967"/>
      <c r="H80" s="967"/>
      <c r="I80" s="1003"/>
      <c r="J80" s="1006"/>
      <c r="K80" s="904"/>
      <c r="L80" s="981"/>
      <c r="M80" s="902"/>
      <c r="N80" s="902"/>
      <c r="O80" s="997"/>
      <c r="P80" s="998"/>
      <c r="Q80" s="1002"/>
      <c r="R80" s="998"/>
      <c r="S80" s="932"/>
      <c r="T80" s="932"/>
      <c r="U80" s="932"/>
      <c r="V80" s="915" t="s">
        <v>3274</v>
      </c>
      <c r="W80" s="729" t="s">
        <v>3283</v>
      </c>
      <c r="X80" s="1010">
        <v>65284</v>
      </c>
      <c r="Y80" s="915"/>
      <c r="Z80" s="912"/>
      <c r="AA80" s="912"/>
      <c r="AD80" s="1001"/>
    </row>
    <row r="81" spans="1:30" s="1000" customFormat="1" ht="15" customHeight="1" x14ac:dyDescent="0.3">
      <c r="A81" s="902"/>
      <c r="B81" s="538"/>
      <c r="C81" s="904" t="s">
        <v>539</v>
      </c>
      <c r="D81" s="902"/>
      <c r="E81" s="966"/>
      <c r="F81" s="967"/>
      <c r="G81" s="967"/>
      <c r="H81" s="967"/>
      <c r="I81" s="1003"/>
      <c r="J81" s="1006"/>
      <c r="K81" s="904"/>
      <c r="L81" s="981"/>
      <c r="M81" s="902"/>
      <c r="N81" s="902"/>
      <c r="O81" s="997"/>
      <c r="P81" s="998"/>
      <c r="Q81" s="1002"/>
      <c r="R81" s="998"/>
      <c r="S81" s="932"/>
      <c r="T81" s="932"/>
      <c r="U81" s="932"/>
      <c r="V81" s="915" t="s">
        <v>3274</v>
      </c>
      <c r="W81" s="729" t="s">
        <v>3284</v>
      </c>
      <c r="X81" s="1010">
        <v>65285</v>
      </c>
      <c r="Y81" s="915"/>
      <c r="Z81" s="912"/>
      <c r="AA81" s="912"/>
      <c r="AD81" s="1001"/>
    </row>
    <row r="82" spans="1:30" s="1000" customFormat="1" ht="15" customHeight="1" x14ac:dyDescent="0.3">
      <c r="A82" s="902"/>
      <c r="B82" s="538"/>
      <c r="C82" s="904" t="s">
        <v>539</v>
      </c>
      <c r="D82" s="902"/>
      <c r="E82" s="966"/>
      <c r="F82" s="967"/>
      <c r="G82" s="967"/>
      <c r="H82" s="967"/>
      <c r="I82" s="1003"/>
      <c r="J82" s="1006"/>
      <c r="K82" s="904"/>
      <c r="L82" s="981"/>
      <c r="M82" s="902"/>
      <c r="N82" s="902"/>
      <c r="O82" s="997"/>
      <c r="P82" s="998"/>
      <c r="Q82" s="1002"/>
      <c r="R82" s="998"/>
      <c r="S82" s="932"/>
      <c r="T82" s="932"/>
      <c r="U82" s="932"/>
      <c r="V82" s="915" t="s">
        <v>3274</v>
      </c>
      <c r="W82" s="729" t="s">
        <v>3285</v>
      </c>
      <c r="X82" s="1010">
        <v>65286</v>
      </c>
      <c r="Y82" s="915"/>
      <c r="Z82" s="912"/>
      <c r="AA82" s="912"/>
      <c r="AD82" s="1001"/>
    </row>
    <row r="83" spans="1:30" s="1000" customFormat="1" ht="15" customHeight="1" x14ac:dyDescent="0.3">
      <c r="A83" s="902"/>
      <c r="B83" s="538"/>
      <c r="C83" s="904" t="s">
        <v>539</v>
      </c>
      <c r="D83" s="902"/>
      <c r="E83" s="966"/>
      <c r="F83" s="967"/>
      <c r="G83" s="967"/>
      <c r="H83" s="967"/>
      <c r="I83" s="1003"/>
      <c r="J83" s="1006"/>
      <c r="K83" s="904"/>
      <c r="L83" s="981"/>
      <c r="M83" s="902"/>
      <c r="N83" s="902"/>
      <c r="O83" s="997"/>
      <c r="P83" s="998"/>
      <c r="Q83" s="1002"/>
      <c r="R83" s="998"/>
      <c r="S83" s="932"/>
      <c r="T83" s="932"/>
      <c r="U83" s="932"/>
      <c r="V83" s="915" t="s">
        <v>3274</v>
      </c>
      <c r="W83" s="729" t="s">
        <v>3286</v>
      </c>
      <c r="X83" s="1010">
        <v>65287</v>
      </c>
      <c r="Y83" s="915"/>
      <c r="Z83" s="912"/>
      <c r="AA83" s="912"/>
      <c r="AD83" s="1001"/>
    </row>
    <row r="84" spans="1:30" s="1000" customFormat="1" ht="15" customHeight="1" x14ac:dyDescent="0.3">
      <c r="A84" s="902"/>
      <c r="B84" s="538"/>
      <c r="C84" s="904" t="s">
        <v>539</v>
      </c>
      <c r="D84" s="902"/>
      <c r="E84" s="966"/>
      <c r="F84" s="967"/>
      <c r="G84" s="967"/>
      <c r="H84" s="967"/>
      <c r="I84" s="1003"/>
      <c r="J84" s="1006"/>
      <c r="K84" s="904"/>
      <c r="L84" s="981"/>
      <c r="M84" s="902"/>
      <c r="N84" s="902"/>
      <c r="O84" s="997"/>
      <c r="P84" s="998"/>
      <c r="Q84" s="1002"/>
      <c r="R84" s="998"/>
      <c r="S84" s="932"/>
      <c r="T84" s="932"/>
      <c r="U84" s="932"/>
      <c r="V84" s="915" t="s">
        <v>3274</v>
      </c>
      <c r="W84" s="612" t="s">
        <v>3287</v>
      </c>
      <c r="X84" s="1010">
        <v>65288</v>
      </c>
      <c r="Y84" s="915"/>
      <c r="Z84" s="912"/>
      <c r="AA84" s="912"/>
      <c r="AD84" s="1001"/>
    </row>
    <row r="85" spans="1:30" s="1000" customFormat="1" ht="15" customHeight="1" x14ac:dyDescent="0.3">
      <c r="A85" s="902"/>
      <c r="B85" s="538"/>
      <c r="C85" s="904"/>
      <c r="D85" s="902"/>
      <c r="E85" s="966"/>
      <c r="F85" s="967"/>
      <c r="G85" s="967"/>
      <c r="H85" s="967"/>
      <c r="I85" s="1003"/>
      <c r="J85" s="1006"/>
      <c r="K85" s="904"/>
      <c r="L85" s="981"/>
      <c r="M85" s="902"/>
      <c r="N85" s="902"/>
      <c r="O85" s="997"/>
      <c r="P85" s="998"/>
      <c r="Q85" s="1002"/>
      <c r="R85" s="998"/>
      <c r="S85" s="932"/>
      <c r="T85" s="932"/>
      <c r="U85" s="932"/>
      <c r="V85" s="915"/>
      <c r="W85" s="1001"/>
      <c r="X85" s="1001"/>
      <c r="Y85" s="915"/>
      <c r="Z85" s="912"/>
      <c r="AA85" s="912"/>
      <c r="AD85" s="1001"/>
    </row>
    <row r="86" spans="1:30" s="1000" customFormat="1" ht="15" customHeight="1" x14ac:dyDescent="0.3">
      <c r="A86" s="902">
        <v>100</v>
      </c>
      <c r="B86" s="538"/>
      <c r="C86" s="981" t="s">
        <v>2855</v>
      </c>
      <c r="D86" s="902" t="s">
        <v>549</v>
      </c>
      <c r="E86" s="966" t="s">
        <v>360</v>
      </c>
      <c r="F86" s="967">
        <v>0</v>
      </c>
      <c r="G86" s="967">
        <v>65535</v>
      </c>
      <c r="H86" s="967"/>
      <c r="I86" s="1003">
        <v>0</v>
      </c>
      <c r="J86" s="1006" t="s">
        <v>974</v>
      </c>
      <c r="K86" s="904"/>
      <c r="L86" s="981" t="s">
        <v>2856</v>
      </c>
      <c r="M86" s="902">
        <f>IF(A86&lt;&gt;"",$D$5,"")</f>
        <v>55</v>
      </c>
      <c r="N86" s="902">
        <f>IF(A86&lt;&gt;"",$D$4,"")</f>
        <v>5</v>
      </c>
      <c r="O86" s="997">
        <f t="shared" si="10"/>
        <v>28260</v>
      </c>
      <c r="P86" s="998" t="str">
        <f t="shared" si="8"/>
        <v>0x6E64</v>
      </c>
      <c r="Q86" s="1002"/>
      <c r="R86" s="998"/>
      <c r="S86" s="932"/>
      <c r="T86" s="932"/>
      <c r="U86" s="932" t="s">
        <v>368</v>
      </c>
      <c r="V86" s="915" t="s">
        <v>2855</v>
      </c>
      <c r="W86" s="912" t="s">
        <v>2857</v>
      </c>
      <c r="X86" s="912">
        <v>52224</v>
      </c>
      <c r="Y86" s="915"/>
      <c r="Z86" s="912"/>
      <c r="AA86" s="912"/>
      <c r="AD86" s="1001"/>
    </row>
    <row r="87" spans="1:30" s="1000" customFormat="1" ht="15" customHeight="1" x14ac:dyDescent="0.3">
      <c r="A87" s="902"/>
      <c r="B87" s="538"/>
      <c r="C87" s="905" t="s">
        <v>539</v>
      </c>
      <c r="D87" s="902"/>
      <c r="E87" s="966"/>
      <c r="F87" s="967"/>
      <c r="G87" s="967"/>
      <c r="H87" s="967"/>
      <c r="I87" s="1003"/>
      <c r="J87" s="1006"/>
      <c r="K87" s="904"/>
      <c r="L87" s="981"/>
      <c r="M87" s="902"/>
      <c r="N87" s="902"/>
      <c r="O87" s="997"/>
      <c r="P87" s="998"/>
      <c r="Q87" s="1002"/>
      <c r="R87" s="998"/>
      <c r="S87" s="932"/>
      <c r="T87" s="932"/>
      <c r="U87" s="932"/>
      <c r="V87" s="915" t="s">
        <v>2855</v>
      </c>
      <c r="W87" s="912" t="s">
        <v>2858</v>
      </c>
      <c r="X87" s="912">
        <v>56576</v>
      </c>
      <c r="Y87" s="915"/>
      <c r="Z87" s="912"/>
      <c r="AA87" s="912"/>
      <c r="AD87" s="1001"/>
    </row>
    <row r="88" spans="1:30" s="1000" customFormat="1" ht="15" customHeight="1" x14ac:dyDescent="0.3">
      <c r="A88" s="902"/>
      <c r="B88" s="538"/>
      <c r="C88" s="981"/>
      <c r="D88" s="902"/>
      <c r="E88" s="966"/>
      <c r="F88" s="967"/>
      <c r="G88" s="967"/>
      <c r="H88" s="967"/>
      <c r="I88" s="1003"/>
      <c r="J88" s="1006"/>
      <c r="K88" s="904"/>
      <c r="L88" s="981"/>
      <c r="M88" s="902" t="str">
        <f>IF(A88&lt;&gt;"",$D$5,"")</f>
        <v/>
      </c>
      <c r="N88" s="902" t="str">
        <f>IF(A88&lt;&gt;"",$D$4,"")</f>
        <v/>
      </c>
      <c r="O88" s="997" t="str">
        <f>IF(A88&lt;&gt;"",M88*2^9+A88,"")</f>
        <v/>
      </c>
      <c r="P88" s="998" t="str">
        <f>IF(A88&lt;&gt;"","0x" &amp;DEC2HEX( O88,4),"")</f>
        <v/>
      </c>
      <c r="Q88" s="1002"/>
      <c r="R88" s="998"/>
      <c r="S88" s="932"/>
      <c r="T88" s="932"/>
      <c r="U88" s="932"/>
      <c r="V88" s="915"/>
      <c r="W88" s="912"/>
      <c r="X88" s="912"/>
      <c r="Y88" s="915"/>
      <c r="Z88" s="912"/>
      <c r="AA88" s="912"/>
      <c r="AD88" s="1001"/>
    </row>
    <row r="89" spans="1:30" s="1000" customFormat="1" ht="15" customHeight="1" x14ac:dyDescent="0.3">
      <c r="A89" s="902">
        <v>101</v>
      </c>
      <c r="B89" s="538"/>
      <c r="C89" s="981" t="s">
        <v>2859</v>
      </c>
      <c r="D89" s="902" t="s">
        <v>552</v>
      </c>
      <c r="E89" s="966" t="s">
        <v>360</v>
      </c>
      <c r="F89" s="967">
        <v>0</v>
      </c>
      <c r="G89" s="967">
        <v>65535</v>
      </c>
      <c r="H89" s="967"/>
      <c r="I89" s="1003">
        <v>0</v>
      </c>
      <c r="J89" s="1006" t="s">
        <v>974</v>
      </c>
      <c r="K89" s="904"/>
      <c r="L89" s="981" t="s">
        <v>2860</v>
      </c>
      <c r="M89" s="902">
        <f>IF(A89&lt;&gt;"",$D$5,"")</f>
        <v>55</v>
      </c>
      <c r="N89" s="902">
        <f>IF(A89&lt;&gt;"",$D$4,"")</f>
        <v>5</v>
      </c>
      <c r="O89" s="997">
        <f>IF(A89&lt;&gt;"",M89*2^9+A89,"")</f>
        <v>28261</v>
      </c>
      <c r="P89" s="998" t="str">
        <f>IF(A89&lt;&gt;"","0x" &amp;DEC2HEX( O89,4),"")</f>
        <v>0x6E65</v>
      </c>
      <c r="Q89" s="1002"/>
      <c r="R89" s="998"/>
      <c r="S89" s="932"/>
      <c r="T89" s="932"/>
      <c r="U89" s="932"/>
      <c r="V89" s="915" t="s">
        <v>2859</v>
      </c>
      <c r="W89" s="1012" t="s">
        <v>2861</v>
      </c>
      <c r="X89" s="912">
        <v>0</v>
      </c>
      <c r="Y89" s="915"/>
      <c r="Z89" s="912"/>
      <c r="AA89" s="912"/>
      <c r="AD89" s="1001"/>
    </row>
    <row r="90" spans="1:30" s="1000" customFormat="1" ht="15" customHeight="1" x14ac:dyDescent="0.3">
      <c r="A90" s="902"/>
      <c r="B90" s="538"/>
      <c r="C90" s="905" t="s">
        <v>539</v>
      </c>
      <c r="D90" s="902"/>
      <c r="E90" s="966"/>
      <c r="F90" s="967"/>
      <c r="G90" s="967"/>
      <c r="H90" s="967"/>
      <c r="I90" s="1003"/>
      <c r="J90" s="1006"/>
      <c r="K90" s="904"/>
      <c r="L90" s="981"/>
      <c r="M90" s="902"/>
      <c r="N90" s="902"/>
      <c r="O90" s="997"/>
      <c r="P90" s="998"/>
      <c r="Q90" s="1002"/>
      <c r="R90" s="998"/>
      <c r="S90" s="932"/>
      <c r="T90" s="932"/>
      <c r="U90" s="932"/>
      <c r="V90" s="915" t="s">
        <v>2859</v>
      </c>
      <c r="W90" s="912" t="s">
        <v>2862</v>
      </c>
      <c r="X90" s="912">
        <v>1</v>
      </c>
      <c r="Y90" s="915"/>
      <c r="Z90" s="912"/>
      <c r="AA90" s="912"/>
      <c r="AD90" s="1001"/>
    </row>
    <row r="91" spans="1:30" s="1000" customFormat="1" ht="15" customHeight="1" x14ac:dyDescent="0.3">
      <c r="A91" s="902"/>
      <c r="B91" s="538"/>
      <c r="C91" s="905" t="s">
        <v>539</v>
      </c>
      <c r="D91" s="902"/>
      <c r="E91" s="966"/>
      <c r="F91" s="967"/>
      <c r="G91" s="967"/>
      <c r="H91" s="967"/>
      <c r="I91" s="1003"/>
      <c r="J91" s="1006"/>
      <c r="K91" s="904"/>
      <c r="L91" s="981"/>
      <c r="M91" s="902"/>
      <c r="N91" s="902"/>
      <c r="O91" s="997"/>
      <c r="P91" s="998"/>
      <c r="Q91" s="1002"/>
      <c r="R91" s="998"/>
      <c r="S91" s="932"/>
      <c r="T91" s="932"/>
      <c r="U91" s="932"/>
      <c r="V91" s="915" t="s">
        <v>2859</v>
      </c>
      <c r="W91" s="912" t="s">
        <v>2863</v>
      </c>
      <c r="X91" s="912">
        <v>2</v>
      </c>
      <c r="Y91" s="915"/>
      <c r="Z91" s="912"/>
      <c r="AA91" s="912"/>
      <c r="AD91" s="1001"/>
    </row>
    <row r="92" spans="1:30" s="1000" customFormat="1" ht="15" customHeight="1" x14ac:dyDescent="0.3">
      <c r="A92" s="902"/>
      <c r="B92" s="538"/>
      <c r="C92" s="905" t="s">
        <v>539</v>
      </c>
      <c r="D92" s="902"/>
      <c r="E92" s="966"/>
      <c r="F92" s="967"/>
      <c r="G92" s="967"/>
      <c r="H92" s="967"/>
      <c r="I92" s="1003"/>
      <c r="J92" s="1006"/>
      <c r="K92" s="904"/>
      <c r="L92" s="981"/>
      <c r="M92" s="902"/>
      <c r="N92" s="902"/>
      <c r="O92" s="997"/>
      <c r="P92" s="998"/>
      <c r="Q92" s="1002"/>
      <c r="R92" s="998"/>
      <c r="S92" s="932"/>
      <c r="T92" s="932"/>
      <c r="U92" s="932"/>
      <c r="V92" s="915" t="s">
        <v>2859</v>
      </c>
      <c r="W92" s="912" t="s">
        <v>2864</v>
      </c>
      <c r="X92" s="912">
        <v>3</v>
      </c>
      <c r="Y92" s="915"/>
      <c r="Z92" s="912"/>
      <c r="AA92" s="912"/>
      <c r="AD92" s="1001"/>
    </row>
    <row r="93" spans="1:30" s="1000" customFormat="1" ht="15" customHeight="1" x14ac:dyDescent="0.3">
      <c r="A93" s="902"/>
      <c r="B93" s="538"/>
      <c r="C93" s="905" t="s">
        <v>539</v>
      </c>
      <c r="D93" s="902"/>
      <c r="E93" s="966"/>
      <c r="F93" s="967"/>
      <c r="G93" s="967"/>
      <c r="H93" s="967"/>
      <c r="I93" s="1003"/>
      <c r="J93" s="1006"/>
      <c r="K93" s="904"/>
      <c r="L93" s="981"/>
      <c r="M93" s="902"/>
      <c r="N93" s="902"/>
      <c r="O93" s="997"/>
      <c r="P93" s="998"/>
      <c r="Q93" s="1002"/>
      <c r="R93" s="998"/>
      <c r="S93" s="932"/>
      <c r="T93" s="932"/>
      <c r="U93" s="932"/>
      <c r="V93" s="915" t="s">
        <v>2859</v>
      </c>
      <c r="W93" s="912" t="s">
        <v>2865</v>
      </c>
      <c r="X93" s="912">
        <v>4</v>
      </c>
      <c r="Y93" s="915"/>
      <c r="Z93" s="912"/>
      <c r="AA93" s="912"/>
      <c r="AD93" s="1001"/>
    </row>
    <row r="94" spans="1:30" s="1000" customFormat="1" ht="15" customHeight="1" x14ac:dyDescent="0.3">
      <c r="A94" s="902"/>
      <c r="B94" s="538"/>
      <c r="C94" s="905" t="s">
        <v>539</v>
      </c>
      <c r="D94" s="902"/>
      <c r="E94" s="966"/>
      <c r="F94" s="967"/>
      <c r="G94" s="967"/>
      <c r="H94" s="967"/>
      <c r="I94" s="1003"/>
      <c r="J94" s="1006"/>
      <c r="K94" s="904"/>
      <c r="L94" s="981"/>
      <c r="M94" s="902"/>
      <c r="N94" s="902"/>
      <c r="O94" s="997"/>
      <c r="P94" s="998"/>
      <c r="Q94" s="1002"/>
      <c r="R94" s="998"/>
      <c r="S94" s="932"/>
      <c r="T94" s="932"/>
      <c r="U94" s="932"/>
      <c r="V94" s="915" t="s">
        <v>2859</v>
      </c>
      <c r="W94" s="912" t="s">
        <v>2866</v>
      </c>
      <c r="X94" s="912">
        <v>5</v>
      </c>
      <c r="Y94" s="915"/>
      <c r="Z94" s="912"/>
      <c r="AA94" s="912"/>
      <c r="AD94" s="1001"/>
    </row>
    <row r="95" spans="1:30" s="1000" customFormat="1" ht="15" customHeight="1" x14ac:dyDescent="0.3">
      <c r="A95" s="902"/>
      <c r="B95" s="538"/>
      <c r="C95" s="905" t="s">
        <v>539</v>
      </c>
      <c r="D95" s="902"/>
      <c r="E95" s="966"/>
      <c r="F95" s="967"/>
      <c r="G95" s="967"/>
      <c r="H95" s="967"/>
      <c r="I95" s="1003"/>
      <c r="J95" s="1006"/>
      <c r="K95" s="904"/>
      <c r="L95" s="981"/>
      <c r="M95" s="902"/>
      <c r="N95" s="902"/>
      <c r="O95" s="997"/>
      <c r="P95" s="998"/>
      <c r="Q95" s="1002"/>
      <c r="R95" s="998"/>
      <c r="S95" s="932"/>
      <c r="T95" s="932"/>
      <c r="U95" s="932"/>
      <c r="V95" s="915" t="s">
        <v>2859</v>
      </c>
      <c r="W95" s="912" t="s">
        <v>2867</v>
      </c>
      <c r="X95" s="912">
        <v>6</v>
      </c>
      <c r="Y95" s="915"/>
      <c r="Z95" s="912"/>
      <c r="AA95" s="912"/>
      <c r="AD95" s="1001"/>
    </row>
    <row r="96" spans="1:30" s="1000" customFormat="1" ht="15" customHeight="1" x14ac:dyDescent="0.3">
      <c r="A96" s="902"/>
      <c r="B96" s="538"/>
      <c r="C96" s="905" t="s">
        <v>539</v>
      </c>
      <c r="D96" s="902"/>
      <c r="E96" s="966"/>
      <c r="F96" s="967"/>
      <c r="G96" s="967"/>
      <c r="H96" s="967"/>
      <c r="I96" s="1003"/>
      <c r="J96" s="1006"/>
      <c r="K96" s="904"/>
      <c r="L96" s="981"/>
      <c r="M96" s="902"/>
      <c r="N96" s="902"/>
      <c r="O96" s="997"/>
      <c r="P96" s="998"/>
      <c r="Q96" s="1002"/>
      <c r="R96" s="998"/>
      <c r="S96" s="932"/>
      <c r="T96" s="932"/>
      <c r="U96" s="932"/>
      <c r="V96" s="915" t="s">
        <v>2859</v>
      </c>
      <c r="W96" s="912" t="s">
        <v>3288</v>
      </c>
      <c r="X96" s="912">
        <v>7</v>
      </c>
      <c r="Y96" s="915"/>
      <c r="Z96" s="912"/>
      <c r="AA96" s="912"/>
      <c r="AD96" s="1001"/>
    </row>
    <row r="97" spans="1:30" s="1000" customFormat="1" ht="15" customHeight="1" x14ac:dyDescent="0.3">
      <c r="A97" s="902"/>
      <c r="B97" s="538"/>
      <c r="C97" s="905" t="s">
        <v>539</v>
      </c>
      <c r="D97" s="902"/>
      <c r="E97" s="966"/>
      <c r="F97" s="967"/>
      <c r="G97" s="967"/>
      <c r="H97" s="967"/>
      <c r="I97" s="1003"/>
      <c r="J97" s="1006"/>
      <c r="K97" s="904"/>
      <c r="L97" s="981"/>
      <c r="M97" s="902"/>
      <c r="N97" s="902"/>
      <c r="O97" s="997"/>
      <c r="P97" s="998"/>
      <c r="Q97" s="1002"/>
      <c r="R97" s="998"/>
      <c r="S97" s="932"/>
      <c r="T97" s="932"/>
      <c r="U97" s="932"/>
      <c r="V97" s="915" t="s">
        <v>2859</v>
      </c>
      <c r="W97" s="912" t="s">
        <v>2868</v>
      </c>
      <c r="X97" s="912">
        <v>8</v>
      </c>
      <c r="Y97" s="915"/>
      <c r="Z97" s="912"/>
      <c r="AA97" s="912"/>
      <c r="AD97" s="1001"/>
    </row>
    <row r="98" spans="1:30" s="1000" customFormat="1" ht="15" customHeight="1" x14ac:dyDescent="0.3">
      <c r="A98" s="902"/>
      <c r="B98" s="538"/>
      <c r="C98" s="905" t="s">
        <v>539</v>
      </c>
      <c r="D98" s="902"/>
      <c r="E98" s="966"/>
      <c r="F98" s="967"/>
      <c r="G98" s="967"/>
      <c r="H98" s="967"/>
      <c r="I98" s="1003"/>
      <c r="J98" s="1006"/>
      <c r="K98" s="904"/>
      <c r="L98" s="981"/>
      <c r="M98" s="902"/>
      <c r="N98" s="902"/>
      <c r="O98" s="997"/>
      <c r="P98" s="998"/>
      <c r="Q98" s="1002"/>
      <c r="R98" s="998"/>
      <c r="S98" s="932"/>
      <c r="T98" s="932"/>
      <c r="U98" s="932"/>
      <c r="V98" s="915" t="s">
        <v>2859</v>
      </c>
      <c r="W98" s="912" t="s">
        <v>2869</v>
      </c>
      <c r="X98" s="912">
        <v>65280</v>
      </c>
      <c r="Y98" s="915"/>
      <c r="Z98" s="912"/>
      <c r="AA98" s="912"/>
      <c r="AD98" s="1001"/>
    </row>
    <row r="99" spans="1:30" s="1000" customFormat="1" ht="15" customHeight="1" x14ac:dyDescent="0.3">
      <c r="A99" s="902"/>
      <c r="B99" s="538"/>
      <c r="C99" s="905" t="s">
        <v>539</v>
      </c>
      <c r="D99" s="902"/>
      <c r="E99" s="966"/>
      <c r="F99" s="967"/>
      <c r="G99" s="967"/>
      <c r="H99" s="967"/>
      <c r="I99" s="1003"/>
      <c r="J99" s="1006"/>
      <c r="K99" s="904"/>
      <c r="L99" s="981"/>
      <c r="M99" s="902"/>
      <c r="N99" s="902"/>
      <c r="O99" s="997"/>
      <c r="P99" s="998"/>
      <c r="Q99" s="1002"/>
      <c r="R99" s="998"/>
      <c r="S99" s="932"/>
      <c r="T99" s="932"/>
      <c r="U99" s="932"/>
      <c r="V99" s="915" t="s">
        <v>2859</v>
      </c>
      <c r="W99" s="912" t="s">
        <v>2870</v>
      </c>
      <c r="X99" s="912">
        <v>65281</v>
      </c>
      <c r="Y99" s="915"/>
      <c r="Z99" s="912"/>
      <c r="AA99" s="912"/>
      <c r="AD99" s="1001"/>
    </row>
    <row r="100" spans="1:30" s="1000" customFormat="1" ht="15" customHeight="1" x14ac:dyDescent="0.3">
      <c r="A100" s="902"/>
      <c r="B100" s="538"/>
      <c r="C100" s="905" t="s">
        <v>539</v>
      </c>
      <c r="D100" s="902"/>
      <c r="E100" s="966"/>
      <c r="F100" s="967"/>
      <c r="G100" s="967"/>
      <c r="H100" s="967"/>
      <c r="I100" s="1003"/>
      <c r="J100" s="1006"/>
      <c r="K100" s="904"/>
      <c r="L100" s="981"/>
      <c r="M100" s="902"/>
      <c r="N100" s="902"/>
      <c r="O100" s="997"/>
      <c r="P100" s="998"/>
      <c r="Q100" s="1002"/>
      <c r="R100" s="998"/>
      <c r="S100" s="932"/>
      <c r="T100" s="932"/>
      <c r="U100" s="932"/>
      <c r="V100" s="915" t="s">
        <v>2859</v>
      </c>
      <c r="W100" s="912" t="s">
        <v>2871</v>
      </c>
      <c r="X100" s="912">
        <v>65282</v>
      </c>
      <c r="Y100" s="915"/>
      <c r="Z100" s="912"/>
      <c r="AA100" s="912"/>
      <c r="AD100" s="1001"/>
    </row>
    <row r="101" spans="1:30" s="1000" customFormat="1" ht="15" customHeight="1" x14ac:dyDescent="0.3">
      <c r="A101" s="902"/>
      <c r="B101" s="538"/>
      <c r="C101" s="905" t="s">
        <v>539</v>
      </c>
      <c r="D101" s="902"/>
      <c r="E101" s="966"/>
      <c r="F101" s="967"/>
      <c r="G101" s="967"/>
      <c r="H101" s="967"/>
      <c r="I101" s="1003"/>
      <c r="J101" s="1006"/>
      <c r="K101" s="904"/>
      <c r="L101" s="981"/>
      <c r="M101" s="902"/>
      <c r="N101" s="902"/>
      <c r="O101" s="997"/>
      <c r="P101" s="998"/>
      <c r="Q101" s="1002"/>
      <c r="R101" s="998"/>
      <c r="S101" s="932"/>
      <c r="T101" s="932"/>
      <c r="U101" s="932"/>
      <c r="V101" s="915" t="s">
        <v>2859</v>
      </c>
      <c r="W101" s="912" t="s">
        <v>2872</v>
      </c>
      <c r="X101" s="912">
        <v>65283</v>
      </c>
      <c r="Y101" s="915"/>
      <c r="Z101" s="912"/>
      <c r="AA101" s="912"/>
      <c r="AD101" s="1001"/>
    </row>
    <row r="102" spans="1:30" s="1000" customFormat="1" ht="15" customHeight="1" x14ac:dyDescent="0.3">
      <c r="A102" s="902"/>
      <c r="B102" s="538"/>
      <c r="C102" s="905" t="s">
        <v>539</v>
      </c>
      <c r="D102" s="902"/>
      <c r="E102" s="966"/>
      <c r="F102" s="967"/>
      <c r="G102" s="967"/>
      <c r="H102" s="967"/>
      <c r="I102" s="1003"/>
      <c r="J102" s="1006"/>
      <c r="K102" s="904"/>
      <c r="L102" s="981"/>
      <c r="M102" s="902"/>
      <c r="N102" s="902"/>
      <c r="O102" s="997"/>
      <c r="P102" s="998"/>
      <c r="Q102" s="1002"/>
      <c r="R102" s="998"/>
      <c r="S102" s="932"/>
      <c r="T102" s="932"/>
      <c r="U102" s="932"/>
      <c r="V102" s="915" t="s">
        <v>2859</v>
      </c>
      <c r="W102" s="912" t="s">
        <v>2873</v>
      </c>
      <c r="X102" s="912">
        <v>65284</v>
      </c>
      <c r="Y102" s="915"/>
      <c r="Z102" s="912"/>
      <c r="AA102" s="912"/>
      <c r="AD102" s="1001"/>
    </row>
    <row r="103" spans="1:30" s="1000" customFormat="1" ht="15" customHeight="1" x14ac:dyDescent="0.3">
      <c r="A103" s="902"/>
      <c r="B103" s="538"/>
      <c r="C103" s="905" t="s">
        <v>539</v>
      </c>
      <c r="D103" s="902"/>
      <c r="E103" s="966"/>
      <c r="F103" s="967"/>
      <c r="G103" s="967"/>
      <c r="H103" s="967"/>
      <c r="I103" s="1003"/>
      <c r="J103" s="1006"/>
      <c r="K103" s="904"/>
      <c r="L103" s="981"/>
      <c r="M103" s="902"/>
      <c r="N103" s="902"/>
      <c r="O103" s="997"/>
      <c r="P103" s="998"/>
      <c r="Q103" s="1002"/>
      <c r="R103" s="998"/>
      <c r="S103" s="932"/>
      <c r="T103" s="932"/>
      <c r="U103" s="932"/>
      <c r="V103" s="915" t="s">
        <v>2859</v>
      </c>
      <c r="W103" s="912" t="s">
        <v>2874</v>
      </c>
      <c r="X103" s="912">
        <v>65285</v>
      </c>
      <c r="Y103" s="915"/>
      <c r="Z103" s="912"/>
      <c r="AA103" s="912"/>
      <c r="AD103" s="1001"/>
    </row>
    <row r="104" spans="1:30" s="1000" customFormat="1" ht="15" customHeight="1" x14ac:dyDescent="0.3">
      <c r="A104" s="902"/>
      <c r="B104" s="538"/>
      <c r="C104" s="905" t="s">
        <v>539</v>
      </c>
      <c r="D104" s="902"/>
      <c r="E104" s="966"/>
      <c r="F104" s="967"/>
      <c r="G104" s="967"/>
      <c r="H104" s="967"/>
      <c r="I104" s="1003"/>
      <c r="J104" s="1006"/>
      <c r="K104" s="904"/>
      <c r="L104" s="981"/>
      <c r="M104" s="902"/>
      <c r="N104" s="902"/>
      <c r="O104" s="997"/>
      <c r="P104" s="998"/>
      <c r="Q104" s="1002"/>
      <c r="R104" s="998"/>
      <c r="S104" s="932"/>
      <c r="T104" s="932"/>
      <c r="U104" s="932"/>
      <c r="V104" s="915" t="s">
        <v>2859</v>
      </c>
      <c r="W104" s="912" t="s">
        <v>2875</v>
      </c>
      <c r="X104" s="912">
        <v>65286</v>
      </c>
      <c r="Y104" s="915"/>
      <c r="Z104" s="912"/>
      <c r="AA104" s="912"/>
      <c r="AD104" s="1001"/>
    </row>
    <row r="105" spans="1:30" s="1000" customFormat="1" ht="15" customHeight="1" x14ac:dyDescent="0.3">
      <c r="A105" s="902"/>
      <c r="B105" s="538"/>
      <c r="C105" s="905" t="s">
        <v>539</v>
      </c>
      <c r="D105" s="902"/>
      <c r="E105" s="966"/>
      <c r="F105" s="967"/>
      <c r="G105" s="967"/>
      <c r="H105" s="967"/>
      <c r="I105" s="1003"/>
      <c r="J105" s="1006"/>
      <c r="K105" s="904"/>
      <c r="L105" s="981"/>
      <c r="M105" s="902"/>
      <c r="N105" s="902"/>
      <c r="O105" s="997"/>
      <c r="P105" s="998"/>
      <c r="Q105" s="1002"/>
      <c r="R105" s="998"/>
      <c r="S105" s="932"/>
      <c r="T105" s="932"/>
      <c r="U105" s="932"/>
      <c r="V105" s="915" t="s">
        <v>2859</v>
      </c>
      <c r="W105" s="912" t="s">
        <v>2876</v>
      </c>
      <c r="X105" s="912">
        <v>65287</v>
      </c>
      <c r="Y105" s="915"/>
      <c r="Z105" s="912"/>
      <c r="AA105" s="912"/>
      <c r="AD105" s="1001"/>
    </row>
    <row r="106" spans="1:30" s="1000" customFormat="1" ht="15" customHeight="1" x14ac:dyDescent="0.3">
      <c r="A106" s="902"/>
      <c r="B106" s="538"/>
      <c r="C106" s="965"/>
      <c r="D106" s="902"/>
      <c r="E106" s="904"/>
      <c r="F106" s="904"/>
      <c r="G106" s="967"/>
      <c r="H106" s="967"/>
      <c r="I106" s="911"/>
      <c r="J106" s="977"/>
      <c r="K106" s="978"/>
      <c r="L106" s="965"/>
      <c r="M106" s="902" t="str">
        <f>IF(A106&lt;&gt;"",$D$5,"")</f>
        <v/>
      </c>
      <c r="N106" s="902" t="str">
        <f>IF(A106&lt;&gt;"",$D$4,"")</f>
        <v/>
      </c>
      <c r="O106" s="997" t="str">
        <f>IF(A106&lt;&gt;"",M106*2^9+A106,"")</f>
        <v/>
      </c>
      <c r="P106" s="998" t="str">
        <f>IF(A106&lt;&gt;"","0x" &amp;DEC2HEX( O106,4),"")</f>
        <v/>
      </c>
      <c r="Q106" s="1002"/>
      <c r="R106" s="998"/>
      <c r="S106" s="932"/>
      <c r="T106" s="932"/>
      <c r="U106" s="932"/>
      <c r="V106" s="915"/>
      <c r="W106" s="912"/>
      <c r="X106" s="912"/>
      <c r="Y106" s="915"/>
      <c r="Z106" s="912"/>
      <c r="AA106" s="912"/>
      <c r="AD106" s="1001"/>
    </row>
    <row r="107" spans="1:30" s="1000" customFormat="1" ht="15" customHeight="1" x14ac:dyDescent="0.3">
      <c r="A107" s="902">
        <v>494</v>
      </c>
      <c r="B107" s="538"/>
      <c r="C107" s="965" t="s">
        <v>2877</v>
      </c>
      <c r="D107" s="540" t="s">
        <v>549</v>
      </c>
      <c r="E107" s="539" t="s">
        <v>537</v>
      </c>
      <c r="F107" s="540">
        <v>0</v>
      </c>
      <c r="G107" s="980">
        <v>255</v>
      </c>
      <c r="H107" s="1013"/>
      <c r="I107" s="540"/>
      <c r="J107" s="981"/>
      <c r="K107" s="541" t="s">
        <v>550</v>
      </c>
      <c r="L107" s="542" t="s">
        <v>551</v>
      </c>
      <c r="M107" s="902">
        <f>IF(A107&lt;&gt;"",$D$5,"")</f>
        <v>55</v>
      </c>
      <c r="N107" s="902">
        <f>IF(A107&lt;&gt;"",$D$4,"")</f>
        <v>5</v>
      </c>
      <c r="O107" s="997">
        <f>IF(A107&lt;&gt;"",M107*2^9+A107,"")</f>
        <v>28654</v>
      </c>
      <c r="P107" s="998" t="str">
        <f>IF(A107&lt;&gt;"","0x" &amp;DEC2HEX( O107,4),"")</f>
        <v>0x6FEE</v>
      </c>
      <c r="Q107" s="1002" t="s">
        <v>544</v>
      </c>
      <c r="R107" s="998"/>
      <c r="S107" s="932"/>
      <c r="T107" s="932"/>
      <c r="U107" s="932"/>
      <c r="V107" s="915"/>
      <c r="W107" s="912"/>
      <c r="X107" s="912"/>
      <c r="Y107" s="915"/>
      <c r="Z107" s="912"/>
      <c r="AA107" s="912"/>
    </row>
    <row r="108" spans="1:30" s="1000" customFormat="1" ht="15" customHeight="1" x14ac:dyDescent="0.3">
      <c r="A108" s="902"/>
      <c r="B108" s="543"/>
      <c r="C108" s="965"/>
      <c r="D108" s="902"/>
      <c r="E108" s="904"/>
      <c r="F108" s="904"/>
      <c r="G108" s="967"/>
      <c r="H108" s="1014"/>
      <c r="I108" s="911"/>
      <c r="J108" s="965"/>
      <c r="K108" s="904"/>
      <c r="L108" s="965"/>
      <c r="M108" s="902" t="str">
        <f>IF(A108&lt;&gt;"",$D$5,"")</f>
        <v/>
      </c>
      <c r="N108" s="902" t="str">
        <f>IF(A108&lt;&gt;"",$D$4,"")</f>
        <v/>
      </c>
      <c r="O108" s="997" t="str">
        <f>IF(A108&lt;&gt;"",M108*2^9+A108,"")</f>
        <v/>
      </c>
      <c r="P108" s="998" t="str">
        <f>IF(A108&lt;&gt;"","0x" &amp;DEC2HEX( O108,4),"")</f>
        <v/>
      </c>
      <c r="Q108" s="1002"/>
      <c r="R108" s="998"/>
      <c r="S108" s="932"/>
      <c r="T108" s="932"/>
      <c r="U108" s="932"/>
      <c r="V108" s="1015"/>
      <c r="W108" s="1001"/>
      <c r="X108" s="1001"/>
      <c r="Y108" s="1015"/>
      <c r="Z108" s="1001"/>
      <c r="AA108" s="1001"/>
    </row>
    <row r="109" spans="1:30" s="1000" customFormat="1" ht="14.4" x14ac:dyDescent="0.3">
      <c r="A109" s="1016">
        <v>511</v>
      </c>
      <c r="B109" s="544"/>
      <c r="C109" s="1017" t="str">
        <f>"GD_ID_"&amp;$D$3&amp;"_LifeMessage"</f>
        <v>GD_ID_4WS_LifeMessage</v>
      </c>
      <c r="D109" s="545" t="s">
        <v>552</v>
      </c>
      <c r="E109" s="546" t="s">
        <v>360</v>
      </c>
      <c r="F109" s="597">
        <v>0</v>
      </c>
      <c r="G109" s="597">
        <v>65535</v>
      </c>
      <c r="H109" s="597"/>
      <c r="I109" s="597">
        <v>1</v>
      </c>
      <c r="J109" s="545"/>
      <c r="K109" s="598"/>
      <c r="L109" s="1017" t="s">
        <v>555</v>
      </c>
      <c r="M109" s="1018">
        <f>$D$5</f>
        <v>55</v>
      </c>
      <c r="N109" s="1018">
        <f>IF(A109&lt;&gt;"",$D$4,"")</f>
        <v>5</v>
      </c>
      <c r="O109" s="1018">
        <f xml:space="preserve"> (M109*512+A109)</f>
        <v>28671</v>
      </c>
      <c r="P109" s="1016" t="str">
        <f>IF(A109&lt;&gt;"","0x" &amp;DEC2HEX( O109,4),"")</f>
        <v>0x6FFF</v>
      </c>
      <c r="Q109" s="1019"/>
      <c r="R109" s="1016"/>
      <c r="S109" s="932"/>
      <c r="T109" s="932"/>
      <c r="U109" s="932"/>
      <c r="V109" s="1015"/>
      <c r="W109" s="1001"/>
      <c r="X109" s="1001"/>
      <c r="Y109" s="1015"/>
      <c r="Z109" s="1001"/>
      <c r="AA109" s="1001"/>
    </row>
    <row r="110" spans="1:30" s="1000" customFormat="1" ht="14.4" x14ac:dyDescent="0.3">
      <c r="A110" s="1020" t="s">
        <v>556</v>
      </c>
      <c r="B110" s="543"/>
      <c r="D110" s="1020"/>
      <c r="E110" s="1020"/>
      <c r="F110" s="1020"/>
      <c r="G110" s="1020"/>
      <c r="H110" s="1020"/>
      <c r="I110" s="1021"/>
      <c r="Q110" s="998"/>
      <c r="R110" s="1022"/>
      <c r="S110" s="932"/>
      <c r="T110" s="932"/>
      <c r="U110" s="932"/>
      <c r="V110" s="1015"/>
      <c r="W110" s="1001"/>
      <c r="X110" s="1001"/>
      <c r="Y110" s="1015"/>
      <c r="Z110" s="1001"/>
      <c r="AA110" s="1001"/>
    </row>
    <row r="111" spans="1:30" s="1000" customFormat="1" ht="14.4" x14ac:dyDescent="0.3">
      <c r="A111" s="1020"/>
      <c r="B111" s="543"/>
      <c r="D111" s="1020"/>
      <c r="E111" s="1020"/>
      <c r="F111" s="1020"/>
      <c r="G111" s="1020"/>
      <c r="H111" s="1020"/>
      <c r="I111" s="1021"/>
      <c r="Q111" s="998"/>
      <c r="R111" s="1022"/>
      <c r="S111" s="932"/>
      <c r="T111" s="932"/>
      <c r="U111" s="932"/>
      <c r="V111" s="1015"/>
      <c r="W111" s="1001"/>
      <c r="X111" s="1001"/>
      <c r="Y111" s="1015"/>
      <c r="Z111" s="1001"/>
      <c r="AA111" s="1001"/>
    </row>
    <row r="112" spans="1:30" s="1000" customFormat="1" ht="14.4" x14ac:dyDescent="0.3">
      <c r="A112" s="1023" t="s">
        <v>557</v>
      </c>
      <c r="B112" s="543"/>
      <c r="D112" s="1020"/>
      <c r="E112" s="1020"/>
      <c r="F112" s="1020"/>
      <c r="G112" s="1023"/>
      <c r="H112" s="1023"/>
      <c r="I112" s="1021"/>
      <c r="J112" s="1020"/>
      <c r="Q112" s="998"/>
      <c r="R112" s="1022"/>
      <c r="S112" s="932"/>
      <c r="T112" s="932"/>
      <c r="U112" s="932"/>
      <c r="V112" s="1015"/>
      <c r="W112" s="1001"/>
      <c r="X112" s="1001"/>
      <c r="Y112" s="1015"/>
      <c r="Z112" s="1001"/>
      <c r="AA112" s="1001"/>
    </row>
    <row r="113" spans="1:27" s="1000" customFormat="1" ht="14.4" x14ac:dyDescent="0.3">
      <c r="A113" s="1024"/>
      <c r="B113" s="543"/>
      <c r="C113" s="1025" t="s">
        <v>558</v>
      </c>
      <c r="D113" s="1020"/>
      <c r="E113" s="1020"/>
      <c r="F113" s="1020"/>
      <c r="G113" s="1020"/>
      <c r="H113" s="1020"/>
      <c r="I113" s="1021"/>
      <c r="J113" s="1021"/>
      <c r="Q113" s="998"/>
      <c r="R113" s="1022"/>
      <c r="S113" s="932"/>
      <c r="T113" s="932"/>
      <c r="U113" s="932"/>
      <c r="V113" s="1015"/>
      <c r="W113" s="1001"/>
      <c r="X113" s="1001"/>
      <c r="Y113" s="1015"/>
      <c r="Z113" s="1001"/>
      <c r="AA113" s="1001"/>
    </row>
    <row r="114" spans="1:27" s="1000" customFormat="1" ht="14.4" x14ac:dyDescent="0.3">
      <c r="A114" s="1020"/>
      <c r="B114" s="543"/>
      <c r="C114" s="1025" t="s">
        <v>559</v>
      </c>
      <c r="D114" s="1020"/>
      <c r="E114" s="1020"/>
      <c r="F114" s="1020"/>
      <c r="G114" s="1020"/>
      <c r="H114" s="1020"/>
      <c r="I114" s="1021"/>
      <c r="J114" s="1021"/>
      <c r="Q114" s="998"/>
      <c r="R114" s="1022"/>
      <c r="S114" s="932"/>
      <c r="T114" s="932"/>
      <c r="U114" s="932"/>
      <c r="V114" s="1015"/>
      <c r="W114" s="1001"/>
      <c r="X114" s="1001"/>
      <c r="Y114" s="1015"/>
      <c r="Z114" s="1001"/>
      <c r="AA114" s="1001"/>
    </row>
    <row r="115" spans="1:27" s="1000" customFormat="1" ht="14.4" x14ac:dyDescent="0.3">
      <c r="A115" s="1020"/>
      <c r="B115" s="543"/>
      <c r="C115" s="1000" t="s">
        <v>560</v>
      </c>
      <c r="D115" s="1020"/>
      <c r="E115" s="1020"/>
      <c r="F115" s="1020"/>
      <c r="G115" s="1020"/>
      <c r="H115" s="1020"/>
      <c r="I115" s="1021"/>
      <c r="J115" s="1021"/>
      <c r="Q115" s="998"/>
      <c r="R115" s="1022"/>
      <c r="S115" s="932"/>
      <c r="T115" s="932"/>
      <c r="U115" s="932"/>
      <c r="V115" s="1015"/>
      <c r="W115" s="1001"/>
      <c r="X115" s="1001"/>
      <c r="Y115" s="1015"/>
      <c r="Z115" s="1001"/>
      <c r="AA115" s="1001"/>
    </row>
    <row r="116" spans="1:27" x14ac:dyDescent="0.25">
      <c r="A116" s="641"/>
      <c r="B116" s="543"/>
      <c r="Q116" s="637"/>
      <c r="R116" s="621"/>
      <c r="S116" s="932"/>
      <c r="T116" s="932"/>
      <c r="U116" s="932"/>
      <c r="V116" s="644"/>
      <c r="X116" s="612"/>
      <c r="Y116" s="644"/>
      <c r="Z116" s="612"/>
      <c r="AA116" s="612"/>
    </row>
    <row r="117" spans="1:27" x14ac:dyDescent="0.25">
      <c r="B117" s="543"/>
      <c r="C117" s="643"/>
      <c r="D117" s="643"/>
      <c r="Q117" s="637"/>
      <c r="R117" s="621"/>
      <c r="S117" s="932"/>
      <c r="T117" s="932"/>
      <c r="U117" s="932"/>
      <c r="V117" s="644"/>
      <c r="X117" s="612"/>
      <c r="Y117" s="644"/>
      <c r="Z117" s="612"/>
      <c r="AA117" s="612"/>
    </row>
    <row r="118" spans="1:27" x14ac:dyDescent="0.25">
      <c r="B118" s="543"/>
      <c r="C118" s="643"/>
      <c r="D118" s="643"/>
      <c r="Q118" s="637"/>
      <c r="R118" s="621"/>
      <c r="S118" s="932"/>
      <c r="T118" s="932"/>
      <c r="U118" s="932"/>
      <c r="V118" s="644"/>
      <c r="X118" s="612"/>
      <c r="Y118" s="644"/>
      <c r="Z118" s="612"/>
      <c r="AA118" s="612"/>
    </row>
    <row r="119" spans="1:27" x14ac:dyDescent="0.25">
      <c r="B119" s="543"/>
      <c r="C119" s="643"/>
      <c r="D119" s="643"/>
      <c r="Q119" s="637"/>
      <c r="R119" s="621"/>
      <c r="S119" s="932"/>
      <c r="T119" s="932"/>
      <c r="U119" s="932"/>
      <c r="V119" s="644"/>
      <c r="X119" s="612"/>
      <c r="Y119" s="644"/>
      <c r="Z119" s="612"/>
      <c r="AA119" s="612"/>
    </row>
    <row r="120" spans="1:27" x14ac:dyDescent="0.25">
      <c r="B120" s="543"/>
      <c r="C120" s="643"/>
      <c r="D120" s="643"/>
      <c r="Q120" s="637"/>
      <c r="R120" s="621"/>
      <c r="S120" s="932"/>
      <c r="T120" s="932"/>
      <c r="U120" s="932"/>
      <c r="V120" s="644"/>
      <c r="X120" s="612"/>
      <c r="Y120" s="644"/>
      <c r="Z120" s="612"/>
      <c r="AA120" s="612"/>
    </row>
    <row r="121" spans="1:27" x14ac:dyDescent="0.25">
      <c r="B121" s="543"/>
      <c r="C121" s="643"/>
      <c r="D121" s="643"/>
      <c r="Q121" s="637"/>
      <c r="R121" s="621"/>
      <c r="S121" s="932"/>
      <c r="T121" s="932"/>
      <c r="U121" s="932"/>
      <c r="V121" s="644"/>
      <c r="X121" s="612"/>
      <c r="Y121" s="644"/>
      <c r="Z121" s="612"/>
      <c r="AA121" s="612"/>
    </row>
    <row r="122" spans="1:27" x14ac:dyDescent="0.25">
      <c r="B122" s="543"/>
      <c r="C122" s="643"/>
      <c r="D122" s="643"/>
      <c r="Q122" s="637"/>
      <c r="R122" s="621"/>
      <c r="S122" s="932"/>
      <c r="T122" s="932"/>
      <c r="U122" s="932"/>
      <c r="V122" s="644"/>
      <c r="X122" s="612"/>
      <c r="Y122" s="644"/>
      <c r="Z122" s="612"/>
      <c r="AA122" s="612"/>
    </row>
    <row r="123" spans="1:27" x14ac:dyDescent="0.25">
      <c r="B123" s="543"/>
      <c r="Q123" s="637"/>
      <c r="R123" s="621"/>
      <c r="S123" s="932"/>
      <c r="T123" s="932"/>
      <c r="U123" s="932"/>
      <c r="V123" s="644"/>
      <c r="X123" s="612"/>
      <c r="Y123" s="644"/>
      <c r="Z123" s="612"/>
      <c r="AA123" s="612"/>
    </row>
    <row r="124" spans="1:27" x14ac:dyDescent="0.25">
      <c r="B124" s="543"/>
      <c r="Q124" s="637"/>
      <c r="R124" s="621"/>
      <c r="S124" s="932"/>
      <c r="T124" s="932"/>
      <c r="U124" s="932"/>
      <c r="V124" s="644"/>
      <c r="X124" s="612"/>
      <c r="Y124" s="644"/>
      <c r="Z124" s="612"/>
      <c r="AA124" s="612"/>
    </row>
    <row r="125" spans="1:27" x14ac:dyDescent="0.25">
      <c r="A125" s="641"/>
      <c r="B125" s="543"/>
      <c r="Q125" s="637"/>
      <c r="R125" s="621"/>
      <c r="S125" s="932"/>
      <c r="T125" s="932"/>
      <c r="U125" s="932"/>
      <c r="V125" s="644"/>
      <c r="X125" s="612"/>
      <c r="Y125" s="644"/>
      <c r="Z125" s="612"/>
      <c r="AA125" s="612"/>
    </row>
    <row r="126" spans="1:27" x14ac:dyDescent="0.25">
      <c r="B126" s="543"/>
      <c r="D126" s="643"/>
      <c r="Q126" s="637"/>
      <c r="R126" s="621"/>
      <c r="S126" s="932"/>
      <c r="T126" s="932"/>
      <c r="U126" s="932"/>
      <c r="V126" s="644"/>
      <c r="X126" s="612"/>
      <c r="Y126" s="644"/>
      <c r="Z126" s="612"/>
      <c r="AA126" s="612"/>
    </row>
    <row r="127" spans="1:27" x14ac:dyDescent="0.25">
      <c r="B127" s="543"/>
      <c r="D127" s="643"/>
      <c r="Q127" s="637"/>
      <c r="R127" s="621"/>
      <c r="S127" s="932"/>
      <c r="T127" s="932"/>
      <c r="U127" s="932"/>
      <c r="V127" s="644"/>
      <c r="X127" s="612"/>
      <c r="Y127" s="644"/>
      <c r="Z127" s="612"/>
      <c r="AA127" s="612"/>
    </row>
    <row r="128" spans="1:27" x14ac:dyDescent="0.25">
      <c r="B128" s="543"/>
      <c r="D128" s="643"/>
      <c r="Q128" s="637"/>
      <c r="R128" s="621"/>
      <c r="S128" s="932"/>
      <c r="T128" s="932"/>
      <c r="U128" s="932"/>
      <c r="V128" s="644"/>
      <c r="X128" s="612"/>
      <c r="Y128" s="644"/>
      <c r="Z128" s="612"/>
      <c r="AA128" s="612"/>
    </row>
    <row r="129" spans="1:27" x14ac:dyDescent="0.25">
      <c r="B129" s="543"/>
      <c r="Q129" s="637"/>
      <c r="R129" s="621"/>
      <c r="S129" s="932"/>
      <c r="T129" s="932"/>
      <c r="U129" s="932"/>
      <c r="V129" s="644"/>
      <c r="X129" s="612"/>
      <c r="Y129" s="644"/>
      <c r="Z129" s="612"/>
      <c r="AA129" s="612"/>
    </row>
    <row r="130" spans="1:27" x14ac:dyDescent="0.25">
      <c r="B130" s="543"/>
      <c r="Q130" s="637"/>
      <c r="R130" s="621"/>
      <c r="S130" s="932"/>
      <c r="T130" s="932"/>
      <c r="U130" s="932"/>
      <c r="V130" s="644"/>
      <c r="X130" s="612"/>
      <c r="Y130" s="644"/>
      <c r="Z130" s="612"/>
      <c r="AA130" s="612"/>
    </row>
    <row r="131" spans="1:27" x14ac:dyDescent="0.25">
      <c r="B131" s="543"/>
      <c r="Q131" s="637"/>
      <c r="R131" s="621"/>
      <c r="S131" s="932"/>
      <c r="T131" s="932"/>
      <c r="U131" s="932"/>
      <c r="V131" s="644"/>
      <c r="X131" s="612"/>
      <c r="Y131" s="644"/>
      <c r="Z131" s="612"/>
      <c r="AA131" s="612"/>
    </row>
    <row r="132" spans="1:27" x14ac:dyDescent="0.25">
      <c r="A132" s="601"/>
      <c r="B132" s="543"/>
      <c r="Q132" s="637"/>
      <c r="R132" s="621"/>
      <c r="S132" s="932"/>
      <c r="T132" s="932"/>
      <c r="U132" s="932"/>
      <c r="V132" s="644"/>
      <c r="X132" s="612"/>
      <c r="Y132" s="644"/>
      <c r="Z132" s="612"/>
      <c r="AA132" s="612"/>
    </row>
    <row r="133" spans="1:27" x14ac:dyDescent="0.25">
      <c r="A133" s="601"/>
      <c r="B133" s="543"/>
      <c r="Q133" s="637"/>
      <c r="R133" s="621"/>
      <c r="S133" s="932"/>
      <c r="T133" s="932"/>
      <c r="U133" s="932"/>
      <c r="V133" s="644"/>
      <c r="X133" s="612"/>
      <c r="Y133" s="644"/>
      <c r="Z133" s="612"/>
      <c r="AA133" s="612"/>
    </row>
    <row r="134" spans="1:27" x14ac:dyDescent="0.25">
      <c r="A134" s="601"/>
      <c r="B134" s="543"/>
      <c r="Q134" s="637"/>
      <c r="R134" s="621"/>
      <c r="S134" s="932"/>
      <c r="T134" s="932"/>
      <c r="U134" s="932"/>
      <c r="V134" s="644"/>
      <c r="X134" s="612"/>
      <c r="Y134" s="644"/>
      <c r="Z134" s="612"/>
      <c r="AA134" s="612"/>
    </row>
    <row r="135" spans="1:27" x14ac:dyDescent="0.25">
      <c r="A135" s="601"/>
      <c r="B135" s="543"/>
      <c r="Q135" s="637"/>
      <c r="R135" s="621"/>
      <c r="S135" s="932"/>
      <c r="T135" s="932"/>
      <c r="U135" s="932"/>
      <c r="V135" s="644"/>
      <c r="X135" s="612"/>
      <c r="Y135" s="644"/>
      <c r="Z135" s="612"/>
      <c r="AA135" s="612"/>
    </row>
    <row r="136" spans="1:27" x14ac:dyDescent="0.25">
      <c r="A136" s="601"/>
      <c r="B136" s="543"/>
      <c r="Q136" s="637"/>
      <c r="R136" s="621"/>
      <c r="S136" s="932"/>
      <c r="T136" s="932"/>
      <c r="U136" s="932"/>
      <c r="V136" s="644"/>
      <c r="X136" s="612"/>
      <c r="Y136" s="644"/>
      <c r="Z136" s="612"/>
      <c r="AA136" s="612"/>
    </row>
    <row r="137" spans="1:27" x14ac:dyDescent="0.25">
      <c r="A137" s="601"/>
      <c r="B137" s="543"/>
      <c r="Q137" s="637"/>
      <c r="R137" s="621"/>
      <c r="S137" s="932"/>
      <c r="T137" s="932"/>
      <c r="U137" s="932"/>
      <c r="V137" s="644"/>
      <c r="X137" s="612"/>
      <c r="Y137" s="644"/>
      <c r="Z137" s="612"/>
      <c r="AA137" s="612"/>
    </row>
    <row r="138" spans="1:27" x14ac:dyDescent="0.25">
      <c r="A138" s="601"/>
      <c r="B138" s="543"/>
      <c r="Q138" s="637"/>
      <c r="R138" s="621"/>
      <c r="S138" s="932"/>
      <c r="T138" s="932"/>
      <c r="U138" s="932"/>
      <c r="V138" s="644"/>
      <c r="X138" s="612"/>
      <c r="Y138" s="644"/>
      <c r="Z138" s="612"/>
      <c r="AA138" s="612"/>
    </row>
    <row r="139" spans="1:27" x14ac:dyDescent="0.25">
      <c r="A139" s="601"/>
      <c r="B139" s="543"/>
      <c r="Q139" s="637"/>
      <c r="R139" s="621"/>
      <c r="S139" s="932"/>
      <c r="T139" s="932"/>
      <c r="U139" s="932"/>
      <c r="V139" s="644"/>
      <c r="X139" s="612"/>
      <c r="Y139" s="644"/>
      <c r="Z139" s="612"/>
      <c r="AA139" s="612"/>
    </row>
    <row r="140" spans="1:27" x14ac:dyDescent="0.25">
      <c r="A140" s="601"/>
      <c r="B140" s="543"/>
      <c r="Q140" s="637"/>
      <c r="R140" s="621"/>
      <c r="S140" s="932"/>
      <c r="T140" s="932"/>
      <c r="U140" s="932"/>
      <c r="V140" s="644"/>
      <c r="X140" s="612"/>
      <c r="Y140" s="644"/>
      <c r="Z140" s="612"/>
      <c r="AA140" s="612"/>
    </row>
    <row r="141" spans="1:27" x14ac:dyDescent="0.25">
      <c r="A141" s="601"/>
      <c r="B141" s="543"/>
      <c r="Q141" s="637"/>
      <c r="R141" s="621"/>
      <c r="S141" s="932"/>
      <c r="T141" s="932"/>
      <c r="U141" s="932"/>
      <c r="V141" s="644"/>
      <c r="X141" s="612"/>
      <c r="Y141" s="644"/>
      <c r="Z141" s="612"/>
      <c r="AA141" s="612"/>
    </row>
    <row r="142" spans="1:27" x14ac:dyDescent="0.25">
      <c r="A142" s="601"/>
      <c r="B142" s="543"/>
      <c r="Q142" s="637"/>
      <c r="R142" s="621"/>
      <c r="S142" s="932"/>
      <c r="T142" s="932"/>
      <c r="U142" s="932"/>
      <c r="V142" s="644"/>
      <c r="X142" s="612"/>
      <c r="Y142" s="644"/>
      <c r="Z142" s="612"/>
      <c r="AA142" s="612"/>
    </row>
    <row r="143" spans="1:27" x14ac:dyDescent="0.25">
      <c r="A143" s="601"/>
      <c r="B143" s="543"/>
      <c r="Q143" s="637"/>
      <c r="R143" s="621"/>
      <c r="S143" s="932"/>
      <c r="T143" s="932"/>
      <c r="U143" s="932"/>
      <c r="V143" s="644"/>
      <c r="X143" s="612"/>
      <c r="Y143" s="644"/>
      <c r="Z143" s="612"/>
      <c r="AA143" s="612"/>
    </row>
    <row r="144" spans="1:27" x14ac:dyDescent="0.25">
      <c r="A144" s="601"/>
      <c r="B144" s="543"/>
      <c r="Q144" s="637"/>
      <c r="R144" s="621"/>
      <c r="S144" s="932"/>
      <c r="T144" s="932"/>
      <c r="U144" s="932"/>
      <c r="V144" s="644"/>
      <c r="X144" s="612"/>
      <c r="Y144" s="644"/>
      <c r="Z144" s="612"/>
      <c r="AA144" s="612"/>
    </row>
    <row r="145" spans="1:27" x14ac:dyDescent="0.25">
      <c r="A145" s="601"/>
      <c r="B145" s="543"/>
      <c r="Q145" s="637"/>
      <c r="R145" s="621"/>
      <c r="S145" s="932"/>
      <c r="T145" s="932"/>
      <c r="U145" s="932"/>
      <c r="V145" s="644"/>
      <c r="X145" s="612"/>
      <c r="Y145" s="644"/>
      <c r="Z145" s="612"/>
      <c r="AA145" s="612"/>
    </row>
    <row r="146" spans="1:27" x14ac:dyDescent="0.25">
      <c r="A146" s="601"/>
      <c r="B146" s="543"/>
      <c r="Q146" s="637"/>
      <c r="R146" s="621"/>
      <c r="S146" s="932"/>
      <c r="T146" s="932"/>
      <c r="U146" s="932"/>
      <c r="V146" s="644"/>
      <c r="X146" s="612"/>
      <c r="Y146" s="644"/>
      <c r="Z146" s="612"/>
      <c r="AA146" s="612"/>
    </row>
    <row r="147" spans="1:27" x14ac:dyDescent="0.25">
      <c r="A147" s="601"/>
      <c r="B147" s="543"/>
      <c r="Q147" s="637"/>
      <c r="R147" s="621"/>
      <c r="S147" s="932"/>
      <c r="T147" s="932"/>
      <c r="U147" s="932"/>
      <c r="V147" s="644"/>
      <c r="X147" s="612"/>
      <c r="Y147" s="644"/>
      <c r="Z147" s="612"/>
      <c r="AA147" s="612"/>
    </row>
    <row r="148" spans="1:27" x14ac:dyDescent="0.25">
      <c r="A148" s="601"/>
      <c r="B148" s="543"/>
      <c r="Q148" s="637"/>
      <c r="R148" s="621"/>
      <c r="S148" s="932"/>
      <c r="T148" s="932"/>
      <c r="U148" s="932"/>
      <c r="V148" s="644"/>
      <c r="X148" s="612"/>
      <c r="Y148" s="644"/>
      <c r="Z148" s="612"/>
      <c r="AA148" s="612"/>
    </row>
    <row r="149" spans="1:27" x14ac:dyDescent="0.25">
      <c r="A149" s="601"/>
      <c r="B149" s="543"/>
      <c r="Q149" s="637"/>
      <c r="R149" s="621"/>
      <c r="S149" s="932"/>
      <c r="T149" s="932"/>
      <c r="U149" s="932"/>
      <c r="V149" s="644"/>
      <c r="X149" s="612"/>
      <c r="Y149" s="644"/>
      <c r="Z149" s="612"/>
      <c r="AA149" s="612"/>
    </row>
    <row r="150" spans="1:27" x14ac:dyDescent="0.25">
      <c r="A150" s="601"/>
      <c r="B150" s="543"/>
      <c r="Q150" s="637"/>
      <c r="R150" s="621"/>
      <c r="S150" s="932"/>
      <c r="T150" s="932"/>
      <c r="U150" s="932"/>
      <c r="V150" s="644"/>
      <c r="X150" s="612"/>
      <c r="Y150" s="644"/>
      <c r="Z150" s="612"/>
      <c r="AA150" s="612"/>
    </row>
    <row r="151" spans="1:27" x14ac:dyDescent="0.25">
      <c r="A151" s="601"/>
      <c r="B151" s="543"/>
      <c r="Q151" s="637"/>
      <c r="R151" s="621"/>
      <c r="S151" s="932"/>
      <c r="T151" s="932"/>
      <c r="U151" s="932"/>
      <c r="V151" s="644"/>
      <c r="X151" s="612"/>
      <c r="Y151" s="644"/>
      <c r="Z151" s="612"/>
      <c r="AA151" s="612"/>
    </row>
    <row r="152" spans="1:27" x14ac:dyDescent="0.25">
      <c r="A152" s="601"/>
      <c r="B152" s="543"/>
      <c r="Q152" s="637"/>
      <c r="R152" s="621"/>
      <c r="S152" s="932"/>
      <c r="T152" s="932"/>
      <c r="U152" s="932"/>
      <c r="V152" s="644"/>
      <c r="X152" s="612"/>
      <c r="Y152" s="644"/>
      <c r="Z152" s="612"/>
      <c r="AA152" s="612"/>
    </row>
    <row r="153" spans="1:27" x14ac:dyDescent="0.25">
      <c r="A153" s="601"/>
      <c r="B153" s="543"/>
      <c r="Q153" s="637"/>
      <c r="R153" s="621"/>
      <c r="S153" s="932"/>
      <c r="T153" s="932"/>
      <c r="U153" s="932"/>
      <c r="V153" s="644"/>
      <c r="X153" s="612"/>
      <c r="Y153" s="644"/>
      <c r="Z153" s="612"/>
      <c r="AA153" s="612"/>
    </row>
    <row r="154" spans="1:27" x14ac:dyDescent="0.25">
      <c r="A154" s="601"/>
      <c r="B154" s="543"/>
      <c r="Q154" s="637"/>
      <c r="R154" s="621"/>
      <c r="S154" s="932"/>
      <c r="T154" s="932"/>
      <c r="U154" s="932"/>
      <c r="V154" s="644"/>
      <c r="X154" s="612"/>
      <c r="Y154" s="644"/>
      <c r="Z154" s="612"/>
      <c r="AA154" s="612"/>
    </row>
    <row r="155" spans="1:27" x14ac:dyDescent="0.25">
      <c r="A155" s="601"/>
      <c r="B155" s="543"/>
      <c r="Q155" s="637"/>
      <c r="R155" s="621"/>
      <c r="S155" s="932"/>
      <c r="T155" s="932"/>
      <c r="U155" s="932"/>
      <c r="V155" s="644"/>
      <c r="X155" s="612"/>
      <c r="Y155" s="644"/>
      <c r="Z155" s="612"/>
      <c r="AA155" s="612"/>
    </row>
    <row r="156" spans="1:27" x14ac:dyDescent="0.25">
      <c r="A156" s="601"/>
      <c r="B156" s="543"/>
      <c r="Q156" s="637"/>
      <c r="R156" s="621"/>
      <c r="S156" s="932"/>
      <c r="T156" s="932"/>
      <c r="U156" s="932"/>
      <c r="V156" s="644"/>
      <c r="X156" s="612"/>
      <c r="Y156" s="644"/>
      <c r="Z156" s="612"/>
      <c r="AA156" s="612"/>
    </row>
    <row r="157" spans="1:27" x14ac:dyDescent="0.25">
      <c r="A157" s="601"/>
      <c r="B157" s="543"/>
      <c r="Q157" s="637"/>
      <c r="R157" s="621"/>
      <c r="S157" s="932"/>
      <c r="T157" s="932"/>
      <c r="U157" s="932"/>
      <c r="V157" s="644"/>
      <c r="X157" s="612"/>
      <c r="Y157" s="644"/>
      <c r="Z157" s="612"/>
      <c r="AA157" s="612"/>
    </row>
    <row r="158" spans="1:27" x14ac:dyDescent="0.25">
      <c r="A158" s="601"/>
      <c r="B158" s="543"/>
      <c r="Q158" s="637"/>
      <c r="R158" s="621"/>
      <c r="S158" s="932"/>
      <c r="T158" s="932"/>
      <c r="U158" s="932"/>
      <c r="V158" s="644"/>
      <c r="X158" s="612"/>
      <c r="Y158" s="644"/>
      <c r="Z158" s="612"/>
      <c r="AA158" s="612"/>
    </row>
    <row r="159" spans="1:27" x14ac:dyDescent="0.25">
      <c r="A159" s="601"/>
      <c r="B159" s="543"/>
      <c r="Q159" s="637"/>
      <c r="R159" s="621"/>
      <c r="S159" s="932"/>
      <c r="T159" s="932"/>
      <c r="U159" s="932"/>
      <c r="V159" s="644"/>
      <c r="X159" s="612"/>
      <c r="Y159" s="644"/>
      <c r="Z159" s="612"/>
      <c r="AA159" s="612"/>
    </row>
    <row r="160" spans="1:27" x14ac:dyDescent="0.25">
      <c r="A160" s="601"/>
      <c r="B160" s="543"/>
      <c r="Q160" s="637"/>
      <c r="R160" s="621"/>
      <c r="S160" s="932"/>
      <c r="T160" s="932"/>
      <c r="U160" s="932"/>
      <c r="V160" s="644"/>
      <c r="X160" s="612"/>
      <c r="Y160" s="644"/>
      <c r="Z160" s="612"/>
      <c r="AA160" s="612"/>
    </row>
    <row r="161" spans="1:27" x14ac:dyDescent="0.25">
      <c r="A161" s="601"/>
      <c r="B161" s="543"/>
      <c r="Q161" s="637"/>
      <c r="R161" s="621"/>
      <c r="S161" s="932"/>
      <c r="T161" s="932"/>
      <c r="U161" s="932"/>
      <c r="V161" s="644"/>
      <c r="X161" s="612"/>
      <c r="Y161" s="644"/>
      <c r="Z161" s="612"/>
      <c r="AA161" s="612"/>
    </row>
    <row r="162" spans="1:27" x14ac:dyDescent="0.25">
      <c r="A162" s="601"/>
      <c r="B162" s="543"/>
      <c r="Q162" s="637"/>
      <c r="R162" s="621"/>
      <c r="S162" s="932"/>
      <c r="T162" s="932"/>
      <c r="U162" s="932"/>
      <c r="V162" s="644"/>
      <c r="X162" s="612"/>
      <c r="Y162" s="644"/>
      <c r="Z162" s="612"/>
      <c r="AA162" s="612"/>
    </row>
    <row r="163" spans="1:27" x14ac:dyDescent="0.25">
      <c r="A163" s="601"/>
      <c r="B163" s="543"/>
      <c r="Q163" s="637"/>
      <c r="R163" s="621"/>
      <c r="S163" s="932"/>
      <c r="T163" s="932"/>
      <c r="U163" s="932"/>
      <c r="V163" s="644"/>
      <c r="X163" s="612"/>
      <c r="Y163" s="644"/>
      <c r="Z163" s="612"/>
      <c r="AA163" s="612"/>
    </row>
    <row r="164" spans="1:27" x14ac:dyDescent="0.25">
      <c r="A164" s="601"/>
      <c r="B164" s="543"/>
      <c r="Q164" s="637"/>
      <c r="R164" s="621"/>
      <c r="S164" s="932"/>
      <c r="T164" s="932"/>
      <c r="U164" s="932"/>
      <c r="V164" s="644"/>
      <c r="X164" s="612"/>
      <c r="Y164" s="644"/>
      <c r="Z164" s="612"/>
      <c r="AA164" s="612"/>
    </row>
    <row r="165" spans="1:27" x14ac:dyDescent="0.25">
      <c r="A165" s="601"/>
      <c r="B165" s="543"/>
      <c r="Q165" s="637"/>
      <c r="R165" s="621"/>
      <c r="S165" s="932"/>
      <c r="T165" s="932"/>
      <c r="U165" s="932"/>
      <c r="V165" s="644"/>
      <c r="X165" s="612"/>
      <c r="Y165" s="644"/>
      <c r="Z165" s="612"/>
      <c r="AA165" s="612"/>
    </row>
    <row r="166" spans="1:27" x14ac:dyDescent="0.25">
      <c r="A166" s="601"/>
      <c r="B166" s="543"/>
      <c r="Q166" s="637"/>
      <c r="R166" s="621"/>
      <c r="S166" s="932"/>
      <c r="T166" s="932"/>
      <c r="U166" s="932"/>
      <c r="V166" s="644"/>
      <c r="X166" s="612"/>
      <c r="Y166" s="644"/>
      <c r="Z166" s="612"/>
      <c r="AA166" s="612"/>
    </row>
    <row r="167" spans="1:27" x14ac:dyDescent="0.25">
      <c r="A167" s="601"/>
      <c r="B167" s="543"/>
      <c r="Q167" s="637"/>
      <c r="R167" s="621"/>
      <c r="S167" s="932"/>
      <c r="T167" s="932"/>
      <c r="U167" s="932"/>
      <c r="V167" s="644"/>
      <c r="X167" s="612"/>
      <c r="Y167" s="644"/>
      <c r="Z167" s="612"/>
      <c r="AA167" s="612"/>
    </row>
    <row r="168" spans="1:27" x14ac:dyDescent="0.25">
      <c r="A168" s="601"/>
      <c r="B168" s="543"/>
      <c r="Q168" s="637"/>
      <c r="R168" s="621"/>
      <c r="S168" s="932"/>
      <c r="T168" s="932"/>
      <c r="U168" s="932"/>
      <c r="V168" s="644"/>
      <c r="X168" s="612"/>
      <c r="Y168" s="644"/>
      <c r="Z168" s="612"/>
      <c r="AA168" s="612"/>
    </row>
    <row r="169" spans="1:27" x14ac:dyDescent="0.25">
      <c r="A169" s="601"/>
      <c r="B169" s="543"/>
      <c r="Q169" s="637"/>
      <c r="R169" s="621"/>
      <c r="S169" s="932"/>
      <c r="T169" s="932"/>
      <c r="U169" s="932"/>
      <c r="V169" s="644"/>
      <c r="X169" s="612"/>
      <c r="Y169" s="644"/>
      <c r="Z169" s="612"/>
      <c r="AA169" s="612"/>
    </row>
    <row r="170" spans="1:27" x14ac:dyDescent="0.25">
      <c r="A170" s="601"/>
      <c r="B170" s="543"/>
      <c r="Q170" s="637"/>
      <c r="R170" s="621"/>
      <c r="S170" s="932"/>
      <c r="T170" s="932"/>
      <c r="U170" s="932"/>
      <c r="V170" s="644"/>
      <c r="X170" s="612"/>
      <c r="Y170" s="644"/>
      <c r="Z170" s="612"/>
      <c r="AA170" s="612"/>
    </row>
    <row r="171" spans="1:27" x14ac:dyDescent="0.25">
      <c r="A171" s="601"/>
      <c r="B171" s="543"/>
      <c r="Q171" s="637"/>
      <c r="R171" s="621"/>
      <c r="S171" s="932"/>
      <c r="T171" s="932"/>
      <c r="U171" s="932"/>
      <c r="V171" s="644"/>
      <c r="X171" s="612"/>
      <c r="Y171" s="644"/>
      <c r="Z171" s="612"/>
      <c r="AA171" s="612"/>
    </row>
    <row r="172" spans="1:27" x14ac:dyDescent="0.25">
      <c r="A172" s="601"/>
      <c r="B172" s="543"/>
      <c r="Q172" s="637"/>
      <c r="R172" s="621"/>
      <c r="S172" s="932"/>
      <c r="T172" s="932"/>
      <c r="U172" s="932"/>
      <c r="V172" s="644"/>
      <c r="X172" s="612"/>
      <c r="Y172" s="644"/>
      <c r="Z172" s="612"/>
      <c r="AA172" s="612"/>
    </row>
    <row r="173" spans="1:27" x14ac:dyDescent="0.25">
      <c r="A173" s="601"/>
      <c r="B173" s="543"/>
      <c r="Q173" s="637"/>
      <c r="R173" s="621"/>
      <c r="S173" s="932"/>
      <c r="T173" s="932"/>
      <c r="U173" s="932"/>
      <c r="V173" s="644"/>
      <c r="X173" s="612"/>
      <c r="Y173" s="644"/>
      <c r="Z173" s="612"/>
      <c r="AA173" s="612"/>
    </row>
    <row r="174" spans="1:27" x14ac:dyDescent="0.25">
      <c r="A174" s="601"/>
      <c r="B174" s="543"/>
      <c r="Q174" s="637"/>
      <c r="R174" s="621"/>
      <c r="S174" s="932"/>
      <c r="T174" s="932"/>
      <c r="U174" s="932"/>
      <c r="V174" s="644"/>
      <c r="X174" s="612"/>
      <c r="Y174" s="644"/>
      <c r="Z174" s="612"/>
      <c r="AA174" s="612"/>
    </row>
    <row r="175" spans="1:27" x14ac:dyDescent="0.25">
      <c r="A175" s="601"/>
      <c r="B175" s="543"/>
      <c r="Q175" s="637"/>
      <c r="R175" s="621"/>
      <c r="S175" s="932"/>
      <c r="T175" s="932"/>
      <c r="U175" s="932"/>
      <c r="V175" s="644"/>
      <c r="X175" s="612"/>
      <c r="Y175" s="644"/>
      <c r="Z175" s="612"/>
      <c r="AA175" s="612"/>
    </row>
    <row r="176" spans="1:27" x14ac:dyDescent="0.25">
      <c r="A176" s="601"/>
      <c r="B176" s="543"/>
      <c r="Q176" s="637"/>
      <c r="R176" s="621"/>
      <c r="S176" s="932"/>
      <c r="T176" s="932"/>
      <c r="U176" s="932"/>
      <c r="V176" s="644"/>
      <c r="X176" s="612"/>
      <c r="Y176" s="644"/>
      <c r="Z176" s="612"/>
      <c r="AA176" s="612"/>
    </row>
    <row r="177" spans="1:27" x14ac:dyDescent="0.25">
      <c r="A177" s="601"/>
      <c r="B177" s="543"/>
      <c r="Q177" s="637"/>
      <c r="R177" s="621"/>
      <c r="S177" s="932"/>
      <c r="T177" s="932"/>
      <c r="U177" s="932"/>
      <c r="V177" s="644"/>
      <c r="X177" s="612"/>
      <c r="Y177" s="644"/>
      <c r="Z177" s="612"/>
      <c r="AA177" s="612"/>
    </row>
    <row r="178" spans="1:27" x14ac:dyDescent="0.25">
      <c r="A178" s="601"/>
      <c r="B178" s="543"/>
      <c r="Q178" s="637"/>
      <c r="R178" s="621"/>
      <c r="S178" s="932"/>
      <c r="T178" s="932"/>
      <c r="U178" s="932"/>
      <c r="V178" s="644"/>
      <c r="X178" s="612"/>
      <c r="Y178" s="644"/>
      <c r="Z178" s="612"/>
      <c r="AA178" s="612"/>
    </row>
    <row r="179" spans="1:27" x14ac:dyDescent="0.25">
      <c r="A179" s="601"/>
      <c r="B179" s="543"/>
      <c r="Q179" s="637"/>
      <c r="R179" s="621"/>
      <c r="S179" s="932"/>
      <c r="T179" s="932"/>
      <c r="U179" s="932"/>
      <c r="V179" s="644"/>
      <c r="X179" s="612"/>
      <c r="Y179" s="644"/>
      <c r="Z179" s="612"/>
      <c r="AA179" s="612"/>
    </row>
    <row r="180" spans="1:27" x14ac:dyDescent="0.25">
      <c r="A180" s="601"/>
      <c r="B180" s="543"/>
      <c r="Q180" s="637"/>
      <c r="R180" s="621"/>
      <c r="S180" s="932"/>
      <c r="T180" s="932"/>
      <c r="U180" s="932"/>
      <c r="V180" s="644"/>
      <c r="X180" s="612"/>
      <c r="Y180" s="644"/>
      <c r="Z180" s="612"/>
      <c r="AA180" s="612"/>
    </row>
    <row r="181" spans="1:27" x14ac:dyDescent="0.25">
      <c r="A181" s="601"/>
      <c r="B181" s="543"/>
      <c r="Q181" s="637"/>
      <c r="R181" s="621"/>
      <c r="S181" s="932"/>
      <c r="T181" s="932"/>
      <c r="U181" s="932"/>
      <c r="V181" s="644"/>
      <c r="X181" s="612"/>
      <c r="Y181" s="644"/>
      <c r="Z181" s="612"/>
      <c r="AA181" s="612"/>
    </row>
    <row r="182" spans="1:27" x14ac:dyDescent="0.25">
      <c r="A182" s="601"/>
      <c r="B182" s="543"/>
      <c r="Q182" s="637"/>
      <c r="R182" s="621"/>
      <c r="S182" s="932"/>
      <c r="T182" s="932"/>
      <c r="U182" s="932"/>
      <c r="V182" s="644"/>
      <c r="X182" s="612"/>
      <c r="Y182" s="644"/>
      <c r="Z182" s="612"/>
      <c r="AA182" s="612"/>
    </row>
    <row r="183" spans="1:27" x14ac:dyDescent="0.25">
      <c r="A183" s="601"/>
      <c r="B183" s="543"/>
      <c r="Q183" s="637"/>
      <c r="R183" s="621"/>
      <c r="S183" s="932"/>
      <c r="T183" s="932"/>
      <c r="U183" s="932"/>
      <c r="V183" s="644"/>
      <c r="X183" s="612"/>
      <c r="Y183" s="644"/>
      <c r="Z183" s="612"/>
      <c r="AA183" s="612"/>
    </row>
    <row r="184" spans="1:27" x14ac:dyDescent="0.25">
      <c r="A184" s="601"/>
      <c r="B184" s="543"/>
      <c r="Q184" s="637"/>
      <c r="R184" s="621"/>
      <c r="S184" s="932"/>
      <c r="T184" s="932"/>
      <c r="U184" s="932"/>
      <c r="V184" s="644"/>
      <c r="X184" s="612"/>
      <c r="Y184" s="644"/>
      <c r="Z184" s="612"/>
      <c r="AA184" s="612"/>
    </row>
    <row r="185" spans="1:27" x14ac:dyDescent="0.25">
      <c r="A185" s="601"/>
      <c r="B185" s="543"/>
      <c r="Q185" s="637"/>
      <c r="R185" s="621"/>
      <c r="S185" s="932"/>
      <c r="T185" s="932"/>
      <c r="U185" s="932"/>
      <c r="V185" s="644"/>
      <c r="X185" s="612"/>
      <c r="Y185" s="644"/>
      <c r="Z185" s="612"/>
      <c r="AA185" s="612"/>
    </row>
    <row r="186" spans="1:27" x14ac:dyDescent="0.25">
      <c r="A186" s="601"/>
      <c r="B186" s="543"/>
      <c r="Q186" s="637"/>
      <c r="R186" s="621"/>
      <c r="S186" s="932"/>
      <c r="T186" s="932"/>
      <c r="U186" s="932"/>
      <c r="V186" s="644"/>
      <c r="X186" s="612"/>
      <c r="Y186" s="644"/>
      <c r="Z186" s="612"/>
      <c r="AA186" s="612"/>
    </row>
    <row r="187" spans="1:27" x14ac:dyDescent="0.25">
      <c r="A187" s="601"/>
      <c r="B187" s="543"/>
      <c r="Q187" s="637"/>
      <c r="R187" s="621"/>
      <c r="S187" s="932"/>
      <c r="T187" s="932"/>
      <c r="U187" s="932"/>
      <c r="V187" s="644"/>
      <c r="X187" s="612"/>
      <c r="Y187" s="644"/>
      <c r="Z187" s="612"/>
      <c r="AA187" s="612"/>
    </row>
    <row r="188" spans="1:27" x14ac:dyDescent="0.25">
      <c r="A188" s="601"/>
      <c r="B188" s="549"/>
      <c r="Q188" s="637"/>
      <c r="R188" s="621"/>
      <c r="S188" s="932"/>
      <c r="T188" s="932"/>
      <c r="U188" s="932"/>
      <c r="V188" s="644"/>
      <c r="X188" s="612"/>
      <c r="Y188" s="644"/>
      <c r="Z188" s="612"/>
      <c r="AA188" s="612"/>
    </row>
    <row r="189" spans="1:27" x14ac:dyDescent="0.25">
      <c r="A189" s="601"/>
      <c r="B189" s="549"/>
      <c r="Q189" s="637"/>
      <c r="R189" s="621"/>
      <c r="S189" s="932"/>
      <c r="T189" s="932"/>
      <c r="U189" s="932"/>
      <c r="V189" s="644"/>
      <c r="X189" s="612"/>
      <c r="Y189" s="644"/>
      <c r="Z189" s="612"/>
      <c r="AA189" s="612"/>
    </row>
    <row r="190" spans="1:27" x14ac:dyDescent="0.25">
      <c r="A190" s="601"/>
      <c r="B190" s="543"/>
      <c r="Q190" s="637"/>
      <c r="R190" s="621"/>
      <c r="S190" s="932"/>
      <c r="T190" s="932"/>
      <c r="U190" s="932"/>
      <c r="V190" s="644"/>
      <c r="X190" s="612"/>
      <c r="Y190" s="644"/>
      <c r="Z190" s="612"/>
      <c r="AA190" s="612"/>
    </row>
    <row r="191" spans="1:27" x14ac:dyDescent="0.25">
      <c r="A191" s="601"/>
      <c r="B191" s="543"/>
      <c r="Q191" s="637"/>
      <c r="R191" s="621"/>
      <c r="S191" s="932"/>
      <c r="T191" s="932"/>
      <c r="U191" s="932"/>
      <c r="V191" s="644"/>
      <c r="X191" s="612"/>
      <c r="Y191" s="644"/>
      <c r="Z191" s="612"/>
      <c r="AA191" s="612"/>
    </row>
    <row r="192" spans="1:27" x14ac:dyDescent="0.25">
      <c r="A192" s="601"/>
      <c r="B192" s="543"/>
      <c r="Q192" s="637"/>
      <c r="R192" s="621"/>
      <c r="S192" s="932"/>
      <c r="T192" s="932"/>
      <c r="U192" s="932"/>
      <c r="V192" s="644"/>
      <c r="X192" s="612"/>
      <c r="Y192" s="644"/>
      <c r="Z192" s="612"/>
      <c r="AA192" s="612"/>
    </row>
    <row r="193" spans="1:27" x14ac:dyDescent="0.25">
      <c r="A193" s="601"/>
      <c r="B193" s="543"/>
      <c r="Q193" s="637"/>
      <c r="R193" s="621"/>
      <c r="S193" s="932"/>
      <c r="T193" s="932"/>
      <c r="U193" s="932"/>
      <c r="V193" s="644"/>
      <c r="X193" s="612"/>
      <c r="Y193" s="644"/>
      <c r="Z193" s="612"/>
      <c r="AA193" s="612"/>
    </row>
    <row r="194" spans="1:27" x14ac:dyDescent="0.25">
      <c r="A194" s="601"/>
      <c r="B194" s="543"/>
      <c r="Q194" s="637"/>
      <c r="R194" s="621"/>
      <c r="S194" s="932"/>
      <c r="T194" s="932"/>
      <c r="U194" s="932"/>
      <c r="V194" s="644"/>
      <c r="X194" s="612"/>
      <c r="Y194" s="644"/>
      <c r="Z194" s="612"/>
      <c r="AA194" s="612"/>
    </row>
    <row r="195" spans="1:27" x14ac:dyDescent="0.25">
      <c r="A195" s="601"/>
      <c r="B195" s="543"/>
      <c r="Q195" s="637"/>
      <c r="R195" s="621"/>
      <c r="S195" s="932"/>
      <c r="T195" s="932"/>
      <c r="U195" s="932"/>
      <c r="V195" s="644"/>
      <c r="X195" s="612"/>
      <c r="Y195" s="644"/>
      <c r="Z195" s="612"/>
      <c r="AA195" s="612"/>
    </row>
    <row r="196" spans="1:27" x14ac:dyDescent="0.25">
      <c r="A196" s="601"/>
      <c r="B196" s="543"/>
      <c r="Q196" s="637"/>
      <c r="R196" s="621"/>
      <c r="S196" s="932"/>
      <c r="T196" s="932"/>
      <c r="U196" s="932"/>
      <c r="V196" s="644"/>
      <c r="X196" s="612"/>
      <c r="Y196" s="644"/>
      <c r="Z196" s="612"/>
      <c r="AA196" s="612"/>
    </row>
    <row r="197" spans="1:27" x14ac:dyDescent="0.25">
      <c r="A197" s="601"/>
      <c r="B197" s="543"/>
      <c r="Q197" s="637"/>
      <c r="R197" s="621"/>
      <c r="S197" s="932"/>
      <c r="T197" s="932"/>
      <c r="U197" s="932"/>
      <c r="V197" s="644"/>
      <c r="X197" s="612"/>
      <c r="Y197" s="644"/>
      <c r="Z197" s="612"/>
      <c r="AA197" s="612"/>
    </row>
    <row r="198" spans="1:27" x14ac:dyDescent="0.25">
      <c r="A198" s="601"/>
      <c r="B198" s="543"/>
      <c r="Q198" s="637"/>
      <c r="R198" s="621"/>
      <c r="S198" s="932"/>
      <c r="T198" s="932"/>
      <c r="U198" s="932"/>
      <c r="V198" s="644"/>
      <c r="X198" s="612"/>
      <c r="Y198" s="644"/>
      <c r="Z198" s="612"/>
      <c r="AA198" s="612"/>
    </row>
    <row r="199" spans="1:27" x14ac:dyDescent="0.25">
      <c r="A199" s="601"/>
      <c r="B199" s="543"/>
      <c r="Q199" s="637"/>
      <c r="R199" s="621"/>
      <c r="S199" s="932"/>
      <c r="T199" s="932"/>
      <c r="U199" s="932"/>
      <c r="V199" s="644"/>
      <c r="X199" s="612"/>
      <c r="Y199" s="644"/>
      <c r="Z199" s="612"/>
      <c r="AA199" s="612"/>
    </row>
    <row r="200" spans="1:27" x14ac:dyDescent="0.25">
      <c r="A200" s="601"/>
      <c r="B200" s="543"/>
      <c r="Q200" s="637"/>
      <c r="R200" s="621"/>
      <c r="S200" s="932"/>
      <c r="T200" s="932"/>
      <c r="U200" s="932"/>
      <c r="V200" s="644"/>
      <c r="X200" s="612"/>
      <c r="Y200" s="644"/>
      <c r="Z200" s="612"/>
      <c r="AA200" s="612"/>
    </row>
    <row r="201" spans="1:27" x14ac:dyDescent="0.25">
      <c r="A201" s="601"/>
      <c r="B201" s="543"/>
      <c r="Q201" s="637"/>
      <c r="R201" s="621"/>
      <c r="S201" s="932"/>
      <c r="T201" s="932"/>
      <c r="U201" s="932"/>
      <c r="V201" s="644"/>
      <c r="X201" s="612"/>
      <c r="Y201" s="644"/>
      <c r="Z201" s="612"/>
      <c r="AA201" s="612"/>
    </row>
    <row r="202" spans="1:27" x14ac:dyDescent="0.25">
      <c r="A202" s="601"/>
      <c r="B202" s="543"/>
      <c r="Q202" s="637"/>
      <c r="R202" s="621"/>
      <c r="S202" s="932"/>
      <c r="T202" s="932"/>
      <c r="U202" s="932"/>
      <c r="V202" s="644"/>
      <c r="X202" s="612"/>
      <c r="Y202" s="644"/>
      <c r="Z202" s="612"/>
      <c r="AA202" s="612"/>
    </row>
    <row r="203" spans="1:27" x14ac:dyDescent="0.25">
      <c r="A203" s="601"/>
      <c r="B203" s="543"/>
      <c r="Q203" s="637"/>
      <c r="R203" s="621"/>
      <c r="S203" s="932"/>
      <c r="T203" s="932"/>
      <c r="U203" s="932"/>
      <c r="V203" s="644"/>
      <c r="X203" s="612"/>
      <c r="Y203" s="644"/>
      <c r="Z203" s="612"/>
      <c r="AA203" s="612"/>
    </row>
    <row r="204" spans="1:27" x14ac:dyDescent="0.25">
      <c r="A204" s="601"/>
      <c r="B204" s="543"/>
      <c r="Q204" s="637"/>
      <c r="R204" s="621"/>
      <c r="S204" s="932"/>
      <c r="T204" s="932"/>
      <c r="U204" s="932"/>
      <c r="V204" s="644"/>
      <c r="X204" s="612"/>
      <c r="Y204" s="644"/>
      <c r="Z204" s="612"/>
      <c r="AA204" s="612"/>
    </row>
    <row r="205" spans="1:27" x14ac:dyDescent="0.25">
      <c r="A205" s="601"/>
      <c r="B205" s="543"/>
      <c r="Q205" s="637"/>
      <c r="R205" s="621"/>
      <c r="S205" s="932"/>
      <c r="T205" s="932"/>
      <c r="U205" s="932"/>
      <c r="V205" s="644"/>
      <c r="X205" s="612"/>
      <c r="Y205" s="644"/>
      <c r="Z205" s="612"/>
      <c r="AA205" s="612"/>
    </row>
    <row r="206" spans="1:27" x14ac:dyDescent="0.25">
      <c r="A206" s="601"/>
      <c r="B206" s="543"/>
      <c r="Q206" s="637"/>
      <c r="R206" s="621"/>
      <c r="S206" s="932"/>
      <c r="T206" s="932"/>
      <c r="U206" s="932"/>
      <c r="V206" s="644"/>
      <c r="X206" s="612"/>
      <c r="Y206" s="644"/>
      <c r="Z206" s="612"/>
      <c r="AA206" s="612"/>
    </row>
    <row r="207" spans="1:27" x14ac:dyDescent="0.25">
      <c r="A207" s="601"/>
      <c r="B207" s="543"/>
      <c r="Q207" s="637"/>
      <c r="R207" s="621"/>
      <c r="S207" s="932"/>
      <c r="T207" s="932"/>
      <c r="U207" s="932"/>
      <c r="V207" s="644"/>
      <c r="X207" s="612"/>
      <c r="Y207" s="644"/>
      <c r="Z207" s="612"/>
      <c r="AA207" s="612"/>
    </row>
    <row r="208" spans="1:27" x14ac:dyDescent="0.25">
      <c r="A208" s="601"/>
      <c r="B208" s="543"/>
      <c r="Q208" s="637"/>
      <c r="R208" s="621"/>
      <c r="S208" s="932"/>
      <c r="T208" s="932"/>
      <c r="U208" s="932"/>
      <c r="V208" s="644"/>
      <c r="X208" s="612"/>
      <c r="Y208" s="644"/>
      <c r="Z208" s="612"/>
      <c r="AA208" s="612"/>
    </row>
    <row r="209" spans="1:27" x14ac:dyDescent="0.25">
      <c r="A209" s="601"/>
      <c r="B209" s="543"/>
      <c r="Q209" s="637"/>
      <c r="R209" s="621"/>
      <c r="S209" s="932"/>
      <c r="T209" s="932"/>
      <c r="U209" s="932"/>
      <c r="V209" s="644"/>
      <c r="X209" s="612"/>
      <c r="Y209" s="644"/>
      <c r="Z209" s="612"/>
      <c r="AA209" s="612"/>
    </row>
    <row r="210" spans="1:27" x14ac:dyDescent="0.25">
      <c r="A210" s="601"/>
      <c r="B210" s="543"/>
      <c r="Q210" s="637"/>
      <c r="R210" s="621"/>
      <c r="S210" s="932"/>
      <c r="T210" s="932"/>
      <c r="U210" s="932"/>
      <c r="V210" s="644"/>
      <c r="X210" s="612"/>
      <c r="Y210" s="644"/>
      <c r="Z210" s="612"/>
      <c r="AA210" s="612"/>
    </row>
    <row r="211" spans="1:27" x14ac:dyDescent="0.25">
      <c r="A211" s="601"/>
      <c r="B211" s="543"/>
      <c r="Q211" s="637"/>
      <c r="R211" s="621"/>
      <c r="S211" s="932"/>
      <c r="T211" s="932"/>
      <c r="U211" s="932"/>
      <c r="V211" s="644"/>
      <c r="X211" s="612"/>
      <c r="Y211" s="644"/>
      <c r="Z211" s="612"/>
      <c r="AA211" s="612"/>
    </row>
    <row r="212" spans="1:27" x14ac:dyDescent="0.25">
      <c r="A212" s="601"/>
      <c r="B212" s="543"/>
      <c r="Q212" s="637"/>
      <c r="R212" s="621"/>
      <c r="S212" s="932"/>
      <c r="T212" s="932"/>
      <c r="U212" s="932"/>
      <c r="V212" s="644"/>
      <c r="X212" s="612"/>
      <c r="Y212" s="644"/>
      <c r="Z212" s="612"/>
      <c r="AA212" s="612"/>
    </row>
    <row r="213" spans="1:27" x14ac:dyDescent="0.25">
      <c r="A213" s="601"/>
      <c r="B213" s="543"/>
      <c r="Q213" s="637"/>
      <c r="R213" s="621"/>
      <c r="S213" s="932"/>
      <c r="T213" s="932"/>
      <c r="U213" s="932"/>
      <c r="V213" s="644"/>
      <c r="X213" s="612"/>
      <c r="Y213" s="644"/>
      <c r="Z213" s="612"/>
      <c r="AA213" s="612"/>
    </row>
    <row r="214" spans="1:27" x14ac:dyDescent="0.25">
      <c r="A214" s="601"/>
      <c r="B214" s="543"/>
      <c r="Q214" s="637"/>
      <c r="R214" s="621"/>
      <c r="S214" s="932"/>
      <c r="T214" s="932"/>
      <c r="U214" s="932"/>
      <c r="V214" s="644"/>
      <c r="X214" s="612"/>
      <c r="Y214" s="644"/>
      <c r="Z214" s="612"/>
      <c r="AA214" s="612"/>
    </row>
    <row r="215" spans="1:27" x14ac:dyDescent="0.25">
      <c r="A215" s="601"/>
      <c r="B215" s="543"/>
      <c r="Q215" s="637"/>
      <c r="R215" s="621"/>
      <c r="S215" s="932"/>
      <c r="T215" s="932"/>
      <c r="U215" s="932"/>
      <c r="V215" s="644"/>
      <c r="X215" s="612"/>
      <c r="Y215" s="644"/>
      <c r="Z215" s="612"/>
      <c r="AA215" s="612"/>
    </row>
    <row r="216" spans="1:27" x14ac:dyDescent="0.25">
      <c r="A216" s="601"/>
      <c r="B216" s="543"/>
      <c r="Q216" s="637"/>
      <c r="R216" s="621"/>
      <c r="S216" s="932"/>
      <c r="T216" s="932"/>
      <c r="U216" s="932"/>
      <c r="V216" s="644"/>
      <c r="X216" s="612"/>
      <c r="Y216" s="644"/>
      <c r="Z216" s="612"/>
      <c r="AA216" s="612"/>
    </row>
    <row r="217" spans="1:27" x14ac:dyDescent="0.25">
      <c r="A217" s="601"/>
      <c r="B217" s="543"/>
      <c r="Q217" s="637"/>
      <c r="R217" s="621"/>
      <c r="S217" s="932"/>
      <c r="T217" s="932"/>
      <c r="U217" s="932"/>
      <c r="V217" s="644"/>
      <c r="X217" s="612"/>
      <c r="Y217" s="644"/>
      <c r="Z217" s="612"/>
      <c r="AA217" s="612"/>
    </row>
    <row r="218" spans="1:27" x14ac:dyDescent="0.25">
      <c r="A218" s="601"/>
      <c r="B218" s="543"/>
      <c r="Q218" s="637"/>
      <c r="R218" s="621"/>
      <c r="S218" s="932"/>
      <c r="T218" s="932"/>
      <c r="U218" s="932"/>
      <c r="V218" s="644"/>
      <c r="X218" s="612"/>
      <c r="Y218" s="644"/>
      <c r="Z218" s="612"/>
      <c r="AA218" s="612"/>
    </row>
    <row r="219" spans="1:27" x14ac:dyDescent="0.25">
      <c r="A219" s="601"/>
      <c r="B219" s="543"/>
      <c r="Q219" s="637"/>
      <c r="R219" s="621"/>
      <c r="S219" s="932"/>
      <c r="T219" s="932"/>
      <c r="U219" s="932"/>
      <c r="V219" s="644"/>
      <c r="X219" s="612"/>
      <c r="Y219" s="644"/>
      <c r="Z219" s="612"/>
      <c r="AA219" s="612"/>
    </row>
    <row r="220" spans="1:27" x14ac:dyDescent="0.25">
      <c r="A220" s="601"/>
      <c r="B220" s="543"/>
      <c r="Q220" s="637"/>
      <c r="R220" s="621"/>
      <c r="S220" s="932"/>
      <c r="T220" s="932"/>
      <c r="U220" s="932"/>
      <c r="V220" s="644"/>
      <c r="X220" s="612"/>
      <c r="Y220" s="644"/>
      <c r="Z220" s="612"/>
      <c r="AA220" s="612"/>
    </row>
    <row r="221" spans="1:27" x14ac:dyDescent="0.25">
      <c r="A221" s="601"/>
      <c r="B221" s="543"/>
      <c r="Q221" s="637"/>
      <c r="R221" s="621"/>
      <c r="S221" s="932"/>
      <c r="T221" s="932"/>
      <c r="U221" s="932"/>
      <c r="V221" s="644"/>
      <c r="X221" s="612"/>
      <c r="Y221" s="644"/>
      <c r="Z221" s="612"/>
      <c r="AA221" s="612"/>
    </row>
    <row r="222" spans="1:27" x14ac:dyDescent="0.25">
      <c r="A222" s="601"/>
      <c r="B222" s="543"/>
      <c r="Q222" s="637"/>
      <c r="R222" s="621"/>
      <c r="S222" s="932"/>
      <c r="T222" s="932"/>
      <c r="U222" s="932"/>
      <c r="V222" s="644"/>
      <c r="X222" s="612"/>
      <c r="Y222" s="644"/>
      <c r="Z222" s="612"/>
      <c r="AA222" s="612"/>
    </row>
    <row r="223" spans="1:27" x14ac:dyDescent="0.25">
      <c r="A223" s="601"/>
      <c r="B223" s="543"/>
      <c r="Q223" s="637"/>
      <c r="R223" s="621"/>
      <c r="S223" s="932"/>
      <c r="T223" s="932"/>
      <c r="U223" s="932"/>
      <c r="V223" s="644"/>
      <c r="X223" s="612"/>
      <c r="Y223" s="644"/>
      <c r="Z223" s="612"/>
      <c r="AA223" s="612"/>
    </row>
    <row r="224" spans="1:27" x14ac:dyDescent="0.25">
      <c r="A224" s="601"/>
      <c r="B224" s="543"/>
      <c r="Q224" s="637"/>
      <c r="R224" s="621"/>
      <c r="S224" s="932"/>
      <c r="T224" s="932"/>
      <c r="U224" s="932"/>
      <c r="V224" s="644"/>
      <c r="X224" s="612"/>
      <c r="Y224" s="644"/>
      <c r="Z224" s="612"/>
      <c r="AA224" s="612"/>
    </row>
    <row r="225" spans="1:27" x14ac:dyDescent="0.25">
      <c r="A225" s="601"/>
      <c r="B225" s="543"/>
      <c r="Q225" s="637"/>
      <c r="R225" s="621"/>
      <c r="S225" s="932"/>
      <c r="T225" s="932"/>
      <c r="U225" s="932"/>
      <c r="V225" s="644"/>
      <c r="X225" s="612"/>
      <c r="Y225" s="644"/>
      <c r="Z225" s="612"/>
      <c r="AA225" s="612"/>
    </row>
    <row r="226" spans="1:27" x14ac:dyDescent="0.25">
      <c r="A226" s="601"/>
      <c r="B226" s="543"/>
      <c r="Q226" s="637"/>
      <c r="R226" s="621"/>
      <c r="S226" s="932"/>
      <c r="T226" s="932"/>
      <c r="U226" s="932"/>
      <c r="V226" s="644"/>
      <c r="X226" s="612"/>
      <c r="Y226" s="644"/>
      <c r="Z226" s="612"/>
      <c r="AA226" s="612"/>
    </row>
    <row r="227" spans="1:27" x14ac:dyDescent="0.25">
      <c r="A227" s="601"/>
      <c r="Q227" s="637"/>
      <c r="R227" s="621"/>
      <c r="S227" s="932"/>
      <c r="T227" s="932"/>
      <c r="U227" s="932"/>
      <c r="V227" s="644"/>
      <c r="X227" s="612"/>
      <c r="Y227" s="644"/>
      <c r="Z227" s="612"/>
      <c r="AA227" s="612"/>
    </row>
    <row r="228" spans="1:27" x14ac:dyDescent="0.25">
      <c r="A228" s="601"/>
      <c r="B228" s="550"/>
      <c r="Q228" s="637"/>
      <c r="R228" s="621"/>
      <c r="S228" s="932"/>
      <c r="T228" s="932"/>
      <c r="U228" s="932"/>
      <c r="V228" s="644"/>
      <c r="X228" s="612"/>
      <c r="Y228" s="644"/>
      <c r="Z228" s="612"/>
      <c r="AA228" s="612"/>
    </row>
    <row r="229" spans="1:27" x14ac:dyDescent="0.25">
      <c r="A229" s="601"/>
      <c r="B229" s="550"/>
      <c r="Q229" s="637"/>
      <c r="R229" s="621"/>
      <c r="S229" s="932"/>
      <c r="T229" s="932"/>
      <c r="U229" s="932"/>
      <c r="V229" s="644"/>
      <c r="X229" s="612"/>
      <c r="Y229" s="644"/>
      <c r="Z229" s="612"/>
      <c r="AA229" s="612"/>
    </row>
    <row r="230" spans="1:27" x14ac:dyDescent="0.25">
      <c r="A230" s="601"/>
      <c r="B230" s="550"/>
      <c r="Q230" s="637"/>
      <c r="R230" s="621"/>
      <c r="S230" s="932"/>
      <c r="T230" s="932"/>
      <c r="U230" s="932"/>
      <c r="V230" s="644"/>
      <c r="X230" s="612"/>
      <c r="Y230" s="644"/>
      <c r="Z230" s="612"/>
      <c r="AA230" s="612"/>
    </row>
    <row r="231" spans="1:27" x14ac:dyDescent="0.25">
      <c r="A231" s="601"/>
      <c r="B231" s="550"/>
      <c r="Q231" s="637"/>
      <c r="R231" s="621"/>
      <c r="S231" s="932"/>
      <c r="T231" s="932"/>
      <c r="U231" s="932"/>
      <c r="V231" s="644"/>
      <c r="X231" s="612"/>
      <c r="Y231" s="644"/>
      <c r="Z231" s="612"/>
      <c r="AA231" s="612"/>
    </row>
    <row r="232" spans="1:27" x14ac:dyDescent="0.25">
      <c r="A232" s="601"/>
      <c r="B232" s="550"/>
      <c r="Q232" s="637"/>
      <c r="R232" s="621"/>
      <c r="S232" s="932"/>
      <c r="T232" s="932"/>
      <c r="U232" s="932"/>
      <c r="V232" s="644"/>
      <c r="X232" s="612"/>
      <c r="Y232" s="644"/>
      <c r="Z232" s="612"/>
      <c r="AA232" s="612"/>
    </row>
    <row r="233" spans="1:27" x14ac:dyDescent="0.25">
      <c r="A233" s="601"/>
      <c r="B233" s="550"/>
      <c r="Q233" s="637"/>
      <c r="R233" s="621"/>
      <c r="S233" s="932"/>
      <c r="T233" s="932"/>
      <c r="U233" s="932"/>
      <c r="V233" s="644"/>
      <c r="X233" s="612"/>
      <c r="Y233" s="644"/>
      <c r="Z233" s="612"/>
      <c r="AA233" s="612"/>
    </row>
    <row r="234" spans="1:27" x14ac:dyDescent="0.25">
      <c r="A234" s="601"/>
      <c r="B234" s="550"/>
      <c r="Q234" s="637"/>
      <c r="R234" s="621"/>
      <c r="S234" s="932"/>
      <c r="T234" s="932"/>
      <c r="U234" s="932"/>
      <c r="V234" s="644"/>
      <c r="X234" s="612"/>
      <c r="Y234" s="644"/>
      <c r="Z234" s="612"/>
      <c r="AA234" s="612"/>
    </row>
    <row r="235" spans="1:27" x14ac:dyDescent="0.25">
      <c r="A235" s="601"/>
      <c r="B235" s="550"/>
      <c r="Q235" s="637"/>
      <c r="R235" s="621"/>
      <c r="S235" s="932"/>
      <c r="T235" s="932"/>
      <c r="U235" s="932"/>
      <c r="V235" s="644"/>
      <c r="X235" s="612"/>
      <c r="Y235" s="644"/>
      <c r="Z235" s="612"/>
      <c r="AA235" s="612"/>
    </row>
    <row r="236" spans="1:27" x14ac:dyDescent="0.25">
      <c r="A236" s="601"/>
      <c r="B236" s="550"/>
      <c r="Q236" s="637"/>
      <c r="R236" s="621"/>
      <c r="S236" s="932"/>
      <c r="T236" s="932"/>
      <c r="U236" s="932"/>
      <c r="V236" s="644"/>
      <c r="X236" s="612"/>
      <c r="Y236" s="644"/>
      <c r="Z236" s="612"/>
      <c r="AA236" s="612"/>
    </row>
    <row r="237" spans="1:27" x14ac:dyDescent="0.25">
      <c r="A237" s="601"/>
      <c r="B237" s="550"/>
      <c r="Q237" s="637"/>
      <c r="R237" s="621"/>
      <c r="S237" s="932"/>
      <c r="T237" s="932"/>
      <c r="U237" s="932"/>
      <c r="V237" s="644"/>
      <c r="X237" s="612"/>
      <c r="Y237" s="644"/>
      <c r="Z237" s="612"/>
      <c r="AA237" s="612"/>
    </row>
    <row r="238" spans="1:27" x14ac:dyDescent="0.25">
      <c r="A238" s="601"/>
      <c r="B238" s="550"/>
      <c r="Q238" s="637"/>
      <c r="R238" s="621"/>
      <c r="S238" s="932"/>
      <c r="T238" s="932"/>
      <c r="U238" s="932"/>
      <c r="V238" s="644"/>
      <c r="X238" s="612"/>
      <c r="Y238" s="644"/>
      <c r="Z238" s="612"/>
      <c r="AA238" s="612"/>
    </row>
    <row r="239" spans="1:27" x14ac:dyDescent="0.25">
      <c r="A239" s="601"/>
      <c r="B239" s="550"/>
      <c r="Q239" s="637"/>
      <c r="R239" s="621"/>
      <c r="S239" s="932"/>
      <c r="T239" s="932"/>
      <c r="U239" s="932"/>
      <c r="V239" s="644"/>
      <c r="X239" s="612"/>
      <c r="Y239" s="644"/>
      <c r="Z239" s="612"/>
      <c r="AA239" s="612"/>
    </row>
    <row r="240" spans="1:27" x14ac:dyDescent="0.25">
      <c r="A240" s="601"/>
      <c r="B240" s="550"/>
      <c r="Q240" s="637"/>
      <c r="R240" s="621"/>
      <c r="S240" s="932"/>
      <c r="T240" s="932"/>
      <c r="U240" s="932"/>
      <c r="V240" s="644"/>
      <c r="X240" s="612"/>
      <c r="Y240" s="644"/>
      <c r="Z240" s="612"/>
      <c r="AA240" s="612"/>
    </row>
    <row r="241" spans="1:27" x14ac:dyDescent="0.25">
      <c r="A241" s="601"/>
      <c r="B241" s="550"/>
      <c r="Q241" s="637"/>
      <c r="R241" s="621"/>
      <c r="S241" s="932"/>
      <c r="T241" s="932"/>
      <c r="U241" s="932"/>
      <c r="V241" s="644"/>
      <c r="X241" s="612"/>
      <c r="Y241" s="644"/>
      <c r="Z241" s="612"/>
      <c r="AA241" s="612"/>
    </row>
    <row r="242" spans="1:27" x14ac:dyDescent="0.25">
      <c r="A242" s="601"/>
      <c r="B242" s="550"/>
      <c r="Q242" s="637"/>
      <c r="R242" s="621"/>
      <c r="S242" s="932"/>
      <c r="T242" s="932"/>
      <c r="U242" s="932"/>
      <c r="V242" s="644"/>
      <c r="X242" s="612"/>
      <c r="Y242" s="644"/>
      <c r="Z242" s="612"/>
      <c r="AA242" s="612"/>
    </row>
    <row r="243" spans="1:27" x14ac:dyDescent="0.25">
      <c r="A243" s="601"/>
      <c r="B243" s="550"/>
      <c r="Q243" s="637"/>
      <c r="R243" s="621"/>
      <c r="S243" s="932"/>
      <c r="T243" s="932"/>
      <c r="U243" s="932"/>
      <c r="V243" s="644"/>
      <c r="X243" s="612"/>
      <c r="Y243" s="644"/>
      <c r="Z243" s="612"/>
      <c r="AA243" s="612"/>
    </row>
    <row r="244" spans="1:27" x14ac:dyDescent="0.25">
      <c r="A244" s="601"/>
      <c r="B244" s="550"/>
      <c r="Q244" s="637"/>
      <c r="R244" s="621"/>
      <c r="S244" s="932"/>
      <c r="T244" s="932"/>
      <c r="U244" s="932"/>
      <c r="V244" s="644"/>
      <c r="X244" s="612"/>
      <c r="Y244" s="644"/>
      <c r="Z244" s="612"/>
      <c r="AA244" s="612"/>
    </row>
    <row r="245" spans="1:27" x14ac:dyDescent="0.25">
      <c r="A245" s="601"/>
      <c r="B245" s="550"/>
      <c r="Q245" s="637"/>
      <c r="R245" s="621"/>
      <c r="S245" s="932"/>
      <c r="T245" s="932"/>
      <c r="U245" s="932"/>
      <c r="V245" s="644"/>
      <c r="X245" s="612"/>
      <c r="Y245" s="644"/>
      <c r="Z245" s="612"/>
      <c r="AA245" s="612"/>
    </row>
    <row r="246" spans="1:27" x14ac:dyDescent="0.25">
      <c r="A246" s="601"/>
      <c r="B246" s="550"/>
      <c r="Q246" s="637"/>
      <c r="R246" s="621"/>
      <c r="S246" s="932"/>
      <c r="T246" s="932"/>
      <c r="U246" s="932"/>
      <c r="V246" s="644"/>
      <c r="X246" s="612"/>
      <c r="Y246" s="644"/>
      <c r="Z246" s="612"/>
      <c r="AA246" s="612"/>
    </row>
    <row r="247" spans="1:27" x14ac:dyDescent="0.25">
      <c r="A247" s="601"/>
      <c r="B247" s="550"/>
      <c r="Q247" s="637"/>
      <c r="R247" s="621"/>
      <c r="S247" s="932"/>
      <c r="T247" s="932"/>
      <c r="U247" s="932"/>
      <c r="V247" s="644"/>
      <c r="X247" s="612"/>
      <c r="Y247" s="644"/>
      <c r="Z247" s="612"/>
      <c r="AA247" s="612"/>
    </row>
    <row r="248" spans="1:27" x14ac:dyDescent="0.25">
      <c r="A248" s="601"/>
      <c r="B248" s="550"/>
      <c r="Q248" s="637"/>
      <c r="R248" s="621"/>
      <c r="S248" s="932"/>
      <c r="T248" s="932"/>
      <c r="U248" s="932"/>
      <c r="V248" s="644"/>
      <c r="X248" s="612"/>
      <c r="Y248" s="644"/>
      <c r="Z248" s="612"/>
      <c r="AA248" s="612"/>
    </row>
    <row r="249" spans="1:27" x14ac:dyDescent="0.25">
      <c r="A249" s="601"/>
      <c r="B249" s="550"/>
      <c r="Q249" s="637"/>
      <c r="R249" s="621"/>
      <c r="S249" s="932"/>
      <c r="T249" s="932"/>
      <c r="U249" s="932"/>
      <c r="V249" s="644"/>
      <c r="X249" s="612"/>
      <c r="Y249" s="644"/>
      <c r="Z249" s="612"/>
      <c r="AA249" s="612"/>
    </row>
    <row r="250" spans="1:27" x14ac:dyDescent="0.25">
      <c r="A250" s="601"/>
      <c r="B250" s="550"/>
      <c r="Q250" s="637"/>
      <c r="R250" s="621"/>
      <c r="S250" s="932"/>
      <c r="T250" s="932"/>
      <c r="U250" s="932"/>
      <c r="V250" s="644"/>
      <c r="X250" s="612"/>
      <c r="Y250" s="644"/>
      <c r="Z250" s="612"/>
      <c r="AA250" s="612"/>
    </row>
    <row r="251" spans="1:27" x14ac:dyDescent="0.25">
      <c r="A251" s="601"/>
      <c r="B251" s="550"/>
      <c r="Q251" s="637"/>
      <c r="R251" s="621"/>
      <c r="S251" s="932"/>
      <c r="T251" s="932"/>
      <c r="U251" s="932"/>
      <c r="V251" s="644"/>
      <c r="X251" s="612"/>
      <c r="Y251" s="644"/>
      <c r="Z251" s="612"/>
      <c r="AA251" s="612"/>
    </row>
    <row r="252" spans="1:27" x14ac:dyDescent="0.25">
      <c r="A252" s="601"/>
      <c r="B252" s="550"/>
      <c r="Q252" s="637"/>
      <c r="R252" s="621"/>
      <c r="S252" s="932"/>
      <c r="T252" s="932"/>
      <c r="U252" s="932"/>
      <c r="V252" s="644"/>
      <c r="X252" s="612"/>
      <c r="Y252" s="644"/>
      <c r="Z252" s="612"/>
      <c r="AA252" s="612"/>
    </row>
    <row r="253" spans="1:27" x14ac:dyDescent="0.25">
      <c r="A253" s="601"/>
      <c r="B253" s="550"/>
      <c r="Q253" s="637"/>
      <c r="R253" s="621"/>
      <c r="S253" s="932"/>
      <c r="T253" s="932"/>
      <c r="U253" s="932"/>
      <c r="V253" s="644"/>
      <c r="X253" s="612"/>
      <c r="Y253" s="644"/>
      <c r="Z253" s="612"/>
      <c r="AA253" s="612"/>
    </row>
    <row r="254" spans="1:27" x14ac:dyDescent="0.25">
      <c r="A254" s="601"/>
      <c r="B254" s="550"/>
      <c r="Q254" s="637"/>
      <c r="R254" s="621"/>
      <c r="S254" s="932"/>
      <c r="T254" s="932"/>
      <c r="U254" s="932"/>
      <c r="V254" s="644"/>
      <c r="X254" s="612"/>
      <c r="Y254" s="644"/>
      <c r="Z254" s="612"/>
      <c r="AA254" s="612"/>
    </row>
    <row r="255" spans="1:27" x14ac:dyDescent="0.25">
      <c r="A255" s="601"/>
      <c r="B255" s="550"/>
      <c r="Q255" s="637"/>
      <c r="R255" s="621"/>
      <c r="S255" s="932"/>
      <c r="T255" s="932"/>
      <c r="U255" s="932"/>
      <c r="V255" s="644"/>
      <c r="X255" s="612"/>
      <c r="Y255" s="644"/>
      <c r="Z255" s="612"/>
      <c r="AA255" s="612"/>
    </row>
    <row r="256" spans="1:27" x14ac:dyDescent="0.25">
      <c r="A256" s="601"/>
      <c r="B256" s="550"/>
      <c r="Q256" s="637"/>
      <c r="R256" s="621"/>
      <c r="S256" s="932"/>
      <c r="T256" s="932"/>
      <c r="U256" s="932"/>
      <c r="V256" s="644"/>
      <c r="X256" s="612"/>
      <c r="Y256" s="644"/>
      <c r="Z256" s="612"/>
      <c r="AA256" s="612"/>
    </row>
    <row r="257" spans="1:27" x14ac:dyDescent="0.25">
      <c r="A257" s="601"/>
      <c r="B257" s="550"/>
      <c r="Q257" s="637"/>
      <c r="R257" s="621"/>
      <c r="S257" s="932"/>
      <c r="T257" s="932"/>
      <c r="U257" s="932"/>
      <c r="V257" s="644"/>
      <c r="X257" s="612"/>
      <c r="Y257" s="644"/>
      <c r="Z257" s="612"/>
      <c r="AA257" s="612"/>
    </row>
    <row r="258" spans="1:27" x14ac:dyDescent="0.25">
      <c r="A258" s="601"/>
      <c r="B258" s="550"/>
      <c r="Q258" s="637"/>
      <c r="R258" s="621"/>
      <c r="S258" s="932"/>
      <c r="T258" s="932"/>
      <c r="U258" s="932"/>
      <c r="V258" s="644"/>
      <c r="X258" s="612"/>
      <c r="Y258" s="644"/>
      <c r="Z258" s="612"/>
      <c r="AA258" s="612"/>
    </row>
    <row r="259" spans="1:27" x14ac:dyDescent="0.25">
      <c r="A259" s="601"/>
      <c r="B259" s="550"/>
      <c r="Q259" s="637"/>
      <c r="R259" s="621"/>
      <c r="S259" s="932"/>
      <c r="T259" s="932"/>
      <c r="U259" s="932"/>
      <c r="V259" s="644"/>
      <c r="X259" s="612"/>
      <c r="Y259" s="644"/>
      <c r="Z259" s="612"/>
      <c r="AA259" s="612"/>
    </row>
    <row r="260" spans="1:27" x14ac:dyDescent="0.25">
      <c r="A260" s="601"/>
      <c r="Q260" s="637"/>
      <c r="R260" s="621"/>
      <c r="S260" s="932"/>
      <c r="T260" s="932"/>
      <c r="U260" s="932"/>
      <c r="V260" s="644"/>
      <c r="X260" s="612"/>
      <c r="Y260" s="644"/>
      <c r="Z260" s="612"/>
      <c r="AA260" s="612"/>
    </row>
    <row r="261" spans="1:27" x14ac:dyDescent="0.25">
      <c r="A261" s="601"/>
      <c r="B261" s="550"/>
      <c r="Q261" s="637"/>
      <c r="R261" s="621"/>
      <c r="S261" s="932"/>
      <c r="T261" s="932"/>
      <c r="U261" s="932"/>
      <c r="V261" s="644"/>
      <c r="X261" s="612"/>
      <c r="Y261" s="644"/>
      <c r="Z261" s="612"/>
      <c r="AA261" s="612"/>
    </row>
    <row r="262" spans="1:27" x14ac:dyDescent="0.25">
      <c r="A262" s="601"/>
      <c r="B262" s="550"/>
      <c r="Q262" s="637"/>
      <c r="R262" s="621"/>
      <c r="S262" s="932"/>
      <c r="T262" s="932"/>
      <c r="U262" s="932"/>
      <c r="V262" s="644"/>
      <c r="X262" s="612"/>
      <c r="Y262" s="644"/>
      <c r="Z262" s="612"/>
      <c r="AA262" s="612"/>
    </row>
    <row r="263" spans="1:27" x14ac:dyDescent="0.25">
      <c r="A263" s="601"/>
      <c r="B263" s="550"/>
      <c r="Q263" s="637"/>
      <c r="R263" s="621"/>
      <c r="S263" s="932"/>
      <c r="T263" s="932"/>
      <c r="U263" s="932"/>
      <c r="V263" s="644"/>
      <c r="X263" s="612"/>
      <c r="Y263" s="644"/>
      <c r="Z263" s="612"/>
      <c r="AA263" s="612"/>
    </row>
    <row r="264" spans="1:27" x14ac:dyDescent="0.25">
      <c r="A264" s="601"/>
      <c r="B264" s="550"/>
      <c r="Q264" s="637"/>
      <c r="R264" s="621"/>
      <c r="S264" s="932"/>
      <c r="T264" s="932"/>
      <c r="U264" s="932"/>
      <c r="V264" s="644"/>
      <c r="X264" s="612"/>
      <c r="Y264" s="644"/>
      <c r="Z264" s="612"/>
      <c r="AA264" s="612"/>
    </row>
    <row r="265" spans="1:27" x14ac:dyDescent="0.25">
      <c r="A265" s="601"/>
      <c r="B265" s="550"/>
      <c r="Q265" s="637"/>
      <c r="R265" s="621"/>
      <c r="S265" s="932"/>
      <c r="T265" s="932"/>
      <c r="U265" s="932"/>
      <c r="V265" s="644"/>
      <c r="X265" s="612"/>
      <c r="Y265" s="644"/>
      <c r="Z265" s="612"/>
      <c r="AA265" s="612"/>
    </row>
    <row r="266" spans="1:27" x14ac:dyDescent="0.25">
      <c r="A266" s="601"/>
      <c r="B266" s="550"/>
      <c r="Q266" s="637"/>
      <c r="R266" s="621"/>
      <c r="S266" s="932"/>
      <c r="T266" s="932"/>
      <c r="U266" s="932"/>
      <c r="V266" s="644"/>
      <c r="X266" s="612"/>
      <c r="Y266" s="644"/>
      <c r="Z266" s="612"/>
      <c r="AA266" s="612"/>
    </row>
    <row r="267" spans="1:27" x14ac:dyDescent="0.25">
      <c r="A267" s="601"/>
      <c r="B267" s="550"/>
      <c r="Q267" s="637"/>
      <c r="R267" s="621"/>
      <c r="S267" s="932"/>
      <c r="T267" s="932"/>
      <c r="U267" s="932"/>
      <c r="V267" s="644"/>
      <c r="X267" s="612"/>
      <c r="Y267" s="644"/>
      <c r="Z267" s="612"/>
      <c r="AA267" s="612"/>
    </row>
    <row r="268" spans="1:27" x14ac:dyDescent="0.25">
      <c r="A268" s="601"/>
      <c r="B268" s="550"/>
      <c r="Q268" s="637"/>
      <c r="R268" s="621"/>
      <c r="S268" s="932"/>
      <c r="T268" s="932"/>
      <c r="U268" s="932"/>
      <c r="V268" s="644"/>
      <c r="X268" s="612"/>
      <c r="Y268" s="644"/>
      <c r="Z268" s="612"/>
      <c r="AA268" s="612"/>
    </row>
    <row r="269" spans="1:27" x14ac:dyDescent="0.25">
      <c r="A269" s="601"/>
      <c r="B269" s="550"/>
      <c r="Q269" s="637"/>
      <c r="R269" s="621"/>
      <c r="S269" s="932"/>
      <c r="T269" s="932"/>
      <c r="U269" s="932"/>
      <c r="V269" s="644"/>
      <c r="X269" s="612"/>
      <c r="Y269" s="644"/>
      <c r="Z269" s="612"/>
      <c r="AA269" s="612"/>
    </row>
    <row r="270" spans="1:27" x14ac:dyDescent="0.25">
      <c r="A270" s="601"/>
      <c r="B270" s="550"/>
      <c r="Q270" s="637"/>
      <c r="R270" s="621"/>
      <c r="S270" s="932"/>
      <c r="T270" s="932"/>
      <c r="U270" s="932"/>
      <c r="V270" s="644"/>
      <c r="X270" s="612"/>
      <c r="Y270" s="644"/>
      <c r="Z270" s="612"/>
      <c r="AA270" s="612"/>
    </row>
    <row r="271" spans="1:27" x14ac:dyDescent="0.25">
      <c r="A271" s="601"/>
      <c r="B271" s="550"/>
      <c r="Q271" s="637"/>
      <c r="R271" s="621"/>
      <c r="S271" s="932"/>
      <c r="T271" s="932"/>
      <c r="U271" s="932"/>
      <c r="V271" s="644"/>
      <c r="X271" s="612"/>
      <c r="Y271" s="644"/>
      <c r="Z271" s="612"/>
      <c r="AA271" s="612"/>
    </row>
    <row r="272" spans="1:27" x14ac:dyDescent="0.25">
      <c r="A272" s="601"/>
      <c r="B272" s="550"/>
      <c r="Q272" s="637"/>
      <c r="R272" s="621"/>
      <c r="S272" s="932"/>
      <c r="T272" s="932"/>
      <c r="U272" s="932"/>
      <c r="V272" s="644"/>
      <c r="X272" s="612"/>
      <c r="Y272" s="644"/>
      <c r="Z272" s="612"/>
      <c r="AA272" s="612"/>
    </row>
    <row r="273" spans="1:27" x14ac:dyDescent="0.25">
      <c r="A273" s="601"/>
      <c r="B273" s="550"/>
      <c r="Q273" s="637"/>
      <c r="R273" s="621"/>
      <c r="S273" s="932"/>
      <c r="T273" s="932"/>
      <c r="U273" s="932"/>
      <c r="V273" s="644"/>
      <c r="X273" s="612"/>
      <c r="Y273" s="644"/>
      <c r="Z273" s="612"/>
      <c r="AA273" s="612"/>
    </row>
    <row r="274" spans="1:27" x14ac:dyDescent="0.25">
      <c r="A274" s="601"/>
      <c r="B274" s="550"/>
      <c r="Q274" s="637"/>
      <c r="R274" s="621"/>
      <c r="S274" s="932"/>
      <c r="T274" s="932"/>
      <c r="U274" s="932"/>
      <c r="V274" s="644"/>
      <c r="X274" s="612"/>
      <c r="Y274" s="644"/>
      <c r="Z274" s="612"/>
      <c r="AA274" s="612"/>
    </row>
    <row r="275" spans="1:27" x14ac:dyDescent="0.25">
      <c r="A275" s="601"/>
      <c r="B275" s="550"/>
      <c r="Q275" s="637"/>
      <c r="R275" s="621"/>
      <c r="S275" s="932"/>
      <c r="T275" s="932"/>
      <c r="U275" s="932"/>
      <c r="V275" s="644"/>
      <c r="X275" s="612"/>
      <c r="Y275" s="644"/>
      <c r="Z275" s="612"/>
      <c r="AA275" s="612"/>
    </row>
    <row r="276" spans="1:27" x14ac:dyDescent="0.25">
      <c r="A276" s="601"/>
      <c r="B276" s="550"/>
      <c r="Q276" s="637"/>
      <c r="R276" s="621"/>
      <c r="S276" s="932"/>
      <c r="T276" s="932"/>
      <c r="U276" s="932"/>
      <c r="V276" s="644"/>
      <c r="X276" s="612"/>
      <c r="Y276" s="644"/>
      <c r="Z276" s="612"/>
      <c r="AA276" s="612"/>
    </row>
    <row r="277" spans="1:27" x14ac:dyDescent="0.25">
      <c r="A277" s="601"/>
      <c r="B277" s="550"/>
      <c r="Q277" s="637"/>
      <c r="R277" s="621"/>
      <c r="S277" s="932"/>
      <c r="T277" s="932"/>
      <c r="U277" s="932"/>
      <c r="V277" s="644"/>
      <c r="X277" s="612"/>
      <c r="Y277" s="644"/>
      <c r="Z277" s="612"/>
      <c r="AA277" s="612"/>
    </row>
    <row r="278" spans="1:27" x14ac:dyDescent="0.25">
      <c r="A278" s="601"/>
      <c r="B278" s="550"/>
      <c r="Q278" s="637"/>
      <c r="R278" s="621"/>
      <c r="S278" s="932"/>
      <c r="T278" s="932"/>
      <c r="U278" s="932"/>
      <c r="V278" s="644"/>
      <c r="X278" s="612"/>
      <c r="Y278" s="644"/>
      <c r="Z278" s="612"/>
      <c r="AA278" s="612"/>
    </row>
    <row r="279" spans="1:27" x14ac:dyDescent="0.25">
      <c r="A279" s="601"/>
      <c r="B279" s="550"/>
      <c r="Q279" s="637"/>
      <c r="R279" s="621"/>
      <c r="S279" s="932"/>
      <c r="T279" s="932"/>
      <c r="U279" s="932"/>
      <c r="V279" s="644"/>
      <c r="X279" s="612"/>
      <c r="Y279" s="644"/>
      <c r="Z279" s="612"/>
      <c r="AA279" s="612"/>
    </row>
    <row r="280" spans="1:27" x14ac:dyDescent="0.25">
      <c r="A280" s="601"/>
      <c r="Q280" s="637"/>
      <c r="R280" s="621"/>
      <c r="S280" s="932"/>
      <c r="T280" s="932"/>
      <c r="U280" s="932"/>
      <c r="V280" s="644"/>
      <c r="X280" s="612"/>
      <c r="Y280" s="644"/>
      <c r="Z280" s="612"/>
      <c r="AA280" s="612"/>
    </row>
    <row r="281" spans="1:27" x14ac:dyDescent="0.25">
      <c r="A281" s="601"/>
      <c r="Q281" s="637"/>
      <c r="R281" s="621"/>
      <c r="S281" s="932"/>
      <c r="T281" s="932"/>
      <c r="U281" s="932"/>
      <c r="V281" s="644"/>
      <c r="X281" s="612"/>
      <c r="Y281" s="644"/>
      <c r="Z281" s="612"/>
      <c r="AA281" s="612"/>
    </row>
    <row r="282" spans="1:27" x14ac:dyDescent="0.25">
      <c r="A282" s="601"/>
      <c r="B282" s="550"/>
      <c r="Q282" s="637"/>
      <c r="R282" s="621"/>
      <c r="S282" s="932"/>
      <c r="T282" s="932"/>
      <c r="U282" s="932"/>
      <c r="V282" s="644"/>
      <c r="X282" s="612"/>
      <c r="Y282" s="644"/>
      <c r="Z282" s="612"/>
      <c r="AA282" s="612"/>
    </row>
    <row r="283" spans="1:27" x14ac:dyDescent="0.25">
      <c r="A283" s="601"/>
      <c r="B283" s="550"/>
      <c r="Q283" s="637"/>
      <c r="R283" s="621"/>
      <c r="S283" s="932"/>
      <c r="T283" s="932"/>
      <c r="U283" s="932"/>
      <c r="V283" s="644"/>
      <c r="X283" s="612"/>
      <c r="Y283" s="644"/>
      <c r="Z283" s="612"/>
      <c r="AA283" s="612"/>
    </row>
    <row r="284" spans="1:27" x14ac:dyDescent="0.25">
      <c r="A284" s="601"/>
      <c r="B284" s="550"/>
      <c r="Q284" s="637"/>
      <c r="R284" s="621"/>
      <c r="S284" s="932"/>
      <c r="T284" s="932"/>
      <c r="U284" s="932"/>
      <c r="V284" s="644"/>
      <c r="X284" s="612"/>
      <c r="Y284" s="644"/>
      <c r="Z284" s="612"/>
      <c r="AA284" s="612"/>
    </row>
    <row r="285" spans="1:27" x14ac:dyDescent="0.25">
      <c r="A285" s="601"/>
      <c r="B285" s="550"/>
      <c r="Q285" s="637"/>
      <c r="R285" s="621"/>
      <c r="S285" s="932"/>
      <c r="T285" s="932"/>
      <c r="U285" s="932"/>
      <c r="V285" s="644"/>
      <c r="X285" s="612"/>
      <c r="Y285" s="644"/>
      <c r="Z285" s="612"/>
      <c r="AA285" s="612"/>
    </row>
    <row r="286" spans="1:27" x14ac:dyDescent="0.25">
      <c r="A286" s="601"/>
      <c r="B286" s="550"/>
      <c r="Q286" s="637"/>
      <c r="R286" s="621"/>
      <c r="S286" s="932"/>
      <c r="T286" s="932"/>
      <c r="U286" s="932"/>
      <c r="V286" s="644"/>
      <c r="X286" s="612"/>
      <c r="Y286" s="644"/>
      <c r="Z286" s="612"/>
      <c r="AA286" s="612"/>
    </row>
    <row r="287" spans="1:27" x14ac:dyDescent="0.25">
      <c r="A287" s="601"/>
      <c r="B287" s="550"/>
      <c r="Q287" s="637"/>
      <c r="R287" s="621"/>
      <c r="S287" s="932"/>
      <c r="T287" s="932"/>
      <c r="U287" s="932"/>
      <c r="V287" s="644"/>
      <c r="X287" s="612"/>
      <c r="Y287" s="644"/>
      <c r="Z287" s="612"/>
      <c r="AA287" s="612"/>
    </row>
    <row r="288" spans="1:27" x14ac:dyDescent="0.25">
      <c r="A288" s="601"/>
      <c r="B288" s="550"/>
      <c r="Q288" s="637"/>
      <c r="R288" s="621"/>
      <c r="S288" s="932"/>
      <c r="T288" s="932"/>
      <c r="U288" s="932"/>
      <c r="V288" s="644"/>
      <c r="X288" s="612"/>
      <c r="Y288" s="644"/>
      <c r="Z288" s="612"/>
      <c r="AA288" s="612"/>
    </row>
    <row r="289" spans="1:27" x14ac:dyDescent="0.25">
      <c r="A289" s="601"/>
      <c r="Q289" s="637"/>
      <c r="R289" s="621"/>
      <c r="S289" s="932"/>
      <c r="T289" s="932"/>
      <c r="U289" s="932"/>
      <c r="V289" s="644"/>
      <c r="X289" s="612"/>
      <c r="Y289" s="644"/>
      <c r="Z289" s="612"/>
      <c r="AA289" s="612"/>
    </row>
    <row r="290" spans="1:27" x14ac:dyDescent="0.25">
      <c r="A290" s="601"/>
      <c r="Q290" s="637"/>
      <c r="R290" s="621"/>
      <c r="S290" s="932"/>
      <c r="T290" s="932"/>
      <c r="U290" s="932"/>
      <c r="V290" s="644"/>
      <c r="X290" s="612"/>
      <c r="Y290" s="644"/>
      <c r="Z290" s="612"/>
      <c r="AA290" s="612"/>
    </row>
    <row r="291" spans="1:27" x14ac:dyDescent="0.25">
      <c r="A291" s="601"/>
      <c r="B291" s="550"/>
      <c r="Q291" s="637"/>
      <c r="R291" s="621"/>
      <c r="S291" s="932"/>
      <c r="T291" s="932"/>
      <c r="U291" s="932"/>
      <c r="V291" s="644"/>
      <c r="X291" s="612"/>
      <c r="Y291" s="644"/>
      <c r="Z291" s="612"/>
      <c r="AA291" s="612"/>
    </row>
    <row r="292" spans="1:27" x14ac:dyDescent="0.25">
      <c r="A292" s="601"/>
      <c r="B292" s="550"/>
      <c r="Q292" s="637"/>
      <c r="R292" s="621"/>
      <c r="S292" s="932"/>
      <c r="T292" s="932"/>
      <c r="U292" s="932"/>
      <c r="V292" s="644"/>
      <c r="X292" s="612"/>
      <c r="Y292" s="644"/>
      <c r="Z292" s="612"/>
      <c r="AA292" s="612"/>
    </row>
    <row r="293" spans="1:27" x14ac:dyDescent="0.25">
      <c r="A293" s="601"/>
      <c r="B293" s="550"/>
      <c r="Q293" s="637"/>
      <c r="R293" s="621"/>
      <c r="S293" s="932"/>
      <c r="T293" s="932"/>
      <c r="U293" s="932"/>
      <c r="V293" s="644"/>
      <c r="X293" s="612"/>
      <c r="Y293" s="644"/>
      <c r="Z293" s="612"/>
      <c r="AA293" s="612"/>
    </row>
    <row r="294" spans="1:27" x14ac:dyDescent="0.25">
      <c r="A294" s="601"/>
      <c r="B294" s="550"/>
      <c r="Q294" s="637"/>
      <c r="R294" s="621"/>
      <c r="S294" s="932"/>
      <c r="T294" s="932"/>
      <c r="U294" s="932"/>
      <c r="V294" s="644"/>
      <c r="X294" s="612"/>
      <c r="Y294" s="644"/>
      <c r="Z294" s="612"/>
      <c r="AA294" s="612"/>
    </row>
    <row r="295" spans="1:27" x14ac:dyDescent="0.25">
      <c r="A295" s="601"/>
      <c r="B295" s="550"/>
      <c r="Q295" s="637"/>
      <c r="R295" s="621"/>
      <c r="S295" s="932"/>
      <c r="T295" s="932"/>
      <c r="U295" s="932"/>
      <c r="V295" s="644"/>
      <c r="X295" s="612"/>
      <c r="Y295" s="644"/>
      <c r="Z295" s="612"/>
      <c r="AA295" s="612"/>
    </row>
    <row r="296" spans="1:27" x14ac:dyDescent="0.25">
      <c r="A296" s="601"/>
      <c r="B296" s="550"/>
      <c r="Q296" s="637"/>
      <c r="R296" s="621"/>
      <c r="S296" s="932"/>
      <c r="T296" s="932"/>
      <c r="U296" s="932"/>
      <c r="V296" s="644"/>
      <c r="X296" s="612"/>
      <c r="Y296" s="644"/>
      <c r="Z296" s="612"/>
      <c r="AA296" s="612"/>
    </row>
    <row r="297" spans="1:27" x14ac:dyDescent="0.25">
      <c r="A297" s="601"/>
      <c r="B297" s="550"/>
      <c r="Q297" s="637"/>
      <c r="R297" s="621"/>
      <c r="S297" s="932"/>
      <c r="T297" s="932"/>
      <c r="U297" s="932"/>
      <c r="V297" s="644"/>
      <c r="X297" s="612"/>
      <c r="Y297" s="644"/>
      <c r="Z297" s="612"/>
      <c r="AA297" s="612"/>
    </row>
    <row r="298" spans="1:27" x14ac:dyDescent="0.25">
      <c r="A298" s="601"/>
      <c r="B298" s="550"/>
      <c r="Q298" s="637"/>
      <c r="R298" s="621"/>
      <c r="S298" s="932"/>
      <c r="T298" s="932"/>
      <c r="U298" s="932"/>
      <c r="V298" s="644"/>
      <c r="X298" s="612"/>
      <c r="Y298" s="644"/>
      <c r="Z298" s="612"/>
      <c r="AA298" s="612"/>
    </row>
    <row r="299" spans="1:27" x14ac:dyDescent="0.25">
      <c r="A299" s="601"/>
      <c r="B299" s="550"/>
      <c r="Q299" s="637"/>
      <c r="R299" s="621"/>
      <c r="S299" s="932"/>
      <c r="T299" s="932"/>
      <c r="U299" s="932"/>
      <c r="V299" s="644"/>
      <c r="X299" s="612"/>
      <c r="Y299" s="644"/>
      <c r="Z299" s="612"/>
      <c r="AA299" s="612"/>
    </row>
    <row r="300" spans="1:27" x14ac:dyDescent="0.25">
      <c r="A300" s="601"/>
      <c r="B300" s="550"/>
      <c r="Q300" s="637"/>
      <c r="R300" s="621"/>
      <c r="S300" s="932"/>
      <c r="T300" s="932"/>
      <c r="U300" s="932"/>
      <c r="V300" s="644"/>
      <c r="X300" s="612"/>
      <c r="Y300" s="644"/>
      <c r="Z300" s="612"/>
      <c r="AA300" s="612"/>
    </row>
    <row r="301" spans="1:27" x14ac:dyDescent="0.25">
      <c r="A301" s="601"/>
      <c r="B301" s="550"/>
      <c r="Q301" s="637"/>
      <c r="R301" s="621"/>
      <c r="S301" s="932"/>
      <c r="T301" s="932"/>
      <c r="U301" s="932"/>
      <c r="V301" s="644"/>
      <c r="X301" s="612"/>
      <c r="Y301" s="644"/>
      <c r="Z301" s="612"/>
      <c r="AA301" s="612"/>
    </row>
    <row r="302" spans="1:27" x14ac:dyDescent="0.25">
      <c r="A302" s="601"/>
      <c r="Q302" s="637"/>
      <c r="R302" s="621"/>
      <c r="S302" s="932"/>
      <c r="T302" s="932"/>
      <c r="U302" s="932"/>
      <c r="V302" s="644"/>
      <c r="X302" s="612"/>
      <c r="Y302" s="644"/>
      <c r="Z302" s="612"/>
      <c r="AA302" s="612"/>
    </row>
    <row r="303" spans="1:27" x14ac:dyDescent="0.25">
      <c r="A303" s="601"/>
      <c r="Q303" s="637"/>
      <c r="R303" s="621"/>
      <c r="S303" s="932"/>
      <c r="T303" s="932"/>
      <c r="U303" s="932"/>
      <c r="V303" s="644"/>
      <c r="X303" s="612"/>
      <c r="Y303" s="644"/>
      <c r="Z303" s="612"/>
      <c r="AA303" s="612"/>
    </row>
    <row r="304" spans="1:27" x14ac:dyDescent="0.25">
      <c r="A304" s="601"/>
      <c r="B304" s="550"/>
      <c r="Q304" s="637"/>
      <c r="R304" s="621"/>
      <c r="S304" s="932"/>
      <c r="T304" s="932"/>
      <c r="U304" s="932"/>
      <c r="V304" s="644"/>
      <c r="X304" s="612"/>
      <c r="Y304" s="644"/>
      <c r="Z304" s="612"/>
      <c r="AA304" s="612"/>
    </row>
    <row r="305" spans="1:27" x14ac:dyDescent="0.25">
      <c r="A305" s="601"/>
      <c r="B305" s="550"/>
      <c r="S305" s="911"/>
      <c r="T305" s="912"/>
      <c r="U305" s="912"/>
      <c r="V305" s="644"/>
      <c r="X305" s="612"/>
      <c r="Y305" s="644"/>
      <c r="Z305" s="612"/>
      <c r="AA305" s="612"/>
    </row>
    <row r="306" spans="1:27" x14ac:dyDescent="0.25">
      <c r="A306" s="601"/>
      <c r="B306" s="550"/>
      <c r="S306" s="911"/>
      <c r="T306" s="912"/>
      <c r="U306" s="912"/>
      <c r="V306" s="644"/>
      <c r="X306" s="612"/>
      <c r="Y306" s="644"/>
      <c r="Z306" s="612"/>
      <c r="AA306" s="612"/>
    </row>
    <row r="307" spans="1:27" x14ac:dyDescent="0.25">
      <c r="A307" s="601"/>
      <c r="B307" s="550"/>
      <c r="S307" s="911"/>
      <c r="T307" s="912"/>
      <c r="U307" s="912"/>
      <c r="V307" s="644"/>
      <c r="X307" s="612"/>
      <c r="Y307" s="644"/>
      <c r="Z307" s="612"/>
      <c r="AA307" s="612"/>
    </row>
    <row r="308" spans="1:27" x14ac:dyDescent="0.25">
      <c r="A308" s="601"/>
      <c r="B308" s="550"/>
      <c r="S308" s="911"/>
      <c r="T308" s="912"/>
      <c r="U308" s="912"/>
      <c r="V308" s="644"/>
      <c r="X308" s="612"/>
      <c r="Y308" s="644"/>
      <c r="Z308" s="612"/>
      <c r="AA308" s="612"/>
    </row>
    <row r="309" spans="1:27" x14ac:dyDescent="0.25">
      <c r="A309" s="601"/>
      <c r="B309" s="550"/>
      <c r="S309" s="911"/>
      <c r="T309" s="912"/>
      <c r="U309" s="912"/>
      <c r="V309" s="644"/>
      <c r="X309" s="612"/>
      <c r="Y309" s="644"/>
      <c r="Z309" s="612"/>
      <c r="AA309" s="612"/>
    </row>
    <row r="310" spans="1:27" x14ac:dyDescent="0.25">
      <c r="A310" s="601"/>
      <c r="B310" s="550"/>
      <c r="S310" s="911"/>
      <c r="T310" s="912"/>
      <c r="U310" s="912"/>
      <c r="V310" s="644"/>
      <c r="X310" s="612"/>
      <c r="Y310" s="644"/>
      <c r="Z310" s="612"/>
      <c r="AA310" s="612"/>
    </row>
    <row r="311" spans="1:27" x14ac:dyDescent="0.25">
      <c r="A311" s="601"/>
      <c r="T311" s="612"/>
      <c r="U311" s="612"/>
      <c r="V311" s="644"/>
      <c r="X311" s="612"/>
      <c r="Y311" s="644"/>
      <c r="Z311" s="612"/>
      <c r="AA311" s="612"/>
    </row>
    <row r="312" spans="1:27" x14ac:dyDescent="0.25">
      <c r="A312" s="601"/>
      <c r="T312" s="612"/>
      <c r="U312" s="612"/>
      <c r="V312" s="644"/>
      <c r="X312" s="612"/>
      <c r="Y312" s="644"/>
      <c r="Z312" s="612"/>
      <c r="AA312" s="612"/>
    </row>
    <row r="313" spans="1:27" x14ac:dyDescent="0.25">
      <c r="A313" s="601"/>
      <c r="B313" s="550"/>
      <c r="T313" s="612"/>
      <c r="U313" s="612"/>
      <c r="V313" s="644"/>
      <c r="X313" s="612"/>
      <c r="Y313" s="644"/>
      <c r="Z313" s="612"/>
      <c r="AA313" s="612"/>
    </row>
    <row r="314" spans="1:27" x14ac:dyDescent="0.25">
      <c r="A314" s="601"/>
      <c r="B314" s="550"/>
      <c r="T314" s="612"/>
      <c r="U314" s="612"/>
      <c r="V314" s="644"/>
      <c r="X314" s="612"/>
      <c r="Y314" s="644"/>
      <c r="Z314" s="612"/>
      <c r="AA314" s="612"/>
    </row>
    <row r="315" spans="1:27" x14ac:dyDescent="0.25">
      <c r="A315" s="601"/>
      <c r="B315" s="550"/>
    </row>
    <row r="316" spans="1:27" x14ac:dyDescent="0.25">
      <c r="A316" s="601"/>
      <c r="B316" s="550"/>
    </row>
    <row r="317" spans="1:27" x14ac:dyDescent="0.25">
      <c r="A317" s="601"/>
      <c r="B317" s="550"/>
    </row>
    <row r="318" spans="1:27" x14ac:dyDescent="0.25">
      <c r="A318" s="601"/>
      <c r="B318" s="550"/>
    </row>
    <row r="319" spans="1:27" x14ac:dyDescent="0.25">
      <c r="A319" s="601"/>
      <c r="B319" s="550"/>
    </row>
    <row r="322" spans="1:24" x14ac:dyDescent="0.25">
      <c r="A322" s="601"/>
      <c r="B322" s="550"/>
    </row>
    <row r="323" spans="1:24" x14ac:dyDescent="0.25">
      <c r="A323" s="601"/>
      <c r="B323" s="550"/>
    </row>
    <row r="324" spans="1:24" x14ac:dyDescent="0.25">
      <c r="A324" s="601"/>
      <c r="B324" s="550"/>
      <c r="D324" s="601"/>
      <c r="E324" s="601"/>
      <c r="F324" s="601"/>
      <c r="G324" s="601"/>
      <c r="H324" s="601"/>
      <c r="I324" s="601"/>
      <c r="V324" s="601"/>
      <c r="W324" s="601"/>
      <c r="X324" s="601"/>
    </row>
    <row r="325" spans="1:24" x14ac:dyDescent="0.25">
      <c r="A325" s="601"/>
      <c r="B325" s="550"/>
      <c r="D325" s="601"/>
      <c r="E325" s="601"/>
      <c r="F325" s="601"/>
      <c r="G325" s="601"/>
      <c r="H325" s="601"/>
      <c r="I325" s="601"/>
      <c r="V325" s="601"/>
      <c r="W325" s="601"/>
      <c r="X325" s="601"/>
    </row>
    <row r="326" spans="1:24" x14ac:dyDescent="0.25">
      <c r="A326" s="601"/>
      <c r="B326" s="550"/>
      <c r="D326" s="601"/>
      <c r="E326" s="601"/>
      <c r="F326" s="601"/>
      <c r="G326" s="601"/>
      <c r="H326" s="601"/>
      <c r="I326" s="601"/>
      <c r="V326" s="601"/>
      <c r="W326" s="601"/>
      <c r="X326" s="601"/>
    </row>
    <row r="327" spans="1:24" x14ac:dyDescent="0.25">
      <c r="A327" s="601"/>
      <c r="B327" s="550"/>
      <c r="D327" s="601"/>
      <c r="E327" s="601"/>
      <c r="F327" s="601"/>
      <c r="G327" s="601"/>
      <c r="H327" s="601"/>
      <c r="I327" s="601"/>
      <c r="V327" s="601"/>
      <c r="W327" s="601"/>
      <c r="X327" s="601"/>
    </row>
    <row r="328" spans="1:24" x14ac:dyDescent="0.25">
      <c r="A328" s="601"/>
      <c r="B328" s="550"/>
      <c r="D328" s="601"/>
      <c r="E328" s="601"/>
      <c r="F328" s="601"/>
      <c r="G328" s="601"/>
      <c r="H328" s="601"/>
      <c r="I328" s="601"/>
      <c r="V328" s="601"/>
      <c r="W328" s="601"/>
      <c r="X328" s="601"/>
    </row>
    <row r="329" spans="1:24" x14ac:dyDescent="0.25">
      <c r="A329" s="601"/>
      <c r="B329" s="549"/>
      <c r="D329" s="601"/>
      <c r="E329" s="601"/>
      <c r="F329" s="601"/>
      <c r="G329" s="601"/>
      <c r="H329" s="601"/>
      <c r="I329" s="601"/>
      <c r="V329" s="601"/>
      <c r="W329" s="601"/>
      <c r="X329" s="601"/>
    </row>
    <row r="330" spans="1:24" x14ac:dyDescent="0.25">
      <c r="A330" s="601"/>
      <c r="B330" s="549"/>
      <c r="D330" s="601"/>
      <c r="E330" s="601"/>
      <c r="F330" s="601"/>
      <c r="G330" s="601"/>
      <c r="H330" s="601"/>
      <c r="I330" s="601"/>
      <c r="V330" s="601"/>
      <c r="W330" s="601"/>
      <c r="X330" s="601"/>
    </row>
    <row r="331" spans="1:24" x14ac:dyDescent="0.25">
      <c r="A331" s="601"/>
      <c r="B331" s="549"/>
      <c r="D331" s="601"/>
      <c r="E331" s="601"/>
      <c r="F331" s="601"/>
      <c r="G331" s="601"/>
      <c r="H331" s="601"/>
      <c r="I331" s="601"/>
      <c r="V331" s="601"/>
      <c r="W331" s="601"/>
      <c r="X331" s="601"/>
    </row>
    <row r="332" spans="1:24" x14ac:dyDescent="0.25">
      <c r="A332" s="601"/>
      <c r="B332" s="549"/>
      <c r="D332" s="601"/>
      <c r="E332" s="601"/>
      <c r="F332" s="601"/>
      <c r="G332" s="601"/>
      <c r="H332" s="601"/>
      <c r="I332" s="601"/>
      <c r="V332" s="601"/>
      <c r="W332" s="601"/>
      <c r="X332" s="601"/>
    </row>
    <row r="333" spans="1:24" x14ac:dyDescent="0.25">
      <c r="A333" s="601"/>
      <c r="B333" s="549"/>
      <c r="D333" s="601"/>
      <c r="E333" s="601"/>
      <c r="F333" s="601"/>
      <c r="G333" s="601"/>
      <c r="H333" s="601"/>
      <c r="I333" s="601"/>
      <c r="V333" s="601"/>
      <c r="W333" s="601"/>
      <c r="X333" s="601"/>
    </row>
    <row r="334" spans="1:24" x14ac:dyDescent="0.25">
      <c r="A334" s="601"/>
      <c r="B334" s="549"/>
      <c r="D334" s="601"/>
      <c r="E334" s="601"/>
      <c r="F334" s="601"/>
      <c r="G334" s="601"/>
      <c r="H334" s="601"/>
      <c r="I334" s="601"/>
      <c r="V334" s="601"/>
      <c r="W334" s="601"/>
      <c r="X334" s="601"/>
    </row>
    <row r="335" spans="1:24" x14ac:dyDescent="0.25">
      <c r="A335" s="601"/>
      <c r="B335" s="549"/>
      <c r="D335" s="601"/>
      <c r="E335" s="601"/>
      <c r="F335" s="601"/>
      <c r="G335" s="601"/>
      <c r="H335" s="601"/>
      <c r="I335" s="601"/>
      <c r="V335" s="601"/>
      <c r="W335" s="601"/>
      <c r="X335" s="601"/>
    </row>
    <row r="336" spans="1:24" x14ac:dyDescent="0.25">
      <c r="A336" s="601"/>
      <c r="B336" s="549"/>
      <c r="D336" s="601"/>
      <c r="E336" s="601"/>
      <c r="F336" s="601"/>
      <c r="G336" s="601"/>
      <c r="H336" s="601"/>
      <c r="I336" s="601"/>
      <c r="V336" s="601"/>
      <c r="W336" s="601"/>
      <c r="X336" s="601"/>
    </row>
    <row r="337" spans="1:24" x14ac:dyDescent="0.25">
      <c r="A337" s="601"/>
      <c r="B337" s="549"/>
      <c r="D337" s="601"/>
      <c r="E337" s="601"/>
      <c r="F337" s="601"/>
      <c r="G337" s="601"/>
      <c r="H337" s="601"/>
      <c r="I337" s="601"/>
      <c r="V337" s="601"/>
      <c r="W337" s="601"/>
      <c r="X337" s="601"/>
    </row>
    <row r="338" spans="1:24" x14ac:dyDescent="0.25">
      <c r="A338" s="601"/>
      <c r="B338" s="549"/>
      <c r="D338" s="601"/>
      <c r="E338" s="601"/>
      <c r="F338" s="601"/>
      <c r="G338" s="601"/>
      <c r="H338" s="601"/>
      <c r="I338" s="601"/>
      <c r="V338" s="601"/>
      <c r="W338" s="601"/>
      <c r="X338" s="601"/>
    </row>
    <row r="339" spans="1:24" x14ac:dyDescent="0.25">
      <c r="A339" s="601"/>
      <c r="B339" s="549"/>
      <c r="D339" s="601"/>
      <c r="E339" s="601"/>
      <c r="F339" s="601"/>
      <c r="G339" s="601"/>
      <c r="H339" s="601"/>
      <c r="I339" s="601"/>
      <c r="V339" s="601"/>
      <c r="W339" s="601"/>
      <c r="X339" s="601"/>
    </row>
    <row r="340" spans="1:24" x14ac:dyDescent="0.25">
      <c r="A340" s="601"/>
      <c r="B340" s="549"/>
      <c r="D340" s="601"/>
      <c r="E340" s="601"/>
      <c r="F340" s="601"/>
      <c r="G340" s="601"/>
      <c r="H340" s="601"/>
      <c r="I340" s="601"/>
      <c r="V340" s="601"/>
      <c r="W340" s="601"/>
      <c r="X340" s="601"/>
    </row>
    <row r="341" spans="1:24" x14ac:dyDescent="0.25">
      <c r="A341" s="601"/>
      <c r="B341" s="69"/>
      <c r="D341" s="601"/>
      <c r="E341" s="601"/>
      <c r="F341" s="601"/>
      <c r="G341" s="601"/>
      <c r="H341" s="601"/>
      <c r="I341" s="601"/>
      <c r="V341" s="601"/>
      <c r="W341" s="601"/>
      <c r="X341" s="601"/>
    </row>
    <row r="342" spans="1:24" ht="13.8" thickBot="1" x14ac:dyDescent="0.3">
      <c r="A342" s="601"/>
      <c r="B342" s="69"/>
      <c r="D342" s="601"/>
      <c r="E342" s="601"/>
      <c r="F342" s="601"/>
      <c r="G342" s="601"/>
      <c r="H342" s="601"/>
      <c r="I342" s="601"/>
      <c r="V342" s="601"/>
      <c r="W342" s="601"/>
      <c r="X342" s="601"/>
    </row>
    <row r="343" spans="1:24" ht="13.8" thickBot="1" x14ac:dyDescent="0.3">
      <c r="A343" s="601"/>
      <c r="B343" s="77"/>
      <c r="D343" s="601"/>
      <c r="E343" s="601"/>
      <c r="F343" s="601"/>
      <c r="G343" s="601"/>
      <c r="H343" s="601"/>
      <c r="I343" s="601"/>
      <c r="V343" s="601"/>
      <c r="W343" s="601"/>
      <c r="X343" s="601"/>
    </row>
    <row r="346" spans="1:24" x14ac:dyDescent="0.25">
      <c r="A346" s="601"/>
      <c r="B346" s="508"/>
      <c r="D346" s="601"/>
      <c r="E346" s="601"/>
      <c r="F346" s="601"/>
      <c r="G346" s="601"/>
      <c r="H346" s="601"/>
      <c r="I346" s="601"/>
      <c r="V346" s="601"/>
      <c r="W346" s="601"/>
      <c r="X346" s="601"/>
    </row>
    <row r="347" spans="1:24" x14ac:dyDescent="0.25">
      <c r="A347" s="601"/>
      <c r="B347" s="509"/>
      <c r="D347" s="601"/>
      <c r="E347" s="601"/>
      <c r="F347" s="601"/>
      <c r="G347" s="601"/>
      <c r="H347" s="601"/>
      <c r="I347" s="601"/>
      <c r="V347" s="601"/>
      <c r="W347" s="601"/>
      <c r="X347" s="601"/>
    </row>
    <row r="353" spans="1:24" x14ac:dyDescent="0.25">
      <c r="A353" s="601"/>
      <c r="B353" s="508"/>
      <c r="D353" s="601"/>
      <c r="E353" s="601"/>
      <c r="F353" s="601"/>
      <c r="G353" s="601"/>
      <c r="H353" s="601"/>
      <c r="I353" s="601"/>
      <c r="V353" s="601"/>
      <c r="W353" s="601"/>
      <c r="X353" s="601"/>
    </row>
    <row r="355" spans="1:24" x14ac:dyDescent="0.25">
      <c r="A355" s="601"/>
      <c r="B355" s="508"/>
      <c r="D355" s="601"/>
      <c r="E355" s="601"/>
      <c r="F355" s="601"/>
      <c r="G355" s="601"/>
      <c r="H355" s="601"/>
      <c r="I355" s="601"/>
      <c r="V355" s="601"/>
      <c r="W355" s="601"/>
      <c r="X355" s="601"/>
    </row>
    <row r="371" spans="1:24" x14ac:dyDescent="0.25">
      <c r="A371" s="601"/>
      <c r="B371" s="508"/>
      <c r="D371" s="601"/>
      <c r="E371" s="601"/>
      <c r="F371" s="601"/>
      <c r="G371" s="601"/>
      <c r="H371" s="601"/>
      <c r="I371" s="601"/>
      <c r="V371" s="601"/>
      <c r="W371" s="601"/>
      <c r="X371" s="601"/>
    </row>
    <row r="380" spans="1:24" x14ac:dyDescent="0.25">
      <c r="A380" s="601"/>
      <c r="B380" s="508"/>
      <c r="D380" s="601"/>
      <c r="E380" s="601"/>
      <c r="F380" s="601"/>
      <c r="G380" s="601"/>
      <c r="H380" s="601"/>
      <c r="I380" s="601"/>
      <c r="V380" s="601"/>
      <c r="W380" s="601"/>
      <c r="X380" s="601"/>
    </row>
    <row r="1216" spans="1:24" x14ac:dyDescent="0.25">
      <c r="A1216" s="601"/>
      <c r="B1216" s="601"/>
      <c r="D1216" s="601"/>
      <c r="E1216" s="642">
        <v>65535</v>
      </c>
      <c r="F1216" s="601"/>
      <c r="G1216" s="601"/>
      <c r="H1216" s="601"/>
      <c r="I1216" s="601"/>
      <c r="V1216" s="601"/>
      <c r="W1216" s="601"/>
      <c r="X1216" s="601"/>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dimension ref="A1:AC546"/>
  <sheetViews>
    <sheetView zoomScale="85" zoomScaleNormal="85" workbookViewId="0">
      <pane xSplit="3" ySplit="10" topLeftCell="D11" activePane="bottomRight" state="frozen"/>
      <selection pane="topRight" activeCell="C1" sqref="C1"/>
      <selection pane="bottomLeft" activeCell="A11" sqref="A11"/>
      <selection pane="bottomRight" activeCell="E3" sqref="E3:M4"/>
    </sheetView>
  </sheetViews>
  <sheetFormatPr defaultColWidth="11.44140625" defaultRowHeight="13.2" x14ac:dyDescent="0.25"/>
  <cols>
    <col min="1" max="1" width="8.33203125" style="642" customWidth="1"/>
    <col min="2" max="2" width="8.33203125" style="810" customWidth="1"/>
    <col min="3" max="3" width="58" style="601" bestFit="1" customWidth="1"/>
    <col min="4" max="4" width="9.5546875" style="642" bestFit="1" customWidth="1"/>
    <col min="5" max="8" width="9.44140625" style="642" customWidth="1"/>
    <col min="9" max="9" width="9.44140625" style="643" customWidth="1"/>
    <col min="10" max="10" width="16.5546875" style="601" bestFit="1" customWidth="1"/>
    <col min="11" max="11" width="9.88671875" style="601" bestFit="1" customWidth="1"/>
    <col min="12" max="12" width="64.88671875" style="601" customWidth="1"/>
    <col min="13" max="13" width="12" style="601" customWidth="1"/>
    <col min="14" max="16" width="11.44140625" style="601" customWidth="1"/>
    <col min="17" max="17" width="16.109375" style="601" customWidth="1"/>
    <col min="18" max="18" width="12.44140625" style="601" bestFit="1" customWidth="1"/>
    <col min="19" max="21" width="12.44140625" style="601" customWidth="1"/>
    <col min="22" max="22" width="54.44140625" style="611" customWidth="1"/>
    <col min="23" max="23" width="26.6640625" style="612" customWidth="1"/>
    <col min="24" max="24" width="11.44140625" style="613" customWidth="1"/>
    <col min="25" max="25" width="57.109375" style="612" customWidth="1"/>
    <col min="26" max="26" width="25" style="612" customWidth="1"/>
    <col min="27" max="27" width="11.44140625" style="613" customWidth="1"/>
    <col min="28" max="16384" width="11.44140625" style="601"/>
  </cols>
  <sheetData>
    <row r="1" spans="1:29" ht="17.399999999999999" x14ac:dyDescent="0.3">
      <c r="A1" s="895" t="s">
        <v>1736</v>
      </c>
      <c r="B1" s="895"/>
      <c r="C1" s="896"/>
      <c r="D1" s="896"/>
      <c r="E1" s="896"/>
      <c r="F1" s="896"/>
      <c r="G1" s="896"/>
      <c r="H1" s="896"/>
      <c r="I1" s="896"/>
      <c r="J1" s="896"/>
      <c r="K1" s="896"/>
      <c r="L1" s="896"/>
      <c r="M1" s="896"/>
      <c r="V1" s="602"/>
      <c r="W1" s="603"/>
      <c r="X1" s="604"/>
      <c r="Y1" s="603"/>
      <c r="Z1" s="603"/>
      <c r="AA1" s="604"/>
    </row>
    <row r="3" spans="1:29" ht="17.399999999999999" x14ac:dyDescent="0.3">
      <c r="A3" s="698"/>
      <c r="B3" s="528"/>
      <c r="C3" s="606" t="s">
        <v>503</v>
      </c>
      <c r="D3" s="607" t="s">
        <v>356</v>
      </c>
      <c r="E3" s="893" t="s">
        <v>1734</v>
      </c>
      <c r="F3" s="894"/>
      <c r="G3" s="894"/>
      <c r="H3" s="894"/>
      <c r="I3" s="894"/>
      <c r="J3" s="894"/>
      <c r="K3" s="894"/>
      <c r="L3" s="894"/>
      <c r="M3" s="894"/>
    </row>
    <row r="4" spans="1:29" ht="17.399999999999999" x14ac:dyDescent="0.3">
      <c r="A4" s="698"/>
      <c r="B4" s="528"/>
      <c r="C4" s="607" t="s">
        <v>504</v>
      </c>
      <c r="D4" s="607">
        <v>5</v>
      </c>
      <c r="E4" s="894"/>
      <c r="F4" s="894"/>
      <c r="G4" s="894"/>
      <c r="H4" s="894"/>
      <c r="I4" s="894"/>
      <c r="J4" s="894"/>
      <c r="K4" s="894"/>
      <c r="L4" s="894"/>
      <c r="M4" s="894"/>
    </row>
    <row r="5" spans="1:29" ht="17.399999999999999" x14ac:dyDescent="0.3">
      <c r="A5" s="698"/>
      <c r="B5" s="528"/>
      <c r="C5" s="607" t="s">
        <v>505</v>
      </c>
      <c r="D5" s="607">
        <v>4</v>
      </c>
      <c r="E5" s="698"/>
      <c r="F5" s="698"/>
      <c r="G5" s="699"/>
      <c r="H5" s="699"/>
      <c r="I5" s="698"/>
      <c r="J5" s="700"/>
      <c r="K5" s="700"/>
      <c r="L5" s="700"/>
      <c r="M5" s="610"/>
    </row>
    <row r="6" spans="1:29" x14ac:dyDescent="0.25">
      <c r="A6" s="701">
        <v>1</v>
      </c>
      <c r="B6" s="614">
        <v>2</v>
      </c>
      <c r="C6" s="701">
        <v>3</v>
      </c>
      <c r="D6" s="614">
        <v>4</v>
      </c>
      <c r="E6" s="701">
        <v>5</v>
      </c>
      <c r="F6" s="614">
        <v>6</v>
      </c>
      <c r="G6" s="701">
        <v>7</v>
      </c>
      <c r="H6" s="614">
        <v>8</v>
      </c>
      <c r="I6" s="701">
        <v>9</v>
      </c>
      <c r="J6" s="614">
        <v>10</v>
      </c>
      <c r="K6" s="701">
        <v>11</v>
      </c>
      <c r="L6" s="614">
        <v>12</v>
      </c>
      <c r="M6" s="701">
        <v>13</v>
      </c>
      <c r="N6" s="614">
        <v>14</v>
      </c>
      <c r="O6" s="701">
        <v>15</v>
      </c>
      <c r="P6" s="614">
        <v>16</v>
      </c>
      <c r="Q6" s="701">
        <v>17</v>
      </c>
      <c r="R6" s="614">
        <v>18</v>
      </c>
      <c r="S6" s="701">
        <v>19</v>
      </c>
      <c r="T6" s="614">
        <v>20</v>
      </c>
      <c r="U6" s="701">
        <v>21</v>
      </c>
      <c r="V6" s="702">
        <v>22</v>
      </c>
      <c r="W6" s="703">
        <v>23</v>
      </c>
      <c r="X6" s="704">
        <v>24</v>
      </c>
      <c r="Y6" s="701">
        <v>25</v>
      </c>
      <c r="Z6" s="614">
        <v>26</v>
      </c>
      <c r="AA6" s="705">
        <v>27</v>
      </c>
    </row>
    <row r="7" spans="1:29" x14ac:dyDescent="0.25">
      <c r="A7" s="610"/>
      <c r="B7" s="529"/>
      <c r="C7" s="610"/>
      <c r="D7" s="608"/>
      <c r="E7" s="608"/>
      <c r="F7" s="608"/>
      <c r="G7" s="608"/>
      <c r="H7" s="608"/>
      <c r="I7" s="610"/>
      <c r="J7" s="610"/>
      <c r="K7" s="610"/>
      <c r="L7" s="610"/>
      <c r="M7" s="610"/>
    </row>
    <row r="8" spans="1:29" s="612" customFormat="1" ht="52.8"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31" t="s">
        <v>521</v>
      </c>
      <c r="V8" s="615" t="s">
        <v>522</v>
      </c>
      <c r="W8" s="616" t="s">
        <v>523</v>
      </c>
      <c r="X8" s="617" t="s">
        <v>524</v>
      </c>
      <c r="Y8" s="618" t="s">
        <v>525</v>
      </c>
      <c r="Z8" s="618" t="s">
        <v>526</v>
      </c>
      <c r="AA8" s="706" t="s">
        <v>527</v>
      </c>
    </row>
    <row r="9" spans="1:29" s="6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1"/>
      <c r="R9" s="811"/>
      <c r="S9" s="811"/>
      <c r="T9" s="811"/>
      <c r="U9" s="811"/>
      <c r="V9" s="534"/>
      <c r="W9" s="535"/>
      <c r="X9" s="536"/>
      <c r="Y9" s="620"/>
      <c r="Z9" s="621"/>
      <c r="AA9" s="707"/>
    </row>
    <row r="10" spans="1:29" s="622" customFormat="1" ht="13.8" thickBot="1" x14ac:dyDescent="0.3">
      <c r="B10" s="537"/>
      <c r="D10" s="623"/>
      <c r="E10" s="623"/>
      <c r="F10" s="624"/>
      <c r="G10" s="624"/>
      <c r="H10" s="624"/>
      <c r="I10" s="623"/>
      <c r="J10" s="625"/>
      <c r="K10" s="626"/>
      <c r="L10" s="626"/>
      <c r="V10" s="627"/>
      <c r="W10" s="628"/>
      <c r="X10" s="629"/>
      <c r="Y10" s="630"/>
      <c r="Z10" s="623"/>
      <c r="AA10" s="708"/>
    </row>
    <row r="11" spans="1:29" s="612" customFormat="1" ht="13.8" thickTop="1" x14ac:dyDescent="0.25">
      <c r="A11" s="581"/>
      <c r="B11" s="538"/>
      <c r="C11" s="583" t="s">
        <v>2999</v>
      </c>
      <c r="D11" s="581"/>
      <c r="E11" s="588"/>
      <c r="F11" s="639"/>
      <c r="G11" s="645"/>
      <c r="H11" s="646"/>
      <c r="I11" s="590"/>
      <c r="J11" s="587"/>
      <c r="K11" s="560"/>
      <c r="L11" s="587"/>
      <c r="M11" s="588"/>
      <c r="N11" s="588"/>
      <c r="O11" s="709" t="str">
        <f>IF(A11&lt;&gt;"",M11*2^9+A11,"")</f>
        <v/>
      </c>
      <c r="P11" s="634" t="str">
        <f>IF(A11&lt;&gt;"","0x" &amp;DEC2HEX( O11,4),"")</f>
        <v/>
      </c>
      <c r="Q11" s="638"/>
      <c r="R11" s="710"/>
      <c r="S11" s="621"/>
      <c r="T11" s="621"/>
      <c r="U11" s="621"/>
      <c r="V11" s="611"/>
      <c r="X11" s="613"/>
      <c r="Y11" s="601"/>
      <c r="Z11" s="601"/>
      <c r="AA11" s="613"/>
      <c r="AC11" s="612" t="str">
        <f>PROPER(C11)</f>
        <v/>
      </c>
    </row>
    <row r="12" spans="1:29" s="612" customFormat="1" x14ac:dyDescent="0.25">
      <c r="A12" s="581">
        <v>1</v>
      </c>
      <c r="B12" s="538"/>
      <c r="C12" s="583" t="s">
        <v>1737</v>
      </c>
      <c r="D12" s="581" t="s">
        <v>552</v>
      </c>
      <c r="E12" s="584" t="s">
        <v>360</v>
      </c>
      <c r="F12" s="639">
        <v>0</v>
      </c>
      <c r="G12" s="645">
        <v>150</v>
      </c>
      <c r="H12" s="646">
        <v>0</v>
      </c>
      <c r="I12" s="590">
        <v>1</v>
      </c>
      <c r="J12" s="587" t="s">
        <v>1738</v>
      </c>
      <c r="K12" s="560"/>
      <c r="L12" s="587" t="s">
        <v>1739</v>
      </c>
      <c r="M12" s="588">
        <f>$D$5</f>
        <v>4</v>
      </c>
      <c r="N12" s="588">
        <f>$D$4</f>
        <v>5</v>
      </c>
      <c r="O12" s="709">
        <f t="shared" ref="O12:O77" si="0">IF(A12&lt;&gt;"",M12*2^9+A12,"")</f>
        <v>2049</v>
      </c>
      <c r="P12" s="634" t="str">
        <f t="shared" ref="P12:P77" si="1">IF(A12&lt;&gt;"","0x" &amp;DEC2HEX( O12,4),"")</f>
        <v>0x0801</v>
      </c>
      <c r="Q12" s="638"/>
      <c r="R12" s="710"/>
      <c r="S12" s="621"/>
      <c r="T12" s="621"/>
      <c r="U12" s="621"/>
      <c r="V12" s="611"/>
      <c r="X12" s="613"/>
      <c r="Y12" s="601"/>
      <c r="Z12" s="601"/>
      <c r="AA12" s="613"/>
    </row>
    <row r="13" spans="1:29" s="612" customFormat="1" x14ac:dyDescent="0.25">
      <c r="A13" s="581">
        <v>2</v>
      </c>
      <c r="B13" s="538"/>
      <c r="C13" s="583" t="s">
        <v>1740</v>
      </c>
      <c r="D13" s="581" t="s">
        <v>552</v>
      </c>
      <c r="E13" s="584" t="s">
        <v>537</v>
      </c>
      <c r="F13" s="639">
        <v>0</v>
      </c>
      <c r="G13" s="645">
        <v>0</v>
      </c>
      <c r="H13" s="646">
        <v>0</v>
      </c>
      <c r="I13" s="590">
        <v>1</v>
      </c>
      <c r="J13" s="587"/>
      <c r="K13" s="560"/>
      <c r="L13" s="587" t="s">
        <v>1741</v>
      </c>
      <c r="M13" s="588">
        <f t="shared" ref="M13:M14" si="2">$D$5</f>
        <v>4</v>
      </c>
      <c r="N13" s="588">
        <f t="shared" ref="N13:N14" si="3">$D$4</f>
        <v>5</v>
      </c>
      <c r="O13" s="709">
        <f t="shared" si="0"/>
        <v>2050</v>
      </c>
      <c r="P13" s="634" t="str">
        <f t="shared" si="1"/>
        <v>0x0802</v>
      </c>
      <c r="Q13" s="638"/>
      <c r="R13" s="710"/>
      <c r="S13" s="621"/>
      <c r="T13" s="621"/>
      <c r="U13" s="621"/>
      <c r="V13" s="611"/>
      <c r="X13" s="613"/>
      <c r="Y13" s="601"/>
      <c r="Z13" s="601"/>
      <c r="AA13" s="613"/>
    </row>
    <row r="14" spans="1:29" s="612" customFormat="1" x14ac:dyDescent="0.25">
      <c r="A14" s="581">
        <v>3</v>
      </c>
      <c r="B14" s="538"/>
      <c r="C14" s="583" t="s">
        <v>1742</v>
      </c>
      <c r="D14" s="581" t="s">
        <v>549</v>
      </c>
      <c r="E14" s="584" t="s">
        <v>537</v>
      </c>
      <c r="F14" s="639">
        <v>0</v>
      </c>
      <c r="G14" s="645">
        <v>0</v>
      </c>
      <c r="H14" s="646">
        <v>0</v>
      </c>
      <c r="I14" s="590">
        <v>1</v>
      </c>
      <c r="J14" s="587"/>
      <c r="K14" s="560"/>
      <c r="L14" s="587" t="s">
        <v>1743</v>
      </c>
      <c r="M14" s="588">
        <f t="shared" si="2"/>
        <v>4</v>
      </c>
      <c r="N14" s="588">
        <f t="shared" si="3"/>
        <v>5</v>
      </c>
      <c r="O14" s="709">
        <f t="shared" si="0"/>
        <v>2051</v>
      </c>
      <c r="P14" s="634" t="str">
        <f t="shared" si="1"/>
        <v>0x0803</v>
      </c>
      <c r="Q14" s="638"/>
      <c r="R14" s="710"/>
      <c r="S14" s="621"/>
      <c r="T14" s="621"/>
      <c r="U14" s="621"/>
      <c r="V14" s="611"/>
      <c r="X14" s="613"/>
      <c r="Y14" s="601"/>
      <c r="Z14" s="601"/>
      <c r="AA14" s="613"/>
    </row>
    <row r="15" spans="1:29" x14ac:dyDescent="0.25">
      <c r="A15" s="581">
        <v>4</v>
      </c>
      <c r="B15" s="538"/>
      <c r="C15" s="583" t="s">
        <v>1744</v>
      </c>
      <c r="D15" s="581"/>
      <c r="E15" s="584" t="s">
        <v>360</v>
      </c>
      <c r="F15" s="581">
        <v>0</v>
      </c>
      <c r="G15" s="585">
        <v>100</v>
      </c>
      <c r="H15" s="640">
        <v>0</v>
      </c>
      <c r="I15" s="590">
        <v>1</v>
      </c>
      <c r="J15" s="587" t="s">
        <v>548</v>
      </c>
      <c r="K15" s="560"/>
      <c r="L15" s="587" t="s">
        <v>1745</v>
      </c>
      <c r="M15" s="588">
        <f>$D$5</f>
        <v>4</v>
      </c>
      <c r="N15" s="588">
        <f>$D$4</f>
        <v>5</v>
      </c>
      <c r="O15" s="709">
        <f t="shared" si="0"/>
        <v>2052</v>
      </c>
      <c r="P15" s="634" t="str">
        <f t="shared" si="1"/>
        <v>0x0804</v>
      </c>
      <c r="Q15" s="638"/>
      <c r="R15" s="710"/>
      <c r="S15" s="621"/>
      <c r="T15" s="621"/>
      <c r="U15" s="621"/>
      <c r="Y15" s="601"/>
      <c r="Z15" s="601"/>
      <c r="AC15" s="612"/>
    </row>
    <row r="16" spans="1:29" x14ac:dyDescent="0.25">
      <c r="A16" s="581">
        <v>5</v>
      </c>
      <c r="B16" s="538"/>
      <c r="C16" s="583" t="s">
        <v>1746</v>
      </c>
      <c r="D16" s="581"/>
      <c r="E16" s="584" t="s">
        <v>360</v>
      </c>
      <c r="F16" s="581">
        <v>0</v>
      </c>
      <c r="G16" s="585">
        <v>100</v>
      </c>
      <c r="H16" s="640">
        <v>0</v>
      </c>
      <c r="I16" s="590">
        <v>1</v>
      </c>
      <c r="J16" s="587" t="s">
        <v>548</v>
      </c>
      <c r="K16" s="560"/>
      <c r="L16" s="587" t="s">
        <v>1747</v>
      </c>
      <c r="M16" s="588">
        <f t="shared" ref="M16:M80" si="4">$D$5</f>
        <v>4</v>
      </c>
      <c r="N16" s="588">
        <f t="shared" ref="N16:N80" si="5">$D$4</f>
        <v>5</v>
      </c>
      <c r="O16" s="709">
        <f t="shared" si="0"/>
        <v>2053</v>
      </c>
      <c r="P16" s="634" t="str">
        <f t="shared" si="1"/>
        <v>0x0805</v>
      </c>
      <c r="Q16" s="638"/>
      <c r="R16" s="710"/>
      <c r="S16" s="621"/>
      <c r="T16" s="621"/>
      <c r="U16" s="621"/>
      <c r="Y16" s="601"/>
      <c r="Z16" s="601"/>
      <c r="AC16" s="612"/>
    </row>
    <row r="17" spans="1:29" x14ac:dyDescent="0.25">
      <c r="A17" s="581">
        <v>6</v>
      </c>
      <c r="B17" s="538"/>
      <c r="C17" s="583" t="s">
        <v>1748</v>
      </c>
      <c r="D17" s="581"/>
      <c r="E17" s="584" t="s">
        <v>360</v>
      </c>
      <c r="F17" s="581">
        <v>0</v>
      </c>
      <c r="G17" s="585">
        <v>100</v>
      </c>
      <c r="H17" s="640">
        <v>0</v>
      </c>
      <c r="I17" s="590">
        <v>0.1</v>
      </c>
      <c r="J17" s="583" t="s">
        <v>542</v>
      </c>
      <c r="K17" s="560"/>
      <c r="L17" s="587" t="s">
        <v>1749</v>
      </c>
      <c r="M17" s="588">
        <f t="shared" si="4"/>
        <v>4</v>
      </c>
      <c r="N17" s="588">
        <f t="shared" si="5"/>
        <v>5</v>
      </c>
      <c r="O17" s="709">
        <f t="shared" si="0"/>
        <v>2054</v>
      </c>
      <c r="P17" s="634" t="str">
        <f t="shared" si="1"/>
        <v>0x0806</v>
      </c>
      <c r="Q17" s="638"/>
      <c r="R17" s="710"/>
      <c r="S17" s="621"/>
      <c r="T17" s="621"/>
      <c r="U17" s="621"/>
      <c r="Y17" s="601"/>
      <c r="Z17" s="601"/>
      <c r="AC17" s="612"/>
    </row>
    <row r="18" spans="1:29" x14ac:dyDescent="0.25">
      <c r="A18" s="581">
        <v>7</v>
      </c>
      <c r="B18" s="538"/>
      <c r="C18" s="587" t="s">
        <v>1750</v>
      </c>
      <c r="D18" s="581"/>
      <c r="E18" s="584" t="s">
        <v>360</v>
      </c>
      <c r="F18" s="581">
        <v>-10000</v>
      </c>
      <c r="G18" s="585">
        <v>10000</v>
      </c>
      <c r="H18" s="640">
        <v>0</v>
      </c>
      <c r="I18" s="590">
        <v>1</v>
      </c>
      <c r="J18" s="583" t="s">
        <v>543</v>
      </c>
      <c r="K18" s="560"/>
      <c r="L18" s="587" t="s">
        <v>1751</v>
      </c>
      <c r="M18" s="588">
        <f t="shared" si="4"/>
        <v>4</v>
      </c>
      <c r="N18" s="588">
        <f t="shared" si="5"/>
        <v>5</v>
      </c>
      <c r="O18" s="709">
        <f t="shared" si="0"/>
        <v>2055</v>
      </c>
      <c r="P18" s="634" t="str">
        <f t="shared" si="1"/>
        <v>0x0807</v>
      </c>
      <c r="Q18" s="638"/>
      <c r="R18" s="710"/>
      <c r="S18" s="621"/>
      <c r="T18" s="621"/>
      <c r="U18" s="621"/>
      <c r="Y18" s="601"/>
      <c r="Z18" s="601"/>
      <c r="AC18" s="612"/>
    </row>
    <row r="19" spans="1:29" x14ac:dyDescent="0.25">
      <c r="A19" s="581">
        <v>8</v>
      </c>
      <c r="B19" s="538"/>
      <c r="C19" s="587" t="s">
        <v>1752</v>
      </c>
      <c r="D19" s="581"/>
      <c r="E19" s="584" t="s">
        <v>360</v>
      </c>
      <c r="F19" s="581">
        <v>-10000</v>
      </c>
      <c r="G19" s="585">
        <v>10000</v>
      </c>
      <c r="H19" s="640">
        <v>0</v>
      </c>
      <c r="I19" s="590">
        <v>1</v>
      </c>
      <c r="J19" s="583" t="s">
        <v>543</v>
      </c>
      <c r="K19" s="560"/>
      <c r="L19" s="583" t="s">
        <v>1753</v>
      </c>
      <c r="M19" s="588">
        <f t="shared" si="4"/>
        <v>4</v>
      </c>
      <c r="N19" s="588">
        <f t="shared" si="5"/>
        <v>5</v>
      </c>
      <c r="O19" s="709">
        <f t="shared" si="0"/>
        <v>2056</v>
      </c>
      <c r="P19" s="634" t="str">
        <f t="shared" si="1"/>
        <v>0x0808</v>
      </c>
      <c r="Q19" s="638"/>
      <c r="R19" s="710"/>
      <c r="S19" s="621"/>
      <c r="T19" s="621"/>
      <c r="U19" s="621"/>
      <c r="Y19" s="601"/>
      <c r="Z19" s="601"/>
      <c r="AC19" s="612"/>
    </row>
    <row r="20" spans="1:29" x14ac:dyDescent="0.25">
      <c r="A20" s="581">
        <v>9</v>
      </c>
      <c r="B20" s="538"/>
      <c r="C20" s="587" t="s">
        <v>1754</v>
      </c>
      <c r="D20" s="581"/>
      <c r="E20" s="584" t="s">
        <v>360</v>
      </c>
      <c r="F20" s="581">
        <v>-10000</v>
      </c>
      <c r="G20" s="585">
        <v>10000</v>
      </c>
      <c r="H20" s="640">
        <v>0</v>
      </c>
      <c r="I20" s="560">
        <v>1</v>
      </c>
      <c r="J20" s="583" t="s">
        <v>543</v>
      </c>
      <c r="K20" s="560"/>
      <c r="L20" s="583" t="s">
        <v>1755</v>
      </c>
      <c r="M20" s="588">
        <f t="shared" si="4"/>
        <v>4</v>
      </c>
      <c r="N20" s="588">
        <f t="shared" si="5"/>
        <v>5</v>
      </c>
      <c r="O20" s="709">
        <f t="shared" si="0"/>
        <v>2057</v>
      </c>
      <c r="P20" s="634" t="str">
        <f t="shared" si="1"/>
        <v>0x0809</v>
      </c>
      <c r="Q20" s="638"/>
      <c r="R20" s="710"/>
      <c r="S20" s="621"/>
      <c r="T20" s="621"/>
      <c r="U20" s="621"/>
      <c r="Y20" s="601"/>
      <c r="Z20" s="601"/>
      <c r="AC20" s="612"/>
    </row>
    <row r="21" spans="1:29" x14ac:dyDescent="0.25">
      <c r="A21" s="581">
        <v>10</v>
      </c>
      <c r="B21" s="538"/>
      <c r="C21" s="587" t="s">
        <v>1756</v>
      </c>
      <c r="D21" s="581"/>
      <c r="E21" s="584" t="s">
        <v>360</v>
      </c>
      <c r="F21" s="581">
        <v>-10000</v>
      </c>
      <c r="G21" s="585">
        <v>10000</v>
      </c>
      <c r="H21" s="640">
        <v>0</v>
      </c>
      <c r="I21" s="590">
        <v>1</v>
      </c>
      <c r="J21" s="583" t="s">
        <v>543</v>
      </c>
      <c r="K21" s="560"/>
      <c r="L21" s="583" t="s">
        <v>1757</v>
      </c>
      <c r="M21" s="588">
        <f t="shared" si="4"/>
        <v>4</v>
      </c>
      <c r="N21" s="588">
        <f t="shared" si="5"/>
        <v>5</v>
      </c>
      <c r="O21" s="709">
        <f t="shared" si="0"/>
        <v>2058</v>
      </c>
      <c r="P21" s="634" t="str">
        <f t="shared" si="1"/>
        <v>0x080A</v>
      </c>
      <c r="Q21" s="638"/>
      <c r="R21" s="710"/>
      <c r="S21" s="621"/>
      <c r="T21" s="621"/>
      <c r="U21" s="621"/>
      <c r="Y21" s="601"/>
      <c r="Z21" s="601"/>
      <c r="AC21" s="612"/>
    </row>
    <row r="22" spans="1:29" x14ac:dyDescent="0.25">
      <c r="A22" s="581"/>
      <c r="B22" s="538"/>
      <c r="C22" s="587" t="s">
        <v>2999</v>
      </c>
      <c r="D22" s="581"/>
      <c r="E22" s="584"/>
      <c r="F22" s="581"/>
      <c r="G22" s="586"/>
      <c r="H22" s="640"/>
      <c r="I22" s="590"/>
      <c r="J22" s="583"/>
      <c r="K22" s="560"/>
      <c r="L22" s="583"/>
      <c r="M22" s="588">
        <f t="shared" si="4"/>
        <v>4</v>
      </c>
      <c r="N22" s="588">
        <f t="shared" si="5"/>
        <v>5</v>
      </c>
      <c r="O22" s="709" t="str">
        <f t="shared" si="0"/>
        <v/>
      </c>
      <c r="P22" s="634" t="str">
        <f t="shared" si="1"/>
        <v/>
      </c>
      <c r="Q22" s="638"/>
      <c r="R22" s="710"/>
      <c r="S22" s="621"/>
      <c r="T22" s="621"/>
      <c r="U22" s="621"/>
      <c r="Y22" s="601"/>
      <c r="Z22" s="601"/>
      <c r="AC22" s="612"/>
    </row>
    <row r="23" spans="1:29" x14ac:dyDescent="0.25">
      <c r="A23" s="581"/>
      <c r="B23" s="538"/>
      <c r="C23" s="587" t="s">
        <v>2999</v>
      </c>
      <c r="D23" s="581"/>
      <c r="E23" s="560"/>
      <c r="F23" s="581"/>
      <c r="G23" s="586"/>
      <c r="H23" s="640"/>
      <c r="I23" s="560"/>
      <c r="J23" s="583"/>
      <c r="K23" s="560"/>
      <c r="L23" s="583"/>
      <c r="M23" s="588">
        <f t="shared" si="4"/>
        <v>4</v>
      </c>
      <c r="N23" s="588">
        <f t="shared" si="5"/>
        <v>5</v>
      </c>
      <c r="O23" s="709" t="str">
        <f t="shared" si="0"/>
        <v/>
      </c>
      <c r="P23" s="634" t="str">
        <f t="shared" si="1"/>
        <v/>
      </c>
      <c r="Q23" s="638"/>
      <c r="R23" s="710"/>
      <c r="S23" s="621"/>
      <c r="T23" s="621"/>
      <c r="U23" s="711"/>
      <c r="V23" s="612"/>
      <c r="Y23" s="601"/>
      <c r="Z23" s="601"/>
      <c r="AC23" s="612"/>
    </row>
    <row r="24" spans="1:29" x14ac:dyDescent="0.25">
      <c r="A24" s="581">
        <v>13</v>
      </c>
      <c r="B24" s="538"/>
      <c r="C24" s="587" t="s">
        <v>1758</v>
      </c>
      <c r="D24" s="581"/>
      <c r="E24" s="584" t="s">
        <v>360</v>
      </c>
      <c r="F24" s="581">
        <v>0</v>
      </c>
      <c r="G24" s="645">
        <v>20</v>
      </c>
      <c r="H24" s="646"/>
      <c r="I24" s="560">
        <v>3.5999999999999999E-3</v>
      </c>
      <c r="J24" s="583" t="s">
        <v>1137</v>
      </c>
      <c r="K24" s="560"/>
      <c r="L24" s="583" t="s">
        <v>1759</v>
      </c>
      <c r="M24" s="588">
        <f t="shared" si="4"/>
        <v>4</v>
      </c>
      <c r="N24" s="588">
        <f t="shared" si="5"/>
        <v>5</v>
      </c>
      <c r="O24" s="709">
        <f t="shared" si="0"/>
        <v>2061</v>
      </c>
      <c r="P24" s="634" t="str">
        <f t="shared" si="1"/>
        <v>0x080D</v>
      </c>
      <c r="Q24" s="633" t="s">
        <v>964</v>
      </c>
      <c r="R24" s="710"/>
      <c r="S24" s="621"/>
      <c r="T24" s="621"/>
      <c r="U24" s="712" t="s">
        <v>350</v>
      </c>
      <c r="V24" s="612"/>
      <c r="Y24" s="601"/>
      <c r="Z24" s="601"/>
      <c r="AC24" s="612"/>
    </row>
    <row r="25" spans="1:29" x14ac:dyDescent="0.25">
      <c r="A25" s="581">
        <v>14</v>
      </c>
      <c r="B25" s="538"/>
      <c r="C25" s="587" t="s">
        <v>1760</v>
      </c>
      <c r="D25" s="581"/>
      <c r="E25" s="584" t="s">
        <v>360</v>
      </c>
      <c r="F25" s="581">
        <v>0</v>
      </c>
      <c r="G25" s="645">
        <v>20</v>
      </c>
      <c r="H25" s="646"/>
      <c r="I25" s="560">
        <v>3.5999999999999999E-3</v>
      </c>
      <c r="J25" s="583" t="s">
        <v>1137</v>
      </c>
      <c r="K25" s="560"/>
      <c r="L25" s="583" t="s">
        <v>1761</v>
      </c>
      <c r="M25" s="588">
        <f t="shared" si="4"/>
        <v>4</v>
      </c>
      <c r="N25" s="588">
        <f t="shared" si="5"/>
        <v>5</v>
      </c>
      <c r="O25" s="709">
        <f t="shared" si="0"/>
        <v>2062</v>
      </c>
      <c r="P25" s="634" t="str">
        <f t="shared" si="1"/>
        <v>0x080E</v>
      </c>
      <c r="Q25" s="633" t="s">
        <v>964</v>
      </c>
      <c r="R25" s="710"/>
      <c r="S25" s="621"/>
      <c r="T25" s="621"/>
      <c r="U25" s="712" t="s">
        <v>350</v>
      </c>
      <c r="V25" s="612"/>
      <c r="Y25" s="601"/>
      <c r="Z25" s="601"/>
      <c r="AC25" s="612"/>
    </row>
    <row r="26" spans="1:29" x14ac:dyDescent="0.25">
      <c r="A26" s="581">
        <v>15</v>
      </c>
      <c r="B26" s="538"/>
      <c r="C26" s="587" t="s">
        <v>1762</v>
      </c>
      <c r="D26" s="581"/>
      <c r="E26" s="584" t="s">
        <v>360</v>
      </c>
      <c r="F26" s="581">
        <v>-50</v>
      </c>
      <c r="G26" s="645">
        <v>100</v>
      </c>
      <c r="H26" s="646"/>
      <c r="I26" s="560">
        <v>3.5999999999999999E-3</v>
      </c>
      <c r="J26" s="583" t="s">
        <v>1137</v>
      </c>
      <c r="K26" s="560"/>
      <c r="L26" s="583" t="s">
        <v>1763</v>
      </c>
      <c r="M26" s="588">
        <f t="shared" si="4"/>
        <v>4</v>
      </c>
      <c r="N26" s="588">
        <f t="shared" si="5"/>
        <v>5</v>
      </c>
      <c r="O26" s="709">
        <f t="shared" si="0"/>
        <v>2063</v>
      </c>
      <c r="P26" s="634" t="str">
        <f t="shared" si="1"/>
        <v>0x080F</v>
      </c>
      <c r="Q26" s="633" t="s">
        <v>964</v>
      </c>
      <c r="R26" s="710"/>
      <c r="S26" s="621"/>
      <c r="T26" s="621"/>
      <c r="U26" s="711"/>
      <c r="V26" s="612"/>
      <c r="Y26" s="601"/>
      <c r="Z26" s="601"/>
      <c r="AC26" s="612"/>
    </row>
    <row r="27" spans="1:29" x14ac:dyDescent="0.25">
      <c r="A27" s="581">
        <v>16</v>
      </c>
      <c r="B27" s="538"/>
      <c r="C27" s="587" t="s">
        <v>1764</v>
      </c>
      <c r="D27" s="581"/>
      <c r="E27" s="560" t="s">
        <v>537</v>
      </c>
      <c r="F27" s="639">
        <v>0</v>
      </c>
      <c r="G27" s="639">
        <v>0</v>
      </c>
      <c r="H27" s="647"/>
      <c r="I27" s="560"/>
      <c r="J27" s="583"/>
      <c r="K27" s="560"/>
      <c r="L27" s="583" t="s">
        <v>1765</v>
      </c>
      <c r="M27" s="588">
        <f t="shared" si="4"/>
        <v>4</v>
      </c>
      <c r="N27" s="588">
        <f t="shared" si="5"/>
        <v>5</v>
      </c>
      <c r="O27" s="709">
        <f t="shared" si="0"/>
        <v>2064</v>
      </c>
      <c r="P27" s="634" t="str">
        <f t="shared" si="1"/>
        <v>0x0810</v>
      </c>
      <c r="Q27" s="638"/>
      <c r="R27" s="710"/>
      <c r="S27" s="621"/>
      <c r="T27" s="621"/>
      <c r="U27" s="711"/>
      <c r="V27" s="612"/>
      <c r="Y27" s="587" t="s">
        <v>1764</v>
      </c>
      <c r="Z27" s="612" t="s">
        <v>538</v>
      </c>
      <c r="AA27" s="613">
        <v>0</v>
      </c>
      <c r="AC27" s="612"/>
    </row>
    <row r="28" spans="1:29" x14ac:dyDescent="0.25">
      <c r="A28" s="581"/>
      <c r="B28" s="538"/>
      <c r="C28" s="560" t="s">
        <v>539</v>
      </c>
      <c r="D28" s="581"/>
      <c r="E28" s="560"/>
      <c r="F28" s="639"/>
      <c r="G28" s="639"/>
      <c r="H28" s="647"/>
      <c r="I28" s="560"/>
      <c r="J28" s="583"/>
      <c r="K28" s="560"/>
      <c r="L28" s="583"/>
      <c r="M28" s="588">
        <f t="shared" si="4"/>
        <v>4</v>
      </c>
      <c r="N28" s="588">
        <f t="shared" si="5"/>
        <v>5</v>
      </c>
      <c r="O28" s="709" t="str">
        <f t="shared" si="0"/>
        <v/>
      </c>
      <c r="P28" s="634" t="str">
        <f t="shared" si="1"/>
        <v/>
      </c>
      <c r="Q28" s="638"/>
      <c r="R28" s="710"/>
      <c r="S28" s="621"/>
      <c r="T28" s="621"/>
      <c r="U28" s="711"/>
      <c r="V28" s="612"/>
      <c r="Y28" s="587" t="s">
        <v>1764</v>
      </c>
      <c r="Z28" s="612" t="s">
        <v>540</v>
      </c>
      <c r="AA28" s="613">
        <v>1</v>
      </c>
      <c r="AC28" s="612"/>
    </row>
    <row r="29" spans="1:29" x14ac:dyDescent="0.25">
      <c r="A29" s="581">
        <v>17</v>
      </c>
      <c r="B29" s="538"/>
      <c r="C29" s="587" t="s">
        <v>1766</v>
      </c>
      <c r="D29" s="581"/>
      <c r="E29" s="560" t="s">
        <v>537</v>
      </c>
      <c r="F29" s="639">
        <v>0</v>
      </c>
      <c r="G29" s="639">
        <v>0</v>
      </c>
      <c r="H29" s="647"/>
      <c r="I29" s="585"/>
      <c r="J29" s="583"/>
      <c r="K29" s="560"/>
      <c r="L29" s="583" t="s">
        <v>1767</v>
      </c>
      <c r="M29" s="588">
        <f t="shared" si="4"/>
        <v>4</v>
      </c>
      <c r="N29" s="588">
        <f t="shared" si="5"/>
        <v>5</v>
      </c>
      <c r="O29" s="709">
        <f t="shared" si="0"/>
        <v>2065</v>
      </c>
      <c r="P29" s="634" t="str">
        <f t="shared" si="1"/>
        <v>0x0811</v>
      </c>
      <c r="Q29" s="638"/>
      <c r="R29" s="710"/>
      <c r="S29" s="621"/>
      <c r="T29" s="621"/>
      <c r="U29" s="711"/>
      <c r="V29" s="612"/>
      <c r="Y29" s="587" t="s">
        <v>1766</v>
      </c>
      <c r="Z29" s="612" t="s">
        <v>538</v>
      </c>
      <c r="AA29" s="613">
        <v>0</v>
      </c>
      <c r="AC29" s="612"/>
    </row>
    <row r="30" spans="1:29" x14ac:dyDescent="0.25">
      <c r="A30" s="581"/>
      <c r="B30" s="538"/>
      <c r="C30" s="560" t="s">
        <v>539</v>
      </c>
      <c r="D30" s="581"/>
      <c r="E30" s="560"/>
      <c r="F30" s="639"/>
      <c r="G30" s="639"/>
      <c r="H30" s="647"/>
      <c r="I30" s="585"/>
      <c r="J30" s="583"/>
      <c r="K30" s="560"/>
      <c r="L30" s="583"/>
      <c r="M30" s="588">
        <f t="shared" si="4"/>
        <v>4</v>
      </c>
      <c r="N30" s="588">
        <f t="shared" si="5"/>
        <v>5</v>
      </c>
      <c r="O30" s="709" t="str">
        <f t="shared" si="0"/>
        <v/>
      </c>
      <c r="P30" s="634" t="str">
        <f t="shared" si="1"/>
        <v/>
      </c>
      <c r="Q30" s="638"/>
      <c r="R30" s="710"/>
      <c r="S30" s="621"/>
      <c r="T30" s="621"/>
      <c r="U30" s="711"/>
      <c r="V30" s="612"/>
      <c r="Y30" s="587" t="s">
        <v>1766</v>
      </c>
      <c r="Z30" s="612" t="s">
        <v>540</v>
      </c>
      <c r="AA30" s="613">
        <v>1</v>
      </c>
      <c r="AC30" s="612"/>
    </row>
    <row r="31" spans="1:29" x14ac:dyDescent="0.25">
      <c r="A31" s="581">
        <v>18</v>
      </c>
      <c r="B31" s="538"/>
      <c r="C31" s="587" t="s">
        <v>1768</v>
      </c>
      <c r="D31" s="581"/>
      <c r="E31" s="584" t="s">
        <v>360</v>
      </c>
      <c r="F31" s="636">
        <v>0</v>
      </c>
      <c r="G31" s="713">
        <v>100</v>
      </c>
      <c r="H31" s="714"/>
      <c r="I31" s="637">
        <v>3.5999999999999999E-3</v>
      </c>
      <c r="J31" s="715" t="s">
        <v>1137</v>
      </c>
      <c r="K31" s="637"/>
      <c r="L31" s="715" t="s">
        <v>1769</v>
      </c>
      <c r="M31" s="588">
        <f t="shared" si="4"/>
        <v>4</v>
      </c>
      <c r="N31" s="588">
        <f t="shared" si="5"/>
        <v>5</v>
      </c>
      <c r="O31" s="709">
        <f t="shared" si="0"/>
        <v>2066</v>
      </c>
      <c r="P31" s="634" t="str">
        <f t="shared" si="1"/>
        <v>0x0812</v>
      </c>
      <c r="Q31" s="638"/>
      <c r="R31" s="710"/>
      <c r="S31" s="621"/>
      <c r="T31" s="621"/>
      <c r="U31" s="711"/>
      <c r="V31" s="612"/>
      <c r="Y31" s="601"/>
      <c r="Z31" s="601"/>
      <c r="AC31" s="612"/>
    </row>
    <row r="32" spans="1:29" x14ac:dyDescent="0.25">
      <c r="A32" s="581">
        <v>19</v>
      </c>
      <c r="B32" s="538"/>
      <c r="C32" s="587" t="s">
        <v>1770</v>
      </c>
      <c r="D32" s="581"/>
      <c r="E32" s="560" t="s">
        <v>537</v>
      </c>
      <c r="F32" s="639">
        <v>0</v>
      </c>
      <c r="G32" s="639">
        <v>0</v>
      </c>
      <c r="H32" s="647"/>
      <c r="I32" s="648"/>
      <c r="J32" s="583"/>
      <c r="K32" s="560"/>
      <c r="L32" s="583" t="s">
        <v>1771</v>
      </c>
      <c r="M32" s="588">
        <f t="shared" si="4"/>
        <v>4</v>
      </c>
      <c r="N32" s="588">
        <f t="shared" si="5"/>
        <v>5</v>
      </c>
      <c r="O32" s="709">
        <f t="shared" si="0"/>
        <v>2067</v>
      </c>
      <c r="P32" s="634" t="str">
        <f t="shared" si="1"/>
        <v>0x0813</v>
      </c>
      <c r="Q32" s="633" t="s">
        <v>544</v>
      </c>
      <c r="R32" s="710"/>
      <c r="S32" s="621"/>
      <c r="T32" s="621"/>
      <c r="U32" s="711"/>
      <c r="V32" s="612"/>
      <c r="Y32" s="587" t="s">
        <v>1770</v>
      </c>
      <c r="Z32" s="612" t="s">
        <v>1772</v>
      </c>
      <c r="AA32" s="613">
        <v>0</v>
      </c>
      <c r="AB32" s="612"/>
      <c r="AC32" s="612"/>
    </row>
    <row r="33" spans="1:29" x14ac:dyDescent="0.25">
      <c r="A33" s="581"/>
      <c r="B33" s="538"/>
      <c r="C33" s="560" t="s">
        <v>539</v>
      </c>
      <c r="D33" s="581"/>
      <c r="E33" s="560"/>
      <c r="F33" s="639"/>
      <c r="G33" s="639"/>
      <c r="H33" s="647"/>
      <c r="I33" s="648"/>
      <c r="J33" s="583"/>
      <c r="K33" s="560"/>
      <c r="L33" s="583"/>
      <c r="M33" s="588">
        <f t="shared" si="4"/>
        <v>4</v>
      </c>
      <c r="N33" s="588">
        <f t="shared" si="5"/>
        <v>5</v>
      </c>
      <c r="O33" s="709" t="str">
        <f t="shared" si="0"/>
        <v/>
      </c>
      <c r="P33" s="634" t="str">
        <f t="shared" si="1"/>
        <v/>
      </c>
      <c r="Q33" s="638"/>
      <c r="R33" s="710"/>
      <c r="S33" s="621"/>
      <c r="T33" s="621"/>
      <c r="U33" s="711"/>
      <c r="V33" s="612"/>
      <c r="Y33" s="587" t="s">
        <v>1770</v>
      </c>
      <c r="Z33" s="612" t="s">
        <v>1773</v>
      </c>
      <c r="AA33" s="613">
        <v>1</v>
      </c>
      <c r="AC33" s="612"/>
    </row>
    <row r="34" spans="1:29" x14ac:dyDescent="0.25">
      <c r="A34" s="581">
        <v>20</v>
      </c>
      <c r="B34" s="538"/>
      <c r="C34" s="587" t="s">
        <v>502</v>
      </c>
      <c r="D34" s="581"/>
      <c r="E34" s="560" t="s">
        <v>537</v>
      </c>
      <c r="F34" s="645">
        <v>0</v>
      </c>
      <c r="G34" s="645">
        <v>0</v>
      </c>
      <c r="H34" s="640"/>
      <c r="I34" s="648"/>
      <c r="J34" s="583"/>
      <c r="K34" s="560"/>
      <c r="L34" s="583" t="s">
        <v>1774</v>
      </c>
      <c r="M34" s="588">
        <f t="shared" si="4"/>
        <v>4</v>
      </c>
      <c r="N34" s="588">
        <f t="shared" si="5"/>
        <v>5</v>
      </c>
      <c r="O34" s="709">
        <f t="shared" si="0"/>
        <v>2068</v>
      </c>
      <c r="P34" s="634" t="str">
        <f t="shared" si="1"/>
        <v>0x0814</v>
      </c>
      <c r="Q34" s="638"/>
      <c r="R34" s="710"/>
      <c r="S34" s="621"/>
      <c r="T34" s="621"/>
      <c r="U34" s="711"/>
      <c r="V34" s="716"/>
      <c r="W34" s="552"/>
      <c r="Y34" s="587" t="s">
        <v>502</v>
      </c>
      <c r="Z34" s="612" t="s">
        <v>1772</v>
      </c>
      <c r="AA34" s="613">
        <v>0</v>
      </c>
      <c r="AC34" s="612"/>
    </row>
    <row r="35" spans="1:29" x14ac:dyDescent="0.25">
      <c r="A35" s="581"/>
      <c r="B35" s="538"/>
      <c r="C35" s="560" t="s">
        <v>539</v>
      </c>
      <c r="D35" s="581"/>
      <c r="E35" s="560"/>
      <c r="F35" s="649"/>
      <c r="G35" s="645"/>
      <c r="H35" s="640"/>
      <c r="I35" s="648"/>
      <c r="J35" s="583"/>
      <c r="K35" s="560"/>
      <c r="L35" s="583"/>
      <c r="M35" s="588">
        <f t="shared" si="4"/>
        <v>4</v>
      </c>
      <c r="N35" s="588">
        <f t="shared" si="5"/>
        <v>5</v>
      </c>
      <c r="O35" s="709" t="str">
        <f t="shared" si="0"/>
        <v/>
      </c>
      <c r="P35" s="634" t="str">
        <f t="shared" si="1"/>
        <v/>
      </c>
      <c r="Q35" s="638"/>
      <c r="R35" s="710"/>
      <c r="S35" s="621"/>
      <c r="T35" s="621"/>
      <c r="U35" s="711"/>
      <c r="V35" s="716"/>
      <c r="W35" s="552"/>
      <c r="Y35" s="587" t="s">
        <v>502</v>
      </c>
      <c r="Z35" s="612" t="s">
        <v>1773</v>
      </c>
      <c r="AA35" s="613">
        <v>1</v>
      </c>
      <c r="AC35" s="612"/>
    </row>
    <row r="36" spans="1:29" x14ac:dyDescent="0.25">
      <c r="A36" s="636">
        <v>21</v>
      </c>
      <c r="B36" s="538"/>
      <c r="C36" s="717" t="s">
        <v>1775</v>
      </c>
      <c r="D36" s="636"/>
      <c r="E36" s="637" t="s">
        <v>537</v>
      </c>
      <c r="F36" s="636">
        <v>0</v>
      </c>
      <c r="G36" s="713">
        <v>100</v>
      </c>
      <c r="H36" s="714"/>
      <c r="I36" s="637">
        <v>3.5999999999999999E-3</v>
      </c>
      <c r="J36" s="715" t="s">
        <v>1137</v>
      </c>
      <c r="K36" s="637"/>
      <c r="L36" s="715" t="s">
        <v>1776</v>
      </c>
      <c r="M36" s="588">
        <f t="shared" si="4"/>
        <v>4</v>
      </c>
      <c r="N36" s="588">
        <f t="shared" si="5"/>
        <v>5</v>
      </c>
      <c r="O36" s="709">
        <f t="shared" si="0"/>
        <v>2069</v>
      </c>
      <c r="P36" s="634" t="str">
        <f t="shared" si="1"/>
        <v>0x0815</v>
      </c>
      <c r="Q36" s="633" t="s">
        <v>544</v>
      </c>
      <c r="R36" s="710"/>
      <c r="S36" s="558"/>
      <c r="T36" s="558"/>
      <c r="U36" s="650" t="s">
        <v>350</v>
      </c>
      <c r="V36" s="552"/>
      <c r="W36" s="552"/>
      <c r="X36" s="559"/>
      <c r="Y36" s="552"/>
      <c r="Z36" s="601"/>
      <c r="AB36" s="612"/>
      <c r="AC36" s="612"/>
    </row>
    <row r="37" spans="1:29" x14ac:dyDescent="0.25">
      <c r="A37" s="636">
        <v>22</v>
      </c>
      <c r="B37" s="538"/>
      <c r="C37" s="717" t="s">
        <v>1777</v>
      </c>
      <c r="D37" s="636"/>
      <c r="E37" s="637" t="s">
        <v>537</v>
      </c>
      <c r="F37" s="636">
        <v>0</v>
      </c>
      <c r="G37" s="713">
        <v>100</v>
      </c>
      <c r="H37" s="714"/>
      <c r="I37" s="637">
        <v>3.5999999999999999E-3</v>
      </c>
      <c r="J37" s="715" t="s">
        <v>1137</v>
      </c>
      <c r="K37" s="637"/>
      <c r="L37" s="715" t="s">
        <v>1778</v>
      </c>
      <c r="M37" s="588">
        <f t="shared" si="4"/>
        <v>4</v>
      </c>
      <c r="N37" s="588">
        <f t="shared" si="5"/>
        <v>5</v>
      </c>
      <c r="O37" s="709">
        <f t="shared" si="0"/>
        <v>2070</v>
      </c>
      <c r="P37" s="634" t="str">
        <f t="shared" si="1"/>
        <v>0x0816</v>
      </c>
      <c r="Q37" s="633" t="s">
        <v>544</v>
      </c>
      <c r="R37" s="710"/>
      <c r="S37" s="558"/>
      <c r="T37" s="558"/>
      <c r="U37" s="650" t="s">
        <v>350</v>
      </c>
      <c r="V37" s="552"/>
      <c r="W37" s="552"/>
      <c r="X37" s="559"/>
      <c r="Y37" s="552"/>
      <c r="Z37" s="601"/>
      <c r="AB37" s="612"/>
      <c r="AC37" s="612"/>
    </row>
    <row r="38" spans="1:29" x14ac:dyDescent="0.25">
      <c r="A38" s="718">
        <v>23</v>
      </c>
      <c r="B38" s="557"/>
      <c r="C38" s="719" t="s">
        <v>1779</v>
      </c>
      <c r="D38" s="718"/>
      <c r="E38" s="720" t="s">
        <v>360</v>
      </c>
      <c r="F38" s="721">
        <v>0</v>
      </c>
      <c r="G38" s="721">
        <v>4</v>
      </c>
      <c r="H38" s="722"/>
      <c r="I38" s="723"/>
      <c r="J38" s="724"/>
      <c r="K38" s="725"/>
      <c r="L38" s="724" t="s">
        <v>1780</v>
      </c>
      <c r="M38" s="588">
        <f t="shared" si="4"/>
        <v>4</v>
      </c>
      <c r="N38" s="588">
        <f t="shared" si="5"/>
        <v>5</v>
      </c>
      <c r="O38" s="709">
        <f t="shared" si="0"/>
        <v>2071</v>
      </c>
      <c r="P38" s="634" t="str">
        <f t="shared" si="1"/>
        <v>0x0817</v>
      </c>
      <c r="Q38" s="726" t="s">
        <v>964</v>
      </c>
      <c r="R38" s="727" t="s">
        <v>567</v>
      </c>
      <c r="S38" s="651"/>
      <c r="T38" s="651"/>
      <c r="U38" s="652"/>
      <c r="V38" s="728" t="s">
        <v>1779</v>
      </c>
      <c r="W38" s="653" t="s">
        <v>538</v>
      </c>
      <c r="X38" s="568">
        <v>0</v>
      </c>
      <c r="Y38" s="654"/>
      <c r="Z38" s="729"/>
      <c r="AA38" s="730"/>
      <c r="AB38" s="729"/>
      <c r="AC38" s="612"/>
    </row>
    <row r="39" spans="1:29" x14ac:dyDescent="0.25">
      <c r="A39" s="636"/>
      <c r="B39" s="538"/>
      <c r="C39" s="560" t="s">
        <v>539</v>
      </c>
      <c r="D39" s="636"/>
      <c r="E39" s="731"/>
      <c r="F39" s="732"/>
      <c r="G39" s="732"/>
      <c r="H39" s="733"/>
      <c r="I39" s="734"/>
      <c r="J39" s="715"/>
      <c r="K39" s="637"/>
      <c r="L39" s="715"/>
      <c r="M39" s="588">
        <f t="shared" si="4"/>
        <v>4</v>
      </c>
      <c r="N39" s="588">
        <f t="shared" si="5"/>
        <v>5</v>
      </c>
      <c r="O39" s="709" t="str">
        <f t="shared" si="0"/>
        <v/>
      </c>
      <c r="P39" s="634" t="str">
        <f t="shared" si="1"/>
        <v/>
      </c>
      <c r="Q39" s="638"/>
      <c r="R39" s="710"/>
      <c r="S39" s="558"/>
      <c r="T39" s="558"/>
      <c r="U39" s="650"/>
      <c r="V39" s="728" t="s">
        <v>1779</v>
      </c>
      <c r="W39" s="552" t="s">
        <v>1781</v>
      </c>
      <c r="X39" s="559">
        <v>1</v>
      </c>
      <c r="Y39" s="655"/>
      <c r="Z39" s="601"/>
      <c r="AB39" s="612"/>
      <c r="AC39" s="612"/>
    </row>
    <row r="40" spans="1:29" x14ac:dyDescent="0.25">
      <c r="A40" s="636"/>
      <c r="B40" s="538"/>
      <c r="C40" s="560" t="s">
        <v>539</v>
      </c>
      <c r="D40" s="636"/>
      <c r="E40" s="731"/>
      <c r="F40" s="732"/>
      <c r="G40" s="732"/>
      <c r="H40" s="733"/>
      <c r="I40" s="734"/>
      <c r="J40" s="715"/>
      <c r="K40" s="637"/>
      <c r="L40" s="715"/>
      <c r="M40" s="588">
        <f t="shared" si="4"/>
        <v>4</v>
      </c>
      <c r="N40" s="588">
        <f t="shared" si="5"/>
        <v>5</v>
      </c>
      <c r="O40" s="709" t="str">
        <f t="shared" si="0"/>
        <v/>
      </c>
      <c r="P40" s="634" t="str">
        <f t="shared" si="1"/>
        <v/>
      </c>
      <c r="Q40" s="638"/>
      <c r="R40" s="621"/>
      <c r="S40" s="558"/>
      <c r="T40" s="558"/>
      <c r="U40" s="650"/>
      <c r="V40" s="728" t="s">
        <v>1779</v>
      </c>
      <c r="W40" s="552" t="s">
        <v>1782</v>
      </c>
      <c r="X40" s="559">
        <v>2</v>
      </c>
      <c r="Y40" s="655"/>
      <c r="Z40" s="601"/>
      <c r="AB40" s="612"/>
      <c r="AC40" s="612"/>
    </row>
    <row r="41" spans="1:29" x14ac:dyDescent="0.25">
      <c r="A41" s="636"/>
      <c r="B41" s="538"/>
      <c r="C41" s="560" t="s">
        <v>539</v>
      </c>
      <c r="D41" s="636"/>
      <c r="E41" s="731"/>
      <c r="F41" s="732"/>
      <c r="G41" s="732"/>
      <c r="H41" s="733"/>
      <c r="I41" s="734"/>
      <c r="J41" s="715"/>
      <c r="K41" s="637"/>
      <c r="L41" s="715"/>
      <c r="M41" s="588">
        <f t="shared" si="4"/>
        <v>4</v>
      </c>
      <c r="N41" s="588">
        <f t="shared" si="5"/>
        <v>5</v>
      </c>
      <c r="O41" s="709" t="str">
        <f t="shared" si="0"/>
        <v/>
      </c>
      <c r="P41" s="634" t="str">
        <f t="shared" si="1"/>
        <v/>
      </c>
      <c r="Q41" s="638"/>
      <c r="R41" s="621"/>
      <c r="S41" s="558"/>
      <c r="T41" s="558"/>
      <c r="U41" s="650"/>
      <c r="V41" s="728" t="s">
        <v>1779</v>
      </c>
      <c r="W41" s="552" t="s">
        <v>1783</v>
      </c>
      <c r="X41" s="559">
        <v>3</v>
      </c>
      <c r="Y41" s="655"/>
      <c r="Z41" s="601"/>
      <c r="AB41" s="612"/>
      <c r="AC41" s="612"/>
    </row>
    <row r="42" spans="1:29" x14ac:dyDescent="0.25">
      <c r="A42" s="636"/>
      <c r="B42" s="538"/>
      <c r="C42" s="560" t="s">
        <v>539</v>
      </c>
      <c r="D42" s="636"/>
      <c r="E42" s="731"/>
      <c r="F42" s="732"/>
      <c r="G42" s="732"/>
      <c r="H42" s="733"/>
      <c r="I42" s="734"/>
      <c r="J42" s="715"/>
      <c r="K42" s="637"/>
      <c r="L42" s="715"/>
      <c r="M42" s="588">
        <f t="shared" si="4"/>
        <v>4</v>
      </c>
      <c r="N42" s="588">
        <f t="shared" si="5"/>
        <v>5</v>
      </c>
      <c r="O42" s="709" t="str">
        <f t="shared" si="0"/>
        <v/>
      </c>
      <c r="P42" s="634" t="str">
        <f t="shared" si="1"/>
        <v/>
      </c>
      <c r="Q42" s="638"/>
      <c r="R42" s="621"/>
      <c r="S42" s="558"/>
      <c r="T42" s="558"/>
      <c r="U42" s="650"/>
      <c r="V42" s="728" t="s">
        <v>1779</v>
      </c>
      <c r="W42" s="552" t="s">
        <v>1784</v>
      </c>
      <c r="X42" s="559">
        <v>4</v>
      </c>
      <c r="Y42" s="655"/>
      <c r="Z42" s="601"/>
      <c r="AB42" s="612"/>
      <c r="AC42" s="612"/>
    </row>
    <row r="43" spans="1:29" x14ac:dyDescent="0.25">
      <c r="A43" s="581">
        <v>24</v>
      </c>
      <c r="B43" s="538"/>
      <c r="C43" s="551" t="s">
        <v>1785</v>
      </c>
      <c r="D43" s="581"/>
      <c r="E43" s="584" t="s">
        <v>360</v>
      </c>
      <c r="F43" s="581">
        <v>1</v>
      </c>
      <c r="G43" s="585">
        <v>20</v>
      </c>
      <c r="H43" s="640"/>
      <c r="I43" s="648" t="s">
        <v>1136</v>
      </c>
      <c r="J43" s="583" t="s">
        <v>542</v>
      </c>
      <c r="K43" s="560"/>
      <c r="L43" s="583" t="s">
        <v>1786</v>
      </c>
      <c r="M43" s="588">
        <f t="shared" si="4"/>
        <v>4</v>
      </c>
      <c r="N43" s="588">
        <f t="shared" si="5"/>
        <v>5</v>
      </c>
      <c r="O43" s="709">
        <f t="shared" si="0"/>
        <v>2072</v>
      </c>
      <c r="P43" s="634" t="str">
        <f t="shared" si="1"/>
        <v>0x0818</v>
      </c>
      <c r="Q43" s="726" t="s">
        <v>964</v>
      </c>
      <c r="R43" s="621"/>
      <c r="S43" s="621"/>
      <c r="T43" s="621"/>
      <c r="U43" s="711" t="s">
        <v>350</v>
      </c>
      <c r="V43" s="612"/>
      <c r="Y43" s="601"/>
      <c r="Z43" s="601"/>
      <c r="AC43" s="612"/>
    </row>
    <row r="44" spans="1:29" x14ac:dyDescent="0.25">
      <c r="A44" s="581"/>
      <c r="B44" s="538"/>
      <c r="C44" s="551" t="s">
        <v>2999</v>
      </c>
      <c r="D44" s="581"/>
      <c r="E44" s="560"/>
      <c r="F44" s="585"/>
      <c r="G44" s="585"/>
      <c r="H44" s="640"/>
      <c r="I44" s="648"/>
      <c r="J44" s="583"/>
      <c r="K44" s="560"/>
      <c r="L44" s="583"/>
      <c r="M44" s="588">
        <f t="shared" si="4"/>
        <v>4</v>
      </c>
      <c r="N44" s="588">
        <f t="shared" si="5"/>
        <v>5</v>
      </c>
      <c r="O44" s="709" t="str">
        <f t="shared" si="0"/>
        <v/>
      </c>
      <c r="P44" s="634" t="str">
        <f t="shared" si="1"/>
        <v/>
      </c>
      <c r="Q44" s="638"/>
      <c r="R44" s="621"/>
      <c r="S44" s="621"/>
      <c r="T44" s="621"/>
      <c r="U44" s="711"/>
      <c r="V44" s="612"/>
      <c r="Y44" s="601"/>
      <c r="Z44" s="601"/>
      <c r="AC44" s="612"/>
    </row>
    <row r="45" spans="1:29" x14ac:dyDescent="0.25">
      <c r="A45" s="581"/>
      <c r="B45" s="538"/>
      <c r="C45" s="551" t="s">
        <v>2999</v>
      </c>
      <c r="D45" s="581"/>
      <c r="E45" s="560"/>
      <c r="F45" s="585"/>
      <c r="G45" s="585"/>
      <c r="H45" s="640"/>
      <c r="I45" s="648"/>
      <c r="J45" s="583"/>
      <c r="K45" s="560"/>
      <c r="L45" s="583"/>
      <c r="M45" s="588">
        <f t="shared" si="4"/>
        <v>4</v>
      </c>
      <c r="N45" s="588">
        <f t="shared" si="5"/>
        <v>5</v>
      </c>
      <c r="O45" s="709" t="str">
        <f t="shared" si="0"/>
        <v/>
      </c>
      <c r="P45" s="634" t="str">
        <f t="shared" si="1"/>
        <v/>
      </c>
      <c r="Q45" s="638"/>
      <c r="R45" s="621"/>
      <c r="S45" s="621"/>
      <c r="T45" s="621"/>
      <c r="U45" s="711"/>
      <c r="V45" s="612"/>
      <c r="Y45" s="601"/>
      <c r="Z45" s="601"/>
      <c r="AC45" s="612"/>
    </row>
    <row r="46" spans="1:29" x14ac:dyDescent="0.25">
      <c r="A46" s="581"/>
      <c r="B46" s="538"/>
      <c r="C46" s="551" t="s">
        <v>2999</v>
      </c>
      <c r="D46" s="581"/>
      <c r="E46" s="560"/>
      <c r="F46" s="585"/>
      <c r="G46" s="585"/>
      <c r="H46" s="640"/>
      <c r="I46" s="648"/>
      <c r="J46" s="583"/>
      <c r="K46" s="560"/>
      <c r="L46" s="583"/>
      <c r="M46" s="588">
        <f t="shared" si="4"/>
        <v>4</v>
      </c>
      <c r="N46" s="588">
        <f t="shared" si="5"/>
        <v>5</v>
      </c>
      <c r="O46" s="709" t="str">
        <f t="shared" si="0"/>
        <v/>
      </c>
      <c r="P46" s="634" t="str">
        <f t="shared" si="1"/>
        <v/>
      </c>
      <c r="Q46" s="638"/>
      <c r="R46" s="621"/>
      <c r="S46" s="621"/>
      <c r="T46" s="621"/>
      <c r="U46" s="711"/>
      <c r="V46" s="612"/>
      <c r="Y46" s="601"/>
      <c r="Z46" s="601"/>
      <c r="AC46" s="612"/>
    </row>
    <row r="47" spans="1:29" s="740" customFormat="1" x14ac:dyDescent="0.25">
      <c r="A47" s="656">
        <v>28</v>
      </c>
      <c r="B47" s="657"/>
      <c r="C47" s="658" t="s">
        <v>1787</v>
      </c>
      <c r="D47" s="656"/>
      <c r="E47" s="659" t="s">
        <v>537</v>
      </c>
      <c r="F47" s="660">
        <v>0</v>
      </c>
      <c r="G47" s="660">
        <v>0</v>
      </c>
      <c r="H47" s="661"/>
      <c r="I47" s="662"/>
      <c r="J47" s="663" t="s">
        <v>1788</v>
      </c>
      <c r="K47" s="659"/>
      <c r="L47" s="663" t="s">
        <v>1789</v>
      </c>
      <c r="M47" s="588">
        <f t="shared" si="4"/>
        <v>4</v>
      </c>
      <c r="N47" s="588">
        <f t="shared" si="5"/>
        <v>5</v>
      </c>
      <c r="O47" s="709">
        <f t="shared" si="0"/>
        <v>2076</v>
      </c>
      <c r="P47" s="634" t="str">
        <f t="shared" si="1"/>
        <v>0x081C</v>
      </c>
      <c r="Q47" s="735"/>
      <c r="R47" s="736"/>
      <c r="S47" s="736"/>
      <c r="T47" s="736"/>
      <c r="U47" s="737"/>
      <c r="V47" s="738"/>
      <c r="W47" s="738"/>
      <c r="X47" s="739"/>
      <c r="Y47" s="738"/>
      <c r="Z47" s="738"/>
      <c r="AA47" s="739"/>
      <c r="AC47" s="738"/>
    </row>
    <row r="48" spans="1:29" x14ac:dyDescent="0.25">
      <c r="A48" s="581">
        <v>29</v>
      </c>
      <c r="B48" s="538"/>
      <c r="C48" s="587" t="s">
        <v>1790</v>
      </c>
      <c r="D48" s="581"/>
      <c r="E48" s="584" t="s">
        <v>360</v>
      </c>
      <c r="F48" s="581">
        <v>0</v>
      </c>
      <c r="G48" s="645">
        <v>100</v>
      </c>
      <c r="H48" s="646"/>
      <c r="I48" s="648">
        <v>0.01</v>
      </c>
      <c r="J48" s="583" t="s">
        <v>1137</v>
      </c>
      <c r="K48" s="560"/>
      <c r="L48" s="583" t="s">
        <v>1791</v>
      </c>
      <c r="M48" s="588">
        <f t="shared" si="4"/>
        <v>4</v>
      </c>
      <c r="N48" s="588">
        <f t="shared" si="5"/>
        <v>5</v>
      </c>
      <c r="O48" s="709">
        <f t="shared" si="0"/>
        <v>2077</v>
      </c>
      <c r="P48" s="634" t="str">
        <f t="shared" si="1"/>
        <v>0x081D</v>
      </c>
      <c r="Q48" s="638" t="s">
        <v>903</v>
      </c>
      <c r="R48" s="621"/>
      <c r="S48" s="621"/>
      <c r="T48" s="621"/>
      <c r="U48" s="711"/>
      <c r="V48" s="612"/>
      <c r="Y48" s="601"/>
      <c r="Z48" s="601"/>
      <c r="AC48" s="612"/>
    </row>
    <row r="49" spans="1:29" x14ac:dyDescent="0.25">
      <c r="A49" s="581">
        <v>30</v>
      </c>
      <c r="B49" s="538"/>
      <c r="C49" s="587" t="s">
        <v>1792</v>
      </c>
      <c r="D49" s="581"/>
      <c r="E49" s="584" t="s">
        <v>360</v>
      </c>
      <c r="F49" s="581">
        <v>0</v>
      </c>
      <c r="G49" s="645">
        <v>700</v>
      </c>
      <c r="H49" s="646"/>
      <c r="I49" s="648">
        <v>0.01</v>
      </c>
      <c r="J49" s="583" t="s">
        <v>541</v>
      </c>
      <c r="K49" s="560"/>
      <c r="L49" s="583" t="s">
        <v>1793</v>
      </c>
      <c r="M49" s="588">
        <f t="shared" si="4"/>
        <v>4</v>
      </c>
      <c r="N49" s="588">
        <f t="shared" si="5"/>
        <v>5</v>
      </c>
      <c r="O49" s="709">
        <f t="shared" si="0"/>
        <v>2078</v>
      </c>
      <c r="P49" s="634" t="str">
        <f t="shared" si="1"/>
        <v>0x081E</v>
      </c>
      <c r="Q49" s="726" t="s">
        <v>903</v>
      </c>
      <c r="R49" s="621"/>
      <c r="S49" s="621"/>
      <c r="T49" s="621"/>
      <c r="U49" s="711"/>
      <c r="V49" s="612"/>
      <c r="Y49" s="601"/>
      <c r="Z49" s="601"/>
      <c r="AC49" s="612"/>
    </row>
    <row r="50" spans="1:29" x14ac:dyDescent="0.25">
      <c r="A50" s="581">
        <v>31</v>
      </c>
      <c r="B50" s="538"/>
      <c r="C50" s="587" t="s">
        <v>1794</v>
      </c>
      <c r="D50" s="581"/>
      <c r="E50" s="589" t="s">
        <v>360</v>
      </c>
      <c r="F50" s="585">
        <v>0</v>
      </c>
      <c r="G50" s="585">
        <v>700</v>
      </c>
      <c r="H50" s="640"/>
      <c r="I50" s="648">
        <v>0.01</v>
      </c>
      <c r="J50" s="583" t="s">
        <v>541</v>
      </c>
      <c r="K50" s="560"/>
      <c r="L50" s="583" t="s">
        <v>1795</v>
      </c>
      <c r="M50" s="588">
        <f t="shared" si="4"/>
        <v>4</v>
      </c>
      <c r="N50" s="588">
        <f t="shared" si="5"/>
        <v>5</v>
      </c>
      <c r="O50" s="709">
        <f t="shared" si="0"/>
        <v>2079</v>
      </c>
      <c r="P50" s="634" t="str">
        <f t="shared" si="1"/>
        <v>0x081F</v>
      </c>
      <c r="Q50" s="726" t="s">
        <v>903</v>
      </c>
      <c r="R50" s="621"/>
      <c r="S50" s="621"/>
      <c r="T50" s="621"/>
      <c r="U50" s="711"/>
      <c r="V50" s="612"/>
      <c r="Y50" s="601"/>
      <c r="Z50" s="601"/>
      <c r="AC50" s="612"/>
    </row>
    <row r="51" spans="1:29" x14ac:dyDescent="0.25">
      <c r="A51" s="581">
        <v>32</v>
      </c>
      <c r="B51" s="538"/>
      <c r="C51" s="551" t="s">
        <v>1796</v>
      </c>
      <c r="D51" s="581"/>
      <c r="E51" s="589" t="s">
        <v>360</v>
      </c>
      <c r="F51" s="585">
        <v>0</v>
      </c>
      <c r="G51" s="585">
        <v>700</v>
      </c>
      <c r="H51" s="640"/>
      <c r="I51" s="648">
        <v>0.01</v>
      </c>
      <c r="J51" s="583" t="s">
        <v>541</v>
      </c>
      <c r="K51" s="560"/>
      <c r="L51" s="583" t="s">
        <v>1797</v>
      </c>
      <c r="M51" s="588">
        <f t="shared" si="4"/>
        <v>4</v>
      </c>
      <c r="N51" s="588">
        <f t="shared" si="5"/>
        <v>5</v>
      </c>
      <c r="O51" s="709">
        <f t="shared" si="0"/>
        <v>2080</v>
      </c>
      <c r="P51" s="634" t="str">
        <f t="shared" si="1"/>
        <v>0x0820</v>
      </c>
      <c r="Q51" s="726" t="s">
        <v>903</v>
      </c>
      <c r="R51" s="621"/>
      <c r="S51" s="621"/>
      <c r="T51" s="621"/>
      <c r="U51" s="711"/>
      <c r="V51" s="612"/>
      <c r="Y51" s="601"/>
      <c r="Z51" s="601"/>
      <c r="AC51" s="612"/>
    </row>
    <row r="52" spans="1:29" x14ac:dyDescent="0.25">
      <c r="A52" s="581"/>
      <c r="B52" s="538"/>
      <c r="C52" s="551"/>
      <c r="D52" s="581"/>
      <c r="E52" s="589"/>
      <c r="F52" s="585"/>
      <c r="G52" s="585"/>
      <c r="H52" s="640"/>
      <c r="I52" s="648"/>
      <c r="J52" s="583"/>
      <c r="K52" s="560"/>
      <c r="L52" s="583"/>
      <c r="M52" s="588">
        <f t="shared" si="4"/>
        <v>4</v>
      </c>
      <c r="N52" s="588">
        <f t="shared" si="5"/>
        <v>5</v>
      </c>
      <c r="O52" s="709" t="str">
        <f t="shared" si="0"/>
        <v/>
      </c>
      <c r="P52" s="634" t="str">
        <f t="shared" si="1"/>
        <v/>
      </c>
      <c r="Q52" s="638"/>
      <c r="R52" s="621"/>
      <c r="S52" s="621"/>
      <c r="T52" s="621"/>
      <c r="U52" s="711"/>
      <c r="V52" s="612"/>
      <c r="Y52" s="601"/>
      <c r="Z52" s="601"/>
      <c r="AC52" s="612"/>
    </row>
    <row r="53" spans="1:29" x14ac:dyDescent="0.25">
      <c r="A53" s="581"/>
      <c r="B53" s="538"/>
      <c r="C53" s="551" t="s">
        <v>2999</v>
      </c>
      <c r="D53" s="581"/>
      <c r="E53" s="589"/>
      <c r="F53" s="585"/>
      <c r="G53" s="585"/>
      <c r="H53" s="640"/>
      <c r="I53" s="648"/>
      <c r="J53" s="583"/>
      <c r="K53" s="560"/>
      <c r="L53" s="583"/>
      <c r="M53" s="588">
        <f t="shared" si="4"/>
        <v>4</v>
      </c>
      <c r="N53" s="588">
        <f t="shared" si="5"/>
        <v>5</v>
      </c>
      <c r="O53" s="709" t="str">
        <f t="shared" si="0"/>
        <v/>
      </c>
      <c r="P53" s="634" t="str">
        <f t="shared" si="1"/>
        <v/>
      </c>
      <c r="Q53" s="638"/>
      <c r="R53" s="621"/>
      <c r="S53" s="621"/>
      <c r="T53" s="621"/>
      <c r="U53" s="711"/>
      <c r="V53" s="612"/>
      <c r="Y53" s="601"/>
      <c r="Z53" s="601"/>
      <c r="AC53" s="612"/>
    </row>
    <row r="54" spans="1:29" x14ac:dyDescent="0.25">
      <c r="A54" s="581"/>
      <c r="B54" s="538"/>
      <c r="C54" s="551" t="s">
        <v>2999</v>
      </c>
      <c r="D54" s="581"/>
      <c r="E54" s="589"/>
      <c r="F54" s="585"/>
      <c r="G54" s="585"/>
      <c r="H54" s="640"/>
      <c r="I54" s="648"/>
      <c r="J54" s="583"/>
      <c r="K54" s="560"/>
      <c r="L54" s="583"/>
      <c r="M54" s="588">
        <f t="shared" si="4"/>
        <v>4</v>
      </c>
      <c r="N54" s="588">
        <f t="shared" si="5"/>
        <v>5</v>
      </c>
      <c r="O54" s="709" t="str">
        <f t="shared" si="0"/>
        <v/>
      </c>
      <c r="P54" s="634" t="str">
        <f t="shared" si="1"/>
        <v/>
      </c>
      <c r="Q54" s="638"/>
      <c r="R54" s="621"/>
      <c r="S54" s="621"/>
      <c r="T54" s="621"/>
      <c r="U54" s="711"/>
      <c r="V54" s="612"/>
      <c r="Y54" s="601"/>
      <c r="Z54" s="601"/>
      <c r="AC54" s="612"/>
    </row>
    <row r="55" spans="1:29" x14ac:dyDescent="0.25">
      <c r="A55" s="581">
        <v>36</v>
      </c>
      <c r="B55" s="538"/>
      <c r="C55" s="551" t="s">
        <v>1798</v>
      </c>
      <c r="D55" s="581"/>
      <c r="E55" s="589" t="s">
        <v>360</v>
      </c>
      <c r="F55" s="585">
        <v>0</v>
      </c>
      <c r="G55" s="585">
        <v>10000</v>
      </c>
      <c r="H55" s="640">
        <v>0</v>
      </c>
      <c r="I55" s="648">
        <v>1</v>
      </c>
      <c r="J55" s="741" t="s">
        <v>543</v>
      </c>
      <c r="K55" s="560"/>
      <c r="L55" s="583" t="s">
        <v>1799</v>
      </c>
      <c r="M55" s="588">
        <f t="shared" si="4"/>
        <v>4</v>
      </c>
      <c r="N55" s="588">
        <f t="shared" si="5"/>
        <v>5</v>
      </c>
      <c r="O55" s="709">
        <f t="shared" si="0"/>
        <v>2084</v>
      </c>
      <c r="P55" s="634" t="str">
        <f t="shared" si="1"/>
        <v>0x0824</v>
      </c>
      <c r="Q55" s="638"/>
      <c r="R55" s="621"/>
      <c r="S55" s="621"/>
      <c r="T55" s="621"/>
      <c r="U55" s="711"/>
      <c r="V55" s="612"/>
      <c r="Y55" s="601"/>
      <c r="Z55" s="601"/>
      <c r="AC55" s="612"/>
    </row>
    <row r="56" spans="1:29" x14ac:dyDescent="0.25">
      <c r="A56" s="581">
        <v>37</v>
      </c>
      <c r="B56" s="538"/>
      <c r="C56" s="551" t="s">
        <v>1800</v>
      </c>
      <c r="D56" s="581"/>
      <c r="E56" s="589" t="s">
        <v>360</v>
      </c>
      <c r="F56" s="585">
        <v>-50</v>
      </c>
      <c r="G56" s="585">
        <v>50</v>
      </c>
      <c r="H56" s="640">
        <v>0</v>
      </c>
      <c r="I56" s="648">
        <v>0.01</v>
      </c>
      <c r="J56" s="741" t="s">
        <v>1801</v>
      </c>
      <c r="K56" s="560"/>
      <c r="L56" s="583" t="s">
        <v>1802</v>
      </c>
      <c r="M56" s="588">
        <f t="shared" si="4"/>
        <v>4</v>
      </c>
      <c r="N56" s="588">
        <f t="shared" si="5"/>
        <v>5</v>
      </c>
      <c r="O56" s="709">
        <f t="shared" si="0"/>
        <v>2085</v>
      </c>
      <c r="P56" s="634" t="str">
        <f t="shared" si="1"/>
        <v>0x0825</v>
      </c>
      <c r="Q56" s="638"/>
      <c r="R56" s="621"/>
      <c r="S56" s="621"/>
      <c r="T56" s="621"/>
      <c r="U56" s="711"/>
      <c r="V56" s="612"/>
      <c r="Y56" s="601"/>
      <c r="Z56" s="601"/>
      <c r="AC56" s="612"/>
    </row>
    <row r="57" spans="1:29" x14ac:dyDescent="0.25">
      <c r="A57" s="581">
        <v>38</v>
      </c>
      <c r="B57" s="538"/>
      <c r="C57" s="551" t="s">
        <v>1803</v>
      </c>
      <c r="D57" s="581"/>
      <c r="E57" s="590" t="s">
        <v>537</v>
      </c>
      <c r="F57" s="585">
        <v>0</v>
      </c>
      <c r="G57" s="585">
        <v>0</v>
      </c>
      <c r="H57" s="640"/>
      <c r="I57" s="648"/>
      <c r="J57" s="741"/>
      <c r="K57" s="560"/>
      <c r="L57" s="583" t="s">
        <v>1804</v>
      </c>
      <c r="M57" s="588">
        <f t="shared" si="4"/>
        <v>4</v>
      </c>
      <c r="N57" s="588">
        <f t="shared" si="5"/>
        <v>5</v>
      </c>
      <c r="O57" s="709">
        <f t="shared" si="0"/>
        <v>2086</v>
      </c>
      <c r="P57" s="634" t="str">
        <f t="shared" si="1"/>
        <v>0x0826</v>
      </c>
      <c r="Q57" s="638"/>
      <c r="R57" s="621"/>
      <c r="S57" s="621"/>
      <c r="T57" s="621"/>
      <c r="U57" s="711"/>
      <c r="V57" s="612"/>
      <c r="Y57" s="551" t="s">
        <v>1803</v>
      </c>
      <c r="Z57" s="716" t="s">
        <v>1805</v>
      </c>
      <c r="AA57" s="613">
        <v>0</v>
      </c>
      <c r="AC57" s="612"/>
    </row>
    <row r="58" spans="1:29" x14ac:dyDescent="0.25">
      <c r="A58" s="581"/>
      <c r="B58" s="538"/>
      <c r="C58" s="560" t="s">
        <v>539</v>
      </c>
      <c r="D58" s="581"/>
      <c r="E58" s="664"/>
      <c r="F58" s="585"/>
      <c r="G58" s="585"/>
      <c r="H58" s="640"/>
      <c r="I58" s="648"/>
      <c r="J58" s="741"/>
      <c r="K58" s="560"/>
      <c r="L58" s="583"/>
      <c r="M58" s="588">
        <f t="shared" si="4"/>
        <v>4</v>
      </c>
      <c r="N58" s="588">
        <f t="shared" si="5"/>
        <v>5</v>
      </c>
      <c r="O58" s="709" t="str">
        <f t="shared" si="0"/>
        <v/>
      </c>
      <c r="P58" s="634" t="str">
        <f t="shared" si="1"/>
        <v/>
      </c>
      <c r="Q58" s="638"/>
      <c r="R58" s="621"/>
      <c r="S58" s="621"/>
      <c r="T58" s="621"/>
      <c r="U58" s="711"/>
      <c r="V58" s="612"/>
      <c r="Y58" s="551" t="s">
        <v>1803</v>
      </c>
      <c r="Z58" s="716" t="s">
        <v>1806</v>
      </c>
      <c r="AA58" s="613">
        <v>1</v>
      </c>
      <c r="AC58" s="612"/>
    </row>
    <row r="59" spans="1:29" x14ac:dyDescent="0.25">
      <c r="A59" s="581">
        <v>39</v>
      </c>
      <c r="B59" s="538"/>
      <c r="C59" s="579" t="s">
        <v>1807</v>
      </c>
      <c r="D59" s="581"/>
      <c r="E59" s="590" t="s">
        <v>537</v>
      </c>
      <c r="F59" s="585">
        <v>0</v>
      </c>
      <c r="G59" s="585">
        <v>0</v>
      </c>
      <c r="H59" s="640"/>
      <c r="I59" s="648"/>
      <c r="J59" s="741"/>
      <c r="K59" s="560"/>
      <c r="L59" s="583" t="s">
        <v>1808</v>
      </c>
      <c r="M59" s="588">
        <f t="shared" si="4"/>
        <v>4</v>
      </c>
      <c r="N59" s="588">
        <f t="shared" si="5"/>
        <v>5</v>
      </c>
      <c r="O59" s="709">
        <f t="shared" si="0"/>
        <v>2087</v>
      </c>
      <c r="P59" s="634" t="str">
        <f t="shared" si="1"/>
        <v>0x0827</v>
      </c>
      <c r="Q59" s="638"/>
      <c r="R59" s="621"/>
      <c r="S59" s="621"/>
      <c r="T59" s="621"/>
      <c r="U59" s="711"/>
      <c r="V59" s="612"/>
      <c r="Y59" s="579" t="s">
        <v>1807</v>
      </c>
      <c r="Z59" s="716" t="s">
        <v>1805</v>
      </c>
      <c r="AA59" s="613">
        <v>0</v>
      </c>
      <c r="AC59" s="612"/>
    </row>
    <row r="60" spans="1:29" x14ac:dyDescent="0.25">
      <c r="A60" s="581"/>
      <c r="B60" s="538"/>
      <c r="C60" s="560" t="s">
        <v>539</v>
      </c>
      <c r="D60" s="581"/>
      <c r="E60" s="664"/>
      <c r="F60" s="585"/>
      <c r="G60" s="585"/>
      <c r="H60" s="640"/>
      <c r="I60" s="648"/>
      <c r="J60" s="741"/>
      <c r="K60" s="560"/>
      <c r="L60" s="583"/>
      <c r="M60" s="588">
        <f t="shared" si="4"/>
        <v>4</v>
      </c>
      <c r="N60" s="588">
        <f t="shared" si="5"/>
        <v>5</v>
      </c>
      <c r="O60" s="709" t="str">
        <f t="shared" si="0"/>
        <v/>
      </c>
      <c r="P60" s="634" t="str">
        <f t="shared" si="1"/>
        <v/>
      </c>
      <c r="Q60" s="638"/>
      <c r="R60" s="621"/>
      <c r="S60" s="621"/>
      <c r="T60" s="621"/>
      <c r="U60" s="711"/>
      <c r="V60" s="612"/>
      <c r="Y60" s="579" t="s">
        <v>1807</v>
      </c>
      <c r="Z60" s="728" t="s">
        <v>1806</v>
      </c>
      <c r="AA60" s="613">
        <v>1</v>
      </c>
      <c r="AC60" s="612"/>
    </row>
    <row r="61" spans="1:29" x14ac:dyDescent="0.25">
      <c r="A61" s="581">
        <v>40</v>
      </c>
      <c r="B61" s="538"/>
      <c r="C61" s="575" t="s">
        <v>1809</v>
      </c>
      <c r="D61" s="581"/>
      <c r="E61" s="590" t="s">
        <v>537</v>
      </c>
      <c r="F61" s="585">
        <v>0</v>
      </c>
      <c r="G61" s="585">
        <v>0</v>
      </c>
      <c r="H61" s="640"/>
      <c r="I61" s="648"/>
      <c r="J61" s="741"/>
      <c r="K61" s="560"/>
      <c r="L61" s="583" t="s">
        <v>1810</v>
      </c>
      <c r="M61" s="588">
        <f t="shared" si="4"/>
        <v>4</v>
      </c>
      <c r="N61" s="588">
        <f t="shared" si="5"/>
        <v>5</v>
      </c>
      <c r="O61" s="709">
        <f t="shared" si="0"/>
        <v>2088</v>
      </c>
      <c r="P61" s="634" t="str">
        <f t="shared" si="1"/>
        <v>0x0828</v>
      </c>
      <c r="Q61" s="638"/>
      <c r="R61" s="621"/>
      <c r="S61" s="621"/>
      <c r="T61" s="621"/>
      <c r="U61" s="711"/>
      <c r="V61" s="612"/>
      <c r="Y61" s="575" t="s">
        <v>1809</v>
      </c>
      <c r="Z61" s="728" t="s">
        <v>1811</v>
      </c>
      <c r="AA61" s="613">
        <v>0</v>
      </c>
      <c r="AC61" s="612"/>
    </row>
    <row r="62" spans="1:29" x14ac:dyDescent="0.25">
      <c r="A62" s="581"/>
      <c r="B62" s="538"/>
      <c r="C62" s="560" t="s">
        <v>539</v>
      </c>
      <c r="D62" s="581"/>
      <c r="E62" s="589"/>
      <c r="F62" s="585"/>
      <c r="G62" s="585"/>
      <c r="H62" s="640"/>
      <c r="I62" s="648"/>
      <c r="J62" s="741"/>
      <c r="K62" s="560"/>
      <c r="L62" s="583"/>
      <c r="M62" s="588">
        <f t="shared" si="4"/>
        <v>4</v>
      </c>
      <c r="N62" s="588">
        <f t="shared" si="5"/>
        <v>5</v>
      </c>
      <c r="O62" s="709" t="str">
        <f t="shared" si="0"/>
        <v/>
      </c>
      <c r="P62" s="634" t="str">
        <f t="shared" si="1"/>
        <v/>
      </c>
      <c r="Q62" s="638"/>
      <c r="R62" s="621"/>
      <c r="S62" s="621"/>
      <c r="T62" s="621"/>
      <c r="U62" s="711"/>
      <c r="V62" s="612"/>
      <c r="Y62" s="575" t="s">
        <v>1809</v>
      </c>
      <c r="Z62" s="728" t="s">
        <v>1812</v>
      </c>
      <c r="AA62" s="613">
        <v>1</v>
      </c>
      <c r="AC62" s="612"/>
    </row>
    <row r="63" spans="1:29" x14ac:dyDescent="0.25">
      <c r="A63" s="581"/>
      <c r="B63" s="538"/>
      <c r="C63" s="575" t="s">
        <v>2999</v>
      </c>
      <c r="D63" s="581"/>
      <c r="E63" s="589"/>
      <c r="F63" s="585"/>
      <c r="G63" s="585"/>
      <c r="H63" s="640"/>
      <c r="I63" s="648"/>
      <c r="J63" s="741"/>
      <c r="K63" s="560"/>
      <c r="L63" s="583"/>
      <c r="M63" s="588">
        <f t="shared" si="4"/>
        <v>4</v>
      </c>
      <c r="N63" s="588">
        <f t="shared" si="5"/>
        <v>5</v>
      </c>
      <c r="O63" s="709" t="str">
        <f t="shared" si="0"/>
        <v/>
      </c>
      <c r="P63" s="634" t="str">
        <f t="shared" si="1"/>
        <v/>
      </c>
      <c r="Q63" s="638"/>
      <c r="R63" s="621"/>
      <c r="S63" s="621"/>
      <c r="T63" s="621"/>
      <c r="U63" s="711"/>
      <c r="V63" s="612"/>
      <c r="Y63" s="601"/>
      <c r="Z63" s="601"/>
      <c r="AC63" s="612"/>
    </row>
    <row r="64" spans="1:29" x14ac:dyDescent="0.25">
      <c r="A64" s="581">
        <v>44</v>
      </c>
      <c r="B64" s="538"/>
      <c r="C64" s="575" t="s">
        <v>1813</v>
      </c>
      <c r="D64" s="581"/>
      <c r="E64" s="589" t="s">
        <v>360</v>
      </c>
      <c r="F64" s="585">
        <v>34</v>
      </c>
      <c r="G64" s="585">
        <v>50</v>
      </c>
      <c r="H64" s="640">
        <v>0</v>
      </c>
      <c r="I64" s="648">
        <v>1</v>
      </c>
      <c r="J64" s="741" t="s">
        <v>1814</v>
      </c>
      <c r="K64" s="560"/>
      <c r="L64" s="583" t="s">
        <v>1815</v>
      </c>
      <c r="M64" s="588">
        <f t="shared" si="4"/>
        <v>4</v>
      </c>
      <c r="N64" s="588">
        <f t="shared" si="5"/>
        <v>5</v>
      </c>
      <c r="O64" s="709">
        <f t="shared" si="0"/>
        <v>2092</v>
      </c>
      <c r="P64" s="634" t="str">
        <f t="shared" si="1"/>
        <v>0x082C</v>
      </c>
      <c r="Q64" s="638" t="s">
        <v>964</v>
      </c>
      <c r="R64" s="621"/>
      <c r="S64" s="621"/>
      <c r="T64" s="621"/>
      <c r="U64" s="711"/>
      <c r="V64" s="612"/>
      <c r="Y64" s="601"/>
      <c r="Z64" s="601"/>
      <c r="AC64" s="612"/>
    </row>
    <row r="65" spans="1:29" x14ac:dyDescent="0.25">
      <c r="A65" s="581"/>
      <c r="B65" s="538"/>
      <c r="C65" s="551" t="s">
        <v>2999</v>
      </c>
      <c r="D65" s="581"/>
      <c r="E65" s="589"/>
      <c r="F65" s="585"/>
      <c r="G65" s="585"/>
      <c r="H65" s="640"/>
      <c r="I65" s="648"/>
      <c r="J65" s="741"/>
      <c r="K65" s="560"/>
      <c r="L65" s="583"/>
      <c r="M65" s="588">
        <f t="shared" si="4"/>
        <v>4</v>
      </c>
      <c r="N65" s="588">
        <f t="shared" si="5"/>
        <v>5</v>
      </c>
      <c r="O65" s="709" t="str">
        <f t="shared" si="0"/>
        <v/>
      </c>
      <c r="P65" s="634" t="str">
        <f t="shared" si="1"/>
        <v/>
      </c>
      <c r="Q65" s="638"/>
      <c r="R65" s="621"/>
      <c r="S65" s="621"/>
      <c r="T65" s="621"/>
      <c r="U65" s="711"/>
      <c r="V65" s="612"/>
      <c r="Y65" s="601"/>
      <c r="Z65" s="601"/>
      <c r="AC65" s="612"/>
    </row>
    <row r="66" spans="1:29" x14ac:dyDescent="0.25">
      <c r="A66" s="581">
        <v>46</v>
      </c>
      <c r="B66" s="538"/>
      <c r="C66" s="551" t="s">
        <v>1816</v>
      </c>
      <c r="D66" s="581"/>
      <c r="E66" s="589" t="s">
        <v>360</v>
      </c>
      <c r="F66" s="585">
        <v>0</v>
      </c>
      <c r="G66" s="585">
        <v>100</v>
      </c>
      <c r="H66" s="640">
        <v>0</v>
      </c>
      <c r="I66" s="648">
        <v>0.01</v>
      </c>
      <c r="J66" s="741" t="s">
        <v>1137</v>
      </c>
      <c r="K66" s="560"/>
      <c r="L66" s="583" t="s">
        <v>1817</v>
      </c>
      <c r="M66" s="588">
        <f t="shared" si="4"/>
        <v>4</v>
      </c>
      <c r="N66" s="588">
        <f t="shared" si="5"/>
        <v>5</v>
      </c>
      <c r="O66" s="709">
        <f t="shared" si="0"/>
        <v>2094</v>
      </c>
      <c r="P66" s="634" t="str">
        <f t="shared" si="1"/>
        <v>0x082E</v>
      </c>
      <c r="Q66" s="638"/>
      <c r="R66" s="621"/>
      <c r="S66" s="621"/>
      <c r="T66" s="621"/>
      <c r="U66" s="711"/>
      <c r="V66" s="612"/>
      <c r="Y66" s="601"/>
      <c r="Z66" s="601"/>
      <c r="AC66" s="612"/>
    </row>
    <row r="67" spans="1:29" x14ac:dyDescent="0.25">
      <c r="A67" s="581">
        <v>47</v>
      </c>
      <c r="B67" s="538"/>
      <c r="C67" s="551" t="s">
        <v>1818</v>
      </c>
      <c r="D67" s="581"/>
      <c r="E67" s="590" t="s">
        <v>537</v>
      </c>
      <c r="F67" s="585">
        <v>0</v>
      </c>
      <c r="G67" s="585">
        <v>150</v>
      </c>
      <c r="H67" s="640">
        <v>0</v>
      </c>
      <c r="I67" s="648">
        <v>1</v>
      </c>
      <c r="J67" s="741" t="s">
        <v>1738</v>
      </c>
      <c r="K67" s="560"/>
      <c r="L67" s="583" t="s">
        <v>1819</v>
      </c>
      <c r="M67" s="588">
        <f t="shared" si="4"/>
        <v>4</v>
      </c>
      <c r="N67" s="588">
        <f t="shared" si="5"/>
        <v>5</v>
      </c>
      <c r="O67" s="709">
        <f t="shared" si="0"/>
        <v>2095</v>
      </c>
      <c r="P67" s="634" t="str">
        <f t="shared" si="1"/>
        <v>0x082F</v>
      </c>
      <c r="Q67" s="638"/>
      <c r="R67" s="621"/>
      <c r="S67" s="621"/>
      <c r="T67" s="621"/>
      <c r="U67" s="711"/>
      <c r="V67" s="612"/>
      <c r="Y67" s="551" t="s">
        <v>1818</v>
      </c>
      <c r="Z67" s="716" t="s">
        <v>1811</v>
      </c>
      <c r="AA67" s="613">
        <v>0</v>
      </c>
      <c r="AC67" s="612"/>
    </row>
    <row r="68" spans="1:29" x14ac:dyDescent="0.25">
      <c r="A68" s="581"/>
      <c r="B68" s="538"/>
      <c r="C68" s="560" t="s">
        <v>539</v>
      </c>
      <c r="D68" s="581"/>
      <c r="E68" s="589"/>
      <c r="F68" s="585"/>
      <c r="G68" s="585"/>
      <c r="H68" s="640"/>
      <c r="I68" s="648"/>
      <c r="J68" s="741"/>
      <c r="K68" s="560"/>
      <c r="L68" s="583"/>
      <c r="M68" s="588">
        <f t="shared" si="4"/>
        <v>4</v>
      </c>
      <c r="N68" s="588">
        <f t="shared" si="5"/>
        <v>5</v>
      </c>
      <c r="O68" s="709" t="str">
        <f t="shared" si="0"/>
        <v/>
      </c>
      <c r="P68" s="634" t="str">
        <f t="shared" si="1"/>
        <v/>
      </c>
      <c r="Q68" s="638"/>
      <c r="R68" s="621"/>
      <c r="S68" s="621"/>
      <c r="T68" s="621"/>
      <c r="U68" s="711"/>
      <c r="V68" s="612"/>
      <c r="Y68" s="551" t="s">
        <v>1818</v>
      </c>
      <c r="Z68" s="716" t="s">
        <v>1812</v>
      </c>
      <c r="AA68" s="613">
        <v>1</v>
      </c>
      <c r="AC68" s="612"/>
    </row>
    <row r="69" spans="1:29" x14ac:dyDescent="0.25">
      <c r="A69" s="581">
        <v>48</v>
      </c>
      <c r="B69" s="538"/>
      <c r="C69" s="551" t="s">
        <v>1820</v>
      </c>
      <c r="D69" s="581"/>
      <c r="E69" s="589" t="s">
        <v>360</v>
      </c>
      <c r="F69" s="585">
        <v>0</v>
      </c>
      <c r="G69" s="585">
        <v>3</v>
      </c>
      <c r="H69" s="640">
        <v>0</v>
      </c>
      <c r="I69" s="648">
        <v>1</v>
      </c>
      <c r="J69" s="741"/>
      <c r="K69" s="560"/>
      <c r="L69" s="583" t="s">
        <v>1821</v>
      </c>
      <c r="M69" s="588">
        <f t="shared" si="4"/>
        <v>4</v>
      </c>
      <c r="N69" s="588">
        <f t="shared" si="5"/>
        <v>5</v>
      </c>
      <c r="O69" s="709">
        <f t="shared" si="0"/>
        <v>2096</v>
      </c>
      <c r="P69" s="634" t="str">
        <f t="shared" si="1"/>
        <v>0x0830</v>
      </c>
      <c r="Q69" s="638"/>
      <c r="R69" s="621"/>
      <c r="S69" s="621"/>
      <c r="T69" s="621"/>
      <c r="U69" s="711"/>
      <c r="V69" s="551" t="s">
        <v>1820</v>
      </c>
      <c r="W69" s="716" t="s">
        <v>1822</v>
      </c>
      <c r="X69" s="613">
        <v>0</v>
      </c>
      <c r="Y69" s="601"/>
      <c r="Z69" s="601"/>
      <c r="AC69" s="612"/>
    </row>
    <row r="70" spans="1:29" x14ac:dyDescent="0.25">
      <c r="A70" s="581"/>
      <c r="B70" s="538"/>
      <c r="C70" s="560" t="s">
        <v>539</v>
      </c>
      <c r="D70" s="581"/>
      <c r="E70" s="589"/>
      <c r="F70" s="585"/>
      <c r="G70" s="585"/>
      <c r="H70" s="640"/>
      <c r="I70" s="648"/>
      <c r="J70" s="741"/>
      <c r="K70" s="560"/>
      <c r="L70" s="583"/>
      <c r="M70" s="588">
        <f t="shared" si="4"/>
        <v>4</v>
      </c>
      <c r="N70" s="588">
        <f t="shared" si="5"/>
        <v>5</v>
      </c>
      <c r="O70" s="709" t="str">
        <f t="shared" si="0"/>
        <v/>
      </c>
      <c r="P70" s="634" t="str">
        <f t="shared" si="1"/>
        <v/>
      </c>
      <c r="Q70" s="638"/>
      <c r="R70" s="621"/>
      <c r="S70" s="621"/>
      <c r="T70" s="621"/>
      <c r="U70" s="711"/>
      <c r="V70" s="551" t="s">
        <v>1820</v>
      </c>
      <c r="W70" s="716" t="s">
        <v>1823</v>
      </c>
      <c r="X70" s="613">
        <v>1</v>
      </c>
      <c r="Y70" s="601"/>
      <c r="Z70" s="601"/>
      <c r="AC70" s="612"/>
    </row>
    <row r="71" spans="1:29" x14ac:dyDescent="0.25">
      <c r="A71" s="581"/>
      <c r="B71" s="538"/>
      <c r="C71" s="560" t="s">
        <v>539</v>
      </c>
      <c r="D71" s="581"/>
      <c r="E71" s="589"/>
      <c r="F71" s="585"/>
      <c r="G71" s="585"/>
      <c r="H71" s="640"/>
      <c r="I71" s="648"/>
      <c r="J71" s="741"/>
      <c r="K71" s="560"/>
      <c r="L71" s="583"/>
      <c r="M71" s="588">
        <f t="shared" si="4"/>
        <v>4</v>
      </c>
      <c r="N71" s="588">
        <f t="shared" si="5"/>
        <v>5</v>
      </c>
      <c r="O71" s="709" t="str">
        <f t="shared" si="0"/>
        <v/>
      </c>
      <c r="P71" s="634" t="str">
        <f t="shared" si="1"/>
        <v/>
      </c>
      <c r="Q71" s="638"/>
      <c r="R71" s="621"/>
      <c r="S71" s="621"/>
      <c r="T71" s="621"/>
      <c r="U71" s="711"/>
      <c r="V71" s="551" t="s">
        <v>1820</v>
      </c>
      <c r="W71" s="716" t="s">
        <v>1824</v>
      </c>
      <c r="X71" s="613">
        <v>2</v>
      </c>
      <c r="Y71" s="601"/>
      <c r="Z71" s="601"/>
      <c r="AC71" s="612"/>
    </row>
    <row r="72" spans="1:29" x14ac:dyDescent="0.25">
      <c r="A72" s="581"/>
      <c r="B72" s="538"/>
      <c r="C72" s="560" t="s">
        <v>539</v>
      </c>
      <c r="D72" s="581"/>
      <c r="E72" s="589"/>
      <c r="F72" s="585"/>
      <c r="G72" s="585"/>
      <c r="H72" s="640"/>
      <c r="I72" s="648"/>
      <c r="J72" s="741"/>
      <c r="K72" s="560"/>
      <c r="L72" s="583"/>
      <c r="M72" s="588">
        <f t="shared" si="4"/>
        <v>4</v>
      </c>
      <c r="N72" s="588">
        <f t="shared" si="5"/>
        <v>5</v>
      </c>
      <c r="O72" s="709" t="str">
        <f t="shared" si="0"/>
        <v/>
      </c>
      <c r="P72" s="634" t="str">
        <f t="shared" si="1"/>
        <v/>
      </c>
      <c r="Q72" s="638"/>
      <c r="R72" s="621"/>
      <c r="S72" s="621"/>
      <c r="T72" s="621"/>
      <c r="U72" s="711"/>
      <c r="V72" s="551" t="s">
        <v>1820</v>
      </c>
      <c r="W72" s="728" t="s">
        <v>1825</v>
      </c>
      <c r="X72" s="730">
        <v>3</v>
      </c>
      <c r="Y72" s="601"/>
      <c r="Z72" s="601"/>
      <c r="AC72" s="612"/>
    </row>
    <row r="73" spans="1:29" x14ac:dyDescent="0.25">
      <c r="A73" s="581">
        <v>49</v>
      </c>
      <c r="B73" s="538"/>
      <c r="C73" s="579" t="s">
        <v>1826</v>
      </c>
      <c r="D73" s="581"/>
      <c r="E73" s="589" t="s">
        <v>360</v>
      </c>
      <c r="F73" s="585">
        <v>0</v>
      </c>
      <c r="G73" s="585">
        <v>10000</v>
      </c>
      <c r="H73" s="640">
        <v>0</v>
      </c>
      <c r="I73" s="648">
        <v>1</v>
      </c>
      <c r="J73" s="741" t="s">
        <v>1141</v>
      </c>
      <c r="K73" s="560"/>
      <c r="L73" s="583" t="s">
        <v>1827</v>
      </c>
      <c r="M73" s="588">
        <f t="shared" si="4"/>
        <v>4</v>
      </c>
      <c r="N73" s="588">
        <f t="shared" si="5"/>
        <v>5</v>
      </c>
      <c r="O73" s="709">
        <f t="shared" si="0"/>
        <v>2097</v>
      </c>
      <c r="P73" s="634" t="str">
        <f t="shared" si="1"/>
        <v>0x0831</v>
      </c>
      <c r="Q73" s="638"/>
      <c r="R73" s="621"/>
      <c r="S73" s="621"/>
      <c r="T73" s="621"/>
      <c r="U73" s="712" t="s">
        <v>350</v>
      </c>
      <c r="V73" s="612"/>
      <c r="W73" s="728"/>
      <c r="X73" s="730"/>
      <c r="Y73" s="601"/>
      <c r="Z73" s="601"/>
      <c r="AC73" s="612"/>
    </row>
    <row r="74" spans="1:29" x14ac:dyDescent="0.25">
      <c r="A74" s="581">
        <v>50</v>
      </c>
      <c r="B74" s="538"/>
      <c r="C74" s="579" t="s">
        <v>1828</v>
      </c>
      <c r="D74" s="581"/>
      <c r="E74" s="590" t="s">
        <v>537</v>
      </c>
      <c r="F74" s="585">
        <v>0</v>
      </c>
      <c r="G74" s="585">
        <v>0</v>
      </c>
      <c r="H74" s="640"/>
      <c r="I74" s="648"/>
      <c r="J74" s="741"/>
      <c r="K74" s="560"/>
      <c r="L74" s="583" t="s">
        <v>1829</v>
      </c>
      <c r="M74" s="588">
        <f t="shared" si="4"/>
        <v>4</v>
      </c>
      <c r="N74" s="588">
        <f t="shared" si="5"/>
        <v>5</v>
      </c>
      <c r="O74" s="709">
        <f t="shared" si="0"/>
        <v>2098</v>
      </c>
      <c r="P74" s="634" t="str">
        <f t="shared" si="1"/>
        <v>0x0832</v>
      </c>
      <c r="Q74" s="638"/>
      <c r="R74" s="621"/>
      <c r="S74" s="621"/>
      <c r="T74" s="621"/>
      <c r="U74" s="711"/>
      <c r="V74" s="612"/>
      <c r="W74" s="728"/>
      <c r="X74" s="730"/>
      <c r="Y74" s="579" t="s">
        <v>1828</v>
      </c>
      <c r="Z74" s="716" t="s">
        <v>538</v>
      </c>
      <c r="AA74" s="613">
        <v>0</v>
      </c>
      <c r="AC74" s="612"/>
    </row>
    <row r="75" spans="1:29" x14ac:dyDescent="0.25">
      <c r="A75" s="581"/>
      <c r="B75" s="538"/>
      <c r="C75" s="560" t="s">
        <v>539</v>
      </c>
      <c r="D75" s="581"/>
      <c r="E75" s="589"/>
      <c r="F75" s="585"/>
      <c r="G75" s="585"/>
      <c r="H75" s="640"/>
      <c r="I75" s="648"/>
      <c r="J75" s="741"/>
      <c r="K75" s="560"/>
      <c r="L75" s="583"/>
      <c r="M75" s="588">
        <f t="shared" si="4"/>
        <v>4</v>
      </c>
      <c r="N75" s="588">
        <f t="shared" si="5"/>
        <v>5</v>
      </c>
      <c r="O75" s="709" t="str">
        <f t="shared" si="0"/>
        <v/>
      </c>
      <c r="P75" s="634" t="str">
        <f t="shared" si="1"/>
        <v/>
      </c>
      <c r="Q75" s="638"/>
      <c r="R75" s="621"/>
      <c r="S75" s="621"/>
      <c r="T75" s="621"/>
      <c r="U75" s="711"/>
      <c r="V75" s="612"/>
      <c r="W75" s="728"/>
      <c r="X75" s="730"/>
      <c r="Y75" s="579" t="s">
        <v>1828</v>
      </c>
      <c r="Z75" s="716" t="s">
        <v>540</v>
      </c>
      <c r="AA75" s="613">
        <v>1</v>
      </c>
      <c r="AC75" s="612"/>
    </row>
    <row r="76" spans="1:29" x14ac:dyDescent="0.25">
      <c r="A76" s="581">
        <v>51</v>
      </c>
      <c r="B76" s="538"/>
      <c r="C76" s="579" t="s">
        <v>1830</v>
      </c>
      <c r="D76" s="581"/>
      <c r="E76" s="584" t="s">
        <v>360</v>
      </c>
      <c r="F76" s="581">
        <v>-50</v>
      </c>
      <c r="G76" s="645">
        <v>100</v>
      </c>
      <c r="H76" s="646"/>
      <c r="I76" s="560">
        <v>3.5999999999999999E-3</v>
      </c>
      <c r="J76" s="583" t="s">
        <v>1137</v>
      </c>
      <c r="K76" s="560"/>
      <c r="L76" s="583" t="s">
        <v>1831</v>
      </c>
      <c r="M76" s="588">
        <f t="shared" si="4"/>
        <v>4</v>
      </c>
      <c r="N76" s="588">
        <f t="shared" si="5"/>
        <v>5</v>
      </c>
      <c r="O76" s="709">
        <f t="shared" si="0"/>
        <v>2099</v>
      </c>
      <c r="P76" s="634" t="str">
        <f t="shared" si="1"/>
        <v>0x0833</v>
      </c>
      <c r="Q76" s="638"/>
      <c r="R76" s="621"/>
      <c r="S76" s="621"/>
      <c r="T76" s="621"/>
      <c r="U76" s="711"/>
      <c r="V76" s="612"/>
      <c r="W76" s="728"/>
      <c r="X76" s="730"/>
      <c r="Y76" s="601"/>
      <c r="Z76" s="716"/>
      <c r="AC76" s="612"/>
    </row>
    <row r="77" spans="1:29" x14ac:dyDescent="0.25">
      <c r="A77" s="581">
        <v>52</v>
      </c>
      <c r="B77" s="538"/>
      <c r="C77" s="551" t="s">
        <v>1832</v>
      </c>
      <c r="D77" s="581"/>
      <c r="E77" s="584" t="s">
        <v>360</v>
      </c>
      <c r="F77" s="581">
        <v>0</v>
      </c>
      <c r="G77" s="645">
        <v>100</v>
      </c>
      <c r="H77" s="646"/>
      <c r="I77" s="560">
        <v>3.5999999999999999E-3</v>
      </c>
      <c r="J77" s="583" t="s">
        <v>1137</v>
      </c>
      <c r="K77" s="560"/>
      <c r="L77" s="583" t="s">
        <v>1833</v>
      </c>
      <c r="M77" s="588">
        <f t="shared" si="4"/>
        <v>4</v>
      </c>
      <c r="N77" s="588">
        <f t="shared" si="5"/>
        <v>5</v>
      </c>
      <c r="O77" s="709">
        <f t="shared" si="0"/>
        <v>2100</v>
      </c>
      <c r="P77" s="634" t="str">
        <f t="shared" si="1"/>
        <v>0x0834</v>
      </c>
      <c r="Q77" s="638"/>
      <c r="R77" s="621"/>
      <c r="S77" s="621"/>
      <c r="T77" s="621"/>
      <c r="U77" s="711"/>
      <c r="V77" s="612"/>
      <c r="Y77" s="601"/>
      <c r="Z77" s="601"/>
      <c r="AC77" s="612"/>
    </row>
    <row r="78" spans="1:29" x14ac:dyDescent="0.25">
      <c r="A78" s="581">
        <v>53</v>
      </c>
      <c r="B78" s="538"/>
      <c r="C78" s="579" t="s">
        <v>1834</v>
      </c>
      <c r="D78" s="581"/>
      <c r="E78" s="584" t="s">
        <v>360</v>
      </c>
      <c r="F78" s="581">
        <v>-50</v>
      </c>
      <c r="G78" s="645">
        <v>100</v>
      </c>
      <c r="H78" s="646"/>
      <c r="I78" s="560">
        <v>3.5999999999999999E-3</v>
      </c>
      <c r="J78" s="583" t="s">
        <v>1137</v>
      </c>
      <c r="K78" s="560"/>
      <c r="L78" s="583" t="s">
        <v>1835</v>
      </c>
      <c r="M78" s="588">
        <f t="shared" si="4"/>
        <v>4</v>
      </c>
      <c r="N78" s="588">
        <f t="shared" si="5"/>
        <v>5</v>
      </c>
      <c r="O78" s="709">
        <f t="shared" ref="O78:O141" si="6">IF(A78&lt;&gt;"",M78*2^9+A78,"")</f>
        <v>2101</v>
      </c>
      <c r="P78" s="634" t="str">
        <f t="shared" ref="P78:P141" si="7">IF(A78&lt;&gt;"","0x" &amp;DEC2HEX( O78,4),"")</f>
        <v>0x0835</v>
      </c>
      <c r="Q78" s="638"/>
      <c r="R78" s="621"/>
      <c r="S78" s="621"/>
      <c r="T78" s="621"/>
      <c r="U78" s="711"/>
      <c r="V78" s="612"/>
      <c r="W78" s="728"/>
      <c r="X78" s="730"/>
      <c r="Y78" s="601"/>
      <c r="Z78" s="716"/>
      <c r="AC78" s="612"/>
    </row>
    <row r="79" spans="1:29" x14ac:dyDescent="0.25">
      <c r="A79" s="581"/>
      <c r="B79" s="538"/>
      <c r="C79" s="551" t="s">
        <v>2999</v>
      </c>
      <c r="D79" s="581"/>
      <c r="E79" s="589"/>
      <c r="F79" s="585"/>
      <c r="G79" s="585"/>
      <c r="H79" s="640"/>
      <c r="I79" s="648"/>
      <c r="J79" s="583"/>
      <c r="K79" s="560"/>
      <c r="L79" s="583"/>
      <c r="M79" s="588">
        <f t="shared" si="4"/>
        <v>4</v>
      </c>
      <c r="N79" s="588">
        <f t="shared" si="5"/>
        <v>5</v>
      </c>
      <c r="O79" s="709" t="str">
        <f t="shared" si="6"/>
        <v/>
      </c>
      <c r="P79" s="634" t="str">
        <f t="shared" si="7"/>
        <v/>
      </c>
      <c r="Q79" s="638"/>
      <c r="R79" s="621"/>
      <c r="S79" s="621"/>
      <c r="T79" s="621"/>
      <c r="U79" s="711"/>
      <c r="V79" s="612"/>
      <c r="Y79" s="601"/>
      <c r="Z79" s="601"/>
      <c r="AC79" s="612"/>
    </row>
    <row r="80" spans="1:29" s="740" customFormat="1" x14ac:dyDescent="0.25">
      <c r="A80" s="656">
        <v>63</v>
      </c>
      <c r="B80" s="657"/>
      <c r="C80" s="658" t="s">
        <v>1836</v>
      </c>
      <c r="D80" s="656"/>
      <c r="E80" s="659" t="s">
        <v>537</v>
      </c>
      <c r="F80" s="660">
        <v>0</v>
      </c>
      <c r="G80" s="660">
        <v>0</v>
      </c>
      <c r="H80" s="661"/>
      <c r="I80" s="662"/>
      <c r="J80" s="663" t="s">
        <v>1837</v>
      </c>
      <c r="K80" s="659"/>
      <c r="L80" s="663" t="s">
        <v>1838</v>
      </c>
      <c r="M80" s="588">
        <f t="shared" si="4"/>
        <v>4</v>
      </c>
      <c r="N80" s="588">
        <f t="shared" si="5"/>
        <v>5</v>
      </c>
      <c r="O80" s="709">
        <f t="shared" si="6"/>
        <v>2111</v>
      </c>
      <c r="P80" s="634" t="str">
        <f t="shared" si="7"/>
        <v>0x083F</v>
      </c>
      <c r="Q80" s="735"/>
      <c r="R80" s="736"/>
      <c r="S80" s="736"/>
      <c r="T80" s="736"/>
      <c r="U80" s="737"/>
      <c r="V80" s="738"/>
      <c r="W80" s="738"/>
      <c r="X80" s="739"/>
      <c r="Y80" s="738"/>
      <c r="Z80" s="738"/>
      <c r="AA80" s="739"/>
      <c r="AC80" s="738"/>
    </row>
    <row r="81" spans="1:29" s="740" customFormat="1" x14ac:dyDescent="0.25">
      <c r="A81" s="656">
        <v>64</v>
      </c>
      <c r="B81" s="657"/>
      <c r="C81" s="658" t="s">
        <v>1839</v>
      </c>
      <c r="D81" s="656"/>
      <c r="E81" s="659" t="s">
        <v>537</v>
      </c>
      <c r="F81" s="660">
        <v>0</v>
      </c>
      <c r="G81" s="660">
        <v>0</v>
      </c>
      <c r="H81" s="661"/>
      <c r="I81" s="662"/>
      <c r="J81" s="663" t="s">
        <v>1840</v>
      </c>
      <c r="K81" s="659"/>
      <c r="L81" s="663" t="s">
        <v>1841</v>
      </c>
      <c r="M81" s="588">
        <f t="shared" ref="M81:M144" si="8">$D$5</f>
        <v>4</v>
      </c>
      <c r="N81" s="588">
        <f t="shared" ref="N81:N144" si="9">$D$4</f>
        <v>5</v>
      </c>
      <c r="O81" s="709">
        <f t="shared" si="6"/>
        <v>2112</v>
      </c>
      <c r="P81" s="634" t="str">
        <f t="shared" si="7"/>
        <v>0x0840</v>
      </c>
      <c r="Q81" s="735"/>
      <c r="R81" s="736"/>
      <c r="S81" s="736"/>
      <c r="T81" s="736"/>
      <c r="U81" s="737"/>
      <c r="V81" s="738"/>
      <c r="W81" s="738"/>
      <c r="X81" s="739"/>
      <c r="Y81" s="738"/>
      <c r="Z81" s="738"/>
      <c r="AA81" s="739"/>
      <c r="AC81" s="738"/>
    </row>
    <row r="82" spans="1:29" s="740" customFormat="1" x14ac:dyDescent="0.25">
      <c r="A82" s="656">
        <v>65</v>
      </c>
      <c r="B82" s="657"/>
      <c r="C82" s="658" t="s">
        <v>1842</v>
      </c>
      <c r="D82" s="656"/>
      <c r="E82" s="659" t="s">
        <v>537</v>
      </c>
      <c r="F82" s="660">
        <v>0</v>
      </c>
      <c r="G82" s="660">
        <v>0</v>
      </c>
      <c r="H82" s="661"/>
      <c r="I82" s="662"/>
      <c r="J82" s="663" t="s">
        <v>1837</v>
      </c>
      <c r="K82" s="659"/>
      <c r="L82" s="663" t="s">
        <v>1843</v>
      </c>
      <c r="M82" s="588">
        <f t="shared" si="8"/>
        <v>4</v>
      </c>
      <c r="N82" s="588">
        <f t="shared" si="9"/>
        <v>5</v>
      </c>
      <c r="O82" s="709">
        <f t="shared" si="6"/>
        <v>2113</v>
      </c>
      <c r="P82" s="634" t="str">
        <f t="shared" si="7"/>
        <v>0x0841</v>
      </c>
      <c r="Q82" s="735"/>
      <c r="R82" s="736"/>
      <c r="S82" s="736"/>
      <c r="T82" s="736"/>
      <c r="U82" s="737"/>
      <c r="V82" s="738"/>
      <c r="W82" s="738"/>
      <c r="X82" s="739"/>
      <c r="Y82" s="738"/>
      <c r="Z82" s="738"/>
      <c r="AA82" s="739"/>
      <c r="AC82" s="738"/>
    </row>
    <row r="83" spans="1:29" s="740" customFormat="1" x14ac:dyDescent="0.25">
      <c r="A83" s="656">
        <v>66</v>
      </c>
      <c r="B83" s="657"/>
      <c r="C83" s="658" t="s">
        <v>1844</v>
      </c>
      <c r="D83" s="656"/>
      <c r="E83" s="659" t="s">
        <v>537</v>
      </c>
      <c r="F83" s="660">
        <v>0</v>
      </c>
      <c r="G83" s="660">
        <v>0</v>
      </c>
      <c r="H83" s="661"/>
      <c r="I83" s="662"/>
      <c r="J83" s="663" t="s">
        <v>1837</v>
      </c>
      <c r="K83" s="659"/>
      <c r="L83" s="663" t="s">
        <v>1845</v>
      </c>
      <c r="M83" s="588">
        <f t="shared" si="8"/>
        <v>4</v>
      </c>
      <c r="N83" s="588">
        <f t="shared" si="9"/>
        <v>5</v>
      </c>
      <c r="O83" s="709">
        <f t="shared" si="6"/>
        <v>2114</v>
      </c>
      <c r="P83" s="634" t="str">
        <f t="shared" si="7"/>
        <v>0x0842</v>
      </c>
      <c r="Q83" s="735"/>
      <c r="R83" s="736"/>
      <c r="S83" s="736"/>
      <c r="T83" s="736"/>
      <c r="U83" s="737"/>
      <c r="V83" s="738"/>
      <c r="W83" s="738"/>
      <c r="X83" s="739"/>
      <c r="Y83" s="738"/>
      <c r="Z83" s="738"/>
      <c r="AA83" s="739"/>
      <c r="AC83" s="738"/>
    </row>
    <row r="84" spans="1:29" s="740" customFormat="1" x14ac:dyDescent="0.25">
      <c r="A84" s="656">
        <v>67</v>
      </c>
      <c r="B84" s="657"/>
      <c r="C84" s="658" t="s">
        <v>1846</v>
      </c>
      <c r="D84" s="656"/>
      <c r="E84" s="659" t="s">
        <v>537</v>
      </c>
      <c r="F84" s="660">
        <v>0</v>
      </c>
      <c r="G84" s="660">
        <v>0</v>
      </c>
      <c r="H84" s="661"/>
      <c r="I84" s="662"/>
      <c r="J84" s="663" t="s">
        <v>1837</v>
      </c>
      <c r="K84" s="659"/>
      <c r="L84" s="663" t="s">
        <v>1847</v>
      </c>
      <c r="M84" s="588">
        <f t="shared" si="8"/>
        <v>4</v>
      </c>
      <c r="N84" s="588">
        <f t="shared" si="9"/>
        <v>5</v>
      </c>
      <c r="O84" s="709">
        <f t="shared" si="6"/>
        <v>2115</v>
      </c>
      <c r="P84" s="634" t="str">
        <f t="shared" si="7"/>
        <v>0x0843</v>
      </c>
      <c r="Q84" s="735"/>
      <c r="R84" s="736"/>
      <c r="S84" s="736"/>
      <c r="T84" s="736"/>
      <c r="U84" s="737"/>
      <c r="V84" s="738"/>
      <c r="W84" s="738"/>
      <c r="X84" s="739"/>
      <c r="Y84" s="738"/>
      <c r="Z84" s="738"/>
      <c r="AA84" s="739"/>
      <c r="AC84" s="738"/>
    </row>
    <row r="85" spans="1:29" s="740" customFormat="1" ht="12.75" customHeight="1" x14ac:dyDescent="0.25">
      <c r="A85" s="656">
        <v>68</v>
      </c>
      <c r="B85" s="657"/>
      <c r="C85" s="658" t="s">
        <v>1848</v>
      </c>
      <c r="D85" s="656"/>
      <c r="E85" s="659" t="s">
        <v>537</v>
      </c>
      <c r="F85" s="660">
        <v>0</v>
      </c>
      <c r="G85" s="660">
        <v>0</v>
      </c>
      <c r="H85" s="661"/>
      <c r="I85" s="662"/>
      <c r="J85" s="663" t="s">
        <v>1837</v>
      </c>
      <c r="K85" s="659"/>
      <c r="L85" s="663" t="s">
        <v>1849</v>
      </c>
      <c r="M85" s="588">
        <f t="shared" si="8"/>
        <v>4</v>
      </c>
      <c r="N85" s="588">
        <f t="shared" si="9"/>
        <v>5</v>
      </c>
      <c r="O85" s="709">
        <f t="shared" si="6"/>
        <v>2116</v>
      </c>
      <c r="P85" s="634" t="str">
        <f t="shared" si="7"/>
        <v>0x0844</v>
      </c>
      <c r="Q85" s="735"/>
      <c r="R85" s="736"/>
      <c r="S85" s="736"/>
      <c r="T85" s="736"/>
      <c r="U85" s="737"/>
      <c r="V85" s="738"/>
      <c r="W85" s="738"/>
      <c r="X85" s="739"/>
      <c r="Y85" s="738"/>
      <c r="Z85" s="738"/>
      <c r="AA85" s="739"/>
      <c r="AC85" s="738"/>
    </row>
    <row r="86" spans="1:29" s="740" customFormat="1" x14ac:dyDescent="0.25">
      <c r="A86" s="656">
        <v>69</v>
      </c>
      <c r="B86" s="657"/>
      <c r="C86" s="658" t="s">
        <v>1850</v>
      </c>
      <c r="D86" s="656"/>
      <c r="E86" s="659" t="s">
        <v>537</v>
      </c>
      <c r="F86" s="660">
        <v>0</v>
      </c>
      <c r="G86" s="660">
        <v>0</v>
      </c>
      <c r="H86" s="661"/>
      <c r="I86" s="662"/>
      <c r="J86" s="663" t="s">
        <v>1837</v>
      </c>
      <c r="K86" s="659"/>
      <c r="L86" s="663" t="s">
        <v>1851</v>
      </c>
      <c r="M86" s="588">
        <f t="shared" si="8"/>
        <v>4</v>
      </c>
      <c r="N86" s="588">
        <f t="shared" si="9"/>
        <v>5</v>
      </c>
      <c r="O86" s="709">
        <f t="shared" si="6"/>
        <v>2117</v>
      </c>
      <c r="P86" s="634" t="str">
        <f t="shared" si="7"/>
        <v>0x0845</v>
      </c>
      <c r="Q86" s="735"/>
      <c r="R86" s="736"/>
      <c r="S86" s="736"/>
      <c r="T86" s="736"/>
      <c r="U86" s="737"/>
      <c r="V86" s="738"/>
      <c r="W86" s="738"/>
      <c r="X86" s="739"/>
      <c r="Y86" s="738"/>
      <c r="Z86" s="738"/>
      <c r="AA86" s="739"/>
      <c r="AC86" s="738"/>
    </row>
    <row r="87" spans="1:29" s="740" customFormat="1" x14ac:dyDescent="0.25">
      <c r="A87" s="656">
        <v>70</v>
      </c>
      <c r="B87" s="657"/>
      <c r="C87" s="658" t="s">
        <v>1852</v>
      </c>
      <c r="D87" s="656"/>
      <c r="E87" s="659" t="s">
        <v>537</v>
      </c>
      <c r="F87" s="660">
        <v>0</v>
      </c>
      <c r="G87" s="660">
        <v>0</v>
      </c>
      <c r="H87" s="661"/>
      <c r="I87" s="662"/>
      <c r="J87" s="663" t="s">
        <v>1837</v>
      </c>
      <c r="K87" s="659"/>
      <c r="L87" s="663" t="s">
        <v>1853</v>
      </c>
      <c r="M87" s="588">
        <f t="shared" si="8"/>
        <v>4</v>
      </c>
      <c r="N87" s="588">
        <f t="shared" si="9"/>
        <v>5</v>
      </c>
      <c r="O87" s="709">
        <f t="shared" si="6"/>
        <v>2118</v>
      </c>
      <c r="P87" s="634" t="str">
        <f t="shared" si="7"/>
        <v>0x0846</v>
      </c>
      <c r="Q87" s="735"/>
      <c r="R87" s="736"/>
      <c r="S87" s="736"/>
      <c r="T87" s="736"/>
      <c r="U87" s="737"/>
      <c r="V87" s="738"/>
      <c r="W87" s="738"/>
      <c r="X87" s="739"/>
      <c r="Y87" s="738"/>
      <c r="Z87" s="738"/>
      <c r="AA87" s="739"/>
      <c r="AC87" s="738"/>
    </row>
    <row r="88" spans="1:29" s="740" customFormat="1" x14ac:dyDescent="0.25">
      <c r="A88" s="656">
        <v>71</v>
      </c>
      <c r="B88" s="657"/>
      <c r="C88" s="658" t="s">
        <v>1854</v>
      </c>
      <c r="D88" s="656"/>
      <c r="E88" s="659" t="s">
        <v>537</v>
      </c>
      <c r="F88" s="660">
        <v>0</v>
      </c>
      <c r="G88" s="660">
        <v>0</v>
      </c>
      <c r="H88" s="661"/>
      <c r="I88" s="662"/>
      <c r="J88" s="663" t="s">
        <v>1837</v>
      </c>
      <c r="K88" s="659"/>
      <c r="L88" s="663" t="s">
        <v>1855</v>
      </c>
      <c r="M88" s="588">
        <f t="shared" si="8"/>
        <v>4</v>
      </c>
      <c r="N88" s="588">
        <f t="shared" si="9"/>
        <v>5</v>
      </c>
      <c r="O88" s="709">
        <f t="shared" si="6"/>
        <v>2119</v>
      </c>
      <c r="P88" s="634" t="str">
        <f t="shared" si="7"/>
        <v>0x0847</v>
      </c>
      <c r="Q88" s="735"/>
      <c r="R88" s="736"/>
      <c r="S88" s="736"/>
      <c r="T88" s="736"/>
      <c r="U88" s="737"/>
      <c r="V88" s="738"/>
      <c r="W88" s="738"/>
      <c r="X88" s="739"/>
      <c r="Y88" s="738"/>
      <c r="Z88" s="738"/>
      <c r="AA88" s="739"/>
      <c r="AC88" s="738"/>
    </row>
    <row r="89" spans="1:29" s="740" customFormat="1" x14ac:dyDescent="0.25">
      <c r="A89" s="656">
        <v>72</v>
      </c>
      <c r="B89" s="657"/>
      <c r="C89" s="658" t="s">
        <v>1856</v>
      </c>
      <c r="D89" s="656"/>
      <c r="E89" s="659" t="s">
        <v>537</v>
      </c>
      <c r="F89" s="660">
        <v>0</v>
      </c>
      <c r="G89" s="660">
        <v>0</v>
      </c>
      <c r="H89" s="661"/>
      <c r="I89" s="662"/>
      <c r="J89" s="663" t="s">
        <v>1837</v>
      </c>
      <c r="K89" s="659"/>
      <c r="L89" s="663" t="s">
        <v>1857</v>
      </c>
      <c r="M89" s="588">
        <f t="shared" si="8"/>
        <v>4</v>
      </c>
      <c r="N89" s="588">
        <f t="shared" si="9"/>
        <v>5</v>
      </c>
      <c r="O89" s="709">
        <f t="shared" si="6"/>
        <v>2120</v>
      </c>
      <c r="P89" s="634" t="str">
        <f t="shared" si="7"/>
        <v>0x0848</v>
      </c>
      <c r="Q89" s="735"/>
      <c r="R89" s="736"/>
      <c r="S89" s="736"/>
      <c r="T89" s="736"/>
      <c r="U89" s="737"/>
      <c r="V89" s="738"/>
      <c r="W89" s="738"/>
      <c r="X89" s="739"/>
      <c r="Y89" s="738"/>
      <c r="Z89" s="738"/>
      <c r="AA89" s="739"/>
      <c r="AC89" s="738"/>
    </row>
    <row r="90" spans="1:29" x14ac:dyDescent="0.25">
      <c r="A90" s="581">
        <v>73</v>
      </c>
      <c r="B90" s="538"/>
      <c r="C90" s="587" t="s">
        <v>1858</v>
      </c>
      <c r="D90" s="581"/>
      <c r="E90" s="589" t="s">
        <v>360</v>
      </c>
      <c r="F90" s="639">
        <v>0</v>
      </c>
      <c r="G90" s="639">
        <v>2</v>
      </c>
      <c r="H90" s="647"/>
      <c r="I90" s="648"/>
      <c r="J90" s="583"/>
      <c r="K90" s="560"/>
      <c r="L90" s="583" t="s">
        <v>1859</v>
      </c>
      <c r="M90" s="588">
        <f t="shared" si="8"/>
        <v>4</v>
      </c>
      <c r="N90" s="588">
        <f t="shared" si="9"/>
        <v>5</v>
      </c>
      <c r="O90" s="709">
        <f t="shared" si="6"/>
        <v>2121</v>
      </c>
      <c r="P90" s="634" t="str">
        <f t="shared" si="7"/>
        <v>0x0849</v>
      </c>
      <c r="Q90" s="633" t="s">
        <v>964</v>
      </c>
      <c r="R90" s="621"/>
      <c r="S90" s="621"/>
      <c r="T90" s="621"/>
      <c r="U90" s="711"/>
      <c r="V90" s="552" t="s">
        <v>1858</v>
      </c>
      <c r="W90" s="612" t="s">
        <v>1860</v>
      </c>
      <c r="X90" s="613">
        <v>0</v>
      </c>
      <c r="AC90" s="612"/>
    </row>
    <row r="91" spans="1:29" x14ac:dyDescent="0.25">
      <c r="A91" s="581"/>
      <c r="B91" s="538"/>
      <c r="C91" s="560" t="s">
        <v>539</v>
      </c>
      <c r="D91" s="581"/>
      <c r="E91" s="639"/>
      <c r="F91" s="639"/>
      <c r="G91" s="639"/>
      <c r="H91" s="647"/>
      <c r="I91" s="648"/>
      <c r="J91" s="583"/>
      <c r="K91" s="560"/>
      <c r="L91" s="583"/>
      <c r="M91" s="588">
        <f t="shared" si="8"/>
        <v>4</v>
      </c>
      <c r="N91" s="588">
        <f t="shared" si="9"/>
        <v>5</v>
      </c>
      <c r="O91" s="709" t="str">
        <f t="shared" si="6"/>
        <v/>
      </c>
      <c r="P91" s="634" t="str">
        <f t="shared" si="7"/>
        <v/>
      </c>
      <c r="Q91" s="638"/>
      <c r="R91" s="621"/>
      <c r="S91" s="621"/>
      <c r="T91" s="621"/>
      <c r="U91" s="711"/>
      <c r="V91" s="552" t="s">
        <v>1858</v>
      </c>
      <c r="W91" s="612" t="s">
        <v>1861</v>
      </c>
      <c r="X91" s="613">
        <v>1</v>
      </c>
      <c r="AC91" s="612"/>
    </row>
    <row r="92" spans="1:29" x14ac:dyDescent="0.25">
      <c r="A92" s="581"/>
      <c r="B92" s="538"/>
      <c r="C92" s="560" t="s">
        <v>539</v>
      </c>
      <c r="D92" s="581"/>
      <c r="E92" s="639"/>
      <c r="F92" s="639"/>
      <c r="G92" s="639"/>
      <c r="H92" s="647"/>
      <c r="I92" s="648"/>
      <c r="J92" s="583"/>
      <c r="K92" s="560"/>
      <c r="L92" s="583"/>
      <c r="M92" s="588">
        <f t="shared" si="8"/>
        <v>4</v>
      </c>
      <c r="N92" s="588">
        <f t="shared" si="9"/>
        <v>5</v>
      </c>
      <c r="O92" s="709" t="str">
        <f t="shared" si="6"/>
        <v/>
      </c>
      <c r="P92" s="634" t="str">
        <f t="shared" si="7"/>
        <v/>
      </c>
      <c r="Q92" s="638"/>
      <c r="R92" s="621"/>
      <c r="S92" s="621"/>
      <c r="T92" s="621"/>
      <c r="U92" s="711"/>
      <c r="V92" s="552" t="s">
        <v>1858</v>
      </c>
      <c r="W92" s="612" t="s">
        <v>1862</v>
      </c>
      <c r="X92" s="613">
        <v>2</v>
      </c>
      <c r="AC92" s="612"/>
    </row>
    <row r="93" spans="1:29" x14ac:dyDescent="0.25">
      <c r="A93" s="581">
        <v>74</v>
      </c>
      <c r="B93" s="538"/>
      <c r="C93" s="587" t="s">
        <v>1863</v>
      </c>
      <c r="D93" s="581"/>
      <c r="E93" s="560" t="s">
        <v>537</v>
      </c>
      <c r="F93" s="639">
        <v>0</v>
      </c>
      <c r="G93" s="639">
        <v>0</v>
      </c>
      <c r="H93" s="647"/>
      <c r="I93" s="648"/>
      <c r="J93" s="583"/>
      <c r="K93" s="560"/>
      <c r="L93" s="583" t="s">
        <v>1864</v>
      </c>
      <c r="M93" s="588">
        <f t="shared" si="8"/>
        <v>4</v>
      </c>
      <c r="N93" s="588">
        <f t="shared" si="9"/>
        <v>5</v>
      </c>
      <c r="O93" s="709">
        <f t="shared" si="6"/>
        <v>2122</v>
      </c>
      <c r="P93" s="634" t="str">
        <f t="shared" si="7"/>
        <v>0x084A</v>
      </c>
      <c r="Q93" s="638"/>
      <c r="R93" s="621"/>
      <c r="S93" s="621"/>
      <c r="T93" s="621"/>
      <c r="U93" s="711"/>
      <c r="V93" s="612"/>
      <c r="Y93" s="601"/>
      <c r="AC93" s="612"/>
    </row>
    <row r="94" spans="1:29" x14ac:dyDescent="0.25">
      <c r="A94" s="581">
        <v>75</v>
      </c>
      <c r="B94" s="538"/>
      <c r="C94" s="587" t="s">
        <v>1865</v>
      </c>
      <c r="D94" s="581"/>
      <c r="E94" s="589" t="s">
        <v>360</v>
      </c>
      <c r="F94" s="585">
        <v>0</v>
      </c>
      <c r="G94" s="585">
        <v>2</v>
      </c>
      <c r="H94" s="640"/>
      <c r="I94" s="648"/>
      <c r="J94" s="583"/>
      <c r="K94" s="560"/>
      <c r="L94" s="583" t="s">
        <v>1866</v>
      </c>
      <c r="M94" s="588">
        <f t="shared" si="8"/>
        <v>4</v>
      </c>
      <c r="N94" s="588">
        <f t="shared" si="9"/>
        <v>5</v>
      </c>
      <c r="O94" s="709">
        <f t="shared" si="6"/>
        <v>2123</v>
      </c>
      <c r="P94" s="634" t="str">
        <f t="shared" si="7"/>
        <v>0x084B</v>
      </c>
      <c r="Q94" s="633" t="s">
        <v>964</v>
      </c>
      <c r="R94" s="621"/>
      <c r="S94" s="621"/>
      <c r="T94" s="621"/>
      <c r="U94" s="711"/>
      <c r="V94" s="552" t="s">
        <v>1865</v>
      </c>
      <c r="W94" s="552" t="s">
        <v>1867</v>
      </c>
      <c r="X94" s="613">
        <v>0</v>
      </c>
      <c r="Y94" s="601"/>
      <c r="AC94" s="612"/>
    </row>
    <row r="95" spans="1:29" x14ac:dyDescent="0.25">
      <c r="A95" s="581"/>
      <c r="B95" s="538"/>
      <c r="C95" s="560" t="s">
        <v>539</v>
      </c>
      <c r="D95" s="581"/>
      <c r="E95" s="560"/>
      <c r="F95" s="585"/>
      <c r="G95" s="585"/>
      <c r="H95" s="640"/>
      <c r="I95" s="648"/>
      <c r="J95" s="583"/>
      <c r="K95" s="560"/>
      <c r="M95" s="588">
        <f t="shared" si="8"/>
        <v>4</v>
      </c>
      <c r="N95" s="588">
        <f t="shared" si="9"/>
        <v>5</v>
      </c>
      <c r="O95" s="709" t="str">
        <f t="shared" si="6"/>
        <v/>
      </c>
      <c r="P95" s="634" t="str">
        <f t="shared" si="7"/>
        <v/>
      </c>
      <c r="Q95" s="638"/>
      <c r="R95" s="621"/>
      <c r="S95" s="621"/>
      <c r="T95" s="621"/>
      <c r="U95" s="711"/>
      <c r="V95" s="552" t="s">
        <v>1865</v>
      </c>
      <c r="W95" s="552" t="s">
        <v>1868</v>
      </c>
      <c r="X95" s="613">
        <v>1</v>
      </c>
      <c r="Y95" s="601"/>
      <c r="Z95" s="601"/>
      <c r="AC95" s="612"/>
    </row>
    <row r="96" spans="1:29" x14ac:dyDescent="0.25">
      <c r="A96" s="581"/>
      <c r="B96" s="538"/>
      <c r="C96" s="560" t="s">
        <v>539</v>
      </c>
      <c r="D96" s="581"/>
      <c r="E96" s="560"/>
      <c r="F96" s="585"/>
      <c r="G96" s="585"/>
      <c r="H96" s="640"/>
      <c r="I96" s="648"/>
      <c r="J96" s="583"/>
      <c r="K96" s="560"/>
      <c r="M96" s="588">
        <f t="shared" si="8"/>
        <v>4</v>
      </c>
      <c r="N96" s="588">
        <f t="shared" si="9"/>
        <v>5</v>
      </c>
      <c r="O96" s="709" t="str">
        <f t="shared" si="6"/>
        <v/>
      </c>
      <c r="P96" s="634" t="str">
        <f t="shared" si="7"/>
        <v/>
      </c>
      <c r="Q96" s="638"/>
      <c r="R96" s="621"/>
      <c r="S96" s="621"/>
      <c r="T96" s="621"/>
      <c r="U96" s="711"/>
      <c r="V96" s="552" t="s">
        <v>1865</v>
      </c>
      <c r="W96" s="552" t="s">
        <v>1869</v>
      </c>
      <c r="X96" s="613">
        <v>2</v>
      </c>
      <c r="Y96" s="601"/>
      <c r="Z96" s="601"/>
      <c r="AC96" s="612"/>
    </row>
    <row r="97" spans="1:29" x14ac:dyDescent="0.25">
      <c r="A97" s="581">
        <v>76</v>
      </c>
      <c r="B97" s="538"/>
      <c r="C97" s="587" t="s">
        <v>1870</v>
      </c>
      <c r="D97" s="581"/>
      <c r="E97" s="584" t="s">
        <v>360</v>
      </c>
      <c r="F97" s="581">
        <v>1000</v>
      </c>
      <c r="G97" s="581">
        <v>1950</v>
      </c>
      <c r="H97" s="646"/>
      <c r="I97" s="648" t="s">
        <v>1871</v>
      </c>
      <c r="J97" s="583" t="s">
        <v>543</v>
      </c>
      <c r="K97" s="560"/>
      <c r="L97" s="583" t="s">
        <v>1872</v>
      </c>
      <c r="M97" s="588">
        <f t="shared" si="8"/>
        <v>4</v>
      </c>
      <c r="N97" s="588">
        <f t="shared" si="9"/>
        <v>5</v>
      </c>
      <c r="O97" s="709">
        <f t="shared" si="6"/>
        <v>2124</v>
      </c>
      <c r="P97" s="634" t="str">
        <f t="shared" si="7"/>
        <v>0x084C</v>
      </c>
      <c r="Q97" s="638" t="s">
        <v>964</v>
      </c>
      <c r="R97" s="621"/>
      <c r="S97" s="621"/>
      <c r="T97" s="621"/>
      <c r="U97" s="712" t="s">
        <v>350</v>
      </c>
      <c r="V97" s="612"/>
      <c r="Y97" s="601"/>
      <c r="Z97" s="601"/>
      <c r="AC97" s="612"/>
    </row>
    <row r="98" spans="1:29" s="747" customFormat="1" x14ac:dyDescent="0.25">
      <c r="A98" s="665">
        <v>77</v>
      </c>
      <c r="B98" s="478"/>
      <c r="C98" s="666" t="s">
        <v>1873</v>
      </c>
      <c r="D98" s="665"/>
      <c r="E98" s="667" t="s">
        <v>360</v>
      </c>
      <c r="F98" s="665">
        <v>0</v>
      </c>
      <c r="G98" s="668">
        <v>10000</v>
      </c>
      <c r="H98" s="669"/>
      <c r="I98" s="670" t="s">
        <v>1871</v>
      </c>
      <c r="J98" s="671" t="s">
        <v>543</v>
      </c>
      <c r="K98" s="672"/>
      <c r="L98" s="671" t="s">
        <v>1874</v>
      </c>
      <c r="M98" s="588">
        <f t="shared" si="8"/>
        <v>4</v>
      </c>
      <c r="N98" s="588">
        <f t="shared" si="9"/>
        <v>5</v>
      </c>
      <c r="O98" s="709">
        <f t="shared" si="6"/>
        <v>2125</v>
      </c>
      <c r="P98" s="634" t="str">
        <f t="shared" si="7"/>
        <v>0x084D</v>
      </c>
      <c r="Q98" s="742"/>
      <c r="R98" s="743"/>
      <c r="S98" s="743"/>
      <c r="T98" s="743"/>
      <c r="U98" s="744" t="s">
        <v>350</v>
      </c>
      <c r="V98" s="745"/>
      <c r="W98" s="745"/>
      <c r="X98" s="746"/>
      <c r="AA98" s="746"/>
      <c r="AC98" s="745"/>
    </row>
    <row r="99" spans="1:29" x14ac:dyDescent="0.25">
      <c r="A99" s="581">
        <v>78</v>
      </c>
      <c r="B99" s="538"/>
      <c r="C99" s="587" t="s">
        <v>1875</v>
      </c>
      <c r="D99" s="581"/>
      <c r="E99" s="584" t="s">
        <v>360</v>
      </c>
      <c r="F99" s="581">
        <v>0</v>
      </c>
      <c r="G99" s="645">
        <v>3000</v>
      </c>
      <c r="H99" s="646"/>
      <c r="I99" s="648">
        <v>1</v>
      </c>
      <c r="J99" s="583" t="s">
        <v>1876</v>
      </c>
      <c r="K99" s="560"/>
      <c r="L99" s="583" t="s">
        <v>1877</v>
      </c>
      <c r="M99" s="588">
        <f t="shared" si="8"/>
        <v>4</v>
      </c>
      <c r="N99" s="588">
        <f t="shared" si="9"/>
        <v>5</v>
      </c>
      <c r="O99" s="709">
        <f t="shared" si="6"/>
        <v>2126</v>
      </c>
      <c r="P99" s="634" t="str">
        <f t="shared" si="7"/>
        <v>0x084E</v>
      </c>
      <c r="Q99" s="638"/>
      <c r="R99" s="621"/>
      <c r="S99" s="621"/>
      <c r="T99" s="621"/>
      <c r="U99" s="711"/>
      <c r="V99" s="612"/>
      <c r="Y99" s="601"/>
      <c r="Z99" s="601"/>
      <c r="AC99" s="612"/>
    </row>
    <row r="100" spans="1:29" x14ac:dyDescent="0.25">
      <c r="A100" s="581">
        <v>79</v>
      </c>
      <c r="B100" s="538"/>
      <c r="C100" s="587" t="s">
        <v>1878</v>
      </c>
      <c r="D100" s="581"/>
      <c r="E100" s="584" t="s">
        <v>360</v>
      </c>
      <c r="F100" s="581">
        <v>0</v>
      </c>
      <c r="G100" s="645">
        <v>3000</v>
      </c>
      <c r="H100" s="646"/>
      <c r="I100" s="648">
        <v>1</v>
      </c>
      <c r="J100" s="583" t="s">
        <v>1876</v>
      </c>
      <c r="K100" s="560"/>
      <c r="L100" s="583" t="s">
        <v>1879</v>
      </c>
      <c r="M100" s="588">
        <f t="shared" si="8"/>
        <v>4</v>
      </c>
      <c r="N100" s="588">
        <f t="shared" si="9"/>
        <v>5</v>
      </c>
      <c r="O100" s="709">
        <f t="shared" si="6"/>
        <v>2127</v>
      </c>
      <c r="P100" s="634" t="str">
        <f t="shared" si="7"/>
        <v>0x084F</v>
      </c>
      <c r="Q100" s="638"/>
      <c r="R100" s="621"/>
      <c r="S100" s="621"/>
      <c r="T100" s="621"/>
      <c r="U100" s="711"/>
      <c r="V100" s="612"/>
      <c r="Y100" s="601"/>
      <c r="Z100" s="601"/>
      <c r="AC100" s="612"/>
    </row>
    <row r="101" spans="1:29" x14ac:dyDescent="0.25">
      <c r="A101" s="581">
        <v>80</v>
      </c>
      <c r="B101" s="538"/>
      <c r="C101" s="587" t="s">
        <v>1880</v>
      </c>
      <c r="D101" s="581"/>
      <c r="E101" s="584" t="s">
        <v>360</v>
      </c>
      <c r="F101" s="581">
        <v>0</v>
      </c>
      <c r="G101" s="645">
        <v>3000</v>
      </c>
      <c r="H101" s="646"/>
      <c r="I101" s="648">
        <v>1</v>
      </c>
      <c r="J101" s="583" t="s">
        <v>1876</v>
      </c>
      <c r="K101" s="560"/>
      <c r="L101" s="583" t="s">
        <v>1881</v>
      </c>
      <c r="M101" s="588">
        <f t="shared" si="8"/>
        <v>4</v>
      </c>
      <c r="N101" s="588">
        <f t="shared" si="9"/>
        <v>5</v>
      </c>
      <c r="O101" s="709">
        <f t="shared" si="6"/>
        <v>2128</v>
      </c>
      <c r="P101" s="634" t="str">
        <f t="shared" si="7"/>
        <v>0x0850</v>
      </c>
      <c r="Q101" s="638"/>
      <c r="R101" s="621"/>
      <c r="S101" s="621"/>
      <c r="T101" s="621"/>
      <c r="U101" s="711"/>
      <c r="V101" s="612"/>
      <c r="Y101" s="601"/>
      <c r="Z101" s="601"/>
      <c r="AC101" s="612"/>
    </row>
    <row r="102" spans="1:29" x14ac:dyDescent="0.25">
      <c r="A102" s="581">
        <v>81</v>
      </c>
      <c r="B102" s="538"/>
      <c r="C102" s="587" t="s">
        <v>1882</v>
      </c>
      <c r="D102" s="581"/>
      <c r="E102" s="584" t="s">
        <v>360</v>
      </c>
      <c r="F102" s="581">
        <v>0</v>
      </c>
      <c r="G102" s="645">
        <v>3000</v>
      </c>
      <c r="H102" s="646"/>
      <c r="I102" s="648">
        <v>1</v>
      </c>
      <c r="J102" s="583" t="s">
        <v>1876</v>
      </c>
      <c r="K102" s="560"/>
      <c r="L102" s="583" t="s">
        <v>1883</v>
      </c>
      <c r="M102" s="588">
        <f t="shared" si="8"/>
        <v>4</v>
      </c>
      <c r="N102" s="588">
        <f t="shared" si="9"/>
        <v>5</v>
      </c>
      <c r="O102" s="709">
        <f t="shared" si="6"/>
        <v>2129</v>
      </c>
      <c r="P102" s="634" t="str">
        <f t="shared" si="7"/>
        <v>0x0851</v>
      </c>
      <c r="Q102" s="638"/>
      <c r="R102" s="621"/>
      <c r="S102" s="621"/>
      <c r="T102" s="621"/>
      <c r="U102" s="711"/>
      <c r="V102" s="612"/>
      <c r="Y102" s="601"/>
      <c r="Z102" s="601"/>
      <c r="AC102" s="612"/>
    </row>
    <row r="103" spans="1:29" x14ac:dyDescent="0.25">
      <c r="A103" s="581">
        <v>82</v>
      </c>
      <c r="B103" s="538"/>
      <c r="C103" s="587" t="s">
        <v>1884</v>
      </c>
      <c r="D103" s="581"/>
      <c r="E103" s="584" t="s">
        <v>360</v>
      </c>
      <c r="F103" s="581">
        <v>0</v>
      </c>
      <c r="G103" s="645">
        <v>3000</v>
      </c>
      <c r="H103" s="646"/>
      <c r="I103" s="648">
        <v>1</v>
      </c>
      <c r="J103" s="583" t="s">
        <v>1876</v>
      </c>
      <c r="K103" s="560"/>
      <c r="L103" s="583" t="s">
        <v>1885</v>
      </c>
      <c r="M103" s="588">
        <f t="shared" si="8"/>
        <v>4</v>
      </c>
      <c r="N103" s="588">
        <f t="shared" si="9"/>
        <v>5</v>
      </c>
      <c r="O103" s="709">
        <f t="shared" si="6"/>
        <v>2130</v>
      </c>
      <c r="P103" s="634" t="str">
        <f t="shared" si="7"/>
        <v>0x0852</v>
      </c>
      <c r="Q103" s="638"/>
      <c r="R103" s="621"/>
      <c r="S103" s="621"/>
      <c r="T103" s="621"/>
      <c r="U103" s="711"/>
      <c r="V103" s="612"/>
      <c r="Y103" s="601"/>
      <c r="Z103" s="601"/>
      <c r="AC103" s="612"/>
    </row>
    <row r="104" spans="1:29" x14ac:dyDescent="0.25">
      <c r="A104" s="581">
        <v>83</v>
      </c>
      <c r="B104" s="538"/>
      <c r="C104" s="587" t="s">
        <v>1886</v>
      </c>
      <c r="D104" s="581"/>
      <c r="E104" s="584" t="s">
        <v>360</v>
      </c>
      <c r="F104" s="581">
        <v>0</v>
      </c>
      <c r="G104" s="645">
        <v>3000</v>
      </c>
      <c r="H104" s="646"/>
      <c r="I104" s="648">
        <v>1</v>
      </c>
      <c r="J104" s="583" t="s">
        <v>1876</v>
      </c>
      <c r="K104" s="560"/>
      <c r="L104" s="583" t="s">
        <v>1887</v>
      </c>
      <c r="M104" s="588">
        <f t="shared" si="8"/>
        <v>4</v>
      </c>
      <c r="N104" s="588">
        <f t="shared" si="9"/>
        <v>5</v>
      </c>
      <c r="O104" s="709">
        <f t="shared" si="6"/>
        <v>2131</v>
      </c>
      <c r="P104" s="634" t="str">
        <f t="shared" si="7"/>
        <v>0x0853</v>
      </c>
      <c r="Q104" s="638"/>
      <c r="R104" s="621"/>
      <c r="S104" s="621"/>
      <c r="T104" s="621"/>
      <c r="U104" s="711"/>
      <c r="V104" s="612"/>
      <c r="Y104" s="601"/>
      <c r="Z104" s="601"/>
      <c r="AC104" s="612"/>
    </row>
    <row r="105" spans="1:29" x14ac:dyDescent="0.25">
      <c r="A105" s="581"/>
      <c r="B105" s="538"/>
      <c r="C105" s="587" t="s">
        <v>2999</v>
      </c>
      <c r="D105" s="581"/>
      <c r="E105" s="584"/>
      <c r="F105" s="581"/>
      <c r="G105" s="649"/>
      <c r="H105" s="646"/>
      <c r="I105" s="648"/>
      <c r="J105" s="583"/>
      <c r="K105" s="560"/>
      <c r="L105" s="583"/>
      <c r="M105" s="588">
        <f t="shared" si="8"/>
        <v>4</v>
      </c>
      <c r="N105" s="588">
        <f t="shared" si="9"/>
        <v>5</v>
      </c>
      <c r="O105" s="709" t="str">
        <f t="shared" si="6"/>
        <v/>
      </c>
      <c r="P105" s="634" t="str">
        <f t="shared" si="7"/>
        <v/>
      </c>
      <c r="Q105" s="638"/>
      <c r="R105" s="621"/>
      <c r="S105" s="621"/>
      <c r="T105" s="621"/>
      <c r="U105" s="711"/>
      <c r="V105" s="612"/>
      <c r="Y105" s="601"/>
      <c r="Z105" s="601"/>
      <c r="AC105" s="612"/>
    </row>
    <row r="106" spans="1:29" x14ac:dyDescent="0.25">
      <c r="A106" s="581">
        <v>85</v>
      </c>
      <c r="B106" s="538"/>
      <c r="C106" s="587" t="s">
        <v>1888</v>
      </c>
      <c r="D106" s="581"/>
      <c r="E106" s="584" t="s">
        <v>360</v>
      </c>
      <c r="F106" s="585">
        <v>25</v>
      </c>
      <c r="G106" s="585">
        <v>150</v>
      </c>
      <c r="H106" s="640"/>
      <c r="I106" s="673">
        <v>1</v>
      </c>
      <c r="J106" s="583" t="s">
        <v>965</v>
      </c>
      <c r="K106" s="560"/>
      <c r="L106" s="583" t="s">
        <v>1889</v>
      </c>
      <c r="M106" s="588">
        <f t="shared" si="8"/>
        <v>4</v>
      </c>
      <c r="N106" s="588">
        <f t="shared" si="9"/>
        <v>5</v>
      </c>
      <c r="O106" s="709">
        <f t="shared" si="6"/>
        <v>2133</v>
      </c>
      <c r="P106" s="634" t="str">
        <f t="shared" si="7"/>
        <v>0x0855</v>
      </c>
      <c r="Q106" s="633" t="s">
        <v>964</v>
      </c>
      <c r="R106" s="621"/>
      <c r="S106" s="621"/>
      <c r="T106" s="621"/>
      <c r="U106" s="711"/>
      <c r="V106" s="612"/>
      <c r="Y106" s="601"/>
      <c r="Z106" s="601"/>
      <c r="AC106" s="612"/>
    </row>
    <row r="107" spans="1:29" x14ac:dyDescent="0.25">
      <c r="A107" s="581"/>
      <c r="B107" s="538"/>
      <c r="C107" s="587" t="s">
        <v>2999</v>
      </c>
      <c r="D107" s="581"/>
      <c r="E107" s="584"/>
      <c r="F107" s="581"/>
      <c r="G107" s="649"/>
      <c r="H107" s="646"/>
      <c r="I107" s="648"/>
      <c r="J107" s="583"/>
      <c r="K107" s="560"/>
      <c r="L107" s="583"/>
      <c r="M107" s="588">
        <f t="shared" si="8"/>
        <v>4</v>
      </c>
      <c r="N107" s="588">
        <f t="shared" si="9"/>
        <v>5</v>
      </c>
      <c r="O107" s="709" t="str">
        <f t="shared" si="6"/>
        <v/>
      </c>
      <c r="P107" s="634" t="str">
        <f t="shared" si="7"/>
        <v/>
      </c>
      <c r="Q107" s="638"/>
      <c r="R107" s="621"/>
      <c r="S107" s="621"/>
      <c r="T107" s="621"/>
      <c r="U107" s="711"/>
      <c r="V107" s="612"/>
      <c r="Y107" s="601"/>
      <c r="Z107" s="601"/>
      <c r="AC107" s="612"/>
    </row>
    <row r="108" spans="1:29" x14ac:dyDescent="0.25">
      <c r="A108" s="581">
        <v>87</v>
      </c>
      <c r="B108" s="538"/>
      <c r="C108" s="587" t="s">
        <v>1890</v>
      </c>
      <c r="D108" s="581"/>
      <c r="E108" s="584" t="s">
        <v>360</v>
      </c>
      <c r="F108" s="581">
        <v>0</v>
      </c>
      <c r="G108" s="649">
        <v>100</v>
      </c>
      <c r="H108" s="646"/>
      <c r="I108" s="648">
        <v>0.1</v>
      </c>
      <c r="J108" s="583" t="s">
        <v>542</v>
      </c>
      <c r="K108" s="560"/>
      <c r="L108" s="583" t="s">
        <v>1891</v>
      </c>
      <c r="M108" s="588">
        <f t="shared" si="8"/>
        <v>4</v>
      </c>
      <c r="N108" s="588">
        <f t="shared" si="9"/>
        <v>5</v>
      </c>
      <c r="O108" s="709">
        <f t="shared" si="6"/>
        <v>2135</v>
      </c>
      <c r="P108" s="634" t="str">
        <f t="shared" si="7"/>
        <v>0x0857</v>
      </c>
      <c r="Q108" s="638" t="s">
        <v>903</v>
      </c>
      <c r="R108" s="621"/>
      <c r="S108" s="621"/>
      <c r="T108" s="621"/>
      <c r="U108" s="711"/>
      <c r="V108" s="612"/>
      <c r="Y108" s="601"/>
      <c r="Z108" s="601"/>
      <c r="AC108" s="612"/>
    </row>
    <row r="109" spans="1:29" x14ac:dyDescent="0.25">
      <c r="A109" s="581"/>
      <c r="B109" s="538"/>
      <c r="C109" s="587" t="s">
        <v>2999</v>
      </c>
      <c r="D109" s="581"/>
      <c r="E109" s="584"/>
      <c r="F109" s="581"/>
      <c r="G109" s="649"/>
      <c r="H109" s="646"/>
      <c r="I109" s="648"/>
      <c r="J109" s="583"/>
      <c r="K109" s="560"/>
      <c r="L109" s="583"/>
      <c r="M109" s="588">
        <f t="shared" si="8"/>
        <v>4</v>
      </c>
      <c r="N109" s="588">
        <f t="shared" si="9"/>
        <v>5</v>
      </c>
      <c r="O109" s="709" t="str">
        <f t="shared" si="6"/>
        <v/>
      </c>
      <c r="P109" s="634" t="str">
        <f t="shared" si="7"/>
        <v/>
      </c>
      <c r="Q109" s="638"/>
      <c r="R109" s="621"/>
      <c r="S109" s="621"/>
      <c r="T109" s="621"/>
      <c r="U109" s="711"/>
      <c r="V109" s="612"/>
      <c r="Y109" s="601"/>
      <c r="Z109" s="601"/>
      <c r="AC109" s="612"/>
    </row>
    <row r="110" spans="1:29" x14ac:dyDescent="0.25">
      <c r="A110" s="581">
        <v>89</v>
      </c>
      <c r="B110" s="538"/>
      <c r="C110" s="587" t="s">
        <v>1892</v>
      </c>
      <c r="D110" s="581"/>
      <c r="E110" s="560" t="s">
        <v>537</v>
      </c>
      <c r="F110" s="639">
        <v>0</v>
      </c>
      <c r="G110" s="639">
        <v>0</v>
      </c>
      <c r="H110" s="647"/>
      <c r="I110" s="648"/>
      <c r="J110" s="583"/>
      <c r="K110" s="560"/>
      <c r="L110" s="583" t="s">
        <v>1893</v>
      </c>
      <c r="M110" s="588">
        <f t="shared" si="8"/>
        <v>4</v>
      </c>
      <c r="N110" s="588">
        <f t="shared" si="9"/>
        <v>5</v>
      </c>
      <c r="O110" s="709">
        <f t="shared" si="6"/>
        <v>2137</v>
      </c>
      <c r="P110" s="634" t="str">
        <f t="shared" si="7"/>
        <v>0x0859</v>
      </c>
      <c r="Q110" s="638"/>
      <c r="R110" s="621"/>
      <c r="S110" s="621"/>
      <c r="T110" s="621"/>
      <c r="U110" s="711"/>
      <c r="V110" s="612"/>
      <c r="Y110" s="552" t="s">
        <v>1894</v>
      </c>
      <c r="Z110" s="612" t="s">
        <v>1811</v>
      </c>
      <c r="AA110" s="613">
        <v>0</v>
      </c>
      <c r="AC110" s="612"/>
    </row>
    <row r="111" spans="1:29" x14ac:dyDescent="0.25">
      <c r="A111" s="581"/>
      <c r="B111" s="538"/>
      <c r="C111" s="560" t="s">
        <v>539</v>
      </c>
      <c r="D111" s="581"/>
      <c r="E111" s="584"/>
      <c r="F111" s="585"/>
      <c r="G111" s="585"/>
      <c r="H111" s="640"/>
      <c r="I111" s="648"/>
      <c r="J111" s="583"/>
      <c r="K111" s="560"/>
      <c r="L111" s="583"/>
      <c r="M111" s="588">
        <f t="shared" si="8"/>
        <v>4</v>
      </c>
      <c r="N111" s="588">
        <f t="shared" si="9"/>
        <v>5</v>
      </c>
      <c r="O111" s="709" t="str">
        <f t="shared" si="6"/>
        <v/>
      </c>
      <c r="P111" s="634" t="str">
        <f t="shared" si="7"/>
        <v/>
      </c>
      <c r="Q111" s="638"/>
      <c r="R111" s="621"/>
      <c r="S111" s="621"/>
      <c r="T111" s="621"/>
      <c r="U111" s="711"/>
      <c r="V111" s="612"/>
      <c r="Y111" s="552" t="s">
        <v>1894</v>
      </c>
      <c r="Z111" s="612" t="s">
        <v>1812</v>
      </c>
      <c r="AA111" s="613">
        <v>1</v>
      </c>
      <c r="AC111" s="612"/>
    </row>
    <row r="112" spans="1:29" x14ac:dyDescent="0.25">
      <c r="A112" s="581">
        <v>90</v>
      </c>
      <c r="B112" s="538"/>
      <c r="C112" s="587" t="s">
        <v>1895</v>
      </c>
      <c r="D112" s="581"/>
      <c r="E112" s="584" t="s">
        <v>360</v>
      </c>
      <c r="F112" s="639">
        <v>0</v>
      </c>
      <c r="G112" s="639">
        <v>64</v>
      </c>
      <c r="H112" s="647">
        <v>0</v>
      </c>
      <c r="I112" s="648">
        <v>1</v>
      </c>
      <c r="J112" s="583"/>
      <c r="K112" s="560"/>
      <c r="L112" s="583" t="s">
        <v>1896</v>
      </c>
      <c r="M112" s="588">
        <f t="shared" si="8"/>
        <v>4</v>
      </c>
      <c r="N112" s="588">
        <f t="shared" si="9"/>
        <v>5</v>
      </c>
      <c r="O112" s="709">
        <f t="shared" si="6"/>
        <v>2138</v>
      </c>
      <c r="P112" s="634" t="str">
        <f t="shared" si="7"/>
        <v>0x085A</v>
      </c>
      <c r="Q112" s="638" t="s">
        <v>903</v>
      </c>
      <c r="R112" s="621"/>
      <c r="S112" s="621"/>
      <c r="T112" s="621"/>
      <c r="U112" s="711"/>
      <c r="V112" s="552" t="s">
        <v>1895</v>
      </c>
      <c r="W112" s="612" t="s">
        <v>1897</v>
      </c>
      <c r="X112" s="613">
        <v>1</v>
      </c>
      <c r="Y112" s="601"/>
      <c r="AC112" s="612"/>
    </row>
    <row r="113" spans="1:29" x14ac:dyDescent="0.25">
      <c r="A113" s="581"/>
      <c r="B113" s="538"/>
      <c r="C113" s="560" t="s">
        <v>539</v>
      </c>
      <c r="D113" s="581"/>
      <c r="E113" s="560"/>
      <c r="F113" s="585"/>
      <c r="G113" s="585"/>
      <c r="H113" s="640"/>
      <c r="I113" s="648"/>
      <c r="J113" s="583"/>
      <c r="K113" s="560"/>
      <c r="M113" s="588">
        <f t="shared" si="8"/>
        <v>4</v>
      </c>
      <c r="N113" s="588">
        <f t="shared" si="9"/>
        <v>5</v>
      </c>
      <c r="O113" s="709" t="str">
        <f t="shared" si="6"/>
        <v/>
      </c>
      <c r="P113" s="634" t="str">
        <f t="shared" si="7"/>
        <v/>
      </c>
      <c r="Q113" s="638"/>
      <c r="R113" s="621"/>
      <c r="S113" s="621"/>
      <c r="T113" s="621"/>
      <c r="U113" s="711"/>
      <c r="V113" s="552" t="s">
        <v>1895</v>
      </c>
      <c r="W113" s="612" t="s">
        <v>1898</v>
      </c>
      <c r="X113" s="613">
        <v>2</v>
      </c>
      <c r="Y113" s="601"/>
      <c r="AC113" s="612"/>
    </row>
    <row r="114" spans="1:29" x14ac:dyDescent="0.25">
      <c r="A114" s="581"/>
      <c r="B114" s="538"/>
      <c r="C114" s="560" t="s">
        <v>539</v>
      </c>
      <c r="D114" s="581"/>
      <c r="E114" s="560"/>
      <c r="F114" s="585"/>
      <c r="G114" s="585"/>
      <c r="H114" s="640"/>
      <c r="I114" s="648"/>
      <c r="J114" s="583"/>
      <c r="K114" s="560"/>
      <c r="M114" s="588">
        <f t="shared" si="8"/>
        <v>4</v>
      </c>
      <c r="N114" s="588">
        <f t="shared" si="9"/>
        <v>5</v>
      </c>
      <c r="O114" s="709" t="str">
        <f t="shared" si="6"/>
        <v/>
      </c>
      <c r="P114" s="634" t="str">
        <f t="shared" si="7"/>
        <v/>
      </c>
      <c r="Q114" s="638"/>
      <c r="R114" s="621"/>
      <c r="S114" s="621"/>
      <c r="T114" s="621"/>
      <c r="U114" s="711"/>
      <c r="V114" s="552" t="s">
        <v>1895</v>
      </c>
      <c r="W114" s="612" t="s">
        <v>1899</v>
      </c>
      <c r="X114" s="613">
        <v>4</v>
      </c>
      <c r="Y114" s="601"/>
      <c r="AC114" s="612"/>
    </row>
    <row r="115" spans="1:29" x14ac:dyDescent="0.25">
      <c r="A115" s="581"/>
      <c r="B115" s="538"/>
      <c r="C115" s="560" t="s">
        <v>539</v>
      </c>
      <c r="D115" s="581"/>
      <c r="E115" s="584"/>
      <c r="F115" s="585"/>
      <c r="G115" s="585"/>
      <c r="H115" s="640"/>
      <c r="I115" s="648"/>
      <c r="J115" s="583"/>
      <c r="K115" s="560"/>
      <c r="L115" s="583"/>
      <c r="M115" s="588">
        <f t="shared" si="8"/>
        <v>4</v>
      </c>
      <c r="N115" s="588">
        <f t="shared" si="9"/>
        <v>5</v>
      </c>
      <c r="O115" s="709" t="str">
        <f t="shared" si="6"/>
        <v/>
      </c>
      <c r="P115" s="634" t="str">
        <f t="shared" si="7"/>
        <v/>
      </c>
      <c r="Q115" s="638"/>
      <c r="R115" s="621"/>
      <c r="S115" s="621"/>
      <c r="T115" s="621"/>
      <c r="U115" s="711"/>
      <c r="V115" s="552" t="s">
        <v>1895</v>
      </c>
      <c r="W115" s="612" t="s">
        <v>1900</v>
      </c>
      <c r="X115" s="613">
        <v>8</v>
      </c>
      <c r="Y115" s="601"/>
      <c r="AC115" s="612"/>
    </row>
    <row r="116" spans="1:29" x14ac:dyDescent="0.25">
      <c r="A116" s="581"/>
      <c r="B116" s="538"/>
      <c r="C116" s="560" t="s">
        <v>539</v>
      </c>
      <c r="D116" s="581"/>
      <c r="E116" s="584"/>
      <c r="F116" s="586"/>
      <c r="G116" s="586"/>
      <c r="H116" s="640"/>
      <c r="I116" s="648"/>
      <c r="J116" s="583"/>
      <c r="K116" s="560"/>
      <c r="L116" s="583"/>
      <c r="M116" s="588">
        <f t="shared" si="8"/>
        <v>4</v>
      </c>
      <c r="N116" s="588">
        <f t="shared" si="9"/>
        <v>5</v>
      </c>
      <c r="O116" s="709" t="str">
        <f t="shared" si="6"/>
        <v/>
      </c>
      <c r="P116" s="634" t="str">
        <f t="shared" si="7"/>
        <v/>
      </c>
      <c r="Q116" s="638"/>
      <c r="R116" s="621"/>
      <c r="S116" s="621"/>
      <c r="T116" s="621"/>
      <c r="U116" s="711"/>
      <c r="V116" s="552" t="s">
        <v>1895</v>
      </c>
      <c r="W116" s="612" t="s">
        <v>1901</v>
      </c>
      <c r="X116" s="613">
        <v>16</v>
      </c>
      <c r="Y116" s="601"/>
      <c r="AC116" s="612"/>
    </row>
    <row r="117" spans="1:29" x14ac:dyDescent="0.25">
      <c r="A117" s="581"/>
      <c r="B117" s="538"/>
      <c r="C117" s="560" t="s">
        <v>539</v>
      </c>
      <c r="D117" s="581"/>
      <c r="E117" s="584"/>
      <c r="F117" s="586"/>
      <c r="G117" s="586"/>
      <c r="H117" s="640"/>
      <c r="I117" s="648"/>
      <c r="J117" s="583"/>
      <c r="K117" s="560"/>
      <c r="L117" s="583"/>
      <c r="M117" s="588">
        <f t="shared" si="8"/>
        <v>4</v>
      </c>
      <c r="N117" s="588">
        <f t="shared" si="9"/>
        <v>5</v>
      </c>
      <c r="O117" s="709" t="str">
        <f t="shared" si="6"/>
        <v/>
      </c>
      <c r="P117" s="634" t="str">
        <f t="shared" si="7"/>
        <v/>
      </c>
      <c r="Q117" s="638"/>
      <c r="R117" s="621"/>
      <c r="S117" s="621"/>
      <c r="T117" s="621"/>
      <c r="U117" s="711"/>
      <c r="V117" s="552" t="s">
        <v>1895</v>
      </c>
      <c r="W117" s="729" t="s">
        <v>1902</v>
      </c>
      <c r="X117" s="613">
        <v>32</v>
      </c>
      <c r="Y117" s="601"/>
      <c r="AC117" s="612"/>
    </row>
    <row r="118" spans="1:29" x14ac:dyDescent="0.25">
      <c r="A118" s="581"/>
      <c r="B118" s="538"/>
      <c r="C118" s="560" t="s">
        <v>539</v>
      </c>
      <c r="D118" s="581"/>
      <c r="E118" s="584"/>
      <c r="F118" s="586"/>
      <c r="G118" s="586"/>
      <c r="H118" s="640"/>
      <c r="I118" s="648"/>
      <c r="J118" s="583"/>
      <c r="K118" s="560"/>
      <c r="L118" s="583"/>
      <c r="M118" s="588">
        <f t="shared" si="8"/>
        <v>4</v>
      </c>
      <c r="N118" s="588">
        <f t="shared" si="9"/>
        <v>5</v>
      </c>
      <c r="O118" s="709" t="str">
        <f t="shared" si="6"/>
        <v/>
      </c>
      <c r="P118" s="634" t="str">
        <f t="shared" si="7"/>
        <v/>
      </c>
      <c r="Q118" s="638"/>
      <c r="R118" s="621"/>
      <c r="S118" s="621"/>
      <c r="T118" s="621"/>
      <c r="U118" s="711"/>
      <c r="V118" s="552" t="s">
        <v>1895</v>
      </c>
      <c r="W118" s="729" t="s">
        <v>1903</v>
      </c>
      <c r="X118" s="613">
        <v>64</v>
      </c>
      <c r="Y118" s="601"/>
      <c r="AC118" s="612"/>
    </row>
    <row r="119" spans="1:29" x14ac:dyDescent="0.25">
      <c r="A119" s="581">
        <v>91</v>
      </c>
      <c r="B119" s="538"/>
      <c r="C119" s="587" t="s">
        <v>1904</v>
      </c>
      <c r="D119" s="581"/>
      <c r="E119" s="584" t="s">
        <v>360</v>
      </c>
      <c r="F119" s="581">
        <v>0</v>
      </c>
      <c r="G119" s="645">
        <v>3000</v>
      </c>
      <c r="H119" s="646"/>
      <c r="I119" s="648">
        <v>1</v>
      </c>
      <c r="J119" s="583" t="s">
        <v>1876</v>
      </c>
      <c r="K119" s="560"/>
      <c r="L119" s="583" t="s">
        <v>1905</v>
      </c>
      <c r="M119" s="588">
        <f t="shared" si="8"/>
        <v>4</v>
      </c>
      <c r="N119" s="588">
        <f t="shared" si="9"/>
        <v>5</v>
      </c>
      <c r="O119" s="709">
        <f t="shared" si="6"/>
        <v>2139</v>
      </c>
      <c r="P119" s="634" t="str">
        <f t="shared" si="7"/>
        <v>0x085B</v>
      </c>
      <c r="Q119" s="638"/>
      <c r="R119" s="621"/>
      <c r="S119" s="621"/>
      <c r="T119" s="621"/>
      <c r="U119" s="711"/>
      <c r="V119" s="552"/>
      <c r="W119" s="729"/>
      <c r="Y119" s="601"/>
      <c r="AC119" s="612"/>
    </row>
    <row r="120" spans="1:29" x14ac:dyDescent="0.25">
      <c r="A120" s="581">
        <v>92</v>
      </c>
      <c r="B120" s="538"/>
      <c r="C120" s="587" t="s">
        <v>1906</v>
      </c>
      <c r="D120" s="581"/>
      <c r="E120" s="584" t="s">
        <v>360</v>
      </c>
      <c r="F120" s="581">
        <v>0</v>
      </c>
      <c r="G120" s="645">
        <v>3000</v>
      </c>
      <c r="H120" s="646"/>
      <c r="I120" s="648">
        <v>1</v>
      </c>
      <c r="J120" s="583" t="s">
        <v>1876</v>
      </c>
      <c r="K120" s="560"/>
      <c r="L120" s="583" t="s">
        <v>1907</v>
      </c>
      <c r="M120" s="588">
        <f t="shared" si="8"/>
        <v>4</v>
      </c>
      <c r="N120" s="588">
        <f t="shared" si="9"/>
        <v>5</v>
      </c>
      <c r="O120" s="709">
        <f t="shared" si="6"/>
        <v>2140</v>
      </c>
      <c r="P120" s="634" t="str">
        <f t="shared" si="7"/>
        <v>0x085C</v>
      </c>
      <c r="Q120" s="638"/>
      <c r="R120" s="621"/>
      <c r="S120" s="621"/>
      <c r="T120" s="621"/>
      <c r="U120" s="711"/>
      <c r="V120" s="552"/>
      <c r="W120" s="729"/>
      <c r="Y120" s="601"/>
      <c r="AC120" s="612"/>
    </row>
    <row r="121" spans="1:29" x14ac:dyDescent="0.25">
      <c r="A121" s="581">
        <v>93</v>
      </c>
      <c r="B121" s="538"/>
      <c r="C121" s="587" t="s">
        <v>1908</v>
      </c>
      <c r="D121" s="581"/>
      <c r="E121" s="584" t="s">
        <v>360</v>
      </c>
      <c r="F121" s="581">
        <v>0</v>
      </c>
      <c r="G121" s="645">
        <v>3000</v>
      </c>
      <c r="H121" s="646"/>
      <c r="I121" s="648">
        <v>1</v>
      </c>
      <c r="J121" s="583" t="s">
        <v>1876</v>
      </c>
      <c r="K121" s="560"/>
      <c r="L121" s="583" t="s">
        <v>1909</v>
      </c>
      <c r="M121" s="588">
        <f t="shared" si="8"/>
        <v>4</v>
      </c>
      <c r="N121" s="588">
        <f t="shared" si="9"/>
        <v>5</v>
      </c>
      <c r="O121" s="709">
        <f t="shared" si="6"/>
        <v>2141</v>
      </c>
      <c r="P121" s="634" t="str">
        <f t="shared" si="7"/>
        <v>0x085D</v>
      </c>
      <c r="Q121" s="638"/>
      <c r="R121" s="621"/>
      <c r="S121" s="621"/>
      <c r="T121" s="621"/>
      <c r="U121" s="711"/>
      <c r="V121" s="552"/>
      <c r="W121" s="729"/>
      <c r="Y121" s="601"/>
      <c r="AC121" s="612"/>
    </row>
    <row r="122" spans="1:29" x14ac:dyDescent="0.25">
      <c r="A122" s="581">
        <v>94</v>
      </c>
      <c r="B122" s="538"/>
      <c r="C122" s="587" t="s">
        <v>1910</v>
      </c>
      <c r="D122" s="581"/>
      <c r="E122" s="584" t="s">
        <v>360</v>
      </c>
      <c r="F122" s="581">
        <v>0</v>
      </c>
      <c r="G122" s="645">
        <v>3000</v>
      </c>
      <c r="H122" s="646"/>
      <c r="I122" s="648">
        <v>1</v>
      </c>
      <c r="J122" s="583" t="s">
        <v>1876</v>
      </c>
      <c r="K122" s="560"/>
      <c r="L122" s="583" t="s">
        <v>1911</v>
      </c>
      <c r="M122" s="588">
        <f t="shared" si="8"/>
        <v>4</v>
      </c>
      <c r="N122" s="588">
        <f t="shared" si="9"/>
        <v>5</v>
      </c>
      <c r="O122" s="709">
        <f t="shared" si="6"/>
        <v>2142</v>
      </c>
      <c r="P122" s="634" t="str">
        <f t="shared" si="7"/>
        <v>0x085E</v>
      </c>
      <c r="Q122" s="638"/>
      <c r="R122" s="621"/>
      <c r="S122" s="621"/>
      <c r="T122" s="621"/>
      <c r="U122" s="711"/>
      <c r="V122" s="552"/>
      <c r="W122" s="729"/>
      <c r="Y122" s="601"/>
      <c r="AC122" s="612"/>
    </row>
    <row r="123" spans="1:29" x14ac:dyDescent="0.25">
      <c r="A123" s="581">
        <v>95</v>
      </c>
      <c r="B123" s="538"/>
      <c r="C123" s="587" t="s">
        <v>1912</v>
      </c>
      <c r="D123" s="581"/>
      <c r="E123" s="584" t="s">
        <v>360</v>
      </c>
      <c r="F123" s="581">
        <v>0</v>
      </c>
      <c r="G123" s="645">
        <v>3000</v>
      </c>
      <c r="H123" s="646"/>
      <c r="I123" s="648">
        <v>1</v>
      </c>
      <c r="J123" s="583" t="s">
        <v>1876</v>
      </c>
      <c r="K123" s="560"/>
      <c r="L123" s="583" t="s">
        <v>1913</v>
      </c>
      <c r="M123" s="588">
        <f t="shared" si="8"/>
        <v>4</v>
      </c>
      <c r="N123" s="588">
        <f t="shared" si="9"/>
        <v>5</v>
      </c>
      <c r="O123" s="709">
        <f t="shared" si="6"/>
        <v>2143</v>
      </c>
      <c r="P123" s="634" t="str">
        <f t="shared" si="7"/>
        <v>0x085F</v>
      </c>
      <c r="Q123" s="638"/>
      <c r="R123" s="621"/>
      <c r="S123" s="621"/>
      <c r="T123" s="621"/>
      <c r="U123" s="711"/>
      <c r="V123" s="552"/>
      <c r="W123" s="729"/>
      <c r="Y123" s="601"/>
      <c r="AC123" s="612"/>
    </row>
    <row r="124" spans="1:29" x14ac:dyDescent="0.25">
      <c r="A124" s="581">
        <v>96</v>
      </c>
      <c r="B124" s="538"/>
      <c r="C124" s="587" t="s">
        <v>1914</v>
      </c>
      <c r="D124" s="581"/>
      <c r="E124" s="584" t="s">
        <v>360</v>
      </c>
      <c r="F124" s="581">
        <v>0</v>
      </c>
      <c r="G124" s="645">
        <v>3000</v>
      </c>
      <c r="H124" s="646"/>
      <c r="I124" s="648">
        <v>1</v>
      </c>
      <c r="J124" s="583" t="s">
        <v>1876</v>
      </c>
      <c r="K124" s="560"/>
      <c r="L124" s="583" t="s">
        <v>1915</v>
      </c>
      <c r="M124" s="588">
        <f t="shared" si="8"/>
        <v>4</v>
      </c>
      <c r="N124" s="588">
        <f t="shared" si="9"/>
        <v>5</v>
      </c>
      <c r="O124" s="709">
        <f t="shared" si="6"/>
        <v>2144</v>
      </c>
      <c r="P124" s="634" t="str">
        <f t="shared" si="7"/>
        <v>0x0860</v>
      </c>
      <c r="Q124" s="638"/>
      <c r="R124" s="621"/>
      <c r="S124" s="621"/>
      <c r="T124" s="621"/>
      <c r="U124" s="711"/>
      <c r="V124" s="552"/>
      <c r="W124" s="729"/>
      <c r="Y124" s="601"/>
      <c r="AC124" s="612"/>
    </row>
    <row r="125" spans="1:29" x14ac:dyDescent="0.25">
      <c r="A125" s="581"/>
      <c r="B125" s="538"/>
      <c r="C125" s="581" t="s">
        <v>2999</v>
      </c>
      <c r="D125" s="581"/>
      <c r="E125" s="584"/>
      <c r="F125" s="586"/>
      <c r="G125" s="586"/>
      <c r="H125" s="640"/>
      <c r="I125" s="648"/>
      <c r="J125" s="583"/>
      <c r="K125" s="560"/>
      <c r="L125" s="583"/>
      <c r="M125" s="588">
        <f t="shared" si="8"/>
        <v>4</v>
      </c>
      <c r="N125" s="588">
        <f t="shared" si="9"/>
        <v>5</v>
      </c>
      <c r="O125" s="709" t="str">
        <f t="shared" si="6"/>
        <v/>
      </c>
      <c r="P125" s="634" t="str">
        <f t="shared" si="7"/>
        <v/>
      </c>
      <c r="Q125" s="638"/>
      <c r="R125" s="621"/>
      <c r="S125" s="621"/>
      <c r="T125" s="621"/>
      <c r="U125" s="711"/>
      <c r="V125" s="716"/>
      <c r="W125" s="729"/>
      <c r="AC125" s="612"/>
    </row>
    <row r="126" spans="1:29" x14ac:dyDescent="0.25">
      <c r="A126" s="581">
        <v>102</v>
      </c>
      <c r="B126" s="538"/>
      <c r="C126" s="587" t="s">
        <v>1916</v>
      </c>
      <c r="D126" s="581"/>
      <c r="E126" s="589" t="s">
        <v>360</v>
      </c>
      <c r="F126" s="585">
        <v>0</v>
      </c>
      <c r="G126" s="585">
        <v>100</v>
      </c>
      <c r="H126" s="640"/>
      <c r="I126" s="674">
        <v>3.5999999999999999E-3</v>
      </c>
      <c r="J126" s="583" t="s">
        <v>1917</v>
      </c>
      <c r="K126" s="560"/>
      <c r="L126" s="583" t="s">
        <v>1918</v>
      </c>
      <c r="M126" s="588">
        <f t="shared" si="8"/>
        <v>4</v>
      </c>
      <c r="N126" s="588">
        <f t="shared" si="9"/>
        <v>5</v>
      </c>
      <c r="O126" s="709">
        <f t="shared" si="6"/>
        <v>2150</v>
      </c>
      <c r="P126" s="634" t="str">
        <f t="shared" si="7"/>
        <v>0x0866</v>
      </c>
      <c r="Q126" s="638"/>
      <c r="R126" s="621"/>
      <c r="S126" s="621"/>
      <c r="T126" s="621"/>
      <c r="U126" s="711"/>
      <c r="V126" s="612"/>
      <c r="AC126" s="612"/>
    </row>
    <row r="127" spans="1:29" x14ac:dyDescent="0.25">
      <c r="A127" s="581"/>
      <c r="B127" s="538"/>
      <c r="C127" s="587" t="s">
        <v>2999</v>
      </c>
      <c r="D127" s="581"/>
      <c r="E127" s="589"/>
      <c r="F127" s="586"/>
      <c r="G127" s="586"/>
      <c r="H127" s="640"/>
      <c r="I127" s="674"/>
      <c r="J127" s="583"/>
      <c r="K127" s="560"/>
      <c r="L127" s="583"/>
      <c r="M127" s="588">
        <f t="shared" si="8"/>
        <v>4</v>
      </c>
      <c r="N127" s="588">
        <f t="shared" si="9"/>
        <v>5</v>
      </c>
      <c r="O127" s="709" t="str">
        <f t="shared" si="6"/>
        <v/>
      </c>
      <c r="P127" s="634" t="str">
        <f t="shared" si="7"/>
        <v/>
      </c>
      <c r="Q127" s="638"/>
      <c r="R127" s="621"/>
      <c r="S127" s="621"/>
      <c r="T127" s="621"/>
      <c r="U127" s="711"/>
      <c r="V127" s="612"/>
      <c r="AC127" s="612"/>
    </row>
    <row r="128" spans="1:29" x14ac:dyDescent="0.25">
      <c r="A128" s="581"/>
      <c r="B128" s="538"/>
      <c r="C128" s="587" t="s">
        <v>2999</v>
      </c>
      <c r="D128" s="581"/>
      <c r="E128" s="589"/>
      <c r="F128" s="586"/>
      <c r="G128" s="586"/>
      <c r="H128" s="640"/>
      <c r="I128" s="674"/>
      <c r="J128" s="583"/>
      <c r="K128" s="560"/>
      <c r="L128" s="583"/>
      <c r="M128" s="588">
        <f t="shared" si="8"/>
        <v>4</v>
      </c>
      <c r="N128" s="588">
        <f t="shared" si="9"/>
        <v>5</v>
      </c>
      <c r="O128" s="709" t="str">
        <f t="shared" si="6"/>
        <v/>
      </c>
      <c r="P128" s="634" t="str">
        <f t="shared" si="7"/>
        <v/>
      </c>
      <c r="Q128" s="638"/>
      <c r="R128" s="621"/>
      <c r="S128" s="621"/>
      <c r="T128" s="621"/>
      <c r="U128" s="711"/>
      <c r="V128" s="612"/>
      <c r="Y128" s="601"/>
      <c r="AC128" s="612"/>
    </row>
    <row r="129" spans="1:29" x14ac:dyDescent="0.25">
      <c r="A129" s="581"/>
      <c r="B129" s="538"/>
      <c r="C129" s="587" t="s">
        <v>2999</v>
      </c>
      <c r="D129" s="581"/>
      <c r="E129" s="589"/>
      <c r="F129" s="586"/>
      <c r="G129" s="586"/>
      <c r="H129" s="640"/>
      <c r="I129" s="674"/>
      <c r="J129" s="583"/>
      <c r="K129" s="560"/>
      <c r="L129" s="583"/>
      <c r="M129" s="588">
        <f t="shared" si="8"/>
        <v>4</v>
      </c>
      <c r="N129" s="588">
        <f t="shared" si="9"/>
        <v>5</v>
      </c>
      <c r="O129" s="709" t="str">
        <f t="shared" si="6"/>
        <v/>
      </c>
      <c r="P129" s="634" t="str">
        <f t="shared" si="7"/>
        <v/>
      </c>
      <c r="Q129" s="638"/>
      <c r="R129" s="621"/>
      <c r="S129" s="621"/>
      <c r="T129" s="621"/>
      <c r="U129" s="711"/>
      <c r="V129" s="612"/>
      <c r="Y129" s="601"/>
      <c r="AC129" s="612"/>
    </row>
    <row r="130" spans="1:29" ht="26.25" customHeight="1" x14ac:dyDescent="0.25">
      <c r="A130" s="581">
        <v>127</v>
      </c>
      <c r="B130" s="538"/>
      <c r="C130" s="587" t="s">
        <v>1919</v>
      </c>
      <c r="D130" s="581"/>
      <c r="E130" s="539" t="s">
        <v>537</v>
      </c>
      <c r="F130" s="639">
        <v>0</v>
      </c>
      <c r="G130" s="639">
        <v>0</v>
      </c>
      <c r="H130" s="647"/>
      <c r="I130" s="648"/>
      <c r="J130" s="583"/>
      <c r="K130" s="560"/>
      <c r="L130" s="631" t="s">
        <v>1920</v>
      </c>
      <c r="M130" s="588">
        <f t="shared" si="8"/>
        <v>4</v>
      </c>
      <c r="N130" s="588">
        <f t="shared" si="9"/>
        <v>5</v>
      </c>
      <c r="O130" s="709">
        <f t="shared" si="6"/>
        <v>2175</v>
      </c>
      <c r="P130" s="634" t="str">
        <f t="shared" si="7"/>
        <v>0x087F</v>
      </c>
      <c r="Q130" s="638"/>
      <c r="R130" s="621"/>
      <c r="S130" s="621"/>
      <c r="T130" s="621"/>
      <c r="U130" s="711"/>
      <c r="V130" s="612"/>
      <c r="Y130" s="552" t="s">
        <v>1919</v>
      </c>
      <c r="Z130" s="612" t="s">
        <v>538</v>
      </c>
      <c r="AA130" s="613">
        <v>0</v>
      </c>
      <c r="AC130" s="612"/>
    </row>
    <row r="131" spans="1:29" x14ac:dyDescent="0.25">
      <c r="A131" s="581"/>
      <c r="B131" s="538"/>
      <c r="C131" s="560" t="s">
        <v>539</v>
      </c>
      <c r="D131" s="581"/>
      <c r="E131" s="560"/>
      <c r="F131" s="586"/>
      <c r="G131" s="585"/>
      <c r="H131" s="640"/>
      <c r="I131" s="674"/>
      <c r="J131" s="583"/>
      <c r="K131" s="560"/>
      <c r="L131" s="587"/>
      <c r="M131" s="588">
        <f t="shared" si="8"/>
        <v>4</v>
      </c>
      <c r="N131" s="588">
        <f t="shared" si="9"/>
        <v>5</v>
      </c>
      <c r="O131" s="709" t="str">
        <f t="shared" si="6"/>
        <v/>
      </c>
      <c r="P131" s="634" t="str">
        <f t="shared" si="7"/>
        <v/>
      </c>
      <c r="Q131" s="638"/>
      <c r="R131" s="621"/>
      <c r="S131" s="621"/>
      <c r="T131" s="621"/>
      <c r="U131" s="711"/>
      <c r="V131" s="612"/>
      <c r="Y131" s="552" t="s">
        <v>1919</v>
      </c>
      <c r="Z131" s="612" t="s">
        <v>540</v>
      </c>
      <c r="AA131" s="613">
        <v>1</v>
      </c>
      <c r="AC131" s="612"/>
    </row>
    <row r="132" spans="1:29" x14ac:dyDescent="0.25">
      <c r="A132" s="581"/>
      <c r="B132" s="538"/>
      <c r="C132" s="581" t="s">
        <v>2999</v>
      </c>
      <c r="D132" s="581"/>
      <c r="E132" s="560"/>
      <c r="F132" s="586"/>
      <c r="G132" s="585"/>
      <c r="H132" s="640"/>
      <c r="I132" s="674"/>
      <c r="J132" s="583"/>
      <c r="K132" s="560"/>
      <c r="L132" s="587"/>
      <c r="M132" s="588">
        <f t="shared" si="8"/>
        <v>4</v>
      </c>
      <c r="N132" s="588">
        <f t="shared" si="9"/>
        <v>5</v>
      </c>
      <c r="O132" s="709" t="str">
        <f t="shared" si="6"/>
        <v/>
      </c>
      <c r="P132" s="634" t="str">
        <f t="shared" si="7"/>
        <v/>
      </c>
      <c r="Q132" s="638"/>
      <c r="R132" s="621"/>
      <c r="S132" s="621"/>
      <c r="T132" s="621"/>
      <c r="U132" s="711"/>
      <c r="V132" s="612"/>
      <c r="Y132" s="601"/>
      <c r="Z132" s="601"/>
      <c r="AC132" s="612"/>
    </row>
    <row r="133" spans="1:29" x14ac:dyDescent="0.25">
      <c r="A133" s="581"/>
      <c r="B133" s="538"/>
      <c r="C133" s="581" t="s">
        <v>2999</v>
      </c>
      <c r="D133" s="581"/>
      <c r="E133" s="560"/>
      <c r="F133" s="586"/>
      <c r="G133" s="585"/>
      <c r="H133" s="640"/>
      <c r="I133" s="674"/>
      <c r="J133" s="583"/>
      <c r="K133" s="560"/>
      <c r="L133" s="587"/>
      <c r="M133" s="588">
        <f t="shared" si="8"/>
        <v>4</v>
      </c>
      <c r="N133" s="588">
        <f t="shared" si="9"/>
        <v>5</v>
      </c>
      <c r="O133" s="709" t="str">
        <f t="shared" si="6"/>
        <v/>
      </c>
      <c r="P133" s="634" t="str">
        <f t="shared" si="7"/>
        <v/>
      </c>
      <c r="Q133" s="638"/>
      <c r="R133" s="621"/>
      <c r="S133" s="621"/>
      <c r="T133" s="621"/>
      <c r="U133" s="711"/>
      <c r="V133" s="612"/>
      <c r="Y133" s="601"/>
      <c r="Z133" s="601"/>
      <c r="AC133" s="612"/>
    </row>
    <row r="134" spans="1:29" x14ac:dyDescent="0.25">
      <c r="A134" s="581">
        <v>144</v>
      </c>
      <c r="B134" s="538"/>
      <c r="C134" s="748" t="s">
        <v>1921</v>
      </c>
      <c r="D134" s="636"/>
      <c r="E134" s="731" t="s">
        <v>360</v>
      </c>
      <c r="F134" s="636">
        <v>-125</v>
      </c>
      <c r="G134" s="732">
        <v>255</v>
      </c>
      <c r="H134" s="733">
        <v>-125</v>
      </c>
      <c r="I134" s="749">
        <v>1</v>
      </c>
      <c r="J134" s="715" t="s">
        <v>1922</v>
      </c>
      <c r="K134" s="560"/>
      <c r="L134" s="587" t="s">
        <v>1923</v>
      </c>
      <c r="M134" s="588">
        <f t="shared" si="8"/>
        <v>4</v>
      </c>
      <c r="N134" s="588">
        <f t="shared" si="9"/>
        <v>5</v>
      </c>
      <c r="O134" s="709">
        <f t="shared" si="6"/>
        <v>2192</v>
      </c>
      <c r="P134" s="634" t="str">
        <f t="shared" si="7"/>
        <v>0x0890</v>
      </c>
      <c r="Q134" s="633" t="s">
        <v>964</v>
      </c>
      <c r="R134" s="621"/>
      <c r="S134" s="621"/>
      <c r="T134" s="621"/>
      <c r="U134" s="711"/>
      <c r="V134" s="612" t="s">
        <v>1921</v>
      </c>
      <c r="W134" s="716" t="s">
        <v>1924</v>
      </c>
      <c r="X134" s="613">
        <v>251</v>
      </c>
      <c r="Y134" s="601"/>
      <c r="Z134" s="601"/>
      <c r="AC134" s="612"/>
    </row>
    <row r="135" spans="1:29" x14ac:dyDescent="0.25">
      <c r="A135" s="581"/>
      <c r="B135" s="538"/>
      <c r="C135" s="560" t="s">
        <v>539</v>
      </c>
      <c r="D135" s="636"/>
      <c r="E135" s="731"/>
      <c r="F135" s="636"/>
      <c r="G135" s="732"/>
      <c r="H135" s="733"/>
      <c r="I135" s="749"/>
      <c r="J135" s="715"/>
      <c r="K135" s="560"/>
      <c r="L135" s="587"/>
      <c r="M135" s="588">
        <f t="shared" si="8"/>
        <v>4</v>
      </c>
      <c r="N135" s="588">
        <f t="shared" si="9"/>
        <v>5</v>
      </c>
      <c r="O135" s="709" t="str">
        <f t="shared" si="6"/>
        <v/>
      </c>
      <c r="P135" s="634" t="str">
        <f t="shared" si="7"/>
        <v/>
      </c>
      <c r="Q135" s="638"/>
      <c r="R135" s="621"/>
      <c r="S135" s="621"/>
      <c r="T135" s="621"/>
      <c r="U135" s="711"/>
      <c r="V135" s="612" t="s">
        <v>1921</v>
      </c>
      <c r="W135" s="612" t="s">
        <v>1867</v>
      </c>
      <c r="X135" s="613">
        <v>125</v>
      </c>
      <c r="Y135" s="601"/>
      <c r="Z135" s="601"/>
      <c r="AC135" s="612"/>
    </row>
    <row r="136" spans="1:29" x14ac:dyDescent="0.25">
      <c r="A136" s="581"/>
      <c r="B136" s="538"/>
      <c r="C136" s="560" t="s">
        <v>539</v>
      </c>
      <c r="D136" s="636"/>
      <c r="E136" s="731"/>
      <c r="F136" s="636"/>
      <c r="G136" s="732"/>
      <c r="H136" s="733"/>
      <c r="I136" s="749"/>
      <c r="J136" s="715"/>
      <c r="K136" s="560"/>
      <c r="L136" s="587"/>
      <c r="M136" s="588">
        <f t="shared" si="8"/>
        <v>4</v>
      </c>
      <c r="N136" s="588">
        <f t="shared" si="9"/>
        <v>5</v>
      </c>
      <c r="O136" s="709" t="str">
        <f t="shared" si="6"/>
        <v/>
      </c>
      <c r="P136" s="634" t="str">
        <f t="shared" si="7"/>
        <v/>
      </c>
      <c r="Q136" s="638"/>
      <c r="R136" s="621"/>
      <c r="S136" s="621"/>
      <c r="T136" s="621"/>
      <c r="U136" s="711"/>
      <c r="V136" s="612" t="s">
        <v>1921</v>
      </c>
      <c r="W136" s="612" t="s">
        <v>1868</v>
      </c>
      <c r="X136" s="613">
        <v>126</v>
      </c>
      <c r="Y136" s="601"/>
      <c r="Z136" s="601"/>
      <c r="AC136" s="612"/>
    </row>
    <row r="137" spans="1:29" x14ac:dyDescent="0.25">
      <c r="A137" s="581"/>
      <c r="B137" s="538"/>
      <c r="C137" s="560" t="s">
        <v>539</v>
      </c>
      <c r="D137" s="636"/>
      <c r="E137" s="731"/>
      <c r="F137" s="636"/>
      <c r="G137" s="732"/>
      <c r="H137" s="733"/>
      <c r="I137" s="749"/>
      <c r="J137" s="715"/>
      <c r="K137" s="560"/>
      <c r="L137" s="587"/>
      <c r="M137" s="588">
        <f t="shared" si="8"/>
        <v>4</v>
      </c>
      <c r="N137" s="588">
        <f t="shared" si="9"/>
        <v>5</v>
      </c>
      <c r="O137" s="709" t="str">
        <f t="shared" si="6"/>
        <v/>
      </c>
      <c r="P137" s="634" t="str">
        <f t="shared" si="7"/>
        <v/>
      </c>
      <c r="Q137" s="638"/>
      <c r="R137" s="621"/>
      <c r="S137" s="621"/>
      <c r="T137" s="621"/>
      <c r="U137" s="711"/>
      <c r="V137" s="612" t="s">
        <v>1921</v>
      </c>
      <c r="W137" s="729" t="s">
        <v>1869</v>
      </c>
      <c r="X137" s="613">
        <v>124</v>
      </c>
      <c r="Y137" s="601"/>
      <c r="Z137" s="601"/>
      <c r="AC137" s="612"/>
    </row>
    <row r="138" spans="1:29" x14ac:dyDescent="0.25">
      <c r="A138" s="581">
        <v>145</v>
      </c>
      <c r="B138" s="538"/>
      <c r="C138" s="717" t="s">
        <v>1925</v>
      </c>
      <c r="D138" s="636"/>
      <c r="E138" s="731" t="s">
        <v>360</v>
      </c>
      <c r="F138" s="636">
        <v>-125</v>
      </c>
      <c r="G138" s="732">
        <v>255</v>
      </c>
      <c r="H138" s="733">
        <v>-125</v>
      </c>
      <c r="I138" s="749">
        <v>1</v>
      </c>
      <c r="J138" s="715" t="s">
        <v>1922</v>
      </c>
      <c r="K138" s="560"/>
      <c r="L138" s="587" t="s">
        <v>1926</v>
      </c>
      <c r="M138" s="588">
        <f t="shared" si="8"/>
        <v>4</v>
      </c>
      <c r="N138" s="588">
        <f t="shared" si="9"/>
        <v>5</v>
      </c>
      <c r="O138" s="709">
        <f t="shared" si="6"/>
        <v>2193</v>
      </c>
      <c r="P138" s="634" t="str">
        <f t="shared" si="7"/>
        <v>0x0891</v>
      </c>
      <c r="Q138" s="633" t="s">
        <v>964</v>
      </c>
      <c r="R138" s="621"/>
      <c r="S138" s="621"/>
      <c r="T138" s="621"/>
      <c r="U138" s="711"/>
      <c r="V138" s="612" t="s">
        <v>1925</v>
      </c>
      <c r="W138" s="612" t="s">
        <v>1924</v>
      </c>
      <c r="X138" s="613">
        <v>251</v>
      </c>
      <c r="Y138" s="601"/>
      <c r="Z138" s="601"/>
      <c r="AC138" s="612"/>
    </row>
    <row r="139" spans="1:29" x14ac:dyDescent="0.25">
      <c r="A139" s="581"/>
      <c r="B139" s="538"/>
      <c r="C139" s="560" t="s">
        <v>539</v>
      </c>
      <c r="D139" s="636"/>
      <c r="E139" s="731"/>
      <c r="F139" s="636"/>
      <c r="G139" s="732"/>
      <c r="H139" s="733"/>
      <c r="I139" s="749"/>
      <c r="J139" s="715"/>
      <c r="K139" s="560"/>
      <c r="L139" s="587"/>
      <c r="M139" s="588">
        <f t="shared" si="8"/>
        <v>4</v>
      </c>
      <c r="N139" s="588">
        <f t="shared" si="9"/>
        <v>5</v>
      </c>
      <c r="O139" s="709" t="str">
        <f t="shared" si="6"/>
        <v/>
      </c>
      <c r="P139" s="634" t="str">
        <f t="shared" si="7"/>
        <v/>
      </c>
      <c r="Q139" s="638"/>
      <c r="R139" s="621"/>
      <c r="S139" s="621"/>
      <c r="T139" s="621"/>
      <c r="U139" s="711"/>
      <c r="V139" s="612" t="s">
        <v>1925</v>
      </c>
      <c r="W139" s="612" t="s">
        <v>1867</v>
      </c>
      <c r="X139" s="613">
        <v>125</v>
      </c>
      <c r="Y139" s="601"/>
      <c r="Z139" s="601"/>
      <c r="AC139" s="612"/>
    </row>
    <row r="140" spans="1:29" x14ac:dyDescent="0.25">
      <c r="A140" s="581"/>
      <c r="B140" s="538"/>
      <c r="C140" s="560" t="s">
        <v>539</v>
      </c>
      <c r="D140" s="636"/>
      <c r="E140" s="731"/>
      <c r="F140" s="636"/>
      <c r="G140" s="732"/>
      <c r="H140" s="733"/>
      <c r="I140" s="749"/>
      <c r="J140" s="715"/>
      <c r="K140" s="560"/>
      <c r="L140" s="587"/>
      <c r="M140" s="588">
        <f t="shared" si="8"/>
        <v>4</v>
      </c>
      <c r="N140" s="588">
        <f t="shared" si="9"/>
        <v>5</v>
      </c>
      <c r="O140" s="709" t="str">
        <f t="shared" si="6"/>
        <v/>
      </c>
      <c r="P140" s="634" t="str">
        <f t="shared" si="7"/>
        <v/>
      </c>
      <c r="Q140" s="638"/>
      <c r="R140" s="621"/>
      <c r="S140" s="621"/>
      <c r="T140" s="621"/>
      <c r="U140" s="711"/>
      <c r="V140" s="612" t="s">
        <v>1925</v>
      </c>
      <c r="W140" s="612" t="s">
        <v>1868</v>
      </c>
      <c r="X140" s="613">
        <v>126</v>
      </c>
      <c r="Y140" s="601"/>
      <c r="Z140" s="601"/>
      <c r="AC140" s="612"/>
    </row>
    <row r="141" spans="1:29" x14ac:dyDescent="0.25">
      <c r="A141" s="581"/>
      <c r="B141" s="538"/>
      <c r="C141" s="560" t="s">
        <v>539</v>
      </c>
      <c r="D141" s="636"/>
      <c r="E141" s="731"/>
      <c r="F141" s="636"/>
      <c r="G141" s="732"/>
      <c r="H141" s="733"/>
      <c r="I141" s="749"/>
      <c r="J141" s="715"/>
      <c r="K141" s="560"/>
      <c r="L141" s="587"/>
      <c r="M141" s="588">
        <f t="shared" si="8"/>
        <v>4</v>
      </c>
      <c r="N141" s="588">
        <f t="shared" si="9"/>
        <v>5</v>
      </c>
      <c r="O141" s="709" t="str">
        <f t="shared" si="6"/>
        <v/>
      </c>
      <c r="P141" s="634" t="str">
        <f t="shared" si="7"/>
        <v/>
      </c>
      <c r="Q141" s="638"/>
      <c r="R141" s="621"/>
      <c r="S141" s="621"/>
      <c r="T141" s="621"/>
      <c r="U141" s="711"/>
      <c r="V141" s="612" t="s">
        <v>1925</v>
      </c>
      <c r="W141" s="729" t="s">
        <v>1869</v>
      </c>
      <c r="X141" s="613">
        <v>124</v>
      </c>
      <c r="Y141" s="601"/>
      <c r="Z141" s="601"/>
      <c r="AC141" s="612"/>
    </row>
    <row r="142" spans="1:29" x14ac:dyDescent="0.25">
      <c r="A142" s="636">
        <v>146</v>
      </c>
      <c r="B142" s="538"/>
      <c r="C142" s="748" t="s">
        <v>1927</v>
      </c>
      <c r="D142" s="636"/>
      <c r="E142" s="750" t="s">
        <v>360</v>
      </c>
      <c r="F142" s="636">
        <v>0</v>
      </c>
      <c r="G142" s="585">
        <v>100</v>
      </c>
      <c r="H142" s="640">
        <v>0</v>
      </c>
      <c r="I142" s="590">
        <v>0.01</v>
      </c>
      <c r="J142" s="587" t="s">
        <v>542</v>
      </c>
      <c r="K142" s="637"/>
      <c r="L142" s="717" t="s">
        <v>1928</v>
      </c>
      <c r="M142" s="588">
        <f t="shared" si="8"/>
        <v>4</v>
      </c>
      <c r="N142" s="588">
        <f t="shared" si="9"/>
        <v>5</v>
      </c>
      <c r="O142" s="709">
        <f t="shared" ref="O142:O205" si="10">IF(A142&lt;&gt;"",M142*2^9+A142,"")</f>
        <v>2194</v>
      </c>
      <c r="P142" s="634" t="str">
        <f t="shared" ref="P142:P205" si="11">IF(A142&lt;&gt;"","0x" &amp;DEC2HEX( O142,4),"")</f>
        <v>0x0892</v>
      </c>
      <c r="Q142" s="638"/>
      <c r="R142" s="621"/>
      <c r="S142" s="558"/>
      <c r="T142" s="558"/>
      <c r="U142" s="650"/>
      <c r="V142" s="612"/>
      <c r="Y142" s="601"/>
      <c r="Z142" s="601"/>
      <c r="AB142" s="612"/>
      <c r="AC142" s="612"/>
    </row>
    <row r="143" spans="1:29" x14ac:dyDescent="0.25">
      <c r="A143" s="636"/>
      <c r="B143" s="538"/>
      <c r="C143" s="717" t="s">
        <v>2999</v>
      </c>
      <c r="D143" s="636"/>
      <c r="E143" s="750"/>
      <c r="F143" s="636"/>
      <c r="G143" s="585"/>
      <c r="H143" s="640"/>
      <c r="I143" s="590"/>
      <c r="J143" s="587"/>
      <c r="K143" s="637"/>
      <c r="L143" s="717"/>
      <c r="M143" s="588">
        <f t="shared" si="8"/>
        <v>4</v>
      </c>
      <c r="N143" s="588">
        <f t="shared" si="9"/>
        <v>5</v>
      </c>
      <c r="O143" s="709" t="str">
        <f t="shared" si="10"/>
        <v/>
      </c>
      <c r="P143" s="634" t="str">
        <f t="shared" si="11"/>
        <v/>
      </c>
      <c r="Q143" s="638"/>
      <c r="R143" s="621"/>
      <c r="S143" s="558"/>
      <c r="T143" s="558"/>
      <c r="U143" s="650"/>
      <c r="V143" s="612"/>
      <c r="Y143" s="601"/>
      <c r="Z143" s="601"/>
      <c r="AB143" s="612"/>
      <c r="AC143" s="612"/>
    </row>
    <row r="144" spans="1:29" x14ac:dyDescent="0.25">
      <c r="A144" s="636"/>
      <c r="B144" s="538"/>
      <c r="C144" s="717" t="s">
        <v>2999</v>
      </c>
      <c r="D144" s="636"/>
      <c r="E144" s="750"/>
      <c r="F144" s="636"/>
      <c r="G144" s="585"/>
      <c r="H144" s="640"/>
      <c r="I144" s="590"/>
      <c r="J144" s="587"/>
      <c r="K144" s="637"/>
      <c r="L144" s="717"/>
      <c r="M144" s="588">
        <f t="shared" si="8"/>
        <v>4</v>
      </c>
      <c r="N144" s="588">
        <f t="shared" si="9"/>
        <v>5</v>
      </c>
      <c r="O144" s="709" t="str">
        <f t="shared" si="10"/>
        <v/>
      </c>
      <c r="P144" s="634" t="str">
        <f t="shared" si="11"/>
        <v/>
      </c>
      <c r="Q144" s="638"/>
      <c r="R144" s="621"/>
      <c r="S144" s="558"/>
      <c r="T144" s="558"/>
      <c r="U144" s="650"/>
      <c r="V144" s="612"/>
      <c r="Y144" s="601"/>
      <c r="Z144" s="601"/>
      <c r="AB144" s="612"/>
      <c r="AC144" s="612"/>
    </row>
    <row r="145" spans="1:29" x14ac:dyDescent="0.25">
      <c r="A145" s="581">
        <v>159</v>
      </c>
      <c r="B145" s="538"/>
      <c r="C145" s="748" t="s">
        <v>1929</v>
      </c>
      <c r="D145" s="636"/>
      <c r="E145" s="589" t="s">
        <v>360</v>
      </c>
      <c r="F145" s="585">
        <v>0</v>
      </c>
      <c r="G145" s="585">
        <v>100</v>
      </c>
      <c r="H145" s="640">
        <v>0</v>
      </c>
      <c r="I145" s="648">
        <v>0.01</v>
      </c>
      <c r="J145" s="741" t="s">
        <v>1137</v>
      </c>
      <c r="K145" s="560"/>
      <c r="L145" s="583" t="s">
        <v>1930</v>
      </c>
      <c r="M145" s="588">
        <f t="shared" ref="M145:M208" si="12">$D$5</f>
        <v>4</v>
      </c>
      <c r="N145" s="588">
        <f t="shared" ref="N145:N208" si="13">$D$4</f>
        <v>5</v>
      </c>
      <c r="O145" s="709">
        <f t="shared" si="10"/>
        <v>2207</v>
      </c>
      <c r="P145" s="634" t="str">
        <f t="shared" si="11"/>
        <v>0x089F</v>
      </c>
      <c r="Q145" s="638"/>
      <c r="R145" s="621"/>
      <c r="S145" s="621"/>
      <c r="T145" s="621"/>
      <c r="U145" s="711"/>
      <c r="V145" s="612"/>
      <c r="Y145" s="601"/>
      <c r="AC145" s="612"/>
    </row>
    <row r="146" spans="1:29" x14ac:dyDescent="0.25">
      <c r="A146" s="581"/>
      <c r="B146" s="538"/>
      <c r="C146" s="717" t="s">
        <v>2999</v>
      </c>
      <c r="D146" s="636"/>
      <c r="E146" s="731"/>
      <c r="F146" s="636"/>
      <c r="G146" s="732"/>
      <c r="H146" s="733"/>
      <c r="I146" s="749"/>
      <c r="J146" s="715"/>
      <c r="K146" s="560"/>
      <c r="L146" s="587"/>
      <c r="M146" s="588">
        <f t="shared" si="12"/>
        <v>4</v>
      </c>
      <c r="N146" s="588">
        <f t="shared" si="13"/>
        <v>5</v>
      </c>
      <c r="O146" s="709" t="str">
        <f t="shared" si="10"/>
        <v/>
      </c>
      <c r="P146" s="634" t="str">
        <f t="shared" si="11"/>
        <v/>
      </c>
      <c r="Q146" s="638"/>
      <c r="R146" s="621"/>
      <c r="S146" s="621"/>
      <c r="T146" s="621"/>
      <c r="U146" s="711"/>
      <c r="V146" s="612"/>
      <c r="Y146" s="601"/>
      <c r="AC146" s="612"/>
    </row>
    <row r="147" spans="1:29" x14ac:dyDescent="0.25">
      <c r="A147" s="581"/>
      <c r="B147" s="538"/>
      <c r="C147" s="717" t="s">
        <v>2999</v>
      </c>
      <c r="D147" s="636"/>
      <c r="E147" s="731"/>
      <c r="F147" s="636"/>
      <c r="G147" s="732"/>
      <c r="H147" s="733"/>
      <c r="I147" s="749"/>
      <c r="J147" s="715"/>
      <c r="K147" s="560"/>
      <c r="L147" s="587"/>
      <c r="M147" s="588">
        <f t="shared" si="12"/>
        <v>4</v>
      </c>
      <c r="N147" s="588">
        <f t="shared" si="13"/>
        <v>5</v>
      </c>
      <c r="O147" s="709" t="str">
        <f t="shared" si="10"/>
        <v/>
      </c>
      <c r="P147" s="634" t="str">
        <f t="shared" si="11"/>
        <v/>
      </c>
      <c r="Q147" s="638"/>
      <c r="R147" s="621"/>
      <c r="S147" s="621"/>
      <c r="T147" s="621"/>
      <c r="U147" s="711"/>
      <c r="V147" s="612"/>
      <c r="Y147" s="601"/>
      <c r="AC147" s="612"/>
    </row>
    <row r="148" spans="1:29" x14ac:dyDescent="0.25">
      <c r="A148" s="636">
        <v>210</v>
      </c>
      <c r="B148" s="538"/>
      <c r="C148" s="748" t="s">
        <v>1931</v>
      </c>
      <c r="D148" s="636"/>
      <c r="E148" s="637" t="s">
        <v>360</v>
      </c>
      <c r="F148" s="751">
        <v>1000</v>
      </c>
      <c r="G148" s="732">
        <v>1950</v>
      </c>
      <c r="H148" s="733">
        <v>0</v>
      </c>
      <c r="I148" s="752">
        <v>0.125</v>
      </c>
      <c r="J148" s="741" t="s">
        <v>543</v>
      </c>
      <c r="K148" s="560"/>
      <c r="L148" s="587" t="s">
        <v>1932</v>
      </c>
      <c r="M148" s="588">
        <f t="shared" si="12"/>
        <v>4</v>
      </c>
      <c r="N148" s="588">
        <f t="shared" si="13"/>
        <v>5</v>
      </c>
      <c r="O148" s="709">
        <f t="shared" si="10"/>
        <v>2258</v>
      </c>
      <c r="P148" s="634" t="str">
        <f t="shared" si="11"/>
        <v>0x08D2</v>
      </c>
      <c r="Q148" s="633" t="s">
        <v>964</v>
      </c>
      <c r="R148" s="621"/>
      <c r="S148" s="621"/>
      <c r="T148" s="621"/>
      <c r="U148" s="711"/>
      <c r="V148" s="612"/>
      <c r="Y148" s="601"/>
      <c r="AC148" s="612"/>
    </row>
    <row r="149" spans="1:29" x14ac:dyDescent="0.25">
      <c r="A149" s="636"/>
      <c r="B149" s="538"/>
      <c r="C149" s="748"/>
      <c r="D149" s="636"/>
      <c r="E149" s="539"/>
      <c r="F149" s="751"/>
      <c r="G149" s="732"/>
      <c r="H149" s="733"/>
      <c r="I149" s="752"/>
      <c r="J149" s="741"/>
      <c r="K149" s="560"/>
      <c r="L149" s="587"/>
      <c r="M149" s="588">
        <f t="shared" si="12"/>
        <v>4</v>
      </c>
      <c r="N149" s="588">
        <f t="shared" si="13"/>
        <v>5</v>
      </c>
      <c r="O149" s="709" t="str">
        <f t="shared" si="10"/>
        <v/>
      </c>
      <c r="P149" s="634" t="str">
        <f t="shared" si="11"/>
        <v/>
      </c>
      <c r="Q149" s="638"/>
      <c r="R149" s="621"/>
      <c r="S149" s="621"/>
      <c r="T149" s="621"/>
      <c r="U149" s="711"/>
      <c r="V149" s="612"/>
      <c r="Y149" s="716"/>
      <c r="Z149" s="716"/>
      <c r="AC149" s="612"/>
    </row>
    <row r="150" spans="1:29" x14ac:dyDescent="0.25">
      <c r="A150" s="581"/>
      <c r="B150" s="538"/>
      <c r="C150" s="560"/>
      <c r="D150" s="636"/>
      <c r="E150" s="731"/>
      <c r="F150" s="636"/>
      <c r="G150" s="732"/>
      <c r="H150" s="733"/>
      <c r="I150" s="749"/>
      <c r="J150" s="715"/>
      <c r="K150" s="560"/>
      <c r="L150" s="587"/>
      <c r="M150" s="588">
        <f t="shared" si="12"/>
        <v>4</v>
      </c>
      <c r="N150" s="588">
        <f t="shared" si="13"/>
        <v>5</v>
      </c>
      <c r="O150" s="709" t="str">
        <f t="shared" si="10"/>
        <v/>
      </c>
      <c r="P150" s="634" t="str">
        <f t="shared" si="11"/>
        <v/>
      </c>
      <c r="Q150" s="638"/>
      <c r="R150" s="621"/>
      <c r="S150" s="621"/>
      <c r="T150" s="621"/>
      <c r="U150" s="711"/>
      <c r="V150" s="612"/>
      <c r="Y150" s="716"/>
      <c r="Z150" s="716"/>
      <c r="AC150" s="612"/>
    </row>
    <row r="151" spans="1:29" x14ac:dyDescent="0.25">
      <c r="A151" s="581">
        <v>252</v>
      </c>
      <c r="B151" s="538"/>
      <c r="C151" s="675" t="s">
        <v>1933</v>
      </c>
      <c r="D151" s="676" t="s">
        <v>549</v>
      </c>
      <c r="E151" s="677" t="s">
        <v>537</v>
      </c>
      <c r="F151" s="676">
        <v>0</v>
      </c>
      <c r="G151" s="553">
        <v>1</v>
      </c>
      <c r="H151" s="678">
        <v>0</v>
      </c>
      <c r="I151" s="679">
        <v>1</v>
      </c>
      <c r="J151" s="680" t="s">
        <v>974</v>
      </c>
      <c r="K151" s="560"/>
      <c r="L151" s="587" t="s">
        <v>1934</v>
      </c>
      <c r="M151" s="588">
        <f t="shared" si="12"/>
        <v>4</v>
      </c>
      <c r="N151" s="588">
        <f t="shared" si="13"/>
        <v>5</v>
      </c>
      <c r="O151" s="709">
        <f t="shared" si="10"/>
        <v>2300</v>
      </c>
      <c r="P151" s="634" t="str">
        <f t="shared" si="11"/>
        <v>0x08FC</v>
      </c>
      <c r="Q151" s="638"/>
      <c r="R151" s="621"/>
      <c r="S151" s="621"/>
      <c r="T151" s="621"/>
      <c r="U151" s="711"/>
      <c r="V151" s="612"/>
      <c r="Y151" s="716"/>
      <c r="Z151" s="716"/>
      <c r="AC151" s="612"/>
    </row>
    <row r="152" spans="1:29" x14ac:dyDescent="0.25">
      <c r="A152" s="636">
        <v>300</v>
      </c>
      <c r="B152" s="538"/>
      <c r="C152" s="717" t="s">
        <v>1935</v>
      </c>
      <c r="D152" s="636"/>
      <c r="E152" s="539" t="s">
        <v>537</v>
      </c>
      <c r="F152" s="636">
        <v>0</v>
      </c>
      <c r="G152" s="732">
        <v>0</v>
      </c>
      <c r="H152" s="733"/>
      <c r="I152" s="749"/>
      <c r="J152" s="715"/>
      <c r="K152" s="637"/>
      <c r="L152" s="717" t="s">
        <v>1936</v>
      </c>
      <c r="M152" s="588">
        <f t="shared" si="12"/>
        <v>4</v>
      </c>
      <c r="N152" s="588">
        <f t="shared" si="13"/>
        <v>5</v>
      </c>
      <c r="O152" s="709">
        <f t="shared" si="10"/>
        <v>2348</v>
      </c>
      <c r="P152" s="634" t="str">
        <f t="shared" si="11"/>
        <v>0x092C</v>
      </c>
      <c r="Q152" s="633" t="s">
        <v>544</v>
      </c>
      <c r="R152" s="621"/>
      <c r="S152" s="558"/>
      <c r="T152" s="558"/>
      <c r="U152" s="650"/>
      <c r="V152" s="612"/>
      <c r="Y152" s="612" t="s">
        <v>1935</v>
      </c>
      <c r="AA152" s="613">
        <v>0</v>
      </c>
      <c r="AB152" s="612"/>
      <c r="AC152" s="612"/>
    </row>
    <row r="153" spans="1:29" x14ac:dyDescent="0.25">
      <c r="A153" s="636"/>
      <c r="B153" s="538"/>
      <c r="C153" s="560" t="s">
        <v>539</v>
      </c>
      <c r="D153" s="636"/>
      <c r="E153" s="539"/>
      <c r="F153" s="636"/>
      <c r="G153" s="732"/>
      <c r="H153" s="733"/>
      <c r="I153" s="749"/>
      <c r="J153" s="715"/>
      <c r="K153" s="637"/>
      <c r="L153" s="717"/>
      <c r="M153" s="588">
        <f t="shared" si="12"/>
        <v>4</v>
      </c>
      <c r="N153" s="588">
        <f t="shared" si="13"/>
        <v>5</v>
      </c>
      <c r="O153" s="709" t="str">
        <f t="shared" si="10"/>
        <v/>
      </c>
      <c r="P153" s="634" t="str">
        <f t="shared" si="11"/>
        <v/>
      </c>
      <c r="Q153" s="638"/>
      <c r="R153" s="621"/>
      <c r="S153" s="558"/>
      <c r="T153" s="558"/>
      <c r="U153" s="650"/>
      <c r="V153" s="612"/>
      <c r="Y153" s="612" t="s">
        <v>1935</v>
      </c>
      <c r="Z153" s="612" t="s">
        <v>1937</v>
      </c>
      <c r="AA153" s="613">
        <v>1</v>
      </c>
      <c r="AB153" s="612"/>
      <c r="AC153" s="612"/>
    </row>
    <row r="154" spans="1:29" x14ac:dyDescent="0.25">
      <c r="A154" s="636">
        <v>301</v>
      </c>
      <c r="B154" s="538"/>
      <c r="C154" s="748" t="s">
        <v>1938</v>
      </c>
      <c r="D154" s="636"/>
      <c r="E154" s="637" t="s">
        <v>360</v>
      </c>
      <c r="F154" s="636">
        <v>1</v>
      </c>
      <c r="G154" s="732">
        <v>4</v>
      </c>
      <c r="H154" s="733">
        <v>0</v>
      </c>
      <c r="I154" s="749">
        <v>1</v>
      </c>
      <c r="J154" s="715" t="s">
        <v>1939</v>
      </c>
      <c r="K154" s="637"/>
      <c r="L154" s="717" t="s">
        <v>1940</v>
      </c>
      <c r="M154" s="588">
        <f t="shared" si="12"/>
        <v>4</v>
      </c>
      <c r="N154" s="588">
        <f t="shared" si="13"/>
        <v>5</v>
      </c>
      <c r="O154" s="709">
        <f t="shared" si="10"/>
        <v>2349</v>
      </c>
      <c r="P154" s="634" t="str">
        <f t="shared" si="11"/>
        <v>0x092D</v>
      </c>
      <c r="Q154" s="633" t="s">
        <v>964</v>
      </c>
      <c r="R154" s="621"/>
      <c r="S154" s="558"/>
      <c r="T154" s="558"/>
      <c r="U154" s="650" t="s">
        <v>350</v>
      </c>
      <c r="V154" s="612"/>
      <c r="Y154" s="601"/>
      <c r="AB154" s="612"/>
      <c r="AC154" s="612"/>
    </row>
    <row r="155" spans="1:29" x14ac:dyDescent="0.25">
      <c r="A155" s="636">
        <v>302</v>
      </c>
      <c r="B155" s="538"/>
      <c r="C155" s="717" t="s">
        <v>1941</v>
      </c>
      <c r="D155" s="636"/>
      <c r="E155" s="637" t="s">
        <v>360</v>
      </c>
      <c r="F155" s="636">
        <v>1</v>
      </c>
      <c r="G155" s="732">
        <v>4</v>
      </c>
      <c r="H155" s="733">
        <v>0</v>
      </c>
      <c r="I155" s="749">
        <v>1</v>
      </c>
      <c r="J155" s="715" t="s">
        <v>1939</v>
      </c>
      <c r="K155" s="637"/>
      <c r="L155" s="717" t="s">
        <v>1942</v>
      </c>
      <c r="M155" s="588">
        <f t="shared" si="12"/>
        <v>4</v>
      </c>
      <c r="N155" s="588">
        <f t="shared" si="13"/>
        <v>5</v>
      </c>
      <c r="O155" s="709">
        <f t="shared" si="10"/>
        <v>2350</v>
      </c>
      <c r="P155" s="634" t="str">
        <f t="shared" si="11"/>
        <v>0x092E</v>
      </c>
      <c r="Q155" s="633" t="s">
        <v>964</v>
      </c>
      <c r="R155" s="621"/>
      <c r="S155" s="558"/>
      <c r="T155" s="558"/>
      <c r="U155" s="650" t="s">
        <v>350</v>
      </c>
      <c r="V155" s="612"/>
      <c r="Y155" s="601"/>
      <c r="AB155" s="612"/>
      <c r="AC155" s="612"/>
    </row>
    <row r="156" spans="1:29" x14ac:dyDescent="0.25">
      <c r="A156" s="636">
        <v>303</v>
      </c>
      <c r="B156" s="538"/>
      <c r="C156" s="717" t="s">
        <v>1943</v>
      </c>
      <c r="D156" s="636"/>
      <c r="E156" s="637" t="s">
        <v>360</v>
      </c>
      <c r="F156" s="636">
        <v>1</v>
      </c>
      <c r="G156" s="732">
        <v>4</v>
      </c>
      <c r="H156" s="733">
        <v>0</v>
      </c>
      <c r="I156" s="749">
        <v>1</v>
      </c>
      <c r="J156" s="715" t="s">
        <v>1939</v>
      </c>
      <c r="K156" s="637"/>
      <c r="L156" s="717" t="s">
        <v>1944</v>
      </c>
      <c r="M156" s="588">
        <f t="shared" si="12"/>
        <v>4</v>
      </c>
      <c r="N156" s="588">
        <f t="shared" si="13"/>
        <v>5</v>
      </c>
      <c r="O156" s="709">
        <f t="shared" si="10"/>
        <v>2351</v>
      </c>
      <c r="P156" s="634" t="str">
        <f t="shared" si="11"/>
        <v>0x092F</v>
      </c>
      <c r="Q156" s="633" t="s">
        <v>964</v>
      </c>
      <c r="R156" s="621"/>
      <c r="S156" s="558"/>
      <c r="T156" s="558"/>
      <c r="U156" s="650" t="s">
        <v>350</v>
      </c>
      <c r="V156" s="612"/>
      <c r="Y156" s="601"/>
      <c r="AB156" s="612"/>
      <c r="AC156" s="612"/>
    </row>
    <row r="157" spans="1:29" x14ac:dyDescent="0.25">
      <c r="A157" s="636">
        <v>304</v>
      </c>
      <c r="B157" s="538"/>
      <c r="C157" s="717" t="s">
        <v>1945</v>
      </c>
      <c r="D157" s="636"/>
      <c r="E157" s="637" t="s">
        <v>360</v>
      </c>
      <c r="F157" s="636">
        <v>1</v>
      </c>
      <c r="G157" s="732">
        <v>4</v>
      </c>
      <c r="H157" s="733">
        <v>0</v>
      </c>
      <c r="I157" s="749">
        <v>1</v>
      </c>
      <c r="J157" s="715" t="s">
        <v>1939</v>
      </c>
      <c r="K157" s="637"/>
      <c r="L157" s="717" t="s">
        <v>1946</v>
      </c>
      <c r="M157" s="588">
        <f t="shared" si="12"/>
        <v>4</v>
      </c>
      <c r="N157" s="588">
        <f t="shared" si="13"/>
        <v>5</v>
      </c>
      <c r="O157" s="709">
        <f t="shared" si="10"/>
        <v>2352</v>
      </c>
      <c r="P157" s="634" t="str">
        <f t="shared" si="11"/>
        <v>0x0930</v>
      </c>
      <c r="Q157" s="633" t="s">
        <v>964</v>
      </c>
      <c r="R157" s="621"/>
      <c r="S157" s="558"/>
      <c r="T157" s="558"/>
      <c r="U157" s="650" t="s">
        <v>350</v>
      </c>
      <c r="V157" s="612"/>
      <c r="Y157" s="601"/>
      <c r="AB157" s="612"/>
      <c r="AC157" s="612"/>
    </row>
    <row r="158" spans="1:29" x14ac:dyDescent="0.25">
      <c r="A158" s="636">
        <v>305</v>
      </c>
      <c r="B158" s="538"/>
      <c r="C158" s="717" t="s">
        <v>1947</v>
      </c>
      <c r="D158" s="636"/>
      <c r="E158" s="637" t="s">
        <v>360</v>
      </c>
      <c r="F158" s="636">
        <v>1</v>
      </c>
      <c r="G158" s="732">
        <v>4</v>
      </c>
      <c r="H158" s="733">
        <v>0</v>
      </c>
      <c r="I158" s="749">
        <v>1</v>
      </c>
      <c r="J158" s="715" t="s">
        <v>1939</v>
      </c>
      <c r="K158" s="637"/>
      <c r="L158" s="717" t="s">
        <v>1948</v>
      </c>
      <c r="M158" s="588">
        <f t="shared" si="12"/>
        <v>4</v>
      </c>
      <c r="N158" s="588">
        <f t="shared" si="13"/>
        <v>5</v>
      </c>
      <c r="O158" s="709">
        <f t="shared" si="10"/>
        <v>2353</v>
      </c>
      <c r="P158" s="634" t="str">
        <f t="shared" si="11"/>
        <v>0x0931</v>
      </c>
      <c r="Q158" s="633" t="s">
        <v>964</v>
      </c>
      <c r="R158" s="621"/>
      <c r="S158" s="558"/>
      <c r="T158" s="558"/>
      <c r="U158" s="650" t="s">
        <v>350</v>
      </c>
      <c r="V158" s="612"/>
      <c r="Y158" s="601"/>
      <c r="AB158" s="612"/>
      <c r="AC158" s="612"/>
    </row>
    <row r="159" spans="1:29" x14ac:dyDescent="0.25">
      <c r="A159" s="636"/>
      <c r="B159" s="538"/>
      <c r="C159" s="717" t="s">
        <v>2999</v>
      </c>
      <c r="D159" s="636"/>
      <c r="E159" s="637"/>
      <c r="F159" s="636"/>
      <c r="G159" s="732"/>
      <c r="H159" s="733"/>
      <c r="I159" s="749"/>
      <c r="J159" s="715"/>
      <c r="K159" s="637"/>
      <c r="L159" s="717"/>
      <c r="M159" s="588">
        <f t="shared" si="12"/>
        <v>4</v>
      </c>
      <c r="N159" s="588">
        <f t="shared" si="13"/>
        <v>5</v>
      </c>
      <c r="O159" s="709" t="str">
        <f t="shared" si="10"/>
        <v/>
      </c>
      <c r="P159" s="634" t="str">
        <f t="shared" si="11"/>
        <v/>
      </c>
      <c r="Q159" s="638"/>
      <c r="R159" s="621"/>
      <c r="S159" s="558"/>
      <c r="T159" s="558"/>
      <c r="U159" s="650"/>
      <c r="V159" s="612"/>
      <c r="Y159" s="601"/>
      <c r="AB159" s="612"/>
      <c r="AC159" s="612"/>
    </row>
    <row r="160" spans="1:29" x14ac:dyDescent="0.25">
      <c r="A160" s="636">
        <v>307</v>
      </c>
      <c r="B160" s="538"/>
      <c r="C160" s="748" t="s">
        <v>1949</v>
      </c>
      <c r="D160" s="636"/>
      <c r="E160" s="637" t="s">
        <v>360</v>
      </c>
      <c r="F160" s="636">
        <v>1</v>
      </c>
      <c r="G160" s="732">
        <v>4</v>
      </c>
      <c r="H160" s="733">
        <v>0</v>
      </c>
      <c r="I160" s="749">
        <v>1</v>
      </c>
      <c r="J160" s="715" t="s">
        <v>1939</v>
      </c>
      <c r="K160" s="637"/>
      <c r="L160" s="717" t="s">
        <v>1950</v>
      </c>
      <c r="M160" s="588">
        <f t="shared" si="12"/>
        <v>4</v>
      </c>
      <c r="N160" s="588">
        <f t="shared" si="13"/>
        <v>5</v>
      </c>
      <c r="O160" s="709">
        <f t="shared" si="10"/>
        <v>2355</v>
      </c>
      <c r="P160" s="634" t="str">
        <f t="shared" si="11"/>
        <v>0x0933</v>
      </c>
      <c r="Q160" s="633" t="s">
        <v>964</v>
      </c>
      <c r="R160" s="621"/>
      <c r="S160" s="558"/>
      <c r="T160" s="558"/>
      <c r="U160" s="650" t="s">
        <v>350</v>
      </c>
      <c r="V160" s="612"/>
      <c r="Y160" s="601"/>
      <c r="AB160" s="612"/>
      <c r="AC160" s="612"/>
    </row>
    <row r="161" spans="1:29" x14ac:dyDescent="0.25">
      <c r="A161" s="636"/>
      <c r="B161" s="538"/>
      <c r="C161" s="717" t="s">
        <v>2999</v>
      </c>
      <c r="D161" s="636"/>
      <c r="E161" s="637"/>
      <c r="F161" s="636"/>
      <c r="G161" s="732"/>
      <c r="H161" s="733"/>
      <c r="I161" s="749"/>
      <c r="J161" s="715"/>
      <c r="K161" s="637"/>
      <c r="L161" s="612"/>
      <c r="M161" s="588">
        <f t="shared" si="12"/>
        <v>4</v>
      </c>
      <c r="N161" s="588">
        <f t="shared" si="13"/>
        <v>5</v>
      </c>
      <c r="O161" s="709" t="str">
        <f t="shared" si="10"/>
        <v/>
      </c>
      <c r="P161" s="634" t="str">
        <f t="shared" si="11"/>
        <v/>
      </c>
      <c r="Q161" s="638"/>
      <c r="R161" s="621"/>
      <c r="S161" s="558"/>
      <c r="T161" s="558"/>
      <c r="U161" s="650"/>
      <c r="V161" s="612"/>
      <c r="Y161" s="601"/>
      <c r="Z161" s="601"/>
      <c r="AB161" s="612"/>
      <c r="AC161" s="612"/>
    </row>
    <row r="162" spans="1:29" x14ac:dyDescent="0.25">
      <c r="A162" s="581">
        <v>325</v>
      </c>
      <c r="B162" s="538"/>
      <c r="C162" s="748" t="s">
        <v>1951</v>
      </c>
      <c r="D162" s="636"/>
      <c r="E162" s="637" t="s">
        <v>360</v>
      </c>
      <c r="F162" s="636">
        <v>0</v>
      </c>
      <c r="G162" s="732">
        <v>2048</v>
      </c>
      <c r="H162" s="733">
        <v>0</v>
      </c>
      <c r="I162" s="749">
        <v>1</v>
      </c>
      <c r="J162" s="715"/>
      <c r="K162" s="560"/>
      <c r="L162" s="552" t="s">
        <v>1952</v>
      </c>
      <c r="M162" s="588">
        <f t="shared" si="12"/>
        <v>4</v>
      </c>
      <c r="N162" s="588">
        <f t="shared" si="13"/>
        <v>5</v>
      </c>
      <c r="O162" s="709">
        <f t="shared" si="10"/>
        <v>2373</v>
      </c>
      <c r="P162" s="634" t="str">
        <f t="shared" si="11"/>
        <v>0x0945</v>
      </c>
      <c r="Q162" s="638"/>
      <c r="R162" s="621"/>
      <c r="S162" s="621"/>
      <c r="T162" s="621"/>
      <c r="U162" s="711"/>
      <c r="V162" s="612"/>
      <c r="Y162" s="601"/>
      <c r="Z162" s="601"/>
      <c r="AC162" s="612"/>
    </row>
    <row r="163" spans="1:29" x14ac:dyDescent="0.25">
      <c r="A163" s="581"/>
      <c r="B163" s="538"/>
      <c r="C163" s="560" t="s">
        <v>539</v>
      </c>
      <c r="D163" s="636"/>
      <c r="E163" s="637"/>
      <c r="F163" s="636"/>
      <c r="G163" s="732"/>
      <c r="H163" s="733"/>
      <c r="I163" s="749"/>
      <c r="J163" s="715"/>
      <c r="K163" s="560"/>
      <c r="L163" s="753" t="s">
        <v>1953</v>
      </c>
      <c r="M163" s="588">
        <f t="shared" si="12"/>
        <v>4</v>
      </c>
      <c r="N163" s="588">
        <f t="shared" si="13"/>
        <v>5</v>
      </c>
      <c r="O163" s="709" t="str">
        <f t="shared" si="10"/>
        <v/>
      </c>
      <c r="P163" s="634" t="str">
        <f t="shared" si="11"/>
        <v/>
      </c>
      <c r="Q163" s="638"/>
      <c r="R163" s="621"/>
      <c r="S163" s="621"/>
      <c r="T163" s="621"/>
      <c r="U163" s="711"/>
      <c r="V163" s="612"/>
      <c r="AC163" s="612"/>
    </row>
    <row r="164" spans="1:29" x14ac:dyDescent="0.25">
      <c r="A164" s="581"/>
      <c r="B164" s="538"/>
      <c r="C164" s="560" t="s">
        <v>539</v>
      </c>
      <c r="D164" s="636"/>
      <c r="E164" s="637"/>
      <c r="F164" s="636"/>
      <c r="G164" s="732"/>
      <c r="H164" s="733"/>
      <c r="I164" s="749"/>
      <c r="J164" s="715"/>
      <c r="K164" s="560"/>
      <c r="L164" s="753" t="s">
        <v>1954</v>
      </c>
      <c r="M164" s="588">
        <f t="shared" si="12"/>
        <v>4</v>
      </c>
      <c r="N164" s="588">
        <f t="shared" si="13"/>
        <v>5</v>
      </c>
      <c r="O164" s="709" t="str">
        <f t="shared" si="10"/>
        <v/>
      </c>
      <c r="P164" s="634" t="str">
        <f t="shared" si="11"/>
        <v/>
      </c>
      <c r="Q164" s="638"/>
      <c r="R164" s="621"/>
      <c r="S164" s="621"/>
      <c r="T164" s="621"/>
      <c r="U164" s="711"/>
      <c r="V164" s="612"/>
      <c r="AC164" s="612"/>
    </row>
    <row r="165" spans="1:29" x14ac:dyDescent="0.25">
      <c r="A165" s="581"/>
      <c r="B165" s="538"/>
      <c r="C165" s="560" t="s">
        <v>539</v>
      </c>
      <c r="D165" s="636"/>
      <c r="E165" s="637"/>
      <c r="F165" s="636"/>
      <c r="G165" s="732"/>
      <c r="H165" s="733"/>
      <c r="I165" s="749"/>
      <c r="J165" s="715"/>
      <c r="K165" s="560"/>
      <c r="L165" s="753" t="s">
        <v>1955</v>
      </c>
      <c r="M165" s="588">
        <f t="shared" si="12"/>
        <v>4</v>
      </c>
      <c r="N165" s="588">
        <f t="shared" si="13"/>
        <v>5</v>
      </c>
      <c r="O165" s="709" t="str">
        <f t="shared" si="10"/>
        <v/>
      </c>
      <c r="P165" s="634" t="str">
        <f t="shared" si="11"/>
        <v/>
      </c>
      <c r="Q165" s="638"/>
      <c r="R165" s="621"/>
      <c r="S165" s="621"/>
      <c r="T165" s="621"/>
      <c r="U165" s="711"/>
      <c r="V165" s="612"/>
      <c r="AC165" s="612"/>
    </row>
    <row r="166" spans="1:29" x14ac:dyDescent="0.25">
      <c r="A166" s="581"/>
      <c r="B166" s="538"/>
      <c r="C166" s="560" t="s">
        <v>539</v>
      </c>
      <c r="D166" s="636"/>
      <c r="E166" s="637"/>
      <c r="F166" s="636"/>
      <c r="G166" s="732"/>
      <c r="H166" s="733"/>
      <c r="I166" s="749"/>
      <c r="J166" s="715"/>
      <c r="K166" s="560"/>
      <c r="L166" s="753" t="s">
        <v>1956</v>
      </c>
      <c r="M166" s="588">
        <f t="shared" si="12"/>
        <v>4</v>
      </c>
      <c r="N166" s="588">
        <f t="shared" si="13"/>
        <v>5</v>
      </c>
      <c r="O166" s="709" t="str">
        <f t="shared" si="10"/>
        <v/>
      </c>
      <c r="P166" s="634" t="str">
        <f t="shared" si="11"/>
        <v/>
      </c>
      <c r="Q166" s="638"/>
      <c r="R166" s="621"/>
      <c r="S166" s="621"/>
      <c r="T166" s="621"/>
      <c r="U166" s="711"/>
      <c r="V166" s="612"/>
      <c r="AC166" s="612"/>
    </row>
    <row r="167" spans="1:29" x14ac:dyDescent="0.25">
      <c r="A167" s="581"/>
      <c r="B167" s="538"/>
      <c r="C167" s="560" t="s">
        <v>539</v>
      </c>
      <c r="D167" s="636"/>
      <c r="E167" s="637"/>
      <c r="F167" s="636"/>
      <c r="G167" s="732"/>
      <c r="H167" s="733"/>
      <c r="I167" s="749"/>
      <c r="J167" s="715"/>
      <c r="K167" s="560"/>
      <c r="L167" s="753" t="s">
        <v>1957</v>
      </c>
      <c r="M167" s="588">
        <f t="shared" si="12"/>
        <v>4</v>
      </c>
      <c r="N167" s="588">
        <f t="shared" si="13"/>
        <v>5</v>
      </c>
      <c r="O167" s="709" t="str">
        <f t="shared" si="10"/>
        <v/>
      </c>
      <c r="P167" s="634" t="str">
        <f t="shared" si="11"/>
        <v/>
      </c>
      <c r="Q167" s="638"/>
      <c r="R167" s="621"/>
      <c r="S167" s="621"/>
      <c r="T167" s="621"/>
      <c r="U167" s="711"/>
      <c r="V167" s="612"/>
      <c r="AC167" s="612"/>
    </row>
    <row r="168" spans="1:29" x14ac:dyDescent="0.25">
      <c r="A168" s="581"/>
      <c r="B168" s="538"/>
      <c r="C168" s="560" t="s">
        <v>539</v>
      </c>
      <c r="D168" s="636"/>
      <c r="E168" s="637"/>
      <c r="F168" s="636"/>
      <c r="G168" s="732"/>
      <c r="H168" s="733"/>
      <c r="I168" s="749"/>
      <c r="J168" s="715"/>
      <c r="K168" s="560"/>
      <c r="L168" s="753" t="s">
        <v>1958</v>
      </c>
      <c r="M168" s="588">
        <f t="shared" si="12"/>
        <v>4</v>
      </c>
      <c r="N168" s="588">
        <f t="shared" si="13"/>
        <v>5</v>
      </c>
      <c r="O168" s="709" t="str">
        <f t="shared" si="10"/>
        <v/>
      </c>
      <c r="P168" s="634" t="str">
        <f t="shared" si="11"/>
        <v/>
      </c>
      <c r="Q168" s="638"/>
      <c r="R168" s="621"/>
      <c r="S168" s="621"/>
      <c r="T168" s="621"/>
      <c r="U168" s="711"/>
      <c r="V168" s="612"/>
      <c r="AC168" s="612"/>
    </row>
    <row r="169" spans="1:29" x14ac:dyDescent="0.25">
      <c r="A169" s="581"/>
      <c r="B169" s="538"/>
      <c r="C169" s="560" t="s">
        <v>539</v>
      </c>
      <c r="D169" s="636"/>
      <c r="E169" s="637"/>
      <c r="F169" s="636"/>
      <c r="G169" s="732"/>
      <c r="H169" s="733"/>
      <c r="I169" s="749"/>
      <c r="J169" s="715"/>
      <c r="K169" s="560"/>
      <c r="L169" s="753" t="s">
        <v>1959</v>
      </c>
      <c r="M169" s="588">
        <f t="shared" si="12"/>
        <v>4</v>
      </c>
      <c r="N169" s="588">
        <f t="shared" si="13"/>
        <v>5</v>
      </c>
      <c r="O169" s="709" t="str">
        <f t="shared" si="10"/>
        <v/>
      </c>
      <c r="P169" s="634" t="str">
        <f t="shared" si="11"/>
        <v/>
      </c>
      <c r="Q169" s="638"/>
      <c r="R169" s="621"/>
      <c r="S169" s="621"/>
      <c r="T169" s="621"/>
      <c r="U169" s="711"/>
      <c r="V169" s="612"/>
      <c r="AC169" s="612"/>
    </row>
    <row r="170" spans="1:29" x14ac:dyDescent="0.25">
      <c r="A170" s="581"/>
      <c r="B170" s="538"/>
      <c r="C170" s="560" t="s">
        <v>539</v>
      </c>
      <c r="D170" s="636"/>
      <c r="E170" s="637"/>
      <c r="F170" s="636"/>
      <c r="G170" s="732"/>
      <c r="H170" s="733"/>
      <c r="I170" s="749"/>
      <c r="J170" s="715"/>
      <c r="K170" s="560"/>
      <c r="L170" s="753" t="s">
        <v>1960</v>
      </c>
      <c r="M170" s="588">
        <f t="shared" si="12"/>
        <v>4</v>
      </c>
      <c r="N170" s="588">
        <f t="shared" si="13"/>
        <v>5</v>
      </c>
      <c r="O170" s="709" t="str">
        <f t="shared" si="10"/>
        <v/>
      </c>
      <c r="P170" s="634" t="str">
        <f t="shared" si="11"/>
        <v/>
      </c>
      <c r="Q170" s="638"/>
      <c r="R170" s="621"/>
      <c r="S170" s="621"/>
      <c r="T170" s="621"/>
      <c r="U170" s="711"/>
      <c r="V170" s="612"/>
      <c r="AC170" s="612"/>
    </row>
    <row r="171" spans="1:29" x14ac:dyDescent="0.25">
      <c r="A171" s="581"/>
      <c r="B171" s="538"/>
      <c r="C171" s="560" t="s">
        <v>539</v>
      </c>
      <c r="D171" s="636"/>
      <c r="E171" s="637"/>
      <c r="F171" s="636"/>
      <c r="G171" s="732"/>
      <c r="H171" s="733"/>
      <c r="I171" s="749"/>
      <c r="J171" s="715"/>
      <c r="K171" s="560"/>
      <c r="L171" s="753" t="s">
        <v>1961</v>
      </c>
      <c r="M171" s="588">
        <f t="shared" si="12"/>
        <v>4</v>
      </c>
      <c r="N171" s="588">
        <f t="shared" si="13"/>
        <v>5</v>
      </c>
      <c r="O171" s="709" t="str">
        <f t="shared" si="10"/>
        <v/>
      </c>
      <c r="P171" s="634" t="str">
        <f t="shared" si="11"/>
        <v/>
      </c>
      <c r="Q171" s="638"/>
      <c r="R171" s="621"/>
      <c r="S171" s="621"/>
      <c r="T171" s="621"/>
      <c r="U171" s="711"/>
      <c r="V171" s="612"/>
      <c r="AB171" s="612"/>
      <c r="AC171" s="612"/>
    </row>
    <row r="172" spans="1:29" x14ac:dyDescent="0.25">
      <c r="A172" s="581"/>
      <c r="B172" s="538"/>
      <c r="C172" s="560" t="s">
        <v>539</v>
      </c>
      <c r="D172" s="636"/>
      <c r="E172" s="637"/>
      <c r="F172" s="636"/>
      <c r="G172" s="732"/>
      <c r="H172" s="733"/>
      <c r="I172" s="749"/>
      <c r="J172" s="715"/>
      <c r="K172" s="560"/>
      <c r="L172" s="753" t="s">
        <v>1962</v>
      </c>
      <c r="M172" s="588">
        <f t="shared" si="12"/>
        <v>4</v>
      </c>
      <c r="N172" s="588">
        <f t="shared" si="13"/>
        <v>5</v>
      </c>
      <c r="O172" s="709" t="str">
        <f t="shared" si="10"/>
        <v/>
      </c>
      <c r="P172" s="634" t="str">
        <f t="shared" si="11"/>
        <v/>
      </c>
      <c r="Q172" s="638"/>
      <c r="R172" s="621"/>
      <c r="S172" s="621"/>
      <c r="T172" s="621"/>
      <c r="U172" s="711"/>
      <c r="V172" s="612"/>
      <c r="AB172" s="612"/>
      <c r="AC172" s="612"/>
    </row>
    <row r="173" spans="1:29" x14ac:dyDescent="0.25">
      <c r="A173" s="581"/>
      <c r="B173" s="538"/>
      <c r="C173" s="560" t="s">
        <v>539</v>
      </c>
      <c r="D173" s="636"/>
      <c r="E173" s="637"/>
      <c r="F173" s="636"/>
      <c r="G173" s="732"/>
      <c r="H173" s="733"/>
      <c r="I173" s="749"/>
      <c r="J173" s="715"/>
      <c r="K173" s="560"/>
      <c r="L173" s="753" t="s">
        <v>1963</v>
      </c>
      <c r="M173" s="588">
        <f t="shared" si="12"/>
        <v>4</v>
      </c>
      <c r="N173" s="588">
        <f t="shared" si="13"/>
        <v>5</v>
      </c>
      <c r="O173" s="709" t="str">
        <f t="shared" si="10"/>
        <v/>
      </c>
      <c r="P173" s="634" t="str">
        <f t="shared" si="11"/>
        <v/>
      </c>
      <c r="Q173" s="638"/>
      <c r="R173" s="621"/>
      <c r="S173" s="621"/>
      <c r="T173" s="621"/>
      <c r="U173" s="711"/>
      <c r="V173" s="612"/>
      <c r="AB173" s="612"/>
      <c r="AC173" s="612"/>
    </row>
    <row r="174" spans="1:29" x14ac:dyDescent="0.25">
      <c r="A174" s="581"/>
      <c r="B174" s="538"/>
      <c r="C174" s="560" t="s">
        <v>539</v>
      </c>
      <c r="D174" s="636"/>
      <c r="E174" s="637"/>
      <c r="F174" s="636"/>
      <c r="G174" s="732"/>
      <c r="H174" s="733"/>
      <c r="I174" s="749"/>
      <c r="J174" s="715"/>
      <c r="K174" s="560"/>
      <c r="L174" s="753" t="s">
        <v>1964</v>
      </c>
      <c r="M174" s="588">
        <f t="shared" si="12"/>
        <v>4</v>
      </c>
      <c r="N174" s="588">
        <f t="shared" si="13"/>
        <v>5</v>
      </c>
      <c r="O174" s="709" t="str">
        <f t="shared" si="10"/>
        <v/>
      </c>
      <c r="P174" s="634" t="str">
        <f t="shared" si="11"/>
        <v/>
      </c>
      <c r="Q174" s="638"/>
      <c r="R174" s="621"/>
      <c r="S174" s="621"/>
      <c r="T174" s="621"/>
      <c r="U174" s="711"/>
      <c r="V174" s="612"/>
      <c r="AB174" s="612"/>
      <c r="AC174" s="612"/>
    </row>
    <row r="175" spans="1:29" x14ac:dyDescent="0.25">
      <c r="A175" s="581"/>
      <c r="B175" s="538"/>
      <c r="C175" s="560" t="s">
        <v>539</v>
      </c>
      <c r="D175" s="636"/>
      <c r="E175" s="637"/>
      <c r="F175" s="636"/>
      <c r="G175" s="732"/>
      <c r="H175" s="733"/>
      <c r="I175" s="749"/>
      <c r="J175" s="715"/>
      <c r="K175" s="560"/>
      <c r="L175" s="753" t="s">
        <v>1965</v>
      </c>
      <c r="M175" s="588">
        <f t="shared" si="12"/>
        <v>4</v>
      </c>
      <c r="N175" s="588">
        <f t="shared" si="13"/>
        <v>5</v>
      </c>
      <c r="O175" s="709" t="str">
        <f t="shared" si="10"/>
        <v/>
      </c>
      <c r="P175" s="634" t="str">
        <f t="shared" si="11"/>
        <v/>
      </c>
      <c r="Q175" s="638"/>
      <c r="R175" s="621"/>
      <c r="S175" s="621"/>
      <c r="T175" s="621"/>
      <c r="U175" s="711"/>
      <c r="V175" s="612"/>
      <c r="AB175" s="612"/>
      <c r="AC175" s="612"/>
    </row>
    <row r="176" spans="1:29" x14ac:dyDescent="0.25">
      <c r="A176" s="581"/>
      <c r="B176" s="538"/>
      <c r="C176" s="560" t="s">
        <v>539</v>
      </c>
      <c r="D176" s="636"/>
      <c r="E176" s="637"/>
      <c r="F176" s="636"/>
      <c r="G176" s="732"/>
      <c r="H176" s="733"/>
      <c r="I176" s="749"/>
      <c r="J176" s="715"/>
      <c r="K176" s="560"/>
      <c r="L176" s="753" t="s">
        <v>1966</v>
      </c>
      <c r="M176" s="588">
        <f t="shared" si="12"/>
        <v>4</v>
      </c>
      <c r="N176" s="588">
        <f t="shared" si="13"/>
        <v>5</v>
      </c>
      <c r="O176" s="709" t="str">
        <f t="shared" si="10"/>
        <v/>
      </c>
      <c r="P176" s="634" t="str">
        <f t="shared" si="11"/>
        <v/>
      </c>
      <c r="Q176" s="638"/>
      <c r="R176" s="621"/>
      <c r="S176" s="621"/>
      <c r="T176" s="621"/>
      <c r="U176" s="711"/>
      <c r="V176" s="612"/>
      <c r="AB176" s="612"/>
      <c r="AC176" s="612"/>
    </row>
    <row r="177" spans="1:29" x14ac:dyDescent="0.25">
      <c r="A177" s="581"/>
      <c r="B177" s="538"/>
      <c r="C177" s="560" t="s">
        <v>539</v>
      </c>
      <c r="D177" s="636"/>
      <c r="E177" s="637"/>
      <c r="F177" s="636"/>
      <c r="G177" s="732"/>
      <c r="H177" s="733"/>
      <c r="I177" s="749"/>
      <c r="J177" s="715"/>
      <c r="K177" s="560"/>
      <c r="L177" s="753" t="s">
        <v>1967</v>
      </c>
      <c r="M177" s="588">
        <f t="shared" si="12"/>
        <v>4</v>
      </c>
      <c r="N177" s="588">
        <f t="shared" si="13"/>
        <v>5</v>
      </c>
      <c r="O177" s="709" t="str">
        <f t="shared" si="10"/>
        <v/>
      </c>
      <c r="P177" s="634" t="str">
        <f t="shared" si="11"/>
        <v/>
      </c>
      <c r="Q177" s="638"/>
      <c r="R177" s="621"/>
      <c r="S177" s="621"/>
      <c r="T177" s="621"/>
      <c r="U177" s="711"/>
      <c r="V177" s="612"/>
      <c r="AB177" s="612"/>
      <c r="AC177" s="612"/>
    </row>
    <row r="178" spans="1:29" x14ac:dyDescent="0.25">
      <c r="A178" s="581"/>
      <c r="B178" s="538"/>
      <c r="C178" s="560" t="s">
        <v>539</v>
      </c>
      <c r="D178" s="636"/>
      <c r="E178" s="731"/>
      <c r="F178" s="636"/>
      <c r="G178" s="732"/>
      <c r="H178" s="733"/>
      <c r="I178" s="749"/>
      <c r="J178" s="715"/>
      <c r="K178" s="560"/>
      <c r="L178" s="754" t="s">
        <v>1968</v>
      </c>
      <c r="M178" s="588">
        <f t="shared" si="12"/>
        <v>4</v>
      </c>
      <c r="N178" s="588">
        <f t="shared" si="13"/>
        <v>5</v>
      </c>
      <c r="O178" s="709" t="str">
        <f t="shared" si="10"/>
        <v/>
      </c>
      <c r="P178" s="634" t="str">
        <f t="shared" si="11"/>
        <v/>
      </c>
      <c r="Q178" s="638"/>
      <c r="R178" s="621"/>
      <c r="S178" s="621"/>
      <c r="T178" s="621"/>
      <c r="U178" s="711"/>
      <c r="V178" s="612"/>
      <c r="AB178" s="612"/>
      <c r="AC178" s="612"/>
    </row>
    <row r="179" spans="1:29" x14ac:dyDescent="0.25">
      <c r="A179" s="581"/>
      <c r="B179" s="538"/>
      <c r="C179" s="581"/>
      <c r="D179" s="636"/>
      <c r="E179" s="731"/>
      <c r="F179" s="636"/>
      <c r="G179" s="732"/>
      <c r="H179" s="733"/>
      <c r="I179" s="749"/>
      <c r="J179" s="715"/>
      <c r="K179" s="560"/>
      <c r="L179" s="754"/>
      <c r="M179" s="588">
        <f t="shared" si="12"/>
        <v>4</v>
      </c>
      <c r="N179" s="588">
        <f t="shared" si="13"/>
        <v>5</v>
      </c>
      <c r="O179" s="709" t="str">
        <f t="shared" si="10"/>
        <v/>
      </c>
      <c r="P179" s="634" t="str">
        <f t="shared" si="11"/>
        <v/>
      </c>
      <c r="Q179" s="638"/>
      <c r="R179" s="621"/>
      <c r="S179" s="621"/>
      <c r="T179" s="621"/>
      <c r="U179" s="711"/>
      <c r="V179" s="612"/>
      <c r="AB179" s="612"/>
      <c r="AC179" s="612"/>
    </row>
    <row r="180" spans="1:29" x14ac:dyDescent="0.25">
      <c r="A180" s="581">
        <v>326</v>
      </c>
      <c r="B180" s="538"/>
      <c r="C180" s="675" t="s">
        <v>1969</v>
      </c>
      <c r="D180" s="636" t="s">
        <v>960</v>
      </c>
      <c r="E180" s="731" t="s">
        <v>360</v>
      </c>
      <c r="F180" s="636">
        <v>0</v>
      </c>
      <c r="G180" s="732">
        <v>65535</v>
      </c>
      <c r="H180" s="733">
        <v>0</v>
      </c>
      <c r="I180" s="725">
        <v>1</v>
      </c>
      <c r="J180" s="715"/>
      <c r="K180" s="560"/>
      <c r="L180" s="754"/>
      <c r="M180" s="588">
        <f t="shared" si="12"/>
        <v>4</v>
      </c>
      <c r="N180" s="588">
        <f t="shared" si="13"/>
        <v>5</v>
      </c>
      <c r="O180" s="709">
        <f t="shared" si="10"/>
        <v>2374</v>
      </c>
      <c r="P180" s="634" t="str">
        <f t="shared" si="11"/>
        <v>0x0946</v>
      </c>
      <c r="Q180" s="638" t="s">
        <v>903</v>
      </c>
      <c r="R180" s="621"/>
      <c r="S180" s="621"/>
      <c r="T180" s="621"/>
      <c r="U180" s="650" t="s">
        <v>350</v>
      </c>
      <c r="V180" s="612"/>
      <c r="AB180" s="612"/>
      <c r="AC180" s="612"/>
    </row>
    <row r="181" spans="1:29" x14ac:dyDescent="0.25">
      <c r="A181" s="581">
        <v>327</v>
      </c>
      <c r="B181" s="538"/>
      <c r="C181" s="675" t="s">
        <v>1970</v>
      </c>
      <c r="D181" s="636" t="s">
        <v>960</v>
      </c>
      <c r="E181" s="731" t="s">
        <v>360</v>
      </c>
      <c r="F181" s="636">
        <v>0</v>
      </c>
      <c r="G181" s="732">
        <v>65535</v>
      </c>
      <c r="H181" s="733">
        <v>0</v>
      </c>
      <c r="I181" s="725">
        <v>1</v>
      </c>
      <c r="J181" s="715"/>
      <c r="K181" s="560"/>
      <c r="L181" s="754"/>
      <c r="M181" s="588">
        <f t="shared" si="12"/>
        <v>4</v>
      </c>
      <c r="N181" s="588">
        <f t="shared" si="13"/>
        <v>5</v>
      </c>
      <c r="O181" s="709">
        <f t="shared" si="10"/>
        <v>2375</v>
      </c>
      <c r="P181" s="634" t="str">
        <f t="shared" si="11"/>
        <v>0x0947</v>
      </c>
      <c r="Q181" s="638" t="s">
        <v>903</v>
      </c>
      <c r="R181" s="621"/>
      <c r="S181" s="621"/>
      <c r="T181" s="621"/>
      <c r="U181" s="711" t="s">
        <v>350</v>
      </c>
      <c r="V181" s="612"/>
      <c r="AB181" s="612"/>
      <c r="AC181" s="612"/>
    </row>
    <row r="182" spans="1:29" x14ac:dyDescent="0.25">
      <c r="A182" s="581">
        <v>328</v>
      </c>
      <c r="B182" s="538"/>
      <c r="C182" s="675" t="s">
        <v>1971</v>
      </c>
      <c r="D182" s="636" t="s">
        <v>960</v>
      </c>
      <c r="E182" s="731" t="s">
        <v>360</v>
      </c>
      <c r="F182" s="636">
        <v>0</v>
      </c>
      <c r="G182" s="732">
        <v>65535</v>
      </c>
      <c r="H182" s="733">
        <v>0</v>
      </c>
      <c r="I182" s="725">
        <v>1</v>
      </c>
      <c r="J182" s="715"/>
      <c r="K182" s="560"/>
      <c r="L182" s="754"/>
      <c r="M182" s="588">
        <f t="shared" si="12"/>
        <v>4</v>
      </c>
      <c r="N182" s="588">
        <f t="shared" si="13"/>
        <v>5</v>
      </c>
      <c r="O182" s="709">
        <f t="shared" si="10"/>
        <v>2376</v>
      </c>
      <c r="P182" s="634" t="str">
        <f t="shared" si="11"/>
        <v>0x0948</v>
      </c>
      <c r="Q182" s="638" t="s">
        <v>903</v>
      </c>
      <c r="R182" s="621"/>
      <c r="S182" s="621"/>
      <c r="T182" s="621"/>
      <c r="U182" s="650" t="s">
        <v>350</v>
      </c>
      <c r="V182" s="612"/>
      <c r="AB182" s="612"/>
      <c r="AC182" s="612"/>
    </row>
    <row r="183" spans="1:29" x14ac:dyDescent="0.25">
      <c r="A183" s="581">
        <v>329</v>
      </c>
      <c r="B183" s="538"/>
      <c r="C183" s="675" t="s">
        <v>1972</v>
      </c>
      <c r="D183" s="636" t="s">
        <v>960</v>
      </c>
      <c r="E183" s="731" t="s">
        <v>360</v>
      </c>
      <c r="F183" s="636">
        <v>0</v>
      </c>
      <c r="G183" s="732">
        <v>65535</v>
      </c>
      <c r="H183" s="733">
        <v>0</v>
      </c>
      <c r="I183" s="725">
        <v>1</v>
      </c>
      <c r="J183" s="715"/>
      <c r="K183" s="560"/>
      <c r="L183" s="754"/>
      <c r="M183" s="588">
        <f t="shared" si="12"/>
        <v>4</v>
      </c>
      <c r="N183" s="588">
        <f t="shared" si="13"/>
        <v>5</v>
      </c>
      <c r="O183" s="709">
        <f t="shared" si="10"/>
        <v>2377</v>
      </c>
      <c r="P183" s="634" t="str">
        <f t="shared" si="11"/>
        <v>0x0949</v>
      </c>
      <c r="Q183" s="638" t="s">
        <v>903</v>
      </c>
      <c r="R183" s="621"/>
      <c r="S183" s="621"/>
      <c r="T183" s="621"/>
      <c r="U183" s="711" t="s">
        <v>350</v>
      </c>
      <c r="V183" s="612"/>
      <c r="AB183" s="612"/>
      <c r="AC183" s="612"/>
    </row>
    <row r="184" spans="1:29" x14ac:dyDescent="0.25">
      <c r="A184" s="581">
        <v>330</v>
      </c>
      <c r="B184" s="538"/>
      <c r="C184" s="675" t="s">
        <v>1973</v>
      </c>
      <c r="D184" s="636" t="s">
        <v>960</v>
      </c>
      <c r="E184" s="731" t="s">
        <v>360</v>
      </c>
      <c r="F184" s="636">
        <v>0</v>
      </c>
      <c r="G184" s="732">
        <v>65535</v>
      </c>
      <c r="H184" s="733">
        <v>0</v>
      </c>
      <c r="I184" s="725">
        <v>1</v>
      </c>
      <c r="J184" s="715"/>
      <c r="K184" s="560"/>
      <c r="L184" s="754"/>
      <c r="M184" s="588">
        <f t="shared" si="12"/>
        <v>4</v>
      </c>
      <c r="N184" s="588">
        <f t="shared" si="13"/>
        <v>5</v>
      </c>
      <c r="O184" s="709">
        <f t="shared" si="10"/>
        <v>2378</v>
      </c>
      <c r="P184" s="634" t="str">
        <f t="shared" si="11"/>
        <v>0x094A</v>
      </c>
      <c r="Q184" s="638" t="s">
        <v>903</v>
      </c>
      <c r="R184" s="621"/>
      <c r="S184" s="621"/>
      <c r="T184" s="621"/>
      <c r="U184" s="650" t="s">
        <v>350</v>
      </c>
      <c r="V184" s="612"/>
      <c r="AB184" s="612"/>
      <c r="AC184" s="612"/>
    </row>
    <row r="185" spans="1:29" x14ac:dyDescent="0.25">
      <c r="A185" s="581">
        <v>331</v>
      </c>
      <c r="B185" s="538"/>
      <c r="C185" s="675" t="s">
        <v>1974</v>
      </c>
      <c r="D185" s="636" t="s">
        <v>960</v>
      </c>
      <c r="E185" s="731" t="s">
        <v>360</v>
      </c>
      <c r="F185" s="636">
        <v>0</v>
      </c>
      <c r="G185" s="732">
        <v>65535</v>
      </c>
      <c r="H185" s="733">
        <v>0</v>
      </c>
      <c r="I185" s="725">
        <v>1</v>
      </c>
      <c r="J185" s="715"/>
      <c r="K185" s="560"/>
      <c r="L185" s="754"/>
      <c r="M185" s="588">
        <f t="shared" si="12"/>
        <v>4</v>
      </c>
      <c r="N185" s="588">
        <f t="shared" si="13"/>
        <v>5</v>
      </c>
      <c r="O185" s="709">
        <f t="shared" si="10"/>
        <v>2379</v>
      </c>
      <c r="P185" s="634" t="str">
        <f t="shared" si="11"/>
        <v>0x094B</v>
      </c>
      <c r="Q185" s="638" t="s">
        <v>903</v>
      </c>
      <c r="R185" s="621"/>
      <c r="S185" s="621"/>
      <c r="T185" s="621"/>
      <c r="U185" s="711" t="s">
        <v>350</v>
      </c>
      <c r="V185" s="612"/>
      <c r="AB185" s="612"/>
      <c r="AC185" s="612"/>
    </row>
    <row r="186" spans="1:29" x14ac:dyDescent="0.25">
      <c r="A186" s="581">
        <v>332</v>
      </c>
      <c r="B186" s="538"/>
      <c r="C186" s="675" t="s">
        <v>1975</v>
      </c>
      <c r="D186" s="636" t="s">
        <v>960</v>
      </c>
      <c r="E186" s="731" t="s">
        <v>360</v>
      </c>
      <c r="F186" s="636">
        <v>-32768</v>
      </c>
      <c r="G186" s="732">
        <v>32767</v>
      </c>
      <c r="H186" s="733">
        <v>0</v>
      </c>
      <c r="I186" s="725">
        <v>1</v>
      </c>
      <c r="J186" s="715"/>
      <c r="K186" s="560"/>
      <c r="L186" s="754"/>
      <c r="M186" s="588">
        <f t="shared" si="12"/>
        <v>4</v>
      </c>
      <c r="N186" s="588">
        <f t="shared" si="13"/>
        <v>5</v>
      </c>
      <c r="O186" s="709">
        <f t="shared" si="10"/>
        <v>2380</v>
      </c>
      <c r="P186" s="634" t="str">
        <f t="shared" si="11"/>
        <v>0x094C</v>
      </c>
      <c r="Q186" s="638" t="s">
        <v>964</v>
      </c>
      <c r="R186" s="621"/>
      <c r="S186" s="621"/>
      <c r="T186" s="621"/>
      <c r="U186" s="650" t="s">
        <v>350</v>
      </c>
      <c r="V186" s="612"/>
      <c r="AB186" s="612"/>
      <c r="AC186" s="612"/>
    </row>
    <row r="187" spans="1:29" x14ac:dyDescent="0.25">
      <c r="A187" s="581">
        <v>333</v>
      </c>
      <c r="B187" s="538"/>
      <c r="C187" s="675" t="s">
        <v>1976</v>
      </c>
      <c r="D187" s="636" t="s">
        <v>960</v>
      </c>
      <c r="E187" s="731" t="s">
        <v>360</v>
      </c>
      <c r="F187" s="636">
        <v>0</v>
      </c>
      <c r="G187" s="732">
        <v>65535</v>
      </c>
      <c r="H187" s="733">
        <v>0</v>
      </c>
      <c r="I187" s="725">
        <v>1</v>
      </c>
      <c r="J187" s="715"/>
      <c r="K187" s="560"/>
      <c r="L187" s="754"/>
      <c r="M187" s="588">
        <f t="shared" si="12"/>
        <v>4</v>
      </c>
      <c r="N187" s="588">
        <f t="shared" si="13"/>
        <v>5</v>
      </c>
      <c r="O187" s="709">
        <f t="shared" si="10"/>
        <v>2381</v>
      </c>
      <c r="P187" s="634" t="str">
        <f t="shared" si="11"/>
        <v>0x094D</v>
      </c>
      <c r="Q187" s="638" t="s">
        <v>903</v>
      </c>
      <c r="R187" s="621"/>
      <c r="S187" s="621"/>
      <c r="T187" s="621"/>
      <c r="U187" s="711" t="s">
        <v>350</v>
      </c>
      <c r="V187" s="612"/>
      <c r="AB187" s="612"/>
      <c r="AC187" s="612"/>
    </row>
    <row r="188" spans="1:29" x14ac:dyDescent="0.25">
      <c r="A188" s="581">
        <v>334</v>
      </c>
      <c r="B188" s="538"/>
      <c r="C188" s="675" t="s">
        <v>1977</v>
      </c>
      <c r="D188" s="636" t="s">
        <v>960</v>
      </c>
      <c r="E188" s="731" t="s">
        <v>360</v>
      </c>
      <c r="F188" s="636">
        <v>0</v>
      </c>
      <c r="G188" s="732">
        <v>1</v>
      </c>
      <c r="H188" s="733"/>
      <c r="I188" s="725"/>
      <c r="J188" s="715"/>
      <c r="K188" s="560"/>
      <c r="L188" s="754"/>
      <c r="M188" s="588">
        <f t="shared" si="12"/>
        <v>4</v>
      </c>
      <c r="N188" s="588">
        <f t="shared" si="13"/>
        <v>5</v>
      </c>
      <c r="O188" s="709">
        <f t="shared" si="10"/>
        <v>2382</v>
      </c>
      <c r="P188" s="634" t="str">
        <f t="shared" si="11"/>
        <v>0x094E</v>
      </c>
      <c r="Q188" s="638" t="s">
        <v>903</v>
      </c>
      <c r="R188" s="621"/>
      <c r="S188" s="621"/>
      <c r="T188" s="621"/>
      <c r="U188" s="650" t="s">
        <v>350</v>
      </c>
      <c r="V188" s="612"/>
      <c r="AB188" s="612"/>
      <c r="AC188" s="612"/>
    </row>
    <row r="189" spans="1:29" x14ac:dyDescent="0.25">
      <c r="A189" s="581">
        <v>335</v>
      </c>
      <c r="B189" s="538"/>
      <c r="C189" s="675" t="s">
        <v>1978</v>
      </c>
      <c r="D189" s="636" t="s">
        <v>960</v>
      </c>
      <c r="E189" s="731" t="s">
        <v>360</v>
      </c>
      <c r="F189" s="636">
        <v>0</v>
      </c>
      <c r="G189" s="732">
        <v>65535</v>
      </c>
      <c r="H189" s="733">
        <v>0</v>
      </c>
      <c r="I189" s="725">
        <v>1</v>
      </c>
      <c r="J189" s="715"/>
      <c r="K189" s="560"/>
      <c r="L189" s="754"/>
      <c r="M189" s="588">
        <f t="shared" si="12"/>
        <v>4</v>
      </c>
      <c r="N189" s="588">
        <f t="shared" si="13"/>
        <v>5</v>
      </c>
      <c r="O189" s="709">
        <f t="shared" si="10"/>
        <v>2383</v>
      </c>
      <c r="P189" s="634" t="str">
        <f t="shared" si="11"/>
        <v>0x094F</v>
      </c>
      <c r="Q189" s="638" t="s">
        <v>903</v>
      </c>
      <c r="R189" s="621"/>
      <c r="S189" s="621"/>
      <c r="T189" s="621"/>
      <c r="U189" s="711" t="s">
        <v>350</v>
      </c>
      <c r="V189" s="612"/>
      <c r="AB189" s="612"/>
      <c r="AC189" s="612"/>
    </row>
    <row r="190" spans="1:29" x14ac:dyDescent="0.25">
      <c r="A190" s="581">
        <v>336</v>
      </c>
      <c r="B190" s="538"/>
      <c r="C190" s="675" t="s">
        <v>1979</v>
      </c>
      <c r="D190" s="636" t="s">
        <v>960</v>
      </c>
      <c r="E190" s="731" t="s">
        <v>360</v>
      </c>
      <c r="F190" s="636">
        <v>0</v>
      </c>
      <c r="G190" s="732">
        <v>65535</v>
      </c>
      <c r="H190" s="733">
        <v>0</v>
      </c>
      <c r="I190" s="725">
        <v>1</v>
      </c>
      <c r="J190" s="715"/>
      <c r="K190" s="560"/>
      <c r="L190" s="754"/>
      <c r="M190" s="588">
        <f t="shared" si="12"/>
        <v>4</v>
      </c>
      <c r="N190" s="588">
        <f t="shared" si="13"/>
        <v>5</v>
      </c>
      <c r="O190" s="709">
        <f t="shared" si="10"/>
        <v>2384</v>
      </c>
      <c r="P190" s="634" t="str">
        <f t="shared" si="11"/>
        <v>0x0950</v>
      </c>
      <c r="Q190" s="638" t="s">
        <v>903</v>
      </c>
      <c r="R190" s="621"/>
      <c r="S190" s="621"/>
      <c r="T190" s="621"/>
      <c r="U190" s="650" t="s">
        <v>350</v>
      </c>
      <c r="V190" s="612"/>
      <c r="AB190" s="612"/>
      <c r="AC190" s="612"/>
    </row>
    <row r="191" spans="1:29" x14ac:dyDescent="0.25">
      <c r="A191" s="581">
        <v>337</v>
      </c>
      <c r="B191" s="538"/>
      <c r="C191" s="675" t="s">
        <v>1980</v>
      </c>
      <c r="D191" s="636" t="s">
        <v>960</v>
      </c>
      <c r="E191" s="731" t="s">
        <v>360</v>
      </c>
      <c r="F191" s="636">
        <v>0</v>
      </c>
      <c r="G191" s="732">
        <v>65535</v>
      </c>
      <c r="H191" s="733">
        <v>0</v>
      </c>
      <c r="I191" s="725">
        <v>1</v>
      </c>
      <c r="J191" s="715"/>
      <c r="K191" s="560"/>
      <c r="L191" s="754"/>
      <c r="M191" s="588">
        <f t="shared" si="12"/>
        <v>4</v>
      </c>
      <c r="N191" s="588">
        <f t="shared" si="13"/>
        <v>5</v>
      </c>
      <c r="O191" s="709">
        <f t="shared" si="10"/>
        <v>2385</v>
      </c>
      <c r="P191" s="634" t="str">
        <f t="shared" si="11"/>
        <v>0x0951</v>
      </c>
      <c r="Q191" s="638" t="s">
        <v>903</v>
      </c>
      <c r="R191" s="621"/>
      <c r="S191" s="621"/>
      <c r="T191" s="621"/>
      <c r="U191" s="711" t="s">
        <v>350</v>
      </c>
      <c r="V191" s="612"/>
      <c r="AB191" s="612"/>
      <c r="AC191" s="612"/>
    </row>
    <row r="192" spans="1:29" x14ac:dyDescent="0.25">
      <c r="A192" s="581">
        <v>338</v>
      </c>
      <c r="B192" s="538"/>
      <c r="C192" s="675" t="s">
        <v>1981</v>
      </c>
      <c r="D192" s="636" t="s">
        <v>960</v>
      </c>
      <c r="E192" s="731" t="s">
        <v>360</v>
      </c>
      <c r="F192" s="636">
        <v>0</v>
      </c>
      <c r="G192" s="732">
        <v>65535</v>
      </c>
      <c r="H192" s="733">
        <v>0</v>
      </c>
      <c r="I192" s="725">
        <v>1</v>
      </c>
      <c r="J192" s="715"/>
      <c r="K192" s="560"/>
      <c r="L192" s="754"/>
      <c r="M192" s="588">
        <f t="shared" si="12"/>
        <v>4</v>
      </c>
      <c r="N192" s="588">
        <f t="shared" si="13"/>
        <v>5</v>
      </c>
      <c r="O192" s="709">
        <f t="shared" si="10"/>
        <v>2386</v>
      </c>
      <c r="P192" s="634" t="str">
        <f t="shared" si="11"/>
        <v>0x0952</v>
      </c>
      <c r="Q192" s="638" t="s">
        <v>903</v>
      </c>
      <c r="R192" s="621"/>
      <c r="S192" s="621"/>
      <c r="T192" s="621"/>
      <c r="U192" s="650" t="s">
        <v>350</v>
      </c>
      <c r="V192" s="612"/>
      <c r="AB192" s="612"/>
      <c r="AC192" s="612"/>
    </row>
    <row r="193" spans="1:29" x14ac:dyDescent="0.25">
      <c r="A193" s="581">
        <v>339</v>
      </c>
      <c r="B193" s="538"/>
      <c r="C193" s="675" t="s">
        <v>1982</v>
      </c>
      <c r="D193" s="636" t="s">
        <v>960</v>
      </c>
      <c r="E193" s="731" t="s">
        <v>360</v>
      </c>
      <c r="F193" s="636">
        <v>0</v>
      </c>
      <c r="G193" s="732">
        <v>65535</v>
      </c>
      <c r="H193" s="733">
        <v>0</v>
      </c>
      <c r="I193" s="725">
        <v>1</v>
      </c>
      <c r="J193" s="715"/>
      <c r="K193" s="560"/>
      <c r="L193" s="754"/>
      <c r="M193" s="588">
        <f t="shared" si="12"/>
        <v>4</v>
      </c>
      <c r="N193" s="588">
        <f t="shared" si="13"/>
        <v>5</v>
      </c>
      <c r="O193" s="709">
        <f t="shared" si="10"/>
        <v>2387</v>
      </c>
      <c r="P193" s="634" t="str">
        <f t="shared" si="11"/>
        <v>0x0953</v>
      </c>
      <c r="Q193" s="638" t="s">
        <v>903</v>
      </c>
      <c r="R193" s="621"/>
      <c r="S193" s="621"/>
      <c r="T193" s="621"/>
      <c r="U193" s="711" t="s">
        <v>350</v>
      </c>
      <c r="V193" s="612"/>
      <c r="AB193" s="612"/>
      <c r="AC193" s="612"/>
    </row>
    <row r="194" spans="1:29" x14ac:dyDescent="0.25">
      <c r="A194" s="581">
        <v>340</v>
      </c>
      <c r="B194" s="538"/>
      <c r="C194" s="675" t="s">
        <v>1983</v>
      </c>
      <c r="D194" s="636" t="s">
        <v>960</v>
      </c>
      <c r="E194" s="731" t="s">
        <v>360</v>
      </c>
      <c r="F194" s="636">
        <v>0</v>
      </c>
      <c r="G194" s="732">
        <v>65535</v>
      </c>
      <c r="H194" s="733">
        <v>0</v>
      </c>
      <c r="I194" s="725">
        <v>1</v>
      </c>
      <c r="J194" s="715"/>
      <c r="K194" s="560"/>
      <c r="L194" s="754"/>
      <c r="M194" s="588">
        <f t="shared" si="12"/>
        <v>4</v>
      </c>
      <c r="N194" s="588">
        <f t="shared" si="13"/>
        <v>5</v>
      </c>
      <c r="O194" s="709">
        <f t="shared" si="10"/>
        <v>2388</v>
      </c>
      <c r="P194" s="634" t="str">
        <f t="shared" si="11"/>
        <v>0x0954</v>
      </c>
      <c r="Q194" s="638" t="s">
        <v>903</v>
      </c>
      <c r="R194" s="621"/>
      <c r="S194" s="621"/>
      <c r="T194" s="621"/>
      <c r="U194" s="650" t="s">
        <v>350</v>
      </c>
      <c r="V194" s="612"/>
      <c r="AB194" s="612"/>
      <c r="AC194" s="612"/>
    </row>
    <row r="195" spans="1:29" x14ac:dyDescent="0.25">
      <c r="A195" s="581">
        <v>341</v>
      </c>
      <c r="B195" s="538"/>
      <c r="C195" s="675" t="s">
        <v>1984</v>
      </c>
      <c r="D195" s="636" t="s">
        <v>960</v>
      </c>
      <c r="E195" s="731" t="s">
        <v>360</v>
      </c>
      <c r="F195" s="636">
        <v>0</v>
      </c>
      <c r="G195" s="732">
        <v>65535</v>
      </c>
      <c r="H195" s="733">
        <v>0</v>
      </c>
      <c r="I195" s="725">
        <v>1</v>
      </c>
      <c r="J195" s="715"/>
      <c r="K195" s="560"/>
      <c r="L195" s="754"/>
      <c r="M195" s="588">
        <f t="shared" si="12"/>
        <v>4</v>
      </c>
      <c r="N195" s="588">
        <f t="shared" si="13"/>
        <v>5</v>
      </c>
      <c r="O195" s="709">
        <f t="shared" si="10"/>
        <v>2389</v>
      </c>
      <c r="P195" s="634" t="str">
        <f t="shared" si="11"/>
        <v>0x0955</v>
      </c>
      <c r="Q195" s="638" t="s">
        <v>903</v>
      </c>
      <c r="R195" s="621"/>
      <c r="S195" s="621"/>
      <c r="T195" s="621"/>
      <c r="U195" s="711" t="s">
        <v>350</v>
      </c>
      <c r="V195" s="612"/>
      <c r="AB195" s="612"/>
      <c r="AC195" s="612"/>
    </row>
    <row r="196" spans="1:29" x14ac:dyDescent="0.25">
      <c r="A196" s="581">
        <v>342</v>
      </c>
      <c r="B196" s="538"/>
      <c r="C196" s="675" t="s">
        <v>1985</v>
      </c>
      <c r="D196" s="636" t="s">
        <v>960</v>
      </c>
      <c r="E196" s="731" t="s">
        <v>360</v>
      </c>
      <c r="F196" s="636">
        <v>0</v>
      </c>
      <c r="G196" s="732">
        <v>65535</v>
      </c>
      <c r="H196" s="733">
        <v>0</v>
      </c>
      <c r="I196" s="725">
        <v>1</v>
      </c>
      <c r="J196" s="715"/>
      <c r="K196" s="560"/>
      <c r="L196" s="754"/>
      <c r="M196" s="588">
        <f t="shared" si="12"/>
        <v>4</v>
      </c>
      <c r="N196" s="588">
        <f t="shared" si="13"/>
        <v>5</v>
      </c>
      <c r="O196" s="709">
        <f t="shared" si="10"/>
        <v>2390</v>
      </c>
      <c r="P196" s="634" t="str">
        <f t="shared" si="11"/>
        <v>0x0956</v>
      </c>
      <c r="Q196" s="638" t="s">
        <v>903</v>
      </c>
      <c r="R196" s="621"/>
      <c r="S196" s="621"/>
      <c r="T196" s="621"/>
      <c r="U196" s="650" t="s">
        <v>350</v>
      </c>
      <c r="V196" s="612"/>
      <c r="AB196" s="612"/>
      <c r="AC196" s="612"/>
    </row>
    <row r="197" spans="1:29" x14ac:dyDescent="0.25">
      <c r="A197" s="581">
        <v>343</v>
      </c>
      <c r="B197" s="538"/>
      <c r="C197" s="675" t="s">
        <v>1986</v>
      </c>
      <c r="D197" s="636" t="s">
        <v>960</v>
      </c>
      <c r="E197" s="731" t="s">
        <v>360</v>
      </c>
      <c r="F197" s="636">
        <v>0</v>
      </c>
      <c r="G197" s="732">
        <v>65535</v>
      </c>
      <c r="H197" s="733">
        <v>0</v>
      </c>
      <c r="I197" s="725">
        <v>1</v>
      </c>
      <c r="J197" s="715"/>
      <c r="K197" s="560"/>
      <c r="L197" s="754"/>
      <c r="M197" s="588">
        <f t="shared" si="12"/>
        <v>4</v>
      </c>
      <c r="N197" s="588">
        <f t="shared" si="13"/>
        <v>5</v>
      </c>
      <c r="O197" s="709">
        <f t="shared" si="10"/>
        <v>2391</v>
      </c>
      <c r="P197" s="634" t="str">
        <f t="shared" si="11"/>
        <v>0x0957</v>
      </c>
      <c r="Q197" s="638" t="s">
        <v>903</v>
      </c>
      <c r="R197" s="621"/>
      <c r="S197" s="621"/>
      <c r="T197" s="621"/>
      <c r="U197" s="711" t="s">
        <v>350</v>
      </c>
      <c r="V197" s="612"/>
      <c r="AB197" s="612"/>
      <c r="AC197" s="612"/>
    </row>
    <row r="198" spans="1:29" x14ac:dyDescent="0.25">
      <c r="A198" s="581">
        <v>344</v>
      </c>
      <c r="B198" s="538"/>
      <c r="C198" s="675" t="s">
        <v>1987</v>
      </c>
      <c r="D198" s="636" t="s">
        <v>960</v>
      </c>
      <c r="E198" s="731" t="s">
        <v>360</v>
      </c>
      <c r="F198" s="636">
        <v>0</v>
      </c>
      <c r="G198" s="732">
        <v>65535</v>
      </c>
      <c r="H198" s="733">
        <v>0</v>
      </c>
      <c r="I198" s="725">
        <v>1</v>
      </c>
      <c r="J198" s="715"/>
      <c r="K198" s="560"/>
      <c r="L198" s="754"/>
      <c r="M198" s="588">
        <f t="shared" si="12"/>
        <v>4</v>
      </c>
      <c r="N198" s="588">
        <f t="shared" si="13"/>
        <v>5</v>
      </c>
      <c r="O198" s="709">
        <f t="shared" si="10"/>
        <v>2392</v>
      </c>
      <c r="P198" s="634" t="str">
        <f t="shared" si="11"/>
        <v>0x0958</v>
      </c>
      <c r="Q198" s="638" t="s">
        <v>903</v>
      </c>
      <c r="R198" s="621"/>
      <c r="S198" s="621"/>
      <c r="T198" s="621"/>
      <c r="U198" s="650" t="s">
        <v>350</v>
      </c>
      <c r="V198" s="612"/>
      <c r="AB198" s="612"/>
      <c r="AC198" s="612"/>
    </row>
    <row r="199" spans="1:29" x14ac:dyDescent="0.25">
      <c r="A199" s="581">
        <v>345</v>
      </c>
      <c r="B199" s="538"/>
      <c r="C199" s="675" t="s">
        <v>1988</v>
      </c>
      <c r="D199" s="636" t="s">
        <v>960</v>
      </c>
      <c r="E199" s="731" t="s">
        <v>360</v>
      </c>
      <c r="F199" s="636">
        <v>0</v>
      </c>
      <c r="G199" s="732">
        <v>65535</v>
      </c>
      <c r="H199" s="733">
        <v>0</v>
      </c>
      <c r="I199" s="725">
        <v>1</v>
      </c>
      <c r="J199" s="715"/>
      <c r="K199" s="560"/>
      <c r="L199" s="754"/>
      <c r="M199" s="588">
        <f t="shared" si="12"/>
        <v>4</v>
      </c>
      <c r="N199" s="588">
        <f t="shared" si="13"/>
        <v>5</v>
      </c>
      <c r="O199" s="709">
        <f t="shared" si="10"/>
        <v>2393</v>
      </c>
      <c r="P199" s="634" t="str">
        <f t="shared" si="11"/>
        <v>0x0959</v>
      </c>
      <c r="Q199" s="638" t="s">
        <v>903</v>
      </c>
      <c r="R199" s="621"/>
      <c r="S199" s="621"/>
      <c r="T199" s="621"/>
      <c r="U199" s="711" t="s">
        <v>350</v>
      </c>
      <c r="V199" s="612"/>
      <c r="AB199" s="612"/>
      <c r="AC199" s="612"/>
    </row>
    <row r="200" spans="1:29" x14ac:dyDescent="0.25">
      <c r="A200" s="581">
        <v>346</v>
      </c>
      <c r="B200" s="538"/>
      <c r="C200" s="675" t="s">
        <v>1989</v>
      </c>
      <c r="D200" s="636" t="s">
        <v>960</v>
      </c>
      <c r="E200" s="731" t="s">
        <v>360</v>
      </c>
      <c r="F200" s="636">
        <v>0</v>
      </c>
      <c r="G200" s="732">
        <v>65535</v>
      </c>
      <c r="H200" s="733">
        <v>0</v>
      </c>
      <c r="I200" s="725">
        <v>1</v>
      </c>
      <c r="J200" s="715"/>
      <c r="K200" s="560"/>
      <c r="L200" s="754"/>
      <c r="M200" s="588">
        <f t="shared" si="12"/>
        <v>4</v>
      </c>
      <c r="N200" s="588">
        <f t="shared" si="13"/>
        <v>5</v>
      </c>
      <c r="O200" s="709">
        <f t="shared" si="10"/>
        <v>2394</v>
      </c>
      <c r="P200" s="634" t="str">
        <f t="shared" si="11"/>
        <v>0x095A</v>
      </c>
      <c r="Q200" s="638" t="s">
        <v>903</v>
      </c>
      <c r="R200" s="621"/>
      <c r="S200" s="621"/>
      <c r="T200" s="621"/>
      <c r="U200" s="650" t="s">
        <v>350</v>
      </c>
      <c r="V200" s="612"/>
      <c r="AB200" s="612"/>
      <c r="AC200" s="612"/>
    </row>
    <row r="201" spans="1:29" x14ac:dyDescent="0.25">
      <c r="A201" s="581">
        <v>347</v>
      </c>
      <c r="B201" s="538"/>
      <c r="C201" s="675" t="s">
        <v>1990</v>
      </c>
      <c r="D201" s="636" t="s">
        <v>960</v>
      </c>
      <c r="E201" s="731" t="s">
        <v>360</v>
      </c>
      <c r="F201" s="636">
        <v>0</v>
      </c>
      <c r="G201" s="732">
        <v>65535</v>
      </c>
      <c r="H201" s="733">
        <v>0</v>
      </c>
      <c r="I201" s="725">
        <v>1</v>
      </c>
      <c r="J201" s="715"/>
      <c r="K201" s="560"/>
      <c r="L201" s="754"/>
      <c r="M201" s="588">
        <f t="shared" si="12"/>
        <v>4</v>
      </c>
      <c r="N201" s="588">
        <f t="shared" si="13"/>
        <v>5</v>
      </c>
      <c r="O201" s="709">
        <f t="shared" si="10"/>
        <v>2395</v>
      </c>
      <c r="P201" s="634" t="str">
        <f t="shared" si="11"/>
        <v>0x095B</v>
      </c>
      <c r="Q201" s="638" t="s">
        <v>903</v>
      </c>
      <c r="R201" s="621"/>
      <c r="S201" s="621"/>
      <c r="T201" s="621"/>
      <c r="U201" s="711" t="s">
        <v>350</v>
      </c>
      <c r="V201" s="612"/>
      <c r="AB201" s="612"/>
      <c r="AC201" s="612"/>
    </row>
    <row r="202" spans="1:29" x14ac:dyDescent="0.25">
      <c r="A202" s="581">
        <v>348</v>
      </c>
      <c r="B202" s="538"/>
      <c r="C202" s="675" t="s">
        <v>1991</v>
      </c>
      <c r="D202" s="636" t="s">
        <v>960</v>
      </c>
      <c r="E202" s="731" t="s">
        <v>360</v>
      </c>
      <c r="F202" s="636">
        <v>0</v>
      </c>
      <c r="G202" s="732">
        <v>65535</v>
      </c>
      <c r="H202" s="733">
        <v>0</v>
      </c>
      <c r="I202" s="725">
        <v>1</v>
      </c>
      <c r="J202" s="715"/>
      <c r="K202" s="560"/>
      <c r="L202" s="754"/>
      <c r="M202" s="588">
        <f t="shared" si="12"/>
        <v>4</v>
      </c>
      <c r="N202" s="588">
        <f t="shared" si="13"/>
        <v>5</v>
      </c>
      <c r="O202" s="709">
        <f t="shared" si="10"/>
        <v>2396</v>
      </c>
      <c r="P202" s="634" t="str">
        <f t="shared" si="11"/>
        <v>0x095C</v>
      </c>
      <c r="Q202" s="638" t="s">
        <v>903</v>
      </c>
      <c r="R202" s="621"/>
      <c r="S202" s="621"/>
      <c r="T202" s="621"/>
      <c r="U202" s="650" t="s">
        <v>350</v>
      </c>
      <c r="V202" s="612"/>
      <c r="AB202" s="612"/>
      <c r="AC202" s="612"/>
    </row>
    <row r="203" spans="1:29" x14ac:dyDescent="0.25">
      <c r="A203" s="581">
        <v>349</v>
      </c>
      <c r="B203" s="538"/>
      <c r="C203" s="675" t="s">
        <v>1992</v>
      </c>
      <c r="D203" s="636" t="s">
        <v>960</v>
      </c>
      <c r="E203" s="731" t="s">
        <v>360</v>
      </c>
      <c r="F203" s="636">
        <v>0</v>
      </c>
      <c r="G203" s="732">
        <v>65535</v>
      </c>
      <c r="H203" s="733">
        <v>0</v>
      </c>
      <c r="I203" s="725">
        <v>1</v>
      </c>
      <c r="J203" s="715"/>
      <c r="K203" s="560"/>
      <c r="L203" s="754"/>
      <c r="M203" s="588">
        <f t="shared" si="12"/>
        <v>4</v>
      </c>
      <c r="N203" s="588">
        <f t="shared" si="13"/>
        <v>5</v>
      </c>
      <c r="O203" s="709">
        <f t="shared" si="10"/>
        <v>2397</v>
      </c>
      <c r="P203" s="634" t="str">
        <f t="shared" si="11"/>
        <v>0x095D</v>
      </c>
      <c r="Q203" s="638" t="s">
        <v>903</v>
      </c>
      <c r="R203" s="621"/>
      <c r="S203" s="621"/>
      <c r="T203" s="621"/>
      <c r="U203" s="711" t="s">
        <v>350</v>
      </c>
      <c r="V203" s="612"/>
      <c r="AB203" s="612"/>
      <c r="AC203" s="612"/>
    </row>
    <row r="204" spans="1:29" x14ac:dyDescent="0.25">
      <c r="A204" s="581">
        <v>350</v>
      </c>
      <c r="B204" s="538"/>
      <c r="C204" s="675" t="s">
        <v>1993</v>
      </c>
      <c r="D204" s="636" t="s">
        <v>960</v>
      </c>
      <c r="E204" s="731" t="s">
        <v>360</v>
      </c>
      <c r="F204" s="636">
        <v>0</v>
      </c>
      <c r="G204" s="732">
        <v>65535</v>
      </c>
      <c r="H204" s="733">
        <v>0</v>
      </c>
      <c r="I204" s="725">
        <v>1</v>
      </c>
      <c r="J204" s="715"/>
      <c r="K204" s="560"/>
      <c r="L204" s="754"/>
      <c r="M204" s="588">
        <f t="shared" si="12"/>
        <v>4</v>
      </c>
      <c r="N204" s="588">
        <f t="shared" si="13"/>
        <v>5</v>
      </c>
      <c r="O204" s="709">
        <f t="shared" si="10"/>
        <v>2398</v>
      </c>
      <c r="P204" s="634" t="str">
        <f t="shared" si="11"/>
        <v>0x095E</v>
      </c>
      <c r="Q204" s="638" t="s">
        <v>903</v>
      </c>
      <c r="R204" s="621"/>
      <c r="S204" s="621"/>
      <c r="T204" s="621"/>
      <c r="U204" s="650" t="s">
        <v>350</v>
      </c>
      <c r="V204" s="612"/>
      <c r="AB204" s="612"/>
      <c r="AC204" s="612"/>
    </row>
    <row r="205" spans="1:29" x14ac:dyDescent="0.25">
      <c r="A205" s="581">
        <v>351</v>
      </c>
      <c r="B205" s="538"/>
      <c r="C205" s="675" t="s">
        <v>1994</v>
      </c>
      <c r="D205" s="636" t="s">
        <v>960</v>
      </c>
      <c r="E205" s="731" t="s">
        <v>360</v>
      </c>
      <c r="F205" s="636">
        <v>0</v>
      </c>
      <c r="G205" s="732">
        <v>65535</v>
      </c>
      <c r="H205" s="733">
        <v>0</v>
      </c>
      <c r="I205" s="725">
        <v>1</v>
      </c>
      <c r="J205" s="715"/>
      <c r="K205" s="560"/>
      <c r="L205" s="754"/>
      <c r="M205" s="588">
        <f t="shared" si="12"/>
        <v>4</v>
      </c>
      <c r="N205" s="588">
        <f t="shared" si="13"/>
        <v>5</v>
      </c>
      <c r="O205" s="709">
        <f t="shared" si="10"/>
        <v>2399</v>
      </c>
      <c r="P205" s="634" t="str">
        <f t="shared" si="11"/>
        <v>0x095F</v>
      </c>
      <c r="Q205" s="638" t="s">
        <v>903</v>
      </c>
      <c r="R205" s="621"/>
      <c r="S205" s="621"/>
      <c r="T205" s="621"/>
      <c r="U205" s="711" t="s">
        <v>350</v>
      </c>
      <c r="V205" s="612"/>
      <c r="AB205" s="612"/>
      <c r="AC205" s="612"/>
    </row>
    <row r="206" spans="1:29" x14ac:dyDescent="0.25">
      <c r="A206" s="581">
        <v>352</v>
      </c>
      <c r="B206" s="538"/>
      <c r="C206" s="675" t="s">
        <v>1995</v>
      </c>
      <c r="D206" s="636" t="s">
        <v>960</v>
      </c>
      <c r="E206" s="731" t="s">
        <v>360</v>
      </c>
      <c r="F206" s="636">
        <v>-32768</v>
      </c>
      <c r="G206" s="732">
        <v>32767</v>
      </c>
      <c r="H206" s="733">
        <v>0</v>
      </c>
      <c r="I206" s="725">
        <v>1</v>
      </c>
      <c r="J206" s="715"/>
      <c r="K206" s="560"/>
      <c r="L206" s="754"/>
      <c r="M206" s="588">
        <f t="shared" si="12"/>
        <v>4</v>
      </c>
      <c r="N206" s="588">
        <f t="shared" si="13"/>
        <v>5</v>
      </c>
      <c r="O206" s="709">
        <f t="shared" ref="O206:O269" si="14">IF(A206&lt;&gt;"",M206*2^9+A206,"")</f>
        <v>2400</v>
      </c>
      <c r="P206" s="634" t="str">
        <f t="shared" ref="P206:P269" si="15">IF(A206&lt;&gt;"","0x" &amp;DEC2HEX( O206,4),"")</f>
        <v>0x0960</v>
      </c>
      <c r="Q206" s="638" t="s">
        <v>964</v>
      </c>
      <c r="R206" s="621"/>
      <c r="S206" s="621"/>
      <c r="T206" s="621"/>
      <c r="U206" s="650" t="s">
        <v>350</v>
      </c>
      <c r="V206" s="612"/>
      <c r="AB206" s="612"/>
      <c r="AC206" s="612"/>
    </row>
    <row r="207" spans="1:29" x14ac:dyDescent="0.25">
      <c r="A207" s="581">
        <v>353</v>
      </c>
      <c r="B207" s="538"/>
      <c r="C207" s="675" t="s">
        <v>1996</v>
      </c>
      <c r="D207" s="636" t="s">
        <v>960</v>
      </c>
      <c r="E207" s="731" t="s">
        <v>360</v>
      </c>
      <c r="F207" s="636">
        <v>0</v>
      </c>
      <c r="G207" s="732">
        <v>65535</v>
      </c>
      <c r="H207" s="733">
        <v>0</v>
      </c>
      <c r="I207" s="725">
        <v>1</v>
      </c>
      <c r="J207" s="715"/>
      <c r="K207" s="560"/>
      <c r="L207" s="754"/>
      <c r="M207" s="588">
        <f t="shared" si="12"/>
        <v>4</v>
      </c>
      <c r="N207" s="588">
        <f t="shared" si="13"/>
        <v>5</v>
      </c>
      <c r="O207" s="709">
        <f t="shared" si="14"/>
        <v>2401</v>
      </c>
      <c r="P207" s="634" t="str">
        <f t="shared" si="15"/>
        <v>0x0961</v>
      </c>
      <c r="Q207" s="638" t="s">
        <v>903</v>
      </c>
      <c r="R207" s="621"/>
      <c r="S207" s="621"/>
      <c r="T207" s="621"/>
      <c r="U207" s="711" t="s">
        <v>350</v>
      </c>
      <c r="V207" s="612"/>
      <c r="AB207" s="612"/>
      <c r="AC207" s="612"/>
    </row>
    <row r="208" spans="1:29" x14ac:dyDescent="0.25">
      <c r="A208" s="581">
        <v>354</v>
      </c>
      <c r="B208" s="538"/>
      <c r="C208" s="675" t="s">
        <v>1997</v>
      </c>
      <c r="D208" s="636" t="s">
        <v>960</v>
      </c>
      <c r="E208" s="731" t="s">
        <v>360</v>
      </c>
      <c r="F208" s="636">
        <v>-32768</v>
      </c>
      <c r="G208" s="732">
        <v>32767</v>
      </c>
      <c r="H208" s="733">
        <v>0</v>
      </c>
      <c r="I208" s="725">
        <v>1</v>
      </c>
      <c r="J208" s="715"/>
      <c r="K208" s="560"/>
      <c r="L208" s="754"/>
      <c r="M208" s="588">
        <f t="shared" si="12"/>
        <v>4</v>
      </c>
      <c r="N208" s="588">
        <f t="shared" si="13"/>
        <v>5</v>
      </c>
      <c r="O208" s="709">
        <f t="shared" si="14"/>
        <v>2402</v>
      </c>
      <c r="P208" s="634" t="str">
        <f t="shared" si="15"/>
        <v>0x0962</v>
      </c>
      <c r="Q208" s="638" t="s">
        <v>964</v>
      </c>
      <c r="R208" s="621"/>
      <c r="S208" s="621"/>
      <c r="T208" s="621"/>
      <c r="U208" s="650" t="s">
        <v>350</v>
      </c>
      <c r="V208" s="612"/>
      <c r="AB208" s="612"/>
      <c r="AC208" s="612"/>
    </row>
    <row r="209" spans="1:29" x14ac:dyDescent="0.25">
      <c r="A209" s="581">
        <v>355</v>
      </c>
      <c r="B209" s="538"/>
      <c r="C209" s="675" t="s">
        <v>1998</v>
      </c>
      <c r="D209" s="636" t="s">
        <v>960</v>
      </c>
      <c r="E209" s="731" t="s">
        <v>360</v>
      </c>
      <c r="F209" s="636">
        <v>-32768</v>
      </c>
      <c r="G209" s="732">
        <v>32767</v>
      </c>
      <c r="H209" s="733">
        <v>0</v>
      </c>
      <c r="I209" s="725">
        <v>1</v>
      </c>
      <c r="J209" s="715"/>
      <c r="K209" s="560"/>
      <c r="L209" s="754"/>
      <c r="M209" s="588">
        <f t="shared" ref="M209:M280" si="16">$D$5</f>
        <v>4</v>
      </c>
      <c r="N209" s="588">
        <f t="shared" ref="N209:N280" si="17">$D$4</f>
        <v>5</v>
      </c>
      <c r="O209" s="709">
        <f t="shared" si="14"/>
        <v>2403</v>
      </c>
      <c r="P209" s="634" t="str">
        <f t="shared" si="15"/>
        <v>0x0963</v>
      </c>
      <c r="Q209" s="638" t="s">
        <v>964</v>
      </c>
      <c r="R209" s="621"/>
      <c r="S209" s="621"/>
      <c r="T209" s="621"/>
      <c r="U209" s="711" t="s">
        <v>350</v>
      </c>
      <c r="V209" s="612"/>
      <c r="AB209" s="612"/>
      <c r="AC209" s="612"/>
    </row>
    <row r="210" spans="1:29" x14ac:dyDescent="0.25">
      <c r="A210" s="581">
        <v>356</v>
      </c>
      <c r="B210" s="538"/>
      <c r="C210" s="675" t="s">
        <v>1999</v>
      </c>
      <c r="D210" s="636" t="s">
        <v>960</v>
      </c>
      <c r="E210" s="731" t="s">
        <v>360</v>
      </c>
      <c r="F210" s="636">
        <v>0</v>
      </c>
      <c r="G210" s="732">
        <v>65535</v>
      </c>
      <c r="H210" s="733">
        <v>0</v>
      </c>
      <c r="I210" s="725">
        <v>1</v>
      </c>
      <c r="J210" s="715"/>
      <c r="K210" s="560"/>
      <c r="L210" s="754"/>
      <c r="M210" s="588">
        <f t="shared" si="16"/>
        <v>4</v>
      </c>
      <c r="N210" s="588">
        <f t="shared" si="17"/>
        <v>5</v>
      </c>
      <c r="O210" s="709">
        <f t="shared" si="14"/>
        <v>2404</v>
      </c>
      <c r="P210" s="634" t="str">
        <f t="shared" si="15"/>
        <v>0x0964</v>
      </c>
      <c r="Q210" s="638" t="s">
        <v>903</v>
      </c>
      <c r="R210" s="621"/>
      <c r="S210" s="621"/>
      <c r="T210" s="621"/>
      <c r="U210" s="650" t="s">
        <v>350</v>
      </c>
      <c r="V210" s="612"/>
      <c r="AB210" s="612"/>
      <c r="AC210" s="612"/>
    </row>
    <row r="211" spans="1:29" x14ac:dyDescent="0.25">
      <c r="A211" s="581">
        <v>357</v>
      </c>
      <c r="B211" s="538"/>
      <c r="C211" s="675" t="s">
        <v>2000</v>
      </c>
      <c r="D211" s="636" t="s">
        <v>960</v>
      </c>
      <c r="E211" s="731" t="s">
        <v>360</v>
      </c>
      <c r="F211" s="636">
        <v>0</v>
      </c>
      <c r="G211" s="732">
        <v>65535</v>
      </c>
      <c r="H211" s="733">
        <v>0</v>
      </c>
      <c r="I211" s="725">
        <v>1</v>
      </c>
      <c r="J211" s="715"/>
      <c r="K211" s="560"/>
      <c r="L211" s="754"/>
      <c r="M211" s="588">
        <f t="shared" si="16"/>
        <v>4</v>
      </c>
      <c r="N211" s="588">
        <f t="shared" si="17"/>
        <v>5</v>
      </c>
      <c r="O211" s="709">
        <f t="shared" si="14"/>
        <v>2405</v>
      </c>
      <c r="P211" s="634" t="str">
        <f t="shared" si="15"/>
        <v>0x0965</v>
      </c>
      <c r="Q211" s="638" t="s">
        <v>903</v>
      </c>
      <c r="R211" s="621"/>
      <c r="S211" s="621"/>
      <c r="T211" s="621"/>
      <c r="U211" s="650" t="s">
        <v>350</v>
      </c>
      <c r="V211" s="612"/>
      <c r="AB211" s="612"/>
      <c r="AC211" s="612"/>
    </row>
    <row r="212" spans="1:29" x14ac:dyDescent="0.25">
      <c r="A212" s="581">
        <v>358</v>
      </c>
      <c r="B212" s="538"/>
      <c r="C212" s="675" t="s">
        <v>2001</v>
      </c>
      <c r="D212" s="636" t="s">
        <v>960</v>
      </c>
      <c r="E212" s="731" t="s">
        <v>360</v>
      </c>
      <c r="F212" s="636">
        <v>0</v>
      </c>
      <c r="G212" s="732">
        <v>65535</v>
      </c>
      <c r="H212" s="733">
        <v>0</v>
      </c>
      <c r="I212" s="725">
        <v>1</v>
      </c>
      <c r="J212" s="715"/>
      <c r="K212" s="560"/>
      <c r="L212" s="754"/>
      <c r="M212" s="588">
        <f t="shared" si="16"/>
        <v>4</v>
      </c>
      <c r="N212" s="588">
        <f t="shared" si="17"/>
        <v>5</v>
      </c>
      <c r="O212" s="709">
        <f t="shared" si="14"/>
        <v>2406</v>
      </c>
      <c r="P212" s="634" t="str">
        <f t="shared" si="15"/>
        <v>0x0966</v>
      </c>
      <c r="Q212" s="638" t="s">
        <v>903</v>
      </c>
      <c r="R212" s="621"/>
      <c r="S212" s="621"/>
      <c r="T212" s="621"/>
      <c r="U212" s="711" t="s">
        <v>350</v>
      </c>
      <c r="V212" s="612"/>
      <c r="AB212" s="612"/>
      <c r="AC212" s="612"/>
    </row>
    <row r="213" spans="1:29" x14ac:dyDescent="0.25">
      <c r="A213" s="581"/>
      <c r="B213" s="538"/>
      <c r="C213" s="675"/>
      <c r="D213" s="636"/>
      <c r="E213" s="731"/>
      <c r="F213" s="636"/>
      <c r="G213" s="732"/>
      <c r="H213" s="733"/>
      <c r="I213" s="725"/>
      <c r="J213" s="715"/>
      <c r="K213" s="560"/>
      <c r="L213" s="754"/>
      <c r="M213" s="588"/>
      <c r="N213" s="588"/>
      <c r="O213" s="709" t="str">
        <f t="shared" si="14"/>
        <v/>
      </c>
      <c r="P213" s="634" t="str">
        <f t="shared" si="15"/>
        <v/>
      </c>
      <c r="Q213" s="638"/>
      <c r="R213" s="621"/>
      <c r="S213" s="621"/>
      <c r="T213" s="621"/>
      <c r="U213" s="711"/>
      <c r="V213" s="612"/>
      <c r="AB213" s="612"/>
      <c r="AC213" s="612"/>
    </row>
    <row r="214" spans="1:29" x14ac:dyDescent="0.25">
      <c r="A214" s="581">
        <v>359</v>
      </c>
      <c r="B214" s="538"/>
      <c r="C214" s="681" t="s">
        <v>2002</v>
      </c>
      <c r="D214" s="682" t="s">
        <v>960</v>
      </c>
      <c r="E214" s="683" t="s">
        <v>360</v>
      </c>
      <c r="F214" s="684">
        <v>0</v>
      </c>
      <c r="G214" s="685">
        <v>65535</v>
      </c>
      <c r="H214" s="686">
        <v>0</v>
      </c>
      <c r="I214" s="687">
        <v>1</v>
      </c>
      <c r="J214" s="688"/>
      <c r="K214" s="560"/>
      <c r="L214" s="689"/>
      <c r="M214" s="560">
        <v>4</v>
      </c>
      <c r="N214" s="588">
        <v>5</v>
      </c>
      <c r="O214" s="709">
        <f t="shared" si="14"/>
        <v>2407</v>
      </c>
      <c r="P214" s="634" t="str">
        <f t="shared" si="15"/>
        <v>0x0967</v>
      </c>
      <c r="Q214" s="690" t="s">
        <v>903</v>
      </c>
      <c r="R214" s="691"/>
      <c r="S214" s="691"/>
      <c r="T214" s="691"/>
      <c r="U214" s="692" t="s">
        <v>350</v>
      </c>
      <c r="V214" s="693"/>
      <c r="W214" s="694"/>
      <c r="Y214" s="694"/>
      <c r="Z214" s="694"/>
      <c r="AB214" s="693"/>
      <c r="AC214" s="693"/>
    </row>
    <row r="215" spans="1:29" x14ac:dyDescent="0.25">
      <c r="A215" s="581">
        <v>360</v>
      </c>
      <c r="B215" s="538"/>
      <c r="C215" s="681" t="s">
        <v>2003</v>
      </c>
      <c r="D215" s="682" t="s">
        <v>960</v>
      </c>
      <c r="E215" s="683" t="s">
        <v>360</v>
      </c>
      <c r="F215" s="684">
        <v>0</v>
      </c>
      <c r="G215" s="685">
        <v>65535</v>
      </c>
      <c r="H215" s="686">
        <v>0</v>
      </c>
      <c r="I215" s="687">
        <v>1</v>
      </c>
      <c r="J215" s="688"/>
      <c r="K215" s="560"/>
      <c r="L215" s="689"/>
      <c r="M215" s="560">
        <v>4</v>
      </c>
      <c r="N215" s="588">
        <v>5</v>
      </c>
      <c r="O215" s="709">
        <f t="shared" si="14"/>
        <v>2408</v>
      </c>
      <c r="P215" s="634" t="str">
        <f t="shared" si="15"/>
        <v>0x0968</v>
      </c>
      <c r="Q215" s="690" t="s">
        <v>903</v>
      </c>
      <c r="R215" s="691"/>
      <c r="S215" s="691"/>
      <c r="T215" s="691"/>
      <c r="U215" s="692" t="s">
        <v>350</v>
      </c>
      <c r="V215" s="693"/>
      <c r="W215" s="694"/>
      <c r="Y215" s="694"/>
      <c r="Z215" s="694"/>
      <c r="AB215" s="693"/>
      <c r="AC215" s="693"/>
    </row>
    <row r="216" spans="1:29" x14ac:dyDescent="0.25">
      <c r="A216" s="581">
        <v>361</v>
      </c>
      <c r="B216" s="538"/>
      <c r="C216" s="681" t="s">
        <v>2004</v>
      </c>
      <c r="D216" s="682" t="s">
        <v>960</v>
      </c>
      <c r="E216" s="683" t="s">
        <v>360</v>
      </c>
      <c r="F216" s="684">
        <v>0</v>
      </c>
      <c r="G216" s="685">
        <v>65535</v>
      </c>
      <c r="H216" s="686">
        <v>0</v>
      </c>
      <c r="I216" s="687">
        <v>1</v>
      </c>
      <c r="J216" s="688"/>
      <c r="K216" s="560"/>
      <c r="L216" s="689"/>
      <c r="M216" s="560">
        <v>4</v>
      </c>
      <c r="N216" s="588">
        <v>5</v>
      </c>
      <c r="O216" s="709">
        <f t="shared" si="14"/>
        <v>2409</v>
      </c>
      <c r="P216" s="634" t="str">
        <f t="shared" si="15"/>
        <v>0x0969</v>
      </c>
      <c r="Q216" s="690" t="s">
        <v>903</v>
      </c>
      <c r="R216" s="691"/>
      <c r="S216" s="691"/>
      <c r="T216" s="691"/>
      <c r="U216" s="692" t="s">
        <v>350</v>
      </c>
      <c r="V216" s="693"/>
      <c r="W216" s="694"/>
      <c r="Y216" s="694"/>
      <c r="Z216" s="694"/>
      <c r="AB216" s="693"/>
      <c r="AC216" s="693"/>
    </row>
    <row r="217" spans="1:29" x14ac:dyDescent="0.25">
      <c r="A217" s="581">
        <v>362</v>
      </c>
      <c r="B217" s="538"/>
      <c r="C217" s="681" t="s">
        <v>2005</v>
      </c>
      <c r="D217" s="682" t="s">
        <v>960</v>
      </c>
      <c r="E217" s="683" t="s">
        <v>360</v>
      </c>
      <c r="F217" s="684">
        <v>0</v>
      </c>
      <c r="G217" s="685">
        <v>65535</v>
      </c>
      <c r="H217" s="686">
        <v>0</v>
      </c>
      <c r="I217" s="687">
        <v>1</v>
      </c>
      <c r="J217" s="688"/>
      <c r="K217" s="560"/>
      <c r="L217" s="689"/>
      <c r="M217" s="560">
        <v>4</v>
      </c>
      <c r="N217" s="588">
        <v>5</v>
      </c>
      <c r="O217" s="709">
        <f t="shared" si="14"/>
        <v>2410</v>
      </c>
      <c r="P217" s="634" t="str">
        <f t="shared" si="15"/>
        <v>0x096A</v>
      </c>
      <c r="Q217" s="690" t="s">
        <v>903</v>
      </c>
      <c r="R217" s="691"/>
      <c r="S217" s="691"/>
      <c r="T217" s="691"/>
      <c r="U217" s="692" t="s">
        <v>350</v>
      </c>
      <c r="V217" s="693"/>
      <c r="W217" s="694"/>
      <c r="Y217" s="694"/>
      <c r="Z217" s="694"/>
      <c r="AB217" s="693"/>
      <c r="AC217" s="693"/>
    </row>
    <row r="218" spans="1:29" x14ac:dyDescent="0.25">
      <c r="A218" s="581">
        <v>363</v>
      </c>
      <c r="B218" s="538"/>
      <c r="C218" s="681" t="s">
        <v>2006</v>
      </c>
      <c r="D218" s="682" t="s">
        <v>960</v>
      </c>
      <c r="E218" s="683" t="s">
        <v>360</v>
      </c>
      <c r="F218" s="684">
        <v>0</v>
      </c>
      <c r="G218" s="685">
        <v>65535</v>
      </c>
      <c r="H218" s="686">
        <v>0</v>
      </c>
      <c r="I218" s="687">
        <v>1</v>
      </c>
      <c r="J218" s="688"/>
      <c r="K218" s="560"/>
      <c r="L218" s="689"/>
      <c r="M218" s="560">
        <v>4</v>
      </c>
      <c r="N218" s="588">
        <v>5</v>
      </c>
      <c r="O218" s="709">
        <f t="shared" si="14"/>
        <v>2411</v>
      </c>
      <c r="P218" s="634" t="str">
        <f t="shared" si="15"/>
        <v>0x096B</v>
      </c>
      <c r="Q218" s="690" t="s">
        <v>903</v>
      </c>
      <c r="R218" s="691"/>
      <c r="S218" s="691"/>
      <c r="T218" s="691"/>
      <c r="U218" s="692" t="s">
        <v>350</v>
      </c>
      <c r="V218" s="693"/>
      <c r="W218" s="694"/>
      <c r="Y218" s="694"/>
      <c r="Z218" s="694"/>
      <c r="AB218" s="693"/>
      <c r="AC218" s="693"/>
    </row>
    <row r="219" spans="1:29" x14ac:dyDescent="0.25">
      <c r="A219" s="581">
        <v>364</v>
      </c>
      <c r="B219" s="538"/>
      <c r="C219" s="681" t="s">
        <v>2007</v>
      </c>
      <c r="D219" s="682" t="s">
        <v>960</v>
      </c>
      <c r="E219" s="683" t="s">
        <v>360</v>
      </c>
      <c r="F219" s="684">
        <v>0</v>
      </c>
      <c r="G219" s="685">
        <v>65535</v>
      </c>
      <c r="H219" s="686">
        <v>0</v>
      </c>
      <c r="I219" s="687">
        <v>1</v>
      </c>
      <c r="J219" s="688"/>
      <c r="K219" s="560"/>
      <c r="L219" s="689"/>
      <c r="M219" s="560">
        <v>4</v>
      </c>
      <c r="N219" s="588">
        <v>5</v>
      </c>
      <c r="O219" s="709">
        <f t="shared" si="14"/>
        <v>2412</v>
      </c>
      <c r="P219" s="634" t="str">
        <f t="shared" si="15"/>
        <v>0x096C</v>
      </c>
      <c r="Q219" s="690" t="s">
        <v>903</v>
      </c>
      <c r="R219" s="691"/>
      <c r="S219" s="691"/>
      <c r="T219" s="691"/>
      <c r="U219" s="692" t="s">
        <v>350</v>
      </c>
      <c r="V219" s="693"/>
      <c r="W219" s="694"/>
      <c r="Y219" s="694"/>
      <c r="Z219" s="694"/>
      <c r="AB219" s="693"/>
      <c r="AC219" s="693"/>
    </row>
    <row r="220" spans="1:29" x14ac:dyDescent="0.25">
      <c r="A220" s="581">
        <v>365</v>
      </c>
      <c r="B220" s="538"/>
      <c r="C220" s="681" t="s">
        <v>2008</v>
      </c>
      <c r="D220" s="682" t="s">
        <v>960</v>
      </c>
      <c r="E220" s="683" t="s">
        <v>360</v>
      </c>
      <c r="F220" s="684">
        <v>0</v>
      </c>
      <c r="G220" s="685">
        <v>65535</v>
      </c>
      <c r="H220" s="686">
        <v>0</v>
      </c>
      <c r="I220" s="687">
        <v>1</v>
      </c>
      <c r="J220" s="688"/>
      <c r="K220" s="560"/>
      <c r="L220" s="689"/>
      <c r="M220" s="560">
        <v>4</v>
      </c>
      <c r="N220" s="588">
        <v>5</v>
      </c>
      <c r="O220" s="709">
        <f t="shared" si="14"/>
        <v>2413</v>
      </c>
      <c r="P220" s="634" t="str">
        <f t="shared" si="15"/>
        <v>0x096D</v>
      </c>
      <c r="Q220" s="690" t="s">
        <v>903</v>
      </c>
      <c r="R220" s="691"/>
      <c r="S220" s="691"/>
      <c r="T220" s="691"/>
      <c r="U220" s="692" t="s">
        <v>350</v>
      </c>
      <c r="V220" s="693"/>
      <c r="W220" s="694"/>
      <c r="Y220" s="694"/>
      <c r="Z220" s="694"/>
      <c r="AB220" s="693"/>
      <c r="AC220" s="693"/>
    </row>
    <row r="221" spans="1:29" x14ac:dyDescent="0.25">
      <c r="A221" s="581">
        <v>366</v>
      </c>
      <c r="B221" s="538"/>
      <c r="C221" s="681" t="s">
        <v>2009</v>
      </c>
      <c r="D221" s="682" t="s">
        <v>960</v>
      </c>
      <c r="E221" s="683" t="s">
        <v>360</v>
      </c>
      <c r="F221" s="684">
        <v>0</v>
      </c>
      <c r="G221" s="685">
        <v>65535</v>
      </c>
      <c r="H221" s="686">
        <v>0</v>
      </c>
      <c r="I221" s="687">
        <v>1</v>
      </c>
      <c r="J221" s="688"/>
      <c r="K221" s="560"/>
      <c r="L221" s="689"/>
      <c r="M221" s="560">
        <v>4</v>
      </c>
      <c r="N221" s="588">
        <v>5</v>
      </c>
      <c r="O221" s="709">
        <f t="shared" si="14"/>
        <v>2414</v>
      </c>
      <c r="P221" s="634" t="str">
        <f t="shared" si="15"/>
        <v>0x096E</v>
      </c>
      <c r="Q221" s="690" t="s">
        <v>903</v>
      </c>
      <c r="R221" s="691"/>
      <c r="S221" s="691"/>
      <c r="T221" s="691"/>
      <c r="U221" s="692" t="s">
        <v>350</v>
      </c>
      <c r="V221" s="693"/>
      <c r="W221" s="694"/>
      <c r="Y221" s="694"/>
      <c r="Z221" s="694"/>
      <c r="AB221" s="693"/>
      <c r="AC221" s="693"/>
    </row>
    <row r="222" spans="1:29" x14ac:dyDescent="0.25">
      <c r="A222" s="581">
        <v>367</v>
      </c>
      <c r="B222" s="538"/>
      <c r="C222" s="681" t="s">
        <v>2010</v>
      </c>
      <c r="D222" s="682" t="s">
        <v>960</v>
      </c>
      <c r="E222" s="683" t="s">
        <v>360</v>
      </c>
      <c r="F222" s="684">
        <v>0</v>
      </c>
      <c r="G222" s="685">
        <v>65535</v>
      </c>
      <c r="H222" s="686">
        <v>0</v>
      </c>
      <c r="I222" s="687">
        <v>1</v>
      </c>
      <c r="J222" s="688"/>
      <c r="K222" s="560"/>
      <c r="L222" s="689"/>
      <c r="M222" s="560">
        <v>4</v>
      </c>
      <c r="N222" s="588">
        <v>5</v>
      </c>
      <c r="O222" s="709">
        <f t="shared" si="14"/>
        <v>2415</v>
      </c>
      <c r="P222" s="634" t="str">
        <f t="shared" si="15"/>
        <v>0x096F</v>
      </c>
      <c r="Q222" s="690" t="s">
        <v>903</v>
      </c>
      <c r="R222" s="691"/>
      <c r="S222" s="691"/>
      <c r="T222" s="691"/>
      <c r="U222" s="692" t="s">
        <v>350</v>
      </c>
      <c r="V222" s="693"/>
      <c r="W222" s="694"/>
      <c r="Y222" s="694"/>
      <c r="Z222" s="694"/>
      <c r="AB222" s="693"/>
      <c r="AC222" s="693"/>
    </row>
    <row r="223" spans="1:29" x14ac:dyDescent="0.25">
      <c r="A223" s="581">
        <v>368</v>
      </c>
      <c r="B223" s="538"/>
      <c r="C223" s="681" t="s">
        <v>2011</v>
      </c>
      <c r="D223" s="682" t="s">
        <v>960</v>
      </c>
      <c r="E223" s="683" t="s">
        <v>360</v>
      </c>
      <c r="F223" s="684">
        <v>0</v>
      </c>
      <c r="G223" s="685">
        <v>65535</v>
      </c>
      <c r="H223" s="686">
        <v>0</v>
      </c>
      <c r="I223" s="687">
        <v>1</v>
      </c>
      <c r="J223" s="688"/>
      <c r="K223" s="560"/>
      <c r="L223" s="689"/>
      <c r="M223" s="560">
        <v>4</v>
      </c>
      <c r="N223" s="588">
        <v>5</v>
      </c>
      <c r="O223" s="709">
        <f t="shared" si="14"/>
        <v>2416</v>
      </c>
      <c r="P223" s="634" t="str">
        <f t="shared" si="15"/>
        <v>0x0970</v>
      </c>
      <c r="Q223" s="690" t="s">
        <v>903</v>
      </c>
      <c r="R223" s="691"/>
      <c r="S223" s="691"/>
      <c r="T223" s="691"/>
      <c r="U223" s="692" t="s">
        <v>350</v>
      </c>
      <c r="V223" s="693"/>
      <c r="W223" s="694"/>
      <c r="Y223" s="694"/>
      <c r="Z223" s="694"/>
      <c r="AB223" s="693"/>
      <c r="AC223" s="693"/>
    </row>
    <row r="224" spans="1:29" x14ac:dyDescent="0.25">
      <c r="A224" s="581">
        <v>369</v>
      </c>
      <c r="B224" s="538"/>
      <c r="C224" s="681" t="s">
        <v>2012</v>
      </c>
      <c r="D224" s="682" t="s">
        <v>960</v>
      </c>
      <c r="E224" s="683" t="s">
        <v>360</v>
      </c>
      <c r="F224" s="684">
        <v>0</v>
      </c>
      <c r="G224" s="685">
        <v>65535</v>
      </c>
      <c r="H224" s="686">
        <v>0</v>
      </c>
      <c r="I224" s="687">
        <v>1</v>
      </c>
      <c r="J224" s="688"/>
      <c r="K224" s="560"/>
      <c r="L224" s="689"/>
      <c r="M224" s="560">
        <v>4</v>
      </c>
      <c r="N224" s="588">
        <v>5</v>
      </c>
      <c r="O224" s="709">
        <f t="shared" si="14"/>
        <v>2417</v>
      </c>
      <c r="P224" s="634" t="str">
        <f t="shared" si="15"/>
        <v>0x0971</v>
      </c>
      <c r="Q224" s="690" t="s">
        <v>903</v>
      </c>
      <c r="R224" s="691"/>
      <c r="S224" s="691"/>
      <c r="T224" s="691"/>
      <c r="U224" s="692" t="s">
        <v>350</v>
      </c>
      <c r="V224" s="693"/>
      <c r="W224" s="694"/>
      <c r="Y224" s="694"/>
      <c r="Z224" s="694"/>
      <c r="AB224" s="693"/>
      <c r="AC224" s="693"/>
    </row>
    <row r="225" spans="1:29" x14ac:dyDescent="0.25">
      <c r="A225" s="581"/>
      <c r="B225" s="538"/>
      <c r="C225" s="675"/>
      <c r="D225" s="636"/>
      <c r="E225" s="731"/>
      <c r="F225" s="636"/>
      <c r="G225" s="732"/>
      <c r="H225" s="733"/>
      <c r="I225" s="749"/>
      <c r="J225" s="715"/>
      <c r="K225" s="560"/>
      <c r="L225" s="754"/>
      <c r="M225" s="588"/>
      <c r="N225" s="588"/>
      <c r="O225" s="709" t="str">
        <f t="shared" si="14"/>
        <v/>
      </c>
      <c r="P225" s="634" t="str">
        <f t="shared" si="15"/>
        <v/>
      </c>
      <c r="Q225" s="638"/>
      <c r="R225" s="621"/>
      <c r="S225" s="621"/>
      <c r="T225" s="621"/>
      <c r="U225" s="711"/>
      <c r="V225" s="612"/>
      <c r="AB225" s="612"/>
      <c r="AC225" s="612"/>
    </row>
    <row r="226" spans="1:29" x14ac:dyDescent="0.25">
      <c r="A226" s="636">
        <v>410</v>
      </c>
      <c r="B226" s="538"/>
      <c r="C226" s="717" t="s">
        <v>2013</v>
      </c>
      <c r="D226" s="636"/>
      <c r="E226" s="539" t="s">
        <v>537</v>
      </c>
      <c r="F226" s="751">
        <v>0</v>
      </c>
      <c r="G226" s="732">
        <v>65535</v>
      </c>
      <c r="H226" s="733">
        <v>0</v>
      </c>
      <c r="I226" s="752">
        <v>1</v>
      </c>
      <c r="J226" s="715"/>
      <c r="K226" s="560"/>
      <c r="L226" s="552"/>
      <c r="M226" s="588">
        <f t="shared" si="16"/>
        <v>4</v>
      </c>
      <c r="N226" s="588">
        <f t="shared" si="17"/>
        <v>5</v>
      </c>
      <c r="O226" s="709">
        <f t="shared" si="14"/>
        <v>2458</v>
      </c>
      <c r="P226" s="634" t="str">
        <f t="shared" si="15"/>
        <v>0x099A</v>
      </c>
      <c r="Q226" s="638" t="s">
        <v>903</v>
      </c>
      <c r="R226" s="621"/>
      <c r="S226" s="621"/>
      <c r="T226" s="621"/>
      <c r="U226" s="712" t="s">
        <v>350</v>
      </c>
      <c r="V226" s="612"/>
      <c r="AC226" s="612"/>
    </row>
    <row r="227" spans="1:29" x14ac:dyDescent="0.25">
      <c r="A227" s="636">
        <v>411</v>
      </c>
      <c r="B227" s="538"/>
      <c r="C227" s="717" t="s">
        <v>2014</v>
      </c>
      <c r="D227" s="636"/>
      <c r="E227" s="539" t="s">
        <v>537</v>
      </c>
      <c r="F227" s="751">
        <v>0</v>
      </c>
      <c r="G227" s="732">
        <v>65535</v>
      </c>
      <c r="H227" s="733">
        <v>0</v>
      </c>
      <c r="I227" s="752">
        <v>1</v>
      </c>
      <c r="J227" s="715"/>
      <c r="K227" s="560"/>
      <c r="L227" s="552"/>
      <c r="M227" s="588">
        <f t="shared" si="16"/>
        <v>4</v>
      </c>
      <c r="N227" s="588">
        <f t="shared" si="17"/>
        <v>5</v>
      </c>
      <c r="O227" s="709">
        <f t="shared" si="14"/>
        <v>2459</v>
      </c>
      <c r="P227" s="634" t="str">
        <f t="shared" si="15"/>
        <v>0x099B</v>
      </c>
      <c r="Q227" s="638" t="s">
        <v>903</v>
      </c>
      <c r="R227" s="621"/>
      <c r="S227" s="621"/>
      <c r="T227" s="621"/>
      <c r="U227" s="711"/>
      <c r="V227" s="612"/>
      <c r="AC227" s="612"/>
    </row>
    <row r="228" spans="1:29" x14ac:dyDescent="0.25">
      <c r="A228" s="636">
        <v>412</v>
      </c>
      <c r="B228" s="538"/>
      <c r="C228" s="717" t="s">
        <v>2015</v>
      </c>
      <c r="D228" s="636"/>
      <c r="E228" s="539" t="s">
        <v>537</v>
      </c>
      <c r="F228" s="751">
        <v>0</v>
      </c>
      <c r="G228" s="732">
        <v>65535</v>
      </c>
      <c r="H228" s="733">
        <v>0</v>
      </c>
      <c r="I228" s="752">
        <v>1</v>
      </c>
      <c r="J228" s="715"/>
      <c r="K228" s="560"/>
      <c r="L228" s="552"/>
      <c r="M228" s="588">
        <f t="shared" si="16"/>
        <v>4</v>
      </c>
      <c r="N228" s="588">
        <f t="shared" si="17"/>
        <v>5</v>
      </c>
      <c r="O228" s="709">
        <f t="shared" si="14"/>
        <v>2460</v>
      </c>
      <c r="P228" s="634" t="str">
        <f t="shared" si="15"/>
        <v>0x099C</v>
      </c>
      <c r="Q228" s="638" t="s">
        <v>903</v>
      </c>
      <c r="R228" s="621"/>
      <c r="S228" s="621"/>
      <c r="T228" s="621"/>
      <c r="U228" s="712" t="s">
        <v>350</v>
      </c>
      <c r="V228" s="717" t="s">
        <v>2015</v>
      </c>
      <c r="W228" s="552" t="s">
        <v>2016</v>
      </c>
      <c r="X228" s="559">
        <v>52224</v>
      </c>
      <c r="AC228" s="612"/>
    </row>
    <row r="229" spans="1:29" x14ac:dyDescent="0.25">
      <c r="A229" s="636"/>
      <c r="B229" s="538"/>
      <c r="C229" s="560" t="s">
        <v>539</v>
      </c>
      <c r="D229" s="636"/>
      <c r="E229" s="539"/>
      <c r="F229" s="751"/>
      <c r="G229" s="732"/>
      <c r="H229" s="733"/>
      <c r="I229" s="752"/>
      <c r="J229" s="715"/>
      <c r="K229" s="560"/>
      <c r="L229" s="552"/>
      <c r="M229" s="588">
        <f t="shared" si="16"/>
        <v>4</v>
      </c>
      <c r="N229" s="588">
        <f t="shared" si="17"/>
        <v>5</v>
      </c>
      <c r="O229" s="709" t="str">
        <f t="shared" si="14"/>
        <v/>
      </c>
      <c r="P229" s="634" t="str">
        <f t="shared" si="15"/>
        <v/>
      </c>
      <c r="Q229" s="638"/>
      <c r="R229" s="621"/>
      <c r="S229" s="621"/>
      <c r="T229" s="621"/>
      <c r="U229" s="712"/>
      <c r="V229" s="717" t="s">
        <v>2015</v>
      </c>
      <c r="W229" s="552" t="s">
        <v>2017</v>
      </c>
      <c r="X229" s="559">
        <v>52225</v>
      </c>
      <c r="AC229" s="612"/>
    </row>
    <row r="230" spans="1:29" x14ac:dyDescent="0.25">
      <c r="A230" s="636"/>
      <c r="B230" s="538"/>
      <c r="C230" s="560" t="s">
        <v>539</v>
      </c>
      <c r="D230" s="636"/>
      <c r="E230" s="539"/>
      <c r="F230" s="751"/>
      <c r="G230" s="732"/>
      <c r="H230" s="733"/>
      <c r="I230" s="752"/>
      <c r="J230" s="715"/>
      <c r="K230" s="560"/>
      <c r="L230" s="552"/>
      <c r="M230" s="588">
        <f t="shared" si="16"/>
        <v>4</v>
      </c>
      <c r="N230" s="588">
        <f t="shared" si="17"/>
        <v>5</v>
      </c>
      <c r="O230" s="709" t="str">
        <f t="shared" si="14"/>
        <v/>
      </c>
      <c r="P230" s="634" t="str">
        <f t="shared" si="15"/>
        <v/>
      </c>
      <c r="Q230" s="638"/>
      <c r="R230" s="621"/>
      <c r="S230" s="621"/>
      <c r="T230" s="621"/>
      <c r="U230" s="712"/>
      <c r="V230" s="717" t="s">
        <v>2015</v>
      </c>
      <c r="W230" s="552" t="s">
        <v>2018</v>
      </c>
      <c r="X230" s="559">
        <v>52226</v>
      </c>
      <c r="AC230" s="612"/>
    </row>
    <row r="231" spans="1:29" x14ac:dyDescent="0.25">
      <c r="A231" s="636"/>
      <c r="B231" s="538"/>
      <c r="C231" s="560" t="s">
        <v>539</v>
      </c>
      <c r="D231" s="636"/>
      <c r="E231" s="539"/>
      <c r="F231" s="751"/>
      <c r="G231" s="732"/>
      <c r="H231" s="733"/>
      <c r="I231" s="752"/>
      <c r="J231" s="715"/>
      <c r="K231" s="560"/>
      <c r="L231" s="552"/>
      <c r="M231" s="588">
        <f t="shared" si="16"/>
        <v>4</v>
      </c>
      <c r="N231" s="588">
        <f t="shared" si="17"/>
        <v>5</v>
      </c>
      <c r="O231" s="709" t="str">
        <f t="shared" si="14"/>
        <v/>
      </c>
      <c r="P231" s="634" t="str">
        <f t="shared" si="15"/>
        <v/>
      </c>
      <c r="Q231" s="638"/>
      <c r="R231" s="621"/>
      <c r="S231" s="621"/>
      <c r="T231" s="621"/>
      <c r="U231" s="712"/>
      <c r="V231" s="717" t="s">
        <v>2015</v>
      </c>
      <c r="W231" s="552" t="s">
        <v>2019</v>
      </c>
      <c r="X231" s="559">
        <v>52227</v>
      </c>
      <c r="AC231" s="612"/>
    </row>
    <row r="232" spans="1:29" x14ac:dyDescent="0.25">
      <c r="A232" s="636"/>
      <c r="B232" s="538"/>
      <c r="C232" s="560" t="s">
        <v>539</v>
      </c>
      <c r="D232" s="636"/>
      <c r="E232" s="539"/>
      <c r="F232" s="751"/>
      <c r="G232" s="732"/>
      <c r="H232" s="733"/>
      <c r="I232" s="752"/>
      <c r="J232" s="715"/>
      <c r="K232" s="560"/>
      <c r="L232" s="552"/>
      <c r="M232" s="588">
        <f t="shared" si="16"/>
        <v>4</v>
      </c>
      <c r="N232" s="588">
        <f t="shared" si="17"/>
        <v>5</v>
      </c>
      <c r="O232" s="709" t="str">
        <f t="shared" si="14"/>
        <v/>
      </c>
      <c r="P232" s="634" t="str">
        <f t="shared" si="15"/>
        <v/>
      </c>
      <c r="Q232" s="638"/>
      <c r="R232" s="621"/>
      <c r="S232" s="621"/>
      <c r="T232" s="621"/>
      <c r="U232" s="712"/>
      <c r="V232" s="717" t="s">
        <v>2015</v>
      </c>
      <c r="W232" s="552" t="s">
        <v>2020</v>
      </c>
      <c r="X232" s="559">
        <v>56576</v>
      </c>
      <c r="AC232" s="612"/>
    </row>
    <row r="233" spans="1:29" x14ac:dyDescent="0.25">
      <c r="A233" s="636"/>
      <c r="B233" s="538"/>
      <c r="C233" s="560" t="s">
        <v>539</v>
      </c>
      <c r="D233" s="636"/>
      <c r="E233" s="539"/>
      <c r="F233" s="751"/>
      <c r="G233" s="732"/>
      <c r="H233" s="733"/>
      <c r="I233" s="752"/>
      <c r="J233" s="715"/>
      <c r="K233" s="560"/>
      <c r="L233" s="552"/>
      <c r="M233" s="588">
        <f t="shared" si="16"/>
        <v>4</v>
      </c>
      <c r="N233" s="588">
        <f t="shared" si="17"/>
        <v>5</v>
      </c>
      <c r="O233" s="709" t="str">
        <f t="shared" si="14"/>
        <v/>
      </c>
      <c r="P233" s="634" t="str">
        <f t="shared" si="15"/>
        <v/>
      </c>
      <c r="Q233" s="638"/>
      <c r="R233" s="621"/>
      <c r="S233" s="621"/>
      <c r="T233" s="621"/>
      <c r="U233" s="712"/>
      <c r="V233" s="717" t="s">
        <v>2015</v>
      </c>
      <c r="W233" s="653" t="s">
        <v>2021</v>
      </c>
      <c r="X233" s="613">
        <v>60928</v>
      </c>
      <c r="AC233" s="612"/>
    </row>
    <row r="234" spans="1:29" x14ac:dyDescent="0.25">
      <c r="A234" s="636">
        <v>413</v>
      </c>
      <c r="B234" s="538"/>
      <c r="C234" s="717" t="s">
        <v>2022</v>
      </c>
      <c r="D234" s="636"/>
      <c r="E234" s="539" t="s">
        <v>537</v>
      </c>
      <c r="F234" s="751">
        <v>0</v>
      </c>
      <c r="G234" s="732">
        <v>65535</v>
      </c>
      <c r="H234" s="733">
        <v>0</v>
      </c>
      <c r="I234" s="752">
        <v>1</v>
      </c>
      <c r="J234" s="715"/>
      <c r="K234" s="560"/>
      <c r="L234" s="552"/>
      <c r="M234" s="588">
        <f t="shared" si="16"/>
        <v>4</v>
      </c>
      <c r="N234" s="588">
        <f t="shared" si="17"/>
        <v>5</v>
      </c>
      <c r="O234" s="709">
        <f t="shared" si="14"/>
        <v>2461</v>
      </c>
      <c r="P234" s="634" t="str">
        <f t="shared" si="15"/>
        <v>0x099D</v>
      </c>
      <c r="Q234" s="638" t="s">
        <v>903</v>
      </c>
      <c r="R234" s="621"/>
      <c r="S234" s="621"/>
      <c r="T234" s="621"/>
      <c r="U234" s="711"/>
      <c r="V234" s="717" t="s">
        <v>2022</v>
      </c>
      <c r="W234" s="552" t="s">
        <v>2023</v>
      </c>
      <c r="X234" s="559">
        <v>1</v>
      </c>
      <c r="AC234" s="612"/>
    </row>
    <row r="235" spans="1:29" x14ac:dyDescent="0.25">
      <c r="A235" s="636"/>
      <c r="B235" s="538"/>
      <c r="C235" s="560" t="s">
        <v>539</v>
      </c>
      <c r="D235" s="636"/>
      <c r="E235" s="539"/>
      <c r="F235" s="751"/>
      <c r="G235" s="732"/>
      <c r="H235" s="733"/>
      <c r="I235" s="752"/>
      <c r="J235" s="715"/>
      <c r="K235" s="560"/>
      <c r="L235" s="552"/>
      <c r="M235" s="588">
        <f t="shared" si="16"/>
        <v>4</v>
      </c>
      <c r="N235" s="588">
        <f t="shared" si="17"/>
        <v>5</v>
      </c>
      <c r="O235" s="709" t="str">
        <f t="shared" si="14"/>
        <v/>
      </c>
      <c r="P235" s="634" t="str">
        <f t="shared" si="15"/>
        <v/>
      </c>
      <c r="Q235" s="638"/>
      <c r="R235" s="621"/>
      <c r="S235" s="621"/>
      <c r="T235" s="621"/>
      <c r="U235" s="711"/>
      <c r="V235" s="717" t="s">
        <v>2022</v>
      </c>
      <c r="W235" s="552" t="s">
        <v>2024</v>
      </c>
      <c r="X235" s="559">
        <v>2</v>
      </c>
      <c r="AC235" s="612"/>
    </row>
    <row r="236" spans="1:29" x14ac:dyDescent="0.25">
      <c r="A236" s="636"/>
      <c r="B236" s="538"/>
      <c r="C236" s="560" t="s">
        <v>539</v>
      </c>
      <c r="D236" s="636"/>
      <c r="E236" s="539"/>
      <c r="F236" s="751"/>
      <c r="G236" s="732"/>
      <c r="H236" s="733"/>
      <c r="I236" s="752"/>
      <c r="J236" s="715"/>
      <c r="K236" s="560"/>
      <c r="L236" s="552"/>
      <c r="M236" s="588">
        <f t="shared" si="16"/>
        <v>4</v>
      </c>
      <c r="N236" s="588">
        <f t="shared" si="17"/>
        <v>5</v>
      </c>
      <c r="O236" s="709" t="str">
        <f t="shared" si="14"/>
        <v/>
      </c>
      <c r="P236" s="634" t="str">
        <f t="shared" si="15"/>
        <v/>
      </c>
      <c r="Q236" s="638"/>
      <c r="R236" s="621"/>
      <c r="S236" s="621"/>
      <c r="T236" s="621"/>
      <c r="U236" s="711"/>
      <c r="V236" s="717" t="s">
        <v>2022</v>
      </c>
      <c r="W236" s="552" t="s">
        <v>2025</v>
      </c>
      <c r="X236" s="559">
        <v>3</v>
      </c>
      <c r="AC236" s="612"/>
    </row>
    <row r="237" spans="1:29" x14ac:dyDescent="0.25">
      <c r="A237" s="636"/>
      <c r="B237" s="538"/>
      <c r="C237" s="560" t="s">
        <v>539</v>
      </c>
      <c r="D237" s="636"/>
      <c r="E237" s="539"/>
      <c r="F237" s="751"/>
      <c r="G237" s="732"/>
      <c r="H237" s="733"/>
      <c r="I237" s="752"/>
      <c r="J237" s="715"/>
      <c r="K237" s="560"/>
      <c r="L237" s="552"/>
      <c r="M237" s="588">
        <f t="shared" si="16"/>
        <v>4</v>
      </c>
      <c r="N237" s="588">
        <f t="shared" si="17"/>
        <v>5</v>
      </c>
      <c r="O237" s="709" t="str">
        <f t="shared" si="14"/>
        <v/>
      </c>
      <c r="P237" s="634" t="str">
        <f t="shared" si="15"/>
        <v/>
      </c>
      <c r="Q237" s="638"/>
      <c r="R237" s="621"/>
      <c r="S237" s="621"/>
      <c r="T237" s="621"/>
      <c r="U237" s="711"/>
      <c r="V237" s="717" t="s">
        <v>2022</v>
      </c>
      <c r="W237" s="552" t="s">
        <v>2026</v>
      </c>
      <c r="X237" s="559">
        <v>0</v>
      </c>
      <c r="AC237" s="612"/>
    </row>
    <row r="238" spans="1:29" x14ac:dyDescent="0.25">
      <c r="A238" s="636"/>
      <c r="B238" s="538"/>
      <c r="C238" s="560" t="s">
        <v>539</v>
      </c>
      <c r="D238" s="636"/>
      <c r="E238" s="539"/>
      <c r="F238" s="751"/>
      <c r="G238" s="732"/>
      <c r="H238" s="733"/>
      <c r="I238" s="752"/>
      <c r="J238" s="715"/>
      <c r="K238" s="560"/>
      <c r="L238" s="552"/>
      <c r="M238" s="588">
        <f t="shared" si="16"/>
        <v>4</v>
      </c>
      <c r="N238" s="588">
        <f t="shared" si="17"/>
        <v>5</v>
      </c>
      <c r="O238" s="709" t="str">
        <f t="shared" si="14"/>
        <v/>
      </c>
      <c r="P238" s="634" t="str">
        <f t="shared" si="15"/>
        <v/>
      </c>
      <c r="Q238" s="638"/>
      <c r="R238" s="621"/>
      <c r="S238" s="621"/>
      <c r="T238" s="621"/>
      <c r="U238" s="711"/>
      <c r="V238" s="717" t="s">
        <v>2022</v>
      </c>
      <c r="W238" s="552" t="s">
        <v>2027</v>
      </c>
      <c r="X238" s="559">
        <v>65281</v>
      </c>
      <c r="AC238" s="612"/>
    </row>
    <row r="239" spans="1:29" x14ac:dyDescent="0.25">
      <c r="A239" s="636"/>
      <c r="B239" s="538"/>
      <c r="C239" s="560" t="s">
        <v>539</v>
      </c>
      <c r="D239" s="636"/>
      <c r="E239" s="539"/>
      <c r="F239" s="751"/>
      <c r="G239" s="732"/>
      <c r="H239" s="733"/>
      <c r="I239" s="752"/>
      <c r="J239" s="715"/>
      <c r="K239" s="560"/>
      <c r="L239" s="552"/>
      <c r="M239" s="588">
        <f t="shared" si="16"/>
        <v>4</v>
      </c>
      <c r="N239" s="588">
        <f t="shared" si="17"/>
        <v>5</v>
      </c>
      <c r="O239" s="709" t="str">
        <f t="shared" si="14"/>
        <v/>
      </c>
      <c r="P239" s="634" t="str">
        <f t="shared" si="15"/>
        <v/>
      </c>
      <c r="Q239" s="638"/>
      <c r="R239" s="621"/>
      <c r="S239" s="621"/>
      <c r="T239" s="621"/>
      <c r="U239" s="711"/>
      <c r="V239" s="717" t="s">
        <v>2022</v>
      </c>
      <c r="W239" s="552" t="s">
        <v>2028</v>
      </c>
      <c r="X239" s="559">
        <v>65282</v>
      </c>
      <c r="AC239" s="612"/>
    </row>
    <row r="240" spans="1:29" x14ac:dyDescent="0.25">
      <c r="A240" s="636"/>
      <c r="B240" s="538"/>
      <c r="C240" s="560" t="s">
        <v>539</v>
      </c>
      <c r="D240" s="636"/>
      <c r="E240" s="539"/>
      <c r="F240" s="751"/>
      <c r="G240" s="732"/>
      <c r="H240" s="733"/>
      <c r="I240" s="752"/>
      <c r="J240" s="715"/>
      <c r="K240" s="560"/>
      <c r="L240" s="552"/>
      <c r="M240" s="588">
        <f t="shared" si="16"/>
        <v>4</v>
      </c>
      <c r="N240" s="588">
        <f t="shared" si="17"/>
        <v>5</v>
      </c>
      <c r="O240" s="709" t="str">
        <f t="shared" si="14"/>
        <v/>
      </c>
      <c r="P240" s="634" t="str">
        <f t="shared" si="15"/>
        <v/>
      </c>
      <c r="Q240" s="638"/>
      <c r="R240" s="621"/>
      <c r="S240" s="621"/>
      <c r="T240" s="621"/>
      <c r="U240" s="711"/>
      <c r="V240" s="717" t="s">
        <v>2022</v>
      </c>
      <c r="W240" s="552" t="s">
        <v>2029</v>
      </c>
      <c r="X240" s="559">
        <v>65280</v>
      </c>
      <c r="AC240" s="612"/>
    </row>
    <row r="241" spans="1:29" x14ac:dyDescent="0.25">
      <c r="A241" s="636">
        <v>414</v>
      </c>
      <c r="B241" s="538"/>
      <c r="C241" s="717" t="s">
        <v>2030</v>
      </c>
      <c r="D241" s="636"/>
      <c r="E241" s="539" t="s">
        <v>537</v>
      </c>
      <c r="F241" s="751">
        <v>0</v>
      </c>
      <c r="G241" s="732">
        <v>65535</v>
      </c>
      <c r="H241" s="733">
        <v>0</v>
      </c>
      <c r="I241" s="752">
        <v>1</v>
      </c>
      <c r="J241" s="715"/>
      <c r="K241" s="560"/>
      <c r="L241" s="587"/>
      <c r="M241" s="588">
        <f t="shared" si="16"/>
        <v>4</v>
      </c>
      <c r="N241" s="588">
        <f t="shared" si="17"/>
        <v>5</v>
      </c>
      <c r="O241" s="709">
        <f t="shared" si="14"/>
        <v>2462</v>
      </c>
      <c r="P241" s="634" t="str">
        <f t="shared" si="15"/>
        <v>0x099E</v>
      </c>
      <c r="Q241" s="638"/>
      <c r="R241" s="621"/>
      <c r="S241" s="621"/>
      <c r="T241" s="621"/>
      <c r="U241" s="712" t="s">
        <v>350</v>
      </c>
      <c r="V241" s="612"/>
      <c r="AC241" s="612"/>
    </row>
    <row r="242" spans="1:29" x14ac:dyDescent="0.25">
      <c r="A242" s="636">
        <v>415</v>
      </c>
      <c r="B242" s="538"/>
      <c r="C242" s="717" t="s">
        <v>2031</v>
      </c>
      <c r="D242" s="636"/>
      <c r="E242" s="539" t="s">
        <v>537</v>
      </c>
      <c r="F242" s="751">
        <v>0</v>
      </c>
      <c r="G242" s="732">
        <v>65535</v>
      </c>
      <c r="H242" s="733">
        <v>0</v>
      </c>
      <c r="I242" s="752">
        <v>1</v>
      </c>
      <c r="J242" s="715"/>
      <c r="K242" s="560"/>
      <c r="L242" s="587"/>
      <c r="M242" s="588">
        <f t="shared" si="16"/>
        <v>4</v>
      </c>
      <c r="N242" s="588">
        <f t="shared" si="17"/>
        <v>5</v>
      </c>
      <c r="O242" s="709">
        <f t="shared" si="14"/>
        <v>2463</v>
      </c>
      <c r="P242" s="634" t="str">
        <f t="shared" si="15"/>
        <v>0x099F</v>
      </c>
      <c r="Q242" s="638"/>
      <c r="R242" s="621"/>
      <c r="S242" s="621"/>
      <c r="T242" s="621"/>
      <c r="U242" s="711"/>
      <c r="V242" s="612"/>
      <c r="AC242" s="612"/>
    </row>
    <row r="243" spans="1:29" x14ac:dyDescent="0.25">
      <c r="A243" s="581">
        <v>416</v>
      </c>
      <c r="B243" s="538"/>
      <c r="C243" s="748" t="s">
        <v>2032</v>
      </c>
      <c r="D243" s="636"/>
      <c r="E243" s="539" t="s">
        <v>537</v>
      </c>
      <c r="F243" s="751">
        <v>0</v>
      </c>
      <c r="G243" s="732">
        <v>65535</v>
      </c>
      <c r="H243" s="733">
        <v>0</v>
      </c>
      <c r="I243" s="752">
        <v>1</v>
      </c>
      <c r="J243" s="715"/>
      <c r="K243" s="560"/>
      <c r="L243" s="587"/>
      <c r="M243" s="588">
        <f t="shared" si="16"/>
        <v>4</v>
      </c>
      <c r="N243" s="588">
        <f t="shared" si="17"/>
        <v>5</v>
      </c>
      <c r="O243" s="709">
        <f t="shared" si="14"/>
        <v>2464</v>
      </c>
      <c r="P243" s="634" t="str">
        <f t="shared" si="15"/>
        <v>0x09A0</v>
      </c>
      <c r="Q243" s="638"/>
      <c r="R243" s="621"/>
      <c r="S243" s="621"/>
      <c r="T243" s="621"/>
      <c r="U243" s="712" t="s">
        <v>350</v>
      </c>
      <c r="V243" s="612"/>
      <c r="AC243" s="612"/>
    </row>
    <row r="244" spans="1:29" x14ac:dyDescent="0.25">
      <c r="A244" s="581">
        <v>417</v>
      </c>
      <c r="B244" s="538"/>
      <c r="C244" s="748" t="s">
        <v>2033</v>
      </c>
      <c r="D244" s="636"/>
      <c r="E244" s="539" t="s">
        <v>537</v>
      </c>
      <c r="F244" s="751">
        <v>0</v>
      </c>
      <c r="G244" s="732">
        <v>65535</v>
      </c>
      <c r="H244" s="733">
        <v>0</v>
      </c>
      <c r="I244" s="752">
        <v>1</v>
      </c>
      <c r="J244" s="715"/>
      <c r="K244" s="560"/>
      <c r="L244" s="587"/>
      <c r="M244" s="588">
        <f t="shared" si="16"/>
        <v>4</v>
      </c>
      <c r="N244" s="588">
        <f t="shared" si="17"/>
        <v>5</v>
      </c>
      <c r="O244" s="709">
        <f t="shared" si="14"/>
        <v>2465</v>
      </c>
      <c r="P244" s="634" t="str">
        <f t="shared" si="15"/>
        <v>0x09A1</v>
      </c>
      <c r="Q244" s="638"/>
      <c r="R244" s="621"/>
      <c r="S244" s="621"/>
      <c r="T244" s="621"/>
      <c r="U244" s="711"/>
      <c r="V244" s="612"/>
      <c r="AC244" s="612"/>
    </row>
    <row r="245" spans="1:29" x14ac:dyDescent="0.25">
      <c r="A245" s="581"/>
      <c r="B245" s="538"/>
      <c r="C245" s="748"/>
      <c r="D245" s="636"/>
      <c r="E245" s="539"/>
      <c r="F245" s="751"/>
      <c r="G245" s="732"/>
      <c r="H245" s="733"/>
      <c r="I245" s="752"/>
      <c r="J245" s="715"/>
      <c r="K245" s="560"/>
      <c r="L245" s="587"/>
      <c r="M245" s="588">
        <f t="shared" si="16"/>
        <v>4</v>
      </c>
      <c r="N245" s="588">
        <f t="shared" si="17"/>
        <v>5</v>
      </c>
      <c r="O245" s="709" t="str">
        <f t="shared" si="14"/>
        <v/>
      </c>
      <c r="P245" s="634" t="str">
        <f t="shared" si="15"/>
        <v/>
      </c>
      <c r="Q245" s="638"/>
      <c r="R245" s="621"/>
      <c r="S245" s="621"/>
      <c r="T245" s="621"/>
      <c r="U245" s="755"/>
      <c r="AC245" s="612"/>
    </row>
    <row r="246" spans="1:29" x14ac:dyDescent="0.25">
      <c r="A246" s="581">
        <v>420</v>
      </c>
      <c r="B246" s="538"/>
      <c r="C246" s="748" t="s">
        <v>2034</v>
      </c>
      <c r="D246" s="636"/>
      <c r="E246" s="539" t="s">
        <v>537</v>
      </c>
      <c r="F246" s="751">
        <v>0</v>
      </c>
      <c r="G246" s="732">
        <v>65535</v>
      </c>
      <c r="H246" s="733">
        <v>0</v>
      </c>
      <c r="I246" s="752">
        <v>1</v>
      </c>
      <c r="J246" s="715"/>
      <c r="K246" s="560"/>
      <c r="L246" s="587"/>
      <c r="M246" s="588">
        <f t="shared" si="16"/>
        <v>4</v>
      </c>
      <c r="N246" s="588">
        <f t="shared" si="17"/>
        <v>5</v>
      </c>
      <c r="O246" s="709">
        <f t="shared" si="14"/>
        <v>2468</v>
      </c>
      <c r="P246" s="634" t="str">
        <f t="shared" si="15"/>
        <v>0x09A4</v>
      </c>
      <c r="Q246" s="638" t="s">
        <v>903</v>
      </c>
      <c r="R246" s="621"/>
      <c r="S246" s="621"/>
      <c r="T246" s="621"/>
      <c r="U246" s="755"/>
      <c r="V246" s="716" t="s">
        <v>2034</v>
      </c>
      <c r="W246" s="552" t="s">
        <v>2016</v>
      </c>
      <c r="X246" s="559">
        <v>52224</v>
      </c>
      <c r="AC246" s="612"/>
    </row>
    <row r="247" spans="1:29" x14ac:dyDescent="0.25">
      <c r="A247" s="581"/>
      <c r="B247" s="538"/>
      <c r="C247" s="560" t="s">
        <v>539</v>
      </c>
      <c r="D247" s="636"/>
      <c r="E247" s="539"/>
      <c r="F247" s="751"/>
      <c r="G247" s="732"/>
      <c r="H247" s="733"/>
      <c r="I247" s="752"/>
      <c r="J247" s="715"/>
      <c r="K247" s="560"/>
      <c r="L247" s="587"/>
      <c r="M247" s="588">
        <f t="shared" si="16"/>
        <v>4</v>
      </c>
      <c r="N247" s="588">
        <f t="shared" si="17"/>
        <v>5</v>
      </c>
      <c r="O247" s="709" t="str">
        <f t="shared" si="14"/>
        <v/>
      </c>
      <c r="P247" s="634" t="str">
        <f t="shared" si="15"/>
        <v/>
      </c>
      <c r="Q247" s="638"/>
      <c r="R247" s="621"/>
      <c r="S247" s="621"/>
      <c r="T247" s="621"/>
      <c r="U247" s="755"/>
      <c r="V247" s="716" t="s">
        <v>2034</v>
      </c>
      <c r="W247" s="552" t="s">
        <v>2017</v>
      </c>
      <c r="X247" s="559">
        <v>52225</v>
      </c>
      <c r="AC247" s="612"/>
    </row>
    <row r="248" spans="1:29" x14ac:dyDescent="0.25">
      <c r="A248" s="581"/>
      <c r="B248" s="538"/>
      <c r="C248" s="560" t="s">
        <v>539</v>
      </c>
      <c r="D248" s="636"/>
      <c r="E248" s="539"/>
      <c r="F248" s="751"/>
      <c r="G248" s="732"/>
      <c r="H248" s="733"/>
      <c r="I248" s="752"/>
      <c r="J248" s="715"/>
      <c r="K248" s="560"/>
      <c r="L248" s="587"/>
      <c r="M248" s="588">
        <f t="shared" si="16"/>
        <v>4</v>
      </c>
      <c r="N248" s="588">
        <f t="shared" si="17"/>
        <v>5</v>
      </c>
      <c r="O248" s="709" t="str">
        <f t="shared" si="14"/>
        <v/>
      </c>
      <c r="P248" s="634" t="str">
        <f t="shared" si="15"/>
        <v/>
      </c>
      <c r="Q248" s="638"/>
      <c r="R248" s="621"/>
      <c r="S248" s="621"/>
      <c r="T248" s="621"/>
      <c r="U248" s="755"/>
      <c r="V248" s="716" t="s">
        <v>2034</v>
      </c>
      <c r="W248" s="552" t="s">
        <v>2018</v>
      </c>
      <c r="X248" s="559">
        <v>52226</v>
      </c>
      <c r="AC248" s="612"/>
    </row>
    <row r="249" spans="1:29" x14ac:dyDescent="0.25">
      <c r="A249" s="581"/>
      <c r="B249" s="538"/>
      <c r="C249" s="560" t="s">
        <v>539</v>
      </c>
      <c r="D249" s="636"/>
      <c r="E249" s="539"/>
      <c r="F249" s="751"/>
      <c r="G249" s="732"/>
      <c r="H249" s="733"/>
      <c r="I249" s="752"/>
      <c r="J249" s="715"/>
      <c r="K249" s="560"/>
      <c r="L249" s="587"/>
      <c r="M249" s="588">
        <f t="shared" si="16"/>
        <v>4</v>
      </c>
      <c r="N249" s="588">
        <f t="shared" si="17"/>
        <v>5</v>
      </c>
      <c r="O249" s="709" t="str">
        <f t="shared" si="14"/>
        <v/>
      </c>
      <c r="P249" s="634" t="str">
        <f t="shared" si="15"/>
        <v/>
      </c>
      <c r="Q249" s="638"/>
      <c r="R249" s="621"/>
      <c r="S249" s="621"/>
      <c r="T249" s="621"/>
      <c r="U249" s="755"/>
      <c r="V249" s="716" t="s">
        <v>2034</v>
      </c>
      <c r="W249" s="552" t="s">
        <v>2035</v>
      </c>
      <c r="X249" s="559">
        <v>52227</v>
      </c>
      <c r="AC249" s="612"/>
    </row>
    <row r="250" spans="1:29" x14ac:dyDescent="0.25">
      <c r="A250" s="581"/>
      <c r="B250" s="538"/>
      <c r="C250" s="560" t="s">
        <v>539</v>
      </c>
      <c r="D250" s="636"/>
      <c r="E250" s="539"/>
      <c r="F250" s="751"/>
      <c r="G250" s="732"/>
      <c r="H250" s="733"/>
      <c r="I250" s="752"/>
      <c r="J250" s="715"/>
      <c r="K250" s="560"/>
      <c r="L250" s="587"/>
      <c r="M250" s="588">
        <f t="shared" si="16"/>
        <v>4</v>
      </c>
      <c r="N250" s="588">
        <f t="shared" si="17"/>
        <v>5</v>
      </c>
      <c r="O250" s="709" t="str">
        <f t="shared" si="14"/>
        <v/>
      </c>
      <c r="P250" s="634" t="str">
        <f t="shared" si="15"/>
        <v/>
      </c>
      <c r="Q250" s="638"/>
      <c r="R250" s="621"/>
      <c r="S250" s="621"/>
      <c r="T250" s="621"/>
      <c r="U250" s="755"/>
      <c r="V250" s="716" t="s">
        <v>2034</v>
      </c>
      <c r="W250" s="552" t="s">
        <v>2036</v>
      </c>
      <c r="X250" s="559">
        <v>52228</v>
      </c>
      <c r="AC250" s="612"/>
    </row>
    <row r="251" spans="1:29" x14ac:dyDescent="0.25">
      <c r="A251" s="581"/>
      <c r="B251" s="538"/>
      <c r="C251" s="560" t="s">
        <v>539</v>
      </c>
      <c r="D251" s="636"/>
      <c r="E251" s="539"/>
      <c r="F251" s="751"/>
      <c r="G251" s="732"/>
      <c r="H251" s="733"/>
      <c r="I251" s="752"/>
      <c r="J251" s="715"/>
      <c r="K251" s="560"/>
      <c r="L251" s="587"/>
      <c r="M251" s="588">
        <f t="shared" si="16"/>
        <v>4</v>
      </c>
      <c r="N251" s="588">
        <f t="shared" si="17"/>
        <v>5</v>
      </c>
      <c r="O251" s="709" t="str">
        <f t="shared" si="14"/>
        <v/>
      </c>
      <c r="P251" s="634" t="str">
        <f t="shared" si="15"/>
        <v/>
      </c>
      <c r="Q251" s="638"/>
      <c r="R251" s="621"/>
      <c r="S251" s="621"/>
      <c r="T251" s="621"/>
      <c r="U251" s="755"/>
      <c r="V251" s="716" t="s">
        <v>2034</v>
      </c>
      <c r="W251" s="552" t="s">
        <v>2037</v>
      </c>
      <c r="X251" s="559">
        <v>60928</v>
      </c>
      <c r="AC251" s="612"/>
    </row>
    <row r="252" spans="1:29" x14ac:dyDescent="0.25">
      <c r="A252" s="581"/>
      <c r="B252" s="538"/>
      <c r="C252" s="560" t="s">
        <v>539</v>
      </c>
      <c r="D252" s="636"/>
      <c r="E252" s="539"/>
      <c r="F252" s="751"/>
      <c r="G252" s="732"/>
      <c r="H252" s="733"/>
      <c r="I252" s="752"/>
      <c r="J252" s="715"/>
      <c r="K252" s="560"/>
      <c r="L252" s="587"/>
      <c r="M252" s="588">
        <f t="shared" si="16"/>
        <v>4</v>
      </c>
      <c r="N252" s="588">
        <f t="shared" si="17"/>
        <v>5</v>
      </c>
      <c r="O252" s="709" t="str">
        <f t="shared" si="14"/>
        <v/>
      </c>
      <c r="P252" s="634" t="str">
        <f t="shared" si="15"/>
        <v/>
      </c>
      <c r="Q252" s="638"/>
      <c r="R252" s="621"/>
      <c r="S252" s="621"/>
      <c r="T252" s="621"/>
      <c r="U252" s="755"/>
      <c r="V252" s="716" t="s">
        <v>2034</v>
      </c>
      <c r="W252" s="552" t="s">
        <v>2038</v>
      </c>
      <c r="X252" s="559">
        <v>56576</v>
      </c>
      <c r="AC252" s="612"/>
    </row>
    <row r="253" spans="1:29" x14ac:dyDescent="0.25">
      <c r="A253" s="581">
        <v>421</v>
      </c>
      <c r="B253" s="538"/>
      <c r="C253" s="748" t="s">
        <v>2039</v>
      </c>
      <c r="D253" s="636"/>
      <c r="E253" s="539" t="s">
        <v>537</v>
      </c>
      <c r="F253" s="751">
        <v>0</v>
      </c>
      <c r="G253" s="732">
        <v>65535</v>
      </c>
      <c r="H253" s="733">
        <v>0</v>
      </c>
      <c r="I253" s="752">
        <v>1</v>
      </c>
      <c r="J253" s="715"/>
      <c r="K253" s="560"/>
      <c r="L253" s="587"/>
      <c r="M253" s="588">
        <f t="shared" si="16"/>
        <v>4</v>
      </c>
      <c r="N253" s="588">
        <f t="shared" si="17"/>
        <v>5</v>
      </c>
      <c r="O253" s="709">
        <f t="shared" si="14"/>
        <v>2469</v>
      </c>
      <c r="P253" s="634" t="str">
        <f t="shared" si="15"/>
        <v>0x09A5</v>
      </c>
      <c r="Q253" s="638" t="s">
        <v>903</v>
      </c>
      <c r="R253" s="621"/>
      <c r="S253" s="621"/>
      <c r="T253" s="621"/>
      <c r="U253" s="755"/>
      <c r="V253" s="716" t="s">
        <v>2039</v>
      </c>
      <c r="W253" s="552" t="s">
        <v>2040</v>
      </c>
      <c r="X253" s="559">
        <v>1</v>
      </c>
      <c r="AC253" s="612"/>
    </row>
    <row r="254" spans="1:29" x14ac:dyDescent="0.25">
      <c r="A254" s="581"/>
      <c r="B254" s="538"/>
      <c r="C254" s="560" t="s">
        <v>539</v>
      </c>
      <c r="D254" s="636"/>
      <c r="E254" s="539"/>
      <c r="F254" s="751"/>
      <c r="G254" s="732"/>
      <c r="H254" s="733"/>
      <c r="I254" s="752"/>
      <c r="J254" s="715"/>
      <c r="K254" s="560"/>
      <c r="L254" s="587"/>
      <c r="M254" s="588">
        <f t="shared" si="16"/>
        <v>4</v>
      </c>
      <c r="N254" s="588">
        <f t="shared" si="17"/>
        <v>5</v>
      </c>
      <c r="O254" s="709" t="str">
        <f t="shared" si="14"/>
        <v/>
      </c>
      <c r="P254" s="634" t="str">
        <f t="shared" si="15"/>
        <v/>
      </c>
      <c r="Q254" s="638"/>
      <c r="R254" s="621"/>
      <c r="S254" s="621"/>
      <c r="T254" s="621"/>
      <c r="U254" s="755"/>
      <c r="V254" s="716" t="s">
        <v>2039</v>
      </c>
      <c r="W254" s="552" t="s">
        <v>2041</v>
      </c>
      <c r="X254" s="559">
        <v>2</v>
      </c>
      <c r="AC254" s="612"/>
    </row>
    <row r="255" spans="1:29" x14ac:dyDescent="0.25">
      <c r="A255" s="581"/>
      <c r="B255" s="538"/>
      <c r="C255" s="560" t="s">
        <v>539</v>
      </c>
      <c r="D255" s="636"/>
      <c r="E255" s="539"/>
      <c r="F255" s="751"/>
      <c r="G255" s="732"/>
      <c r="H255" s="733"/>
      <c r="I255" s="752"/>
      <c r="J255" s="715"/>
      <c r="K255" s="560"/>
      <c r="L255" s="587"/>
      <c r="M255" s="588">
        <f t="shared" si="16"/>
        <v>4</v>
      </c>
      <c r="N255" s="588">
        <f t="shared" si="17"/>
        <v>5</v>
      </c>
      <c r="O255" s="709" t="str">
        <f t="shared" si="14"/>
        <v/>
      </c>
      <c r="P255" s="634" t="str">
        <f t="shared" si="15"/>
        <v/>
      </c>
      <c r="Q255" s="638"/>
      <c r="R255" s="621"/>
      <c r="S255" s="621"/>
      <c r="T255" s="621"/>
      <c r="U255" s="755"/>
      <c r="V255" s="716" t="s">
        <v>2039</v>
      </c>
      <c r="W255" s="552" t="s">
        <v>2042</v>
      </c>
      <c r="X255" s="559">
        <v>3</v>
      </c>
      <c r="AC255" s="612"/>
    </row>
    <row r="256" spans="1:29" x14ac:dyDescent="0.25">
      <c r="A256" s="581"/>
      <c r="B256" s="538"/>
      <c r="C256" s="560" t="s">
        <v>539</v>
      </c>
      <c r="D256" s="636"/>
      <c r="E256" s="539"/>
      <c r="F256" s="751"/>
      <c r="G256" s="732"/>
      <c r="H256" s="733"/>
      <c r="I256" s="752"/>
      <c r="J256" s="715"/>
      <c r="K256" s="560"/>
      <c r="L256" s="587"/>
      <c r="M256" s="588">
        <f t="shared" si="16"/>
        <v>4</v>
      </c>
      <c r="N256" s="588">
        <f t="shared" si="17"/>
        <v>5</v>
      </c>
      <c r="O256" s="709" t="str">
        <f t="shared" si="14"/>
        <v/>
      </c>
      <c r="P256" s="634" t="str">
        <f t="shared" si="15"/>
        <v/>
      </c>
      <c r="Q256" s="638"/>
      <c r="R256" s="621"/>
      <c r="S256" s="621"/>
      <c r="T256" s="621"/>
      <c r="U256" s="755"/>
      <c r="V256" s="716" t="s">
        <v>2039</v>
      </c>
      <c r="W256" s="552" t="s">
        <v>2043</v>
      </c>
      <c r="X256" s="559">
        <v>4</v>
      </c>
      <c r="AC256" s="612"/>
    </row>
    <row r="257" spans="1:29" x14ac:dyDescent="0.25">
      <c r="A257" s="581"/>
      <c r="B257" s="538"/>
      <c r="C257" s="560" t="s">
        <v>539</v>
      </c>
      <c r="D257" s="636"/>
      <c r="E257" s="539"/>
      <c r="F257" s="751"/>
      <c r="G257" s="732"/>
      <c r="H257" s="733"/>
      <c r="I257" s="752"/>
      <c r="J257" s="715"/>
      <c r="K257" s="560"/>
      <c r="L257" s="587"/>
      <c r="M257" s="588">
        <f t="shared" si="16"/>
        <v>4</v>
      </c>
      <c r="N257" s="588">
        <f t="shared" si="17"/>
        <v>5</v>
      </c>
      <c r="O257" s="709" t="str">
        <f t="shared" si="14"/>
        <v/>
      </c>
      <c r="P257" s="634" t="str">
        <f t="shared" si="15"/>
        <v/>
      </c>
      <c r="Q257" s="638"/>
      <c r="R257" s="621"/>
      <c r="S257" s="621"/>
      <c r="T257" s="621"/>
      <c r="U257" s="755"/>
      <c r="V257" s="716" t="s">
        <v>2039</v>
      </c>
      <c r="W257" s="552" t="s">
        <v>2026</v>
      </c>
      <c r="X257" s="559">
        <v>0</v>
      </c>
      <c r="AC257" s="612"/>
    </row>
    <row r="258" spans="1:29" x14ac:dyDescent="0.25">
      <c r="A258" s="581"/>
      <c r="B258" s="538"/>
      <c r="C258" s="560" t="s">
        <v>539</v>
      </c>
      <c r="D258" s="636"/>
      <c r="E258" s="539"/>
      <c r="F258" s="751"/>
      <c r="G258" s="732"/>
      <c r="H258" s="733"/>
      <c r="I258" s="752"/>
      <c r="J258" s="715"/>
      <c r="K258" s="560"/>
      <c r="L258" s="587"/>
      <c r="M258" s="588">
        <f t="shared" si="16"/>
        <v>4</v>
      </c>
      <c r="N258" s="588">
        <f t="shared" si="17"/>
        <v>5</v>
      </c>
      <c r="O258" s="709" t="str">
        <f t="shared" si="14"/>
        <v/>
      </c>
      <c r="P258" s="634" t="str">
        <f t="shared" si="15"/>
        <v/>
      </c>
      <c r="Q258" s="638"/>
      <c r="R258" s="621"/>
      <c r="S258" s="621"/>
      <c r="T258" s="621"/>
      <c r="U258" s="755"/>
      <c r="V258" s="716" t="s">
        <v>2039</v>
      </c>
      <c r="W258" s="552" t="s">
        <v>2029</v>
      </c>
      <c r="X258" s="559">
        <v>65280</v>
      </c>
      <c r="AC258" s="612"/>
    </row>
    <row r="259" spans="1:29" x14ac:dyDescent="0.25">
      <c r="A259" s="581">
        <v>422</v>
      </c>
      <c r="B259" s="538"/>
      <c r="C259" s="748" t="s">
        <v>2044</v>
      </c>
      <c r="D259" s="636"/>
      <c r="E259" s="539" t="s">
        <v>537</v>
      </c>
      <c r="F259" s="751">
        <v>0</v>
      </c>
      <c r="G259" s="732">
        <v>65535</v>
      </c>
      <c r="H259" s="733">
        <v>0</v>
      </c>
      <c r="I259" s="752">
        <v>0.1</v>
      </c>
      <c r="J259" s="741" t="s">
        <v>1017</v>
      </c>
      <c r="K259" s="560"/>
      <c r="L259" s="587"/>
      <c r="M259" s="588">
        <f t="shared" si="16"/>
        <v>4</v>
      </c>
      <c r="N259" s="588">
        <f t="shared" si="17"/>
        <v>5</v>
      </c>
      <c r="O259" s="709">
        <f t="shared" si="14"/>
        <v>2470</v>
      </c>
      <c r="P259" s="634" t="str">
        <f t="shared" si="15"/>
        <v>0x09A6</v>
      </c>
      <c r="Q259" s="638" t="s">
        <v>903</v>
      </c>
      <c r="R259" s="621"/>
      <c r="S259" s="621"/>
      <c r="T259" s="621"/>
      <c r="U259" s="755"/>
      <c r="V259" s="612"/>
      <c r="AC259" s="612"/>
    </row>
    <row r="260" spans="1:29" x14ac:dyDescent="0.25">
      <c r="M260" s="588">
        <f t="shared" si="16"/>
        <v>4</v>
      </c>
      <c r="N260" s="588">
        <f t="shared" si="17"/>
        <v>5</v>
      </c>
      <c r="O260" s="709" t="str">
        <f t="shared" si="14"/>
        <v/>
      </c>
      <c r="P260" s="634" t="str">
        <f t="shared" si="15"/>
        <v/>
      </c>
      <c r="U260" s="756"/>
      <c r="V260" s="612"/>
    </row>
    <row r="261" spans="1:29" x14ac:dyDescent="0.25">
      <c r="A261" s="581">
        <v>423</v>
      </c>
      <c r="B261" s="538"/>
      <c r="C261" s="748" t="s">
        <v>2045</v>
      </c>
      <c r="D261" s="636"/>
      <c r="E261" s="539" t="s">
        <v>537</v>
      </c>
      <c r="F261" s="751">
        <v>0</v>
      </c>
      <c r="G261" s="732">
        <v>65535</v>
      </c>
      <c r="H261" s="733">
        <v>0</v>
      </c>
      <c r="I261" s="752">
        <v>1</v>
      </c>
      <c r="J261" s="715"/>
      <c r="K261" s="560"/>
      <c r="L261" s="587"/>
      <c r="M261" s="588">
        <f t="shared" si="16"/>
        <v>4</v>
      </c>
      <c r="N261" s="588">
        <f t="shared" si="17"/>
        <v>5</v>
      </c>
      <c r="O261" s="709">
        <f t="shared" si="14"/>
        <v>2471</v>
      </c>
      <c r="P261" s="634" t="str">
        <f t="shared" si="15"/>
        <v>0x09A7</v>
      </c>
      <c r="Q261" s="638" t="s">
        <v>903</v>
      </c>
      <c r="R261" s="621"/>
      <c r="S261" s="621"/>
      <c r="T261" s="621"/>
      <c r="U261" s="755"/>
      <c r="V261" s="716" t="s">
        <v>2045</v>
      </c>
      <c r="W261" s="552" t="s">
        <v>2016</v>
      </c>
      <c r="X261" s="559">
        <v>52224</v>
      </c>
      <c r="AC261" s="612"/>
    </row>
    <row r="262" spans="1:29" x14ac:dyDescent="0.25">
      <c r="A262" s="581"/>
      <c r="B262" s="538"/>
      <c r="C262" s="560" t="s">
        <v>539</v>
      </c>
      <c r="D262" s="636"/>
      <c r="E262" s="539"/>
      <c r="F262" s="751"/>
      <c r="G262" s="732"/>
      <c r="H262" s="733"/>
      <c r="I262" s="752"/>
      <c r="J262" s="715"/>
      <c r="K262" s="560"/>
      <c r="L262" s="587"/>
      <c r="M262" s="588">
        <f t="shared" si="16"/>
        <v>4</v>
      </c>
      <c r="N262" s="588">
        <f t="shared" si="17"/>
        <v>5</v>
      </c>
      <c r="O262" s="709" t="str">
        <f t="shared" si="14"/>
        <v/>
      </c>
      <c r="P262" s="634" t="str">
        <f t="shared" si="15"/>
        <v/>
      </c>
      <c r="Q262" s="638"/>
      <c r="R262" s="621"/>
      <c r="S262" s="621"/>
      <c r="T262" s="621"/>
      <c r="U262" s="755"/>
      <c r="V262" s="716" t="s">
        <v>2045</v>
      </c>
      <c r="W262" s="552" t="s">
        <v>2046</v>
      </c>
      <c r="X262" s="559">
        <v>52225</v>
      </c>
      <c r="AC262" s="612"/>
    </row>
    <row r="263" spans="1:29" x14ac:dyDescent="0.25">
      <c r="A263" s="581"/>
      <c r="B263" s="538"/>
      <c r="C263" s="560" t="s">
        <v>539</v>
      </c>
      <c r="D263" s="636"/>
      <c r="E263" s="539"/>
      <c r="F263" s="751"/>
      <c r="G263" s="732"/>
      <c r="H263" s="733"/>
      <c r="I263" s="752"/>
      <c r="J263" s="715"/>
      <c r="K263" s="560"/>
      <c r="L263" s="587"/>
      <c r="M263" s="588">
        <f t="shared" si="16"/>
        <v>4</v>
      </c>
      <c r="N263" s="588">
        <f t="shared" si="17"/>
        <v>5</v>
      </c>
      <c r="O263" s="709" t="str">
        <f t="shared" si="14"/>
        <v/>
      </c>
      <c r="P263" s="634" t="str">
        <f t="shared" si="15"/>
        <v/>
      </c>
      <c r="Q263" s="638"/>
      <c r="R263" s="621"/>
      <c r="S263" s="621"/>
      <c r="T263" s="621"/>
      <c r="U263" s="755"/>
      <c r="V263" s="716" t="s">
        <v>2045</v>
      </c>
      <c r="W263" s="552" t="s">
        <v>2047</v>
      </c>
      <c r="X263" s="559">
        <v>52226</v>
      </c>
      <c r="AC263" s="612"/>
    </row>
    <row r="264" spans="1:29" x14ac:dyDescent="0.25">
      <c r="A264" s="581"/>
      <c r="B264" s="538"/>
      <c r="C264" s="560" t="s">
        <v>539</v>
      </c>
      <c r="D264" s="636"/>
      <c r="E264" s="539"/>
      <c r="F264" s="751"/>
      <c r="G264" s="732"/>
      <c r="H264" s="733"/>
      <c r="I264" s="752"/>
      <c r="J264" s="715"/>
      <c r="K264" s="560"/>
      <c r="L264" s="587"/>
      <c r="M264" s="588">
        <f t="shared" si="16"/>
        <v>4</v>
      </c>
      <c r="N264" s="588">
        <f t="shared" si="17"/>
        <v>5</v>
      </c>
      <c r="O264" s="709" t="str">
        <f t="shared" si="14"/>
        <v/>
      </c>
      <c r="P264" s="634" t="str">
        <f t="shared" si="15"/>
        <v/>
      </c>
      <c r="Q264" s="638"/>
      <c r="R264" s="621"/>
      <c r="S264" s="621"/>
      <c r="T264" s="621"/>
      <c r="U264" s="755"/>
      <c r="V264" s="716" t="s">
        <v>2045</v>
      </c>
      <c r="W264" s="552" t="s">
        <v>2048</v>
      </c>
      <c r="X264" s="559">
        <v>60928</v>
      </c>
      <c r="AC264" s="612"/>
    </row>
    <row r="265" spans="1:29" x14ac:dyDescent="0.25">
      <c r="A265" s="581"/>
      <c r="B265" s="538"/>
      <c r="C265" s="560" t="s">
        <v>539</v>
      </c>
      <c r="D265" s="636"/>
      <c r="E265" s="539"/>
      <c r="F265" s="751"/>
      <c r="G265" s="732"/>
      <c r="H265" s="733"/>
      <c r="I265" s="752"/>
      <c r="J265" s="715"/>
      <c r="K265" s="560"/>
      <c r="L265" s="587"/>
      <c r="M265" s="588">
        <f t="shared" si="16"/>
        <v>4</v>
      </c>
      <c r="N265" s="588">
        <f t="shared" si="17"/>
        <v>5</v>
      </c>
      <c r="O265" s="709" t="str">
        <f t="shared" si="14"/>
        <v/>
      </c>
      <c r="P265" s="634" t="str">
        <f t="shared" si="15"/>
        <v/>
      </c>
      <c r="Q265" s="638"/>
      <c r="R265" s="621"/>
      <c r="S265" s="621"/>
      <c r="T265" s="621"/>
      <c r="U265" s="755"/>
      <c r="V265" s="716" t="s">
        <v>2045</v>
      </c>
      <c r="W265" s="552" t="s">
        <v>2038</v>
      </c>
      <c r="X265" s="559">
        <v>56576</v>
      </c>
      <c r="AC265" s="612"/>
    </row>
    <row r="266" spans="1:29" x14ac:dyDescent="0.25">
      <c r="A266" s="581">
        <v>424</v>
      </c>
      <c r="B266" s="538"/>
      <c r="C266" s="748" t="s">
        <v>2049</v>
      </c>
      <c r="D266" s="636"/>
      <c r="E266" s="539" t="s">
        <v>537</v>
      </c>
      <c r="F266" s="751">
        <v>0</v>
      </c>
      <c r="G266" s="732">
        <v>65535</v>
      </c>
      <c r="H266" s="733">
        <v>0</v>
      </c>
      <c r="I266" s="752">
        <v>1</v>
      </c>
      <c r="J266" s="715"/>
      <c r="K266" s="560"/>
      <c r="L266" s="587"/>
      <c r="M266" s="588">
        <f t="shared" si="16"/>
        <v>4</v>
      </c>
      <c r="N266" s="588">
        <f t="shared" si="17"/>
        <v>5</v>
      </c>
      <c r="O266" s="709">
        <f t="shared" si="14"/>
        <v>2472</v>
      </c>
      <c r="P266" s="634" t="str">
        <f t="shared" si="15"/>
        <v>0x09A8</v>
      </c>
      <c r="Q266" s="638" t="s">
        <v>903</v>
      </c>
      <c r="R266" s="621"/>
      <c r="S266" s="621"/>
      <c r="T266" s="621"/>
      <c r="U266" s="755"/>
      <c r="V266" s="716" t="s">
        <v>2049</v>
      </c>
      <c r="W266" s="552" t="s">
        <v>2050</v>
      </c>
      <c r="X266" s="559">
        <v>1</v>
      </c>
      <c r="AC266" s="612"/>
    </row>
    <row r="267" spans="1:29" x14ac:dyDescent="0.25">
      <c r="A267" s="581"/>
      <c r="B267" s="538"/>
      <c r="C267" s="560" t="s">
        <v>539</v>
      </c>
      <c r="D267" s="636"/>
      <c r="E267" s="539"/>
      <c r="F267" s="751"/>
      <c r="G267" s="732"/>
      <c r="H267" s="733"/>
      <c r="I267" s="752"/>
      <c r="J267" s="715"/>
      <c r="K267" s="560"/>
      <c r="L267" s="587"/>
      <c r="M267" s="588">
        <f t="shared" si="16"/>
        <v>4</v>
      </c>
      <c r="N267" s="588">
        <f t="shared" si="17"/>
        <v>5</v>
      </c>
      <c r="O267" s="709" t="str">
        <f t="shared" si="14"/>
        <v/>
      </c>
      <c r="P267" s="634" t="str">
        <f t="shared" si="15"/>
        <v/>
      </c>
      <c r="Q267" s="638"/>
      <c r="R267" s="621"/>
      <c r="S267" s="621"/>
      <c r="T267" s="621"/>
      <c r="U267" s="755"/>
      <c r="V267" s="716" t="s">
        <v>2049</v>
      </c>
      <c r="W267" s="552" t="s">
        <v>2051</v>
      </c>
      <c r="X267" s="559">
        <v>2</v>
      </c>
      <c r="AC267" s="612"/>
    </row>
    <row r="268" spans="1:29" x14ac:dyDescent="0.25">
      <c r="A268" s="581"/>
      <c r="B268" s="538"/>
      <c r="C268" s="560" t="s">
        <v>539</v>
      </c>
      <c r="D268" s="636"/>
      <c r="E268" s="539"/>
      <c r="F268" s="751"/>
      <c r="G268" s="732"/>
      <c r="H268" s="733"/>
      <c r="I268" s="752"/>
      <c r="J268" s="715"/>
      <c r="K268" s="560"/>
      <c r="L268" s="587"/>
      <c r="M268" s="588">
        <f t="shared" si="16"/>
        <v>4</v>
      </c>
      <c r="N268" s="588">
        <f t="shared" si="17"/>
        <v>5</v>
      </c>
      <c r="O268" s="709" t="str">
        <f t="shared" si="14"/>
        <v/>
      </c>
      <c r="P268" s="634" t="str">
        <f t="shared" si="15"/>
        <v/>
      </c>
      <c r="Q268" s="638"/>
      <c r="R268" s="621"/>
      <c r="S268" s="621"/>
      <c r="T268" s="621"/>
      <c r="U268" s="755"/>
      <c r="V268" s="716" t="s">
        <v>2049</v>
      </c>
      <c r="W268" s="552" t="s">
        <v>2026</v>
      </c>
      <c r="X268" s="559">
        <v>0</v>
      </c>
      <c r="AC268" s="612"/>
    </row>
    <row r="269" spans="1:29" x14ac:dyDescent="0.25">
      <c r="A269" s="581"/>
      <c r="B269" s="538"/>
      <c r="C269" s="560" t="s">
        <v>539</v>
      </c>
      <c r="D269" s="636"/>
      <c r="E269" s="539"/>
      <c r="F269" s="751"/>
      <c r="G269" s="732"/>
      <c r="H269" s="733"/>
      <c r="I269" s="752"/>
      <c r="J269" s="715"/>
      <c r="K269" s="560"/>
      <c r="L269" s="587"/>
      <c r="M269" s="588">
        <f t="shared" si="16"/>
        <v>4</v>
      </c>
      <c r="N269" s="588">
        <f t="shared" si="17"/>
        <v>5</v>
      </c>
      <c r="O269" s="709" t="str">
        <f t="shared" si="14"/>
        <v/>
      </c>
      <c r="P269" s="634" t="str">
        <f t="shared" si="15"/>
        <v/>
      </c>
      <c r="Q269" s="638"/>
      <c r="R269" s="621"/>
      <c r="S269" s="621"/>
      <c r="T269" s="621"/>
      <c r="U269" s="755"/>
      <c r="V269" s="716" t="s">
        <v>2049</v>
      </c>
      <c r="W269" s="552" t="s">
        <v>2029</v>
      </c>
      <c r="X269" s="559">
        <v>65280</v>
      </c>
      <c r="AC269" s="612"/>
    </row>
    <row r="270" spans="1:29" x14ac:dyDescent="0.25">
      <c r="A270" s="581">
        <v>425</v>
      </c>
      <c r="B270" s="538"/>
      <c r="C270" s="748" t="s">
        <v>2052</v>
      </c>
      <c r="D270" s="636"/>
      <c r="E270" s="539" t="s">
        <v>537</v>
      </c>
      <c r="F270" s="751">
        <v>0</v>
      </c>
      <c r="G270" s="732">
        <v>65535</v>
      </c>
      <c r="H270" s="733">
        <v>0</v>
      </c>
      <c r="I270" s="752">
        <v>0.1</v>
      </c>
      <c r="J270" s="741" t="s">
        <v>1017</v>
      </c>
      <c r="K270" s="560"/>
      <c r="L270" s="587"/>
      <c r="M270" s="588">
        <f t="shared" si="16"/>
        <v>4</v>
      </c>
      <c r="N270" s="588">
        <f t="shared" si="17"/>
        <v>5</v>
      </c>
      <c r="O270" s="709">
        <f t="shared" ref="O270:O328" si="18">IF(A270&lt;&gt;"",M270*2^9+A270,"")</f>
        <v>2473</v>
      </c>
      <c r="P270" s="634" t="str">
        <f t="shared" ref="P270:P328" si="19">IF(A270&lt;&gt;"","0x" &amp;DEC2HEX( O270,4),"")</f>
        <v>0x09A9</v>
      </c>
      <c r="Q270" s="638" t="s">
        <v>903</v>
      </c>
      <c r="R270" s="621"/>
      <c r="S270" s="621"/>
      <c r="T270" s="621"/>
      <c r="U270" s="755"/>
      <c r="V270" s="612"/>
      <c r="AC270" s="612"/>
    </row>
    <row r="271" spans="1:29" x14ac:dyDescent="0.25">
      <c r="A271" s="581"/>
      <c r="B271" s="538"/>
      <c r="C271" s="748"/>
      <c r="D271" s="636"/>
      <c r="E271" s="539"/>
      <c r="F271" s="751"/>
      <c r="G271" s="732"/>
      <c r="H271" s="733"/>
      <c r="I271" s="752"/>
      <c r="J271" s="715"/>
      <c r="K271" s="560"/>
      <c r="L271" s="587"/>
      <c r="M271" s="588">
        <f t="shared" si="16"/>
        <v>4</v>
      </c>
      <c r="N271" s="588">
        <f t="shared" si="17"/>
        <v>5</v>
      </c>
      <c r="O271" s="709" t="str">
        <f t="shared" si="18"/>
        <v/>
      </c>
      <c r="P271" s="634" t="str">
        <f t="shared" si="19"/>
        <v/>
      </c>
      <c r="Q271" s="638"/>
      <c r="R271" s="621"/>
      <c r="S271" s="621"/>
      <c r="T271" s="621"/>
      <c r="U271" s="755"/>
      <c r="V271" s="716"/>
      <c r="W271" s="552"/>
      <c r="X271" s="559"/>
      <c r="AC271" s="612"/>
    </row>
    <row r="272" spans="1:29" x14ac:dyDescent="0.25">
      <c r="A272" s="581">
        <v>426</v>
      </c>
      <c r="B272" s="538"/>
      <c r="C272" s="748" t="s">
        <v>2053</v>
      </c>
      <c r="D272" s="636"/>
      <c r="E272" s="539" t="s">
        <v>537</v>
      </c>
      <c r="F272" s="751">
        <v>0</v>
      </c>
      <c r="G272" s="732">
        <v>65535</v>
      </c>
      <c r="H272" s="733">
        <v>0</v>
      </c>
      <c r="I272" s="752">
        <v>1</v>
      </c>
      <c r="J272" s="715"/>
      <c r="K272" s="560"/>
      <c r="L272" s="587"/>
      <c r="M272" s="588">
        <f t="shared" si="16"/>
        <v>4</v>
      </c>
      <c r="N272" s="588">
        <f t="shared" si="17"/>
        <v>5</v>
      </c>
      <c r="O272" s="709">
        <f t="shared" si="18"/>
        <v>2474</v>
      </c>
      <c r="P272" s="634" t="str">
        <f t="shared" si="19"/>
        <v>0x09AA</v>
      </c>
      <c r="Q272" s="638" t="s">
        <v>903</v>
      </c>
      <c r="R272" s="621"/>
      <c r="S272" s="621"/>
      <c r="T272" s="621"/>
      <c r="U272" s="755"/>
      <c r="V272" s="716" t="s">
        <v>2053</v>
      </c>
      <c r="W272" s="552" t="s">
        <v>2016</v>
      </c>
      <c r="X272" s="559">
        <v>52224</v>
      </c>
      <c r="AC272" s="612"/>
    </row>
    <row r="273" spans="1:29" x14ac:dyDescent="0.25">
      <c r="A273" s="581"/>
      <c r="B273" s="538"/>
      <c r="C273" s="560" t="s">
        <v>539</v>
      </c>
      <c r="D273" s="636"/>
      <c r="E273" s="539"/>
      <c r="F273" s="751"/>
      <c r="G273" s="732"/>
      <c r="H273" s="733"/>
      <c r="I273" s="752"/>
      <c r="J273" s="715"/>
      <c r="K273" s="560"/>
      <c r="L273" s="587"/>
      <c r="M273" s="588">
        <f t="shared" si="16"/>
        <v>4</v>
      </c>
      <c r="N273" s="588">
        <f t="shared" si="17"/>
        <v>5</v>
      </c>
      <c r="O273" s="709" t="str">
        <f t="shared" si="18"/>
        <v/>
      </c>
      <c r="P273" s="634" t="str">
        <f t="shared" si="19"/>
        <v/>
      </c>
      <c r="Q273" s="638"/>
      <c r="R273" s="621"/>
      <c r="S273" s="621"/>
      <c r="T273" s="621"/>
      <c r="U273" s="755"/>
      <c r="V273" s="716" t="s">
        <v>2053</v>
      </c>
      <c r="W273" s="552" t="s">
        <v>2017</v>
      </c>
      <c r="X273" s="559">
        <v>52225</v>
      </c>
      <c r="AC273" s="612"/>
    </row>
    <row r="274" spans="1:29" x14ac:dyDescent="0.25">
      <c r="A274" s="581"/>
      <c r="B274" s="538"/>
      <c r="C274" s="560" t="s">
        <v>539</v>
      </c>
      <c r="D274" s="636"/>
      <c r="E274" s="539"/>
      <c r="F274" s="751"/>
      <c r="G274" s="732"/>
      <c r="H274" s="733"/>
      <c r="I274" s="752"/>
      <c r="J274" s="715"/>
      <c r="K274" s="560"/>
      <c r="L274" s="587"/>
      <c r="M274" s="588">
        <f t="shared" si="16"/>
        <v>4</v>
      </c>
      <c r="N274" s="588">
        <f t="shared" si="17"/>
        <v>5</v>
      </c>
      <c r="O274" s="709" t="str">
        <f t="shared" si="18"/>
        <v/>
      </c>
      <c r="P274" s="634" t="str">
        <f t="shared" si="19"/>
        <v/>
      </c>
      <c r="Q274" s="638"/>
      <c r="R274" s="621"/>
      <c r="S274" s="621"/>
      <c r="T274" s="621"/>
      <c r="U274" s="755"/>
      <c r="V274" s="716" t="s">
        <v>2053</v>
      </c>
      <c r="W274" s="552" t="s">
        <v>2018</v>
      </c>
      <c r="X274" s="559">
        <v>52226</v>
      </c>
      <c r="AC274" s="612"/>
    </row>
    <row r="275" spans="1:29" x14ac:dyDescent="0.25">
      <c r="A275" s="581"/>
      <c r="B275" s="538"/>
      <c r="C275" s="560" t="s">
        <v>539</v>
      </c>
      <c r="D275" s="636"/>
      <c r="E275" s="539"/>
      <c r="F275" s="751"/>
      <c r="G275" s="732"/>
      <c r="H275" s="733"/>
      <c r="I275" s="752"/>
      <c r="J275" s="715"/>
      <c r="K275" s="560"/>
      <c r="L275" s="587"/>
      <c r="M275" s="588">
        <f t="shared" si="16"/>
        <v>4</v>
      </c>
      <c r="N275" s="588">
        <f t="shared" si="17"/>
        <v>5</v>
      </c>
      <c r="O275" s="709" t="str">
        <f t="shared" si="18"/>
        <v/>
      </c>
      <c r="P275" s="634" t="str">
        <f t="shared" si="19"/>
        <v/>
      </c>
      <c r="Q275" s="638"/>
      <c r="R275" s="621"/>
      <c r="S275" s="621"/>
      <c r="T275" s="621"/>
      <c r="U275" s="755"/>
      <c r="V275" s="716" t="s">
        <v>2053</v>
      </c>
      <c r="W275" s="552" t="s">
        <v>2035</v>
      </c>
      <c r="X275" s="559">
        <v>52227</v>
      </c>
      <c r="AC275" s="612"/>
    </row>
    <row r="276" spans="1:29" x14ac:dyDescent="0.25">
      <c r="A276" s="581"/>
      <c r="B276" s="538"/>
      <c r="C276" s="560" t="s">
        <v>539</v>
      </c>
      <c r="D276" s="636"/>
      <c r="E276" s="539"/>
      <c r="F276" s="751"/>
      <c r="G276" s="732"/>
      <c r="H276" s="733"/>
      <c r="I276" s="752"/>
      <c r="J276" s="715"/>
      <c r="K276" s="560"/>
      <c r="L276" s="587"/>
      <c r="M276" s="588">
        <f t="shared" si="16"/>
        <v>4</v>
      </c>
      <c r="N276" s="588">
        <f t="shared" si="17"/>
        <v>5</v>
      </c>
      <c r="O276" s="709" t="str">
        <f t="shared" si="18"/>
        <v/>
      </c>
      <c r="P276" s="634" t="str">
        <f t="shared" si="19"/>
        <v/>
      </c>
      <c r="Q276" s="638"/>
      <c r="R276" s="621"/>
      <c r="S276" s="621"/>
      <c r="T276" s="621"/>
      <c r="U276" s="755"/>
      <c r="V276" s="716" t="s">
        <v>2053</v>
      </c>
      <c r="W276" s="552" t="s">
        <v>2036</v>
      </c>
      <c r="X276" s="559">
        <v>52228</v>
      </c>
      <c r="AC276" s="612"/>
    </row>
    <row r="277" spans="1:29" x14ac:dyDescent="0.25">
      <c r="A277" s="581"/>
      <c r="B277" s="538"/>
      <c r="C277" s="560" t="s">
        <v>539</v>
      </c>
      <c r="D277" s="636"/>
      <c r="E277" s="539"/>
      <c r="F277" s="751"/>
      <c r="G277" s="732"/>
      <c r="H277" s="733"/>
      <c r="I277" s="752"/>
      <c r="J277" s="715"/>
      <c r="K277" s="560"/>
      <c r="L277" s="587"/>
      <c r="M277" s="588">
        <f t="shared" si="16"/>
        <v>4</v>
      </c>
      <c r="N277" s="588">
        <f t="shared" si="17"/>
        <v>5</v>
      </c>
      <c r="O277" s="709" t="str">
        <f t="shared" si="18"/>
        <v/>
      </c>
      <c r="P277" s="634" t="str">
        <f t="shared" si="19"/>
        <v/>
      </c>
      <c r="Q277" s="638"/>
      <c r="R277" s="621"/>
      <c r="S277" s="621"/>
      <c r="T277" s="621"/>
      <c r="U277" s="755"/>
      <c r="V277" s="716" t="s">
        <v>2053</v>
      </c>
      <c r="W277" s="552" t="s">
        <v>2037</v>
      </c>
      <c r="X277" s="559">
        <v>60928</v>
      </c>
      <c r="AC277" s="612"/>
    </row>
    <row r="278" spans="1:29" x14ac:dyDescent="0.25">
      <c r="A278" s="581"/>
      <c r="B278" s="538"/>
      <c r="C278" s="560" t="s">
        <v>539</v>
      </c>
      <c r="D278" s="636"/>
      <c r="E278" s="539"/>
      <c r="F278" s="751"/>
      <c r="G278" s="732"/>
      <c r="H278" s="733"/>
      <c r="I278" s="752"/>
      <c r="J278" s="715"/>
      <c r="K278" s="560"/>
      <c r="L278" s="587"/>
      <c r="M278" s="588">
        <f t="shared" si="16"/>
        <v>4</v>
      </c>
      <c r="N278" s="588">
        <f t="shared" si="17"/>
        <v>5</v>
      </c>
      <c r="O278" s="709" t="str">
        <f t="shared" si="18"/>
        <v/>
      </c>
      <c r="P278" s="634" t="str">
        <f t="shared" si="19"/>
        <v/>
      </c>
      <c r="Q278" s="638"/>
      <c r="R278" s="621"/>
      <c r="S278" s="621"/>
      <c r="T278" s="621"/>
      <c r="U278" s="755"/>
      <c r="V278" s="716" t="s">
        <v>2053</v>
      </c>
      <c r="W278" s="552" t="s">
        <v>2038</v>
      </c>
      <c r="X278" s="559">
        <v>56576</v>
      </c>
      <c r="AC278" s="612"/>
    </row>
    <row r="279" spans="1:29" x14ac:dyDescent="0.25">
      <c r="A279" s="581">
        <v>427</v>
      </c>
      <c r="B279" s="538"/>
      <c r="C279" s="748" t="s">
        <v>2054</v>
      </c>
      <c r="D279" s="636"/>
      <c r="E279" s="539" t="s">
        <v>537</v>
      </c>
      <c r="F279" s="751">
        <v>0</v>
      </c>
      <c r="G279" s="732">
        <v>65535</v>
      </c>
      <c r="H279" s="733">
        <v>0</v>
      </c>
      <c r="I279" s="752">
        <v>1</v>
      </c>
      <c r="J279" s="715"/>
      <c r="K279" s="560"/>
      <c r="L279" s="587"/>
      <c r="M279" s="588">
        <f t="shared" si="16"/>
        <v>4</v>
      </c>
      <c r="N279" s="588">
        <f t="shared" si="17"/>
        <v>5</v>
      </c>
      <c r="O279" s="709">
        <f t="shared" si="18"/>
        <v>2475</v>
      </c>
      <c r="P279" s="634" t="str">
        <f t="shared" si="19"/>
        <v>0x09AB</v>
      </c>
      <c r="Q279" s="638" t="s">
        <v>903</v>
      </c>
      <c r="R279" s="621"/>
      <c r="S279" s="621"/>
      <c r="T279" s="621"/>
      <c r="U279" s="755"/>
      <c r="V279" s="716" t="s">
        <v>2054</v>
      </c>
      <c r="W279" s="552" t="s">
        <v>2040</v>
      </c>
      <c r="X279" s="559">
        <v>1</v>
      </c>
      <c r="AC279" s="612"/>
    </row>
    <row r="280" spans="1:29" x14ac:dyDescent="0.25">
      <c r="A280" s="581"/>
      <c r="B280" s="538"/>
      <c r="C280" s="560" t="s">
        <v>539</v>
      </c>
      <c r="D280" s="636"/>
      <c r="E280" s="539"/>
      <c r="F280" s="751"/>
      <c r="G280" s="732"/>
      <c r="H280" s="733"/>
      <c r="I280" s="752"/>
      <c r="J280" s="715"/>
      <c r="K280" s="560"/>
      <c r="L280" s="587"/>
      <c r="M280" s="588">
        <f t="shared" si="16"/>
        <v>4</v>
      </c>
      <c r="N280" s="588">
        <f t="shared" si="17"/>
        <v>5</v>
      </c>
      <c r="O280" s="709" t="str">
        <f t="shared" si="18"/>
        <v/>
      </c>
      <c r="P280" s="634" t="str">
        <f t="shared" si="19"/>
        <v/>
      </c>
      <c r="Q280" s="638"/>
      <c r="R280" s="621"/>
      <c r="S280" s="621"/>
      <c r="T280" s="621"/>
      <c r="U280" s="755"/>
      <c r="V280" s="716" t="s">
        <v>2054</v>
      </c>
      <c r="W280" s="552" t="s">
        <v>2041</v>
      </c>
      <c r="X280" s="559">
        <v>2</v>
      </c>
      <c r="AC280" s="612"/>
    </row>
    <row r="281" spans="1:29" x14ac:dyDescent="0.25">
      <c r="A281" s="581"/>
      <c r="B281" s="538"/>
      <c r="C281" s="560" t="s">
        <v>539</v>
      </c>
      <c r="D281" s="636"/>
      <c r="E281" s="539"/>
      <c r="F281" s="751"/>
      <c r="G281" s="732"/>
      <c r="H281" s="733"/>
      <c r="I281" s="752"/>
      <c r="J281" s="715"/>
      <c r="K281" s="560"/>
      <c r="L281" s="587"/>
      <c r="M281" s="588">
        <f t="shared" ref="M281:M326" si="20">$D$5</f>
        <v>4</v>
      </c>
      <c r="N281" s="588">
        <f t="shared" ref="N281:N326" si="21">$D$4</f>
        <v>5</v>
      </c>
      <c r="O281" s="709" t="str">
        <f t="shared" si="18"/>
        <v/>
      </c>
      <c r="P281" s="634" t="str">
        <f t="shared" si="19"/>
        <v/>
      </c>
      <c r="Q281" s="638"/>
      <c r="R281" s="621"/>
      <c r="S281" s="621"/>
      <c r="T281" s="621"/>
      <c r="U281" s="755"/>
      <c r="V281" s="716" t="s">
        <v>2054</v>
      </c>
      <c r="W281" s="552" t="s">
        <v>2042</v>
      </c>
      <c r="X281" s="559">
        <v>3</v>
      </c>
      <c r="AC281" s="612"/>
    </row>
    <row r="282" spans="1:29" x14ac:dyDescent="0.25">
      <c r="A282" s="581"/>
      <c r="B282" s="538"/>
      <c r="C282" s="560" t="s">
        <v>539</v>
      </c>
      <c r="D282" s="636"/>
      <c r="E282" s="539"/>
      <c r="F282" s="751"/>
      <c r="G282" s="732"/>
      <c r="H282" s="733"/>
      <c r="I282" s="752"/>
      <c r="J282" s="715"/>
      <c r="K282" s="560"/>
      <c r="L282" s="587"/>
      <c r="M282" s="588">
        <f t="shared" si="20"/>
        <v>4</v>
      </c>
      <c r="N282" s="588">
        <f t="shared" si="21"/>
        <v>5</v>
      </c>
      <c r="O282" s="709" t="str">
        <f t="shared" si="18"/>
        <v/>
      </c>
      <c r="P282" s="634" t="str">
        <f t="shared" si="19"/>
        <v/>
      </c>
      <c r="Q282" s="638"/>
      <c r="R282" s="621"/>
      <c r="S282" s="621"/>
      <c r="T282" s="621"/>
      <c r="U282" s="755"/>
      <c r="V282" s="716" t="s">
        <v>2054</v>
      </c>
      <c r="W282" s="552" t="s">
        <v>2043</v>
      </c>
      <c r="X282" s="559">
        <v>4</v>
      </c>
      <c r="AC282" s="612"/>
    </row>
    <row r="283" spans="1:29" x14ac:dyDescent="0.25">
      <c r="A283" s="581"/>
      <c r="B283" s="538"/>
      <c r="C283" s="560" t="s">
        <v>539</v>
      </c>
      <c r="D283" s="636"/>
      <c r="E283" s="539"/>
      <c r="F283" s="751"/>
      <c r="G283" s="732"/>
      <c r="H283" s="733"/>
      <c r="I283" s="752"/>
      <c r="J283" s="715"/>
      <c r="K283" s="560"/>
      <c r="L283" s="587"/>
      <c r="M283" s="588">
        <f t="shared" si="20"/>
        <v>4</v>
      </c>
      <c r="N283" s="588">
        <f t="shared" si="21"/>
        <v>5</v>
      </c>
      <c r="O283" s="709" t="str">
        <f t="shared" si="18"/>
        <v/>
      </c>
      <c r="P283" s="634" t="str">
        <f t="shared" si="19"/>
        <v/>
      </c>
      <c r="Q283" s="638"/>
      <c r="R283" s="621"/>
      <c r="S283" s="621"/>
      <c r="T283" s="621"/>
      <c r="U283" s="755"/>
      <c r="V283" s="716" t="s">
        <v>2054</v>
      </c>
      <c r="W283" s="552" t="s">
        <v>2026</v>
      </c>
      <c r="X283" s="559">
        <v>0</v>
      </c>
      <c r="AC283" s="612"/>
    </row>
    <row r="284" spans="1:29" x14ac:dyDescent="0.25">
      <c r="A284" s="581"/>
      <c r="B284" s="538"/>
      <c r="C284" s="560" t="s">
        <v>539</v>
      </c>
      <c r="D284" s="636"/>
      <c r="E284" s="539"/>
      <c r="F284" s="751"/>
      <c r="G284" s="732"/>
      <c r="H284" s="733"/>
      <c r="I284" s="752"/>
      <c r="J284" s="715"/>
      <c r="K284" s="560"/>
      <c r="L284" s="587"/>
      <c r="M284" s="588">
        <f t="shared" si="20"/>
        <v>4</v>
      </c>
      <c r="N284" s="588">
        <f t="shared" si="21"/>
        <v>5</v>
      </c>
      <c r="O284" s="709" t="str">
        <f t="shared" si="18"/>
        <v/>
      </c>
      <c r="P284" s="634" t="str">
        <f t="shared" si="19"/>
        <v/>
      </c>
      <c r="Q284" s="638"/>
      <c r="R284" s="621"/>
      <c r="S284" s="621"/>
      <c r="T284" s="621"/>
      <c r="U284" s="755"/>
      <c r="V284" s="716" t="s">
        <v>2054</v>
      </c>
      <c r="W284" s="552" t="s">
        <v>2029</v>
      </c>
      <c r="X284" s="559">
        <v>65280</v>
      </c>
      <c r="AC284" s="612"/>
    </row>
    <row r="285" spans="1:29" x14ac:dyDescent="0.25">
      <c r="A285" s="581">
        <v>428</v>
      </c>
      <c r="B285" s="538"/>
      <c r="C285" s="748" t="s">
        <v>2055</v>
      </c>
      <c r="D285" s="636"/>
      <c r="E285" s="539" t="s">
        <v>537</v>
      </c>
      <c r="F285" s="751">
        <v>0</v>
      </c>
      <c r="G285" s="732">
        <v>65535</v>
      </c>
      <c r="H285" s="733">
        <v>0</v>
      </c>
      <c r="I285" s="752">
        <v>0.1</v>
      </c>
      <c r="J285" s="741" t="s">
        <v>1017</v>
      </c>
      <c r="K285" s="560"/>
      <c r="L285" s="587"/>
      <c r="M285" s="588">
        <f t="shared" si="20"/>
        <v>4</v>
      </c>
      <c r="N285" s="588">
        <f t="shared" si="21"/>
        <v>5</v>
      </c>
      <c r="O285" s="709">
        <f t="shared" si="18"/>
        <v>2476</v>
      </c>
      <c r="P285" s="634" t="str">
        <f t="shared" si="19"/>
        <v>0x09AC</v>
      </c>
      <c r="Q285" s="638" t="s">
        <v>903</v>
      </c>
      <c r="R285" s="621"/>
      <c r="S285" s="621"/>
      <c r="T285" s="621"/>
      <c r="U285" s="755"/>
      <c r="V285" s="612"/>
      <c r="AC285" s="612"/>
    </row>
    <row r="286" spans="1:29" x14ac:dyDescent="0.25">
      <c r="A286" s="581"/>
      <c r="B286" s="538"/>
      <c r="C286" s="748"/>
      <c r="D286" s="636"/>
      <c r="E286" s="539"/>
      <c r="F286" s="751"/>
      <c r="G286" s="732"/>
      <c r="H286" s="733"/>
      <c r="I286" s="752"/>
      <c r="J286" s="715"/>
      <c r="K286" s="560"/>
      <c r="L286" s="587"/>
      <c r="M286" s="588">
        <f t="shared" si="20"/>
        <v>4</v>
      </c>
      <c r="N286" s="588">
        <f t="shared" si="21"/>
        <v>5</v>
      </c>
      <c r="O286" s="709" t="str">
        <f t="shared" si="18"/>
        <v/>
      </c>
      <c r="P286" s="634" t="str">
        <f t="shared" si="19"/>
        <v/>
      </c>
      <c r="Q286" s="638"/>
      <c r="R286" s="621"/>
      <c r="S286" s="621"/>
      <c r="T286" s="621"/>
      <c r="U286" s="755"/>
      <c r="V286" s="612"/>
      <c r="AC286" s="612"/>
    </row>
    <row r="287" spans="1:29" x14ac:dyDescent="0.25">
      <c r="A287" s="581">
        <v>450</v>
      </c>
      <c r="B287" s="538"/>
      <c r="C287" s="587" t="s">
        <v>2056</v>
      </c>
      <c r="D287" s="581"/>
      <c r="E287" s="637" t="s">
        <v>360</v>
      </c>
      <c r="F287" s="581">
        <v>0</v>
      </c>
      <c r="G287" s="645">
        <v>3000</v>
      </c>
      <c r="H287" s="646">
        <v>0</v>
      </c>
      <c r="I287" s="648">
        <v>1</v>
      </c>
      <c r="J287" s="583" t="s">
        <v>1876</v>
      </c>
      <c r="K287" s="560"/>
      <c r="L287" s="587" t="s">
        <v>2057</v>
      </c>
      <c r="M287" s="588">
        <f t="shared" si="20"/>
        <v>4</v>
      </c>
      <c r="N287" s="588">
        <f t="shared" si="21"/>
        <v>5</v>
      </c>
      <c r="O287" s="709">
        <f t="shared" si="18"/>
        <v>2498</v>
      </c>
      <c r="P287" s="634" t="str">
        <f t="shared" si="19"/>
        <v>0x09C2</v>
      </c>
      <c r="Q287" s="638"/>
      <c r="R287" s="621"/>
      <c r="S287" s="621"/>
      <c r="T287" s="621"/>
      <c r="U287" s="755"/>
      <c r="V287" s="612"/>
      <c r="AC287" s="612"/>
    </row>
    <row r="288" spans="1:29" x14ac:dyDescent="0.25">
      <c r="A288" s="581">
        <v>451</v>
      </c>
      <c r="B288" s="538"/>
      <c r="C288" s="587" t="s">
        <v>2058</v>
      </c>
      <c r="D288" s="581"/>
      <c r="E288" s="637" t="s">
        <v>360</v>
      </c>
      <c r="F288" s="581">
        <v>0</v>
      </c>
      <c r="G288" s="645">
        <v>3000</v>
      </c>
      <c r="H288" s="646">
        <v>0</v>
      </c>
      <c r="I288" s="648">
        <v>1</v>
      </c>
      <c r="J288" s="583" t="s">
        <v>1876</v>
      </c>
      <c r="K288" s="560"/>
      <c r="L288" s="587" t="s">
        <v>2059</v>
      </c>
      <c r="M288" s="588">
        <f t="shared" si="20"/>
        <v>4</v>
      </c>
      <c r="N288" s="588">
        <f t="shared" si="21"/>
        <v>5</v>
      </c>
      <c r="O288" s="709">
        <f t="shared" si="18"/>
        <v>2499</v>
      </c>
      <c r="P288" s="634" t="str">
        <f t="shared" si="19"/>
        <v>0x09C3</v>
      </c>
      <c r="Q288" s="638"/>
      <c r="R288" s="621"/>
      <c r="S288" s="621"/>
      <c r="T288" s="621"/>
      <c r="U288" s="711"/>
      <c r="V288" s="612"/>
      <c r="AC288" s="612"/>
    </row>
    <row r="289" spans="1:29" x14ac:dyDescent="0.25">
      <c r="A289" s="581">
        <v>452</v>
      </c>
      <c r="B289" s="538"/>
      <c r="C289" s="587" t="s">
        <v>2060</v>
      </c>
      <c r="D289" s="581"/>
      <c r="E289" s="637" t="s">
        <v>360</v>
      </c>
      <c r="F289" s="581">
        <v>0</v>
      </c>
      <c r="G289" s="645">
        <v>3000</v>
      </c>
      <c r="H289" s="646">
        <v>0</v>
      </c>
      <c r="I289" s="648">
        <v>1</v>
      </c>
      <c r="J289" s="583" t="s">
        <v>1876</v>
      </c>
      <c r="K289" s="560"/>
      <c r="L289" s="587" t="s">
        <v>2061</v>
      </c>
      <c r="M289" s="588">
        <f t="shared" si="20"/>
        <v>4</v>
      </c>
      <c r="N289" s="588">
        <f t="shared" si="21"/>
        <v>5</v>
      </c>
      <c r="O289" s="709">
        <f t="shared" si="18"/>
        <v>2500</v>
      </c>
      <c r="P289" s="634" t="str">
        <f t="shared" si="19"/>
        <v>0x09C4</v>
      </c>
      <c r="Q289" s="638"/>
      <c r="R289" s="621"/>
      <c r="S289" s="621"/>
      <c r="T289" s="621"/>
      <c r="U289" s="621"/>
      <c r="AC289" s="612"/>
    </row>
    <row r="290" spans="1:29" x14ac:dyDescent="0.25">
      <c r="A290" s="581">
        <v>453</v>
      </c>
      <c r="B290" s="538"/>
      <c r="C290" s="587" t="s">
        <v>2062</v>
      </c>
      <c r="D290" s="581"/>
      <c r="E290" s="637" t="s">
        <v>360</v>
      </c>
      <c r="F290" s="581">
        <v>0</v>
      </c>
      <c r="G290" s="645">
        <v>3000</v>
      </c>
      <c r="H290" s="646">
        <v>0</v>
      </c>
      <c r="I290" s="648">
        <v>1</v>
      </c>
      <c r="J290" s="583" t="s">
        <v>1876</v>
      </c>
      <c r="K290" s="560"/>
      <c r="L290" s="587" t="s">
        <v>2063</v>
      </c>
      <c r="M290" s="588">
        <f t="shared" si="20"/>
        <v>4</v>
      </c>
      <c r="N290" s="588">
        <f t="shared" si="21"/>
        <v>5</v>
      </c>
      <c r="O290" s="709">
        <f t="shared" si="18"/>
        <v>2501</v>
      </c>
      <c r="P290" s="634" t="str">
        <f t="shared" si="19"/>
        <v>0x09C5</v>
      </c>
      <c r="Q290" s="638"/>
      <c r="R290" s="621"/>
      <c r="S290" s="621"/>
      <c r="T290" s="621"/>
      <c r="U290" s="621"/>
      <c r="AC290" s="612"/>
    </row>
    <row r="291" spans="1:29" x14ac:dyDescent="0.25">
      <c r="A291" s="581">
        <v>454</v>
      </c>
      <c r="B291" s="538"/>
      <c r="C291" s="587" t="s">
        <v>2064</v>
      </c>
      <c r="D291" s="581"/>
      <c r="E291" s="637" t="s">
        <v>360</v>
      </c>
      <c r="F291" s="581">
        <v>0</v>
      </c>
      <c r="G291" s="645">
        <v>3000</v>
      </c>
      <c r="H291" s="646">
        <v>0</v>
      </c>
      <c r="I291" s="648">
        <v>1</v>
      </c>
      <c r="J291" s="583" t="s">
        <v>1876</v>
      </c>
      <c r="K291" s="560"/>
      <c r="L291" s="587" t="s">
        <v>2065</v>
      </c>
      <c r="M291" s="588">
        <f t="shared" si="20"/>
        <v>4</v>
      </c>
      <c r="N291" s="588">
        <f t="shared" si="21"/>
        <v>5</v>
      </c>
      <c r="O291" s="709">
        <f t="shared" si="18"/>
        <v>2502</v>
      </c>
      <c r="P291" s="634" t="str">
        <f t="shared" si="19"/>
        <v>0x09C6</v>
      </c>
      <c r="Q291" s="638"/>
      <c r="R291" s="621"/>
      <c r="S291" s="621"/>
      <c r="T291" s="621"/>
      <c r="U291" s="621"/>
      <c r="AC291" s="612"/>
    </row>
    <row r="292" spans="1:29" x14ac:dyDescent="0.25">
      <c r="A292" s="581">
        <v>455</v>
      </c>
      <c r="B292" s="538"/>
      <c r="C292" s="587" t="s">
        <v>2066</v>
      </c>
      <c r="D292" s="581"/>
      <c r="E292" s="637" t="s">
        <v>360</v>
      </c>
      <c r="F292" s="581">
        <v>0</v>
      </c>
      <c r="G292" s="645">
        <v>3000</v>
      </c>
      <c r="H292" s="646">
        <v>0</v>
      </c>
      <c r="I292" s="648">
        <v>1</v>
      </c>
      <c r="J292" s="583" t="s">
        <v>1876</v>
      </c>
      <c r="K292" s="560"/>
      <c r="L292" s="587" t="s">
        <v>2067</v>
      </c>
      <c r="M292" s="588">
        <f t="shared" si="20"/>
        <v>4</v>
      </c>
      <c r="N292" s="588">
        <f t="shared" si="21"/>
        <v>5</v>
      </c>
      <c r="O292" s="709">
        <f t="shared" si="18"/>
        <v>2503</v>
      </c>
      <c r="P292" s="634" t="str">
        <f t="shared" si="19"/>
        <v>0x09C7</v>
      </c>
      <c r="Q292" s="638"/>
      <c r="R292" s="621"/>
      <c r="S292" s="621"/>
      <c r="T292" s="621"/>
      <c r="U292" s="621"/>
      <c r="AC292" s="612"/>
    </row>
    <row r="293" spans="1:29" x14ac:dyDescent="0.25">
      <c r="A293" s="581">
        <v>456</v>
      </c>
      <c r="B293" s="538"/>
      <c r="C293" s="587" t="s">
        <v>2068</v>
      </c>
      <c r="D293" s="581"/>
      <c r="E293" s="637" t="s">
        <v>360</v>
      </c>
      <c r="F293" s="581">
        <v>0</v>
      </c>
      <c r="G293" s="645">
        <v>3000</v>
      </c>
      <c r="H293" s="646">
        <v>0</v>
      </c>
      <c r="I293" s="648">
        <v>1</v>
      </c>
      <c r="J293" s="583" t="s">
        <v>1876</v>
      </c>
      <c r="K293" s="560"/>
      <c r="L293" s="587" t="s">
        <v>2069</v>
      </c>
      <c r="M293" s="588">
        <f t="shared" si="20"/>
        <v>4</v>
      </c>
      <c r="N293" s="588">
        <f t="shared" si="21"/>
        <v>5</v>
      </c>
      <c r="O293" s="709">
        <f t="shared" si="18"/>
        <v>2504</v>
      </c>
      <c r="P293" s="634" t="str">
        <f t="shared" si="19"/>
        <v>0x09C8</v>
      </c>
      <c r="Q293" s="638"/>
      <c r="R293" s="621"/>
      <c r="S293" s="621"/>
      <c r="T293" s="621"/>
      <c r="U293" s="621"/>
      <c r="AC293" s="612"/>
    </row>
    <row r="294" spans="1:29" x14ac:dyDescent="0.25">
      <c r="A294" s="581">
        <v>457</v>
      </c>
      <c r="B294" s="538"/>
      <c r="C294" s="587" t="s">
        <v>2070</v>
      </c>
      <c r="D294" s="581"/>
      <c r="E294" s="637" t="s">
        <v>360</v>
      </c>
      <c r="F294" s="581">
        <v>0</v>
      </c>
      <c r="G294" s="645">
        <v>3000</v>
      </c>
      <c r="H294" s="646">
        <v>0</v>
      </c>
      <c r="I294" s="648">
        <v>1</v>
      </c>
      <c r="J294" s="583" t="s">
        <v>1876</v>
      </c>
      <c r="K294" s="560"/>
      <c r="L294" s="587" t="s">
        <v>2071</v>
      </c>
      <c r="M294" s="588">
        <f t="shared" si="20"/>
        <v>4</v>
      </c>
      <c r="N294" s="588">
        <f t="shared" si="21"/>
        <v>5</v>
      </c>
      <c r="O294" s="709">
        <f t="shared" si="18"/>
        <v>2505</v>
      </c>
      <c r="P294" s="634" t="str">
        <f t="shared" si="19"/>
        <v>0x09C9</v>
      </c>
      <c r="Q294" s="638"/>
      <c r="R294" s="621"/>
      <c r="S294" s="621"/>
      <c r="T294" s="621"/>
      <c r="U294" s="621"/>
      <c r="AC294" s="612"/>
    </row>
    <row r="295" spans="1:29" x14ac:dyDescent="0.25">
      <c r="A295" s="581">
        <v>458</v>
      </c>
      <c r="B295" s="538"/>
      <c r="C295" s="587" t="s">
        <v>2072</v>
      </c>
      <c r="D295" s="581"/>
      <c r="E295" s="637" t="s">
        <v>360</v>
      </c>
      <c r="F295" s="581">
        <v>0</v>
      </c>
      <c r="G295" s="645">
        <v>3000</v>
      </c>
      <c r="H295" s="646">
        <v>0</v>
      </c>
      <c r="I295" s="648">
        <v>1</v>
      </c>
      <c r="J295" s="583" t="s">
        <v>1876</v>
      </c>
      <c r="K295" s="560"/>
      <c r="L295" s="587" t="s">
        <v>2073</v>
      </c>
      <c r="M295" s="588">
        <f t="shared" si="20"/>
        <v>4</v>
      </c>
      <c r="N295" s="588">
        <f t="shared" si="21"/>
        <v>5</v>
      </c>
      <c r="O295" s="709">
        <f t="shared" si="18"/>
        <v>2506</v>
      </c>
      <c r="P295" s="634" t="str">
        <f t="shared" si="19"/>
        <v>0x09CA</v>
      </c>
      <c r="Q295" s="638"/>
      <c r="R295" s="621"/>
      <c r="S295" s="621"/>
      <c r="T295" s="621"/>
      <c r="U295" s="621"/>
      <c r="AC295" s="612"/>
    </row>
    <row r="296" spans="1:29" x14ac:dyDescent="0.25">
      <c r="A296" s="581">
        <v>459</v>
      </c>
      <c r="B296" s="538"/>
      <c r="C296" s="587" t="s">
        <v>2074</v>
      </c>
      <c r="D296" s="581"/>
      <c r="E296" s="637" t="s">
        <v>360</v>
      </c>
      <c r="F296" s="581">
        <v>0</v>
      </c>
      <c r="G296" s="645">
        <v>3000</v>
      </c>
      <c r="H296" s="646">
        <v>0</v>
      </c>
      <c r="I296" s="648">
        <v>1</v>
      </c>
      <c r="J296" s="583" t="s">
        <v>1876</v>
      </c>
      <c r="K296" s="560"/>
      <c r="L296" s="587" t="s">
        <v>2075</v>
      </c>
      <c r="M296" s="588">
        <f t="shared" si="20"/>
        <v>4</v>
      </c>
      <c r="N296" s="588">
        <f t="shared" si="21"/>
        <v>5</v>
      </c>
      <c r="O296" s="709">
        <f t="shared" si="18"/>
        <v>2507</v>
      </c>
      <c r="P296" s="634" t="str">
        <f t="shared" si="19"/>
        <v>0x09CB</v>
      </c>
      <c r="Q296" s="638"/>
      <c r="R296" s="621"/>
      <c r="S296" s="621"/>
      <c r="T296" s="621"/>
      <c r="U296" s="621"/>
      <c r="AC296" s="612"/>
    </row>
    <row r="297" spans="1:29" x14ac:dyDescent="0.25">
      <c r="A297" s="581">
        <v>460</v>
      </c>
      <c r="B297" s="538"/>
      <c r="C297" s="587" t="s">
        <v>2076</v>
      </c>
      <c r="D297" s="581"/>
      <c r="E297" s="637" t="s">
        <v>360</v>
      </c>
      <c r="F297" s="581">
        <v>0</v>
      </c>
      <c r="G297" s="645">
        <v>3000</v>
      </c>
      <c r="H297" s="646">
        <v>0</v>
      </c>
      <c r="I297" s="648">
        <v>1</v>
      </c>
      <c r="J297" s="583" t="s">
        <v>1876</v>
      </c>
      <c r="K297" s="560"/>
      <c r="L297" s="587" t="s">
        <v>2077</v>
      </c>
      <c r="M297" s="588">
        <f t="shared" si="20"/>
        <v>4</v>
      </c>
      <c r="N297" s="588">
        <f t="shared" si="21"/>
        <v>5</v>
      </c>
      <c r="O297" s="709">
        <f t="shared" si="18"/>
        <v>2508</v>
      </c>
      <c r="P297" s="634" t="str">
        <f t="shared" si="19"/>
        <v>0x09CC</v>
      </c>
      <c r="Q297" s="638"/>
      <c r="R297" s="621"/>
      <c r="S297" s="621"/>
      <c r="T297" s="621"/>
      <c r="U297" s="621"/>
      <c r="AC297" s="612"/>
    </row>
    <row r="298" spans="1:29" x14ac:dyDescent="0.25">
      <c r="A298" s="581">
        <v>461</v>
      </c>
      <c r="B298" s="538"/>
      <c r="C298" s="587" t="s">
        <v>2078</v>
      </c>
      <c r="D298" s="581"/>
      <c r="E298" s="637" t="s">
        <v>360</v>
      </c>
      <c r="F298" s="581">
        <v>0</v>
      </c>
      <c r="G298" s="645">
        <v>3000</v>
      </c>
      <c r="H298" s="646">
        <v>0</v>
      </c>
      <c r="I298" s="648">
        <v>1</v>
      </c>
      <c r="J298" s="583" t="s">
        <v>1876</v>
      </c>
      <c r="K298" s="560"/>
      <c r="L298" s="587" t="s">
        <v>2079</v>
      </c>
      <c r="M298" s="588">
        <f t="shared" si="20"/>
        <v>4</v>
      </c>
      <c r="N298" s="588">
        <f t="shared" si="21"/>
        <v>5</v>
      </c>
      <c r="O298" s="709">
        <f t="shared" si="18"/>
        <v>2509</v>
      </c>
      <c r="P298" s="634" t="str">
        <f t="shared" si="19"/>
        <v>0x09CD</v>
      </c>
      <c r="Q298" s="638"/>
      <c r="R298" s="621"/>
      <c r="S298" s="621"/>
      <c r="T298" s="621"/>
      <c r="U298" s="621"/>
      <c r="AC298" s="612"/>
    </row>
    <row r="299" spans="1:29" x14ac:dyDescent="0.25">
      <c r="A299" s="581">
        <v>462</v>
      </c>
      <c r="B299" s="538"/>
      <c r="C299" s="587" t="s">
        <v>2080</v>
      </c>
      <c r="D299" s="581"/>
      <c r="E299" s="637" t="s">
        <v>360</v>
      </c>
      <c r="F299" s="581">
        <v>0</v>
      </c>
      <c r="G299" s="645">
        <v>3000</v>
      </c>
      <c r="H299" s="646">
        <v>0</v>
      </c>
      <c r="I299" s="648">
        <v>1</v>
      </c>
      <c r="J299" s="583" t="s">
        <v>1876</v>
      </c>
      <c r="K299" s="560"/>
      <c r="L299" s="587" t="s">
        <v>2081</v>
      </c>
      <c r="M299" s="588">
        <f t="shared" si="20"/>
        <v>4</v>
      </c>
      <c r="N299" s="588">
        <f t="shared" si="21"/>
        <v>5</v>
      </c>
      <c r="O299" s="709">
        <f t="shared" si="18"/>
        <v>2510</v>
      </c>
      <c r="P299" s="634" t="str">
        <f t="shared" si="19"/>
        <v>0x09CE</v>
      </c>
      <c r="Q299" s="633" t="s">
        <v>903</v>
      </c>
      <c r="R299" s="621"/>
      <c r="S299" s="621"/>
      <c r="T299" s="621"/>
      <c r="U299" s="621"/>
      <c r="AC299" s="612"/>
    </row>
    <row r="300" spans="1:29" x14ac:dyDescent="0.25">
      <c r="A300" s="581">
        <v>463</v>
      </c>
      <c r="B300" s="538"/>
      <c r="C300" s="587" t="s">
        <v>2082</v>
      </c>
      <c r="D300" s="581"/>
      <c r="E300" s="637" t="s">
        <v>360</v>
      </c>
      <c r="F300" s="581">
        <v>0</v>
      </c>
      <c r="G300" s="645">
        <v>3000</v>
      </c>
      <c r="H300" s="646">
        <v>0</v>
      </c>
      <c r="I300" s="648">
        <v>1</v>
      </c>
      <c r="J300" s="583" t="s">
        <v>1876</v>
      </c>
      <c r="K300" s="560"/>
      <c r="L300" s="587" t="s">
        <v>2083</v>
      </c>
      <c r="M300" s="588">
        <f t="shared" si="20"/>
        <v>4</v>
      </c>
      <c r="N300" s="588">
        <f t="shared" si="21"/>
        <v>5</v>
      </c>
      <c r="O300" s="709">
        <f t="shared" si="18"/>
        <v>2511</v>
      </c>
      <c r="P300" s="634" t="str">
        <f t="shared" si="19"/>
        <v>0x09CF</v>
      </c>
      <c r="Q300" s="633" t="s">
        <v>903</v>
      </c>
      <c r="R300" s="621"/>
      <c r="S300" s="621"/>
      <c r="T300" s="621"/>
      <c r="U300" s="621"/>
      <c r="AC300" s="612"/>
    </row>
    <row r="301" spans="1:29" x14ac:dyDescent="0.25">
      <c r="A301" s="581">
        <v>464</v>
      </c>
      <c r="B301" s="538"/>
      <c r="C301" s="587" t="s">
        <v>2084</v>
      </c>
      <c r="D301" s="581"/>
      <c r="E301" s="637" t="s">
        <v>360</v>
      </c>
      <c r="F301" s="581">
        <v>0</v>
      </c>
      <c r="G301" s="645">
        <v>3000</v>
      </c>
      <c r="H301" s="646">
        <v>0</v>
      </c>
      <c r="I301" s="648">
        <v>1</v>
      </c>
      <c r="J301" s="583" t="s">
        <v>1876</v>
      </c>
      <c r="K301" s="560"/>
      <c r="L301" s="587" t="s">
        <v>2085</v>
      </c>
      <c r="M301" s="588">
        <f t="shared" si="20"/>
        <v>4</v>
      </c>
      <c r="N301" s="588">
        <f t="shared" si="21"/>
        <v>5</v>
      </c>
      <c r="O301" s="709">
        <f t="shared" si="18"/>
        <v>2512</v>
      </c>
      <c r="P301" s="634" t="str">
        <f t="shared" si="19"/>
        <v>0x09D0</v>
      </c>
      <c r="Q301" s="633" t="s">
        <v>903</v>
      </c>
      <c r="R301" s="621"/>
      <c r="S301" s="621"/>
      <c r="T301" s="621"/>
      <c r="U301" s="621"/>
      <c r="AC301" s="612"/>
    </row>
    <row r="302" spans="1:29" x14ac:dyDescent="0.25">
      <c r="A302" s="581">
        <v>465</v>
      </c>
      <c r="B302" s="538"/>
      <c r="C302" s="587" t="s">
        <v>2086</v>
      </c>
      <c r="D302" s="581"/>
      <c r="E302" s="637" t="s">
        <v>360</v>
      </c>
      <c r="F302" s="581">
        <v>0</v>
      </c>
      <c r="G302" s="645">
        <v>3000</v>
      </c>
      <c r="H302" s="646">
        <v>0</v>
      </c>
      <c r="I302" s="648">
        <v>1</v>
      </c>
      <c r="J302" s="583" t="s">
        <v>1876</v>
      </c>
      <c r="K302" s="560"/>
      <c r="L302" s="587" t="s">
        <v>2087</v>
      </c>
      <c r="M302" s="588">
        <f t="shared" si="20"/>
        <v>4</v>
      </c>
      <c r="N302" s="588">
        <f t="shared" si="21"/>
        <v>5</v>
      </c>
      <c r="O302" s="709">
        <f t="shared" si="18"/>
        <v>2513</v>
      </c>
      <c r="P302" s="634" t="str">
        <f t="shared" si="19"/>
        <v>0x09D1</v>
      </c>
      <c r="Q302" s="633" t="s">
        <v>903</v>
      </c>
      <c r="R302" s="621"/>
      <c r="S302" s="621"/>
      <c r="T302" s="621"/>
      <c r="U302" s="621"/>
      <c r="AC302" s="612"/>
    </row>
    <row r="303" spans="1:29" x14ac:dyDescent="0.25">
      <c r="A303" s="581">
        <v>466</v>
      </c>
      <c r="B303" s="538"/>
      <c r="C303" s="587" t="s">
        <v>2088</v>
      </c>
      <c r="D303" s="581"/>
      <c r="E303" s="637" t="s">
        <v>360</v>
      </c>
      <c r="F303" s="581">
        <v>0</v>
      </c>
      <c r="G303" s="645">
        <v>3000</v>
      </c>
      <c r="H303" s="646">
        <v>0</v>
      </c>
      <c r="I303" s="648">
        <v>1</v>
      </c>
      <c r="J303" s="583" t="s">
        <v>1876</v>
      </c>
      <c r="K303" s="560"/>
      <c r="L303" s="587" t="s">
        <v>2089</v>
      </c>
      <c r="M303" s="588">
        <f t="shared" si="20"/>
        <v>4</v>
      </c>
      <c r="N303" s="588">
        <f t="shared" si="21"/>
        <v>5</v>
      </c>
      <c r="O303" s="709">
        <f t="shared" si="18"/>
        <v>2514</v>
      </c>
      <c r="P303" s="634" t="str">
        <f t="shared" si="19"/>
        <v>0x09D2</v>
      </c>
      <c r="Q303" s="633" t="s">
        <v>903</v>
      </c>
      <c r="R303" s="621"/>
      <c r="S303" s="621"/>
      <c r="T303" s="621"/>
      <c r="U303" s="621"/>
      <c r="AC303" s="612"/>
    </row>
    <row r="304" spans="1:29" x14ac:dyDescent="0.25">
      <c r="A304" s="581">
        <v>467</v>
      </c>
      <c r="B304" s="538"/>
      <c r="C304" s="587" t="s">
        <v>2090</v>
      </c>
      <c r="D304" s="581"/>
      <c r="E304" s="637" t="s">
        <v>360</v>
      </c>
      <c r="F304" s="581">
        <v>0</v>
      </c>
      <c r="G304" s="645">
        <v>3000</v>
      </c>
      <c r="H304" s="646">
        <v>0</v>
      </c>
      <c r="I304" s="648">
        <v>1</v>
      </c>
      <c r="J304" s="583" t="s">
        <v>1876</v>
      </c>
      <c r="K304" s="560"/>
      <c r="L304" s="587" t="s">
        <v>2091</v>
      </c>
      <c r="M304" s="588">
        <f t="shared" si="20"/>
        <v>4</v>
      </c>
      <c r="N304" s="588">
        <f t="shared" si="21"/>
        <v>5</v>
      </c>
      <c r="O304" s="709">
        <f t="shared" si="18"/>
        <v>2515</v>
      </c>
      <c r="P304" s="634" t="str">
        <f t="shared" si="19"/>
        <v>0x09D3</v>
      </c>
      <c r="Q304" s="633" t="s">
        <v>903</v>
      </c>
      <c r="R304" s="621"/>
      <c r="S304" s="621"/>
      <c r="T304" s="621"/>
      <c r="U304" s="621"/>
      <c r="AC304" s="612"/>
    </row>
    <row r="305" spans="1:29" x14ac:dyDescent="0.25">
      <c r="A305" s="581">
        <v>468</v>
      </c>
      <c r="B305" s="538"/>
      <c r="C305" s="587" t="s">
        <v>2092</v>
      </c>
      <c r="D305" s="581"/>
      <c r="E305" s="637" t="s">
        <v>360</v>
      </c>
      <c r="F305" s="581">
        <v>0</v>
      </c>
      <c r="G305" s="645">
        <v>3000</v>
      </c>
      <c r="H305" s="646">
        <v>0</v>
      </c>
      <c r="I305" s="648">
        <v>1</v>
      </c>
      <c r="J305" s="583" t="s">
        <v>1876</v>
      </c>
      <c r="K305" s="560"/>
      <c r="L305" s="587" t="s">
        <v>2093</v>
      </c>
      <c r="M305" s="588">
        <f t="shared" si="20"/>
        <v>4</v>
      </c>
      <c r="N305" s="588">
        <f t="shared" si="21"/>
        <v>5</v>
      </c>
      <c r="O305" s="709">
        <f t="shared" si="18"/>
        <v>2516</v>
      </c>
      <c r="P305" s="634" t="str">
        <f t="shared" si="19"/>
        <v>0x09D4</v>
      </c>
      <c r="Q305" s="633" t="s">
        <v>903</v>
      </c>
      <c r="R305" s="621"/>
      <c r="S305" s="621"/>
      <c r="T305" s="621"/>
      <c r="U305" s="621"/>
      <c r="AC305" s="612"/>
    </row>
    <row r="306" spans="1:29" x14ac:dyDescent="0.25">
      <c r="A306" s="581">
        <v>469</v>
      </c>
      <c r="B306" s="538"/>
      <c r="C306" s="587" t="s">
        <v>2094</v>
      </c>
      <c r="D306" s="581"/>
      <c r="E306" s="637" t="s">
        <v>360</v>
      </c>
      <c r="F306" s="581">
        <v>0</v>
      </c>
      <c r="G306" s="645">
        <v>3000</v>
      </c>
      <c r="H306" s="646">
        <v>0</v>
      </c>
      <c r="I306" s="648">
        <v>1</v>
      </c>
      <c r="J306" s="583" t="s">
        <v>1876</v>
      </c>
      <c r="K306" s="560"/>
      <c r="L306" s="587" t="s">
        <v>2095</v>
      </c>
      <c r="M306" s="588">
        <f t="shared" si="20"/>
        <v>4</v>
      </c>
      <c r="N306" s="588">
        <f t="shared" si="21"/>
        <v>5</v>
      </c>
      <c r="O306" s="709">
        <f t="shared" si="18"/>
        <v>2517</v>
      </c>
      <c r="P306" s="634" t="str">
        <f t="shared" si="19"/>
        <v>0x09D5</v>
      </c>
      <c r="Q306" s="633" t="s">
        <v>903</v>
      </c>
      <c r="R306" s="621"/>
      <c r="S306" s="621"/>
      <c r="T306" s="621"/>
      <c r="U306" s="621"/>
      <c r="AC306" s="612"/>
    </row>
    <row r="307" spans="1:29" x14ac:dyDescent="0.25">
      <c r="A307" s="581">
        <v>470</v>
      </c>
      <c r="B307" s="538"/>
      <c r="C307" s="587" t="s">
        <v>2096</v>
      </c>
      <c r="D307" s="581"/>
      <c r="E307" s="637" t="s">
        <v>360</v>
      </c>
      <c r="F307" s="581">
        <v>0</v>
      </c>
      <c r="G307" s="645">
        <v>3000</v>
      </c>
      <c r="H307" s="646">
        <v>0</v>
      </c>
      <c r="I307" s="648">
        <v>1</v>
      </c>
      <c r="J307" s="583" t="s">
        <v>1876</v>
      </c>
      <c r="K307" s="560"/>
      <c r="L307" s="587" t="s">
        <v>2097</v>
      </c>
      <c r="M307" s="588">
        <f t="shared" si="20"/>
        <v>4</v>
      </c>
      <c r="N307" s="588">
        <f t="shared" si="21"/>
        <v>5</v>
      </c>
      <c r="O307" s="709">
        <f t="shared" si="18"/>
        <v>2518</v>
      </c>
      <c r="P307" s="634" t="str">
        <f t="shared" si="19"/>
        <v>0x09D6</v>
      </c>
      <c r="Q307" s="633" t="s">
        <v>903</v>
      </c>
      <c r="R307" s="621"/>
      <c r="S307" s="621"/>
      <c r="T307" s="621"/>
      <c r="U307" s="621"/>
      <c r="AC307" s="612"/>
    </row>
    <row r="308" spans="1:29" x14ac:dyDescent="0.25">
      <c r="A308" s="581">
        <v>471</v>
      </c>
      <c r="B308" s="538"/>
      <c r="C308" s="587" t="s">
        <v>2098</v>
      </c>
      <c r="D308" s="581"/>
      <c r="E308" s="637" t="s">
        <v>360</v>
      </c>
      <c r="F308" s="581">
        <v>0</v>
      </c>
      <c r="G308" s="645">
        <v>3000</v>
      </c>
      <c r="H308" s="646">
        <v>0</v>
      </c>
      <c r="I308" s="648">
        <v>1</v>
      </c>
      <c r="J308" s="583" t="s">
        <v>1876</v>
      </c>
      <c r="K308" s="560"/>
      <c r="L308" s="587" t="s">
        <v>2099</v>
      </c>
      <c r="M308" s="588">
        <f t="shared" si="20"/>
        <v>4</v>
      </c>
      <c r="N308" s="588">
        <f t="shared" si="21"/>
        <v>5</v>
      </c>
      <c r="O308" s="709">
        <f t="shared" si="18"/>
        <v>2519</v>
      </c>
      <c r="P308" s="634" t="str">
        <f t="shared" si="19"/>
        <v>0x09D7</v>
      </c>
      <c r="Q308" s="633" t="s">
        <v>903</v>
      </c>
      <c r="R308" s="621"/>
      <c r="S308" s="621"/>
      <c r="T308" s="621"/>
      <c r="U308" s="621"/>
      <c r="AC308" s="612"/>
    </row>
    <row r="309" spans="1:29" x14ac:dyDescent="0.25">
      <c r="A309" s="581">
        <v>472</v>
      </c>
      <c r="B309" s="538"/>
      <c r="C309" s="587" t="s">
        <v>2100</v>
      </c>
      <c r="D309" s="581"/>
      <c r="E309" s="637" t="s">
        <v>360</v>
      </c>
      <c r="F309" s="581">
        <v>0</v>
      </c>
      <c r="G309" s="645">
        <v>3000</v>
      </c>
      <c r="H309" s="646">
        <v>0</v>
      </c>
      <c r="I309" s="648">
        <v>1</v>
      </c>
      <c r="J309" s="583" t="s">
        <v>1876</v>
      </c>
      <c r="K309" s="560"/>
      <c r="L309" s="587" t="s">
        <v>2101</v>
      </c>
      <c r="M309" s="588">
        <f t="shared" si="20"/>
        <v>4</v>
      </c>
      <c r="N309" s="588">
        <f t="shared" si="21"/>
        <v>5</v>
      </c>
      <c r="O309" s="709">
        <f t="shared" si="18"/>
        <v>2520</v>
      </c>
      <c r="P309" s="634" t="str">
        <f t="shared" si="19"/>
        <v>0x09D8</v>
      </c>
      <c r="Q309" s="633" t="s">
        <v>903</v>
      </c>
      <c r="R309" s="621"/>
      <c r="S309" s="621"/>
      <c r="T309" s="621"/>
      <c r="U309" s="621"/>
      <c r="AC309" s="612"/>
    </row>
    <row r="310" spans="1:29" x14ac:dyDescent="0.25">
      <c r="A310" s="581">
        <v>473</v>
      </c>
      <c r="B310" s="538"/>
      <c r="C310" s="587" t="s">
        <v>2102</v>
      </c>
      <c r="D310" s="581"/>
      <c r="E310" s="637" t="s">
        <v>360</v>
      </c>
      <c r="F310" s="581">
        <v>0</v>
      </c>
      <c r="G310" s="645">
        <v>3000</v>
      </c>
      <c r="H310" s="646">
        <v>0</v>
      </c>
      <c r="I310" s="648">
        <v>1</v>
      </c>
      <c r="J310" s="583" t="s">
        <v>1876</v>
      </c>
      <c r="K310" s="560"/>
      <c r="L310" s="587" t="s">
        <v>2103</v>
      </c>
      <c r="M310" s="588">
        <f t="shared" si="20"/>
        <v>4</v>
      </c>
      <c r="N310" s="588">
        <f t="shared" si="21"/>
        <v>5</v>
      </c>
      <c r="O310" s="709">
        <f t="shared" si="18"/>
        <v>2521</v>
      </c>
      <c r="P310" s="634" t="str">
        <f t="shared" si="19"/>
        <v>0x09D9</v>
      </c>
      <c r="Q310" s="633" t="s">
        <v>903</v>
      </c>
      <c r="R310" s="621"/>
      <c r="S310" s="621"/>
      <c r="T310" s="621"/>
      <c r="U310" s="621"/>
      <c r="AC310" s="612"/>
    </row>
    <row r="311" spans="1:29" x14ac:dyDescent="0.25">
      <c r="A311" s="581"/>
      <c r="B311" s="538"/>
      <c r="C311" s="587"/>
      <c r="D311" s="581"/>
      <c r="E311" s="637"/>
      <c r="F311" s="581"/>
      <c r="G311" s="645"/>
      <c r="H311" s="646"/>
      <c r="I311" s="648"/>
      <c r="J311" s="583"/>
      <c r="K311" s="560"/>
      <c r="L311" s="552"/>
      <c r="M311" s="588">
        <f t="shared" si="20"/>
        <v>4</v>
      </c>
      <c r="N311" s="588">
        <f t="shared" si="21"/>
        <v>5</v>
      </c>
      <c r="O311" s="709" t="str">
        <f t="shared" si="18"/>
        <v/>
      </c>
      <c r="P311" s="634" t="str">
        <f t="shared" si="19"/>
        <v/>
      </c>
      <c r="Q311" s="638"/>
      <c r="R311" s="621"/>
      <c r="S311" s="621"/>
      <c r="T311" s="621"/>
      <c r="U311" s="621"/>
      <c r="AC311" s="612"/>
    </row>
    <row r="312" spans="1:29" x14ac:dyDescent="0.25">
      <c r="A312" s="581">
        <v>475</v>
      </c>
      <c r="B312" s="538"/>
      <c r="C312" s="587" t="s">
        <v>2104</v>
      </c>
      <c r="D312" s="581"/>
      <c r="E312" s="750" t="s">
        <v>360</v>
      </c>
      <c r="F312" s="581">
        <v>0</v>
      </c>
      <c r="G312" s="645">
        <v>31</v>
      </c>
      <c r="H312" s="646">
        <v>0</v>
      </c>
      <c r="I312" s="648">
        <v>1</v>
      </c>
      <c r="J312" s="583"/>
      <c r="K312" s="560"/>
      <c r="L312" s="552" t="s">
        <v>2105</v>
      </c>
      <c r="M312" s="588">
        <f t="shared" si="20"/>
        <v>4</v>
      </c>
      <c r="N312" s="588">
        <f t="shared" si="21"/>
        <v>5</v>
      </c>
      <c r="O312" s="709">
        <f t="shared" si="18"/>
        <v>2523</v>
      </c>
      <c r="P312" s="634" t="str">
        <f t="shared" si="19"/>
        <v>0x09DB</v>
      </c>
      <c r="Q312" s="633" t="s">
        <v>903</v>
      </c>
      <c r="R312" s="621"/>
      <c r="S312" s="621"/>
      <c r="T312" s="621"/>
      <c r="U312" s="621"/>
      <c r="AC312" s="612"/>
    </row>
    <row r="313" spans="1:29" x14ac:dyDescent="0.25">
      <c r="A313" s="581"/>
      <c r="B313" s="538"/>
      <c r="C313" s="560" t="s">
        <v>539</v>
      </c>
      <c r="D313" s="636"/>
      <c r="E313" s="637"/>
      <c r="F313" s="636"/>
      <c r="G313" s="732"/>
      <c r="H313" s="733"/>
      <c r="I313" s="749"/>
      <c r="J313" s="715"/>
      <c r="K313" s="560"/>
      <c r="L313" s="753" t="s">
        <v>2106</v>
      </c>
      <c r="M313" s="588">
        <f t="shared" si="20"/>
        <v>4</v>
      </c>
      <c r="N313" s="588">
        <f t="shared" si="21"/>
        <v>5</v>
      </c>
      <c r="O313" s="709" t="str">
        <f t="shared" si="18"/>
        <v/>
      </c>
      <c r="P313" s="634" t="str">
        <f t="shared" si="19"/>
        <v/>
      </c>
      <c r="Q313" s="638"/>
      <c r="R313" s="621"/>
      <c r="S313" s="621"/>
      <c r="T313" s="621"/>
      <c r="U313" s="621"/>
      <c r="AC313" s="612"/>
    </row>
    <row r="314" spans="1:29" x14ac:dyDescent="0.25">
      <c r="A314" s="581"/>
      <c r="B314" s="538"/>
      <c r="C314" s="560" t="s">
        <v>539</v>
      </c>
      <c r="D314" s="636"/>
      <c r="E314" s="637"/>
      <c r="F314" s="636"/>
      <c r="G314" s="732"/>
      <c r="H314" s="733"/>
      <c r="I314" s="749"/>
      <c r="J314" s="715"/>
      <c r="K314" s="560"/>
      <c r="L314" s="753" t="s">
        <v>2107</v>
      </c>
      <c r="M314" s="588">
        <f t="shared" si="20"/>
        <v>4</v>
      </c>
      <c r="N314" s="588">
        <f t="shared" si="21"/>
        <v>5</v>
      </c>
      <c r="O314" s="709" t="str">
        <f t="shared" si="18"/>
        <v/>
      </c>
      <c r="P314" s="634" t="str">
        <f t="shared" si="19"/>
        <v/>
      </c>
      <c r="Q314" s="638"/>
      <c r="R314" s="621"/>
      <c r="S314" s="621"/>
      <c r="T314" s="621"/>
      <c r="U314" s="621"/>
      <c r="AC314" s="612"/>
    </row>
    <row r="315" spans="1:29" x14ac:dyDescent="0.25">
      <c r="A315" s="581"/>
      <c r="B315" s="538"/>
      <c r="C315" s="560" t="s">
        <v>539</v>
      </c>
      <c r="D315" s="636"/>
      <c r="E315" s="637"/>
      <c r="F315" s="636"/>
      <c r="G315" s="732"/>
      <c r="H315" s="733"/>
      <c r="I315" s="749"/>
      <c r="J315" s="715"/>
      <c r="K315" s="560"/>
      <c r="L315" s="753" t="s">
        <v>2108</v>
      </c>
      <c r="M315" s="588">
        <f t="shared" si="20"/>
        <v>4</v>
      </c>
      <c r="N315" s="588">
        <f t="shared" si="21"/>
        <v>5</v>
      </c>
      <c r="O315" s="709" t="str">
        <f t="shared" si="18"/>
        <v/>
      </c>
      <c r="P315" s="634" t="str">
        <f t="shared" si="19"/>
        <v/>
      </c>
      <c r="Q315" s="638"/>
      <c r="R315" s="621"/>
      <c r="S315" s="621"/>
      <c r="T315" s="621"/>
      <c r="U315" s="621"/>
      <c r="AC315" s="612"/>
    </row>
    <row r="316" spans="1:29" x14ac:dyDescent="0.25">
      <c r="A316" s="581"/>
      <c r="B316" s="538"/>
      <c r="C316" s="560" t="s">
        <v>539</v>
      </c>
      <c r="D316" s="636"/>
      <c r="E316" s="637"/>
      <c r="F316" s="636"/>
      <c r="G316" s="732"/>
      <c r="H316" s="733"/>
      <c r="I316" s="749"/>
      <c r="J316" s="715"/>
      <c r="K316" s="560"/>
      <c r="L316" s="753" t="s">
        <v>2109</v>
      </c>
      <c r="M316" s="588">
        <f t="shared" si="20"/>
        <v>4</v>
      </c>
      <c r="N316" s="588">
        <f t="shared" si="21"/>
        <v>5</v>
      </c>
      <c r="O316" s="709" t="str">
        <f t="shared" si="18"/>
        <v/>
      </c>
      <c r="P316" s="634" t="str">
        <f t="shared" si="19"/>
        <v/>
      </c>
      <c r="Q316" s="638"/>
      <c r="R316" s="621"/>
      <c r="S316" s="621"/>
      <c r="T316" s="621"/>
      <c r="U316" s="621"/>
      <c r="AC316" s="612"/>
    </row>
    <row r="317" spans="1:29" x14ac:dyDescent="0.25">
      <c r="A317" s="581"/>
      <c r="B317" s="538"/>
      <c r="C317" s="560" t="s">
        <v>539</v>
      </c>
      <c r="D317" s="636"/>
      <c r="E317" s="637"/>
      <c r="F317" s="636"/>
      <c r="G317" s="732"/>
      <c r="H317" s="733"/>
      <c r="I317" s="749"/>
      <c r="J317" s="715"/>
      <c r="K317" s="560"/>
      <c r="L317" s="753" t="s">
        <v>2110</v>
      </c>
      <c r="M317" s="588">
        <f t="shared" si="20"/>
        <v>4</v>
      </c>
      <c r="N317" s="588">
        <f t="shared" si="21"/>
        <v>5</v>
      </c>
      <c r="O317" s="709" t="str">
        <f t="shared" si="18"/>
        <v/>
      </c>
      <c r="P317" s="634" t="str">
        <f t="shared" si="19"/>
        <v/>
      </c>
      <c r="Q317" s="638"/>
      <c r="R317" s="621"/>
      <c r="S317" s="621"/>
      <c r="T317" s="621"/>
      <c r="U317" s="621"/>
      <c r="AC317" s="612"/>
    </row>
    <row r="318" spans="1:29" x14ac:dyDescent="0.25">
      <c r="A318" s="581"/>
      <c r="B318" s="538"/>
      <c r="C318" s="560"/>
      <c r="D318" s="636"/>
      <c r="E318" s="637"/>
      <c r="F318" s="636"/>
      <c r="G318" s="732"/>
      <c r="H318" s="733"/>
      <c r="I318" s="749"/>
      <c r="J318" s="715"/>
      <c r="K318" s="560"/>
      <c r="L318" s="753"/>
      <c r="M318" s="588"/>
      <c r="N318" s="588"/>
      <c r="O318" s="709"/>
      <c r="P318" s="634"/>
      <c r="Q318" s="638"/>
      <c r="R318" s="621"/>
      <c r="S318" s="621"/>
      <c r="T318" s="621"/>
      <c r="U318" s="621"/>
      <c r="AC318" s="612"/>
    </row>
    <row r="319" spans="1:29" x14ac:dyDescent="0.25">
      <c r="A319" s="581">
        <v>477</v>
      </c>
      <c r="B319" s="538"/>
      <c r="C319" s="695" t="s">
        <v>2111</v>
      </c>
      <c r="D319" s="636"/>
      <c r="E319" s="637" t="s">
        <v>360</v>
      </c>
      <c r="F319" s="636">
        <v>-50</v>
      </c>
      <c r="G319" s="732">
        <v>50</v>
      </c>
      <c r="H319" s="733"/>
      <c r="I319" s="749">
        <v>0.1</v>
      </c>
      <c r="J319" s="715" t="s">
        <v>1137</v>
      </c>
      <c r="K319" s="560"/>
      <c r="L319" s="753" t="s">
        <v>1763</v>
      </c>
      <c r="M319" s="588">
        <f t="shared" si="20"/>
        <v>4</v>
      </c>
      <c r="N319" s="588">
        <f t="shared" si="21"/>
        <v>5</v>
      </c>
      <c r="O319" s="709">
        <f>IF(A319&lt;&gt;"",M319*2^9+A319,"")</f>
        <v>2525</v>
      </c>
      <c r="P319" s="634" t="str">
        <f>IF(A319&lt;&gt;"","0x" &amp;DEC2HEX( O319,4),"")</f>
        <v>0x09DD</v>
      </c>
      <c r="Q319" s="638"/>
      <c r="R319" s="621"/>
      <c r="S319" s="621"/>
      <c r="T319" s="621"/>
      <c r="U319" s="621"/>
      <c r="AC319" s="612"/>
    </row>
    <row r="320" spans="1:29" x14ac:dyDescent="0.25">
      <c r="A320" s="581">
        <v>478</v>
      </c>
      <c r="B320" s="538"/>
      <c r="C320" s="695" t="s">
        <v>3185</v>
      </c>
      <c r="D320" s="636"/>
      <c r="E320" s="637" t="s">
        <v>360</v>
      </c>
      <c r="F320" s="636">
        <v>-50</v>
      </c>
      <c r="G320" s="732">
        <v>50</v>
      </c>
      <c r="H320" s="733"/>
      <c r="I320" s="749">
        <v>0.1</v>
      </c>
      <c r="J320" s="715" t="s">
        <v>1137</v>
      </c>
      <c r="K320" s="560"/>
      <c r="L320" s="753" t="s">
        <v>3186</v>
      </c>
      <c r="M320" s="588">
        <f t="shared" si="20"/>
        <v>4</v>
      </c>
      <c r="N320" s="588">
        <f t="shared" si="21"/>
        <v>5</v>
      </c>
      <c r="O320" s="709">
        <f>IF(A320&lt;&gt;"",M320*2^9+A320,"")</f>
        <v>2526</v>
      </c>
      <c r="P320" s="634" t="str">
        <f>IF(A320&lt;&gt;"","0x" &amp;DEC2HEX( O320,4),"")</f>
        <v>0x09DE</v>
      </c>
      <c r="Q320" s="638"/>
      <c r="R320" s="621"/>
      <c r="S320" s="621"/>
      <c r="T320" s="621"/>
      <c r="U320" s="621"/>
      <c r="AC320" s="612"/>
    </row>
    <row r="321" spans="1:29" x14ac:dyDescent="0.25">
      <c r="A321" s="581">
        <v>479</v>
      </c>
      <c r="B321" s="538"/>
      <c r="C321" s="695" t="s">
        <v>3187</v>
      </c>
      <c r="D321" s="636"/>
      <c r="E321" s="637" t="s">
        <v>360</v>
      </c>
      <c r="F321" s="636">
        <v>-50</v>
      </c>
      <c r="G321" s="732">
        <v>50</v>
      </c>
      <c r="H321" s="733"/>
      <c r="I321" s="749">
        <v>0.1</v>
      </c>
      <c r="J321" s="715" t="s">
        <v>1137</v>
      </c>
      <c r="K321" s="560"/>
      <c r="L321" s="753" t="s">
        <v>3186</v>
      </c>
      <c r="M321" s="588">
        <f t="shared" si="20"/>
        <v>4</v>
      </c>
      <c r="N321" s="588">
        <f t="shared" si="21"/>
        <v>5</v>
      </c>
      <c r="O321" s="709">
        <f>IF(A321&lt;&gt;"",M321*2^9+A321,"")</f>
        <v>2527</v>
      </c>
      <c r="P321" s="634" t="str">
        <f>IF(A321&lt;&gt;"","0x" &amp;DEC2HEX( O321,4),"")</f>
        <v>0x09DF</v>
      </c>
      <c r="Q321" s="638"/>
      <c r="R321" s="621"/>
      <c r="S321" s="621"/>
      <c r="T321" s="621"/>
      <c r="U321" s="621"/>
      <c r="AC321" s="612"/>
    </row>
    <row r="322" spans="1:29" x14ac:dyDescent="0.25">
      <c r="A322" s="581">
        <v>480</v>
      </c>
      <c r="B322" s="538"/>
      <c r="C322" s="695" t="s">
        <v>3188</v>
      </c>
      <c r="D322" s="636"/>
      <c r="E322" s="637" t="s">
        <v>360</v>
      </c>
      <c r="F322" s="636">
        <v>-50</v>
      </c>
      <c r="G322" s="732">
        <v>50</v>
      </c>
      <c r="H322" s="733"/>
      <c r="I322" s="749">
        <v>0.1</v>
      </c>
      <c r="J322" s="715" t="s">
        <v>1137</v>
      </c>
      <c r="K322" s="560"/>
      <c r="L322" s="753" t="s">
        <v>3186</v>
      </c>
      <c r="M322" s="588">
        <f t="shared" si="20"/>
        <v>4</v>
      </c>
      <c r="N322" s="588">
        <f t="shared" si="21"/>
        <v>5</v>
      </c>
      <c r="O322" s="709">
        <f>IF(A322&lt;&gt;"",M322*2^9+A322,"")</f>
        <v>2528</v>
      </c>
      <c r="P322" s="634" t="str">
        <f>IF(A322&lt;&gt;"","0x" &amp;DEC2HEX( O322,4),"")</f>
        <v>0x09E0</v>
      </c>
      <c r="Q322" s="638"/>
      <c r="R322" s="621"/>
      <c r="S322" s="621"/>
      <c r="T322" s="621"/>
      <c r="U322" s="621"/>
      <c r="AC322" s="612"/>
    </row>
    <row r="323" spans="1:29" x14ac:dyDescent="0.25">
      <c r="A323" s="581">
        <v>481</v>
      </c>
      <c r="B323" s="538"/>
      <c r="C323" s="695" t="s">
        <v>3189</v>
      </c>
      <c r="D323" s="636"/>
      <c r="E323" s="637" t="s">
        <v>360</v>
      </c>
      <c r="F323" s="636">
        <v>-50</v>
      </c>
      <c r="G323" s="732">
        <v>50</v>
      </c>
      <c r="H323" s="733"/>
      <c r="I323" s="749">
        <v>0.1</v>
      </c>
      <c r="J323" s="715" t="s">
        <v>1137</v>
      </c>
      <c r="K323" s="560"/>
      <c r="L323" s="753" t="s">
        <v>3186</v>
      </c>
      <c r="M323" s="588">
        <f t="shared" si="20"/>
        <v>4</v>
      </c>
      <c r="N323" s="588">
        <f t="shared" si="21"/>
        <v>5</v>
      </c>
      <c r="O323" s="709">
        <f>IF(A323&lt;&gt;"",M323*2^9+A323,"")</f>
        <v>2529</v>
      </c>
      <c r="P323" s="634" t="str">
        <f>IF(A323&lt;&gt;"","0x" &amp;DEC2HEX( O323,4),"")</f>
        <v>0x09E1</v>
      </c>
      <c r="Q323" s="638"/>
      <c r="R323" s="621"/>
      <c r="S323" s="621"/>
      <c r="T323" s="621"/>
      <c r="U323" s="621"/>
      <c r="AC323" s="612"/>
    </row>
    <row r="324" spans="1:29" x14ac:dyDescent="0.25">
      <c r="A324" s="902">
        <v>482</v>
      </c>
      <c r="B324" s="538"/>
      <c r="C324" s="903" t="s">
        <v>3190</v>
      </c>
      <c r="D324" s="636"/>
      <c r="E324" s="539" t="s">
        <v>537</v>
      </c>
      <c r="F324" s="636">
        <v>0</v>
      </c>
      <c r="G324" s="732">
        <v>3000</v>
      </c>
      <c r="H324" s="733">
        <v>0</v>
      </c>
      <c r="I324" s="749">
        <v>1</v>
      </c>
      <c r="J324" s="741" t="s">
        <v>1876</v>
      </c>
      <c r="K324" s="904"/>
      <c r="L324" s="753" t="s">
        <v>3191</v>
      </c>
      <c r="M324" s="905">
        <f t="shared" si="20"/>
        <v>4</v>
      </c>
      <c r="N324" s="905">
        <f t="shared" si="21"/>
        <v>5</v>
      </c>
      <c r="O324" s="709">
        <f t="shared" ref="O324" si="22">IF(A324&lt;&gt;"",M324*2^9+A324,"")</f>
        <v>2530</v>
      </c>
      <c r="P324" s="634" t="str">
        <f t="shared" ref="P324" si="23">IF(A324&lt;&gt;"","0x" &amp;DEC2HEX( O324,4),"")</f>
        <v>0x09E2</v>
      </c>
      <c r="Q324" s="638"/>
      <c r="R324" s="621"/>
      <c r="S324" s="621"/>
      <c r="T324" s="621"/>
      <c r="U324" s="621"/>
      <c r="AC324" s="612"/>
    </row>
    <row r="325" spans="1:29" x14ac:dyDescent="0.25">
      <c r="A325" s="581"/>
      <c r="B325" s="538"/>
      <c r="C325" s="587" t="s">
        <v>2999</v>
      </c>
      <c r="D325" s="581"/>
      <c r="E325" s="560"/>
      <c r="F325" s="586"/>
      <c r="G325" s="585"/>
      <c r="H325" s="640"/>
      <c r="I325" s="674"/>
      <c r="J325" s="583"/>
      <c r="K325" s="560"/>
      <c r="L325" s="587"/>
      <c r="M325" s="588">
        <f t="shared" si="20"/>
        <v>4</v>
      </c>
      <c r="N325" s="588">
        <f t="shared" si="21"/>
        <v>5</v>
      </c>
      <c r="O325" s="709" t="str">
        <f t="shared" si="18"/>
        <v/>
      </c>
      <c r="P325" s="634" t="str">
        <f t="shared" si="19"/>
        <v/>
      </c>
      <c r="Q325" s="638"/>
      <c r="R325" s="621"/>
      <c r="S325" s="621"/>
      <c r="T325" s="621"/>
      <c r="U325" s="621"/>
      <c r="AC325" s="612"/>
    </row>
    <row r="326" spans="1:29" x14ac:dyDescent="0.25">
      <c r="A326" s="581">
        <v>494</v>
      </c>
      <c r="B326" s="538"/>
      <c r="C326" s="583" t="s">
        <v>2112</v>
      </c>
      <c r="D326" s="540"/>
      <c r="E326" s="539" t="s">
        <v>537</v>
      </c>
      <c r="F326" s="540">
        <v>0</v>
      </c>
      <c r="G326" s="591">
        <v>255</v>
      </c>
      <c r="H326" s="696"/>
      <c r="I326" s="539"/>
      <c r="J326" s="592"/>
      <c r="K326" s="541" t="s">
        <v>550</v>
      </c>
      <c r="L326" s="542" t="s">
        <v>551</v>
      </c>
      <c r="M326" s="588">
        <f t="shared" si="20"/>
        <v>4</v>
      </c>
      <c r="N326" s="588">
        <f t="shared" si="21"/>
        <v>5</v>
      </c>
      <c r="O326" s="709">
        <f t="shared" si="18"/>
        <v>2542</v>
      </c>
      <c r="P326" s="634" t="str">
        <f t="shared" si="19"/>
        <v>0x09EE</v>
      </c>
      <c r="Q326" s="638"/>
      <c r="R326" s="621"/>
      <c r="S326" s="621"/>
      <c r="T326" s="621"/>
      <c r="U326" s="621"/>
      <c r="AC326" s="612"/>
    </row>
    <row r="327" spans="1:29" x14ac:dyDescent="0.25">
      <c r="A327" s="581"/>
      <c r="B327" s="543"/>
      <c r="C327" s="583" t="s">
        <v>2999</v>
      </c>
      <c r="D327" s="581"/>
      <c r="E327" s="560"/>
      <c r="F327" s="560"/>
      <c r="G327" s="585"/>
      <c r="H327" s="640"/>
      <c r="I327" s="697"/>
      <c r="J327" s="583"/>
      <c r="K327" s="560"/>
      <c r="L327" s="583"/>
      <c r="M327" s="581"/>
      <c r="N327" s="588"/>
      <c r="O327" s="709" t="str">
        <f t="shared" si="18"/>
        <v/>
      </c>
      <c r="P327" s="634" t="str">
        <f t="shared" si="19"/>
        <v/>
      </c>
      <c r="Q327" s="638"/>
      <c r="R327" s="710"/>
      <c r="S327" s="621"/>
      <c r="T327" s="621"/>
      <c r="U327" s="621"/>
      <c r="AC327" s="612"/>
    </row>
    <row r="328" spans="1:29" x14ac:dyDescent="0.25">
      <c r="A328" s="594">
        <v>511</v>
      </c>
      <c r="B328" s="544"/>
      <c r="C328" s="596" t="s">
        <v>2113</v>
      </c>
      <c r="D328" s="545"/>
      <c r="E328" s="546" t="s">
        <v>360</v>
      </c>
      <c r="F328" s="547">
        <v>0</v>
      </c>
      <c r="G328" s="547">
        <v>65535</v>
      </c>
      <c r="H328" s="547"/>
      <c r="I328" s="547">
        <v>1</v>
      </c>
      <c r="J328" s="545" t="s">
        <v>601</v>
      </c>
      <c r="K328" s="548" t="s">
        <v>554</v>
      </c>
      <c r="L328" s="596" t="s">
        <v>555</v>
      </c>
      <c r="M328" s="594">
        <v>4</v>
      </c>
      <c r="N328" s="594">
        <v>5</v>
      </c>
      <c r="O328" s="709">
        <f t="shared" si="18"/>
        <v>2559</v>
      </c>
      <c r="P328" s="634" t="str">
        <f t="shared" si="19"/>
        <v>0x09FF</v>
      </c>
      <c r="Q328" s="757"/>
      <c r="R328" s="758"/>
      <c r="S328" s="621"/>
      <c r="T328" s="621"/>
      <c r="U328" s="621"/>
      <c r="AC328" s="612"/>
    </row>
    <row r="329" spans="1:29" x14ac:dyDescent="0.25">
      <c r="A329" s="571" t="s">
        <v>556</v>
      </c>
      <c r="B329" s="543"/>
      <c r="C329" s="551" t="s">
        <v>2999</v>
      </c>
      <c r="D329" s="551"/>
      <c r="E329" s="551"/>
      <c r="F329" s="551"/>
      <c r="G329" s="551"/>
      <c r="H329" s="551"/>
      <c r="I329" s="551"/>
      <c r="J329" s="551"/>
      <c r="K329" s="551"/>
      <c r="L329" s="551"/>
      <c r="M329" s="551"/>
      <c r="N329" s="551"/>
      <c r="Q329" s="637"/>
      <c r="R329" s="621"/>
      <c r="S329" s="621"/>
      <c r="T329" s="621"/>
      <c r="U329" s="621"/>
      <c r="AC329" s="612"/>
    </row>
    <row r="330" spans="1:29" x14ac:dyDescent="0.25">
      <c r="A330" s="551"/>
      <c r="B330" s="543"/>
      <c r="C330" s="551" t="s">
        <v>2999</v>
      </c>
      <c r="D330" s="551"/>
      <c r="E330" s="551"/>
      <c r="F330" s="551"/>
      <c r="G330" s="551"/>
      <c r="H330" s="551"/>
      <c r="I330" s="551"/>
      <c r="J330" s="551"/>
      <c r="K330" s="551"/>
      <c r="L330" s="551"/>
      <c r="M330" s="551"/>
      <c r="N330" s="551"/>
      <c r="Q330" s="637"/>
      <c r="R330" s="621"/>
      <c r="S330" s="621"/>
      <c r="T330" s="621"/>
      <c r="U330" s="621"/>
      <c r="AC330" s="612"/>
    </row>
    <row r="331" spans="1:29" x14ac:dyDescent="0.25">
      <c r="A331" s="572" t="s">
        <v>557</v>
      </c>
      <c r="B331" s="543"/>
      <c r="C331" s="551" t="s">
        <v>2999</v>
      </c>
      <c r="D331" s="551"/>
      <c r="E331" s="551"/>
      <c r="F331" s="551"/>
      <c r="G331" s="572"/>
      <c r="H331" s="572"/>
      <c r="I331" s="551"/>
      <c r="J331" s="571"/>
      <c r="K331" s="551"/>
      <c r="L331" s="551"/>
      <c r="M331" s="551"/>
      <c r="N331" s="551"/>
      <c r="Q331" s="637"/>
      <c r="R331" s="621"/>
      <c r="S331" s="621"/>
      <c r="T331" s="621"/>
      <c r="U331" s="621"/>
      <c r="AC331" s="612"/>
    </row>
    <row r="332" spans="1:29" x14ac:dyDescent="0.25">
      <c r="A332" s="573"/>
      <c r="B332" s="543"/>
      <c r="C332" s="574" t="s">
        <v>558</v>
      </c>
      <c r="D332" s="551"/>
      <c r="E332" s="551"/>
      <c r="F332" s="551"/>
      <c r="G332" s="551"/>
      <c r="H332" s="551"/>
      <c r="I332" s="551"/>
      <c r="J332" s="575"/>
      <c r="K332" s="551"/>
      <c r="L332" s="551"/>
      <c r="M332" s="551"/>
      <c r="N332" s="551"/>
      <c r="Q332" s="637"/>
      <c r="R332" s="621"/>
      <c r="S332" s="621"/>
      <c r="T332" s="621"/>
      <c r="U332" s="621"/>
      <c r="AC332" s="612"/>
    </row>
    <row r="333" spans="1:29" x14ac:dyDescent="0.25">
      <c r="A333" s="551"/>
      <c r="B333" s="543"/>
      <c r="C333" s="574" t="s">
        <v>559</v>
      </c>
      <c r="D333" s="551"/>
      <c r="E333" s="551"/>
      <c r="F333" s="551"/>
      <c r="G333" s="551"/>
      <c r="H333" s="551"/>
      <c r="I333" s="551"/>
      <c r="J333" s="575"/>
      <c r="K333" s="551"/>
      <c r="L333" s="551"/>
      <c r="M333" s="551"/>
      <c r="N333" s="551"/>
      <c r="Q333" s="637"/>
      <c r="R333" s="621"/>
      <c r="S333" s="621"/>
      <c r="T333" s="621"/>
      <c r="U333" s="621"/>
      <c r="AC333" s="612"/>
    </row>
    <row r="334" spans="1:29" x14ac:dyDescent="0.25">
      <c r="A334" s="551"/>
      <c r="B334" s="543"/>
      <c r="C334" s="551" t="s">
        <v>2114</v>
      </c>
      <c r="D334" s="551"/>
      <c r="E334" s="551"/>
      <c r="F334" s="551"/>
      <c r="G334" s="551"/>
      <c r="H334" s="551"/>
      <c r="I334" s="551"/>
      <c r="J334" s="575"/>
      <c r="K334" s="551"/>
      <c r="L334" s="551"/>
      <c r="M334" s="551"/>
      <c r="N334" s="551"/>
      <c r="Q334" s="637"/>
      <c r="R334" s="621"/>
      <c r="S334" s="621"/>
      <c r="T334" s="621"/>
      <c r="U334" s="621"/>
      <c r="AC334" s="612"/>
    </row>
    <row r="335" spans="1:29" x14ac:dyDescent="0.25">
      <c r="B335" s="543"/>
      <c r="Q335" s="637"/>
    </row>
    <row r="336" spans="1:29" x14ac:dyDescent="0.25">
      <c r="B336" s="543"/>
      <c r="Q336" s="637"/>
    </row>
    <row r="337" spans="2:17" x14ac:dyDescent="0.25">
      <c r="B337" s="543"/>
      <c r="Q337" s="637"/>
    </row>
    <row r="338" spans="2:17" x14ac:dyDescent="0.25">
      <c r="B338" s="543"/>
      <c r="Q338" s="637"/>
    </row>
    <row r="339" spans="2:17" x14ac:dyDescent="0.25">
      <c r="B339" s="543"/>
      <c r="Q339" s="637"/>
    </row>
    <row r="340" spans="2:17" x14ac:dyDescent="0.25">
      <c r="B340" s="543"/>
      <c r="Q340" s="637"/>
    </row>
    <row r="341" spans="2:17" x14ac:dyDescent="0.25">
      <c r="B341" s="543"/>
      <c r="Q341" s="637"/>
    </row>
    <row r="342" spans="2:17" x14ac:dyDescent="0.25">
      <c r="B342" s="543"/>
      <c r="Q342" s="637"/>
    </row>
    <row r="343" spans="2:17" x14ac:dyDescent="0.25">
      <c r="B343" s="543"/>
      <c r="Q343" s="637"/>
    </row>
    <row r="344" spans="2:17" x14ac:dyDescent="0.25">
      <c r="B344" s="543"/>
      <c r="Q344" s="637"/>
    </row>
    <row r="345" spans="2:17" x14ac:dyDescent="0.25">
      <c r="B345" s="543"/>
      <c r="Q345" s="637"/>
    </row>
    <row r="346" spans="2:17" x14ac:dyDescent="0.25">
      <c r="B346" s="543"/>
      <c r="Q346" s="637"/>
    </row>
    <row r="347" spans="2:17" x14ac:dyDescent="0.25">
      <c r="B347" s="543"/>
      <c r="Q347" s="637"/>
    </row>
    <row r="348" spans="2:17" x14ac:dyDescent="0.25">
      <c r="B348" s="543"/>
      <c r="Q348" s="637"/>
    </row>
    <row r="349" spans="2:17" x14ac:dyDescent="0.25">
      <c r="B349" s="543"/>
      <c r="Q349" s="637"/>
    </row>
    <row r="350" spans="2:17" x14ac:dyDescent="0.25">
      <c r="B350" s="543"/>
      <c r="Q350" s="637"/>
    </row>
    <row r="351" spans="2:17" x14ac:dyDescent="0.25">
      <c r="B351" s="543"/>
      <c r="Q351" s="637"/>
    </row>
    <row r="352" spans="2:17" x14ac:dyDescent="0.25">
      <c r="B352" s="543"/>
      <c r="Q352" s="637"/>
    </row>
    <row r="353" spans="2:17" x14ac:dyDescent="0.25">
      <c r="B353" s="543"/>
      <c r="Q353" s="637"/>
    </row>
    <row r="354" spans="2:17" x14ac:dyDescent="0.25">
      <c r="B354" s="543"/>
      <c r="Q354" s="637"/>
    </row>
    <row r="355" spans="2:17" x14ac:dyDescent="0.25">
      <c r="B355" s="543"/>
      <c r="Q355" s="637"/>
    </row>
    <row r="356" spans="2:17" x14ac:dyDescent="0.25">
      <c r="B356" s="543"/>
      <c r="Q356" s="637"/>
    </row>
    <row r="357" spans="2:17" x14ac:dyDescent="0.25">
      <c r="B357" s="543"/>
      <c r="Q357" s="637"/>
    </row>
    <row r="358" spans="2:17" x14ac:dyDescent="0.25">
      <c r="B358" s="543"/>
      <c r="Q358" s="637"/>
    </row>
    <row r="359" spans="2:17" x14ac:dyDescent="0.25">
      <c r="B359" s="543"/>
      <c r="Q359" s="637"/>
    </row>
    <row r="360" spans="2:17" x14ac:dyDescent="0.25">
      <c r="B360" s="543"/>
      <c r="Q360" s="637"/>
    </row>
    <row r="361" spans="2:17" x14ac:dyDescent="0.25">
      <c r="B361" s="543"/>
      <c r="Q361" s="637"/>
    </row>
    <row r="362" spans="2:17" x14ac:dyDescent="0.25">
      <c r="B362" s="543"/>
      <c r="Q362" s="637"/>
    </row>
    <row r="363" spans="2:17" x14ac:dyDescent="0.25">
      <c r="B363" s="549"/>
      <c r="Q363" s="637"/>
    </row>
    <row r="364" spans="2:17" x14ac:dyDescent="0.25">
      <c r="B364" s="549"/>
      <c r="Q364" s="637"/>
    </row>
    <row r="365" spans="2:17" x14ac:dyDescent="0.25">
      <c r="B365" s="543"/>
      <c r="Q365" s="637"/>
    </row>
    <row r="366" spans="2:17" x14ac:dyDescent="0.25">
      <c r="B366" s="543"/>
      <c r="Q366" s="637"/>
    </row>
    <row r="367" spans="2:17" x14ac:dyDescent="0.25">
      <c r="B367" s="543"/>
      <c r="Q367" s="637"/>
    </row>
    <row r="368" spans="2:17" x14ac:dyDescent="0.25">
      <c r="B368" s="543"/>
      <c r="Q368" s="637"/>
    </row>
    <row r="369" spans="2:17" x14ac:dyDescent="0.25">
      <c r="B369" s="543"/>
      <c r="Q369" s="637"/>
    </row>
    <row r="370" spans="2:17" x14ac:dyDescent="0.25">
      <c r="B370" s="543"/>
      <c r="Q370" s="637"/>
    </row>
    <row r="371" spans="2:17" x14ac:dyDescent="0.25">
      <c r="B371" s="543"/>
      <c r="Q371" s="637"/>
    </row>
    <row r="372" spans="2:17" x14ac:dyDescent="0.25">
      <c r="B372" s="543"/>
      <c r="Q372" s="637"/>
    </row>
    <row r="373" spans="2:17" x14ac:dyDescent="0.25">
      <c r="B373" s="543"/>
      <c r="Q373" s="637"/>
    </row>
    <row r="374" spans="2:17" x14ac:dyDescent="0.25">
      <c r="B374" s="543"/>
      <c r="Q374" s="637"/>
    </row>
    <row r="375" spans="2:17" x14ac:dyDescent="0.25">
      <c r="B375" s="543"/>
      <c r="Q375" s="637"/>
    </row>
    <row r="376" spans="2:17" x14ac:dyDescent="0.25">
      <c r="B376" s="543"/>
      <c r="Q376" s="637"/>
    </row>
    <row r="377" spans="2:17" x14ac:dyDescent="0.25">
      <c r="B377" s="543"/>
      <c r="Q377" s="637"/>
    </row>
    <row r="378" spans="2:17" x14ac:dyDescent="0.25">
      <c r="B378" s="543"/>
      <c r="Q378" s="637"/>
    </row>
    <row r="379" spans="2:17" x14ac:dyDescent="0.25">
      <c r="B379" s="543"/>
      <c r="Q379" s="637"/>
    </row>
    <row r="380" spans="2:17" x14ac:dyDescent="0.25">
      <c r="B380" s="543"/>
      <c r="Q380" s="637"/>
    </row>
    <row r="381" spans="2:17" x14ac:dyDescent="0.25">
      <c r="B381" s="543"/>
      <c r="Q381" s="637"/>
    </row>
    <row r="382" spans="2:17" x14ac:dyDescent="0.25">
      <c r="B382" s="543"/>
      <c r="Q382" s="637"/>
    </row>
    <row r="383" spans="2:17" x14ac:dyDescent="0.25">
      <c r="B383" s="543"/>
      <c r="Q383" s="637"/>
    </row>
    <row r="384" spans="2:17" x14ac:dyDescent="0.25">
      <c r="B384" s="543"/>
      <c r="Q384" s="637"/>
    </row>
    <row r="385" spans="2:17" x14ac:dyDescent="0.25">
      <c r="B385" s="543"/>
      <c r="Q385" s="637"/>
    </row>
    <row r="386" spans="2:17" x14ac:dyDescent="0.25">
      <c r="B386" s="543"/>
      <c r="Q386" s="637"/>
    </row>
    <row r="387" spans="2:17" x14ac:dyDescent="0.25">
      <c r="B387" s="543"/>
      <c r="Q387" s="637"/>
    </row>
    <row r="388" spans="2:17" x14ac:dyDescent="0.25">
      <c r="B388" s="543"/>
      <c r="Q388" s="637"/>
    </row>
    <row r="389" spans="2:17" x14ac:dyDescent="0.25">
      <c r="B389" s="543"/>
      <c r="Q389" s="637"/>
    </row>
    <row r="390" spans="2:17" x14ac:dyDescent="0.25">
      <c r="B390" s="543"/>
      <c r="Q390" s="637"/>
    </row>
    <row r="391" spans="2:17" x14ac:dyDescent="0.25">
      <c r="B391" s="543"/>
      <c r="Q391" s="637"/>
    </row>
    <row r="392" spans="2:17" x14ac:dyDescent="0.25">
      <c r="B392" s="543"/>
      <c r="Q392" s="637"/>
    </row>
    <row r="393" spans="2:17" x14ac:dyDescent="0.25">
      <c r="B393" s="543"/>
      <c r="Q393" s="637"/>
    </row>
    <row r="394" spans="2:17" x14ac:dyDescent="0.25">
      <c r="B394" s="543"/>
      <c r="Q394" s="637"/>
    </row>
    <row r="395" spans="2:17" x14ac:dyDescent="0.25">
      <c r="B395" s="543"/>
      <c r="Q395" s="637"/>
    </row>
    <row r="396" spans="2:17" x14ac:dyDescent="0.25">
      <c r="B396" s="543"/>
      <c r="Q396" s="637"/>
    </row>
    <row r="397" spans="2:17" x14ac:dyDescent="0.25">
      <c r="B397" s="543"/>
      <c r="Q397" s="637"/>
    </row>
    <row r="398" spans="2:17" x14ac:dyDescent="0.25">
      <c r="B398" s="543"/>
      <c r="Q398" s="637"/>
    </row>
    <row r="399" spans="2:17" x14ac:dyDescent="0.25">
      <c r="B399" s="543"/>
      <c r="Q399" s="637"/>
    </row>
    <row r="400" spans="2:17" x14ac:dyDescent="0.25">
      <c r="B400" s="543"/>
      <c r="Q400" s="637"/>
    </row>
    <row r="401" spans="2:17" x14ac:dyDescent="0.25">
      <c r="B401" s="543"/>
      <c r="Q401" s="637"/>
    </row>
    <row r="402" spans="2:17" x14ac:dyDescent="0.25">
      <c r="Q402" s="637"/>
    </row>
    <row r="403" spans="2:17" x14ac:dyDescent="0.25">
      <c r="B403" s="550"/>
      <c r="Q403" s="637"/>
    </row>
    <row r="404" spans="2:17" x14ac:dyDescent="0.25">
      <c r="B404" s="550"/>
      <c r="Q404" s="637"/>
    </row>
    <row r="405" spans="2:17" x14ac:dyDescent="0.25">
      <c r="B405" s="550"/>
      <c r="Q405" s="637"/>
    </row>
    <row r="406" spans="2:17" x14ac:dyDescent="0.25">
      <c r="B406" s="550"/>
      <c r="Q406" s="637"/>
    </row>
    <row r="407" spans="2:17" x14ac:dyDescent="0.25">
      <c r="B407" s="550"/>
      <c r="Q407" s="637"/>
    </row>
    <row r="408" spans="2:17" x14ac:dyDescent="0.25">
      <c r="B408" s="550"/>
      <c r="Q408" s="637"/>
    </row>
    <row r="409" spans="2:17" x14ac:dyDescent="0.25">
      <c r="B409" s="550"/>
      <c r="Q409" s="637"/>
    </row>
    <row r="410" spans="2:17" x14ac:dyDescent="0.25">
      <c r="B410" s="550"/>
      <c r="Q410" s="637"/>
    </row>
    <row r="411" spans="2:17" x14ac:dyDescent="0.25">
      <c r="B411" s="550"/>
      <c r="Q411" s="637"/>
    </row>
    <row r="412" spans="2:17" x14ac:dyDescent="0.25">
      <c r="B412" s="550"/>
      <c r="Q412" s="637"/>
    </row>
    <row r="413" spans="2:17" x14ac:dyDescent="0.25">
      <c r="B413" s="550"/>
      <c r="Q413" s="637"/>
    </row>
    <row r="414" spans="2:17" x14ac:dyDescent="0.25">
      <c r="B414" s="550"/>
      <c r="Q414" s="637"/>
    </row>
    <row r="415" spans="2:17" x14ac:dyDescent="0.25">
      <c r="B415" s="550"/>
      <c r="Q415" s="637"/>
    </row>
    <row r="416" spans="2:17" x14ac:dyDescent="0.25">
      <c r="B416" s="550"/>
      <c r="Q416" s="637"/>
    </row>
    <row r="417" spans="2:17" x14ac:dyDescent="0.25">
      <c r="B417" s="550"/>
      <c r="Q417" s="637"/>
    </row>
    <row r="418" spans="2:17" x14ac:dyDescent="0.25">
      <c r="B418" s="550"/>
      <c r="Q418" s="637"/>
    </row>
    <row r="419" spans="2:17" x14ac:dyDescent="0.25">
      <c r="B419" s="550"/>
      <c r="Q419" s="637"/>
    </row>
    <row r="420" spans="2:17" x14ac:dyDescent="0.25">
      <c r="B420" s="550"/>
      <c r="Q420" s="637"/>
    </row>
    <row r="421" spans="2:17" x14ac:dyDescent="0.25">
      <c r="B421" s="550"/>
      <c r="Q421" s="637"/>
    </row>
    <row r="422" spans="2:17" x14ac:dyDescent="0.25">
      <c r="B422" s="550"/>
      <c r="Q422" s="637"/>
    </row>
    <row r="423" spans="2:17" x14ac:dyDescent="0.25">
      <c r="B423" s="550"/>
      <c r="Q423" s="637"/>
    </row>
    <row r="424" spans="2:17" x14ac:dyDescent="0.25">
      <c r="B424" s="550"/>
      <c r="Q424" s="637"/>
    </row>
    <row r="425" spans="2:17" x14ac:dyDescent="0.25">
      <c r="B425" s="550"/>
      <c r="Q425" s="637"/>
    </row>
    <row r="426" spans="2:17" x14ac:dyDescent="0.25">
      <c r="B426" s="550"/>
      <c r="Q426" s="637"/>
    </row>
    <row r="427" spans="2:17" x14ac:dyDescent="0.25">
      <c r="B427" s="550"/>
      <c r="Q427" s="637"/>
    </row>
    <row r="428" spans="2:17" x14ac:dyDescent="0.25">
      <c r="B428" s="550"/>
      <c r="Q428" s="637"/>
    </row>
    <row r="429" spans="2:17" x14ac:dyDescent="0.25">
      <c r="B429" s="550"/>
      <c r="Q429" s="637"/>
    </row>
    <row r="430" spans="2:17" x14ac:dyDescent="0.25">
      <c r="B430" s="550"/>
      <c r="Q430" s="637"/>
    </row>
    <row r="431" spans="2:17" x14ac:dyDescent="0.25">
      <c r="B431" s="550"/>
      <c r="Q431" s="637"/>
    </row>
    <row r="432" spans="2:17" x14ac:dyDescent="0.25">
      <c r="B432" s="550"/>
      <c r="Q432" s="637"/>
    </row>
    <row r="433" spans="2:17" x14ac:dyDescent="0.25">
      <c r="B433" s="550"/>
      <c r="Q433" s="637"/>
    </row>
    <row r="434" spans="2:17" x14ac:dyDescent="0.25">
      <c r="B434" s="550"/>
      <c r="Q434" s="637"/>
    </row>
    <row r="435" spans="2:17" x14ac:dyDescent="0.25">
      <c r="Q435" s="637"/>
    </row>
    <row r="436" spans="2:17" x14ac:dyDescent="0.25">
      <c r="B436" s="550"/>
      <c r="Q436" s="637"/>
    </row>
    <row r="437" spans="2:17" x14ac:dyDescent="0.25">
      <c r="B437" s="550"/>
      <c r="Q437" s="637"/>
    </row>
    <row r="438" spans="2:17" x14ac:dyDescent="0.25">
      <c r="B438" s="550"/>
      <c r="Q438" s="637"/>
    </row>
    <row r="439" spans="2:17" x14ac:dyDescent="0.25">
      <c r="B439" s="550"/>
      <c r="Q439" s="637"/>
    </row>
    <row r="440" spans="2:17" x14ac:dyDescent="0.25">
      <c r="B440" s="550"/>
      <c r="Q440" s="637"/>
    </row>
    <row r="441" spans="2:17" x14ac:dyDescent="0.25">
      <c r="B441" s="550"/>
      <c r="Q441" s="637"/>
    </row>
    <row r="442" spans="2:17" x14ac:dyDescent="0.25">
      <c r="B442" s="550"/>
      <c r="Q442" s="637"/>
    </row>
    <row r="443" spans="2:17" x14ac:dyDescent="0.25">
      <c r="B443" s="550"/>
      <c r="Q443" s="637"/>
    </row>
    <row r="444" spans="2:17" x14ac:dyDescent="0.25">
      <c r="B444" s="550"/>
      <c r="Q444" s="637"/>
    </row>
    <row r="445" spans="2:17" x14ac:dyDescent="0.25">
      <c r="B445" s="550"/>
      <c r="Q445" s="637"/>
    </row>
    <row r="446" spans="2:17" x14ac:dyDescent="0.25">
      <c r="B446" s="550"/>
      <c r="Q446" s="637"/>
    </row>
    <row r="447" spans="2:17" x14ac:dyDescent="0.25">
      <c r="B447" s="550"/>
      <c r="Q447" s="637"/>
    </row>
    <row r="448" spans="2:17" x14ac:dyDescent="0.25">
      <c r="B448" s="550"/>
      <c r="Q448" s="637"/>
    </row>
    <row r="449" spans="2:17" x14ac:dyDescent="0.25">
      <c r="B449" s="550"/>
      <c r="Q449" s="637"/>
    </row>
    <row r="450" spans="2:17" x14ac:dyDescent="0.25">
      <c r="B450" s="550"/>
      <c r="Q450" s="637"/>
    </row>
    <row r="451" spans="2:17" x14ac:dyDescent="0.25">
      <c r="B451" s="550"/>
      <c r="Q451" s="637"/>
    </row>
    <row r="452" spans="2:17" x14ac:dyDescent="0.25">
      <c r="B452" s="550"/>
      <c r="Q452" s="637"/>
    </row>
    <row r="453" spans="2:17" x14ac:dyDescent="0.25">
      <c r="B453" s="550"/>
      <c r="Q453" s="637"/>
    </row>
    <row r="454" spans="2:17" x14ac:dyDescent="0.25">
      <c r="B454" s="550"/>
      <c r="Q454" s="637"/>
    </row>
    <row r="455" spans="2:17" x14ac:dyDescent="0.25">
      <c r="Q455" s="637"/>
    </row>
    <row r="456" spans="2:17" x14ac:dyDescent="0.25">
      <c r="Q456" s="637"/>
    </row>
    <row r="457" spans="2:17" x14ac:dyDescent="0.25">
      <c r="B457" s="550"/>
      <c r="Q457" s="637"/>
    </row>
    <row r="458" spans="2:17" x14ac:dyDescent="0.25">
      <c r="B458" s="550"/>
      <c r="Q458" s="637"/>
    </row>
    <row r="459" spans="2:17" x14ac:dyDescent="0.25">
      <c r="B459" s="550"/>
      <c r="Q459" s="637"/>
    </row>
    <row r="460" spans="2:17" x14ac:dyDescent="0.25">
      <c r="B460" s="550"/>
      <c r="Q460" s="637"/>
    </row>
    <row r="461" spans="2:17" x14ac:dyDescent="0.25">
      <c r="B461" s="550"/>
      <c r="Q461" s="637"/>
    </row>
    <row r="462" spans="2:17" x14ac:dyDescent="0.25">
      <c r="B462" s="550"/>
      <c r="Q462" s="637"/>
    </row>
    <row r="463" spans="2:17" x14ac:dyDescent="0.25">
      <c r="B463" s="550"/>
      <c r="Q463" s="637"/>
    </row>
    <row r="464" spans="2:17" x14ac:dyDescent="0.25">
      <c r="Q464" s="637"/>
    </row>
    <row r="465" spans="2:17" x14ac:dyDescent="0.25">
      <c r="Q465" s="637"/>
    </row>
    <row r="466" spans="2:17" x14ac:dyDescent="0.25">
      <c r="B466" s="550"/>
      <c r="Q466" s="637"/>
    </row>
    <row r="467" spans="2:17" x14ac:dyDescent="0.25">
      <c r="B467" s="550"/>
      <c r="Q467" s="637"/>
    </row>
    <row r="468" spans="2:17" x14ac:dyDescent="0.25">
      <c r="B468" s="550"/>
      <c r="Q468" s="637"/>
    </row>
    <row r="469" spans="2:17" x14ac:dyDescent="0.25">
      <c r="B469" s="550"/>
      <c r="Q469" s="637"/>
    </row>
    <row r="470" spans="2:17" x14ac:dyDescent="0.25">
      <c r="B470" s="550"/>
      <c r="Q470" s="637"/>
    </row>
    <row r="471" spans="2:17" x14ac:dyDescent="0.25">
      <c r="B471" s="550"/>
      <c r="Q471" s="637"/>
    </row>
    <row r="472" spans="2:17" x14ac:dyDescent="0.25">
      <c r="B472" s="550"/>
      <c r="Q472" s="637"/>
    </row>
    <row r="473" spans="2:17" x14ac:dyDescent="0.25">
      <c r="B473" s="550"/>
      <c r="Q473" s="637"/>
    </row>
    <row r="474" spans="2:17" x14ac:dyDescent="0.25">
      <c r="B474" s="550"/>
      <c r="Q474" s="637"/>
    </row>
    <row r="475" spans="2:17" x14ac:dyDescent="0.25">
      <c r="B475" s="550"/>
      <c r="Q475" s="637"/>
    </row>
    <row r="476" spans="2:17" x14ac:dyDescent="0.25">
      <c r="B476" s="550"/>
      <c r="Q476" s="637"/>
    </row>
    <row r="477" spans="2:17" x14ac:dyDescent="0.25">
      <c r="Q477" s="637"/>
    </row>
    <row r="478" spans="2:17" x14ac:dyDescent="0.25">
      <c r="Q478" s="637"/>
    </row>
    <row r="479" spans="2:17" x14ac:dyDescent="0.25">
      <c r="B479" s="550"/>
      <c r="Q479" s="637"/>
    </row>
    <row r="480" spans="2:17" x14ac:dyDescent="0.25">
      <c r="B480" s="550"/>
    </row>
    <row r="481" spans="2:2" x14ac:dyDescent="0.25">
      <c r="B481" s="550"/>
    </row>
    <row r="482" spans="2:2" x14ac:dyDescent="0.25">
      <c r="B482" s="550"/>
    </row>
    <row r="483" spans="2:2" x14ac:dyDescent="0.25">
      <c r="B483" s="550"/>
    </row>
    <row r="484" spans="2:2" x14ac:dyDescent="0.25">
      <c r="B484" s="550"/>
    </row>
    <row r="485" spans="2:2" x14ac:dyDescent="0.25">
      <c r="B485" s="550"/>
    </row>
    <row r="488" spans="2:2" x14ac:dyDescent="0.25">
      <c r="B488" s="550"/>
    </row>
    <row r="489" spans="2:2" x14ac:dyDescent="0.25">
      <c r="B489" s="550"/>
    </row>
    <row r="490" spans="2:2" x14ac:dyDescent="0.25">
      <c r="B490" s="550"/>
    </row>
    <row r="491" spans="2:2" x14ac:dyDescent="0.25">
      <c r="B491" s="550"/>
    </row>
    <row r="492" spans="2:2" x14ac:dyDescent="0.25">
      <c r="B492" s="550"/>
    </row>
    <row r="493" spans="2:2" x14ac:dyDescent="0.25">
      <c r="B493" s="550"/>
    </row>
    <row r="494" spans="2:2" x14ac:dyDescent="0.25">
      <c r="B494" s="550"/>
    </row>
    <row r="495" spans="2:2" x14ac:dyDescent="0.25">
      <c r="B495" s="549"/>
    </row>
    <row r="496" spans="2:2" x14ac:dyDescent="0.25">
      <c r="B496" s="549"/>
    </row>
    <row r="497" spans="2:2" x14ac:dyDescent="0.25">
      <c r="B497" s="549"/>
    </row>
    <row r="498" spans="2:2" x14ac:dyDescent="0.25">
      <c r="B498" s="549"/>
    </row>
    <row r="499" spans="2:2" x14ac:dyDescent="0.25">
      <c r="B499" s="549"/>
    </row>
    <row r="500" spans="2:2" x14ac:dyDescent="0.25">
      <c r="B500" s="549"/>
    </row>
    <row r="501" spans="2:2" x14ac:dyDescent="0.25">
      <c r="B501" s="549"/>
    </row>
    <row r="502" spans="2:2" x14ac:dyDescent="0.25">
      <c r="B502" s="549"/>
    </row>
    <row r="503" spans="2:2" x14ac:dyDescent="0.25">
      <c r="B503" s="549"/>
    </row>
    <row r="504" spans="2:2" x14ac:dyDescent="0.25">
      <c r="B504" s="549"/>
    </row>
    <row r="505" spans="2:2" x14ac:dyDescent="0.25">
      <c r="B505" s="549"/>
    </row>
    <row r="506" spans="2:2" x14ac:dyDescent="0.25">
      <c r="B506" s="549"/>
    </row>
    <row r="507" spans="2:2" x14ac:dyDescent="0.25">
      <c r="B507" s="69"/>
    </row>
    <row r="508" spans="2:2" ht="13.8" thickBot="1" x14ac:dyDescent="0.3">
      <c r="B508" s="69"/>
    </row>
    <row r="509" spans="2:2" ht="13.8" thickBot="1" x14ac:dyDescent="0.3">
      <c r="B509" s="77"/>
    </row>
    <row r="512" spans="2:2" x14ac:dyDescent="0.25">
      <c r="B512" s="508"/>
    </row>
    <row r="513" spans="2:2" x14ac:dyDescent="0.25">
      <c r="B513" s="509"/>
    </row>
    <row r="519" spans="2:2" x14ac:dyDescent="0.25">
      <c r="B519" s="508"/>
    </row>
    <row r="521" spans="2:2" x14ac:dyDescent="0.25">
      <c r="B521" s="508"/>
    </row>
    <row r="537" spans="2:2" x14ac:dyDescent="0.25">
      <c r="B537" s="508"/>
    </row>
    <row r="546" spans="2:2" x14ac:dyDescent="0.25">
      <c r="B546" s="508"/>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5"/>
  <dimension ref="A1:AA411"/>
  <sheetViews>
    <sheetView zoomScale="85" workbookViewId="0">
      <pane xSplit="3" ySplit="10" topLeftCell="D57" activePane="bottomRight" state="frozen"/>
      <selection pane="topRight" activeCell="C1" sqref="C1"/>
      <selection pane="bottomLeft" activeCell="A11" sqref="A11"/>
      <selection pane="bottomRight" activeCell="A79" sqref="A79:XFD79"/>
    </sheetView>
  </sheetViews>
  <sheetFormatPr defaultColWidth="11.44140625" defaultRowHeight="13.2" x14ac:dyDescent="0.25"/>
  <cols>
    <col min="1" max="1" width="8.33203125" style="642" customWidth="1"/>
    <col min="2" max="2" width="8.33203125" style="810" customWidth="1"/>
    <col min="3" max="3" width="33.5546875" style="601" customWidth="1"/>
    <col min="4" max="8" width="9.44140625" style="642" customWidth="1"/>
    <col min="9" max="9" width="9.44140625" style="643" customWidth="1"/>
    <col min="10" max="10" width="9.44140625" style="601" customWidth="1"/>
    <col min="11" max="11" width="9.88671875" style="601" bestFit="1" customWidth="1"/>
    <col min="12" max="12" width="40.5546875" style="601" bestFit="1" customWidth="1"/>
    <col min="13" max="13" width="12" style="601" customWidth="1"/>
    <col min="14" max="16" width="11.44140625" style="601" customWidth="1"/>
    <col min="17" max="17" width="16.109375" style="601" customWidth="1"/>
    <col min="18" max="18" width="12.44140625" style="601" bestFit="1" customWidth="1"/>
    <col min="19" max="21" width="12.44140625" style="601" customWidth="1"/>
    <col min="22" max="22" width="11.44140625" style="611" customWidth="1"/>
    <col min="23" max="23" width="11.44140625" style="612" customWidth="1"/>
    <col min="24" max="24" width="11.44140625" style="613" customWidth="1"/>
    <col min="25" max="25" width="11.44140625" style="611" customWidth="1"/>
    <col min="26" max="26" width="11.44140625" style="612" customWidth="1"/>
    <col min="27" max="27" width="11.44140625" style="613" customWidth="1"/>
    <col min="28" max="16384" width="11.44140625" style="601"/>
  </cols>
  <sheetData>
    <row r="1" spans="1:27" ht="17.399999999999999" x14ac:dyDescent="0.3">
      <c r="A1" s="895" t="s">
        <v>304</v>
      </c>
      <c r="B1" s="895"/>
      <c r="C1" s="896"/>
      <c r="D1" s="896"/>
      <c r="E1" s="896"/>
      <c r="F1" s="896"/>
      <c r="G1" s="896"/>
      <c r="H1" s="896"/>
      <c r="I1" s="896"/>
      <c r="J1" s="896"/>
      <c r="K1" s="896"/>
      <c r="L1" s="896"/>
      <c r="M1" s="896"/>
      <c r="V1" s="602"/>
      <c r="W1" s="603"/>
      <c r="X1" s="604"/>
      <c r="Y1" s="602"/>
      <c r="Z1" s="603"/>
      <c r="AA1" s="604"/>
    </row>
    <row r="3" spans="1:27" ht="17.399999999999999" x14ac:dyDescent="0.3">
      <c r="A3" s="698"/>
      <c r="B3" s="528"/>
      <c r="C3" s="606" t="s">
        <v>503</v>
      </c>
      <c r="D3" s="607" t="s">
        <v>405</v>
      </c>
      <c r="E3" s="893" t="s">
        <v>1734</v>
      </c>
      <c r="F3" s="894"/>
      <c r="G3" s="894"/>
      <c r="H3" s="894"/>
      <c r="I3" s="894"/>
      <c r="J3" s="894"/>
      <c r="K3" s="894"/>
      <c r="L3" s="894"/>
      <c r="M3" s="894"/>
    </row>
    <row r="4" spans="1:27" ht="17.399999999999999" x14ac:dyDescent="0.3">
      <c r="A4" s="698"/>
      <c r="B4" s="528"/>
      <c r="C4" s="607" t="s">
        <v>504</v>
      </c>
      <c r="D4" s="607">
        <v>5</v>
      </c>
      <c r="E4" s="894"/>
      <c r="F4" s="894"/>
      <c r="G4" s="894"/>
      <c r="H4" s="894"/>
      <c r="I4" s="894"/>
      <c r="J4" s="894"/>
      <c r="K4" s="894"/>
      <c r="L4" s="894"/>
      <c r="M4" s="894"/>
    </row>
    <row r="5" spans="1:27" ht="17.399999999999999" x14ac:dyDescent="0.3">
      <c r="A5" s="698"/>
      <c r="B5" s="528"/>
      <c r="C5" s="607" t="s">
        <v>505</v>
      </c>
      <c r="D5" s="607">
        <v>31</v>
      </c>
      <c r="E5" s="698"/>
      <c r="F5" s="698"/>
      <c r="G5" s="699"/>
      <c r="H5" s="699"/>
      <c r="I5" s="698"/>
      <c r="J5" s="700"/>
      <c r="K5" s="700"/>
      <c r="L5" s="700"/>
      <c r="M5" s="610"/>
    </row>
    <row r="6" spans="1:27" x14ac:dyDescent="0.25">
      <c r="A6" s="701">
        <v>1</v>
      </c>
      <c r="B6" s="614">
        <v>2</v>
      </c>
      <c r="C6" s="701">
        <v>3</v>
      </c>
      <c r="D6" s="614">
        <v>4</v>
      </c>
      <c r="E6" s="701">
        <v>5</v>
      </c>
      <c r="F6" s="614">
        <v>6</v>
      </c>
      <c r="G6" s="701">
        <v>7</v>
      </c>
      <c r="H6" s="614">
        <v>8</v>
      </c>
      <c r="I6" s="701">
        <v>9</v>
      </c>
      <c r="J6" s="614">
        <v>10</v>
      </c>
      <c r="K6" s="701">
        <v>11</v>
      </c>
      <c r="L6" s="614">
        <v>12</v>
      </c>
      <c r="M6" s="701">
        <v>13</v>
      </c>
      <c r="N6" s="614">
        <v>14</v>
      </c>
      <c r="O6" s="701">
        <v>15</v>
      </c>
      <c r="P6" s="614">
        <v>16</v>
      </c>
      <c r="Q6" s="701">
        <v>17</v>
      </c>
      <c r="R6" s="614">
        <v>18</v>
      </c>
      <c r="S6" s="701">
        <v>19</v>
      </c>
      <c r="T6" s="614">
        <v>20</v>
      </c>
      <c r="U6" s="701">
        <v>21</v>
      </c>
      <c r="V6" s="614">
        <v>22</v>
      </c>
      <c r="W6" s="701">
        <v>23</v>
      </c>
      <c r="X6" s="614">
        <v>24</v>
      </c>
      <c r="Y6" s="701">
        <v>25</v>
      </c>
      <c r="Z6" s="614">
        <v>26</v>
      </c>
      <c r="AA6" s="701">
        <v>27</v>
      </c>
    </row>
    <row r="7" spans="1:27" x14ac:dyDescent="0.25">
      <c r="A7" s="610"/>
      <c r="B7" s="529"/>
      <c r="C7" s="610"/>
      <c r="D7" s="608"/>
      <c r="E7" s="608"/>
      <c r="F7" s="608"/>
      <c r="G7" s="608"/>
      <c r="H7" s="608"/>
      <c r="I7" s="610"/>
      <c r="J7" s="610"/>
      <c r="K7" s="610"/>
      <c r="L7" s="610"/>
      <c r="M7" s="610"/>
    </row>
    <row r="8" spans="1:27" s="612" customFormat="1" ht="52.8" x14ac:dyDescent="0.25">
      <c r="A8" s="897" t="s">
        <v>506</v>
      </c>
      <c r="B8" s="530" t="s">
        <v>507</v>
      </c>
      <c r="C8" s="898" t="s">
        <v>602</v>
      </c>
      <c r="D8" s="897" t="s">
        <v>509</v>
      </c>
      <c r="E8" s="811" t="s">
        <v>507</v>
      </c>
      <c r="F8" s="891" t="s">
        <v>510</v>
      </c>
      <c r="G8" s="891"/>
      <c r="H8" s="811" t="s">
        <v>511</v>
      </c>
      <c r="I8" s="811" t="s">
        <v>512</v>
      </c>
      <c r="J8" s="811" t="s">
        <v>513</v>
      </c>
      <c r="K8" s="897" t="s">
        <v>514</v>
      </c>
      <c r="L8" s="899" t="s">
        <v>2</v>
      </c>
      <c r="M8" s="891" t="s">
        <v>515</v>
      </c>
      <c r="N8" s="891"/>
      <c r="O8" s="891" t="s">
        <v>516</v>
      </c>
      <c r="P8" s="891"/>
      <c r="Q8" s="891" t="s">
        <v>517</v>
      </c>
      <c r="R8" s="811" t="s">
        <v>518</v>
      </c>
      <c r="S8" s="531" t="s">
        <v>519</v>
      </c>
      <c r="T8" s="531" t="s">
        <v>520</v>
      </c>
      <c r="U8" s="578" t="s">
        <v>521</v>
      </c>
      <c r="V8" s="615" t="s">
        <v>522</v>
      </c>
      <c r="W8" s="616" t="s">
        <v>523</v>
      </c>
      <c r="X8" s="617" t="s">
        <v>524</v>
      </c>
      <c r="Y8" s="618" t="s">
        <v>525</v>
      </c>
      <c r="Z8" s="618" t="s">
        <v>526</v>
      </c>
      <c r="AA8" s="619" t="s">
        <v>527</v>
      </c>
    </row>
    <row r="9" spans="1:27" s="612" customFormat="1" x14ac:dyDescent="0.25">
      <c r="A9" s="891"/>
      <c r="B9" s="532" t="s">
        <v>528</v>
      </c>
      <c r="C9" s="899"/>
      <c r="D9" s="891"/>
      <c r="E9" s="533" t="s">
        <v>529</v>
      </c>
      <c r="F9" s="533" t="s">
        <v>530</v>
      </c>
      <c r="G9" s="533" t="s">
        <v>531</v>
      </c>
      <c r="H9" s="533"/>
      <c r="I9" s="811" t="s">
        <v>532</v>
      </c>
      <c r="J9" s="533"/>
      <c r="K9" s="891"/>
      <c r="L9" s="899"/>
      <c r="M9" s="533" t="s">
        <v>533</v>
      </c>
      <c r="N9" s="533" t="s">
        <v>534</v>
      </c>
      <c r="O9" s="533" t="s">
        <v>535</v>
      </c>
      <c r="P9" s="533" t="s">
        <v>536</v>
      </c>
      <c r="Q9" s="891"/>
      <c r="R9" s="811"/>
      <c r="S9" s="811"/>
      <c r="T9" s="811"/>
      <c r="U9" s="811"/>
      <c r="V9" s="534"/>
      <c r="W9" s="535"/>
      <c r="X9" s="536"/>
      <c r="Y9" s="813"/>
      <c r="Z9" s="621"/>
      <c r="AA9" s="707"/>
    </row>
    <row r="10" spans="1:27" s="622" customFormat="1" ht="13.8" thickBot="1" x14ac:dyDescent="0.3">
      <c r="B10" s="537"/>
      <c r="D10" s="623"/>
      <c r="E10" s="623"/>
      <c r="F10" s="624"/>
      <c r="G10" s="624"/>
      <c r="H10" s="624"/>
      <c r="I10" s="623"/>
      <c r="J10" s="625"/>
      <c r="K10" s="626"/>
      <c r="L10" s="626"/>
      <c r="V10" s="627"/>
      <c r="W10" s="628"/>
      <c r="X10" s="629"/>
      <c r="Y10" s="814"/>
      <c r="Z10" s="623"/>
      <c r="AA10" s="708"/>
    </row>
    <row r="11" spans="1:27" s="612" customFormat="1" ht="13.8" thickTop="1" x14ac:dyDescent="0.25">
      <c r="A11" s="636">
        <v>0</v>
      </c>
      <c r="B11" s="538"/>
      <c r="C11" s="715" t="s">
        <v>3006</v>
      </c>
      <c r="D11" s="636"/>
      <c r="E11" s="815" t="s">
        <v>537</v>
      </c>
      <c r="F11" s="816">
        <v>0</v>
      </c>
      <c r="G11" s="816">
        <v>255</v>
      </c>
      <c r="H11" s="733"/>
      <c r="I11" s="765"/>
      <c r="J11" s="717"/>
      <c r="K11" s="637"/>
      <c r="L11" s="717" t="s">
        <v>3007</v>
      </c>
      <c r="M11" s="632">
        <f t="shared" ref="M11:M74" si="0">$D$5</f>
        <v>31</v>
      </c>
      <c r="N11" s="632">
        <f t="shared" ref="N11:N74" si="1">$D$4</f>
        <v>5</v>
      </c>
      <c r="O11" s="632">
        <f>IF(A11&lt;&gt;"",M11*2^9+A11,"")</f>
        <v>15872</v>
      </c>
      <c r="P11" s="632" t="str">
        <f t="shared" ref="P11:P74" si="2">IF(A11&lt;&gt;"","0x" &amp;DEC2HEX( O11,4),"")</f>
        <v>0x3E00</v>
      </c>
      <c r="Q11" s="633" t="s">
        <v>544</v>
      </c>
      <c r="R11" s="766"/>
      <c r="S11" s="906"/>
      <c r="T11" s="906"/>
      <c r="U11" s="907"/>
      <c r="V11" s="611"/>
      <c r="W11" s="767"/>
      <c r="X11" s="613"/>
      <c r="Y11" s="601"/>
      <c r="Z11" s="767"/>
      <c r="AA11" s="601"/>
    </row>
    <row r="12" spans="1:27" x14ac:dyDescent="0.25">
      <c r="A12" s="636">
        <v>1</v>
      </c>
      <c r="B12" s="538"/>
      <c r="C12" s="715" t="s">
        <v>3008</v>
      </c>
      <c r="D12" s="636"/>
      <c r="E12" s="815" t="s">
        <v>537</v>
      </c>
      <c r="F12" s="816">
        <v>0</v>
      </c>
      <c r="G12" s="816">
        <v>255</v>
      </c>
      <c r="H12" s="733"/>
      <c r="I12" s="749"/>
      <c r="J12" s="717"/>
      <c r="K12" s="637"/>
      <c r="L12" s="717" t="s">
        <v>3009</v>
      </c>
      <c r="M12" s="636">
        <f t="shared" si="0"/>
        <v>31</v>
      </c>
      <c r="N12" s="636">
        <f t="shared" si="1"/>
        <v>5</v>
      </c>
      <c r="O12" s="636">
        <f>IF(A12&lt;&gt;"",M12*2^9+A12,"")</f>
        <v>15873</v>
      </c>
      <c r="P12" s="637" t="str">
        <f t="shared" si="2"/>
        <v>0x3E01</v>
      </c>
      <c r="Q12" s="633" t="s">
        <v>544</v>
      </c>
      <c r="R12" s="710"/>
      <c r="S12" s="908"/>
      <c r="T12" s="908"/>
      <c r="U12" s="907"/>
      <c r="W12" s="715"/>
      <c r="Y12" s="601"/>
      <c r="Z12" s="715"/>
      <c r="AA12" s="601"/>
    </row>
    <row r="13" spans="1:27" x14ac:dyDescent="0.25">
      <c r="A13" s="636">
        <v>2</v>
      </c>
      <c r="B13" s="538"/>
      <c r="C13" s="715" t="s">
        <v>3010</v>
      </c>
      <c r="D13" s="636"/>
      <c r="E13" s="815" t="s">
        <v>537</v>
      </c>
      <c r="F13" s="816">
        <v>0</v>
      </c>
      <c r="G13" s="816">
        <v>255</v>
      </c>
      <c r="H13" s="733"/>
      <c r="I13" s="749"/>
      <c r="J13" s="717"/>
      <c r="K13" s="637"/>
      <c r="L13" s="717" t="s">
        <v>3011</v>
      </c>
      <c r="M13" s="636">
        <f t="shared" si="0"/>
        <v>31</v>
      </c>
      <c r="N13" s="636">
        <f t="shared" si="1"/>
        <v>5</v>
      </c>
      <c r="O13" s="636">
        <f t="shared" ref="O13:O76" si="3">IF(A13&lt;&gt;"",M13*2^9+A13,"")</f>
        <v>15874</v>
      </c>
      <c r="P13" s="637" t="str">
        <f t="shared" si="2"/>
        <v>0x3E02</v>
      </c>
      <c r="Q13" s="633" t="s">
        <v>544</v>
      </c>
      <c r="R13" s="710"/>
      <c r="S13" s="908"/>
      <c r="T13" s="908"/>
      <c r="U13" s="907"/>
      <c r="W13" s="715"/>
      <c r="Y13" s="601"/>
      <c r="Z13" s="715"/>
      <c r="AA13" s="601"/>
    </row>
    <row r="14" spans="1:27" x14ac:dyDescent="0.25">
      <c r="A14" s="636">
        <v>3</v>
      </c>
      <c r="B14" s="538"/>
      <c r="C14" s="715" t="s">
        <v>3012</v>
      </c>
      <c r="D14" s="636"/>
      <c r="E14" s="815" t="s">
        <v>537</v>
      </c>
      <c r="F14" s="816">
        <v>0</v>
      </c>
      <c r="G14" s="816">
        <v>255</v>
      </c>
      <c r="H14" s="733"/>
      <c r="I14" s="749"/>
      <c r="J14" s="717"/>
      <c r="K14" s="637"/>
      <c r="L14" s="717" t="s">
        <v>3013</v>
      </c>
      <c r="M14" s="636">
        <f t="shared" si="0"/>
        <v>31</v>
      </c>
      <c r="N14" s="636">
        <f t="shared" si="1"/>
        <v>5</v>
      </c>
      <c r="O14" s="636">
        <f t="shared" si="3"/>
        <v>15875</v>
      </c>
      <c r="P14" s="637" t="str">
        <f t="shared" si="2"/>
        <v>0x3E03</v>
      </c>
      <c r="Q14" s="633" t="s">
        <v>544</v>
      </c>
      <c r="R14" s="710"/>
      <c r="S14" s="908"/>
      <c r="T14" s="908"/>
      <c r="U14" s="907"/>
      <c r="W14" s="715"/>
      <c r="Y14" s="601"/>
      <c r="Z14" s="715"/>
      <c r="AA14" s="601"/>
    </row>
    <row r="15" spans="1:27" x14ac:dyDescent="0.25">
      <c r="A15" s="636">
        <v>4</v>
      </c>
      <c r="B15" s="538"/>
      <c r="C15" s="715" t="s">
        <v>3014</v>
      </c>
      <c r="D15" s="636"/>
      <c r="E15" s="815" t="s">
        <v>537</v>
      </c>
      <c r="F15" s="816">
        <v>0</v>
      </c>
      <c r="G15" s="816">
        <v>255</v>
      </c>
      <c r="H15" s="733"/>
      <c r="I15" s="749"/>
      <c r="J15" s="717"/>
      <c r="K15" s="637"/>
      <c r="L15" s="717" t="s">
        <v>3015</v>
      </c>
      <c r="M15" s="636">
        <f t="shared" si="0"/>
        <v>31</v>
      </c>
      <c r="N15" s="636">
        <f t="shared" si="1"/>
        <v>5</v>
      </c>
      <c r="O15" s="636">
        <f t="shared" si="3"/>
        <v>15876</v>
      </c>
      <c r="P15" s="637" t="str">
        <f t="shared" si="2"/>
        <v>0x3E04</v>
      </c>
      <c r="Q15" s="633" t="s">
        <v>544</v>
      </c>
      <c r="R15" s="710"/>
      <c r="S15" s="908"/>
      <c r="T15" s="908"/>
      <c r="U15" s="907"/>
      <c r="W15" s="715"/>
      <c r="Y15" s="601"/>
      <c r="Z15" s="715"/>
      <c r="AA15" s="601"/>
    </row>
    <row r="16" spans="1:27" x14ac:dyDescent="0.25">
      <c r="A16" s="636">
        <v>5</v>
      </c>
      <c r="B16" s="538"/>
      <c r="C16" s="715" t="s">
        <v>3016</v>
      </c>
      <c r="D16" s="636"/>
      <c r="E16" s="815" t="s">
        <v>537</v>
      </c>
      <c r="F16" s="816">
        <v>0</v>
      </c>
      <c r="G16" s="816">
        <v>255</v>
      </c>
      <c r="H16" s="733"/>
      <c r="I16" s="749"/>
      <c r="J16" s="717"/>
      <c r="K16" s="637"/>
      <c r="L16" s="717" t="s">
        <v>3017</v>
      </c>
      <c r="M16" s="636">
        <f t="shared" si="0"/>
        <v>31</v>
      </c>
      <c r="N16" s="636">
        <f t="shared" si="1"/>
        <v>5</v>
      </c>
      <c r="O16" s="636">
        <f t="shared" si="3"/>
        <v>15877</v>
      </c>
      <c r="P16" s="637" t="str">
        <f t="shared" si="2"/>
        <v>0x3E05</v>
      </c>
      <c r="Q16" s="633" t="s">
        <v>544</v>
      </c>
      <c r="R16" s="710"/>
      <c r="S16" s="908"/>
      <c r="T16" s="908"/>
      <c r="U16" s="907"/>
      <c r="W16" s="715"/>
      <c r="Y16" s="601"/>
      <c r="Z16" s="715"/>
      <c r="AA16" s="601"/>
    </row>
    <row r="17" spans="1:27" x14ac:dyDescent="0.25">
      <c r="A17" s="636">
        <v>6</v>
      </c>
      <c r="B17" s="538"/>
      <c r="C17" s="715" t="s">
        <v>3018</v>
      </c>
      <c r="D17" s="636"/>
      <c r="E17" s="815" t="s">
        <v>537</v>
      </c>
      <c r="F17" s="816">
        <v>0</v>
      </c>
      <c r="G17" s="816">
        <v>255</v>
      </c>
      <c r="H17" s="733"/>
      <c r="I17" s="749"/>
      <c r="J17" s="717"/>
      <c r="K17" s="637"/>
      <c r="L17" s="717" t="s">
        <v>3019</v>
      </c>
      <c r="M17" s="636">
        <f t="shared" si="0"/>
        <v>31</v>
      </c>
      <c r="N17" s="636">
        <f t="shared" si="1"/>
        <v>5</v>
      </c>
      <c r="O17" s="636">
        <f t="shared" si="3"/>
        <v>15878</v>
      </c>
      <c r="P17" s="637" t="str">
        <f t="shared" si="2"/>
        <v>0x3E06</v>
      </c>
      <c r="Q17" s="633" t="s">
        <v>544</v>
      </c>
      <c r="R17" s="710"/>
      <c r="S17" s="908"/>
      <c r="T17" s="908"/>
      <c r="U17" s="907"/>
      <c r="W17" s="715"/>
      <c r="Y17" s="601"/>
      <c r="Z17" s="715"/>
      <c r="AA17" s="601"/>
    </row>
    <row r="18" spans="1:27" x14ac:dyDescent="0.25">
      <c r="A18" s="636">
        <v>7</v>
      </c>
      <c r="B18" s="538"/>
      <c r="C18" s="715" t="s">
        <v>3020</v>
      </c>
      <c r="D18" s="636"/>
      <c r="E18" s="815" t="s">
        <v>537</v>
      </c>
      <c r="F18" s="816">
        <v>0</v>
      </c>
      <c r="G18" s="816">
        <v>255</v>
      </c>
      <c r="H18" s="733"/>
      <c r="I18" s="749"/>
      <c r="J18" s="717"/>
      <c r="K18" s="637"/>
      <c r="L18" s="717" t="s">
        <v>3021</v>
      </c>
      <c r="M18" s="636">
        <f t="shared" si="0"/>
        <v>31</v>
      </c>
      <c r="N18" s="636">
        <f t="shared" si="1"/>
        <v>5</v>
      </c>
      <c r="O18" s="636">
        <f t="shared" si="3"/>
        <v>15879</v>
      </c>
      <c r="P18" s="637" t="str">
        <f t="shared" si="2"/>
        <v>0x3E07</v>
      </c>
      <c r="Q18" s="633" t="s">
        <v>544</v>
      </c>
      <c r="R18" s="710"/>
      <c r="S18" s="908"/>
      <c r="T18" s="908"/>
      <c r="U18" s="907"/>
      <c r="W18" s="715"/>
      <c r="Y18" s="601"/>
      <c r="Z18" s="715"/>
      <c r="AA18" s="601"/>
    </row>
    <row r="19" spans="1:27" x14ac:dyDescent="0.25">
      <c r="A19" s="636">
        <v>8</v>
      </c>
      <c r="B19" s="538"/>
      <c r="C19" s="715" t="s">
        <v>3022</v>
      </c>
      <c r="D19" s="636"/>
      <c r="E19" s="815" t="s">
        <v>537</v>
      </c>
      <c r="F19" s="816">
        <v>0</v>
      </c>
      <c r="G19" s="816">
        <v>255</v>
      </c>
      <c r="H19" s="733"/>
      <c r="I19" s="749"/>
      <c r="J19" s="717"/>
      <c r="K19" s="637"/>
      <c r="L19" s="717" t="s">
        <v>3023</v>
      </c>
      <c r="M19" s="636">
        <f t="shared" si="0"/>
        <v>31</v>
      </c>
      <c r="N19" s="636">
        <f t="shared" si="1"/>
        <v>5</v>
      </c>
      <c r="O19" s="636">
        <f t="shared" si="3"/>
        <v>15880</v>
      </c>
      <c r="P19" s="637" t="str">
        <f t="shared" si="2"/>
        <v>0x3E08</v>
      </c>
      <c r="Q19" s="633" t="s">
        <v>544</v>
      </c>
      <c r="R19" s="710"/>
      <c r="S19" s="908"/>
      <c r="T19" s="908"/>
      <c r="U19" s="907"/>
      <c r="W19" s="715"/>
      <c r="Y19" s="601"/>
      <c r="Z19" s="715"/>
      <c r="AA19" s="601"/>
    </row>
    <row r="20" spans="1:27" x14ac:dyDescent="0.25">
      <c r="A20" s="636">
        <v>9</v>
      </c>
      <c r="B20" s="538"/>
      <c r="C20" s="715" t="s">
        <v>3024</v>
      </c>
      <c r="D20" s="636"/>
      <c r="E20" s="815" t="s">
        <v>537</v>
      </c>
      <c r="F20" s="816">
        <v>0</v>
      </c>
      <c r="G20" s="816">
        <v>255</v>
      </c>
      <c r="H20" s="733"/>
      <c r="I20" s="749"/>
      <c r="J20" s="717"/>
      <c r="K20" s="637"/>
      <c r="L20" s="717" t="s">
        <v>3025</v>
      </c>
      <c r="M20" s="636">
        <f t="shared" si="0"/>
        <v>31</v>
      </c>
      <c r="N20" s="636">
        <f t="shared" si="1"/>
        <v>5</v>
      </c>
      <c r="O20" s="636">
        <f t="shared" si="3"/>
        <v>15881</v>
      </c>
      <c r="P20" s="637" t="str">
        <f t="shared" si="2"/>
        <v>0x3E09</v>
      </c>
      <c r="Q20" s="633" t="s">
        <v>544</v>
      </c>
      <c r="R20" s="710"/>
      <c r="S20" s="908"/>
      <c r="T20" s="908"/>
      <c r="U20" s="907"/>
      <c r="W20" s="715"/>
      <c r="Y20" s="601"/>
      <c r="Z20" s="715"/>
      <c r="AA20" s="601"/>
    </row>
    <row r="21" spans="1:27" x14ac:dyDescent="0.25">
      <c r="A21" s="636">
        <v>10</v>
      </c>
      <c r="B21" s="538"/>
      <c r="C21" s="715" t="s">
        <v>3026</v>
      </c>
      <c r="D21" s="636"/>
      <c r="E21" s="815" t="s">
        <v>537</v>
      </c>
      <c r="F21" s="816">
        <v>0</v>
      </c>
      <c r="G21" s="816">
        <v>255</v>
      </c>
      <c r="H21" s="733"/>
      <c r="I21" s="749"/>
      <c r="J21" s="717"/>
      <c r="K21" s="637"/>
      <c r="L21" s="717" t="s">
        <v>3027</v>
      </c>
      <c r="M21" s="636">
        <f t="shared" si="0"/>
        <v>31</v>
      </c>
      <c r="N21" s="636">
        <f t="shared" si="1"/>
        <v>5</v>
      </c>
      <c r="O21" s="636">
        <f t="shared" si="3"/>
        <v>15882</v>
      </c>
      <c r="P21" s="637" t="str">
        <f t="shared" si="2"/>
        <v>0x3E0A</v>
      </c>
      <c r="Q21" s="633" t="s">
        <v>544</v>
      </c>
      <c r="R21" s="710"/>
      <c r="S21" s="908"/>
      <c r="T21" s="908"/>
      <c r="U21" s="907"/>
      <c r="W21" s="715"/>
      <c r="Y21" s="601"/>
      <c r="Z21" s="715"/>
      <c r="AA21" s="601"/>
    </row>
    <row r="22" spans="1:27" x14ac:dyDescent="0.25">
      <c r="A22" s="636">
        <v>11</v>
      </c>
      <c r="B22" s="538"/>
      <c r="C22" s="715" t="s">
        <v>3028</v>
      </c>
      <c r="D22" s="636"/>
      <c r="E22" s="815" t="s">
        <v>537</v>
      </c>
      <c r="F22" s="816">
        <v>0</v>
      </c>
      <c r="G22" s="816">
        <v>255</v>
      </c>
      <c r="H22" s="733"/>
      <c r="I22" s="749"/>
      <c r="J22" s="717"/>
      <c r="K22" s="637"/>
      <c r="L22" s="717" t="s">
        <v>3029</v>
      </c>
      <c r="M22" s="636">
        <f t="shared" si="0"/>
        <v>31</v>
      </c>
      <c r="N22" s="636">
        <f t="shared" si="1"/>
        <v>5</v>
      </c>
      <c r="O22" s="636">
        <f t="shared" si="3"/>
        <v>15883</v>
      </c>
      <c r="P22" s="637" t="str">
        <f t="shared" si="2"/>
        <v>0x3E0B</v>
      </c>
      <c r="Q22" s="633" t="s">
        <v>544</v>
      </c>
      <c r="R22" s="710"/>
      <c r="S22" s="908"/>
      <c r="T22" s="908"/>
      <c r="U22" s="907"/>
      <c r="W22" s="715"/>
      <c r="Y22" s="601"/>
      <c r="Z22" s="715"/>
      <c r="AA22" s="601"/>
    </row>
    <row r="23" spans="1:27" x14ac:dyDescent="0.25">
      <c r="A23" s="636">
        <v>12</v>
      </c>
      <c r="B23" s="538"/>
      <c r="C23" s="715" t="s">
        <v>3030</v>
      </c>
      <c r="D23" s="636"/>
      <c r="E23" s="815" t="s">
        <v>537</v>
      </c>
      <c r="F23" s="816">
        <v>0</v>
      </c>
      <c r="G23" s="816">
        <v>255</v>
      </c>
      <c r="H23" s="733"/>
      <c r="I23" s="749"/>
      <c r="J23" s="717"/>
      <c r="K23" s="637"/>
      <c r="L23" s="717" t="s">
        <v>3031</v>
      </c>
      <c r="M23" s="636">
        <f t="shared" si="0"/>
        <v>31</v>
      </c>
      <c r="N23" s="636">
        <f t="shared" si="1"/>
        <v>5</v>
      </c>
      <c r="O23" s="636">
        <f t="shared" si="3"/>
        <v>15884</v>
      </c>
      <c r="P23" s="637" t="str">
        <f t="shared" si="2"/>
        <v>0x3E0C</v>
      </c>
      <c r="Q23" s="633" t="s">
        <v>544</v>
      </c>
      <c r="R23" s="710"/>
      <c r="S23" s="908"/>
      <c r="T23" s="908"/>
      <c r="U23" s="907"/>
      <c r="W23" s="715"/>
      <c r="Y23" s="601"/>
      <c r="Z23" s="715"/>
      <c r="AA23" s="601"/>
    </row>
    <row r="24" spans="1:27" x14ac:dyDescent="0.25">
      <c r="A24" s="636">
        <v>13</v>
      </c>
      <c r="B24" s="538"/>
      <c r="C24" s="715" t="s">
        <v>3032</v>
      </c>
      <c r="D24" s="636"/>
      <c r="E24" s="815" t="s">
        <v>537</v>
      </c>
      <c r="F24" s="816">
        <v>0</v>
      </c>
      <c r="G24" s="816">
        <v>255</v>
      </c>
      <c r="H24" s="733"/>
      <c r="I24" s="749"/>
      <c r="J24" s="717"/>
      <c r="K24" s="637"/>
      <c r="L24" s="717" t="s">
        <v>3033</v>
      </c>
      <c r="M24" s="636">
        <f t="shared" si="0"/>
        <v>31</v>
      </c>
      <c r="N24" s="636">
        <f t="shared" si="1"/>
        <v>5</v>
      </c>
      <c r="O24" s="636">
        <f t="shared" si="3"/>
        <v>15885</v>
      </c>
      <c r="P24" s="637" t="str">
        <f t="shared" si="2"/>
        <v>0x3E0D</v>
      </c>
      <c r="Q24" s="633" t="s">
        <v>544</v>
      </c>
      <c r="R24" s="710"/>
      <c r="S24" s="908"/>
      <c r="T24" s="908"/>
      <c r="U24" s="907"/>
      <c r="W24" s="715"/>
      <c r="Y24" s="601"/>
      <c r="Z24" s="715"/>
      <c r="AA24" s="601"/>
    </row>
    <row r="25" spans="1:27" x14ac:dyDescent="0.25">
      <c r="A25" s="636">
        <v>14</v>
      </c>
      <c r="B25" s="538"/>
      <c r="C25" s="715" t="s">
        <v>3034</v>
      </c>
      <c r="D25" s="636"/>
      <c r="E25" s="815" t="s">
        <v>537</v>
      </c>
      <c r="F25" s="816">
        <v>0</v>
      </c>
      <c r="G25" s="816">
        <v>255</v>
      </c>
      <c r="H25" s="733"/>
      <c r="I25" s="749"/>
      <c r="J25" s="717"/>
      <c r="K25" s="637"/>
      <c r="L25" s="717" t="s">
        <v>3035</v>
      </c>
      <c r="M25" s="636">
        <f t="shared" si="0"/>
        <v>31</v>
      </c>
      <c r="N25" s="636">
        <f t="shared" si="1"/>
        <v>5</v>
      </c>
      <c r="O25" s="636">
        <f t="shared" si="3"/>
        <v>15886</v>
      </c>
      <c r="P25" s="637" t="str">
        <f t="shared" si="2"/>
        <v>0x3E0E</v>
      </c>
      <c r="Q25" s="633" t="s">
        <v>544</v>
      </c>
      <c r="R25" s="710"/>
      <c r="S25" s="908"/>
      <c r="T25" s="908"/>
      <c r="U25" s="907"/>
      <c r="W25" s="715"/>
      <c r="Y25" s="601"/>
      <c r="Z25" s="715"/>
      <c r="AA25" s="601"/>
    </row>
    <row r="26" spans="1:27" x14ac:dyDescent="0.25">
      <c r="A26" s="636">
        <v>15</v>
      </c>
      <c r="B26" s="538"/>
      <c r="C26" s="715" t="s">
        <v>3036</v>
      </c>
      <c r="D26" s="636"/>
      <c r="E26" s="815" t="s">
        <v>537</v>
      </c>
      <c r="F26" s="816">
        <v>0</v>
      </c>
      <c r="G26" s="816">
        <v>255</v>
      </c>
      <c r="H26" s="733"/>
      <c r="I26" s="749"/>
      <c r="J26" s="717"/>
      <c r="K26" s="637"/>
      <c r="L26" s="717" t="s">
        <v>3037</v>
      </c>
      <c r="M26" s="636">
        <f t="shared" si="0"/>
        <v>31</v>
      </c>
      <c r="N26" s="636">
        <f t="shared" si="1"/>
        <v>5</v>
      </c>
      <c r="O26" s="636">
        <f t="shared" si="3"/>
        <v>15887</v>
      </c>
      <c r="P26" s="637" t="str">
        <f t="shared" si="2"/>
        <v>0x3E0F</v>
      </c>
      <c r="Q26" s="633" t="s">
        <v>544</v>
      </c>
      <c r="R26" s="710"/>
      <c r="S26" s="908"/>
      <c r="T26" s="908"/>
      <c r="U26" s="907"/>
      <c r="W26" s="715"/>
      <c r="Y26" s="601"/>
      <c r="Z26" s="715"/>
      <c r="AA26" s="601"/>
    </row>
    <row r="27" spans="1:27" x14ac:dyDescent="0.25">
      <c r="A27" s="636">
        <v>16</v>
      </c>
      <c r="B27" s="538"/>
      <c r="C27" s="715" t="s">
        <v>3038</v>
      </c>
      <c r="D27" s="636"/>
      <c r="E27" s="815" t="s">
        <v>537</v>
      </c>
      <c r="F27" s="816">
        <v>0</v>
      </c>
      <c r="G27" s="816">
        <v>255</v>
      </c>
      <c r="H27" s="733"/>
      <c r="I27" s="749"/>
      <c r="J27" s="717"/>
      <c r="K27" s="637"/>
      <c r="L27" s="717" t="s">
        <v>3039</v>
      </c>
      <c r="M27" s="636">
        <f t="shared" si="0"/>
        <v>31</v>
      </c>
      <c r="N27" s="636">
        <f t="shared" si="1"/>
        <v>5</v>
      </c>
      <c r="O27" s="636">
        <f t="shared" si="3"/>
        <v>15888</v>
      </c>
      <c r="P27" s="637" t="str">
        <f t="shared" si="2"/>
        <v>0x3E10</v>
      </c>
      <c r="Q27" s="633" t="s">
        <v>544</v>
      </c>
      <c r="R27" s="710"/>
      <c r="S27" s="908"/>
      <c r="T27" s="908"/>
      <c r="U27" s="907"/>
      <c r="W27" s="715"/>
      <c r="Y27" s="601"/>
      <c r="Z27" s="715"/>
      <c r="AA27" s="601"/>
    </row>
    <row r="28" spans="1:27" x14ac:dyDescent="0.25">
      <c r="A28" s="636">
        <v>17</v>
      </c>
      <c r="B28" s="538"/>
      <c r="C28" s="715" t="s">
        <v>3040</v>
      </c>
      <c r="D28" s="636"/>
      <c r="E28" s="815" t="s">
        <v>537</v>
      </c>
      <c r="F28" s="816">
        <v>0</v>
      </c>
      <c r="G28" s="816">
        <v>255</v>
      </c>
      <c r="H28" s="733"/>
      <c r="I28" s="749"/>
      <c r="J28" s="717"/>
      <c r="K28" s="637"/>
      <c r="L28" s="717" t="s">
        <v>3041</v>
      </c>
      <c r="M28" s="636">
        <f t="shared" si="0"/>
        <v>31</v>
      </c>
      <c r="N28" s="636">
        <f t="shared" si="1"/>
        <v>5</v>
      </c>
      <c r="O28" s="636">
        <f t="shared" si="3"/>
        <v>15889</v>
      </c>
      <c r="P28" s="637" t="str">
        <f t="shared" si="2"/>
        <v>0x3E11</v>
      </c>
      <c r="Q28" s="633" t="s">
        <v>544</v>
      </c>
      <c r="R28" s="710"/>
      <c r="S28" s="908"/>
      <c r="T28" s="908"/>
      <c r="U28" s="907"/>
      <c r="W28" s="715"/>
      <c r="Y28" s="601"/>
      <c r="Z28" s="715"/>
      <c r="AA28" s="601"/>
    </row>
    <row r="29" spans="1:27" x14ac:dyDescent="0.25">
      <c r="A29" s="636">
        <v>18</v>
      </c>
      <c r="B29" s="538"/>
      <c r="C29" s="715" t="s">
        <v>3042</v>
      </c>
      <c r="D29" s="636"/>
      <c r="E29" s="815" t="s">
        <v>537</v>
      </c>
      <c r="F29" s="816">
        <v>0</v>
      </c>
      <c r="G29" s="816">
        <v>255</v>
      </c>
      <c r="H29" s="733"/>
      <c r="I29" s="749"/>
      <c r="J29" s="717"/>
      <c r="K29" s="637"/>
      <c r="L29" s="717" t="s">
        <v>3043</v>
      </c>
      <c r="M29" s="636">
        <f t="shared" si="0"/>
        <v>31</v>
      </c>
      <c r="N29" s="636">
        <f t="shared" si="1"/>
        <v>5</v>
      </c>
      <c r="O29" s="636">
        <f t="shared" si="3"/>
        <v>15890</v>
      </c>
      <c r="P29" s="637" t="str">
        <f t="shared" si="2"/>
        <v>0x3E12</v>
      </c>
      <c r="Q29" s="633" t="s">
        <v>544</v>
      </c>
      <c r="R29" s="710"/>
      <c r="S29" s="908"/>
      <c r="T29" s="908"/>
      <c r="U29" s="907"/>
      <c r="W29" s="715"/>
      <c r="Y29" s="601"/>
      <c r="Z29" s="715"/>
      <c r="AA29" s="601"/>
    </row>
    <row r="30" spans="1:27" x14ac:dyDescent="0.25">
      <c r="A30" s="636">
        <v>19</v>
      </c>
      <c r="B30" s="538"/>
      <c r="C30" s="715" t="s">
        <v>3044</v>
      </c>
      <c r="D30" s="636"/>
      <c r="E30" s="815" t="s">
        <v>537</v>
      </c>
      <c r="F30" s="816">
        <v>0</v>
      </c>
      <c r="G30" s="816">
        <v>255</v>
      </c>
      <c r="H30" s="733"/>
      <c r="I30" s="749"/>
      <c r="J30" s="717"/>
      <c r="K30" s="637"/>
      <c r="L30" s="717" t="s">
        <v>3045</v>
      </c>
      <c r="M30" s="636">
        <f t="shared" si="0"/>
        <v>31</v>
      </c>
      <c r="N30" s="636">
        <f t="shared" si="1"/>
        <v>5</v>
      </c>
      <c r="O30" s="636">
        <f t="shared" si="3"/>
        <v>15891</v>
      </c>
      <c r="P30" s="637" t="str">
        <f t="shared" si="2"/>
        <v>0x3E13</v>
      </c>
      <c r="Q30" s="633" t="s">
        <v>544</v>
      </c>
      <c r="R30" s="710"/>
      <c r="S30" s="908"/>
      <c r="T30" s="908"/>
      <c r="U30" s="907"/>
      <c r="W30" s="715"/>
      <c r="Y30" s="601"/>
      <c r="Z30" s="715"/>
      <c r="AA30" s="601"/>
    </row>
    <row r="31" spans="1:27" x14ac:dyDescent="0.25">
      <c r="A31" s="636">
        <v>20</v>
      </c>
      <c r="B31" s="538"/>
      <c r="C31" s="715" t="s">
        <v>3046</v>
      </c>
      <c r="D31" s="636"/>
      <c r="E31" s="815" t="s">
        <v>537</v>
      </c>
      <c r="F31" s="816">
        <v>0</v>
      </c>
      <c r="G31" s="816">
        <v>255</v>
      </c>
      <c r="H31" s="733"/>
      <c r="I31" s="749"/>
      <c r="J31" s="717"/>
      <c r="K31" s="637"/>
      <c r="L31" s="717" t="s">
        <v>3047</v>
      </c>
      <c r="M31" s="636">
        <f t="shared" si="0"/>
        <v>31</v>
      </c>
      <c r="N31" s="636">
        <f t="shared" si="1"/>
        <v>5</v>
      </c>
      <c r="O31" s="636">
        <f t="shared" si="3"/>
        <v>15892</v>
      </c>
      <c r="P31" s="637" t="str">
        <f t="shared" si="2"/>
        <v>0x3E14</v>
      </c>
      <c r="Q31" s="633" t="s">
        <v>544</v>
      </c>
      <c r="R31" s="710"/>
      <c r="S31" s="908"/>
      <c r="T31" s="908"/>
      <c r="U31" s="907"/>
      <c r="W31" s="715"/>
      <c r="Y31" s="601"/>
      <c r="Z31" s="715"/>
      <c r="AA31" s="601"/>
    </row>
    <row r="32" spans="1:27" x14ac:dyDescent="0.25">
      <c r="A32" s="636">
        <v>21</v>
      </c>
      <c r="B32" s="538"/>
      <c r="C32" s="715" t="s">
        <v>3048</v>
      </c>
      <c r="D32" s="636"/>
      <c r="E32" s="815" t="s">
        <v>537</v>
      </c>
      <c r="F32" s="816">
        <v>0</v>
      </c>
      <c r="G32" s="816">
        <v>255</v>
      </c>
      <c r="H32" s="733"/>
      <c r="I32" s="749"/>
      <c r="J32" s="717"/>
      <c r="K32" s="637"/>
      <c r="L32" s="717" t="s">
        <v>3049</v>
      </c>
      <c r="M32" s="636">
        <f t="shared" si="0"/>
        <v>31</v>
      </c>
      <c r="N32" s="636">
        <f t="shared" si="1"/>
        <v>5</v>
      </c>
      <c r="O32" s="636">
        <f t="shared" si="3"/>
        <v>15893</v>
      </c>
      <c r="P32" s="637" t="str">
        <f t="shared" si="2"/>
        <v>0x3E15</v>
      </c>
      <c r="Q32" s="633" t="s">
        <v>544</v>
      </c>
      <c r="R32" s="710"/>
      <c r="S32" s="908"/>
      <c r="T32" s="908"/>
      <c r="U32" s="907"/>
      <c r="W32" s="715"/>
      <c r="Y32" s="601"/>
      <c r="Z32" s="715"/>
      <c r="AA32" s="601"/>
    </row>
    <row r="33" spans="1:27" x14ac:dyDescent="0.25">
      <c r="A33" s="636">
        <v>22</v>
      </c>
      <c r="B33" s="538"/>
      <c r="C33" s="715" t="s">
        <v>3050</v>
      </c>
      <c r="D33" s="636"/>
      <c r="E33" s="815" t="s">
        <v>537</v>
      </c>
      <c r="F33" s="816">
        <v>0</v>
      </c>
      <c r="G33" s="816">
        <v>255</v>
      </c>
      <c r="H33" s="733"/>
      <c r="I33" s="749"/>
      <c r="J33" s="717"/>
      <c r="K33" s="637"/>
      <c r="L33" s="717" t="s">
        <v>3051</v>
      </c>
      <c r="M33" s="636">
        <f t="shared" si="0"/>
        <v>31</v>
      </c>
      <c r="N33" s="636">
        <f t="shared" si="1"/>
        <v>5</v>
      </c>
      <c r="O33" s="636">
        <f t="shared" si="3"/>
        <v>15894</v>
      </c>
      <c r="P33" s="637" t="str">
        <f t="shared" si="2"/>
        <v>0x3E16</v>
      </c>
      <c r="Q33" s="633" t="s">
        <v>544</v>
      </c>
      <c r="R33" s="710"/>
      <c r="S33" s="908"/>
      <c r="T33" s="908"/>
      <c r="U33" s="907"/>
      <c r="W33" s="715"/>
      <c r="Y33" s="601"/>
      <c r="Z33" s="715"/>
      <c r="AA33" s="601"/>
    </row>
    <row r="34" spans="1:27" x14ac:dyDescent="0.25">
      <c r="A34" s="636">
        <v>23</v>
      </c>
      <c r="B34" s="538"/>
      <c r="C34" s="715" t="s">
        <v>3052</v>
      </c>
      <c r="D34" s="636"/>
      <c r="E34" s="815" t="s">
        <v>537</v>
      </c>
      <c r="F34" s="816">
        <v>0</v>
      </c>
      <c r="G34" s="816">
        <v>255</v>
      </c>
      <c r="H34" s="733"/>
      <c r="I34" s="749"/>
      <c r="J34" s="717"/>
      <c r="K34" s="637"/>
      <c r="L34" s="717" t="s">
        <v>3053</v>
      </c>
      <c r="M34" s="636">
        <f t="shared" si="0"/>
        <v>31</v>
      </c>
      <c r="N34" s="636">
        <f t="shared" si="1"/>
        <v>5</v>
      </c>
      <c r="O34" s="636">
        <f t="shared" si="3"/>
        <v>15895</v>
      </c>
      <c r="P34" s="637" t="str">
        <f t="shared" si="2"/>
        <v>0x3E17</v>
      </c>
      <c r="Q34" s="633" t="s">
        <v>544</v>
      </c>
      <c r="R34" s="710"/>
      <c r="S34" s="908"/>
      <c r="T34" s="908"/>
      <c r="U34" s="907"/>
      <c r="W34" s="715"/>
      <c r="Y34" s="601"/>
      <c r="Z34" s="715"/>
      <c r="AA34" s="601"/>
    </row>
    <row r="35" spans="1:27" x14ac:dyDescent="0.25">
      <c r="A35" s="636">
        <v>24</v>
      </c>
      <c r="B35" s="538"/>
      <c r="C35" s="715" t="s">
        <v>3054</v>
      </c>
      <c r="D35" s="636"/>
      <c r="E35" s="815" t="s">
        <v>537</v>
      </c>
      <c r="F35" s="816">
        <v>0</v>
      </c>
      <c r="G35" s="816">
        <v>255</v>
      </c>
      <c r="H35" s="733"/>
      <c r="I35" s="749"/>
      <c r="J35" s="717"/>
      <c r="K35" s="637"/>
      <c r="L35" s="717" t="s">
        <v>3055</v>
      </c>
      <c r="M35" s="636">
        <f t="shared" si="0"/>
        <v>31</v>
      </c>
      <c r="N35" s="636">
        <f t="shared" si="1"/>
        <v>5</v>
      </c>
      <c r="O35" s="636">
        <f t="shared" si="3"/>
        <v>15896</v>
      </c>
      <c r="P35" s="637" t="str">
        <f t="shared" si="2"/>
        <v>0x3E18</v>
      </c>
      <c r="Q35" s="633" t="s">
        <v>544</v>
      </c>
      <c r="R35" s="710"/>
      <c r="S35" s="908"/>
      <c r="T35" s="908"/>
      <c r="U35" s="907"/>
      <c r="W35" s="715"/>
      <c r="Y35" s="601"/>
      <c r="Z35" s="715"/>
      <c r="AA35" s="601"/>
    </row>
    <row r="36" spans="1:27" x14ac:dyDescent="0.25">
      <c r="A36" s="636">
        <v>25</v>
      </c>
      <c r="B36" s="538"/>
      <c r="C36" s="715" t="s">
        <v>3056</v>
      </c>
      <c r="D36" s="636"/>
      <c r="E36" s="815" t="s">
        <v>537</v>
      </c>
      <c r="F36" s="816">
        <v>0</v>
      </c>
      <c r="G36" s="816">
        <v>255</v>
      </c>
      <c r="H36" s="733"/>
      <c r="I36" s="749"/>
      <c r="J36" s="717"/>
      <c r="K36" s="637"/>
      <c r="L36" s="717" t="s">
        <v>3057</v>
      </c>
      <c r="M36" s="636">
        <f t="shared" si="0"/>
        <v>31</v>
      </c>
      <c r="N36" s="636">
        <f t="shared" si="1"/>
        <v>5</v>
      </c>
      <c r="O36" s="636">
        <f t="shared" si="3"/>
        <v>15897</v>
      </c>
      <c r="P36" s="637" t="str">
        <f t="shared" si="2"/>
        <v>0x3E19</v>
      </c>
      <c r="Q36" s="633" t="s">
        <v>544</v>
      </c>
      <c r="R36" s="710"/>
      <c r="S36" s="908"/>
      <c r="T36" s="908"/>
      <c r="U36" s="907"/>
      <c r="W36" s="715"/>
      <c r="Y36" s="601"/>
      <c r="Z36" s="715"/>
      <c r="AA36" s="601"/>
    </row>
    <row r="37" spans="1:27" x14ac:dyDescent="0.25">
      <c r="A37" s="636">
        <v>26</v>
      </c>
      <c r="B37" s="538"/>
      <c r="C37" s="715" t="s">
        <v>3058</v>
      </c>
      <c r="D37" s="636"/>
      <c r="E37" s="815" t="s">
        <v>537</v>
      </c>
      <c r="F37" s="816">
        <v>0</v>
      </c>
      <c r="G37" s="816">
        <v>255</v>
      </c>
      <c r="H37" s="733"/>
      <c r="I37" s="749"/>
      <c r="J37" s="717"/>
      <c r="K37" s="637"/>
      <c r="L37" s="717" t="s">
        <v>3059</v>
      </c>
      <c r="M37" s="636">
        <f t="shared" si="0"/>
        <v>31</v>
      </c>
      <c r="N37" s="636">
        <f t="shared" si="1"/>
        <v>5</v>
      </c>
      <c r="O37" s="636">
        <f t="shared" si="3"/>
        <v>15898</v>
      </c>
      <c r="P37" s="637" t="str">
        <f t="shared" si="2"/>
        <v>0x3E1A</v>
      </c>
      <c r="Q37" s="633" t="s">
        <v>544</v>
      </c>
      <c r="R37" s="710"/>
      <c r="S37" s="908"/>
      <c r="T37" s="908"/>
      <c r="U37" s="907"/>
      <c r="W37" s="715"/>
      <c r="Y37" s="601"/>
      <c r="Z37" s="715"/>
      <c r="AA37" s="601"/>
    </row>
    <row r="38" spans="1:27" x14ac:dyDescent="0.25">
      <c r="A38" s="636">
        <v>27</v>
      </c>
      <c r="B38" s="538"/>
      <c r="C38" s="715" t="s">
        <v>3060</v>
      </c>
      <c r="D38" s="636"/>
      <c r="E38" s="815" t="s">
        <v>537</v>
      </c>
      <c r="F38" s="816">
        <v>0</v>
      </c>
      <c r="G38" s="816">
        <v>255</v>
      </c>
      <c r="H38" s="733"/>
      <c r="I38" s="749"/>
      <c r="J38" s="717"/>
      <c r="K38" s="637"/>
      <c r="L38" s="717" t="s">
        <v>3061</v>
      </c>
      <c r="M38" s="636">
        <f t="shared" si="0"/>
        <v>31</v>
      </c>
      <c r="N38" s="636">
        <f t="shared" si="1"/>
        <v>5</v>
      </c>
      <c r="O38" s="636">
        <f t="shared" si="3"/>
        <v>15899</v>
      </c>
      <c r="P38" s="637" t="str">
        <f t="shared" si="2"/>
        <v>0x3E1B</v>
      </c>
      <c r="Q38" s="633" t="s">
        <v>544</v>
      </c>
      <c r="R38" s="710"/>
      <c r="S38" s="908"/>
      <c r="T38" s="908"/>
      <c r="U38" s="907"/>
      <c r="W38" s="715"/>
      <c r="Y38" s="601"/>
      <c r="Z38" s="715"/>
      <c r="AA38" s="601"/>
    </row>
    <row r="39" spans="1:27" x14ac:dyDescent="0.25">
      <c r="A39" s="636">
        <v>28</v>
      </c>
      <c r="B39" s="538"/>
      <c r="C39" s="715" t="s">
        <v>3062</v>
      </c>
      <c r="D39" s="636"/>
      <c r="E39" s="815" t="s">
        <v>537</v>
      </c>
      <c r="F39" s="816">
        <v>0</v>
      </c>
      <c r="G39" s="816">
        <v>255</v>
      </c>
      <c r="H39" s="733"/>
      <c r="I39" s="749"/>
      <c r="J39" s="717"/>
      <c r="K39" s="637"/>
      <c r="L39" s="717" t="s">
        <v>3063</v>
      </c>
      <c r="M39" s="636">
        <f t="shared" si="0"/>
        <v>31</v>
      </c>
      <c r="N39" s="636">
        <f t="shared" si="1"/>
        <v>5</v>
      </c>
      <c r="O39" s="636">
        <f t="shared" si="3"/>
        <v>15900</v>
      </c>
      <c r="P39" s="637" t="str">
        <f t="shared" si="2"/>
        <v>0x3E1C</v>
      </c>
      <c r="Q39" s="633" t="s">
        <v>544</v>
      </c>
      <c r="R39" s="710"/>
      <c r="S39" s="908"/>
      <c r="T39" s="908"/>
      <c r="U39" s="907"/>
      <c r="W39" s="715"/>
      <c r="Y39" s="601"/>
      <c r="Z39" s="715"/>
      <c r="AA39" s="601"/>
    </row>
    <row r="40" spans="1:27" x14ac:dyDescent="0.25">
      <c r="A40" s="636">
        <v>29</v>
      </c>
      <c r="B40" s="538"/>
      <c r="C40" s="715" t="s">
        <v>3064</v>
      </c>
      <c r="D40" s="636"/>
      <c r="E40" s="815" t="s">
        <v>537</v>
      </c>
      <c r="F40" s="816">
        <v>0</v>
      </c>
      <c r="G40" s="816">
        <v>255</v>
      </c>
      <c r="H40" s="733"/>
      <c r="I40" s="749"/>
      <c r="J40" s="717"/>
      <c r="K40" s="637"/>
      <c r="L40" s="717" t="s">
        <v>3065</v>
      </c>
      <c r="M40" s="636">
        <f t="shared" si="0"/>
        <v>31</v>
      </c>
      <c r="N40" s="636">
        <f t="shared" si="1"/>
        <v>5</v>
      </c>
      <c r="O40" s="636">
        <f t="shared" si="3"/>
        <v>15901</v>
      </c>
      <c r="P40" s="637" t="str">
        <f t="shared" si="2"/>
        <v>0x3E1D</v>
      </c>
      <c r="Q40" s="633" t="s">
        <v>544</v>
      </c>
      <c r="R40" s="710"/>
      <c r="S40" s="908"/>
      <c r="T40" s="908"/>
      <c r="U40" s="907"/>
      <c r="W40" s="715"/>
      <c r="Y40" s="601"/>
      <c r="Z40" s="715"/>
      <c r="AA40" s="601"/>
    </row>
    <row r="41" spans="1:27" x14ac:dyDescent="0.25">
      <c r="A41" s="636">
        <v>30</v>
      </c>
      <c r="B41" s="538"/>
      <c r="C41" s="715" t="s">
        <v>3066</v>
      </c>
      <c r="D41" s="636"/>
      <c r="E41" s="815" t="s">
        <v>537</v>
      </c>
      <c r="F41" s="816">
        <v>0</v>
      </c>
      <c r="G41" s="816">
        <v>255</v>
      </c>
      <c r="H41" s="733"/>
      <c r="I41" s="749"/>
      <c r="J41" s="717"/>
      <c r="K41" s="637"/>
      <c r="L41" s="717" t="s">
        <v>3067</v>
      </c>
      <c r="M41" s="636">
        <f t="shared" si="0"/>
        <v>31</v>
      </c>
      <c r="N41" s="636">
        <f t="shared" si="1"/>
        <v>5</v>
      </c>
      <c r="O41" s="636">
        <f t="shared" si="3"/>
        <v>15902</v>
      </c>
      <c r="P41" s="637" t="str">
        <f t="shared" si="2"/>
        <v>0x3E1E</v>
      </c>
      <c r="Q41" s="633" t="s">
        <v>544</v>
      </c>
      <c r="R41" s="710"/>
      <c r="S41" s="908"/>
      <c r="T41" s="908"/>
      <c r="U41" s="907"/>
      <c r="W41" s="715"/>
      <c r="Y41" s="601"/>
      <c r="Z41" s="715"/>
      <c r="AA41" s="601"/>
    </row>
    <row r="42" spans="1:27" x14ac:dyDescent="0.25">
      <c r="A42" s="636">
        <v>31</v>
      </c>
      <c r="B42" s="538"/>
      <c r="C42" s="715" t="s">
        <v>3068</v>
      </c>
      <c r="D42" s="636"/>
      <c r="E42" s="815" t="s">
        <v>537</v>
      </c>
      <c r="F42" s="816">
        <v>0</v>
      </c>
      <c r="G42" s="816">
        <v>255</v>
      </c>
      <c r="H42" s="733"/>
      <c r="I42" s="749"/>
      <c r="J42" s="717"/>
      <c r="K42" s="637"/>
      <c r="L42" s="717" t="s">
        <v>3069</v>
      </c>
      <c r="M42" s="636">
        <f t="shared" si="0"/>
        <v>31</v>
      </c>
      <c r="N42" s="636">
        <f t="shared" si="1"/>
        <v>5</v>
      </c>
      <c r="O42" s="636">
        <f t="shared" si="3"/>
        <v>15903</v>
      </c>
      <c r="P42" s="637" t="str">
        <f t="shared" si="2"/>
        <v>0x3E1F</v>
      </c>
      <c r="Q42" s="633" t="s">
        <v>544</v>
      </c>
      <c r="R42" s="621"/>
      <c r="S42" s="908"/>
      <c r="T42" s="908"/>
      <c r="U42" s="907"/>
      <c r="W42" s="715"/>
      <c r="Y42" s="601"/>
      <c r="Z42" s="715"/>
      <c r="AA42" s="601"/>
    </row>
    <row r="43" spans="1:27" x14ac:dyDescent="0.25">
      <c r="A43" s="636">
        <v>32</v>
      </c>
      <c r="B43" s="538"/>
      <c r="C43" s="715" t="s">
        <v>3070</v>
      </c>
      <c r="D43" s="636"/>
      <c r="E43" s="815" t="s">
        <v>537</v>
      </c>
      <c r="F43" s="816">
        <v>0</v>
      </c>
      <c r="G43" s="816">
        <v>255</v>
      </c>
      <c r="H43" s="733"/>
      <c r="I43" s="749"/>
      <c r="J43" s="717"/>
      <c r="K43" s="637"/>
      <c r="L43" s="717" t="s">
        <v>3071</v>
      </c>
      <c r="M43" s="636">
        <f t="shared" si="0"/>
        <v>31</v>
      </c>
      <c r="N43" s="636">
        <f t="shared" si="1"/>
        <v>5</v>
      </c>
      <c r="O43" s="636">
        <f t="shared" si="3"/>
        <v>15904</v>
      </c>
      <c r="P43" s="637" t="str">
        <f t="shared" si="2"/>
        <v>0x3E20</v>
      </c>
      <c r="Q43" s="633" t="s">
        <v>544</v>
      </c>
      <c r="R43" s="621"/>
      <c r="S43" s="908"/>
      <c r="T43" s="908"/>
      <c r="U43" s="907"/>
      <c r="W43" s="715"/>
      <c r="Y43" s="601"/>
      <c r="Z43" s="715"/>
      <c r="AA43" s="601"/>
    </row>
    <row r="44" spans="1:27" x14ac:dyDescent="0.25">
      <c r="A44" s="636">
        <v>33</v>
      </c>
      <c r="B44" s="538"/>
      <c r="C44" s="715" t="s">
        <v>3072</v>
      </c>
      <c r="D44" s="636"/>
      <c r="E44" s="815" t="s">
        <v>537</v>
      </c>
      <c r="F44" s="816">
        <v>0</v>
      </c>
      <c r="G44" s="816">
        <v>255</v>
      </c>
      <c r="H44" s="733"/>
      <c r="I44" s="749"/>
      <c r="J44" s="717"/>
      <c r="K44" s="637"/>
      <c r="L44" s="717" t="s">
        <v>3073</v>
      </c>
      <c r="M44" s="636">
        <f t="shared" si="0"/>
        <v>31</v>
      </c>
      <c r="N44" s="636">
        <f t="shared" si="1"/>
        <v>5</v>
      </c>
      <c r="O44" s="636">
        <f t="shared" si="3"/>
        <v>15905</v>
      </c>
      <c r="P44" s="637" t="str">
        <f t="shared" si="2"/>
        <v>0x3E21</v>
      </c>
      <c r="Q44" s="633" t="s">
        <v>544</v>
      </c>
      <c r="R44" s="621"/>
      <c r="S44" s="908"/>
      <c r="T44" s="908"/>
      <c r="U44" s="907"/>
      <c r="W44" s="715"/>
      <c r="Y44" s="601"/>
      <c r="Z44" s="715"/>
      <c r="AA44" s="601"/>
    </row>
    <row r="45" spans="1:27" x14ac:dyDescent="0.25">
      <c r="A45" s="636">
        <v>34</v>
      </c>
      <c r="B45" s="538"/>
      <c r="C45" s="715" t="s">
        <v>3074</v>
      </c>
      <c r="D45" s="636"/>
      <c r="E45" s="815" t="s">
        <v>537</v>
      </c>
      <c r="F45" s="816">
        <v>0</v>
      </c>
      <c r="G45" s="816">
        <v>255</v>
      </c>
      <c r="H45" s="733"/>
      <c r="I45" s="749"/>
      <c r="J45" s="717"/>
      <c r="K45" s="637"/>
      <c r="L45" s="717" t="s">
        <v>3075</v>
      </c>
      <c r="M45" s="636">
        <f t="shared" si="0"/>
        <v>31</v>
      </c>
      <c r="N45" s="636">
        <f t="shared" si="1"/>
        <v>5</v>
      </c>
      <c r="O45" s="636">
        <f t="shared" si="3"/>
        <v>15906</v>
      </c>
      <c r="P45" s="637" t="str">
        <f t="shared" si="2"/>
        <v>0x3E22</v>
      </c>
      <c r="Q45" s="633" t="s">
        <v>544</v>
      </c>
      <c r="R45" s="621"/>
      <c r="S45" s="908"/>
      <c r="T45" s="908"/>
      <c r="U45" s="907"/>
      <c r="W45" s="715"/>
      <c r="Y45" s="601"/>
      <c r="Z45" s="715"/>
      <c r="AA45" s="601"/>
    </row>
    <row r="46" spans="1:27" x14ac:dyDescent="0.25">
      <c r="A46" s="636">
        <v>35</v>
      </c>
      <c r="B46" s="538"/>
      <c r="C46" s="715" t="s">
        <v>3076</v>
      </c>
      <c r="D46" s="636"/>
      <c r="E46" s="815" t="s">
        <v>537</v>
      </c>
      <c r="F46" s="816">
        <v>0</v>
      </c>
      <c r="G46" s="816">
        <v>255</v>
      </c>
      <c r="H46" s="733"/>
      <c r="I46" s="749"/>
      <c r="J46" s="717"/>
      <c r="K46" s="637"/>
      <c r="L46" s="717" t="s">
        <v>3077</v>
      </c>
      <c r="M46" s="636">
        <f t="shared" si="0"/>
        <v>31</v>
      </c>
      <c r="N46" s="636">
        <f t="shared" si="1"/>
        <v>5</v>
      </c>
      <c r="O46" s="636">
        <f t="shared" si="3"/>
        <v>15907</v>
      </c>
      <c r="P46" s="637" t="str">
        <f t="shared" si="2"/>
        <v>0x3E23</v>
      </c>
      <c r="Q46" s="633" t="s">
        <v>544</v>
      </c>
      <c r="R46" s="621"/>
      <c r="S46" s="908"/>
      <c r="T46" s="908"/>
      <c r="U46" s="907"/>
      <c r="W46" s="715"/>
      <c r="Y46" s="601"/>
      <c r="Z46" s="715"/>
      <c r="AA46" s="601"/>
    </row>
    <row r="47" spans="1:27" x14ac:dyDescent="0.25">
      <c r="A47" s="636">
        <v>36</v>
      </c>
      <c r="B47" s="538"/>
      <c r="C47" s="715" t="s">
        <v>3078</v>
      </c>
      <c r="D47" s="636"/>
      <c r="E47" s="815" t="s">
        <v>537</v>
      </c>
      <c r="F47" s="816">
        <v>0</v>
      </c>
      <c r="G47" s="816">
        <v>255</v>
      </c>
      <c r="H47" s="733"/>
      <c r="I47" s="749"/>
      <c r="J47" s="717"/>
      <c r="K47" s="637"/>
      <c r="L47" s="717" t="s">
        <v>3079</v>
      </c>
      <c r="M47" s="636">
        <f t="shared" si="0"/>
        <v>31</v>
      </c>
      <c r="N47" s="636">
        <f t="shared" si="1"/>
        <v>5</v>
      </c>
      <c r="O47" s="636">
        <f t="shared" si="3"/>
        <v>15908</v>
      </c>
      <c r="P47" s="637" t="str">
        <f t="shared" si="2"/>
        <v>0x3E24</v>
      </c>
      <c r="Q47" s="633" t="s">
        <v>544</v>
      </c>
      <c r="R47" s="621"/>
      <c r="S47" s="908"/>
      <c r="T47" s="908"/>
      <c r="U47" s="907"/>
      <c r="W47" s="715"/>
      <c r="Y47" s="601"/>
      <c r="Z47" s="715"/>
      <c r="AA47" s="601"/>
    </row>
    <row r="48" spans="1:27" x14ac:dyDescent="0.25">
      <c r="A48" s="636">
        <v>37</v>
      </c>
      <c r="B48" s="538"/>
      <c r="C48" s="715" t="s">
        <v>3080</v>
      </c>
      <c r="D48" s="636"/>
      <c r="E48" s="815" t="s">
        <v>537</v>
      </c>
      <c r="F48" s="816">
        <v>0</v>
      </c>
      <c r="G48" s="816">
        <v>255</v>
      </c>
      <c r="H48" s="733"/>
      <c r="I48" s="749"/>
      <c r="J48" s="717"/>
      <c r="K48" s="637"/>
      <c r="L48" s="717" t="s">
        <v>3081</v>
      </c>
      <c r="M48" s="636">
        <f t="shared" si="0"/>
        <v>31</v>
      </c>
      <c r="N48" s="636">
        <f t="shared" si="1"/>
        <v>5</v>
      </c>
      <c r="O48" s="636">
        <f t="shared" si="3"/>
        <v>15909</v>
      </c>
      <c r="P48" s="637" t="str">
        <f t="shared" si="2"/>
        <v>0x3E25</v>
      </c>
      <c r="Q48" s="633" t="s">
        <v>544</v>
      </c>
      <c r="R48" s="621"/>
      <c r="S48" s="908"/>
      <c r="T48" s="908"/>
      <c r="U48" s="907"/>
      <c r="W48" s="715"/>
      <c r="Y48" s="601"/>
      <c r="Z48" s="715"/>
      <c r="AA48" s="601"/>
    </row>
    <row r="49" spans="1:27" x14ac:dyDescent="0.25">
      <c r="A49" s="636">
        <v>38</v>
      </c>
      <c r="B49" s="538"/>
      <c r="C49" s="715" t="s">
        <v>3082</v>
      </c>
      <c r="D49" s="636"/>
      <c r="E49" s="815" t="s">
        <v>537</v>
      </c>
      <c r="F49" s="816">
        <v>0</v>
      </c>
      <c r="G49" s="816">
        <v>255</v>
      </c>
      <c r="H49" s="733"/>
      <c r="I49" s="749"/>
      <c r="J49" s="717"/>
      <c r="K49" s="637"/>
      <c r="L49" s="717" t="s">
        <v>3083</v>
      </c>
      <c r="M49" s="636">
        <f t="shared" si="0"/>
        <v>31</v>
      </c>
      <c r="N49" s="636">
        <f t="shared" si="1"/>
        <v>5</v>
      </c>
      <c r="O49" s="636">
        <f t="shared" si="3"/>
        <v>15910</v>
      </c>
      <c r="P49" s="637" t="str">
        <f t="shared" si="2"/>
        <v>0x3E26</v>
      </c>
      <c r="Q49" s="633" t="s">
        <v>544</v>
      </c>
      <c r="R49" s="621"/>
      <c r="S49" s="908"/>
      <c r="T49" s="908"/>
      <c r="U49" s="907"/>
      <c r="W49" s="715"/>
      <c r="Y49" s="601"/>
      <c r="Z49" s="715"/>
      <c r="AA49" s="601"/>
    </row>
    <row r="50" spans="1:27" x14ac:dyDescent="0.25">
      <c r="A50" s="636">
        <v>39</v>
      </c>
      <c r="B50" s="538"/>
      <c r="C50" s="715" t="s">
        <v>3084</v>
      </c>
      <c r="D50" s="636"/>
      <c r="E50" s="815" t="s">
        <v>537</v>
      </c>
      <c r="F50" s="816">
        <v>0</v>
      </c>
      <c r="G50" s="816">
        <v>255</v>
      </c>
      <c r="H50" s="733"/>
      <c r="I50" s="749"/>
      <c r="J50" s="717"/>
      <c r="K50" s="637"/>
      <c r="L50" s="717" t="s">
        <v>3085</v>
      </c>
      <c r="M50" s="636">
        <f t="shared" si="0"/>
        <v>31</v>
      </c>
      <c r="N50" s="636">
        <f t="shared" si="1"/>
        <v>5</v>
      </c>
      <c r="O50" s="636">
        <f t="shared" si="3"/>
        <v>15911</v>
      </c>
      <c r="P50" s="637" t="str">
        <f t="shared" si="2"/>
        <v>0x3E27</v>
      </c>
      <c r="Q50" s="633" t="s">
        <v>544</v>
      </c>
      <c r="R50" s="621"/>
      <c r="S50" s="908"/>
      <c r="T50" s="908"/>
      <c r="U50" s="907"/>
      <c r="W50" s="715"/>
      <c r="Y50" s="601"/>
      <c r="Z50" s="715"/>
      <c r="AA50" s="601"/>
    </row>
    <row r="51" spans="1:27" x14ac:dyDescent="0.25">
      <c r="A51" s="636">
        <v>40</v>
      </c>
      <c r="B51" s="538"/>
      <c r="C51" s="715" t="s">
        <v>3086</v>
      </c>
      <c r="D51" s="636"/>
      <c r="E51" s="815" t="s">
        <v>537</v>
      </c>
      <c r="F51" s="816">
        <v>0</v>
      </c>
      <c r="G51" s="816">
        <v>255</v>
      </c>
      <c r="H51" s="733"/>
      <c r="I51" s="749"/>
      <c r="J51" s="717"/>
      <c r="K51" s="637"/>
      <c r="L51" s="717" t="s">
        <v>3087</v>
      </c>
      <c r="M51" s="636">
        <f t="shared" si="0"/>
        <v>31</v>
      </c>
      <c r="N51" s="636">
        <f t="shared" si="1"/>
        <v>5</v>
      </c>
      <c r="O51" s="636">
        <f t="shared" si="3"/>
        <v>15912</v>
      </c>
      <c r="P51" s="637" t="str">
        <f t="shared" si="2"/>
        <v>0x3E28</v>
      </c>
      <c r="Q51" s="633" t="s">
        <v>544</v>
      </c>
      <c r="R51" s="621"/>
      <c r="S51" s="908"/>
      <c r="T51" s="908"/>
      <c r="U51" s="907"/>
      <c r="W51" s="715"/>
      <c r="Y51" s="601"/>
      <c r="Z51" s="715"/>
      <c r="AA51" s="601"/>
    </row>
    <row r="52" spans="1:27" x14ac:dyDescent="0.25">
      <c r="A52" s="636">
        <v>41</v>
      </c>
      <c r="B52" s="538"/>
      <c r="C52" s="715" t="s">
        <v>3088</v>
      </c>
      <c r="D52" s="636"/>
      <c r="E52" s="815" t="s">
        <v>537</v>
      </c>
      <c r="F52" s="816">
        <v>0</v>
      </c>
      <c r="G52" s="816">
        <v>255</v>
      </c>
      <c r="H52" s="733"/>
      <c r="I52" s="749"/>
      <c r="J52" s="717"/>
      <c r="K52" s="637"/>
      <c r="L52" s="717" t="s">
        <v>3089</v>
      </c>
      <c r="M52" s="636">
        <f t="shared" si="0"/>
        <v>31</v>
      </c>
      <c r="N52" s="636">
        <f t="shared" si="1"/>
        <v>5</v>
      </c>
      <c r="O52" s="636">
        <f t="shared" si="3"/>
        <v>15913</v>
      </c>
      <c r="P52" s="637" t="str">
        <f t="shared" si="2"/>
        <v>0x3E29</v>
      </c>
      <c r="Q52" s="633" t="s">
        <v>544</v>
      </c>
      <c r="R52" s="783"/>
      <c r="S52" s="908"/>
      <c r="T52" s="908"/>
      <c r="U52" s="907"/>
      <c r="W52" s="715"/>
      <c r="Y52" s="601"/>
      <c r="Z52" s="715"/>
      <c r="AA52" s="601"/>
    </row>
    <row r="53" spans="1:27" x14ac:dyDescent="0.25">
      <c r="A53" s="636">
        <v>42</v>
      </c>
      <c r="B53" s="538"/>
      <c r="C53" s="715" t="s">
        <v>3090</v>
      </c>
      <c r="D53" s="636"/>
      <c r="E53" s="815" t="s">
        <v>537</v>
      </c>
      <c r="F53" s="816">
        <v>0</v>
      </c>
      <c r="G53" s="816">
        <v>255</v>
      </c>
      <c r="H53" s="733"/>
      <c r="I53" s="749"/>
      <c r="J53" s="717"/>
      <c r="K53" s="637"/>
      <c r="L53" s="717" t="s">
        <v>3091</v>
      </c>
      <c r="M53" s="636">
        <f t="shared" si="0"/>
        <v>31</v>
      </c>
      <c r="N53" s="636">
        <f t="shared" si="1"/>
        <v>5</v>
      </c>
      <c r="O53" s="636">
        <f t="shared" si="3"/>
        <v>15914</v>
      </c>
      <c r="P53" s="637" t="str">
        <f t="shared" si="2"/>
        <v>0x3E2A</v>
      </c>
      <c r="Q53" s="633" t="s">
        <v>544</v>
      </c>
      <c r="R53" s="621"/>
      <c r="S53" s="908"/>
      <c r="T53" s="908"/>
      <c r="U53" s="907"/>
      <c r="W53" s="715"/>
      <c r="Y53" s="601"/>
      <c r="Z53" s="715"/>
      <c r="AA53" s="601"/>
    </row>
    <row r="54" spans="1:27" x14ac:dyDescent="0.25">
      <c r="A54" s="636">
        <v>43</v>
      </c>
      <c r="B54" s="538"/>
      <c r="C54" s="715" t="s">
        <v>3092</v>
      </c>
      <c r="D54" s="636"/>
      <c r="E54" s="815" t="s">
        <v>537</v>
      </c>
      <c r="F54" s="816">
        <v>0</v>
      </c>
      <c r="G54" s="816">
        <v>255</v>
      </c>
      <c r="H54" s="733"/>
      <c r="I54" s="749"/>
      <c r="J54" s="717"/>
      <c r="K54" s="637"/>
      <c r="L54" s="717" t="s">
        <v>3093</v>
      </c>
      <c r="M54" s="636">
        <f t="shared" si="0"/>
        <v>31</v>
      </c>
      <c r="N54" s="636">
        <f t="shared" si="1"/>
        <v>5</v>
      </c>
      <c r="O54" s="636">
        <f t="shared" si="3"/>
        <v>15915</v>
      </c>
      <c r="P54" s="637" t="str">
        <f t="shared" si="2"/>
        <v>0x3E2B</v>
      </c>
      <c r="Q54" s="633" t="s">
        <v>544</v>
      </c>
      <c r="R54" s="621"/>
      <c r="S54" s="908"/>
      <c r="T54" s="908"/>
      <c r="U54" s="907"/>
      <c r="W54" s="715"/>
      <c r="Y54" s="601"/>
      <c r="Z54" s="715"/>
      <c r="AA54" s="601"/>
    </row>
    <row r="55" spans="1:27" x14ac:dyDescent="0.25">
      <c r="A55" s="636">
        <v>44</v>
      </c>
      <c r="B55" s="538"/>
      <c r="C55" s="715" t="s">
        <v>3094</v>
      </c>
      <c r="D55" s="636"/>
      <c r="E55" s="815" t="s">
        <v>537</v>
      </c>
      <c r="F55" s="816">
        <v>0</v>
      </c>
      <c r="G55" s="816">
        <v>255</v>
      </c>
      <c r="H55" s="733"/>
      <c r="I55" s="749"/>
      <c r="J55" s="717"/>
      <c r="K55" s="637"/>
      <c r="L55" s="717" t="s">
        <v>3095</v>
      </c>
      <c r="M55" s="636">
        <f t="shared" si="0"/>
        <v>31</v>
      </c>
      <c r="N55" s="636">
        <f t="shared" si="1"/>
        <v>5</v>
      </c>
      <c r="O55" s="636">
        <f t="shared" si="3"/>
        <v>15916</v>
      </c>
      <c r="P55" s="637" t="str">
        <f t="shared" si="2"/>
        <v>0x3E2C</v>
      </c>
      <c r="Q55" s="633" t="s">
        <v>544</v>
      </c>
      <c r="R55" s="621"/>
      <c r="S55" s="908"/>
      <c r="T55" s="908"/>
      <c r="U55" s="907"/>
      <c r="W55" s="715"/>
      <c r="Y55" s="601"/>
      <c r="Z55" s="715"/>
      <c r="AA55" s="601"/>
    </row>
    <row r="56" spans="1:27" x14ac:dyDescent="0.25">
      <c r="A56" s="636">
        <v>45</v>
      </c>
      <c r="B56" s="538"/>
      <c r="C56" s="715" t="s">
        <v>3096</v>
      </c>
      <c r="D56" s="636"/>
      <c r="E56" s="815" t="s">
        <v>537</v>
      </c>
      <c r="F56" s="816">
        <v>0</v>
      </c>
      <c r="G56" s="816">
        <v>255</v>
      </c>
      <c r="H56" s="733"/>
      <c r="I56" s="749"/>
      <c r="J56" s="717"/>
      <c r="K56" s="637"/>
      <c r="L56" s="717" t="s">
        <v>3097</v>
      </c>
      <c r="M56" s="636">
        <f t="shared" si="0"/>
        <v>31</v>
      </c>
      <c r="N56" s="636">
        <f t="shared" si="1"/>
        <v>5</v>
      </c>
      <c r="O56" s="636">
        <f t="shared" si="3"/>
        <v>15917</v>
      </c>
      <c r="P56" s="637" t="str">
        <f t="shared" si="2"/>
        <v>0x3E2D</v>
      </c>
      <c r="Q56" s="633" t="s">
        <v>544</v>
      </c>
      <c r="R56" s="621"/>
      <c r="S56" s="908"/>
      <c r="T56" s="908"/>
      <c r="U56" s="907"/>
      <c r="W56" s="715"/>
      <c r="Y56" s="601"/>
      <c r="Z56" s="715"/>
      <c r="AA56" s="601"/>
    </row>
    <row r="57" spans="1:27" x14ac:dyDescent="0.25">
      <c r="A57" s="636">
        <v>46</v>
      </c>
      <c r="B57" s="538"/>
      <c r="C57" s="715" t="s">
        <v>3098</v>
      </c>
      <c r="D57" s="636"/>
      <c r="E57" s="815" t="s">
        <v>537</v>
      </c>
      <c r="F57" s="816">
        <v>0</v>
      </c>
      <c r="G57" s="816">
        <v>255</v>
      </c>
      <c r="H57" s="733"/>
      <c r="I57" s="749"/>
      <c r="J57" s="717"/>
      <c r="K57" s="637"/>
      <c r="L57" s="717" t="s">
        <v>3099</v>
      </c>
      <c r="M57" s="636">
        <f t="shared" si="0"/>
        <v>31</v>
      </c>
      <c r="N57" s="636">
        <f t="shared" si="1"/>
        <v>5</v>
      </c>
      <c r="O57" s="636">
        <f t="shared" si="3"/>
        <v>15918</v>
      </c>
      <c r="P57" s="637" t="str">
        <f t="shared" si="2"/>
        <v>0x3E2E</v>
      </c>
      <c r="Q57" s="633" t="s">
        <v>544</v>
      </c>
      <c r="R57" s="621"/>
      <c r="S57" s="908"/>
      <c r="T57" s="908"/>
      <c r="U57" s="907"/>
      <c r="W57" s="715"/>
      <c r="Y57" s="601"/>
      <c r="Z57" s="715"/>
      <c r="AA57" s="601"/>
    </row>
    <row r="58" spans="1:27" x14ac:dyDescent="0.25">
      <c r="A58" s="636">
        <v>47</v>
      </c>
      <c r="B58" s="538"/>
      <c r="C58" s="715" t="s">
        <v>3100</v>
      </c>
      <c r="D58" s="636"/>
      <c r="E58" s="815" t="s">
        <v>537</v>
      </c>
      <c r="F58" s="816">
        <v>0</v>
      </c>
      <c r="G58" s="816">
        <v>255</v>
      </c>
      <c r="H58" s="733"/>
      <c r="I58" s="749"/>
      <c r="J58" s="717"/>
      <c r="K58" s="637"/>
      <c r="L58" s="717" t="s">
        <v>3101</v>
      </c>
      <c r="M58" s="636">
        <f t="shared" si="0"/>
        <v>31</v>
      </c>
      <c r="N58" s="636">
        <f t="shared" si="1"/>
        <v>5</v>
      </c>
      <c r="O58" s="636">
        <f t="shared" si="3"/>
        <v>15919</v>
      </c>
      <c r="P58" s="637" t="str">
        <f t="shared" si="2"/>
        <v>0x3E2F</v>
      </c>
      <c r="Q58" s="633" t="s">
        <v>544</v>
      </c>
      <c r="R58" s="621"/>
      <c r="S58" s="908"/>
      <c r="T58" s="908"/>
      <c r="U58" s="907"/>
      <c r="W58" s="715"/>
      <c r="Y58" s="601"/>
      <c r="Z58" s="715"/>
      <c r="AA58" s="601"/>
    </row>
    <row r="59" spans="1:27" x14ac:dyDescent="0.25">
      <c r="A59" s="636">
        <v>48</v>
      </c>
      <c r="B59" s="538"/>
      <c r="C59" s="715" t="s">
        <v>3102</v>
      </c>
      <c r="D59" s="636"/>
      <c r="E59" s="815" t="s">
        <v>537</v>
      </c>
      <c r="F59" s="816">
        <v>0</v>
      </c>
      <c r="G59" s="816">
        <v>255</v>
      </c>
      <c r="H59" s="733"/>
      <c r="I59" s="749"/>
      <c r="J59" s="717"/>
      <c r="K59" s="637"/>
      <c r="L59" s="717" t="s">
        <v>3103</v>
      </c>
      <c r="M59" s="636">
        <f t="shared" si="0"/>
        <v>31</v>
      </c>
      <c r="N59" s="636">
        <f t="shared" si="1"/>
        <v>5</v>
      </c>
      <c r="O59" s="636">
        <f t="shared" si="3"/>
        <v>15920</v>
      </c>
      <c r="P59" s="637" t="str">
        <f t="shared" si="2"/>
        <v>0x3E30</v>
      </c>
      <c r="Q59" s="633" t="s">
        <v>544</v>
      </c>
      <c r="R59" s="621"/>
      <c r="S59" s="908"/>
      <c r="T59" s="908"/>
      <c r="U59" s="907"/>
      <c r="W59" s="715"/>
      <c r="Y59" s="601"/>
      <c r="Z59" s="715"/>
      <c r="AA59" s="601"/>
    </row>
    <row r="60" spans="1:27" x14ac:dyDescent="0.25">
      <c r="A60" s="636">
        <v>49</v>
      </c>
      <c r="B60" s="538"/>
      <c r="C60" s="715" t="s">
        <v>3104</v>
      </c>
      <c r="D60" s="636"/>
      <c r="E60" s="815" t="s">
        <v>537</v>
      </c>
      <c r="F60" s="816">
        <v>0</v>
      </c>
      <c r="G60" s="816">
        <v>255</v>
      </c>
      <c r="H60" s="733"/>
      <c r="I60" s="749"/>
      <c r="J60" s="717"/>
      <c r="K60" s="637"/>
      <c r="L60" s="717" t="s">
        <v>3105</v>
      </c>
      <c r="M60" s="636">
        <f t="shared" si="0"/>
        <v>31</v>
      </c>
      <c r="N60" s="636">
        <f t="shared" si="1"/>
        <v>5</v>
      </c>
      <c r="O60" s="636">
        <f t="shared" si="3"/>
        <v>15921</v>
      </c>
      <c r="P60" s="637" t="str">
        <f t="shared" si="2"/>
        <v>0x3E31</v>
      </c>
      <c r="Q60" s="633" t="s">
        <v>544</v>
      </c>
      <c r="R60" s="621"/>
      <c r="S60" s="908"/>
      <c r="T60" s="908"/>
      <c r="U60" s="907"/>
      <c r="W60" s="715"/>
      <c r="Y60" s="601"/>
      <c r="Z60" s="715"/>
      <c r="AA60" s="601"/>
    </row>
    <row r="61" spans="1:27" x14ac:dyDescent="0.25">
      <c r="A61" s="636">
        <v>50</v>
      </c>
      <c r="B61" s="538"/>
      <c r="C61" s="715" t="s">
        <v>3106</v>
      </c>
      <c r="D61" s="636"/>
      <c r="E61" s="815" t="s">
        <v>537</v>
      </c>
      <c r="F61" s="816">
        <v>0</v>
      </c>
      <c r="G61" s="816">
        <v>255</v>
      </c>
      <c r="H61" s="733"/>
      <c r="I61" s="749"/>
      <c r="J61" s="717"/>
      <c r="K61" s="637"/>
      <c r="L61" s="717" t="s">
        <v>3107</v>
      </c>
      <c r="M61" s="636">
        <f t="shared" si="0"/>
        <v>31</v>
      </c>
      <c r="N61" s="636">
        <f t="shared" si="1"/>
        <v>5</v>
      </c>
      <c r="O61" s="636">
        <f t="shared" si="3"/>
        <v>15922</v>
      </c>
      <c r="P61" s="637" t="str">
        <f t="shared" si="2"/>
        <v>0x3E32</v>
      </c>
      <c r="Q61" s="633" t="s">
        <v>544</v>
      </c>
      <c r="R61" s="621"/>
      <c r="S61" s="908"/>
      <c r="T61" s="908"/>
      <c r="U61" s="907"/>
      <c r="W61" s="715"/>
      <c r="Y61" s="601"/>
      <c r="Z61" s="715"/>
      <c r="AA61" s="601"/>
    </row>
    <row r="62" spans="1:27" x14ac:dyDescent="0.25">
      <c r="A62" s="636">
        <v>51</v>
      </c>
      <c r="B62" s="538"/>
      <c r="C62" s="715" t="s">
        <v>3108</v>
      </c>
      <c r="D62" s="636"/>
      <c r="E62" s="815" t="s">
        <v>537</v>
      </c>
      <c r="F62" s="816">
        <v>0</v>
      </c>
      <c r="G62" s="816">
        <v>255</v>
      </c>
      <c r="H62" s="733"/>
      <c r="I62" s="749"/>
      <c r="J62" s="717"/>
      <c r="K62" s="637"/>
      <c r="L62" s="717" t="s">
        <v>3109</v>
      </c>
      <c r="M62" s="636">
        <f t="shared" si="0"/>
        <v>31</v>
      </c>
      <c r="N62" s="636">
        <f t="shared" si="1"/>
        <v>5</v>
      </c>
      <c r="O62" s="636">
        <f t="shared" si="3"/>
        <v>15923</v>
      </c>
      <c r="P62" s="637" t="str">
        <f t="shared" si="2"/>
        <v>0x3E33</v>
      </c>
      <c r="Q62" s="633" t="s">
        <v>544</v>
      </c>
      <c r="R62" s="621"/>
      <c r="S62" s="908"/>
      <c r="T62" s="908"/>
      <c r="U62" s="907"/>
      <c r="W62" s="715"/>
      <c r="Y62" s="601"/>
      <c r="Z62" s="715"/>
      <c r="AA62" s="601"/>
    </row>
    <row r="63" spans="1:27" x14ac:dyDescent="0.25">
      <c r="A63" s="636">
        <v>52</v>
      </c>
      <c r="B63" s="538"/>
      <c r="C63" s="715" t="s">
        <v>3110</v>
      </c>
      <c r="D63" s="636"/>
      <c r="E63" s="815" t="s">
        <v>537</v>
      </c>
      <c r="F63" s="816">
        <v>0</v>
      </c>
      <c r="G63" s="816">
        <v>255</v>
      </c>
      <c r="H63" s="733"/>
      <c r="I63" s="749"/>
      <c r="J63" s="717"/>
      <c r="K63" s="637"/>
      <c r="L63" s="717" t="s">
        <v>3111</v>
      </c>
      <c r="M63" s="636">
        <f t="shared" si="0"/>
        <v>31</v>
      </c>
      <c r="N63" s="636">
        <f t="shared" si="1"/>
        <v>5</v>
      </c>
      <c r="O63" s="636">
        <f t="shared" si="3"/>
        <v>15924</v>
      </c>
      <c r="P63" s="637" t="str">
        <f t="shared" si="2"/>
        <v>0x3E34</v>
      </c>
      <c r="Q63" s="633" t="s">
        <v>544</v>
      </c>
      <c r="R63" s="621"/>
      <c r="S63" s="908"/>
      <c r="T63" s="908"/>
      <c r="U63" s="907"/>
      <c r="W63" s="715"/>
      <c r="Y63" s="601"/>
      <c r="Z63" s="715"/>
      <c r="AA63" s="601"/>
    </row>
    <row r="64" spans="1:27" x14ac:dyDescent="0.25">
      <c r="A64" s="636">
        <v>53</v>
      </c>
      <c r="B64" s="538"/>
      <c r="C64" s="715" t="s">
        <v>3112</v>
      </c>
      <c r="D64" s="636"/>
      <c r="E64" s="815" t="s">
        <v>537</v>
      </c>
      <c r="F64" s="816">
        <v>0</v>
      </c>
      <c r="G64" s="816">
        <v>255</v>
      </c>
      <c r="H64" s="733"/>
      <c r="I64" s="749"/>
      <c r="J64" s="717"/>
      <c r="K64" s="637"/>
      <c r="L64" s="717" t="s">
        <v>3113</v>
      </c>
      <c r="M64" s="636">
        <f t="shared" si="0"/>
        <v>31</v>
      </c>
      <c r="N64" s="636">
        <f t="shared" si="1"/>
        <v>5</v>
      </c>
      <c r="O64" s="636">
        <f t="shared" si="3"/>
        <v>15925</v>
      </c>
      <c r="P64" s="637" t="str">
        <f t="shared" si="2"/>
        <v>0x3E35</v>
      </c>
      <c r="Q64" s="633" t="s">
        <v>544</v>
      </c>
      <c r="R64" s="621"/>
      <c r="S64" s="908"/>
      <c r="T64" s="908"/>
      <c r="U64" s="907"/>
      <c r="W64" s="715"/>
      <c r="Y64" s="601"/>
      <c r="Z64" s="715"/>
      <c r="AA64" s="601"/>
    </row>
    <row r="65" spans="1:27" x14ac:dyDescent="0.25">
      <c r="A65" s="636">
        <v>54</v>
      </c>
      <c r="B65" s="538"/>
      <c r="C65" s="715" t="s">
        <v>3114</v>
      </c>
      <c r="D65" s="636"/>
      <c r="E65" s="815" t="s">
        <v>537</v>
      </c>
      <c r="F65" s="816">
        <v>0</v>
      </c>
      <c r="G65" s="816">
        <v>255</v>
      </c>
      <c r="H65" s="733"/>
      <c r="I65" s="749"/>
      <c r="J65" s="717"/>
      <c r="K65" s="637"/>
      <c r="L65" s="717" t="s">
        <v>3115</v>
      </c>
      <c r="M65" s="636">
        <f t="shared" si="0"/>
        <v>31</v>
      </c>
      <c r="N65" s="636">
        <f t="shared" si="1"/>
        <v>5</v>
      </c>
      <c r="O65" s="636">
        <f t="shared" si="3"/>
        <v>15926</v>
      </c>
      <c r="P65" s="637" t="str">
        <f t="shared" si="2"/>
        <v>0x3E36</v>
      </c>
      <c r="Q65" s="633" t="s">
        <v>544</v>
      </c>
      <c r="R65" s="621"/>
      <c r="S65" s="908"/>
      <c r="T65" s="908"/>
      <c r="U65" s="907"/>
      <c r="W65" s="715"/>
      <c r="Y65" s="601"/>
      <c r="Z65" s="715"/>
      <c r="AA65" s="601"/>
    </row>
    <row r="66" spans="1:27" x14ac:dyDescent="0.25">
      <c r="A66" s="636">
        <v>55</v>
      </c>
      <c r="B66" s="538"/>
      <c r="C66" s="715" t="s">
        <v>3116</v>
      </c>
      <c r="D66" s="636"/>
      <c r="E66" s="815" t="s">
        <v>537</v>
      </c>
      <c r="F66" s="816">
        <v>0</v>
      </c>
      <c r="G66" s="816">
        <v>255</v>
      </c>
      <c r="H66" s="733"/>
      <c r="I66" s="749"/>
      <c r="J66" s="717"/>
      <c r="K66" s="637"/>
      <c r="L66" s="717" t="s">
        <v>3117</v>
      </c>
      <c r="M66" s="636">
        <f t="shared" si="0"/>
        <v>31</v>
      </c>
      <c r="N66" s="636">
        <f t="shared" si="1"/>
        <v>5</v>
      </c>
      <c r="O66" s="636">
        <f t="shared" si="3"/>
        <v>15927</v>
      </c>
      <c r="P66" s="637" t="str">
        <f t="shared" si="2"/>
        <v>0x3E37</v>
      </c>
      <c r="Q66" s="633" t="s">
        <v>544</v>
      </c>
      <c r="R66" s="621"/>
      <c r="S66" s="908"/>
      <c r="T66" s="908"/>
      <c r="U66" s="907"/>
      <c r="W66" s="715"/>
      <c r="Y66" s="601"/>
      <c r="Z66" s="715"/>
      <c r="AA66" s="601"/>
    </row>
    <row r="67" spans="1:27" x14ac:dyDescent="0.25">
      <c r="A67" s="636">
        <v>56</v>
      </c>
      <c r="B67" s="538"/>
      <c r="C67" s="715" t="s">
        <v>3118</v>
      </c>
      <c r="D67" s="636"/>
      <c r="E67" s="815" t="s">
        <v>537</v>
      </c>
      <c r="F67" s="816">
        <v>0</v>
      </c>
      <c r="G67" s="816">
        <v>255</v>
      </c>
      <c r="H67" s="733"/>
      <c r="I67" s="749"/>
      <c r="J67" s="717"/>
      <c r="K67" s="637"/>
      <c r="L67" s="717" t="s">
        <v>3119</v>
      </c>
      <c r="M67" s="636">
        <f t="shared" si="0"/>
        <v>31</v>
      </c>
      <c r="N67" s="636">
        <f t="shared" si="1"/>
        <v>5</v>
      </c>
      <c r="O67" s="636">
        <f t="shared" si="3"/>
        <v>15928</v>
      </c>
      <c r="P67" s="637" t="str">
        <f t="shared" si="2"/>
        <v>0x3E38</v>
      </c>
      <c r="Q67" s="633" t="s">
        <v>544</v>
      </c>
      <c r="R67" s="621"/>
      <c r="S67" s="908"/>
      <c r="T67" s="908"/>
      <c r="U67" s="907"/>
      <c r="W67" s="715"/>
      <c r="Y67" s="601"/>
      <c r="Z67" s="715"/>
      <c r="AA67" s="601"/>
    </row>
    <row r="68" spans="1:27" x14ac:dyDescent="0.25">
      <c r="A68" s="636">
        <v>57</v>
      </c>
      <c r="B68" s="538"/>
      <c r="C68" s="715" t="s">
        <v>3120</v>
      </c>
      <c r="D68" s="636"/>
      <c r="E68" s="815" t="s">
        <v>537</v>
      </c>
      <c r="F68" s="816">
        <v>0</v>
      </c>
      <c r="G68" s="816">
        <v>255</v>
      </c>
      <c r="H68" s="733"/>
      <c r="I68" s="749"/>
      <c r="J68" s="717"/>
      <c r="K68" s="637"/>
      <c r="L68" s="717" t="s">
        <v>3121</v>
      </c>
      <c r="M68" s="636">
        <f t="shared" si="0"/>
        <v>31</v>
      </c>
      <c r="N68" s="636">
        <f t="shared" si="1"/>
        <v>5</v>
      </c>
      <c r="O68" s="636">
        <f t="shared" si="3"/>
        <v>15929</v>
      </c>
      <c r="P68" s="637" t="str">
        <f t="shared" si="2"/>
        <v>0x3E39</v>
      </c>
      <c r="Q68" s="633" t="s">
        <v>544</v>
      </c>
      <c r="R68" s="621"/>
      <c r="S68" s="908"/>
      <c r="T68" s="908"/>
      <c r="U68" s="907"/>
      <c r="W68" s="715"/>
      <c r="Y68" s="601"/>
      <c r="Z68" s="715"/>
      <c r="AA68" s="601"/>
    </row>
    <row r="69" spans="1:27" x14ac:dyDescent="0.25">
      <c r="A69" s="636">
        <v>58</v>
      </c>
      <c r="B69" s="538"/>
      <c r="C69" s="715" t="s">
        <v>3122</v>
      </c>
      <c r="D69" s="636"/>
      <c r="E69" s="815" t="s">
        <v>537</v>
      </c>
      <c r="F69" s="816">
        <v>0</v>
      </c>
      <c r="G69" s="816">
        <v>255</v>
      </c>
      <c r="H69" s="733"/>
      <c r="I69" s="749"/>
      <c r="J69" s="717"/>
      <c r="K69" s="637"/>
      <c r="L69" s="717" t="s">
        <v>3123</v>
      </c>
      <c r="M69" s="636">
        <f t="shared" si="0"/>
        <v>31</v>
      </c>
      <c r="N69" s="636">
        <f t="shared" si="1"/>
        <v>5</v>
      </c>
      <c r="O69" s="636">
        <f t="shared" si="3"/>
        <v>15930</v>
      </c>
      <c r="P69" s="637" t="str">
        <f t="shared" si="2"/>
        <v>0x3E3A</v>
      </c>
      <c r="Q69" s="633" t="s">
        <v>544</v>
      </c>
      <c r="R69" s="621"/>
      <c r="S69" s="908"/>
      <c r="T69" s="908"/>
      <c r="U69" s="907"/>
      <c r="W69" s="715"/>
      <c r="Y69" s="601"/>
      <c r="Z69" s="715"/>
      <c r="AA69" s="601"/>
    </row>
    <row r="70" spans="1:27" x14ac:dyDescent="0.25">
      <c r="A70" s="636">
        <v>59</v>
      </c>
      <c r="B70" s="538"/>
      <c r="C70" s="715" t="s">
        <v>3124</v>
      </c>
      <c r="D70" s="636"/>
      <c r="E70" s="815" t="s">
        <v>537</v>
      </c>
      <c r="F70" s="816">
        <v>0</v>
      </c>
      <c r="G70" s="816">
        <v>255</v>
      </c>
      <c r="H70" s="733"/>
      <c r="I70" s="749"/>
      <c r="J70" s="717"/>
      <c r="K70" s="637"/>
      <c r="L70" s="717" t="s">
        <v>3125</v>
      </c>
      <c r="M70" s="636">
        <f t="shared" si="0"/>
        <v>31</v>
      </c>
      <c r="N70" s="636">
        <f t="shared" si="1"/>
        <v>5</v>
      </c>
      <c r="O70" s="636">
        <f t="shared" si="3"/>
        <v>15931</v>
      </c>
      <c r="P70" s="637" t="str">
        <f t="shared" si="2"/>
        <v>0x3E3B</v>
      </c>
      <c r="Q70" s="633" t="s">
        <v>544</v>
      </c>
      <c r="R70" s="621"/>
      <c r="S70" s="908"/>
      <c r="T70" s="908"/>
      <c r="U70" s="907"/>
      <c r="W70" s="715"/>
      <c r="Y70" s="601"/>
      <c r="Z70" s="715"/>
      <c r="AA70" s="601"/>
    </row>
    <row r="71" spans="1:27" x14ac:dyDescent="0.25">
      <c r="A71" s="636">
        <v>60</v>
      </c>
      <c r="B71" s="538"/>
      <c r="C71" s="715" t="s">
        <v>3126</v>
      </c>
      <c r="D71" s="636"/>
      <c r="E71" s="815" t="s">
        <v>537</v>
      </c>
      <c r="F71" s="816">
        <v>0</v>
      </c>
      <c r="G71" s="816">
        <v>255</v>
      </c>
      <c r="H71" s="733"/>
      <c r="I71" s="749"/>
      <c r="J71" s="717"/>
      <c r="K71" s="637"/>
      <c r="L71" s="717" t="s">
        <v>3127</v>
      </c>
      <c r="M71" s="636">
        <f t="shared" si="0"/>
        <v>31</v>
      </c>
      <c r="N71" s="636">
        <f t="shared" si="1"/>
        <v>5</v>
      </c>
      <c r="O71" s="636">
        <f t="shared" si="3"/>
        <v>15932</v>
      </c>
      <c r="P71" s="637" t="str">
        <f t="shared" si="2"/>
        <v>0x3E3C</v>
      </c>
      <c r="Q71" s="633" t="s">
        <v>544</v>
      </c>
      <c r="R71" s="621"/>
      <c r="S71" s="908"/>
      <c r="T71" s="908"/>
      <c r="U71" s="907"/>
      <c r="W71" s="715"/>
      <c r="Y71" s="601"/>
      <c r="Z71" s="715"/>
      <c r="AA71" s="601"/>
    </row>
    <row r="72" spans="1:27" x14ac:dyDescent="0.25">
      <c r="A72" s="636">
        <v>61</v>
      </c>
      <c r="B72" s="538"/>
      <c r="C72" s="715" t="s">
        <v>3128</v>
      </c>
      <c r="D72" s="636"/>
      <c r="E72" s="815" t="s">
        <v>537</v>
      </c>
      <c r="F72" s="816">
        <v>0</v>
      </c>
      <c r="G72" s="816">
        <v>255</v>
      </c>
      <c r="H72" s="733"/>
      <c r="I72" s="749"/>
      <c r="J72" s="717"/>
      <c r="K72" s="637"/>
      <c r="L72" s="717" t="s">
        <v>3129</v>
      </c>
      <c r="M72" s="636">
        <f t="shared" si="0"/>
        <v>31</v>
      </c>
      <c r="N72" s="636">
        <f t="shared" si="1"/>
        <v>5</v>
      </c>
      <c r="O72" s="636">
        <f t="shared" si="3"/>
        <v>15933</v>
      </c>
      <c r="P72" s="637" t="str">
        <f t="shared" si="2"/>
        <v>0x3E3D</v>
      </c>
      <c r="Q72" s="633" t="s">
        <v>544</v>
      </c>
      <c r="R72" s="621"/>
      <c r="S72" s="908"/>
      <c r="T72" s="908"/>
      <c r="U72" s="907"/>
      <c r="W72" s="715"/>
      <c r="Y72" s="601"/>
      <c r="Z72" s="715"/>
      <c r="AA72" s="601"/>
    </row>
    <row r="73" spans="1:27" x14ac:dyDescent="0.25">
      <c r="A73" s="636">
        <v>62</v>
      </c>
      <c r="B73" s="538"/>
      <c r="C73" s="715" t="s">
        <v>3130</v>
      </c>
      <c r="D73" s="636"/>
      <c r="E73" s="815" t="s">
        <v>537</v>
      </c>
      <c r="F73" s="816">
        <v>0</v>
      </c>
      <c r="G73" s="816">
        <v>255</v>
      </c>
      <c r="H73" s="733"/>
      <c r="I73" s="749"/>
      <c r="J73" s="717"/>
      <c r="K73" s="637"/>
      <c r="L73" s="717" t="s">
        <v>3131</v>
      </c>
      <c r="M73" s="636">
        <f t="shared" si="0"/>
        <v>31</v>
      </c>
      <c r="N73" s="636">
        <f t="shared" si="1"/>
        <v>5</v>
      </c>
      <c r="O73" s="636">
        <f t="shared" si="3"/>
        <v>15934</v>
      </c>
      <c r="P73" s="637" t="str">
        <f t="shared" si="2"/>
        <v>0x3E3E</v>
      </c>
      <c r="Q73" s="633" t="s">
        <v>544</v>
      </c>
      <c r="R73" s="621"/>
      <c r="S73" s="908"/>
      <c r="T73" s="908"/>
      <c r="U73" s="907"/>
      <c r="W73" s="715"/>
      <c r="Y73" s="601"/>
      <c r="Z73" s="715"/>
      <c r="AA73" s="601"/>
    </row>
    <row r="74" spans="1:27" x14ac:dyDescent="0.25">
      <c r="A74" s="636">
        <v>63</v>
      </c>
      <c r="B74" s="538"/>
      <c r="C74" s="715" t="s">
        <v>3132</v>
      </c>
      <c r="D74" s="636"/>
      <c r="E74" s="815" t="s">
        <v>537</v>
      </c>
      <c r="F74" s="816">
        <v>0</v>
      </c>
      <c r="G74" s="816">
        <v>255</v>
      </c>
      <c r="H74" s="733"/>
      <c r="I74" s="749"/>
      <c r="J74" s="717"/>
      <c r="K74" s="637"/>
      <c r="L74" s="717" t="s">
        <v>3133</v>
      </c>
      <c r="M74" s="636">
        <f t="shared" si="0"/>
        <v>31</v>
      </c>
      <c r="N74" s="636">
        <f t="shared" si="1"/>
        <v>5</v>
      </c>
      <c r="O74" s="636">
        <f t="shared" si="3"/>
        <v>15935</v>
      </c>
      <c r="P74" s="637" t="str">
        <f t="shared" si="2"/>
        <v>0x3E3F</v>
      </c>
      <c r="Q74" s="633" t="s">
        <v>544</v>
      </c>
      <c r="R74" s="621"/>
      <c r="S74" s="908"/>
      <c r="T74" s="908"/>
      <c r="U74" s="907"/>
      <c r="W74" s="715"/>
      <c r="Y74" s="601"/>
      <c r="Z74" s="715"/>
      <c r="AA74" s="601"/>
    </row>
    <row r="75" spans="1:27" x14ac:dyDescent="0.25">
      <c r="A75" s="636"/>
      <c r="B75" s="538"/>
      <c r="C75" s="715"/>
      <c r="D75" s="636"/>
      <c r="E75" s="815"/>
      <c r="F75" s="816"/>
      <c r="G75" s="816"/>
      <c r="H75" s="733"/>
      <c r="I75" s="749"/>
      <c r="J75" s="717"/>
      <c r="K75" s="637"/>
      <c r="L75" s="717"/>
      <c r="M75" s="636">
        <f t="shared" ref="M75:M114" si="4">$D$5</f>
        <v>31</v>
      </c>
      <c r="N75" s="636">
        <f t="shared" ref="N75:N114" si="5">$D$4</f>
        <v>5</v>
      </c>
      <c r="O75" s="636" t="str">
        <f t="shared" si="3"/>
        <v/>
      </c>
      <c r="P75" s="637" t="str">
        <f t="shared" ref="P75:P114" si="6">IF(A75&lt;&gt;"","0x" &amp;DEC2HEX( O75,4),"")</f>
        <v/>
      </c>
      <c r="Q75" s="638"/>
      <c r="R75" s="621"/>
      <c r="S75" s="908"/>
      <c r="T75" s="908"/>
      <c r="U75" s="907"/>
      <c r="W75" s="715"/>
      <c r="Y75" s="601"/>
      <c r="Z75" s="715"/>
      <c r="AA75" s="601"/>
    </row>
    <row r="76" spans="1:27" x14ac:dyDescent="0.25">
      <c r="A76" s="636"/>
      <c r="B76" s="538"/>
      <c r="C76" s="715"/>
      <c r="D76" s="636"/>
      <c r="E76" s="815"/>
      <c r="F76" s="816"/>
      <c r="G76" s="816"/>
      <c r="H76" s="733"/>
      <c r="I76" s="749"/>
      <c r="J76" s="717"/>
      <c r="K76" s="637"/>
      <c r="L76" s="717"/>
      <c r="M76" s="636">
        <f t="shared" si="4"/>
        <v>31</v>
      </c>
      <c r="N76" s="636">
        <f t="shared" si="5"/>
        <v>5</v>
      </c>
      <c r="O76" s="636" t="str">
        <f t="shared" si="3"/>
        <v/>
      </c>
      <c r="P76" s="637" t="str">
        <f t="shared" si="6"/>
        <v/>
      </c>
      <c r="Q76" s="638"/>
      <c r="R76" s="621"/>
      <c r="S76" s="908"/>
      <c r="T76" s="908"/>
      <c r="U76" s="907"/>
      <c r="W76" s="715"/>
      <c r="Y76" s="601"/>
      <c r="Z76" s="715"/>
      <c r="AA76" s="601"/>
    </row>
    <row r="77" spans="1:27" x14ac:dyDescent="0.25">
      <c r="A77" s="636">
        <v>66</v>
      </c>
      <c r="B77" s="538"/>
      <c r="C77" s="715" t="s">
        <v>3134</v>
      </c>
      <c r="D77" s="636"/>
      <c r="E77" s="815"/>
      <c r="F77" s="816">
        <v>0</v>
      </c>
      <c r="G77" s="816">
        <v>255</v>
      </c>
      <c r="H77" s="733"/>
      <c r="I77" s="749"/>
      <c r="J77" s="717"/>
      <c r="K77" s="637"/>
      <c r="L77" s="717" t="s">
        <v>3135</v>
      </c>
      <c r="M77" s="636">
        <f t="shared" si="4"/>
        <v>31</v>
      </c>
      <c r="N77" s="636">
        <f t="shared" si="5"/>
        <v>5</v>
      </c>
      <c r="O77" s="636">
        <f t="shared" ref="O77:O113" si="7">IF(A77&lt;&gt;"",M77*2^9+A77,"")</f>
        <v>15938</v>
      </c>
      <c r="P77" s="637" t="str">
        <f t="shared" si="6"/>
        <v>0x3E42</v>
      </c>
      <c r="Q77" s="638" t="s">
        <v>3136</v>
      </c>
      <c r="R77" s="621"/>
      <c r="S77" s="908"/>
      <c r="T77" s="908"/>
      <c r="U77" s="907"/>
      <c r="W77" s="715"/>
      <c r="Y77" s="601"/>
      <c r="Z77" s="715"/>
      <c r="AA77" s="601"/>
    </row>
    <row r="78" spans="1:27" x14ac:dyDescent="0.25">
      <c r="A78" s="676">
        <v>67</v>
      </c>
      <c r="B78" s="538"/>
      <c r="C78" s="680" t="s">
        <v>3137</v>
      </c>
      <c r="D78" s="676"/>
      <c r="E78" s="817"/>
      <c r="F78" s="818">
        <v>0</v>
      </c>
      <c r="G78" s="818">
        <v>65535</v>
      </c>
      <c r="H78" s="678"/>
      <c r="I78" s="679"/>
      <c r="J78" s="819"/>
      <c r="K78" s="556"/>
      <c r="L78" s="820" t="s">
        <v>3138</v>
      </c>
      <c r="M78" s="636">
        <f t="shared" si="4"/>
        <v>31</v>
      </c>
      <c r="N78" s="636">
        <f t="shared" si="5"/>
        <v>5</v>
      </c>
      <c r="O78" s="636">
        <f t="shared" si="7"/>
        <v>15939</v>
      </c>
      <c r="P78" s="637" t="str">
        <f t="shared" si="6"/>
        <v>0x3E43</v>
      </c>
      <c r="Q78" s="638"/>
      <c r="R78" s="621"/>
      <c r="S78" s="908"/>
      <c r="T78" s="908"/>
      <c r="U78" s="907"/>
      <c r="W78" s="715"/>
      <c r="Y78" s="601"/>
      <c r="Z78" s="715"/>
      <c r="AA78" s="601"/>
    </row>
    <row r="79" spans="1:27" x14ac:dyDescent="0.25">
      <c r="A79" s="676"/>
      <c r="B79" s="538"/>
      <c r="C79" s="819"/>
      <c r="D79" s="676"/>
      <c r="E79" s="817"/>
      <c r="F79" s="818"/>
      <c r="G79" s="818"/>
      <c r="H79" s="678"/>
      <c r="I79" s="679"/>
      <c r="J79" s="819"/>
      <c r="K79" s="556"/>
      <c r="L79" s="820"/>
      <c r="M79" s="636"/>
      <c r="N79" s="636"/>
      <c r="O79" s="636"/>
      <c r="P79" s="637"/>
      <c r="Q79" s="638"/>
      <c r="R79" s="621"/>
      <c r="S79" s="908"/>
      <c r="T79" s="908"/>
      <c r="U79" s="907"/>
      <c r="W79" s="715"/>
      <c r="Y79" s="601"/>
      <c r="Z79" s="715"/>
      <c r="AA79" s="601"/>
    </row>
    <row r="80" spans="1:27" x14ac:dyDescent="0.25">
      <c r="A80" s="636">
        <v>98</v>
      </c>
      <c r="B80" s="538"/>
      <c r="C80" s="717" t="s">
        <v>3139</v>
      </c>
      <c r="D80" s="636"/>
      <c r="E80" s="815"/>
      <c r="F80" s="816">
        <v>0</v>
      </c>
      <c r="G80" s="816">
        <v>255</v>
      </c>
      <c r="H80" s="733"/>
      <c r="I80" s="768"/>
      <c r="J80" s="715"/>
      <c r="K80" s="637"/>
      <c r="L80" s="715" t="s">
        <v>3140</v>
      </c>
      <c r="M80" s="636">
        <f t="shared" si="4"/>
        <v>31</v>
      </c>
      <c r="N80" s="636">
        <f t="shared" si="5"/>
        <v>5</v>
      </c>
      <c r="O80" s="636">
        <f t="shared" si="7"/>
        <v>15970</v>
      </c>
      <c r="P80" s="637" t="str">
        <f t="shared" si="6"/>
        <v>0x3E62</v>
      </c>
      <c r="Q80" s="638" t="s">
        <v>3136</v>
      </c>
      <c r="R80" s="621"/>
      <c r="S80" s="908"/>
      <c r="T80" s="908"/>
      <c r="U80" s="907"/>
      <c r="W80" s="715"/>
      <c r="Y80" s="601"/>
      <c r="Z80" s="715"/>
      <c r="AA80" s="601"/>
    </row>
    <row r="81" spans="1:27" x14ac:dyDescent="0.25">
      <c r="A81" s="636"/>
      <c r="B81" s="538"/>
      <c r="C81" s="717"/>
      <c r="D81" s="636"/>
      <c r="E81" s="815"/>
      <c r="F81" s="816"/>
      <c r="G81" s="816"/>
      <c r="H81" s="733"/>
      <c r="I81" s="771"/>
      <c r="J81" s="715"/>
      <c r="K81" s="637"/>
      <c r="L81" s="715"/>
      <c r="M81" s="636">
        <f t="shared" si="4"/>
        <v>31</v>
      </c>
      <c r="N81" s="636">
        <f t="shared" si="5"/>
        <v>5</v>
      </c>
      <c r="O81" s="636" t="str">
        <f t="shared" si="7"/>
        <v/>
      </c>
      <c r="P81" s="637" t="str">
        <f t="shared" si="6"/>
        <v/>
      </c>
      <c r="Q81" s="638"/>
      <c r="R81" s="621"/>
      <c r="S81" s="908"/>
      <c r="T81" s="908"/>
      <c r="U81" s="907"/>
      <c r="W81" s="715"/>
      <c r="Y81" s="601"/>
      <c r="Z81" s="715"/>
      <c r="AA81" s="601"/>
    </row>
    <row r="82" spans="1:27" x14ac:dyDescent="0.25">
      <c r="A82" s="636">
        <v>128</v>
      </c>
      <c r="B82" s="538"/>
      <c r="C82" s="717" t="s">
        <v>3141</v>
      </c>
      <c r="D82" s="636"/>
      <c r="E82" s="815" t="s">
        <v>360</v>
      </c>
      <c r="F82" s="816">
        <v>0</v>
      </c>
      <c r="G82" s="816">
        <v>255</v>
      </c>
      <c r="H82" s="733"/>
      <c r="I82" s="771"/>
      <c r="J82" s="715"/>
      <c r="K82" s="637"/>
      <c r="L82" s="715" t="s">
        <v>3142</v>
      </c>
      <c r="M82" s="636">
        <f t="shared" si="4"/>
        <v>31</v>
      </c>
      <c r="N82" s="636">
        <f t="shared" si="5"/>
        <v>5</v>
      </c>
      <c r="O82" s="636">
        <f t="shared" si="7"/>
        <v>16000</v>
      </c>
      <c r="P82" s="637" t="str">
        <f t="shared" si="6"/>
        <v>0x3E80</v>
      </c>
      <c r="Q82" s="638" t="s">
        <v>964</v>
      </c>
      <c r="R82" s="621"/>
      <c r="S82" s="908"/>
      <c r="T82" s="908"/>
      <c r="U82" s="907"/>
      <c r="W82" s="715"/>
      <c r="Y82" s="601"/>
      <c r="Z82" s="715"/>
      <c r="AA82" s="601"/>
    </row>
    <row r="83" spans="1:27" x14ac:dyDescent="0.25">
      <c r="A83" s="636">
        <v>129</v>
      </c>
      <c r="B83" s="538"/>
      <c r="C83" s="717" t="s">
        <v>3143</v>
      </c>
      <c r="D83" s="636"/>
      <c r="E83" s="815" t="s">
        <v>360</v>
      </c>
      <c r="F83" s="816">
        <v>0</v>
      </c>
      <c r="G83" s="816">
        <v>65535</v>
      </c>
      <c r="H83" s="733"/>
      <c r="I83" s="771"/>
      <c r="J83" s="715"/>
      <c r="K83" s="637"/>
      <c r="L83" s="715" t="s">
        <v>3144</v>
      </c>
      <c r="M83" s="636">
        <f t="shared" si="4"/>
        <v>31</v>
      </c>
      <c r="N83" s="636">
        <f t="shared" si="5"/>
        <v>5</v>
      </c>
      <c r="O83" s="636">
        <f t="shared" si="7"/>
        <v>16001</v>
      </c>
      <c r="P83" s="637" t="str">
        <f t="shared" si="6"/>
        <v>0x3E81</v>
      </c>
      <c r="Q83" s="638" t="s">
        <v>903</v>
      </c>
      <c r="R83" s="621"/>
      <c r="S83" s="908"/>
      <c r="T83" s="908"/>
      <c r="U83" s="907"/>
      <c r="W83" s="715"/>
      <c r="Y83" s="601"/>
      <c r="Z83" s="715"/>
      <c r="AA83" s="601"/>
    </row>
    <row r="84" spans="1:27" x14ac:dyDescent="0.25">
      <c r="A84" s="636">
        <v>130</v>
      </c>
      <c r="B84" s="538"/>
      <c r="C84" s="717" t="s">
        <v>3145</v>
      </c>
      <c r="D84" s="636"/>
      <c r="E84" s="815" t="s">
        <v>360</v>
      </c>
      <c r="F84" s="816">
        <v>0</v>
      </c>
      <c r="G84" s="816">
        <v>65535</v>
      </c>
      <c r="H84" s="733"/>
      <c r="I84" s="771"/>
      <c r="J84" s="715"/>
      <c r="K84" s="637"/>
      <c r="L84" s="715" t="s">
        <v>3146</v>
      </c>
      <c r="M84" s="636">
        <f t="shared" si="4"/>
        <v>31</v>
      </c>
      <c r="N84" s="636">
        <f t="shared" si="5"/>
        <v>5</v>
      </c>
      <c r="O84" s="636">
        <f t="shared" si="7"/>
        <v>16002</v>
      </c>
      <c r="P84" s="637" t="str">
        <f t="shared" si="6"/>
        <v>0x3E82</v>
      </c>
      <c r="Q84" s="638" t="s">
        <v>903</v>
      </c>
      <c r="R84" s="621"/>
      <c r="S84" s="908"/>
      <c r="T84" s="908"/>
      <c r="U84" s="907"/>
      <c r="W84" s="715"/>
      <c r="Y84" s="601"/>
      <c r="Z84" s="715"/>
      <c r="AA84" s="601"/>
    </row>
    <row r="85" spans="1:27" x14ac:dyDescent="0.25">
      <c r="A85" s="636">
        <v>131</v>
      </c>
      <c r="B85" s="538"/>
      <c r="C85" s="717" t="s">
        <v>3147</v>
      </c>
      <c r="D85" s="636"/>
      <c r="E85" s="815" t="s">
        <v>360</v>
      </c>
      <c r="F85" s="816">
        <v>0</v>
      </c>
      <c r="G85" s="816">
        <v>65535</v>
      </c>
      <c r="H85" s="733"/>
      <c r="I85" s="771"/>
      <c r="J85" s="715"/>
      <c r="K85" s="637"/>
      <c r="L85" s="715" t="s">
        <v>3148</v>
      </c>
      <c r="M85" s="636">
        <f t="shared" si="4"/>
        <v>31</v>
      </c>
      <c r="N85" s="636">
        <f t="shared" si="5"/>
        <v>5</v>
      </c>
      <c r="O85" s="636">
        <f t="shared" si="7"/>
        <v>16003</v>
      </c>
      <c r="P85" s="637" t="str">
        <f t="shared" si="6"/>
        <v>0x3E83</v>
      </c>
      <c r="Q85" s="638" t="s">
        <v>903</v>
      </c>
      <c r="R85" s="621"/>
      <c r="S85" s="908"/>
      <c r="T85" s="908"/>
      <c r="U85" s="907"/>
      <c r="W85" s="715"/>
      <c r="Y85" s="601"/>
      <c r="Z85" s="715"/>
      <c r="AA85" s="601"/>
    </row>
    <row r="86" spans="1:27" x14ac:dyDescent="0.25">
      <c r="A86" s="636">
        <v>132</v>
      </c>
      <c r="B86" s="538"/>
      <c r="C86" s="717" t="s">
        <v>3149</v>
      </c>
      <c r="D86" s="636"/>
      <c r="E86" s="815" t="s">
        <v>360</v>
      </c>
      <c r="F86" s="816">
        <v>0</v>
      </c>
      <c r="G86" s="816">
        <v>65535</v>
      </c>
      <c r="H86" s="733"/>
      <c r="I86" s="771"/>
      <c r="J86" s="715"/>
      <c r="K86" s="637"/>
      <c r="L86" s="715" t="s">
        <v>3150</v>
      </c>
      <c r="M86" s="636">
        <f t="shared" si="4"/>
        <v>31</v>
      </c>
      <c r="N86" s="636">
        <f t="shared" si="5"/>
        <v>5</v>
      </c>
      <c r="O86" s="636">
        <f t="shared" si="7"/>
        <v>16004</v>
      </c>
      <c r="P86" s="637" t="str">
        <f t="shared" si="6"/>
        <v>0x3E84</v>
      </c>
      <c r="Q86" s="638" t="s">
        <v>903</v>
      </c>
      <c r="R86" s="621"/>
      <c r="S86" s="908"/>
      <c r="T86" s="908"/>
      <c r="U86" s="907"/>
      <c r="W86" s="715"/>
      <c r="Y86" s="601"/>
      <c r="Z86" s="715"/>
      <c r="AA86" s="601"/>
    </row>
    <row r="87" spans="1:27" x14ac:dyDescent="0.25">
      <c r="A87" s="636">
        <v>133</v>
      </c>
      <c r="B87" s="538"/>
      <c r="C87" s="717" t="s">
        <v>3151</v>
      </c>
      <c r="D87" s="636"/>
      <c r="E87" s="815" t="s">
        <v>360</v>
      </c>
      <c r="F87" s="816">
        <v>0</v>
      </c>
      <c r="G87" s="816">
        <v>65535</v>
      </c>
      <c r="H87" s="733"/>
      <c r="I87" s="771"/>
      <c r="J87" s="715"/>
      <c r="K87" s="637"/>
      <c r="L87" s="715" t="s">
        <v>3152</v>
      </c>
      <c r="M87" s="636">
        <f t="shared" si="4"/>
        <v>31</v>
      </c>
      <c r="N87" s="636">
        <f t="shared" si="5"/>
        <v>5</v>
      </c>
      <c r="O87" s="636">
        <f t="shared" si="7"/>
        <v>16005</v>
      </c>
      <c r="P87" s="637" t="str">
        <f t="shared" si="6"/>
        <v>0x3E85</v>
      </c>
      <c r="Q87" s="638" t="s">
        <v>903</v>
      </c>
      <c r="R87" s="621"/>
      <c r="S87" s="908"/>
      <c r="T87" s="908"/>
      <c r="U87" s="907"/>
      <c r="W87" s="715"/>
      <c r="Y87" s="601"/>
      <c r="Z87" s="715"/>
      <c r="AA87" s="601"/>
    </row>
    <row r="88" spans="1:27" x14ac:dyDescent="0.25">
      <c r="A88" s="636">
        <v>134</v>
      </c>
      <c r="B88" s="538"/>
      <c r="C88" s="717" t="s">
        <v>3153</v>
      </c>
      <c r="D88" s="636"/>
      <c r="E88" s="815" t="s">
        <v>360</v>
      </c>
      <c r="F88" s="816">
        <v>0</v>
      </c>
      <c r="G88" s="816">
        <v>65535</v>
      </c>
      <c r="H88" s="733"/>
      <c r="I88" s="771"/>
      <c r="J88" s="715"/>
      <c r="K88" s="637"/>
      <c r="L88" s="715" t="s">
        <v>3154</v>
      </c>
      <c r="M88" s="636">
        <f t="shared" si="4"/>
        <v>31</v>
      </c>
      <c r="N88" s="636">
        <f t="shared" si="5"/>
        <v>5</v>
      </c>
      <c r="O88" s="636">
        <f t="shared" si="7"/>
        <v>16006</v>
      </c>
      <c r="P88" s="637" t="str">
        <f t="shared" si="6"/>
        <v>0x3E86</v>
      </c>
      <c r="Q88" s="638" t="s">
        <v>903</v>
      </c>
      <c r="R88" s="621"/>
      <c r="S88" s="908"/>
      <c r="T88" s="908"/>
      <c r="U88" s="907"/>
      <c r="W88" s="715"/>
      <c r="Y88" s="601"/>
      <c r="Z88" s="715"/>
      <c r="AA88" s="601"/>
    </row>
    <row r="89" spans="1:27" x14ac:dyDescent="0.25">
      <c r="A89" s="636">
        <v>135</v>
      </c>
      <c r="B89" s="538"/>
      <c r="C89" s="717" t="s">
        <v>3155</v>
      </c>
      <c r="D89" s="636"/>
      <c r="E89" s="815" t="s">
        <v>360</v>
      </c>
      <c r="F89" s="816">
        <v>0</v>
      </c>
      <c r="G89" s="816">
        <v>65535</v>
      </c>
      <c r="H89" s="733"/>
      <c r="I89" s="771"/>
      <c r="J89" s="715"/>
      <c r="K89" s="637"/>
      <c r="L89" s="715" t="s">
        <v>3156</v>
      </c>
      <c r="M89" s="636">
        <f t="shared" si="4"/>
        <v>31</v>
      </c>
      <c r="N89" s="636">
        <f t="shared" si="5"/>
        <v>5</v>
      </c>
      <c r="O89" s="636">
        <f t="shared" si="7"/>
        <v>16007</v>
      </c>
      <c r="P89" s="637" t="str">
        <f t="shared" si="6"/>
        <v>0x3E87</v>
      </c>
      <c r="Q89" s="638" t="s">
        <v>903</v>
      </c>
      <c r="R89" s="621"/>
      <c r="S89" s="908"/>
      <c r="T89" s="908"/>
      <c r="U89" s="907"/>
      <c r="W89" s="715"/>
      <c r="Y89" s="601"/>
      <c r="Z89" s="715"/>
      <c r="AA89" s="601"/>
    </row>
    <row r="90" spans="1:27" x14ac:dyDescent="0.25">
      <c r="A90" s="636">
        <v>136</v>
      </c>
      <c r="B90" s="538"/>
      <c r="C90" s="717" t="s">
        <v>3157</v>
      </c>
      <c r="D90" s="636"/>
      <c r="E90" s="815" t="s">
        <v>360</v>
      </c>
      <c r="F90" s="816">
        <v>0</v>
      </c>
      <c r="G90" s="816">
        <v>65535</v>
      </c>
      <c r="H90" s="733"/>
      <c r="I90" s="771"/>
      <c r="J90" s="715"/>
      <c r="K90" s="637"/>
      <c r="L90" s="715" t="s">
        <v>3158</v>
      </c>
      <c r="M90" s="636">
        <f t="shared" si="4"/>
        <v>31</v>
      </c>
      <c r="N90" s="636">
        <f t="shared" si="5"/>
        <v>5</v>
      </c>
      <c r="O90" s="636">
        <f t="shared" si="7"/>
        <v>16008</v>
      </c>
      <c r="P90" s="637" t="str">
        <f t="shared" si="6"/>
        <v>0x3E88</v>
      </c>
      <c r="Q90" s="638" t="s">
        <v>903</v>
      </c>
      <c r="R90" s="621"/>
      <c r="S90" s="908"/>
      <c r="T90" s="908"/>
      <c r="U90" s="907"/>
      <c r="W90" s="715"/>
      <c r="Y90" s="601"/>
      <c r="Z90" s="715"/>
      <c r="AA90" s="601"/>
    </row>
    <row r="91" spans="1:27" x14ac:dyDescent="0.25">
      <c r="A91" s="636">
        <v>137</v>
      </c>
      <c r="B91" s="538"/>
      <c r="C91" s="717" t="s">
        <v>3159</v>
      </c>
      <c r="D91" s="636"/>
      <c r="E91" s="815" t="s">
        <v>360</v>
      </c>
      <c r="F91" s="816">
        <v>0</v>
      </c>
      <c r="G91" s="816">
        <v>65535</v>
      </c>
      <c r="H91" s="733"/>
      <c r="I91" s="771"/>
      <c r="J91" s="715"/>
      <c r="K91" s="637"/>
      <c r="L91" s="715" t="s">
        <v>3158</v>
      </c>
      <c r="M91" s="636">
        <f t="shared" si="4"/>
        <v>31</v>
      </c>
      <c r="N91" s="636">
        <f t="shared" si="5"/>
        <v>5</v>
      </c>
      <c r="O91" s="636">
        <f t="shared" si="7"/>
        <v>16009</v>
      </c>
      <c r="P91" s="637" t="str">
        <f t="shared" si="6"/>
        <v>0x3E89</v>
      </c>
      <c r="Q91" s="638" t="s">
        <v>903</v>
      </c>
      <c r="R91" s="621"/>
      <c r="S91" s="908"/>
      <c r="T91" s="908"/>
      <c r="U91" s="907"/>
      <c r="W91" s="715"/>
      <c r="Y91" s="601"/>
      <c r="Z91" s="715"/>
      <c r="AA91" s="601"/>
    </row>
    <row r="92" spans="1:27" x14ac:dyDescent="0.25">
      <c r="A92" s="636">
        <v>138</v>
      </c>
      <c r="B92" s="538"/>
      <c r="C92" s="717" t="s">
        <v>3160</v>
      </c>
      <c r="D92" s="636"/>
      <c r="E92" s="815" t="s">
        <v>360</v>
      </c>
      <c r="F92" s="816">
        <v>0</v>
      </c>
      <c r="G92" s="816">
        <v>65535</v>
      </c>
      <c r="H92" s="733"/>
      <c r="I92" s="771"/>
      <c r="J92" s="715"/>
      <c r="K92" s="637"/>
      <c r="L92" s="715" t="s">
        <v>3161</v>
      </c>
      <c r="M92" s="636">
        <f t="shared" si="4"/>
        <v>31</v>
      </c>
      <c r="N92" s="636">
        <f t="shared" si="5"/>
        <v>5</v>
      </c>
      <c r="O92" s="636">
        <f t="shared" si="7"/>
        <v>16010</v>
      </c>
      <c r="P92" s="637" t="str">
        <f t="shared" si="6"/>
        <v>0x3E8A</v>
      </c>
      <c r="Q92" s="638" t="s">
        <v>903</v>
      </c>
      <c r="R92" s="621"/>
      <c r="S92" s="908"/>
      <c r="T92" s="908"/>
      <c r="U92" s="907"/>
      <c r="W92" s="715"/>
      <c r="Y92" s="601"/>
      <c r="Z92" s="715"/>
      <c r="AA92" s="601"/>
    </row>
    <row r="93" spans="1:27" x14ac:dyDescent="0.25">
      <c r="A93" s="636">
        <v>139</v>
      </c>
      <c r="B93" s="538"/>
      <c r="C93" s="717" t="s">
        <v>3162</v>
      </c>
      <c r="D93" s="636"/>
      <c r="E93" s="815" t="s">
        <v>360</v>
      </c>
      <c r="F93" s="816">
        <v>0</v>
      </c>
      <c r="G93" s="816">
        <v>65535</v>
      </c>
      <c r="H93" s="733"/>
      <c r="I93" s="771"/>
      <c r="J93" s="715"/>
      <c r="K93" s="637"/>
      <c r="L93" s="715" t="s">
        <v>3161</v>
      </c>
      <c r="M93" s="636">
        <f t="shared" si="4"/>
        <v>31</v>
      </c>
      <c r="N93" s="636">
        <f t="shared" si="5"/>
        <v>5</v>
      </c>
      <c r="O93" s="636">
        <f t="shared" si="7"/>
        <v>16011</v>
      </c>
      <c r="P93" s="637" t="str">
        <f t="shared" si="6"/>
        <v>0x3E8B</v>
      </c>
      <c r="Q93" s="638" t="s">
        <v>903</v>
      </c>
      <c r="R93" s="621"/>
      <c r="S93" s="908"/>
      <c r="T93" s="908"/>
      <c r="U93" s="907"/>
      <c r="W93" s="715"/>
      <c r="Y93" s="601"/>
      <c r="Z93" s="715"/>
      <c r="AA93" s="601"/>
    </row>
    <row r="94" spans="1:27" x14ac:dyDescent="0.25">
      <c r="A94" s="636">
        <v>140</v>
      </c>
      <c r="B94" s="538"/>
      <c r="C94" s="717" t="s">
        <v>3163</v>
      </c>
      <c r="D94" s="636"/>
      <c r="E94" s="815" t="s">
        <v>360</v>
      </c>
      <c r="F94" s="816">
        <v>0</v>
      </c>
      <c r="G94" s="816">
        <v>3</v>
      </c>
      <c r="H94" s="733"/>
      <c r="I94" s="771"/>
      <c r="J94" s="715"/>
      <c r="K94" s="637"/>
      <c r="L94" s="715" t="s">
        <v>3164</v>
      </c>
      <c r="M94" s="636">
        <f t="shared" si="4"/>
        <v>31</v>
      </c>
      <c r="N94" s="636">
        <f t="shared" si="5"/>
        <v>5</v>
      </c>
      <c r="O94" s="636">
        <f t="shared" si="7"/>
        <v>16012</v>
      </c>
      <c r="P94" s="637" t="str">
        <f t="shared" si="6"/>
        <v>0x3E8C</v>
      </c>
      <c r="Q94" s="638" t="s">
        <v>903</v>
      </c>
      <c r="R94" s="621"/>
      <c r="S94" s="908"/>
      <c r="T94" s="908"/>
      <c r="U94" s="907"/>
      <c r="V94" s="611" t="s">
        <v>3165</v>
      </c>
      <c r="W94" s="715" t="s">
        <v>3166</v>
      </c>
      <c r="X94" s="613">
        <v>0</v>
      </c>
      <c r="Y94" s="601"/>
      <c r="Z94" s="715"/>
      <c r="AA94" s="601"/>
    </row>
    <row r="95" spans="1:27" x14ac:dyDescent="0.25">
      <c r="A95" s="636"/>
      <c r="B95" s="538"/>
      <c r="C95" s="717"/>
      <c r="D95" s="636"/>
      <c r="E95" s="815"/>
      <c r="F95" s="816"/>
      <c r="G95" s="816"/>
      <c r="H95" s="733"/>
      <c r="I95" s="771"/>
      <c r="J95" s="715"/>
      <c r="K95" s="637"/>
      <c r="L95" s="715"/>
      <c r="M95" s="636">
        <f t="shared" si="4"/>
        <v>31</v>
      </c>
      <c r="N95" s="636">
        <f t="shared" si="5"/>
        <v>5</v>
      </c>
      <c r="O95" s="636" t="str">
        <f t="shared" si="7"/>
        <v/>
      </c>
      <c r="P95" s="637" t="str">
        <f t="shared" si="6"/>
        <v/>
      </c>
      <c r="Q95" s="638"/>
      <c r="R95" s="621"/>
      <c r="S95" s="908"/>
      <c r="T95" s="908"/>
      <c r="U95" s="907"/>
      <c r="V95" s="611" t="s">
        <v>3165</v>
      </c>
      <c r="W95" s="715" t="s">
        <v>3167</v>
      </c>
      <c r="X95" s="613">
        <v>1</v>
      </c>
      <c r="Y95" s="601"/>
      <c r="Z95" s="715"/>
      <c r="AA95" s="601"/>
    </row>
    <row r="96" spans="1:27" x14ac:dyDescent="0.25">
      <c r="A96" s="636"/>
      <c r="B96" s="538"/>
      <c r="C96" s="717"/>
      <c r="D96" s="636"/>
      <c r="E96" s="815"/>
      <c r="F96" s="816"/>
      <c r="G96" s="816"/>
      <c r="H96" s="733"/>
      <c r="I96" s="771"/>
      <c r="J96" s="715"/>
      <c r="K96" s="637"/>
      <c r="L96" s="715"/>
      <c r="M96" s="636">
        <f t="shared" si="4"/>
        <v>31</v>
      </c>
      <c r="N96" s="636">
        <f t="shared" si="5"/>
        <v>5</v>
      </c>
      <c r="O96" s="636" t="str">
        <f t="shared" si="7"/>
        <v/>
      </c>
      <c r="P96" s="637" t="str">
        <f t="shared" si="6"/>
        <v/>
      </c>
      <c r="Q96" s="638"/>
      <c r="R96" s="621"/>
      <c r="S96" s="908"/>
      <c r="T96" s="908"/>
      <c r="U96" s="907"/>
      <c r="V96" s="611" t="s">
        <v>3165</v>
      </c>
      <c r="W96" s="715" t="s">
        <v>3168</v>
      </c>
      <c r="X96" s="613">
        <v>2</v>
      </c>
      <c r="Y96" s="601"/>
      <c r="Z96" s="715"/>
      <c r="AA96" s="601"/>
    </row>
    <row r="97" spans="1:27" x14ac:dyDescent="0.25">
      <c r="A97" s="636"/>
      <c r="B97" s="538"/>
      <c r="C97" s="717"/>
      <c r="D97" s="636"/>
      <c r="E97" s="815"/>
      <c r="F97" s="816"/>
      <c r="G97" s="816"/>
      <c r="H97" s="733"/>
      <c r="I97" s="771"/>
      <c r="J97" s="715"/>
      <c r="K97" s="637"/>
      <c r="L97" s="715"/>
      <c r="M97" s="636">
        <f t="shared" si="4"/>
        <v>31</v>
      </c>
      <c r="N97" s="636">
        <f t="shared" si="5"/>
        <v>5</v>
      </c>
      <c r="O97" s="636" t="str">
        <f t="shared" si="7"/>
        <v/>
      </c>
      <c r="P97" s="637" t="str">
        <f t="shared" si="6"/>
        <v/>
      </c>
      <c r="Q97" s="638"/>
      <c r="R97" s="621"/>
      <c r="S97" s="908"/>
      <c r="T97" s="908"/>
      <c r="U97" s="907"/>
      <c r="V97" s="611" t="s">
        <v>3165</v>
      </c>
      <c r="W97" s="715" t="s">
        <v>3169</v>
      </c>
      <c r="X97" s="613">
        <v>3</v>
      </c>
      <c r="Y97" s="601"/>
      <c r="Z97" s="715"/>
      <c r="AA97" s="601"/>
    </row>
    <row r="98" spans="1:27" x14ac:dyDescent="0.25">
      <c r="A98" s="636"/>
      <c r="B98" s="538"/>
      <c r="C98" s="717"/>
      <c r="D98" s="636"/>
      <c r="E98" s="815"/>
      <c r="F98" s="816"/>
      <c r="G98" s="816"/>
      <c r="H98" s="733"/>
      <c r="I98" s="771"/>
      <c r="J98" s="715"/>
      <c r="K98" s="637"/>
      <c r="L98" s="715"/>
      <c r="M98" s="636">
        <f t="shared" si="4"/>
        <v>31</v>
      </c>
      <c r="N98" s="636">
        <f t="shared" si="5"/>
        <v>5</v>
      </c>
      <c r="O98" s="636" t="str">
        <f t="shared" si="7"/>
        <v/>
      </c>
      <c r="P98" s="637" t="str">
        <f t="shared" si="6"/>
        <v/>
      </c>
      <c r="Q98" s="638"/>
      <c r="R98" s="621"/>
      <c r="S98" s="908"/>
      <c r="T98" s="908"/>
      <c r="U98" s="907"/>
      <c r="W98" s="715"/>
      <c r="Y98" s="601"/>
      <c r="Z98" s="715"/>
      <c r="AA98" s="601"/>
    </row>
    <row r="99" spans="1:27" x14ac:dyDescent="0.25">
      <c r="A99" s="636">
        <v>255</v>
      </c>
      <c r="B99" s="538"/>
      <c r="C99" s="717" t="s">
        <v>3170</v>
      </c>
      <c r="D99" s="636"/>
      <c r="E99" s="815" t="s">
        <v>360</v>
      </c>
      <c r="F99" s="816">
        <v>0</v>
      </c>
      <c r="G99" s="816">
        <v>255</v>
      </c>
      <c r="H99" s="733"/>
      <c r="I99" s="771"/>
      <c r="J99" s="715"/>
      <c r="K99" s="637"/>
      <c r="L99" s="715" t="s">
        <v>3171</v>
      </c>
      <c r="M99" s="636">
        <f t="shared" si="4"/>
        <v>31</v>
      </c>
      <c r="N99" s="636">
        <f t="shared" si="5"/>
        <v>5</v>
      </c>
      <c r="O99" s="636">
        <f t="shared" si="7"/>
        <v>16127</v>
      </c>
      <c r="P99" s="637" t="str">
        <f t="shared" si="6"/>
        <v>0x3EFF</v>
      </c>
      <c r="Q99" s="638" t="s">
        <v>964</v>
      </c>
      <c r="R99" s="621"/>
      <c r="S99" s="908"/>
      <c r="T99" s="908"/>
      <c r="U99" s="907"/>
      <c r="W99" s="715"/>
      <c r="Y99" s="601"/>
      <c r="Z99" s="715"/>
      <c r="AA99" s="601"/>
    </row>
    <row r="100" spans="1:27" x14ac:dyDescent="0.25">
      <c r="A100" s="636">
        <v>256</v>
      </c>
      <c r="B100" s="538"/>
      <c r="C100" s="717" t="s">
        <v>3172</v>
      </c>
      <c r="D100" s="636"/>
      <c r="E100" s="815" t="s">
        <v>360</v>
      </c>
      <c r="F100" s="816">
        <v>0</v>
      </c>
      <c r="G100" s="816">
        <v>65535</v>
      </c>
      <c r="H100" s="733"/>
      <c r="I100" s="771"/>
      <c r="J100" s="715"/>
      <c r="K100" s="637"/>
      <c r="L100" s="715" t="s">
        <v>3173</v>
      </c>
      <c r="M100" s="636">
        <f t="shared" si="4"/>
        <v>31</v>
      </c>
      <c r="N100" s="636">
        <f t="shared" si="5"/>
        <v>5</v>
      </c>
      <c r="O100" s="636">
        <f t="shared" si="7"/>
        <v>16128</v>
      </c>
      <c r="P100" s="637" t="str">
        <f t="shared" si="6"/>
        <v>0x3F00</v>
      </c>
      <c r="Q100" s="638" t="s">
        <v>903</v>
      </c>
      <c r="R100" s="621"/>
      <c r="S100" s="908"/>
      <c r="T100" s="908"/>
      <c r="U100" s="907"/>
      <c r="V100" s="611" t="s">
        <v>3174</v>
      </c>
      <c r="W100" s="715" t="s">
        <v>3175</v>
      </c>
      <c r="X100" s="613">
        <v>0</v>
      </c>
      <c r="Y100" s="601"/>
      <c r="Z100" s="715"/>
      <c r="AA100" s="601"/>
    </row>
    <row r="101" spans="1:27" x14ac:dyDescent="0.25">
      <c r="A101" s="636"/>
      <c r="B101" s="538"/>
      <c r="C101" s="717"/>
      <c r="D101" s="636"/>
      <c r="E101" s="815"/>
      <c r="F101" s="816"/>
      <c r="G101" s="816"/>
      <c r="H101" s="733"/>
      <c r="I101" s="771"/>
      <c r="J101" s="715"/>
      <c r="K101" s="637"/>
      <c r="L101" s="715"/>
      <c r="M101" s="636">
        <f t="shared" si="4"/>
        <v>31</v>
      </c>
      <c r="N101" s="636">
        <f t="shared" si="5"/>
        <v>5</v>
      </c>
      <c r="O101" s="636" t="str">
        <f t="shared" si="7"/>
        <v/>
      </c>
      <c r="P101" s="637" t="str">
        <f t="shared" si="6"/>
        <v/>
      </c>
      <c r="Q101" s="638"/>
      <c r="R101" s="621"/>
      <c r="S101" s="908"/>
      <c r="T101" s="908"/>
      <c r="U101" s="907"/>
      <c r="V101" s="611" t="s">
        <v>3174</v>
      </c>
      <c r="W101" s="715" t="s">
        <v>3176</v>
      </c>
      <c r="X101" s="613">
        <v>1</v>
      </c>
      <c r="Y101" s="601"/>
      <c r="Z101" s="715"/>
      <c r="AA101" s="601"/>
    </row>
    <row r="102" spans="1:27" x14ac:dyDescent="0.25">
      <c r="A102" s="636"/>
      <c r="B102" s="538"/>
      <c r="C102" s="717"/>
      <c r="D102" s="636"/>
      <c r="E102" s="815"/>
      <c r="F102" s="816"/>
      <c r="G102" s="816"/>
      <c r="H102" s="733"/>
      <c r="I102" s="771"/>
      <c r="J102" s="715"/>
      <c r="K102" s="637"/>
      <c r="L102" s="715"/>
      <c r="M102" s="636">
        <f t="shared" si="4"/>
        <v>31</v>
      </c>
      <c r="N102" s="636">
        <f t="shared" si="5"/>
        <v>5</v>
      </c>
      <c r="O102" s="636" t="str">
        <f t="shared" si="7"/>
        <v/>
      </c>
      <c r="P102" s="637" t="str">
        <f t="shared" si="6"/>
        <v/>
      </c>
      <c r="Q102" s="638"/>
      <c r="R102" s="621"/>
      <c r="S102" s="908"/>
      <c r="T102" s="908"/>
      <c r="U102" s="907"/>
      <c r="V102" s="611" t="s">
        <v>3174</v>
      </c>
      <c r="W102" s="715" t="s">
        <v>3177</v>
      </c>
      <c r="X102" s="613">
        <v>2</v>
      </c>
      <c r="Y102" s="601"/>
      <c r="Z102" s="715"/>
      <c r="AA102" s="601"/>
    </row>
    <row r="103" spans="1:27" x14ac:dyDescent="0.25">
      <c r="A103" s="636"/>
      <c r="B103" s="538"/>
      <c r="C103" s="717"/>
      <c r="D103" s="636"/>
      <c r="E103" s="815"/>
      <c r="F103" s="816"/>
      <c r="G103" s="816"/>
      <c r="H103" s="733"/>
      <c r="I103" s="771"/>
      <c r="J103" s="715"/>
      <c r="K103" s="637"/>
      <c r="L103" s="715"/>
      <c r="M103" s="636">
        <f t="shared" si="4"/>
        <v>31</v>
      </c>
      <c r="N103" s="636">
        <f t="shared" si="5"/>
        <v>5</v>
      </c>
      <c r="O103" s="636" t="str">
        <f t="shared" si="7"/>
        <v/>
      </c>
      <c r="P103" s="637" t="str">
        <f t="shared" si="6"/>
        <v/>
      </c>
      <c r="Q103" s="638"/>
      <c r="R103" s="621"/>
      <c r="S103" s="908"/>
      <c r="T103" s="908"/>
      <c r="U103" s="907"/>
      <c r="V103" s="611" t="s">
        <v>3174</v>
      </c>
      <c r="W103" s="715" t="s">
        <v>3178</v>
      </c>
      <c r="X103" s="613">
        <v>4</v>
      </c>
      <c r="Y103" s="601"/>
      <c r="Z103" s="715"/>
      <c r="AA103" s="601"/>
    </row>
    <row r="104" spans="1:27" x14ac:dyDescent="0.25">
      <c r="A104" s="636"/>
      <c r="B104" s="538"/>
      <c r="C104" s="717"/>
      <c r="D104" s="636"/>
      <c r="E104" s="815"/>
      <c r="F104" s="816"/>
      <c r="G104" s="816"/>
      <c r="H104" s="733"/>
      <c r="I104" s="771"/>
      <c r="J104" s="715"/>
      <c r="K104" s="637"/>
      <c r="L104" s="715"/>
      <c r="M104" s="636">
        <f t="shared" si="4"/>
        <v>31</v>
      </c>
      <c r="N104" s="636">
        <f t="shared" si="5"/>
        <v>5</v>
      </c>
      <c r="O104" s="636" t="str">
        <f t="shared" si="7"/>
        <v/>
      </c>
      <c r="P104" s="637" t="str">
        <f t="shared" si="6"/>
        <v/>
      </c>
      <c r="Q104" s="638"/>
      <c r="R104" s="621"/>
      <c r="S104" s="908"/>
      <c r="T104" s="908"/>
      <c r="U104" s="907"/>
      <c r="V104" s="611" t="s">
        <v>3174</v>
      </c>
      <c r="W104" s="715" t="s">
        <v>3179</v>
      </c>
      <c r="X104" s="613">
        <v>8</v>
      </c>
      <c r="Y104" s="601"/>
      <c r="Z104" s="715"/>
      <c r="AA104" s="601"/>
    </row>
    <row r="105" spans="1:27" x14ac:dyDescent="0.25">
      <c r="A105" s="636"/>
      <c r="B105" s="538"/>
      <c r="C105" s="717"/>
      <c r="D105" s="636"/>
      <c r="E105" s="815"/>
      <c r="F105" s="816"/>
      <c r="G105" s="816"/>
      <c r="H105" s="733"/>
      <c r="I105" s="771"/>
      <c r="J105" s="715"/>
      <c r="K105" s="637"/>
      <c r="L105" s="715"/>
      <c r="M105" s="636">
        <f t="shared" si="4"/>
        <v>31</v>
      </c>
      <c r="N105" s="636">
        <f t="shared" si="5"/>
        <v>5</v>
      </c>
      <c r="O105" s="636" t="str">
        <f t="shared" si="7"/>
        <v/>
      </c>
      <c r="P105" s="637" t="str">
        <f t="shared" si="6"/>
        <v/>
      </c>
      <c r="Q105" s="638"/>
      <c r="R105" s="621"/>
      <c r="S105" s="908"/>
      <c r="T105" s="908"/>
      <c r="U105" s="907"/>
      <c r="V105" s="611" t="s">
        <v>3174</v>
      </c>
      <c r="W105" s="715" t="s">
        <v>3180</v>
      </c>
      <c r="X105" s="613">
        <v>15</v>
      </c>
      <c r="Y105" s="601"/>
      <c r="Z105" s="715"/>
      <c r="AA105" s="601"/>
    </row>
    <row r="106" spans="1:27" x14ac:dyDescent="0.25">
      <c r="A106" s="636"/>
      <c r="B106" s="538"/>
      <c r="C106" s="717"/>
      <c r="D106" s="636"/>
      <c r="E106" s="815"/>
      <c r="F106" s="816"/>
      <c r="G106" s="816"/>
      <c r="H106" s="733"/>
      <c r="I106" s="771"/>
      <c r="J106" s="715"/>
      <c r="K106" s="637"/>
      <c r="L106" s="715"/>
      <c r="M106" s="636">
        <f t="shared" si="4"/>
        <v>31</v>
      </c>
      <c r="N106" s="636">
        <f t="shared" si="5"/>
        <v>5</v>
      </c>
      <c r="O106" s="636" t="str">
        <f t="shared" si="7"/>
        <v/>
      </c>
      <c r="P106" s="637" t="str">
        <f t="shared" si="6"/>
        <v/>
      </c>
      <c r="Q106" s="638"/>
      <c r="R106" s="621"/>
      <c r="S106" s="908"/>
      <c r="T106" s="908"/>
      <c r="U106" s="907"/>
      <c r="W106" s="715"/>
      <c r="Y106" s="601"/>
      <c r="Z106" s="715"/>
      <c r="AA106" s="601"/>
    </row>
    <row r="107" spans="1:27" x14ac:dyDescent="0.25">
      <c r="A107" s="636">
        <v>300</v>
      </c>
      <c r="B107" s="538"/>
      <c r="C107" s="717" t="s">
        <v>3181</v>
      </c>
      <c r="D107" s="636"/>
      <c r="E107" s="815" t="s">
        <v>537</v>
      </c>
      <c r="F107" s="816">
        <v>0</v>
      </c>
      <c r="G107" s="816">
        <v>0</v>
      </c>
      <c r="H107" s="733"/>
      <c r="I107" s="771"/>
      <c r="J107" s="715"/>
      <c r="K107" s="637"/>
      <c r="L107" s="715" t="s">
        <v>3182</v>
      </c>
      <c r="M107" s="636">
        <f t="shared" si="4"/>
        <v>31</v>
      </c>
      <c r="N107" s="636">
        <f t="shared" si="5"/>
        <v>5</v>
      </c>
      <c r="O107" s="636">
        <f t="shared" si="7"/>
        <v>16172</v>
      </c>
      <c r="P107" s="637" t="str">
        <f t="shared" si="6"/>
        <v>0x3F2C</v>
      </c>
      <c r="Q107" s="638" t="s">
        <v>544</v>
      </c>
      <c r="R107" s="621" t="s">
        <v>567</v>
      </c>
      <c r="S107" s="908"/>
      <c r="T107" s="908"/>
      <c r="U107" s="907"/>
      <c r="W107" s="715"/>
      <c r="Y107" s="601"/>
      <c r="Z107" s="715"/>
      <c r="AA107" s="601"/>
    </row>
    <row r="108" spans="1:27" x14ac:dyDescent="0.25">
      <c r="A108" s="636"/>
      <c r="B108" s="538"/>
      <c r="C108" s="717"/>
      <c r="D108" s="636"/>
      <c r="E108" s="815"/>
      <c r="F108" s="816"/>
      <c r="G108" s="816"/>
      <c r="H108" s="733"/>
      <c r="I108" s="771"/>
      <c r="J108" s="715"/>
      <c r="K108" s="637"/>
      <c r="L108" s="715"/>
      <c r="M108" s="636"/>
      <c r="N108" s="636"/>
      <c r="O108" s="636"/>
      <c r="P108" s="637"/>
      <c r="Q108" s="638"/>
      <c r="R108" s="621"/>
      <c r="S108" s="908"/>
      <c r="T108" s="908"/>
      <c r="U108" s="907"/>
      <c r="W108" s="715"/>
      <c r="Y108" s="601"/>
      <c r="Z108" s="715"/>
      <c r="AA108" s="601"/>
    </row>
    <row r="109" spans="1:27" x14ac:dyDescent="0.25">
      <c r="A109" s="636">
        <v>350</v>
      </c>
      <c r="B109" s="538"/>
      <c r="C109" s="717" t="s">
        <v>3183</v>
      </c>
      <c r="D109" s="636"/>
      <c r="E109" s="815" t="s">
        <v>537</v>
      </c>
      <c r="F109" s="816">
        <v>0</v>
      </c>
      <c r="G109" s="816">
        <v>65535</v>
      </c>
      <c r="H109" s="733"/>
      <c r="I109" s="771"/>
      <c r="J109" s="715"/>
      <c r="K109" s="637"/>
      <c r="L109" s="715" t="s">
        <v>3184</v>
      </c>
      <c r="M109" s="636">
        <f t="shared" si="4"/>
        <v>31</v>
      </c>
      <c r="N109" s="636">
        <f t="shared" si="5"/>
        <v>5</v>
      </c>
      <c r="O109" s="636">
        <f>IF(A109&lt;&gt;"",M109*2^9+A109,"")</f>
        <v>16222</v>
      </c>
      <c r="P109" s="637" t="str">
        <f t="shared" si="6"/>
        <v>0x3F5E</v>
      </c>
      <c r="Q109" s="638"/>
      <c r="R109" s="621"/>
      <c r="S109" s="908"/>
      <c r="T109" s="908"/>
      <c r="U109" s="907"/>
      <c r="W109" s="715"/>
      <c r="Y109" s="601"/>
      <c r="Z109" s="715"/>
      <c r="AA109" s="601"/>
    </row>
    <row r="110" spans="1:27" x14ac:dyDescent="0.25">
      <c r="A110" s="636"/>
      <c r="B110" s="538"/>
      <c r="C110" s="717"/>
      <c r="D110" s="636"/>
      <c r="E110" s="821"/>
      <c r="F110" s="733"/>
      <c r="G110" s="733"/>
      <c r="H110" s="733"/>
      <c r="I110" s="771"/>
      <c r="J110" s="715"/>
      <c r="K110" s="637"/>
      <c r="L110" s="715"/>
      <c r="M110" s="636"/>
      <c r="N110" s="636"/>
      <c r="O110" s="636"/>
      <c r="P110" s="637"/>
      <c r="Q110" s="638"/>
      <c r="R110" s="621"/>
      <c r="S110" s="908"/>
      <c r="T110" s="908"/>
      <c r="U110" s="907"/>
      <c r="W110" s="715"/>
      <c r="Y110" s="601"/>
      <c r="Z110" s="715"/>
      <c r="AA110" s="601"/>
    </row>
    <row r="111" spans="1:27" x14ac:dyDescent="0.25">
      <c r="A111" s="636"/>
      <c r="B111" s="538"/>
      <c r="C111" s="715"/>
      <c r="D111" s="636"/>
      <c r="E111" s="637"/>
      <c r="F111" s="637"/>
      <c r="G111" s="732"/>
      <c r="H111" s="733"/>
      <c r="I111" s="768"/>
      <c r="J111" s="724"/>
      <c r="K111" s="725"/>
      <c r="L111" s="715"/>
      <c r="M111" s="636">
        <f t="shared" si="4"/>
        <v>31</v>
      </c>
      <c r="N111" s="636">
        <f t="shared" si="5"/>
        <v>5</v>
      </c>
      <c r="O111" s="636" t="str">
        <f t="shared" si="7"/>
        <v/>
      </c>
      <c r="P111" s="637" t="str">
        <f t="shared" si="6"/>
        <v/>
      </c>
      <c r="Q111" s="638"/>
      <c r="R111" s="621"/>
      <c r="S111" s="908"/>
      <c r="T111" s="908"/>
      <c r="U111" s="907"/>
      <c r="W111" s="715"/>
      <c r="Y111" s="601"/>
      <c r="Z111" s="715"/>
      <c r="AA111" s="601"/>
    </row>
    <row r="112" spans="1:27" x14ac:dyDescent="0.25">
      <c r="A112" s="636">
        <v>494</v>
      </c>
      <c r="B112" s="538"/>
      <c r="C112" s="715" t="str">
        <f>"GD_ID_"&amp;$D$3&amp;"_ErrorManagement"</f>
        <v>GD_ID_EMM_ErrorManagement</v>
      </c>
      <c r="D112" s="540" t="s">
        <v>549</v>
      </c>
      <c r="E112" s="539" t="s">
        <v>537</v>
      </c>
      <c r="F112" s="540">
        <v>0</v>
      </c>
      <c r="G112" s="772">
        <v>255</v>
      </c>
      <c r="H112" s="773"/>
      <c r="I112" s="539"/>
      <c r="J112" s="741"/>
      <c r="K112" s="541" t="s">
        <v>550</v>
      </c>
      <c r="L112" s="542" t="s">
        <v>551</v>
      </c>
      <c r="M112" s="636">
        <f t="shared" si="4"/>
        <v>31</v>
      </c>
      <c r="N112" s="636">
        <f t="shared" si="5"/>
        <v>5</v>
      </c>
      <c r="O112" s="636">
        <f t="shared" si="7"/>
        <v>16366</v>
      </c>
      <c r="P112" s="637" t="str">
        <f t="shared" si="6"/>
        <v>0x3FEE</v>
      </c>
      <c r="Q112" s="638" t="s">
        <v>544</v>
      </c>
      <c r="R112" s="621"/>
      <c r="S112" s="908"/>
      <c r="T112" s="908"/>
      <c r="U112" s="907"/>
      <c r="W112" s="715"/>
      <c r="Y112" s="601"/>
      <c r="Z112" s="715"/>
      <c r="AA112" s="601"/>
    </row>
    <row r="113" spans="1:27" x14ac:dyDescent="0.25">
      <c r="A113" s="636"/>
      <c r="B113" s="543"/>
      <c r="C113" s="715"/>
      <c r="D113" s="636"/>
      <c r="E113" s="637"/>
      <c r="F113" s="637"/>
      <c r="G113" s="732"/>
      <c r="H113" s="733"/>
      <c r="I113" s="768"/>
      <c r="J113" s="715"/>
      <c r="K113" s="637"/>
      <c r="L113" s="715"/>
      <c r="M113" s="636">
        <f t="shared" si="4"/>
        <v>31</v>
      </c>
      <c r="N113" s="636">
        <f t="shared" si="5"/>
        <v>5</v>
      </c>
      <c r="O113" s="636" t="str">
        <f t="shared" si="7"/>
        <v/>
      </c>
      <c r="P113" s="637" t="str">
        <f t="shared" si="6"/>
        <v/>
      </c>
      <c r="Q113" s="638"/>
      <c r="R113" s="710"/>
      <c r="S113" s="908"/>
      <c r="T113" s="908"/>
      <c r="U113" s="907"/>
      <c r="W113" s="715"/>
      <c r="Y113" s="601"/>
      <c r="Z113" s="715"/>
      <c r="AA113" s="601"/>
    </row>
    <row r="114" spans="1:27" x14ac:dyDescent="0.25">
      <c r="A114" s="758">
        <v>511</v>
      </c>
      <c r="B114" s="544"/>
      <c r="C114" s="775" t="str">
        <f>"GD_ID_"&amp;$D$3&amp;"_LifeMessage"</f>
        <v>GD_ID_EMM_LifeMessage</v>
      </c>
      <c r="D114" s="545" t="s">
        <v>552</v>
      </c>
      <c r="E114" s="546" t="s">
        <v>360</v>
      </c>
      <c r="F114" s="547">
        <v>0</v>
      </c>
      <c r="G114" s="547">
        <v>65535</v>
      </c>
      <c r="H114" s="570"/>
      <c r="I114" s="547">
        <v>1</v>
      </c>
      <c r="J114" s="545" t="s">
        <v>601</v>
      </c>
      <c r="K114" s="548" t="s">
        <v>554</v>
      </c>
      <c r="L114" s="775" t="s">
        <v>555</v>
      </c>
      <c r="M114" s="776">
        <f t="shared" si="4"/>
        <v>31</v>
      </c>
      <c r="N114" s="776">
        <f t="shared" si="5"/>
        <v>5</v>
      </c>
      <c r="O114" s="776">
        <f xml:space="preserve"> (M114*512+A114)</f>
        <v>16383</v>
      </c>
      <c r="P114" s="758" t="str">
        <f t="shared" si="6"/>
        <v>0x3FFF</v>
      </c>
      <c r="Q114" s="757"/>
      <c r="R114" s="777" t="s">
        <v>567</v>
      </c>
      <c r="S114" s="909"/>
      <c r="T114" s="909"/>
      <c r="U114" s="928"/>
      <c r="V114" s="778"/>
      <c r="W114" s="775"/>
      <c r="X114" s="779"/>
      <c r="Y114" s="780"/>
      <c r="Z114" s="775"/>
      <c r="AA114" s="780"/>
    </row>
    <row r="115" spans="1:27" x14ac:dyDescent="0.25">
      <c r="A115" s="642" t="s">
        <v>556</v>
      </c>
      <c r="B115" s="543"/>
      <c r="Q115" s="637"/>
      <c r="R115" s="621"/>
      <c r="S115" s="621"/>
      <c r="T115" s="621"/>
      <c r="U115" s="621"/>
      <c r="Y115" s="601"/>
      <c r="Z115" s="601"/>
      <c r="AA115" s="601"/>
    </row>
    <row r="116" spans="1:27" x14ac:dyDescent="0.25">
      <c r="B116" s="543"/>
      <c r="D116" s="621"/>
      <c r="E116" s="621"/>
      <c r="F116" s="621"/>
      <c r="G116" s="621"/>
      <c r="H116" s="621"/>
      <c r="I116" s="620"/>
      <c r="J116" s="612"/>
      <c r="K116" s="612"/>
      <c r="L116" s="612"/>
      <c r="M116" s="612"/>
      <c r="N116" s="612"/>
      <c r="O116" s="612"/>
      <c r="P116" s="612"/>
      <c r="Q116" s="621"/>
      <c r="R116" s="621"/>
      <c r="S116" s="621"/>
      <c r="T116" s="621"/>
      <c r="U116" s="621"/>
      <c r="V116" s="612"/>
      <c r="X116" s="612"/>
      <c r="Y116" s="601"/>
      <c r="Z116" s="601"/>
      <c r="AA116" s="601"/>
    </row>
    <row r="117" spans="1:27" x14ac:dyDescent="0.25">
      <c r="A117" s="641" t="s">
        <v>557</v>
      </c>
      <c r="B117" s="543"/>
      <c r="D117" s="621"/>
      <c r="E117" s="621"/>
      <c r="F117" s="621"/>
      <c r="G117" s="763"/>
      <c r="H117" s="763"/>
      <c r="I117" s="620"/>
      <c r="J117" s="621"/>
      <c r="K117" s="612"/>
      <c r="L117" s="612"/>
      <c r="M117" s="612"/>
      <c r="N117" s="612"/>
      <c r="O117" s="612"/>
      <c r="P117" s="612"/>
      <c r="Q117" s="621"/>
      <c r="R117" s="621"/>
      <c r="S117" s="621"/>
      <c r="T117" s="621"/>
      <c r="U117" s="621"/>
      <c r="V117" s="612"/>
      <c r="X117" s="612"/>
      <c r="Y117" s="601"/>
      <c r="Z117" s="601"/>
      <c r="AA117" s="601"/>
    </row>
    <row r="118" spans="1:27" x14ac:dyDescent="0.25">
      <c r="A118" s="781"/>
      <c r="B118" s="543"/>
      <c r="C118" s="782" t="s">
        <v>558</v>
      </c>
      <c r="D118" s="621"/>
      <c r="E118" s="621"/>
      <c r="F118" s="621"/>
      <c r="G118" s="621"/>
      <c r="H118" s="621"/>
      <c r="I118" s="620"/>
      <c r="J118" s="620"/>
      <c r="K118" s="612"/>
      <c r="L118" s="612"/>
      <c r="M118" s="612"/>
      <c r="N118" s="612"/>
      <c r="O118" s="612"/>
      <c r="P118" s="612"/>
      <c r="Q118" s="621"/>
      <c r="R118" s="621"/>
      <c r="S118" s="621"/>
      <c r="T118" s="621"/>
      <c r="U118" s="621"/>
      <c r="V118" s="612"/>
      <c r="X118" s="612"/>
      <c r="Y118" s="601"/>
      <c r="Z118" s="601"/>
      <c r="AA118" s="601"/>
    </row>
    <row r="119" spans="1:27" x14ac:dyDescent="0.25">
      <c r="B119" s="543"/>
      <c r="C119" s="782" t="s">
        <v>559</v>
      </c>
      <c r="D119" s="621"/>
      <c r="E119" s="621"/>
      <c r="F119" s="621"/>
      <c r="G119" s="621"/>
      <c r="H119" s="621"/>
      <c r="I119" s="620"/>
      <c r="J119" s="620"/>
      <c r="K119" s="612"/>
      <c r="L119" s="612"/>
      <c r="M119" s="612"/>
      <c r="N119" s="612"/>
      <c r="O119" s="612"/>
      <c r="P119" s="612"/>
      <c r="Q119" s="621"/>
      <c r="R119" s="621"/>
      <c r="S119" s="621"/>
      <c r="T119" s="621"/>
      <c r="U119" s="621"/>
      <c r="V119" s="612"/>
      <c r="X119" s="612"/>
      <c r="Y119" s="601"/>
      <c r="Z119" s="601"/>
      <c r="AA119" s="601"/>
    </row>
    <row r="120" spans="1:27" x14ac:dyDescent="0.25">
      <c r="B120" s="543"/>
      <c r="C120" s="601" t="s">
        <v>560</v>
      </c>
      <c r="D120" s="621"/>
      <c r="E120" s="621"/>
      <c r="F120" s="621"/>
      <c r="G120" s="621"/>
      <c r="H120" s="621"/>
      <c r="I120" s="620"/>
      <c r="J120" s="620"/>
      <c r="K120" s="612"/>
      <c r="L120" s="612"/>
      <c r="M120" s="612"/>
      <c r="N120" s="612"/>
      <c r="O120" s="612"/>
      <c r="P120" s="612"/>
      <c r="Q120" s="621"/>
      <c r="R120" s="621"/>
      <c r="S120" s="621"/>
      <c r="T120" s="621"/>
      <c r="U120" s="621"/>
      <c r="V120" s="612"/>
      <c r="X120" s="612"/>
      <c r="Y120" s="601"/>
      <c r="Z120" s="601"/>
      <c r="AA120" s="601"/>
    </row>
    <row r="121" spans="1:27" s="612" customFormat="1" x14ac:dyDescent="0.25">
      <c r="A121" s="621"/>
      <c r="B121" s="543"/>
      <c r="D121" s="621"/>
      <c r="E121" s="821"/>
      <c r="F121" s="733"/>
      <c r="G121" s="733"/>
      <c r="H121" s="733"/>
      <c r="I121" s="822"/>
      <c r="K121" s="621"/>
      <c r="M121" s="823"/>
      <c r="N121" s="823"/>
      <c r="O121" s="823"/>
      <c r="P121" s="823"/>
      <c r="Q121" s="823"/>
      <c r="R121" s="783"/>
      <c r="S121" s="907"/>
      <c r="T121" s="907"/>
      <c r="U121" s="907"/>
    </row>
    <row r="122" spans="1:27" s="612" customFormat="1" x14ac:dyDescent="0.25">
      <c r="A122" s="621"/>
      <c r="B122" s="543"/>
      <c r="D122" s="621"/>
      <c r="E122" s="821"/>
      <c r="F122" s="733"/>
      <c r="G122" s="733"/>
      <c r="H122" s="733"/>
      <c r="I122" s="822"/>
      <c r="K122" s="621"/>
      <c r="M122" s="621"/>
      <c r="N122" s="621"/>
      <c r="O122" s="621"/>
      <c r="P122" s="621"/>
      <c r="Q122" s="621"/>
      <c r="R122" s="621"/>
      <c r="S122" s="907"/>
      <c r="T122" s="907"/>
      <c r="U122" s="907"/>
    </row>
    <row r="123" spans="1:27" s="612" customFormat="1" x14ac:dyDescent="0.25">
      <c r="A123" s="621"/>
      <c r="B123" s="543"/>
      <c r="D123" s="621"/>
      <c r="E123" s="821"/>
      <c r="F123" s="733"/>
      <c r="G123" s="733"/>
      <c r="H123" s="733"/>
      <c r="I123" s="822"/>
      <c r="K123" s="621"/>
      <c r="M123" s="621"/>
      <c r="N123" s="621"/>
      <c r="O123" s="621"/>
      <c r="P123" s="621"/>
      <c r="Q123" s="621"/>
      <c r="R123" s="621"/>
      <c r="S123" s="907"/>
      <c r="T123" s="907"/>
      <c r="U123" s="907"/>
    </row>
    <row r="124" spans="1:27" s="612" customFormat="1" x14ac:dyDescent="0.25">
      <c r="A124" s="621"/>
      <c r="B124" s="543"/>
      <c r="D124" s="621"/>
      <c r="E124" s="821"/>
      <c r="F124" s="733"/>
      <c r="G124" s="733"/>
      <c r="H124" s="733"/>
      <c r="I124" s="822"/>
      <c r="K124" s="621"/>
      <c r="M124" s="621"/>
      <c r="N124" s="621"/>
      <c r="O124" s="621"/>
      <c r="P124" s="621"/>
      <c r="Q124" s="621"/>
      <c r="R124" s="621"/>
      <c r="S124" s="907"/>
      <c r="T124" s="907"/>
      <c r="U124" s="907"/>
    </row>
    <row r="125" spans="1:27" s="612" customFormat="1" x14ac:dyDescent="0.25">
      <c r="A125" s="621"/>
      <c r="B125" s="543"/>
      <c r="D125" s="621"/>
      <c r="E125" s="821"/>
      <c r="F125" s="733"/>
      <c r="G125" s="733"/>
      <c r="H125" s="733"/>
      <c r="I125" s="822"/>
      <c r="K125" s="621"/>
      <c r="M125" s="621"/>
      <c r="N125" s="621"/>
      <c r="O125" s="621"/>
      <c r="P125" s="621"/>
      <c r="Q125" s="621"/>
      <c r="R125" s="621"/>
      <c r="S125" s="907"/>
      <c r="T125" s="907"/>
      <c r="U125" s="907"/>
    </row>
    <row r="126" spans="1:27" s="612" customFormat="1" x14ac:dyDescent="0.25">
      <c r="A126" s="621"/>
      <c r="B126" s="543"/>
      <c r="D126" s="621"/>
      <c r="E126" s="821"/>
      <c r="F126" s="733"/>
      <c r="G126" s="733"/>
      <c r="H126" s="733"/>
      <c r="I126" s="822"/>
      <c r="K126" s="621"/>
      <c r="M126" s="621"/>
      <c r="N126" s="621"/>
      <c r="O126" s="621"/>
      <c r="P126" s="621"/>
      <c r="Q126" s="621"/>
      <c r="R126" s="621"/>
      <c r="S126" s="907"/>
      <c r="T126" s="907"/>
      <c r="U126" s="907"/>
    </row>
    <row r="127" spans="1:27" s="612" customFormat="1" x14ac:dyDescent="0.25">
      <c r="A127" s="621"/>
      <c r="B127" s="543"/>
      <c r="D127" s="621"/>
      <c r="E127" s="821"/>
      <c r="F127" s="733"/>
      <c r="G127" s="733"/>
      <c r="H127" s="733"/>
      <c r="I127" s="822"/>
      <c r="K127" s="621"/>
      <c r="M127" s="621"/>
      <c r="N127" s="621"/>
      <c r="O127" s="621"/>
      <c r="P127" s="621"/>
      <c r="Q127" s="621"/>
      <c r="R127" s="621"/>
      <c r="S127" s="907"/>
      <c r="T127" s="907"/>
      <c r="U127" s="907"/>
    </row>
    <row r="128" spans="1:27" s="612" customFormat="1" x14ac:dyDescent="0.25">
      <c r="A128" s="621"/>
      <c r="B128" s="543"/>
      <c r="D128" s="621"/>
      <c r="E128" s="821"/>
      <c r="F128" s="733"/>
      <c r="G128" s="733"/>
      <c r="H128" s="733"/>
      <c r="I128" s="822"/>
      <c r="K128" s="621"/>
      <c r="M128" s="621"/>
      <c r="N128" s="621"/>
      <c r="O128" s="621"/>
      <c r="P128" s="621"/>
      <c r="Q128" s="621"/>
      <c r="R128" s="621"/>
      <c r="S128" s="907"/>
      <c r="T128" s="907"/>
      <c r="U128" s="907"/>
    </row>
    <row r="129" spans="1:27" s="612" customFormat="1" x14ac:dyDescent="0.25">
      <c r="A129" s="621"/>
      <c r="B129" s="543"/>
      <c r="D129" s="621"/>
      <c r="E129" s="821"/>
      <c r="F129" s="733"/>
      <c r="G129" s="733"/>
      <c r="H129" s="733"/>
      <c r="I129" s="822"/>
      <c r="K129" s="621"/>
      <c r="M129" s="621"/>
      <c r="N129" s="621"/>
      <c r="O129" s="621"/>
      <c r="P129" s="621"/>
      <c r="Q129" s="621"/>
      <c r="R129" s="621"/>
      <c r="S129" s="907"/>
      <c r="T129" s="907"/>
      <c r="U129" s="907"/>
    </row>
    <row r="130" spans="1:27" s="612" customFormat="1" x14ac:dyDescent="0.25">
      <c r="A130" s="621"/>
      <c r="B130" s="543"/>
      <c r="D130" s="621"/>
      <c r="E130" s="821"/>
      <c r="F130" s="733"/>
      <c r="G130" s="733"/>
      <c r="H130" s="733"/>
      <c r="I130" s="822"/>
      <c r="K130" s="621"/>
      <c r="M130" s="621"/>
      <c r="N130" s="621"/>
      <c r="O130" s="621"/>
      <c r="P130" s="621"/>
      <c r="Q130" s="621"/>
      <c r="R130" s="621"/>
      <c r="S130" s="907"/>
      <c r="T130" s="907"/>
      <c r="U130" s="907"/>
    </row>
    <row r="131" spans="1:27" s="612" customFormat="1" x14ac:dyDescent="0.25">
      <c r="A131" s="621"/>
      <c r="B131" s="543"/>
      <c r="D131" s="621"/>
      <c r="E131" s="821"/>
      <c r="F131" s="733"/>
      <c r="G131" s="733"/>
      <c r="H131" s="733"/>
      <c r="I131" s="822"/>
      <c r="K131" s="621"/>
      <c r="M131" s="621"/>
      <c r="N131" s="621"/>
      <c r="O131" s="621"/>
      <c r="P131" s="621"/>
      <c r="Q131" s="621"/>
      <c r="R131" s="621"/>
      <c r="S131" s="907"/>
      <c r="T131" s="907"/>
      <c r="U131" s="907"/>
    </row>
    <row r="132" spans="1:27" s="612" customFormat="1" x14ac:dyDescent="0.25">
      <c r="A132" s="621"/>
      <c r="B132" s="543"/>
      <c r="D132" s="621"/>
      <c r="E132" s="821"/>
      <c r="F132" s="733"/>
      <c r="G132" s="733"/>
      <c r="H132" s="733"/>
      <c r="I132" s="822"/>
      <c r="K132" s="621"/>
      <c r="M132" s="621"/>
      <c r="N132" s="621"/>
      <c r="O132" s="621"/>
      <c r="P132" s="621"/>
      <c r="Q132" s="621"/>
      <c r="R132" s="621"/>
      <c r="S132" s="907"/>
      <c r="T132" s="907"/>
      <c r="U132" s="907"/>
    </row>
    <row r="133" spans="1:27" s="612" customFormat="1" x14ac:dyDescent="0.25">
      <c r="A133" s="621"/>
      <c r="B133" s="543"/>
      <c r="D133" s="621"/>
      <c r="E133" s="821"/>
      <c r="F133" s="733"/>
      <c r="G133" s="733"/>
      <c r="H133" s="733"/>
      <c r="I133" s="822"/>
      <c r="K133" s="621"/>
      <c r="M133" s="621"/>
      <c r="N133" s="621"/>
      <c r="O133" s="621"/>
      <c r="P133" s="621"/>
      <c r="Q133" s="621"/>
      <c r="R133" s="621"/>
      <c r="S133" s="907"/>
      <c r="T133" s="907"/>
      <c r="U133" s="907"/>
    </row>
    <row r="134" spans="1:27" s="612" customFormat="1" x14ac:dyDescent="0.25">
      <c r="A134" s="621"/>
      <c r="B134" s="543"/>
      <c r="D134" s="621"/>
      <c r="E134" s="821"/>
      <c r="F134" s="733"/>
      <c r="G134" s="733"/>
      <c r="H134" s="733"/>
      <c r="I134" s="822"/>
      <c r="K134" s="621"/>
      <c r="M134" s="621"/>
      <c r="N134" s="621"/>
      <c r="O134" s="621"/>
      <c r="P134" s="621"/>
      <c r="Q134" s="621"/>
      <c r="R134" s="621"/>
      <c r="S134" s="907"/>
      <c r="T134" s="907"/>
      <c r="U134" s="907"/>
    </row>
    <row r="135" spans="1:27" s="612" customFormat="1" x14ac:dyDescent="0.25">
      <c r="A135" s="621"/>
      <c r="B135" s="543"/>
      <c r="D135" s="621"/>
      <c r="E135" s="821"/>
      <c r="F135" s="733"/>
      <c r="G135" s="733"/>
      <c r="H135" s="733"/>
      <c r="I135" s="822"/>
      <c r="K135" s="621"/>
      <c r="M135" s="621"/>
      <c r="N135" s="621"/>
      <c r="O135" s="621"/>
      <c r="P135" s="621"/>
      <c r="Q135" s="621"/>
      <c r="R135" s="621"/>
      <c r="S135" s="907"/>
      <c r="T135" s="907"/>
      <c r="U135" s="907"/>
    </row>
    <row r="136" spans="1:27" s="612" customFormat="1" x14ac:dyDescent="0.25">
      <c r="A136" s="621"/>
      <c r="B136" s="543"/>
      <c r="D136" s="621"/>
      <c r="E136" s="821"/>
      <c r="F136" s="733"/>
      <c r="G136" s="733"/>
      <c r="H136" s="733"/>
      <c r="I136" s="822"/>
      <c r="K136" s="621"/>
      <c r="M136" s="621"/>
      <c r="N136" s="621"/>
      <c r="O136" s="621"/>
      <c r="P136" s="621"/>
      <c r="Q136" s="621"/>
      <c r="R136" s="621"/>
      <c r="S136" s="907"/>
      <c r="T136" s="907"/>
      <c r="U136" s="907"/>
    </row>
    <row r="137" spans="1:27" s="612" customFormat="1" x14ac:dyDescent="0.25">
      <c r="A137" s="621"/>
      <c r="B137" s="543"/>
      <c r="D137" s="621"/>
      <c r="E137" s="821"/>
      <c r="F137" s="733"/>
      <c r="G137" s="733"/>
      <c r="H137" s="733"/>
      <c r="I137" s="822"/>
      <c r="K137" s="621"/>
      <c r="M137" s="621"/>
      <c r="N137" s="621"/>
      <c r="O137" s="621"/>
      <c r="P137" s="621"/>
      <c r="Q137" s="621"/>
      <c r="R137" s="621"/>
      <c r="S137" s="907"/>
      <c r="T137" s="907"/>
      <c r="U137" s="907"/>
    </row>
    <row r="138" spans="1:27" s="612" customFormat="1" x14ac:dyDescent="0.25">
      <c r="A138" s="621"/>
      <c r="B138" s="543"/>
      <c r="D138" s="621"/>
      <c r="E138" s="821"/>
      <c r="F138" s="733"/>
      <c r="G138" s="733"/>
      <c r="H138" s="733"/>
      <c r="I138" s="822"/>
      <c r="K138" s="621"/>
      <c r="M138" s="621"/>
      <c r="N138" s="621"/>
      <c r="O138" s="621"/>
      <c r="P138" s="621"/>
      <c r="Q138" s="621"/>
      <c r="R138" s="621"/>
      <c r="S138" s="907"/>
      <c r="T138" s="907"/>
      <c r="U138" s="907"/>
    </row>
    <row r="139" spans="1:27" s="612" customFormat="1" x14ac:dyDescent="0.25">
      <c r="A139" s="621"/>
      <c r="B139" s="543"/>
      <c r="D139" s="621"/>
      <c r="E139" s="821"/>
      <c r="F139" s="733"/>
      <c r="G139" s="733"/>
      <c r="H139" s="733"/>
      <c r="I139" s="822"/>
      <c r="K139" s="621"/>
      <c r="M139" s="621"/>
      <c r="N139" s="621"/>
      <c r="O139" s="621"/>
      <c r="P139" s="621"/>
      <c r="Q139" s="621"/>
      <c r="R139" s="621"/>
      <c r="S139" s="907"/>
      <c r="T139" s="907"/>
      <c r="U139" s="907"/>
    </row>
    <row r="140" spans="1:27" s="612" customFormat="1" x14ac:dyDescent="0.25">
      <c r="A140" s="621"/>
      <c r="B140" s="543"/>
      <c r="D140" s="621"/>
      <c r="E140" s="821"/>
      <c r="F140" s="733"/>
      <c r="G140" s="733"/>
      <c r="H140" s="733"/>
      <c r="I140" s="822"/>
      <c r="K140" s="621"/>
      <c r="M140" s="621"/>
      <c r="N140" s="621"/>
      <c r="O140" s="621"/>
      <c r="P140" s="621"/>
      <c r="Q140" s="621"/>
      <c r="R140" s="621"/>
      <c r="S140" s="907"/>
      <c r="T140" s="907"/>
      <c r="U140" s="907"/>
    </row>
    <row r="141" spans="1:27" s="612" customFormat="1" x14ac:dyDescent="0.25">
      <c r="A141" s="621"/>
      <c r="B141" s="543"/>
      <c r="D141" s="621"/>
      <c r="E141" s="821"/>
      <c r="F141" s="733"/>
      <c r="G141" s="733"/>
      <c r="H141" s="733"/>
      <c r="I141" s="822"/>
      <c r="K141" s="621"/>
      <c r="M141" s="621"/>
      <c r="N141" s="621"/>
      <c r="O141" s="621"/>
      <c r="P141" s="621"/>
      <c r="Q141" s="621"/>
      <c r="R141" s="621"/>
      <c r="S141" s="907"/>
      <c r="T141" s="907"/>
      <c r="U141" s="907"/>
    </row>
    <row r="142" spans="1:27" s="612" customFormat="1" x14ac:dyDescent="0.25">
      <c r="A142" s="621"/>
      <c r="B142" s="543"/>
      <c r="D142" s="621"/>
      <c r="E142" s="821"/>
      <c r="F142" s="733"/>
      <c r="G142" s="733"/>
      <c r="H142" s="733"/>
      <c r="I142" s="822"/>
      <c r="K142" s="621"/>
      <c r="M142" s="621"/>
      <c r="N142" s="621"/>
      <c r="O142" s="621"/>
      <c r="P142" s="621"/>
      <c r="Q142" s="621"/>
      <c r="R142" s="621"/>
      <c r="S142" s="907"/>
      <c r="T142" s="907"/>
      <c r="U142" s="907"/>
    </row>
    <row r="143" spans="1:27" s="612" customFormat="1" x14ac:dyDescent="0.25">
      <c r="A143" s="621"/>
      <c r="B143" s="543"/>
      <c r="D143" s="621"/>
      <c r="E143" s="821"/>
      <c r="F143" s="733"/>
      <c r="G143" s="733"/>
      <c r="H143" s="733"/>
      <c r="I143" s="822"/>
      <c r="K143" s="621"/>
      <c r="M143" s="621"/>
      <c r="N143" s="621"/>
      <c r="O143" s="621"/>
      <c r="P143" s="621"/>
      <c r="Q143" s="621"/>
      <c r="R143" s="621"/>
      <c r="S143" s="907"/>
      <c r="T143" s="907"/>
      <c r="U143" s="907"/>
    </row>
    <row r="144" spans="1:27" s="612" customFormat="1" x14ac:dyDescent="0.25">
      <c r="A144" s="621"/>
      <c r="B144" s="543"/>
      <c r="D144" s="621"/>
      <c r="E144" s="821"/>
      <c r="F144" s="733"/>
      <c r="G144" s="733"/>
      <c r="H144" s="733"/>
      <c r="I144" s="822"/>
      <c r="K144" s="621"/>
      <c r="M144" s="621"/>
      <c r="N144" s="621"/>
      <c r="O144" s="621"/>
      <c r="P144" s="621"/>
      <c r="Q144" s="621"/>
      <c r="R144" s="621"/>
      <c r="S144" s="907"/>
      <c r="T144" s="907"/>
      <c r="U144" s="907"/>
    </row>
    <row r="145" spans="1:21" s="612" customFormat="1" x14ac:dyDescent="0.25">
      <c r="A145" s="621"/>
      <c r="B145" s="543"/>
      <c r="D145" s="621"/>
      <c r="E145" s="821"/>
      <c r="F145" s="733"/>
      <c r="G145" s="733"/>
      <c r="H145" s="733"/>
      <c r="I145" s="822"/>
      <c r="K145" s="621"/>
      <c r="M145" s="621"/>
      <c r="N145" s="621"/>
      <c r="O145" s="621"/>
      <c r="P145" s="621"/>
      <c r="Q145" s="621"/>
      <c r="R145" s="621"/>
      <c r="S145" s="907"/>
      <c r="T145" s="907"/>
      <c r="U145" s="907"/>
    </row>
    <row r="146" spans="1:21" s="612" customFormat="1" x14ac:dyDescent="0.25">
      <c r="A146" s="621"/>
      <c r="B146" s="543"/>
      <c r="D146" s="621"/>
      <c r="E146" s="821"/>
      <c r="F146" s="733"/>
      <c r="G146" s="733"/>
      <c r="H146" s="733"/>
      <c r="I146" s="822"/>
      <c r="K146" s="621"/>
      <c r="M146" s="621"/>
      <c r="N146" s="621"/>
      <c r="O146" s="621"/>
      <c r="P146" s="621"/>
      <c r="Q146" s="621"/>
      <c r="R146" s="621"/>
      <c r="S146" s="907"/>
      <c r="T146" s="907"/>
      <c r="U146" s="907"/>
    </row>
    <row r="147" spans="1:21" s="612" customFormat="1" x14ac:dyDescent="0.25">
      <c r="A147" s="621"/>
      <c r="B147" s="543"/>
      <c r="D147" s="621"/>
      <c r="E147" s="821"/>
      <c r="F147" s="733"/>
      <c r="G147" s="733"/>
      <c r="H147" s="733"/>
      <c r="I147" s="822"/>
      <c r="K147" s="621"/>
      <c r="M147" s="621"/>
      <c r="N147" s="621"/>
      <c r="O147" s="621"/>
      <c r="P147" s="621"/>
      <c r="Q147" s="621"/>
      <c r="R147" s="621"/>
      <c r="S147" s="907"/>
      <c r="T147" s="907"/>
      <c r="U147" s="907"/>
    </row>
    <row r="148" spans="1:21" s="612" customFormat="1" x14ac:dyDescent="0.25">
      <c r="A148" s="621"/>
      <c r="B148" s="543"/>
      <c r="D148" s="621"/>
      <c r="E148" s="821"/>
      <c r="F148" s="733"/>
      <c r="G148" s="733"/>
      <c r="H148" s="733"/>
      <c r="I148" s="822"/>
      <c r="K148" s="621"/>
      <c r="M148" s="621"/>
      <c r="N148" s="621"/>
      <c r="O148" s="621"/>
      <c r="P148" s="621"/>
      <c r="Q148" s="621"/>
      <c r="R148" s="621"/>
      <c r="S148" s="907"/>
      <c r="T148" s="907"/>
      <c r="U148" s="907"/>
    </row>
    <row r="149" spans="1:21" s="612" customFormat="1" x14ac:dyDescent="0.25">
      <c r="A149" s="621"/>
      <c r="B149" s="543"/>
      <c r="D149" s="621"/>
      <c r="E149" s="821"/>
      <c r="F149" s="733"/>
      <c r="G149" s="733"/>
      <c r="H149" s="733"/>
      <c r="I149" s="822"/>
      <c r="K149" s="621"/>
      <c r="M149" s="621"/>
      <c r="N149" s="621"/>
      <c r="O149" s="621"/>
      <c r="P149" s="621"/>
      <c r="Q149" s="621"/>
      <c r="R149" s="621"/>
      <c r="S149" s="907"/>
      <c r="T149" s="907"/>
      <c r="U149" s="907"/>
    </row>
    <row r="150" spans="1:21" s="612" customFormat="1" x14ac:dyDescent="0.25">
      <c r="A150" s="621"/>
      <c r="B150" s="543"/>
      <c r="D150" s="621"/>
      <c r="E150" s="821"/>
      <c r="F150" s="733"/>
      <c r="G150" s="733"/>
      <c r="H150" s="733"/>
      <c r="I150" s="822"/>
      <c r="K150" s="621"/>
      <c r="M150" s="621"/>
      <c r="N150" s="621"/>
      <c r="O150" s="621"/>
      <c r="P150" s="621"/>
      <c r="Q150" s="621"/>
      <c r="R150" s="621"/>
      <c r="S150" s="907"/>
      <c r="T150" s="907"/>
      <c r="U150" s="907"/>
    </row>
    <row r="151" spans="1:21" s="612" customFormat="1" x14ac:dyDescent="0.25">
      <c r="A151" s="621"/>
      <c r="B151" s="543"/>
      <c r="D151" s="621"/>
      <c r="E151" s="821"/>
      <c r="F151" s="733"/>
      <c r="G151" s="733"/>
      <c r="H151" s="733"/>
      <c r="I151" s="822"/>
      <c r="K151" s="621"/>
      <c r="M151" s="621"/>
      <c r="N151" s="621"/>
      <c r="O151" s="621"/>
      <c r="P151" s="621"/>
      <c r="Q151" s="621"/>
      <c r="R151" s="621"/>
      <c r="S151" s="907"/>
      <c r="T151" s="907"/>
      <c r="U151" s="907"/>
    </row>
    <row r="152" spans="1:21" s="612" customFormat="1" x14ac:dyDescent="0.25">
      <c r="A152" s="621"/>
      <c r="B152" s="543"/>
      <c r="D152" s="621"/>
      <c r="E152" s="821"/>
      <c r="F152" s="733"/>
      <c r="G152" s="733"/>
      <c r="H152" s="733"/>
      <c r="I152" s="822"/>
      <c r="K152" s="621"/>
      <c r="M152" s="621"/>
      <c r="N152" s="621"/>
      <c r="O152" s="621"/>
      <c r="P152" s="621"/>
      <c r="Q152" s="621"/>
      <c r="R152" s="621"/>
      <c r="S152" s="907"/>
      <c r="T152" s="907"/>
      <c r="U152" s="907"/>
    </row>
    <row r="153" spans="1:21" s="612" customFormat="1" x14ac:dyDescent="0.25">
      <c r="A153" s="621"/>
      <c r="B153" s="543"/>
      <c r="D153" s="621"/>
      <c r="E153" s="821"/>
      <c r="F153" s="733"/>
      <c r="G153" s="733"/>
      <c r="H153" s="733"/>
      <c r="I153" s="822"/>
      <c r="K153" s="621"/>
      <c r="M153" s="621"/>
      <c r="N153" s="621"/>
      <c r="O153" s="621"/>
      <c r="P153" s="621"/>
      <c r="Q153" s="621"/>
      <c r="R153" s="621"/>
      <c r="S153" s="907"/>
      <c r="T153" s="907"/>
      <c r="U153" s="907"/>
    </row>
    <row r="154" spans="1:21" s="612" customFormat="1" x14ac:dyDescent="0.25">
      <c r="A154" s="621"/>
      <c r="B154" s="543"/>
      <c r="D154" s="621"/>
      <c r="E154" s="821"/>
      <c r="F154" s="733"/>
      <c r="G154" s="733"/>
      <c r="H154" s="733"/>
      <c r="I154" s="822"/>
      <c r="K154" s="621"/>
      <c r="M154" s="621"/>
      <c r="N154" s="621"/>
      <c r="O154" s="621"/>
      <c r="P154" s="621"/>
      <c r="Q154" s="621"/>
      <c r="R154" s="621"/>
      <c r="S154" s="907"/>
      <c r="T154" s="907"/>
      <c r="U154" s="907"/>
    </row>
    <row r="155" spans="1:21" s="612" customFormat="1" x14ac:dyDescent="0.25">
      <c r="A155" s="621"/>
      <c r="B155" s="543"/>
      <c r="D155" s="621"/>
      <c r="E155" s="821"/>
      <c r="F155" s="733"/>
      <c r="G155" s="733"/>
      <c r="H155" s="733"/>
      <c r="I155" s="822"/>
      <c r="K155" s="621"/>
      <c r="M155" s="621"/>
      <c r="N155" s="621"/>
      <c r="O155" s="621"/>
      <c r="P155" s="621"/>
      <c r="Q155" s="621"/>
      <c r="R155" s="621"/>
      <c r="S155" s="907"/>
      <c r="T155" s="907"/>
      <c r="U155" s="907"/>
    </row>
    <row r="156" spans="1:21" s="612" customFormat="1" x14ac:dyDescent="0.25">
      <c r="A156" s="621"/>
      <c r="B156" s="543"/>
      <c r="D156" s="621"/>
      <c r="E156" s="821"/>
      <c r="F156" s="733"/>
      <c r="G156" s="733"/>
      <c r="H156" s="733"/>
      <c r="I156" s="822"/>
      <c r="K156" s="621"/>
      <c r="M156" s="621"/>
      <c r="N156" s="621"/>
      <c r="O156" s="621"/>
      <c r="P156" s="621"/>
      <c r="Q156" s="621"/>
      <c r="R156" s="621"/>
      <c r="S156" s="907"/>
      <c r="T156" s="907"/>
      <c r="U156" s="907"/>
    </row>
    <row r="157" spans="1:21" s="612" customFormat="1" x14ac:dyDescent="0.25">
      <c r="A157" s="621"/>
      <c r="B157" s="543"/>
      <c r="D157" s="621"/>
      <c r="E157" s="821"/>
      <c r="F157" s="733"/>
      <c r="G157" s="733"/>
      <c r="H157" s="733"/>
      <c r="I157" s="822"/>
      <c r="K157" s="621"/>
      <c r="M157" s="621"/>
      <c r="N157" s="621"/>
      <c r="O157" s="621"/>
      <c r="P157" s="621"/>
      <c r="Q157" s="621"/>
      <c r="R157" s="621"/>
      <c r="S157" s="907"/>
      <c r="T157" s="907"/>
      <c r="U157" s="907"/>
    </row>
    <row r="158" spans="1:21" s="612" customFormat="1" x14ac:dyDescent="0.25">
      <c r="A158" s="621"/>
      <c r="B158" s="543"/>
      <c r="D158" s="621"/>
      <c r="E158" s="821"/>
      <c r="F158" s="733"/>
      <c r="G158" s="733"/>
      <c r="H158" s="733"/>
      <c r="I158" s="822"/>
      <c r="K158" s="621"/>
      <c r="M158" s="621"/>
      <c r="N158" s="621"/>
      <c r="O158" s="621"/>
      <c r="P158" s="621"/>
      <c r="Q158" s="621"/>
      <c r="R158" s="621"/>
      <c r="S158" s="907"/>
      <c r="T158" s="907"/>
      <c r="U158" s="907"/>
    </row>
    <row r="159" spans="1:21" s="612" customFormat="1" x14ac:dyDescent="0.25">
      <c r="A159" s="621"/>
      <c r="B159" s="543"/>
      <c r="D159" s="621"/>
      <c r="E159" s="821"/>
      <c r="F159" s="733"/>
      <c r="G159" s="733"/>
      <c r="H159" s="733"/>
      <c r="I159" s="822"/>
      <c r="K159" s="621"/>
      <c r="M159" s="621"/>
      <c r="N159" s="621"/>
      <c r="O159" s="621"/>
      <c r="P159" s="621"/>
      <c r="Q159" s="621"/>
      <c r="R159" s="621"/>
      <c r="S159" s="907"/>
      <c r="T159" s="907"/>
      <c r="U159" s="907"/>
    </row>
    <row r="160" spans="1:21" s="612" customFormat="1" x14ac:dyDescent="0.25">
      <c r="A160" s="621"/>
      <c r="B160" s="543"/>
      <c r="D160" s="621"/>
      <c r="E160" s="821"/>
      <c r="F160" s="733"/>
      <c r="G160" s="733"/>
      <c r="H160" s="733"/>
      <c r="I160" s="822"/>
      <c r="K160" s="621"/>
      <c r="M160" s="621"/>
      <c r="N160" s="621"/>
      <c r="O160" s="621"/>
      <c r="P160" s="621"/>
      <c r="Q160" s="621"/>
      <c r="R160" s="621"/>
      <c r="S160" s="907"/>
      <c r="T160" s="907"/>
      <c r="U160" s="907"/>
    </row>
    <row r="161" spans="1:21" s="612" customFormat="1" x14ac:dyDescent="0.25">
      <c r="A161" s="621"/>
      <c r="B161" s="543"/>
      <c r="D161" s="621"/>
      <c r="E161" s="821"/>
      <c r="F161" s="733"/>
      <c r="G161" s="733"/>
      <c r="H161" s="733"/>
      <c r="I161" s="822"/>
      <c r="K161" s="621"/>
      <c r="M161" s="621"/>
      <c r="N161" s="621"/>
      <c r="O161" s="621"/>
      <c r="P161" s="621"/>
      <c r="Q161" s="621"/>
      <c r="R161" s="621"/>
      <c r="S161" s="907"/>
      <c r="T161" s="907"/>
      <c r="U161" s="907"/>
    </row>
    <row r="162" spans="1:21" s="612" customFormat="1" x14ac:dyDescent="0.25">
      <c r="A162" s="621"/>
      <c r="B162" s="543"/>
      <c r="D162" s="621"/>
      <c r="E162" s="821"/>
      <c r="F162" s="733"/>
      <c r="G162" s="733"/>
      <c r="H162" s="733"/>
      <c r="I162" s="822"/>
      <c r="K162" s="621"/>
      <c r="M162" s="621"/>
      <c r="N162" s="621"/>
      <c r="O162" s="621"/>
      <c r="P162" s="621"/>
      <c r="Q162" s="621"/>
      <c r="R162" s="783"/>
      <c r="S162" s="907"/>
      <c r="T162" s="907"/>
      <c r="U162" s="907"/>
    </row>
    <row r="163" spans="1:21" s="612" customFormat="1" x14ac:dyDescent="0.25">
      <c r="A163" s="621"/>
      <c r="B163" s="543"/>
      <c r="D163" s="621"/>
      <c r="E163" s="821"/>
      <c r="F163" s="733"/>
      <c r="G163" s="733"/>
      <c r="H163" s="733"/>
      <c r="I163" s="822"/>
      <c r="K163" s="621"/>
      <c r="M163" s="621"/>
      <c r="N163" s="621"/>
      <c r="O163" s="621"/>
      <c r="P163" s="621"/>
      <c r="Q163" s="621"/>
      <c r="R163" s="621"/>
      <c r="S163" s="907"/>
      <c r="T163" s="907"/>
      <c r="U163" s="907"/>
    </row>
    <row r="164" spans="1:21" s="612" customFormat="1" x14ac:dyDescent="0.25">
      <c r="A164" s="621"/>
      <c r="B164" s="543"/>
      <c r="D164" s="621"/>
      <c r="E164" s="821"/>
      <c r="F164" s="733"/>
      <c r="G164" s="733"/>
      <c r="H164" s="733"/>
      <c r="I164" s="822"/>
      <c r="K164" s="621"/>
      <c r="M164" s="621"/>
      <c r="N164" s="621"/>
      <c r="O164" s="621"/>
      <c r="P164" s="621"/>
      <c r="Q164" s="621"/>
      <c r="R164" s="621"/>
      <c r="S164" s="907"/>
      <c r="T164" s="907"/>
      <c r="U164" s="907"/>
    </row>
    <row r="165" spans="1:21" s="612" customFormat="1" x14ac:dyDescent="0.25">
      <c r="A165" s="621"/>
      <c r="B165" s="543"/>
      <c r="D165" s="621"/>
      <c r="E165" s="821"/>
      <c r="F165" s="733"/>
      <c r="G165" s="733"/>
      <c r="H165" s="733"/>
      <c r="I165" s="822"/>
      <c r="K165" s="621"/>
      <c r="M165" s="621"/>
      <c r="N165" s="621"/>
      <c r="O165" s="621"/>
      <c r="P165" s="621"/>
      <c r="Q165" s="621"/>
      <c r="R165" s="621"/>
      <c r="S165" s="907"/>
      <c r="T165" s="907"/>
      <c r="U165" s="907"/>
    </row>
    <row r="166" spans="1:21" s="612" customFormat="1" x14ac:dyDescent="0.25">
      <c r="A166" s="621"/>
      <c r="B166" s="543"/>
      <c r="D166" s="621"/>
      <c r="E166" s="821"/>
      <c r="F166" s="733"/>
      <c r="G166" s="733"/>
      <c r="H166" s="733"/>
      <c r="I166" s="822"/>
      <c r="K166" s="621"/>
      <c r="M166" s="621"/>
      <c r="N166" s="621"/>
      <c r="O166" s="621"/>
      <c r="P166" s="621"/>
      <c r="Q166" s="621"/>
      <c r="R166" s="621"/>
      <c r="S166" s="907"/>
      <c r="T166" s="907"/>
      <c r="U166" s="907"/>
    </row>
    <row r="167" spans="1:21" s="612" customFormat="1" x14ac:dyDescent="0.25">
      <c r="A167" s="621"/>
      <c r="B167" s="543"/>
      <c r="D167" s="621"/>
      <c r="E167" s="821"/>
      <c r="F167" s="733"/>
      <c r="G167" s="733"/>
      <c r="H167" s="733"/>
      <c r="I167" s="822"/>
      <c r="K167" s="621"/>
      <c r="M167" s="621"/>
      <c r="N167" s="621"/>
      <c r="O167" s="621"/>
      <c r="P167" s="621"/>
      <c r="Q167" s="621"/>
      <c r="R167" s="621"/>
      <c r="S167" s="907"/>
      <c r="T167" s="907"/>
      <c r="U167" s="907"/>
    </row>
    <row r="168" spans="1:21" s="612" customFormat="1" x14ac:dyDescent="0.25">
      <c r="A168" s="621"/>
      <c r="B168" s="543"/>
      <c r="D168" s="621"/>
      <c r="E168" s="821"/>
      <c r="F168" s="733"/>
      <c r="G168" s="733"/>
      <c r="H168" s="733"/>
      <c r="I168" s="822"/>
      <c r="K168" s="621"/>
      <c r="M168" s="621"/>
      <c r="N168" s="621"/>
      <c r="O168" s="621"/>
      <c r="P168" s="621"/>
      <c r="Q168" s="621"/>
      <c r="R168" s="621"/>
      <c r="S168" s="907"/>
      <c r="T168" s="907"/>
      <c r="U168" s="907"/>
    </row>
    <row r="169" spans="1:21" s="612" customFormat="1" x14ac:dyDescent="0.25">
      <c r="A169" s="621"/>
      <c r="B169" s="543"/>
      <c r="D169" s="621"/>
      <c r="E169" s="821"/>
      <c r="F169" s="733"/>
      <c r="G169" s="733"/>
      <c r="H169" s="733"/>
      <c r="I169" s="822"/>
      <c r="K169" s="621"/>
      <c r="M169" s="621"/>
      <c r="N169" s="621"/>
      <c r="O169" s="621"/>
      <c r="P169" s="621"/>
      <c r="Q169" s="621"/>
      <c r="R169" s="621"/>
      <c r="S169" s="907"/>
      <c r="T169" s="907"/>
      <c r="U169" s="907"/>
    </row>
    <row r="170" spans="1:21" s="612" customFormat="1" x14ac:dyDescent="0.25">
      <c r="A170" s="621"/>
      <c r="B170" s="543"/>
      <c r="D170" s="621"/>
      <c r="E170" s="821"/>
      <c r="F170" s="733"/>
      <c r="G170" s="733"/>
      <c r="H170" s="733"/>
      <c r="I170" s="822"/>
      <c r="K170" s="621"/>
      <c r="M170" s="621"/>
      <c r="N170" s="621"/>
      <c r="O170" s="621"/>
      <c r="P170" s="621"/>
      <c r="Q170" s="621"/>
      <c r="R170" s="621"/>
      <c r="S170" s="907"/>
      <c r="T170" s="907"/>
      <c r="U170" s="907"/>
    </row>
    <row r="171" spans="1:21" s="612" customFormat="1" x14ac:dyDescent="0.25">
      <c r="A171" s="621"/>
      <c r="B171" s="543"/>
      <c r="D171" s="621"/>
      <c r="E171" s="821"/>
      <c r="F171" s="733"/>
      <c r="G171" s="733"/>
      <c r="H171" s="733"/>
      <c r="I171" s="822"/>
      <c r="K171" s="621"/>
      <c r="M171" s="621"/>
      <c r="N171" s="621"/>
      <c r="O171" s="621"/>
      <c r="P171" s="621"/>
      <c r="Q171" s="621"/>
      <c r="R171" s="621"/>
      <c r="S171" s="907"/>
      <c r="T171" s="907"/>
      <c r="U171" s="907"/>
    </row>
    <row r="172" spans="1:21" s="612" customFormat="1" x14ac:dyDescent="0.25">
      <c r="A172" s="621"/>
      <c r="B172" s="543"/>
      <c r="D172" s="621"/>
      <c r="E172" s="821"/>
      <c r="F172" s="733"/>
      <c r="G172" s="733"/>
      <c r="H172" s="733"/>
      <c r="I172" s="822"/>
      <c r="K172" s="621"/>
      <c r="M172" s="621"/>
      <c r="N172" s="621"/>
      <c r="O172" s="621"/>
      <c r="P172" s="621"/>
      <c r="Q172" s="621"/>
      <c r="R172" s="621"/>
      <c r="S172" s="907"/>
      <c r="T172" s="907"/>
      <c r="U172" s="907"/>
    </row>
    <row r="173" spans="1:21" s="612" customFormat="1" x14ac:dyDescent="0.25">
      <c r="A173" s="621"/>
      <c r="B173" s="543"/>
      <c r="D173" s="621"/>
      <c r="E173" s="821"/>
      <c r="F173" s="733"/>
      <c r="G173" s="733"/>
      <c r="H173" s="733"/>
      <c r="I173" s="822"/>
      <c r="K173" s="621"/>
      <c r="M173" s="621"/>
      <c r="N173" s="621"/>
      <c r="O173" s="621"/>
      <c r="P173" s="621"/>
      <c r="Q173" s="621"/>
      <c r="R173" s="621"/>
      <c r="S173" s="907"/>
      <c r="T173" s="907"/>
      <c r="U173" s="907"/>
    </row>
    <row r="174" spans="1:21" s="612" customFormat="1" x14ac:dyDescent="0.25">
      <c r="A174" s="621"/>
      <c r="B174" s="543"/>
      <c r="D174" s="621"/>
      <c r="E174" s="821"/>
      <c r="F174" s="733"/>
      <c r="G174" s="733"/>
      <c r="H174" s="733"/>
      <c r="I174" s="822"/>
      <c r="K174" s="621"/>
      <c r="M174" s="621"/>
      <c r="N174" s="621"/>
      <c r="O174" s="621"/>
      <c r="P174" s="621"/>
      <c r="Q174" s="621"/>
      <c r="R174" s="621"/>
      <c r="S174" s="907"/>
      <c r="T174" s="907"/>
      <c r="U174" s="907"/>
    </row>
    <row r="175" spans="1:21" s="612" customFormat="1" x14ac:dyDescent="0.25">
      <c r="A175" s="621"/>
      <c r="B175" s="543"/>
      <c r="D175" s="621"/>
      <c r="E175" s="821"/>
      <c r="F175" s="733"/>
      <c r="G175" s="733"/>
      <c r="H175" s="733"/>
      <c r="I175" s="822"/>
      <c r="K175" s="621"/>
      <c r="M175" s="621"/>
      <c r="N175" s="621"/>
      <c r="O175" s="621"/>
      <c r="P175" s="621"/>
      <c r="Q175" s="621"/>
      <c r="R175" s="621"/>
      <c r="S175" s="907"/>
      <c r="T175" s="907"/>
      <c r="U175" s="907"/>
    </row>
    <row r="176" spans="1:21" s="612" customFormat="1" x14ac:dyDescent="0.25">
      <c r="A176" s="621"/>
      <c r="B176" s="543"/>
      <c r="D176" s="621"/>
      <c r="E176" s="821"/>
      <c r="F176" s="733"/>
      <c r="G176" s="733"/>
      <c r="H176" s="733"/>
      <c r="I176" s="822"/>
      <c r="K176" s="621"/>
      <c r="M176" s="621"/>
      <c r="N176" s="621"/>
      <c r="O176" s="621"/>
      <c r="P176" s="621"/>
      <c r="Q176" s="621"/>
      <c r="R176" s="621"/>
      <c r="S176" s="907"/>
      <c r="T176" s="907"/>
      <c r="U176" s="907"/>
    </row>
    <row r="177" spans="1:21" s="612" customFormat="1" x14ac:dyDescent="0.25">
      <c r="A177" s="621"/>
      <c r="B177" s="543"/>
      <c r="D177" s="621"/>
      <c r="E177" s="821"/>
      <c r="F177" s="733"/>
      <c r="G177" s="733"/>
      <c r="H177" s="733"/>
      <c r="I177" s="822"/>
      <c r="K177" s="621"/>
      <c r="M177" s="621"/>
      <c r="N177" s="621"/>
      <c r="O177" s="621"/>
      <c r="P177" s="621"/>
      <c r="Q177" s="621"/>
      <c r="R177" s="621"/>
      <c r="S177" s="907"/>
      <c r="T177" s="907"/>
      <c r="U177" s="907"/>
    </row>
    <row r="178" spans="1:21" s="612" customFormat="1" x14ac:dyDescent="0.25">
      <c r="A178" s="621"/>
      <c r="B178" s="543"/>
      <c r="D178" s="621"/>
      <c r="E178" s="821"/>
      <c r="F178" s="733"/>
      <c r="G178" s="733"/>
      <c r="H178" s="733"/>
      <c r="I178" s="822"/>
      <c r="K178" s="621"/>
      <c r="M178" s="621"/>
      <c r="N178" s="621"/>
      <c r="O178" s="621"/>
      <c r="P178" s="621"/>
      <c r="Q178" s="621"/>
      <c r="R178" s="621"/>
      <c r="S178" s="907"/>
      <c r="T178" s="907"/>
      <c r="U178" s="907"/>
    </row>
    <row r="179" spans="1:21" s="612" customFormat="1" x14ac:dyDescent="0.25">
      <c r="A179" s="621"/>
      <c r="B179" s="543"/>
      <c r="D179" s="621"/>
      <c r="E179" s="821"/>
      <c r="F179" s="733"/>
      <c r="G179" s="733"/>
      <c r="H179" s="733"/>
      <c r="I179" s="822"/>
      <c r="K179" s="621"/>
      <c r="M179" s="621"/>
      <c r="N179" s="621"/>
      <c r="O179" s="621"/>
      <c r="P179" s="621"/>
      <c r="Q179" s="621"/>
      <c r="R179" s="621"/>
      <c r="S179" s="907"/>
      <c r="T179" s="907"/>
      <c r="U179" s="907"/>
    </row>
    <row r="180" spans="1:21" s="612" customFormat="1" x14ac:dyDescent="0.25">
      <c r="A180" s="621"/>
      <c r="B180" s="543"/>
      <c r="D180" s="621"/>
      <c r="E180" s="821"/>
      <c r="F180" s="733"/>
      <c r="G180" s="733"/>
      <c r="H180" s="733"/>
      <c r="I180" s="822"/>
      <c r="K180" s="621"/>
      <c r="M180" s="621"/>
      <c r="N180" s="621"/>
      <c r="O180" s="621"/>
      <c r="P180" s="621"/>
      <c r="Q180" s="621"/>
      <c r="R180" s="621"/>
      <c r="S180" s="907"/>
      <c r="T180" s="907"/>
      <c r="U180" s="907"/>
    </row>
    <row r="181" spans="1:21" s="612" customFormat="1" x14ac:dyDescent="0.25">
      <c r="A181" s="621"/>
      <c r="B181" s="543"/>
      <c r="D181" s="621"/>
      <c r="E181" s="821"/>
      <c r="F181" s="733"/>
      <c r="G181" s="733"/>
      <c r="H181" s="733"/>
      <c r="I181" s="822"/>
      <c r="K181" s="621"/>
      <c r="M181" s="621"/>
      <c r="N181" s="621"/>
      <c r="O181" s="621"/>
      <c r="P181" s="621"/>
      <c r="Q181" s="621"/>
      <c r="R181" s="621"/>
      <c r="S181" s="907"/>
      <c r="T181" s="907"/>
      <c r="U181" s="907"/>
    </row>
    <row r="182" spans="1:21" s="612" customFormat="1" x14ac:dyDescent="0.25">
      <c r="A182" s="621"/>
      <c r="B182" s="543"/>
      <c r="D182" s="621"/>
      <c r="E182" s="821"/>
      <c r="F182" s="733"/>
      <c r="G182" s="733"/>
      <c r="H182" s="733"/>
      <c r="I182" s="822"/>
      <c r="K182" s="621"/>
      <c r="M182" s="621"/>
      <c r="N182" s="621"/>
      <c r="O182" s="621"/>
      <c r="P182" s="621"/>
      <c r="Q182" s="621"/>
      <c r="R182" s="621"/>
      <c r="S182" s="907"/>
      <c r="T182" s="907"/>
      <c r="U182" s="907"/>
    </row>
    <row r="183" spans="1:21" s="612" customFormat="1" x14ac:dyDescent="0.25">
      <c r="A183" s="621"/>
      <c r="B183" s="543"/>
      <c r="D183" s="621"/>
      <c r="E183" s="821"/>
      <c r="F183" s="733"/>
      <c r="G183" s="733"/>
      <c r="H183" s="733"/>
      <c r="I183" s="822"/>
      <c r="K183" s="621"/>
      <c r="M183" s="621"/>
      <c r="N183" s="621"/>
      <c r="O183" s="621"/>
      <c r="P183" s="621"/>
      <c r="Q183" s="621"/>
      <c r="R183" s="621"/>
      <c r="S183" s="907"/>
      <c r="T183" s="907"/>
      <c r="U183" s="907"/>
    </row>
    <row r="184" spans="1:21" s="612" customFormat="1" x14ac:dyDescent="0.25">
      <c r="A184" s="621"/>
      <c r="B184" s="543"/>
      <c r="D184" s="621"/>
      <c r="E184" s="821"/>
      <c r="F184" s="733"/>
      <c r="G184" s="733"/>
      <c r="H184" s="733"/>
      <c r="I184" s="822"/>
      <c r="K184" s="621"/>
      <c r="M184" s="621"/>
      <c r="N184" s="621"/>
      <c r="O184" s="621"/>
      <c r="P184" s="621"/>
      <c r="Q184" s="621"/>
      <c r="R184" s="621"/>
      <c r="S184" s="907"/>
      <c r="T184" s="907"/>
      <c r="U184" s="907"/>
    </row>
    <row r="185" spans="1:21" s="612" customFormat="1" x14ac:dyDescent="0.25">
      <c r="A185" s="621"/>
      <c r="B185" s="543"/>
      <c r="D185" s="621"/>
      <c r="E185" s="821"/>
      <c r="F185" s="733"/>
      <c r="G185" s="733"/>
      <c r="H185" s="733"/>
      <c r="I185" s="822"/>
      <c r="K185" s="621"/>
      <c r="M185" s="621"/>
      <c r="N185" s="621"/>
      <c r="O185" s="621"/>
      <c r="P185" s="621"/>
      <c r="Q185" s="621"/>
      <c r="R185" s="621"/>
      <c r="S185" s="907"/>
      <c r="T185" s="907"/>
      <c r="U185" s="907"/>
    </row>
    <row r="186" spans="1:21" s="612" customFormat="1" x14ac:dyDescent="0.25">
      <c r="A186" s="621"/>
      <c r="B186" s="543"/>
      <c r="D186" s="621"/>
      <c r="E186" s="821"/>
      <c r="F186" s="733"/>
      <c r="G186" s="733"/>
      <c r="H186" s="733"/>
      <c r="I186" s="822"/>
      <c r="K186" s="621"/>
      <c r="M186" s="621"/>
      <c r="N186" s="621"/>
      <c r="O186" s="621"/>
      <c r="P186" s="621"/>
      <c r="Q186" s="621"/>
      <c r="R186" s="621"/>
      <c r="S186" s="907"/>
      <c r="T186" s="907"/>
      <c r="U186" s="907"/>
    </row>
    <row r="187" spans="1:21" s="612" customFormat="1" x14ac:dyDescent="0.25">
      <c r="A187" s="621"/>
      <c r="B187" s="543"/>
      <c r="D187" s="621"/>
      <c r="E187" s="821"/>
      <c r="F187" s="733"/>
      <c r="G187" s="733"/>
      <c r="H187" s="733"/>
      <c r="I187" s="822"/>
      <c r="K187" s="621"/>
      <c r="M187" s="621"/>
      <c r="N187" s="621"/>
      <c r="O187" s="621"/>
      <c r="P187" s="621"/>
      <c r="Q187" s="621"/>
      <c r="R187" s="621"/>
      <c r="S187" s="907"/>
      <c r="T187" s="907"/>
      <c r="U187" s="907"/>
    </row>
    <row r="188" spans="1:21" s="612" customFormat="1" x14ac:dyDescent="0.25">
      <c r="A188" s="621"/>
      <c r="B188" s="543"/>
      <c r="D188" s="621"/>
      <c r="E188" s="821"/>
      <c r="F188" s="733"/>
      <c r="G188" s="733"/>
      <c r="H188" s="733"/>
      <c r="I188" s="822"/>
      <c r="K188" s="621"/>
      <c r="M188" s="621"/>
      <c r="N188" s="621"/>
      <c r="O188" s="621"/>
      <c r="P188" s="621"/>
      <c r="Q188" s="621"/>
      <c r="R188" s="621"/>
      <c r="S188" s="907"/>
      <c r="T188" s="907"/>
      <c r="U188" s="907"/>
    </row>
    <row r="189" spans="1:21" s="612" customFormat="1" x14ac:dyDescent="0.25">
      <c r="A189" s="621"/>
      <c r="B189" s="543"/>
      <c r="D189" s="621"/>
      <c r="E189" s="821"/>
      <c r="F189" s="733"/>
      <c r="G189" s="733"/>
      <c r="H189" s="733"/>
      <c r="I189" s="620"/>
      <c r="K189" s="621"/>
      <c r="M189" s="621"/>
      <c r="N189" s="621"/>
      <c r="O189" s="621"/>
      <c r="P189" s="621"/>
      <c r="Q189" s="621"/>
      <c r="R189" s="621"/>
      <c r="S189" s="907"/>
      <c r="T189" s="907"/>
      <c r="U189" s="907"/>
    </row>
    <row r="190" spans="1:21" s="612" customFormat="1" x14ac:dyDescent="0.25">
      <c r="A190" s="621"/>
      <c r="B190" s="543"/>
      <c r="D190" s="621"/>
      <c r="E190" s="821"/>
      <c r="F190" s="733"/>
      <c r="G190" s="733"/>
      <c r="H190" s="733"/>
      <c r="I190" s="824"/>
      <c r="K190" s="621"/>
      <c r="M190" s="621"/>
      <c r="N190" s="621"/>
      <c r="O190" s="621"/>
      <c r="P190" s="621"/>
      <c r="Q190" s="621"/>
      <c r="R190" s="621"/>
      <c r="S190" s="907"/>
      <c r="T190" s="907"/>
      <c r="U190" s="907"/>
    </row>
    <row r="191" spans="1:21" s="612" customFormat="1" x14ac:dyDescent="0.25">
      <c r="A191" s="621"/>
      <c r="B191" s="543"/>
      <c r="D191" s="621"/>
      <c r="E191" s="821"/>
      <c r="F191" s="733"/>
      <c r="G191" s="733"/>
      <c r="H191" s="733"/>
      <c r="I191" s="824"/>
      <c r="K191" s="621"/>
      <c r="M191" s="621"/>
      <c r="N191" s="621"/>
      <c r="O191" s="621"/>
      <c r="P191" s="621"/>
      <c r="Q191" s="621"/>
      <c r="R191" s="621"/>
      <c r="S191" s="907"/>
      <c r="T191" s="907"/>
      <c r="U191" s="907"/>
    </row>
    <row r="192" spans="1:21" s="612" customFormat="1" x14ac:dyDescent="0.25">
      <c r="A192" s="621"/>
      <c r="B192" s="543"/>
      <c r="D192" s="621"/>
      <c r="E192" s="821"/>
      <c r="F192" s="733"/>
      <c r="G192" s="733"/>
      <c r="H192" s="733"/>
      <c r="I192" s="824"/>
      <c r="K192" s="621"/>
      <c r="M192" s="621"/>
      <c r="N192" s="621"/>
      <c r="O192" s="621"/>
      <c r="P192" s="621"/>
      <c r="Q192" s="621"/>
      <c r="R192" s="621"/>
      <c r="S192" s="907"/>
      <c r="T192" s="907"/>
      <c r="U192" s="907"/>
    </row>
    <row r="193" spans="1:21" s="612" customFormat="1" x14ac:dyDescent="0.25">
      <c r="A193" s="621"/>
      <c r="B193" s="543"/>
      <c r="D193" s="621"/>
      <c r="E193" s="821"/>
      <c r="F193" s="733"/>
      <c r="G193" s="733"/>
      <c r="H193" s="733"/>
      <c r="I193" s="824"/>
      <c r="K193" s="621"/>
      <c r="M193" s="621"/>
      <c r="N193" s="621"/>
      <c r="O193" s="621"/>
      <c r="P193" s="621"/>
      <c r="Q193" s="621"/>
      <c r="R193" s="621"/>
      <c r="S193" s="907"/>
      <c r="T193" s="907"/>
      <c r="U193" s="907"/>
    </row>
    <row r="194" spans="1:21" s="612" customFormat="1" x14ac:dyDescent="0.25">
      <c r="A194" s="621"/>
      <c r="B194" s="543"/>
      <c r="D194" s="621"/>
      <c r="E194" s="821"/>
      <c r="F194" s="733"/>
      <c r="G194" s="733"/>
      <c r="H194" s="733"/>
      <c r="I194" s="824"/>
      <c r="K194" s="621"/>
      <c r="M194" s="621"/>
      <c r="N194" s="621"/>
      <c r="O194" s="621"/>
      <c r="P194" s="621"/>
      <c r="Q194" s="621"/>
      <c r="R194" s="621"/>
      <c r="S194" s="907"/>
      <c r="T194" s="907"/>
      <c r="U194" s="907"/>
    </row>
    <row r="195" spans="1:21" s="612" customFormat="1" x14ac:dyDescent="0.25">
      <c r="A195" s="621"/>
      <c r="B195" s="543"/>
      <c r="D195" s="621"/>
      <c r="E195" s="821"/>
      <c r="F195" s="733"/>
      <c r="G195" s="733"/>
      <c r="H195" s="733"/>
      <c r="I195" s="824"/>
      <c r="K195" s="621"/>
      <c r="M195" s="621"/>
      <c r="N195" s="621"/>
      <c r="O195" s="621"/>
      <c r="P195" s="621"/>
      <c r="Q195" s="621"/>
      <c r="R195" s="621"/>
      <c r="S195" s="907"/>
      <c r="T195" s="907"/>
      <c r="U195" s="907"/>
    </row>
    <row r="196" spans="1:21" s="612" customFormat="1" x14ac:dyDescent="0.25">
      <c r="A196" s="621"/>
      <c r="B196" s="543"/>
      <c r="D196" s="621"/>
      <c r="E196" s="821"/>
      <c r="F196" s="733"/>
      <c r="G196" s="733"/>
      <c r="H196" s="733"/>
      <c r="I196" s="824"/>
      <c r="K196" s="621"/>
      <c r="M196" s="621"/>
      <c r="N196" s="621"/>
      <c r="O196" s="621"/>
      <c r="P196" s="621"/>
      <c r="Q196" s="621"/>
      <c r="R196" s="621"/>
      <c r="S196" s="907"/>
      <c r="T196" s="907"/>
      <c r="U196" s="907"/>
    </row>
    <row r="197" spans="1:21" s="612" customFormat="1" x14ac:dyDescent="0.25">
      <c r="A197" s="621"/>
      <c r="B197" s="543"/>
      <c r="D197" s="621"/>
      <c r="E197" s="821"/>
      <c r="F197" s="733"/>
      <c r="G197" s="733"/>
      <c r="H197" s="733"/>
      <c r="I197" s="824"/>
      <c r="K197" s="621"/>
      <c r="M197" s="621"/>
      <c r="N197" s="621"/>
      <c r="O197" s="621"/>
      <c r="P197" s="621"/>
      <c r="Q197" s="621"/>
      <c r="R197" s="621"/>
      <c r="S197" s="907"/>
      <c r="T197" s="907"/>
      <c r="U197" s="907"/>
    </row>
    <row r="198" spans="1:21" s="612" customFormat="1" x14ac:dyDescent="0.25">
      <c r="A198" s="621"/>
      <c r="B198" s="543"/>
      <c r="D198" s="621"/>
      <c r="E198" s="821"/>
      <c r="F198" s="733"/>
      <c r="G198" s="733"/>
      <c r="H198" s="733"/>
      <c r="I198" s="824"/>
      <c r="K198" s="621"/>
      <c r="M198" s="621"/>
      <c r="N198" s="621"/>
      <c r="O198" s="621"/>
      <c r="P198" s="621"/>
      <c r="Q198" s="621"/>
      <c r="R198" s="621"/>
      <c r="S198" s="907"/>
      <c r="T198" s="907"/>
      <c r="U198" s="907"/>
    </row>
    <row r="199" spans="1:21" s="612" customFormat="1" x14ac:dyDescent="0.25">
      <c r="A199" s="621"/>
      <c r="B199" s="543"/>
      <c r="D199" s="621"/>
      <c r="E199" s="821"/>
      <c r="F199" s="733"/>
      <c r="G199" s="733"/>
      <c r="H199" s="733"/>
      <c r="I199" s="824"/>
      <c r="K199" s="621"/>
      <c r="M199" s="621"/>
      <c r="N199" s="621"/>
      <c r="O199" s="621"/>
      <c r="P199" s="621"/>
      <c r="Q199" s="621"/>
      <c r="R199" s="621"/>
      <c r="S199" s="907"/>
      <c r="T199" s="907"/>
      <c r="U199" s="907"/>
    </row>
    <row r="200" spans="1:21" s="612" customFormat="1" x14ac:dyDescent="0.25">
      <c r="A200" s="621"/>
      <c r="B200" s="543"/>
      <c r="D200" s="621"/>
      <c r="E200" s="821"/>
      <c r="F200" s="733"/>
      <c r="G200" s="733"/>
      <c r="H200" s="733"/>
      <c r="I200" s="824"/>
      <c r="K200" s="621"/>
      <c r="M200" s="621"/>
      <c r="N200" s="621"/>
      <c r="O200" s="621"/>
      <c r="P200" s="621"/>
      <c r="Q200" s="621"/>
      <c r="R200" s="621"/>
      <c r="S200" s="907"/>
      <c r="T200" s="907"/>
      <c r="U200" s="907"/>
    </row>
    <row r="201" spans="1:21" s="612" customFormat="1" x14ac:dyDescent="0.25">
      <c r="A201" s="621"/>
      <c r="B201" s="543"/>
      <c r="D201" s="621"/>
      <c r="E201" s="821"/>
      <c r="F201" s="733"/>
      <c r="G201" s="733"/>
      <c r="H201" s="733"/>
      <c r="I201" s="824"/>
      <c r="K201" s="621"/>
      <c r="M201" s="621"/>
      <c r="N201" s="621"/>
      <c r="O201" s="621"/>
      <c r="P201" s="621"/>
      <c r="Q201" s="621"/>
      <c r="R201" s="621"/>
      <c r="S201" s="907"/>
      <c r="T201" s="907"/>
      <c r="U201" s="907"/>
    </row>
    <row r="202" spans="1:21" s="612" customFormat="1" x14ac:dyDescent="0.25">
      <c r="A202" s="621"/>
      <c r="B202" s="543"/>
      <c r="D202" s="621"/>
      <c r="E202" s="821"/>
      <c r="F202" s="733"/>
      <c r="G202" s="733"/>
      <c r="H202" s="733"/>
      <c r="I202" s="824"/>
      <c r="K202" s="621"/>
      <c r="M202" s="621"/>
      <c r="N202" s="621"/>
      <c r="O202" s="621"/>
      <c r="P202" s="621"/>
      <c r="Q202" s="621"/>
      <c r="R202" s="621"/>
      <c r="S202" s="907"/>
      <c r="T202" s="907"/>
      <c r="U202" s="907"/>
    </row>
    <row r="203" spans="1:21" s="612" customFormat="1" x14ac:dyDescent="0.25">
      <c r="A203" s="621"/>
      <c r="B203" s="543"/>
      <c r="D203" s="621"/>
      <c r="E203" s="821"/>
      <c r="F203" s="733"/>
      <c r="G203" s="733"/>
      <c r="H203" s="733"/>
      <c r="I203" s="824"/>
      <c r="K203" s="621"/>
      <c r="M203" s="621"/>
      <c r="N203" s="621"/>
      <c r="O203" s="621"/>
      <c r="P203" s="621"/>
      <c r="Q203" s="621"/>
      <c r="R203" s="621"/>
      <c r="S203" s="907"/>
      <c r="T203" s="907"/>
      <c r="U203" s="907"/>
    </row>
    <row r="204" spans="1:21" s="612" customFormat="1" x14ac:dyDescent="0.25">
      <c r="A204" s="621"/>
      <c r="B204" s="543"/>
      <c r="D204" s="621"/>
      <c r="E204" s="821"/>
      <c r="F204" s="733"/>
      <c r="G204" s="733"/>
      <c r="H204" s="733"/>
      <c r="I204" s="824"/>
      <c r="K204" s="621"/>
      <c r="M204" s="621"/>
      <c r="N204" s="621"/>
      <c r="O204" s="621"/>
      <c r="P204" s="621"/>
      <c r="Q204" s="621"/>
      <c r="R204" s="621"/>
      <c r="S204" s="907"/>
      <c r="T204" s="907"/>
      <c r="U204" s="907"/>
    </row>
    <row r="205" spans="1:21" s="612" customFormat="1" x14ac:dyDescent="0.25">
      <c r="A205" s="621"/>
      <c r="B205" s="543"/>
      <c r="D205" s="621"/>
      <c r="E205" s="821"/>
      <c r="F205" s="733"/>
      <c r="G205" s="733"/>
      <c r="H205" s="733"/>
      <c r="I205" s="824"/>
      <c r="K205" s="621"/>
      <c r="M205" s="621"/>
      <c r="N205" s="621"/>
      <c r="O205" s="621"/>
      <c r="P205" s="621"/>
      <c r="Q205" s="621"/>
      <c r="R205" s="621"/>
      <c r="S205" s="907"/>
      <c r="T205" s="907"/>
      <c r="U205" s="907"/>
    </row>
    <row r="206" spans="1:21" s="612" customFormat="1" x14ac:dyDescent="0.25">
      <c r="A206" s="621"/>
      <c r="B206" s="543"/>
      <c r="D206" s="621"/>
      <c r="E206" s="821"/>
      <c r="F206" s="733"/>
      <c r="G206" s="733"/>
      <c r="H206" s="733"/>
      <c r="I206" s="824"/>
      <c r="K206" s="621"/>
      <c r="M206" s="621"/>
      <c r="N206" s="621"/>
      <c r="O206" s="621"/>
      <c r="P206" s="621"/>
      <c r="Q206" s="621"/>
      <c r="R206" s="621"/>
      <c r="S206" s="907"/>
      <c r="T206" s="907"/>
      <c r="U206" s="907"/>
    </row>
    <row r="207" spans="1:21" s="612" customFormat="1" x14ac:dyDescent="0.25">
      <c r="A207" s="621"/>
      <c r="B207" s="543"/>
      <c r="D207" s="621"/>
      <c r="E207" s="821"/>
      <c r="F207" s="733"/>
      <c r="G207" s="733"/>
      <c r="H207" s="733"/>
      <c r="I207" s="824"/>
      <c r="K207" s="621"/>
      <c r="M207" s="621"/>
      <c r="N207" s="621"/>
      <c r="O207" s="621"/>
      <c r="P207" s="621"/>
      <c r="Q207" s="621"/>
      <c r="R207" s="621"/>
      <c r="S207" s="907"/>
      <c r="T207" s="907"/>
      <c r="U207" s="907"/>
    </row>
    <row r="208" spans="1:21" s="612" customFormat="1" x14ac:dyDescent="0.25">
      <c r="A208" s="621"/>
      <c r="B208" s="543"/>
      <c r="D208" s="621"/>
      <c r="E208" s="821"/>
      <c r="F208" s="733"/>
      <c r="G208" s="733"/>
      <c r="H208" s="733"/>
      <c r="I208" s="824"/>
      <c r="K208" s="621"/>
      <c r="M208" s="621"/>
      <c r="N208" s="621"/>
      <c r="O208" s="621"/>
      <c r="P208" s="621"/>
      <c r="Q208" s="621"/>
      <c r="R208" s="621"/>
      <c r="S208" s="907"/>
      <c r="T208" s="907"/>
      <c r="U208" s="907"/>
    </row>
    <row r="209" spans="1:21" s="612" customFormat="1" x14ac:dyDescent="0.25">
      <c r="A209" s="621"/>
      <c r="B209" s="543"/>
      <c r="D209" s="621"/>
      <c r="E209" s="821"/>
      <c r="F209" s="733"/>
      <c r="G209" s="733"/>
      <c r="H209" s="733"/>
      <c r="I209" s="824"/>
      <c r="K209" s="621"/>
      <c r="M209" s="621"/>
      <c r="N209" s="621"/>
      <c r="O209" s="621"/>
      <c r="P209" s="621"/>
      <c r="Q209" s="621"/>
      <c r="R209" s="621"/>
      <c r="S209" s="907"/>
      <c r="T209" s="907"/>
      <c r="U209" s="907"/>
    </row>
    <row r="210" spans="1:21" s="612" customFormat="1" x14ac:dyDescent="0.25">
      <c r="A210" s="621"/>
      <c r="B210" s="543"/>
      <c r="D210" s="621"/>
      <c r="E210" s="821"/>
      <c r="F210" s="733"/>
      <c r="G210" s="733"/>
      <c r="H210" s="733"/>
      <c r="I210" s="824"/>
      <c r="K210" s="621"/>
      <c r="M210" s="621"/>
      <c r="N210" s="621"/>
      <c r="O210" s="621"/>
      <c r="P210" s="621"/>
      <c r="Q210" s="621"/>
      <c r="R210" s="621"/>
      <c r="S210" s="907"/>
      <c r="T210" s="907"/>
      <c r="U210" s="907"/>
    </row>
    <row r="211" spans="1:21" s="612" customFormat="1" x14ac:dyDescent="0.25">
      <c r="A211" s="621"/>
      <c r="B211" s="543"/>
      <c r="D211" s="621"/>
      <c r="E211" s="821"/>
      <c r="F211" s="733"/>
      <c r="G211" s="733"/>
      <c r="H211" s="733"/>
      <c r="I211" s="824"/>
      <c r="K211" s="621"/>
      <c r="M211" s="621"/>
      <c r="N211" s="621"/>
      <c r="O211" s="621"/>
      <c r="P211" s="621"/>
      <c r="Q211" s="621"/>
      <c r="R211" s="621"/>
      <c r="S211" s="907"/>
      <c r="T211" s="907"/>
      <c r="U211" s="907"/>
    </row>
    <row r="212" spans="1:21" s="612" customFormat="1" x14ac:dyDescent="0.25">
      <c r="A212" s="621"/>
      <c r="B212" s="543"/>
      <c r="D212" s="621"/>
      <c r="E212" s="821"/>
      <c r="F212" s="733"/>
      <c r="G212" s="733"/>
      <c r="H212" s="733"/>
      <c r="I212" s="824"/>
      <c r="K212" s="621"/>
      <c r="M212" s="621"/>
      <c r="N212" s="621"/>
      <c r="O212" s="621"/>
      <c r="P212" s="621"/>
      <c r="Q212" s="621"/>
      <c r="R212" s="621"/>
      <c r="S212" s="907"/>
      <c r="T212" s="907"/>
      <c r="U212" s="907"/>
    </row>
    <row r="213" spans="1:21" s="612" customFormat="1" x14ac:dyDescent="0.25">
      <c r="A213" s="621"/>
      <c r="B213" s="543"/>
      <c r="D213" s="621"/>
      <c r="E213" s="821"/>
      <c r="F213" s="733"/>
      <c r="G213" s="733"/>
      <c r="H213" s="733"/>
      <c r="I213" s="824"/>
      <c r="K213" s="621"/>
      <c r="M213" s="621"/>
      <c r="N213" s="621"/>
      <c r="O213" s="621"/>
      <c r="P213" s="621"/>
      <c r="Q213" s="621"/>
      <c r="R213" s="621"/>
      <c r="S213" s="907"/>
      <c r="T213" s="907"/>
      <c r="U213" s="907"/>
    </row>
    <row r="214" spans="1:21" s="612" customFormat="1" x14ac:dyDescent="0.25">
      <c r="A214" s="621"/>
      <c r="B214" s="543"/>
      <c r="D214" s="621"/>
      <c r="E214" s="821"/>
      <c r="F214" s="733"/>
      <c r="G214" s="733"/>
      <c r="H214" s="733"/>
      <c r="I214" s="824"/>
      <c r="K214" s="621"/>
      <c r="M214" s="621"/>
      <c r="N214" s="621"/>
      <c r="O214" s="621"/>
      <c r="P214" s="621"/>
      <c r="Q214" s="621"/>
      <c r="R214" s="621"/>
      <c r="S214" s="907"/>
      <c r="T214" s="907"/>
      <c r="U214" s="907"/>
    </row>
    <row r="215" spans="1:21" s="612" customFormat="1" x14ac:dyDescent="0.25">
      <c r="A215" s="621"/>
      <c r="B215" s="543"/>
      <c r="D215" s="621"/>
      <c r="E215" s="821"/>
      <c r="F215" s="733"/>
      <c r="G215" s="733"/>
      <c r="H215" s="733"/>
      <c r="I215" s="824"/>
      <c r="K215" s="621"/>
      <c r="M215" s="621"/>
      <c r="N215" s="621"/>
      <c r="O215" s="621"/>
      <c r="P215" s="621"/>
      <c r="Q215" s="621"/>
      <c r="R215" s="621"/>
      <c r="S215" s="907"/>
      <c r="T215" s="907"/>
      <c r="U215" s="907"/>
    </row>
    <row r="216" spans="1:21" s="612" customFormat="1" x14ac:dyDescent="0.25">
      <c r="A216" s="621"/>
      <c r="B216" s="543"/>
      <c r="D216" s="621"/>
      <c r="E216" s="821"/>
      <c r="F216" s="733"/>
      <c r="G216" s="733"/>
      <c r="H216" s="733"/>
      <c r="I216" s="824"/>
      <c r="K216" s="621"/>
      <c r="M216" s="621"/>
      <c r="N216" s="621"/>
      <c r="O216" s="621"/>
      <c r="P216" s="621"/>
      <c r="Q216" s="621"/>
      <c r="R216" s="621"/>
      <c r="S216" s="907"/>
      <c r="T216" s="907"/>
      <c r="U216" s="907"/>
    </row>
    <row r="217" spans="1:21" s="612" customFormat="1" x14ac:dyDescent="0.25">
      <c r="A217" s="621"/>
      <c r="B217" s="543"/>
      <c r="D217" s="621"/>
      <c r="E217" s="621"/>
      <c r="F217" s="621"/>
      <c r="G217" s="733"/>
      <c r="H217" s="733"/>
      <c r="I217" s="620"/>
      <c r="J217" s="729"/>
      <c r="K217" s="825"/>
      <c r="M217" s="621"/>
      <c r="N217" s="621"/>
      <c r="O217" s="621"/>
      <c r="P217" s="621"/>
      <c r="Q217" s="621"/>
      <c r="R217" s="621"/>
      <c r="S217" s="907"/>
      <c r="T217" s="907"/>
      <c r="U217" s="907"/>
    </row>
    <row r="218" spans="1:21" s="612" customFormat="1" x14ac:dyDescent="0.25">
      <c r="A218" s="621"/>
      <c r="B218" s="543"/>
      <c r="D218" s="826"/>
      <c r="E218" s="826"/>
      <c r="F218" s="826"/>
      <c r="G218" s="773"/>
      <c r="H218" s="773"/>
      <c r="I218" s="826"/>
      <c r="J218" s="716"/>
      <c r="K218" s="827"/>
      <c r="L218" s="828"/>
      <c r="M218" s="621"/>
      <c r="N218" s="621"/>
      <c r="O218" s="621"/>
      <c r="P218" s="621"/>
      <c r="Q218" s="621"/>
      <c r="R218" s="621"/>
      <c r="S218" s="907"/>
      <c r="T218" s="907"/>
      <c r="U218" s="907"/>
    </row>
    <row r="219" spans="1:21" s="612" customFormat="1" x14ac:dyDescent="0.25">
      <c r="A219" s="621"/>
      <c r="B219" s="543"/>
      <c r="D219" s="621"/>
      <c r="E219" s="621"/>
      <c r="F219" s="621"/>
      <c r="G219" s="733"/>
      <c r="H219" s="733"/>
      <c r="I219" s="620"/>
      <c r="K219" s="621"/>
      <c r="M219" s="621"/>
      <c r="N219" s="621"/>
      <c r="O219" s="621"/>
      <c r="P219" s="621"/>
      <c r="Q219" s="621"/>
      <c r="R219" s="621"/>
      <c r="S219" s="907"/>
      <c r="T219" s="907"/>
      <c r="U219" s="907"/>
    </row>
    <row r="220" spans="1:21" s="612" customFormat="1" x14ac:dyDescent="0.25">
      <c r="A220" s="621"/>
      <c r="B220" s="543"/>
      <c r="D220" s="533"/>
      <c r="E220" s="829"/>
      <c r="F220" s="830"/>
      <c r="G220" s="830"/>
      <c r="H220" s="830"/>
      <c r="I220" s="830"/>
      <c r="J220" s="533"/>
      <c r="K220" s="831"/>
      <c r="M220" s="823"/>
      <c r="N220" s="823"/>
      <c r="O220" s="823"/>
      <c r="P220" s="621"/>
      <c r="Q220" s="621"/>
      <c r="R220" s="621"/>
      <c r="S220" s="907"/>
      <c r="T220" s="907"/>
      <c r="U220" s="907"/>
    </row>
    <row r="221" spans="1:21" s="612" customFormat="1" x14ac:dyDescent="0.25">
      <c r="A221" s="621"/>
      <c r="B221" s="543"/>
      <c r="D221" s="621"/>
      <c r="E221" s="621"/>
      <c r="F221" s="621"/>
      <c r="G221" s="621"/>
      <c r="H221" s="621"/>
      <c r="I221" s="620"/>
      <c r="Q221" s="621"/>
      <c r="R221" s="621"/>
      <c r="S221" s="621"/>
      <c r="T221" s="621"/>
      <c r="U221" s="621"/>
    </row>
    <row r="222" spans="1:21" s="612" customFormat="1" x14ac:dyDescent="0.25">
      <c r="A222" s="621"/>
      <c r="B222" s="543"/>
      <c r="D222" s="621"/>
      <c r="E222" s="621"/>
      <c r="F222" s="621"/>
      <c r="G222" s="621"/>
      <c r="H222" s="621"/>
      <c r="I222" s="620"/>
      <c r="Q222" s="621"/>
      <c r="R222" s="621"/>
      <c r="S222" s="621"/>
      <c r="T222" s="621"/>
      <c r="U222" s="621"/>
    </row>
    <row r="223" spans="1:21" s="612" customFormat="1" x14ac:dyDescent="0.25">
      <c r="A223" s="763"/>
      <c r="B223" s="543"/>
      <c r="D223" s="621"/>
      <c r="E223" s="621"/>
      <c r="F223" s="621"/>
      <c r="G223" s="763"/>
      <c r="H223" s="763"/>
      <c r="I223" s="620"/>
      <c r="J223" s="621"/>
      <c r="Q223" s="621"/>
      <c r="R223" s="621"/>
      <c r="S223" s="621"/>
      <c r="T223" s="621"/>
      <c r="U223" s="621"/>
    </row>
    <row r="224" spans="1:21" s="612" customFormat="1" x14ac:dyDescent="0.25">
      <c r="A224" s="832"/>
      <c r="B224" s="543"/>
      <c r="C224" s="833"/>
      <c r="D224" s="621"/>
      <c r="E224" s="621"/>
      <c r="F224" s="621"/>
      <c r="G224" s="621"/>
      <c r="H224" s="621"/>
      <c r="I224" s="620"/>
      <c r="J224" s="620"/>
      <c r="Q224" s="621"/>
      <c r="R224" s="621"/>
      <c r="S224" s="621"/>
      <c r="T224" s="621"/>
      <c r="U224" s="621"/>
    </row>
    <row r="225" spans="1:21" s="612" customFormat="1" x14ac:dyDescent="0.25">
      <c r="A225" s="621"/>
      <c r="B225" s="543"/>
      <c r="C225" s="833"/>
      <c r="D225" s="621"/>
      <c r="E225" s="621"/>
      <c r="F225" s="621"/>
      <c r="G225" s="621"/>
      <c r="H225" s="621"/>
      <c r="I225" s="620"/>
      <c r="J225" s="620"/>
      <c r="Q225" s="621"/>
      <c r="R225" s="621"/>
      <c r="S225" s="621"/>
      <c r="T225" s="621"/>
      <c r="U225" s="621"/>
    </row>
    <row r="226" spans="1:21" s="612" customFormat="1" x14ac:dyDescent="0.25">
      <c r="A226" s="621"/>
      <c r="B226" s="543"/>
      <c r="D226" s="621"/>
      <c r="E226" s="621"/>
      <c r="F226" s="621"/>
      <c r="G226" s="621"/>
      <c r="H226" s="621"/>
      <c r="I226" s="620"/>
      <c r="J226" s="620"/>
      <c r="Q226" s="621"/>
      <c r="R226" s="621"/>
      <c r="S226" s="621"/>
      <c r="T226" s="621"/>
      <c r="U226" s="621"/>
    </row>
    <row r="227" spans="1:21" s="612" customFormat="1" x14ac:dyDescent="0.25">
      <c r="A227" s="621"/>
      <c r="B227" s="543"/>
      <c r="D227" s="621"/>
      <c r="E227" s="621"/>
      <c r="F227" s="621"/>
      <c r="G227" s="621"/>
      <c r="H227" s="621"/>
      <c r="I227" s="620"/>
      <c r="Q227" s="621"/>
      <c r="R227" s="621"/>
      <c r="S227" s="621"/>
      <c r="T227" s="621"/>
      <c r="U227" s="621"/>
    </row>
    <row r="228" spans="1:21" s="612" customFormat="1" x14ac:dyDescent="0.25">
      <c r="A228" s="621"/>
      <c r="B228" s="549"/>
      <c r="D228" s="621"/>
      <c r="E228" s="621"/>
      <c r="F228" s="621"/>
      <c r="G228" s="621"/>
      <c r="H228" s="621"/>
      <c r="I228" s="620"/>
      <c r="Q228" s="621"/>
      <c r="R228" s="621"/>
      <c r="S228" s="621"/>
      <c r="T228" s="621"/>
      <c r="U228" s="621"/>
    </row>
    <row r="229" spans="1:21" s="612" customFormat="1" x14ac:dyDescent="0.25">
      <c r="A229" s="621"/>
      <c r="B229" s="549"/>
      <c r="D229" s="621"/>
      <c r="E229" s="621"/>
      <c r="F229" s="621"/>
      <c r="G229" s="621"/>
      <c r="H229" s="621"/>
      <c r="I229" s="620"/>
      <c r="Q229" s="621"/>
      <c r="R229" s="621"/>
      <c r="S229" s="621"/>
      <c r="T229" s="621"/>
      <c r="U229" s="621"/>
    </row>
    <row r="230" spans="1:21" s="612" customFormat="1" x14ac:dyDescent="0.25">
      <c r="A230" s="621"/>
      <c r="B230" s="543"/>
      <c r="D230" s="621"/>
      <c r="E230" s="621"/>
      <c r="F230" s="621"/>
      <c r="G230" s="621"/>
      <c r="H230" s="621"/>
      <c r="I230" s="620"/>
      <c r="Q230" s="621"/>
      <c r="R230" s="621"/>
      <c r="S230" s="621"/>
      <c r="T230" s="621"/>
      <c r="U230" s="621"/>
    </row>
    <row r="231" spans="1:21" s="612" customFormat="1" x14ac:dyDescent="0.25">
      <c r="A231" s="621"/>
      <c r="B231" s="543"/>
      <c r="D231" s="621"/>
      <c r="E231" s="621"/>
      <c r="F231" s="621"/>
      <c r="G231" s="621"/>
      <c r="H231" s="621"/>
      <c r="I231" s="620"/>
      <c r="Q231" s="621"/>
      <c r="R231" s="621"/>
      <c r="S231" s="621"/>
      <c r="T231" s="621"/>
      <c r="U231" s="621"/>
    </row>
    <row r="232" spans="1:21" s="612" customFormat="1" x14ac:dyDescent="0.25">
      <c r="A232" s="621"/>
      <c r="B232" s="543"/>
      <c r="D232" s="621"/>
      <c r="E232" s="621"/>
      <c r="F232" s="621"/>
      <c r="G232" s="621"/>
      <c r="H232" s="621"/>
      <c r="I232" s="620"/>
      <c r="Q232" s="621"/>
      <c r="R232" s="621"/>
      <c r="S232" s="621"/>
      <c r="T232" s="621"/>
      <c r="U232" s="621"/>
    </row>
    <row r="233" spans="1:21" s="612" customFormat="1" x14ac:dyDescent="0.25">
      <c r="A233" s="621"/>
      <c r="B233" s="543"/>
      <c r="D233" s="621"/>
      <c r="E233" s="621"/>
      <c r="F233" s="621"/>
      <c r="G233" s="621"/>
      <c r="H233" s="621"/>
      <c r="I233" s="620"/>
      <c r="Q233" s="621"/>
      <c r="R233" s="621"/>
      <c r="S233" s="621"/>
      <c r="T233" s="621"/>
      <c r="U233" s="621"/>
    </row>
    <row r="234" spans="1:21" s="612" customFormat="1" x14ac:dyDescent="0.25">
      <c r="A234" s="621"/>
      <c r="B234" s="543"/>
      <c r="D234" s="621"/>
      <c r="E234" s="621"/>
      <c r="F234" s="621"/>
      <c r="G234" s="621"/>
      <c r="H234" s="621"/>
      <c r="I234" s="620"/>
      <c r="Q234" s="621"/>
      <c r="R234" s="621"/>
      <c r="S234" s="621"/>
      <c r="T234" s="621"/>
      <c r="U234" s="621"/>
    </row>
    <row r="235" spans="1:21" s="612" customFormat="1" x14ac:dyDescent="0.25">
      <c r="A235" s="621"/>
      <c r="B235" s="543"/>
      <c r="D235" s="621"/>
      <c r="E235" s="621"/>
      <c r="F235" s="621"/>
      <c r="G235" s="621"/>
      <c r="H235" s="621"/>
      <c r="I235" s="620"/>
      <c r="Q235" s="621"/>
      <c r="R235" s="621"/>
      <c r="S235" s="621"/>
      <c r="T235" s="621"/>
      <c r="U235" s="621"/>
    </row>
    <row r="236" spans="1:21" s="612" customFormat="1" x14ac:dyDescent="0.25">
      <c r="A236" s="621"/>
      <c r="B236" s="543"/>
      <c r="D236" s="621"/>
      <c r="E236" s="621"/>
      <c r="F236" s="621"/>
      <c r="G236" s="621"/>
      <c r="H236" s="621"/>
      <c r="I236" s="620"/>
      <c r="Q236" s="621"/>
      <c r="R236" s="621"/>
      <c r="S236" s="621"/>
      <c r="T236" s="621"/>
      <c r="U236" s="621"/>
    </row>
    <row r="237" spans="1:21" s="612" customFormat="1" x14ac:dyDescent="0.25">
      <c r="A237" s="621"/>
      <c r="B237" s="543"/>
      <c r="D237" s="621"/>
      <c r="E237" s="621"/>
      <c r="F237" s="621"/>
      <c r="G237" s="621"/>
      <c r="H237" s="621"/>
      <c r="I237" s="620"/>
      <c r="Q237" s="621"/>
      <c r="R237" s="621"/>
      <c r="S237" s="621"/>
      <c r="T237" s="621"/>
      <c r="U237" s="621"/>
    </row>
    <row r="238" spans="1:21" s="612" customFormat="1" x14ac:dyDescent="0.25">
      <c r="A238" s="621"/>
      <c r="B238" s="543"/>
      <c r="D238" s="621"/>
      <c r="E238" s="621"/>
      <c r="F238" s="621"/>
      <c r="G238" s="621"/>
      <c r="H238" s="621"/>
      <c r="I238" s="620"/>
      <c r="Q238" s="621"/>
      <c r="R238" s="621"/>
      <c r="S238" s="621"/>
      <c r="T238" s="621"/>
      <c r="U238" s="621"/>
    </row>
    <row r="239" spans="1:21" s="612" customFormat="1" x14ac:dyDescent="0.25">
      <c r="A239" s="621"/>
      <c r="B239" s="543"/>
      <c r="D239" s="621"/>
      <c r="E239" s="621"/>
      <c r="F239" s="621"/>
      <c r="G239" s="621"/>
      <c r="H239" s="621"/>
      <c r="I239" s="620"/>
      <c r="Q239" s="621"/>
      <c r="R239" s="621"/>
      <c r="S239" s="621"/>
      <c r="T239" s="621"/>
      <c r="U239" s="621"/>
    </row>
    <row r="240" spans="1:21" s="612" customFormat="1" x14ac:dyDescent="0.25">
      <c r="A240" s="621"/>
      <c r="B240" s="543"/>
      <c r="D240" s="621"/>
      <c r="E240" s="621"/>
      <c r="F240" s="621"/>
      <c r="G240" s="621"/>
      <c r="H240" s="621"/>
      <c r="I240" s="620"/>
      <c r="Q240" s="621"/>
      <c r="R240" s="621"/>
      <c r="S240" s="621"/>
      <c r="T240" s="621"/>
      <c r="U240" s="621"/>
    </row>
    <row r="241" spans="1:21" s="612" customFormat="1" x14ac:dyDescent="0.25">
      <c r="A241" s="621"/>
      <c r="B241" s="543"/>
      <c r="D241" s="621"/>
      <c r="E241" s="621"/>
      <c r="F241" s="621"/>
      <c r="G241" s="621"/>
      <c r="H241" s="621"/>
      <c r="I241" s="620"/>
      <c r="Q241" s="621"/>
      <c r="R241" s="621"/>
      <c r="S241" s="621"/>
      <c r="T241" s="621"/>
      <c r="U241" s="621"/>
    </row>
    <row r="242" spans="1:21" s="612" customFormat="1" x14ac:dyDescent="0.25">
      <c r="A242" s="621"/>
      <c r="B242" s="543"/>
      <c r="D242" s="621"/>
      <c r="E242" s="621"/>
      <c r="F242" s="621"/>
      <c r="G242" s="621"/>
      <c r="H242" s="621"/>
      <c r="I242" s="620"/>
      <c r="Q242" s="621"/>
      <c r="R242" s="621"/>
      <c r="S242" s="621"/>
      <c r="T242" s="621"/>
      <c r="U242" s="621"/>
    </row>
    <row r="243" spans="1:21" s="612" customFormat="1" x14ac:dyDescent="0.25">
      <c r="A243" s="621"/>
      <c r="B243" s="543"/>
      <c r="D243" s="621"/>
      <c r="E243" s="621"/>
      <c r="F243" s="621"/>
      <c r="G243" s="621"/>
      <c r="H243" s="621"/>
      <c r="I243" s="620"/>
      <c r="Q243" s="621"/>
      <c r="R243" s="621"/>
      <c r="S243" s="621"/>
      <c r="T243" s="621"/>
      <c r="U243" s="621"/>
    </row>
    <row r="244" spans="1:21" s="612" customFormat="1" x14ac:dyDescent="0.25">
      <c r="A244" s="621"/>
      <c r="B244" s="543"/>
      <c r="D244" s="621"/>
      <c r="E244" s="621"/>
      <c r="F244" s="621"/>
      <c r="G244" s="621"/>
      <c r="H244" s="621"/>
      <c r="I244" s="620"/>
      <c r="Q244" s="621"/>
      <c r="R244" s="621"/>
      <c r="S244" s="621"/>
      <c r="T244" s="621"/>
      <c r="U244" s="621"/>
    </row>
    <row r="245" spans="1:21" s="612" customFormat="1" x14ac:dyDescent="0.25">
      <c r="A245" s="621"/>
      <c r="B245" s="543"/>
      <c r="D245" s="621"/>
      <c r="E245" s="621"/>
      <c r="F245" s="621"/>
      <c r="G245" s="621"/>
      <c r="H245" s="621"/>
      <c r="I245" s="620"/>
      <c r="Q245" s="621"/>
      <c r="R245" s="621"/>
      <c r="S245" s="621"/>
      <c r="T245" s="621"/>
      <c r="U245" s="621"/>
    </row>
    <row r="246" spans="1:21" s="612" customFormat="1" x14ac:dyDescent="0.25">
      <c r="A246" s="621"/>
      <c r="B246" s="543"/>
      <c r="D246" s="621"/>
      <c r="E246" s="621"/>
      <c r="F246" s="621"/>
      <c r="G246" s="621"/>
      <c r="H246" s="621"/>
      <c r="I246" s="620"/>
      <c r="Q246" s="621"/>
      <c r="R246" s="621"/>
      <c r="S246" s="621"/>
      <c r="T246" s="621"/>
      <c r="U246" s="621"/>
    </row>
    <row r="247" spans="1:21" s="612" customFormat="1" x14ac:dyDescent="0.25">
      <c r="A247" s="621"/>
      <c r="B247" s="543"/>
      <c r="D247" s="621"/>
      <c r="E247" s="621"/>
      <c r="F247" s="621"/>
      <c r="G247" s="621"/>
      <c r="H247" s="621"/>
      <c r="I247" s="620"/>
      <c r="Q247" s="621"/>
      <c r="R247" s="621"/>
      <c r="S247" s="621"/>
      <c r="T247" s="621"/>
      <c r="U247" s="621"/>
    </row>
    <row r="248" spans="1:21" s="612" customFormat="1" x14ac:dyDescent="0.25">
      <c r="A248" s="621"/>
      <c r="B248" s="543"/>
      <c r="D248" s="621"/>
      <c r="E248" s="621"/>
      <c r="F248" s="621"/>
      <c r="G248" s="621"/>
      <c r="H248" s="621"/>
      <c r="I248" s="620"/>
      <c r="Q248" s="621"/>
      <c r="R248" s="621"/>
      <c r="S248" s="621"/>
      <c r="T248" s="621"/>
      <c r="U248" s="621"/>
    </row>
    <row r="249" spans="1:21" s="612" customFormat="1" x14ac:dyDescent="0.25">
      <c r="A249" s="621"/>
      <c r="B249" s="543"/>
      <c r="D249" s="621"/>
      <c r="E249" s="621"/>
      <c r="F249" s="621"/>
      <c r="G249" s="621"/>
      <c r="H249" s="621"/>
      <c r="I249" s="620"/>
      <c r="Q249" s="621"/>
      <c r="R249" s="621"/>
      <c r="S249" s="621"/>
      <c r="T249" s="621"/>
      <c r="U249" s="621"/>
    </row>
    <row r="250" spans="1:21" s="612" customFormat="1" x14ac:dyDescent="0.25">
      <c r="A250" s="621"/>
      <c r="B250" s="543"/>
      <c r="D250" s="621"/>
      <c r="E250" s="621"/>
      <c r="F250" s="621"/>
      <c r="G250" s="621"/>
      <c r="H250" s="621"/>
      <c r="I250" s="620"/>
      <c r="Q250" s="621"/>
      <c r="R250" s="621"/>
      <c r="S250" s="621"/>
      <c r="T250" s="621"/>
      <c r="U250" s="621"/>
    </row>
    <row r="251" spans="1:21" s="612" customFormat="1" x14ac:dyDescent="0.25">
      <c r="A251" s="621"/>
      <c r="B251" s="543"/>
      <c r="D251" s="621"/>
      <c r="E251" s="621"/>
      <c r="F251" s="621"/>
      <c r="G251" s="621"/>
      <c r="H251" s="621"/>
      <c r="I251" s="620"/>
      <c r="Q251" s="621"/>
      <c r="R251" s="621"/>
      <c r="S251" s="621"/>
      <c r="T251" s="621"/>
      <c r="U251" s="621"/>
    </row>
    <row r="252" spans="1:21" s="612" customFormat="1" x14ac:dyDescent="0.25">
      <c r="A252" s="621"/>
      <c r="B252" s="543"/>
      <c r="D252" s="621"/>
      <c r="E252" s="621"/>
      <c r="F252" s="621"/>
      <c r="G252" s="621"/>
      <c r="H252" s="621"/>
      <c r="I252" s="620"/>
      <c r="Q252" s="621"/>
      <c r="R252" s="621"/>
      <c r="S252" s="621"/>
      <c r="T252" s="621"/>
      <c r="U252" s="621"/>
    </row>
    <row r="253" spans="1:21" s="612" customFormat="1" x14ac:dyDescent="0.25">
      <c r="A253" s="621"/>
      <c r="B253" s="543"/>
      <c r="D253" s="621"/>
      <c r="E253" s="621"/>
      <c r="F253" s="621"/>
      <c r="G253" s="621"/>
      <c r="H253" s="621"/>
      <c r="I253" s="620"/>
      <c r="Q253" s="621"/>
      <c r="R253" s="621"/>
      <c r="S253" s="621"/>
      <c r="T253" s="621"/>
      <c r="U253" s="621"/>
    </row>
    <row r="254" spans="1:21" s="612" customFormat="1" x14ac:dyDescent="0.25">
      <c r="A254" s="621"/>
      <c r="B254" s="543"/>
      <c r="D254" s="621"/>
      <c r="E254" s="621"/>
      <c r="F254" s="621"/>
      <c r="G254" s="621"/>
      <c r="H254" s="621"/>
      <c r="I254" s="620"/>
      <c r="Q254" s="621"/>
      <c r="R254" s="621"/>
      <c r="S254" s="621"/>
      <c r="T254" s="621"/>
      <c r="U254" s="621"/>
    </row>
    <row r="255" spans="1:21" s="612" customFormat="1" x14ac:dyDescent="0.25">
      <c r="A255" s="621"/>
      <c r="B255" s="543"/>
      <c r="D255" s="621"/>
      <c r="E255" s="621"/>
      <c r="F255" s="621"/>
      <c r="G255" s="621"/>
      <c r="H255" s="621"/>
      <c r="I255" s="620"/>
      <c r="Q255" s="621"/>
      <c r="R255" s="621"/>
      <c r="S255" s="621"/>
      <c r="T255" s="621"/>
      <c r="U255" s="621"/>
    </row>
    <row r="256" spans="1:21" s="612" customFormat="1" x14ac:dyDescent="0.25">
      <c r="A256" s="621"/>
      <c r="B256" s="543"/>
      <c r="D256" s="621"/>
      <c r="E256" s="621"/>
      <c r="F256" s="621"/>
      <c r="G256" s="621"/>
      <c r="H256" s="621"/>
      <c r="I256" s="620"/>
      <c r="Q256" s="621"/>
    </row>
    <row r="257" spans="1:17" s="612" customFormat="1" x14ac:dyDescent="0.25">
      <c r="A257" s="621"/>
      <c r="B257" s="543"/>
      <c r="D257" s="621"/>
      <c r="E257" s="621"/>
      <c r="F257" s="621"/>
      <c r="G257" s="621"/>
      <c r="H257" s="621"/>
      <c r="I257" s="620"/>
      <c r="Q257" s="621"/>
    </row>
    <row r="258" spans="1:17" s="612" customFormat="1" x14ac:dyDescent="0.25">
      <c r="A258" s="621"/>
      <c r="B258" s="543"/>
      <c r="D258" s="621"/>
      <c r="E258" s="621"/>
      <c r="F258" s="621"/>
      <c r="G258" s="621"/>
      <c r="H258" s="621"/>
      <c r="I258" s="620"/>
      <c r="Q258" s="621"/>
    </row>
    <row r="259" spans="1:17" s="612" customFormat="1" x14ac:dyDescent="0.25">
      <c r="A259" s="621"/>
      <c r="B259" s="543"/>
      <c r="D259" s="621"/>
      <c r="E259" s="621"/>
      <c r="F259" s="621"/>
      <c r="G259" s="621"/>
      <c r="H259" s="621"/>
      <c r="I259" s="620"/>
      <c r="Q259" s="621"/>
    </row>
    <row r="260" spans="1:17" s="612" customFormat="1" x14ac:dyDescent="0.25">
      <c r="A260" s="621"/>
      <c r="B260" s="543"/>
      <c r="D260" s="621"/>
      <c r="E260" s="621"/>
      <c r="F260" s="621"/>
      <c r="G260" s="621"/>
      <c r="H260" s="621"/>
      <c r="I260" s="620"/>
      <c r="Q260" s="621"/>
    </row>
    <row r="261" spans="1:17" s="612" customFormat="1" x14ac:dyDescent="0.25">
      <c r="A261" s="621"/>
      <c r="B261" s="543"/>
      <c r="D261" s="621"/>
      <c r="E261" s="621"/>
      <c r="F261" s="621"/>
      <c r="G261" s="621"/>
      <c r="H261" s="621"/>
      <c r="I261" s="620"/>
      <c r="Q261" s="621"/>
    </row>
    <row r="262" spans="1:17" s="612" customFormat="1" x14ac:dyDescent="0.25">
      <c r="A262" s="621"/>
      <c r="B262" s="543"/>
      <c r="D262" s="621"/>
      <c r="E262" s="621"/>
      <c r="F262" s="621"/>
      <c r="G262" s="621"/>
      <c r="H262" s="621"/>
      <c r="I262" s="620"/>
      <c r="Q262" s="621"/>
    </row>
    <row r="263" spans="1:17" s="612" customFormat="1" x14ac:dyDescent="0.25">
      <c r="A263" s="621"/>
      <c r="B263" s="543"/>
      <c r="D263" s="621"/>
      <c r="E263" s="621"/>
      <c r="F263" s="621"/>
      <c r="G263" s="621"/>
      <c r="H263" s="621"/>
      <c r="I263" s="620"/>
      <c r="Q263" s="621"/>
    </row>
    <row r="264" spans="1:17" s="612" customFormat="1" x14ac:dyDescent="0.25">
      <c r="A264" s="621"/>
      <c r="B264" s="543"/>
      <c r="D264" s="621"/>
      <c r="E264" s="621"/>
      <c r="F264" s="621"/>
      <c r="G264" s="621"/>
      <c r="H264" s="621"/>
      <c r="I264" s="620"/>
      <c r="Q264" s="621"/>
    </row>
    <row r="265" spans="1:17" s="612" customFormat="1" x14ac:dyDescent="0.25">
      <c r="A265" s="621"/>
      <c r="B265" s="543"/>
      <c r="D265" s="621"/>
      <c r="E265" s="621"/>
      <c r="F265" s="621"/>
      <c r="G265" s="621"/>
      <c r="H265" s="621"/>
      <c r="I265" s="620"/>
      <c r="Q265" s="621"/>
    </row>
    <row r="266" spans="1:17" s="612" customFormat="1" x14ac:dyDescent="0.25">
      <c r="A266" s="621"/>
      <c r="B266" s="543"/>
      <c r="D266" s="621"/>
      <c r="E266" s="621"/>
      <c r="F266" s="621"/>
      <c r="G266" s="621"/>
      <c r="H266" s="621"/>
      <c r="I266" s="620"/>
      <c r="Q266" s="621"/>
    </row>
    <row r="267" spans="1:17" s="612" customFormat="1" x14ac:dyDescent="0.25">
      <c r="A267" s="621"/>
      <c r="B267" s="549"/>
      <c r="D267" s="621"/>
      <c r="E267" s="621"/>
      <c r="F267" s="621"/>
      <c r="G267" s="621"/>
      <c r="H267" s="621"/>
      <c r="I267" s="620"/>
      <c r="Q267" s="621"/>
    </row>
    <row r="268" spans="1:17" s="612" customFormat="1" x14ac:dyDescent="0.25">
      <c r="A268" s="621"/>
      <c r="B268" s="543"/>
      <c r="D268" s="621"/>
      <c r="E268" s="621"/>
      <c r="F268" s="621"/>
      <c r="G268" s="621"/>
      <c r="H268" s="621"/>
      <c r="I268" s="620"/>
      <c r="Q268" s="621"/>
    </row>
    <row r="269" spans="1:17" s="612" customFormat="1" x14ac:dyDescent="0.25">
      <c r="A269" s="621"/>
      <c r="B269" s="543"/>
      <c r="D269" s="621"/>
      <c r="E269" s="621"/>
      <c r="F269" s="621"/>
      <c r="G269" s="621"/>
      <c r="H269" s="621"/>
      <c r="I269" s="620"/>
      <c r="Q269" s="621"/>
    </row>
    <row r="270" spans="1:17" s="612" customFormat="1" x14ac:dyDescent="0.25">
      <c r="A270" s="621"/>
      <c r="B270" s="543"/>
      <c r="D270" s="621"/>
      <c r="E270" s="621"/>
      <c r="F270" s="621"/>
      <c r="G270" s="621"/>
      <c r="H270" s="621"/>
      <c r="I270" s="620"/>
      <c r="Q270" s="621"/>
    </row>
    <row r="271" spans="1:17" s="612" customFormat="1" x14ac:dyDescent="0.25">
      <c r="A271" s="621"/>
      <c r="B271" s="543"/>
      <c r="D271" s="621"/>
      <c r="E271" s="621"/>
      <c r="F271" s="621"/>
      <c r="G271" s="621"/>
      <c r="H271" s="621"/>
      <c r="I271" s="620"/>
      <c r="Q271" s="621"/>
    </row>
    <row r="272" spans="1:17" s="612" customFormat="1" x14ac:dyDescent="0.25">
      <c r="A272" s="621"/>
      <c r="B272" s="543"/>
      <c r="D272" s="621"/>
      <c r="E272" s="621"/>
      <c r="F272" s="621"/>
      <c r="G272" s="621"/>
      <c r="H272" s="621"/>
      <c r="I272" s="620"/>
      <c r="Q272" s="621"/>
    </row>
    <row r="273" spans="1:17" s="612" customFormat="1" x14ac:dyDescent="0.25">
      <c r="A273" s="621"/>
      <c r="B273" s="543"/>
      <c r="D273" s="621"/>
      <c r="E273" s="621"/>
      <c r="F273" s="621"/>
      <c r="G273" s="621"/>
      <c r="H273" s="621"/>
      <c r="I273" s="620"/>
      <c r="Q273" s="621"/>
    </row>
    <row r="274" spans="1:17" s="612" customFormat="1" x14ac:dyDescent="0.25">
      <c r="A274" s="621"/>
      <c r="B274" s="543"/>
      <c r="D274" s="621"/>
      <c r="E274" s="621"/>
      <c r="F274" s="621"/>
      <c r="G274" s="621"/>
      <c r="H274" s="621"/>
      <c r="I274" s="620"/>
      <c r="Q274" s="621"/>
    </row>
    <row r="275" spans="1:17" s="612" customFormat="1" x14ac:dyDescent="0.25">
      <c r="A275" s="621"/>
      <c r="B275" s="543"/>
      <c r="D275" s="621"/>
      <c r="E275" s="621"/>
      <c r="F275" s="621"/>
      <c r="G275" s="621"/>
      <c r="H275" s="621"/>
      <c r="I275" s="620"/>
      <c r="Q275" s="621"/>
    </row>
    <row r="276" spans="1:17" s="612" customFormat="1" x14ac:dyDescent="0.25">
      <c r="A276" s="621"/>
      <c r="B276" s="543"/>
      <c r="D276" s="621"/>
      <c r="E276" s="621"/>
      <c r="F276" s="621"/>
      <c r="G276" s="621"/>
      <c r="H276" s="621"/>
      <c r="I276" s="620"/>
      <c r="Q276" s="621"/>
    </row>
    <row r="277" spans="1:17" s="612" customFormat="1" x14ac:dyDescent="0.25">
      <c r="A277" s="621"/>
      <c r="B277" s="543"/>
      <c r="D277" s="621"/>
      <c r="E277" s="621"/>
      <c r="F277" s="621"/>
      <c r="G277" s="621"/>
      <c r="H277" s="621"/>
      <c r="I277" s="620"/>
      <c r="Q277" s="621"/>
    </row>
    <row r="278" spans="1:17" s="612" customFormat="1" x14ac:dyDescent="0.25">
      <c r="A278" s="621"/>
      <c r="B278" s="543"/>
      <c r="D278" s="621"/>
      <c r="E278" s="621"/>
      <c r="F278" s="621"/>
      <c r="G278" s="621"/>
      <c r="H278" s="621"/>
      <c r="I278" s="620"/>
      <c r="Q278" s="621"/>
    </row>
    <row r="279" spans="1:17" s="612" customFormat="1" x14ac:dyDescent="0.25">
      <c r="A279" s="621"/>
      <c r="B279" s="543"/>
      <c r="D279" s="621"/>
      <c r="E279" s="621"/>
      <c r="F279" s="621"/>
      <c r="G279" s="621"/>
      <c r="H279" s="621"/>
      <c r="I279" s="620"/>
      <c r="Q279" s="621"/>
    </row>
    <row r="280" spans="1:17" s="612" customFormat="1" x14ac:dyDescent="0.25">
      <c r="A280" s="621"/>
      <c r="B280" s="543"/>
      <c r="D280" s="621"/>
      <c r="E280" s="621"/>
      <c r="F280" s="621"/>
      <c r="G280" s="621"/>
      <c r="H280" s="621"/>
      <c r="I280" s="620"/>
      <c r="Q280" s="621"/>
    </row>
    <row r="281" spans="1:17" s="612" customFormat="1" x14ac:dyDescent="0.25">
      <c r="A281" s="621"/>
      <c r="B281" s="543"/>
      <c r="D281" s="621"/>
      <c r="E281" s="621"/>
      <c r="F281" s="621"/>
      <c r="G281" s="621"/>
      <c r="H281" s="621"/>
      <c r="I281" s="620"/>
      <c r="Q281" s="621"/>
    </row>
    <row r="282" spans="1:17" s="612" customFormat="1" x14ac:dyDescent="0.25">
      <c r="A282" s="621"/>
      <c r="B282" s="543"/>
      <c r="D282" s="621"/>
      <c r="E282" s="621"/>
      <c r="F282" s="621"/>
      <c r="G282" s="621"/>
      <c r="H282" s="621"/>
      <c r="I282" s="620"/>
      <c r="Q282" s="621"/>
    </row>
    <row r="283" spans="1:17" s="612" customFormat="1" x14ac:dyDescent="0.25">
      <c r="A283" s="621"/>
      <c r="B283" s="543"/>
      <c r="D283" s="621"/>
      <c r="E283" s="621"/>
      <c r="F283" s="621"/>
      <c r="G283" s="621"/>
      <c r="H283" s="621"/>
      <c r="I283" s="620"/>
      <c r="Q283" s="621"/>
    </row>
    <row r="284" spans="1:17" s="612" customFormat="1" x14ac:dyDescent="0.25">
      <c r="A284" s="621"/>
      <c r="B284" s="543"/>
      <c r="D284" s="621"/>
      <c r="E284" s="621"/>
      <c r="F284" s="621"/>
      <c r="G284" s="621"/>
      <c r="H284" s="621"/>
      <c r="I284" s="620"/>
      <c r="Q284" s="621"/>
    </row>
    <row r="285" spans="1:17" s="612" customFormat="1" x14ac:dyDescent="0.25">
      <c r="A285" s="621"/>
      <c r="B285" s="543"/>
      <c r="D285" s="621"/>
      <c r="E285" s="621"/>
      <c r="F285" s="621"/>
      <c r="G285" s="621"/>
      <c r="H285" s="621"/>
      <c r="I285" s="620"/>
      <c r="Q285" s="621"/>
    </row>
    <row r="286" spans="1:17" s="612" customFormat="1" x14ac:dyDescent="0.25">
      <c r="A286" s="621"/>
      <c r="B286" s="543"/>
      <c r="D286" s="621"/>
      <c r="E286" s="621"/>
      <c r="F286" s="621"/>
      <c r="G286" s="621"/>
      <c r="H286" s="621"/>
      <c r="I286" s="620"/>
      <c r="Q286" s="621"/>
    </row>
    <row r="287" spans="1:17" s="612" customFormat="1" x14ac:dyDescent="0.25">
      <c r="A287" s="621"/>
      <c r="B287" s="543"/>
      <c r="D287" s="621"/>
      <c r="E287" s="621"/>
      <c r="F287" s="621"/>
      <c r="G287" s="621"/>
      <c r="H287" s="621"/>
      <c r="I287" s="620"/>
      <c r="Q287" s="621"/>
    </row>
    <row r="288" spans="1:17" s="612" customFormat="1" x14ac:dyDescent="0.25">
      <c r="A288" s="621"/>
      <c r="B288" s="543"/>
      <c r="D288" s="621"/>
      <c r="E288" s="621"/>
      <c r="F288" s="621"/>
      <c r="G288" s="621"/>
      <c r="H288" s="621"/>
      <c r="I288" s="620"/>
      <c r="Q288" s="621"/>
    </row>
    <row r="289" spans="1:17" s="612" customFormat="1" x14ac:dyDescent="0.25">
      <c r="A289" s="621"/>
      <c r="B289" s="543"/>
      <c r="D289" s="621"/>
      <c r="E289" s="621"/>
      <c r="F289" s="621"/>
      <c r="G289" s="621"/>
      <c r="H289" s="621"/>
      <c r="I289" s="620"/>
      <c r="Q289" s="621"/>
    </row>
    <row r="290" spans="1:17" s="612" customFormat="1" x14ac:dyDescent="0.25">
      <c r="A290" s="621"/>
      <c r="B290" s="543"/>
      <c r="D290" s="621"/>
      <c r="E290" s="621"/>
      <c r="F290" s="621"/>
      <c r="G290" s="621"/>
      <c r="H290" s="621"/>
      <c r="I290" s="620"/>
      <c r="Q290" s="621"/>
    </row>
    <row r="291" spans="1:17" s="612" customFormat="1" x14ac:dyDescent="0.25">
      <c r="A291" s="621"/>
      <c r="B291" s="543"/>
      <c r="D291" s="621"/>
      <c r="E291" s="621"/>
      <c r="F291" s="621"/>
      <c r="G291" s="621"/>
      <c r="H291" s="621"/>
      <c r="I291" s="620"/>
      <c r="Q291" s="621"/>
    </row>
    <row r="292" spans="1:17" s="612" customFormat="1" x14ac:dyDescent="0.25">
      <c r="A292" s="621"/>
      <c r="B292" s="543"/>
      <c r="D292" s="621"/>
      <c r="E292" s="621"/>
      <c r="F292" s="621"/>
      <c r="G292" s="621"/>
      <c r="H292" s="621"/>
      <c r="I292" s="620"/>
      <c r="Q292" s="621"/>
    </row>
    <row r="293" spans="1:17" s="612" customFormat="1" x14ac:dyDescent="0.25">
      <c r="A293" s="621"/>
      <c r="B293" s="543"/>
      <c r="D293" s="621"/>
      <c r="E293" s="621"/>
      <c r="F293" s="621"/>
      <c r="G293" s="621"/>
      <c r="H293" s="621"/>
      <c r="I293" s="620"/>
      <c r="Q293" s="621"/>
    </row>
    <row r="294" spans="1:17" s="612" customFormat="1" x14ac:dyDescent="0.25">
      <c r="A294" s="621"/>
      <c r="B294" s="543"/>
      <c r="D294" s="621"/>
      <c r="E294" s="621"/>
      <c r="F294" s="621"/>
      <c r="G294" s="621"/>
      <c r="H294" s="621"/>
      <c r="I294" s="620"/>
      <c r="Q294" s="621"/>
    </row>
    <row r="295" spans="1:17" s="612" customFormat="1" x14ac:dyDescent="0.25">
      <c r="A295" s="621"/>
      <c r="B295" s="543"/>
      <c r="D295" s="621"/>
      <c r="E295" s="621"/>
      <c r="F295" s="621"/>
      <c r="G295" s="621"/>
      <c r="H295" s="621"/>
      <c r="I295" s="620"/>
      <c r="Q295" s="621"/>
    </row>
    <row r="296" spans="1:17" s="612" customFormat="1" x14ac:dyDescent="0.25">
      <c r="A296" s="621"/>
      <c r="B296" s="543"/>
      <c r="D296" s="621"/>
      <c r="E296" s="621"/>
      <c r="F296" s="621"/>
      <c r="G296" s="621"/>
      <c r="H296" s="621"/>
      <c r="I296" s="620"/>
      <c r="Q296" s="621"/>
    </row>
    <row r="297" spans="1:17" s="612" customFormat="1" x14ac:dyDescent="0.25">
      <c r="A297" s="621"/>
      <c r="B297" s="543"/>
      <c r="D297" s="621"/>
      <c r="E297" s="621"/>
      <c r="F297" s="621"/>
      <c r="G297" s="621"/>
      <c r="H297" s="621"/>
      <c r="I297" s="620"/>
      <c r="Q297" s="621"/>
    </row>
    <row r="298" spans="1:17" s="612" customFormat="1" x14ac:dyDescent="0.25">
      <c r="A298" s="621"/>
      <c r="B298" s="543"/>
      <c r="D298" s="621"/>
      <c r="E298" s="621"/>
      <c r="F298" s="621"/>
      <c r="G298" s="621"/>
      <c r="H298" s="621"/>
      <c r="I298" s="620"/>
      <c r="Q298" s="621"/>
    </row>
    <row r="299" spans="1:17" s="612" customFormat="1" x14ac:dyDescent="0.25">
      <c r="A299" s="621"/>
      <c r="B299" s="543"/>
      <c r="D299" s="621"/>
      <c r="E299" s="621"/>
      <c r="F299" s="621"/>
      <c r="G299" s="621"/>
      <c r="H299" s="621"/>
      <c r="I299" s="620"/>
      <c r="Q299" s="621"/>
    </row>
    <row r="300" spans="1:17" s="612" customFormat="1" x14ac:dyDescent="0.25">
      <c r="A300" s="621"/>
      <c r="B300" s="549"/>
      <c r="D300" s="621"/>
      <c r="E300" s="621"/>
      <c r="F300" s="621"/>
      <c r="G300" s="621"/>
      <c r="H300" s="621"/>
      <c r="I300" s="620"/>
      <c r="Q300" s="621"/>
    </row>
    <row r="301" spans="1:17" s="612" customFormat="1" x14ac:dyDescent="0.25">
      <c r="A301" s="621"/>
      <c r="B301" s="543"/>
      <c r="D301" s="621"/>
      <c r="E301" s="621"/>
      <c r="F301" s="621"/>
      <c r="G301" s="621"/>
      <c r="H301" s="621"/>
      <c r="I301" s="620"/>
      <c r="Q301" s="621"/>
    </row>
    <row r="302" spans="1:17" s="612" customFormat="1" x14ac:dyDescent="0.25">
      <c r="A302" s="621"/>
      <c r="B302" s="543"/>
      <c r="D302" s="621"/>
      <c r="E302" s="621"/>
      <c r="F302" s="621"/>
      <c r="G302" s="621"/>
      <c r="H302" s="621"/>
      <c r="I302" s="620"/>
      <c r="Q302" s="621"/>
    </row>
    <row r="303" spans="1:17" s="612" customFormat="1" x14ac:dyDescent="0.25">
      <c r="A303" s="621"/>
      <c r="B303" s="543"/>
      <c r="D303" s="621"/>
      <c r="E303" s="621"/>
      <c r="F303" s="621"/>
      <c r="G303" s="621"/>
      <c r="H303" s="621"/>
      <c r="I303" s="620"/>
      <c r="Q303" s="621"/>
    </row>
    <row r="304" spans="1:17" s="612" customFormat="1" x14ac:dyDescent="0.25">
      <c r="A304" s="621"/>
      <c r="B304" s="543"/>
      <c r="D304" s="621"/>
      <c r="E304" s="621"/>
      <c r="F304" s="621"/>
      <c r="G304" s="621"/>
      <c r="H304" s="621"/>
      <c r="I304" s="620"/>
      <c r="Q304" s="621"/>
    </row>
    <row r="305" spans="1:17" s="612" customFormat="1" x14ac:dyDescent="0.25">
      <c r="A305" s="621"/>
      <c r="B305" s="543"/>
      <c r="D305" s="621"/>
      <c r="E305" s="621"/>
      <c r="F305" s="621"/>
      <c r="G305" s="621"/>
      <c r="H305" s="621"/>
      <c r="I305" s="620"/>
      <c r="Q305" s="621"/>
    </row>
    <row r="306" spans="1:17" s="612" customFormat="1" x14ac:dyDescent="0.25">
      <c r="A306" s="621"/>
      <c r="B306" s="543"/>
      <c r="D306" s="621"/>
      <c r="E306" s="621"/>
      <c r="F306" s="621"/>
      <c r="G306" s="621"/>
      <c r="H306" s="621"/>
      <c r="I306" s="620"/>
      <c r="Q306" s="621"/>
    </row>
    <row r="307" spans="1:17" s="612" customFormat="1" x14ac:dyDescent="0.25">
      <c r="A307" s="621"/>
      <c r="B307" s="543"/>
      <c r="D307" s="621"/>
      <c r="E307" s="621"/>
      <c r="F307" s="621"/>
      <c r="G307" s="621"/>
      <c r="H307" s="621"/>
      <c r="I307" s="620"/>
      <c r="Q307" s="621"/>
    </row>
    <row r="308" spans="1:17" s="612" customFormat="1" x14ac:dyDescent="0.25">
      <c r="A308" s="621"/>
      <c r="B308" s="543"/>
      <c r="D308" s="621"/>
      <c r="E308" s="621"/>
      <c r="F308" s="621"/>
      <c r="G308" s="621"/>
      <c r="H308" s="621"/>
      <c r="I308" s="620"/>
      <c r="Q308" s="621"/>
    </row>
    <row r="309" spans="1:17" s="612" customFormat="1" x14ac:dyDescent="0.25">
      <c r="A309" s="621"/>
      <c r="B309" s="543"/>
      <c r="D309" s="621"/>
      <c r="E309" s="621"/>
      <c r="F309" s="621"/>
      <c r="G309" s="621"/>
      <c r="H309" s="621"/>
      <c r="I309" s="620"/>
      <c r="Q309" s="621"/>
    </row>
    <row r="310" spans="1:17" s="612" customFormat="1" x14ac:dyDescent="0.25">
      <c r="A310" s="621"/>
      <c r="B310" s="543"/>
      <c r="D310" s="621"/>
      <c r="E310" s="621"/>
      <c r="F310" s="621"/>
      <c r="G310" s="621"/>
      <c r="H310" s="621"/>
      <c r="I310" s="620"/>
      <c r="Q310" s="621"/>
    </row>
    <row r="311" spans="1:17" s="612" customFormat="1" x14ac:dyDescent="0.25">
      <c r="A311" s="621"/>
      <c r="B311" s="543"/>
      <c r="D311" s="621"/>
      <c r="E311" s="621"/>
      <c r="F311" s="621"/>
      <c r="G311" s="621"/>
      <c r="H311" s="621"/>
      <c r="I311" s="620"/>
      <c r="Q311" s="621"/>
    </row>
    <row r="312" spans="1:17" s="612" customFormat="1" x14ac:dyDescent="0.25">
      <c r="A312" s="621"/>
      <c r="B312" s="543"/>
      <c r="D312" s="621"/>
      <c r="E312" s="621"/>
      <c r="F312" s="621"/>
      <c r="G312" s="621"/>
      <c r="H312" s="621"/>
      <c r="I312" s="620"/>
      <c r="Q312" s="621"/>
    </row>
    <row r="313" spans="1:17" s="612" customFormat="1" x14ac:dyDescent="0.25">
      <c r="A313" s="621"/>
      <c r="B313" s="543"/>
      <c r="D313" s="621"/>
      <c r="E313" s="621"/>
      <c r="F313" s="621"/>
      <c r="G313" s="621"/>
      <c r="H313" s="621"/>
      <c r="I313" s="620"/>
      <c r="Q313" s="621"/>
    </row>
    <row r="314" spans="1:17" s="612" customFormat="1" x14ac:dyDescent="0.25">
      <c r="A314" s="621"/>
      <c r="B314" s="543"/>
      <c r="D314" s="621"/>
      <c r="E314" s="621"/>
      <c r="F314" s="621"/>
      <c r="G314" s="621"/>
      <c r="H314" s="621"/>
      <c r="I314" s="620"/>
      <c r="Q314" s="621"/>
    </row>
    <row r="315" spans="1:17" s="612" customFormat="1" x14ac:dyDescent="0.25">
      <c r="A315" s="621"/>
      <c r="B315" s="543"/>
      <c r="D315" s="621"/>
      <c r="E315" s="621"/>
      <c r="F315" s="621"/>
      <c r="G315" s="621"/>
      <c r="H315" s="621"/>
      <c r="I315" s="620"/>
      <c r="Q315" s="621"/>
    </row>
    <row r="316" spans="1:17" s="612" customFormat="1" x14ac:dyDescent="0.25">
      <c r="A316" s="621"/>
      <c r="B316" s="543"/>
      <c r="D316" s="621"/>
      <c r="E316" s="621"/>
      <c r="F316" s="621"/>
      <c r="G316" s="621"/>
      <c r="H316" s="621"/>
      <c r="I316" s="620"/>
      <c r="Q316" s="621"/>
    </row>
    <row r="317" spans="1:17" s="612" customFormat="1" x14ac:dyDescent="0.25">
      <c r="A317" s="621"/>
      <c r="B317" s="543"/>
      <c r="D317" s="621"/>
      <c r="E317" s="621"/>
      <c r="F317" s="621"/>
      <c r="G317" s="621"/>
      <c r="H317" s="621"/>
      <c r="I317" s="620"/>
      <c r="Q317" s="621"/>
    </row>
    <row r="318" spans="1:17" s="612" customFormat="1" x14ac:dyDescent="0.25">
      <c r="A318" s="621"/>
      <c r="B318" s="543"/>
      <c r="D318" s="621"/>
      <c r="E318" s="621"/>
      <c r="F318" s="621"/>
      <c r="G318" s="621"/>
      <c r="H318" s="621"/>
      <c r="I318" s="620"/>
      <c r="Q318" s="621"/>
    </row>
    <row r="319" spans="1:17" s="612" customFormat="1" x14ac:dyDescent="0.25">
      <c r="A319" s="621"/>
      <c r="B319" s="543"/>
      <c r="D319" s="621"/>
      <c r="E319" s="621"/>
      <c r="F319" s="621"/>
      <c r="G319" s="621"/>
      <c r="H319" s="621"/>
      <c r="I319" s="620"/>
      <c r="Q319" s="621"/>
    </row>
    <row r="320" spans="1:17" s="612" customFormat="1" x14ac:dyDescent="0.25">
      <c r="A320" s="621"/>
      <c r="B320" s="549"/>
      <c r="D320" s="621"/>
      <c r="E320" s="621"/>
      <c r="F320" s="621"/>
      <c r="G320" s="621"/>
      <c r="H320" s="621"/>
      <c r="I320" s="620"/>
      <c r="Q320" s="621"/>
    </row>
    <row r="321" spans="1:17" s="612" customFormat="1" x14ac:dyDescent="0.25">
      <c r="A321" s="621"/>
      <c r="B321" s="549"/>
      <c r="D321" s="621"/>
      <c r="E321" s="621"/>
      <c r="F321" s="621"/>
      <c r="G321" s="621"/>
      <c r="H321" s="621"/>
      <c r="I321" s="620"/>
      <c r="Q321" s="621"/>
    </row>
    <row r="322" spans="1:17" s="612" customFormat="1" x14ac:dyDescent="0.25">
      <c r="A322" s="621"/>
      <c r="B322" s="543"/>
      <c r="D322" s="621"/>
      <c r="E322" s="621"/>
      <c r="F322" s="621"/>
      <c r="G322" s="621"/>
      <c r="H322" s="621"/>
      <c r="I322" s="620"/>
      <c r="Q322" s="621"/>
    </row>
    <row r="323" spans="1:17" s="612" customFormat="1" x14ac:dyDescent="0.25">
      <c r="A323" s="621"/>
      <c r="B323" s="543"/>
      <c r="D323" s="621"/>
      <c r="E323" s="621"/>
      <c r="F323" s="621"/>
      <c r="G323" s="621"/>
      <c r="H323" s="621"/>
      <c r="I323" s="620"/>
      <c r="Q323" s="621"/>
    </row>
    <row r="324" spans="1:17" s="612" customFormat="1" x14ac:dyDescent="0.25">
      <c r="A324" s="621"/>
      <c r="B324" s="543"/>
      <c r="D324" s="621"/>
      <c r="E324" s="621"/>
      <c r="F324" s="621"/>
      <c r="G324" s="621"/>
      <c r="H324" s="621"/>
      <c r="I324" s="620"/>
      <c r="Q324" s="621"/>
    </row>
    <row r="325" spans="1:17" s="612" customFormat="1" x14ac:dyDescent="0.25">
      <c r="A325" s="621"/>
      <c r="B325" s="543"/>
      <c r="D325" s="621"/>
      <c r="E325" s="621"/>
      <c r="F325" s="621"/>
      <c r="G325" s="621"/>
      <c r="H325" s="621"/>
      <c r="I325" s="620"/>
      <c r="Q325" s="621"/>
    </row>
    <row r="326" spans="1:17" s="612" customFormat="1" x14ac:dyDescent="0.25">
      <c r="A326" s="621"/>
      <c r="B326" s="543"/>
      <c r="D326" s="621"/>
      <c r="E326" s="621"/>
      <c r="F326" s="621"/>
      <c r="G326" s="621"/>
      <c r="H326" s="621"/>
      <c r="I326" s="620"/>
      <c r="Q326" s="621"/>
    </row>
    <row r="327" spans="1:17" s="612" customFormat="1" x14ac:dyDescent="0.25">
      <c r="A327" s="621"/>
      <c r="B327" s="543"/>
      <c r="D327" s="621"/>
      <c r="E327" s="621"/>
      <c r="F327" s="621"/>
      <c r="G327" s="621"/>
      <c r="H327" s="621"/>
      <c r="I327" s="620"/>
      <c r="Q327" s="621"/>
    </row>
    <row r="328" spans="1:17" s="612" customFormat="1" x14ac:dyDescent="0.25">
      <c r="A328" s="621"/>
      <c r="B328" s="543"/>
      <c r="D328" s="621"/>
      <c r="E328" s="621"/>
      <c r="F328" s="621"/>
      <c r="G328" s="621"/>
      <c r="H328" s="621"/>
      <c r="I328" s="620"/>
      <c r="Q328" s="621"/>
    </row>
    <row r="329" spans="1:17" s="612" customFormat="1" x14ac:dyDescent="0.25">
      <c r="A329" s="621"/>
      <c r="B329" s="549"/>
      <c r="D329" s="621"/>
      <c r="E329" s="621"/>
      <c r="F329" s="621"/>
      <c r="G329" s="621"/>
      <c r="H329" s="621"/>
      <c r="I329" s="620"/>
      <c r="Q329" s="621"/>
    </row>
    <row r="330" spans="1:17" s="612" customFormat="1" x14ac:dyDescent="0.25">
      <c r="A330" s="621"/>
      <c r="B330" s="549"/>
      <c r="D330" s="621"/>
      <c r="E330" s="621"/>
      <c r="F330" s="621"/>
      <c r="G330" s="621"/>
      <c r="H330" s="621"/>
      <c r="I330" s="620"/>
      <c r="Q330" s="621"/>
    </row>
    <row r="331" spans="1:17" s="612" customFormat="1" x14ac:dyDescent="0.25">
      <c r="A331" s="621"/>
      <c r="B331" s="543"/>
      <c r="D331" s="621"/>
      <c r="E331" s="621"/>
      <c r="F331" s="621"/>
      <c r="G331" s="621"/>
      <c r="H331" s="621"/>
      <c r="I331" s="620"/>
      <c r="Q331" s="621"/>
    </row>
    <row r="332" spans="1:17" s="612" customFormat="1" x14ac:dyDescent="0.25">
      <c r="A332" s="621"/>
      <c r="B332" s="543"/>
      <c r="D332" s="621"/>
      <c r="E332" s="621"/>
      <c r="F332" s="621"/>
      <c r="G332" s="621"/>
      <c r="H332" s="621"/>
      <c r="I332" s="620"/>
      <c r="Q332" s="621"/>
    </row>
    <row r="333" spans="1:17" s="612" customFormat="1" x14ac:dyDescent="0.25">
      <c r="A333" s="621"/>
      <c r="B333" s="543"/>
      <c r="D333" s="621"/>
      <c r="E333" s="621"/>
      <c r="F333" s="621"/>
      <c r="G333" s="621"/>
      <c r="H333" s="621"/>
      <c r="I333" s="620"/>
      <c r="Q333" s="621"/>
    </row>
    <row r="334" spans="1:17" s="612" customFormat="1" x14ac:dyDescent="0.25">
      <c r="A334" s="621"/>
      <c r="B334" s="543"/>
      <c r="D334" s="621"/>
      <c r="E334" s="621"/>
      <c r="F334" s="621"/>
      <c r="G334" s="621"/>
      <c r="H334" s="621"/>
      <c r="I334" s="620"/>
      <c r="Q334" s="621"/>
    </row>
    <row r="335" spans="1:17" s="612" customFormat="1" x14ac:dyDescent="0.25">
      <c r="A335" s="621"/>
      <c r="B335" s="543"/>
      <c r="D335" s="621"/>
      <c r="E335" s="621"/>
      <c r="F335" s="621"/>
      <c r="G335" s="621"/>
      <c r="H335" s="621"/>
      <c r="I335" s="620"/>
      <c r="Q335" s="621"/>
    </row>
    <row r="336" spans="1:17" s="612" customFormat="1" x14ac:dyDescent="0.25">
      <c r="A336" s="621"/>
      <c r="B336" s="543"/>
      <c r="D336" s="621"/>
      <c r="E336" s="621"/>
      <c r="F336" s="621"/>
      <c r="G336" s="621"/>
      <c r="H336" s="621"/>
      <c r="I336" s="620"/>
      <c r="Q336" s="621"/>
    </row>
    <row r="337" spans="1:17" s="612" customFormat="1" x14ac:dyDescent="0.25">
      <c r="A337" s="621"/>
      <c r="B337" s="543"/>
      <c r="D337" s="621"/>
      <c r="E337" s="621"/>
      <c r="F337" s="621"/>
      <c r="G337" s="621"/>
      <c r="H337" s="621"/>
      <c r="I337" s="620"/>
      <c r="Q337" s="621"/>
    </row>
    <row r="338" spans="1:17" s="612" customFormat="1" x14ac:dyDescent="0.25">
      <c r="A338" s="621"/>
      <c r="B338" s="543"/>
      <c r="D338" s="621"/>
      <c r="E338" s="621"/>
      <c r="F338" s="621"/>
      <c r="G338" s="621"/>
      <c r="H338" s="621"/>
      <c r="I338" s="620"/>
      <c r="Q338" s="621"/>
    </row>
    <row r="339" spans="1:17" s="612" customFormat="1" x14ac:dyDescent="0.25">
      <c r="A339" s="621"/>
      <c r="B339" s="543"/>
      <c r="D339" s="621"/>
      <c r="E339" s="621"/>
      <c r="F339" s="621"/>
      <c r="G339" s="621"/>
      <c r="H339" s="621"/>
      <c r="I339" s="620"/>
      <c r="Q339" s="621"/>
    </row>
    <row r="340" spans="1:17" s="612" customFormat="1" x14ac:dyDescent="0.25">
      <c r="A340" s="621"/>
      <c r="B340" s="543"/>
      <c r="D340" s="621"/>
      <c r="E340" s="621"/>
      <c r="F340" s="621"/>
      <c r="G340" s="621"/>
      <c r="H340" s="621"/>
      <c r="I340" s="620"/>
      <c r="Q340" s="621"/>
    </row>
    <row r="341" spans="1:17" s="612" customFormat="1" x14ac:dyDescent="0.25">
      <c r="A341" s="621"/>
      <c r="B341" s="543"/>
      <c r="D341" s="621"/>
      <c r="E341" s="621"/>
      <c r="F341" s="621"/>
      <c r="G341" s="621"/>
      <c r="H341" s="621"/>
      <c r="I341" s="620"/>
      <c r="Q341" s="621"/>
    </row>
    <row r="342" spans="1:17" s="612" customFormat="1" x14ac:dyDescent="0.25">
      <c r="A342" s="621"/>
      <c r="B342" s="549"/>
      <c r="D342" s="621"/>
      <c r="E342" s="621"/>
      <c r="F342" s="621"/>
      <c r="G342" s="621"/>
      <c r="H342" s="621"/>
      <c r="I342" s="620"/>
      <c r="Q342" s="621"/>
    </row>
    <row r="343" spans="1:17" s="612" customFormat="1" x14ac:dyDescent="0.25">
      <c r="A343" s="621"/>
      <c r="B343" s="549"/>
      <c r="D343" s="621"/>
      <c r="E343" s="621"/>
      <c r="F343" s="621"/>
      <c r="G343" s="621"/>
      <c r="H343" s="621"/>
      <c r="I343" s="620"/>
      <c r="Q343" s="621"/>
    </row>
    <row r="344" spans="1:17" s="612" customFormat="1" x14ac:dyDescent="0.25">
      <c r="A344" s="621"/>
      <c r="B344" s="543"/>
      <c r="D344" s="621"/>
      <c r="E344" s="621"/>
      <c r="F344" s="621"/>
      <c r="G344" s="621"/>
      <c r="H344" s="621"/>
      <c r="I344" s="620"/>
      <c r="Q344" s="621"/>
    </row>
    <row r="345" spans="1:17" s="612" customFormat="1" x14ac:dyDescent="0.25">
      <c r="A345" s="621"/>
      <c r="B345" s="543"/>
      <c r="D345" s="621"/>
      <c r="E345" s="621"/>
      <c r="F345" s="621"/>
      <c r="G345" s="621"/>
      <c r="H345" s="621"/>
      <c r="I345" s="620"/>
    </row>
    <row r="346" spans="1:17" s="612" customFormat="1" x14ac:dyDescent="0.25">
      <c r="A346" s="621"/>
      <c r="B346" s="543"/>
      <c r="D346" s="621"/>
      <c r="E346" s="621"/>
      <c r="F346" s="621"/>
      <c r="G346" s="621"/>
      <c r="H346" s="621"/>
      <c r="I346" s="620"/>
    </row>
    <row r="347" spans="1:17" s="612" customFormat="1" x14ac:dyDescent="0.25">
      <c r="A347" s="621"/>
      <c r="B347" s="543"/>
      <c r="D347" s="621"/>
      <c r="E347" s="621"/>
      <c r="F347" s="621"/>
      <c r="G347" s="621"/>
      <c r="H347" s="621"/>
      <c r="I347" s="620"/>
    </row>
    <row r="348" spans="1:17" s="612" customFormat="1" x14ac:dyDescent="0.25">
      <c r="A348" s="621"/>
      <c r="B348" s="543"/>
      <c r="D348" s="621"/>
      <c r="E348" s="621"/>
      <c r="F348" s="621"/>
      <c r="G348" s="621"/>
      <c r="H348" s="621"/>
      <c r="I348" s="620"/>
    </row>
    <row r="349" spans="1:17" s="612" customFormat="1" x14ac:dyDescent="0.25">
      <c r="A349" s="621"/>
      <c r="B349" s="543"/>
      <c r="D349" s="621"/>
      <c r="E349" s="621"/>
      <c r="F349" s="621"/>
      <c r="G349" s="621"/>
      <c r="H349" s="621"/>
      <c r="I349" s="620"/>
    </row>
    <row r="350" spans="1:17" s="612" customFormat="1" x14ac:dyDescent="0.25">
      <c r="A350" s="621"/>
      <c r="B350" s="543"/>
      <c r="D350" s="621"/>
      <c r="E350" s="621"/>
      <c r="F350" s="621"/>
      <c r="G350" s="621"/>
      <c r="H350" s="621"/>
      <c r="I350" s="620"/>
    </row>
    <row r="351" spans="1:17" s="612" customFormat="1" x14ac:dyDescent="0.25">
      <c r="A351" s="621"/>
      <c r="B351" s="549"/>
      <c r="D351" s="621"/>
      <c r="E351" s="621"/>
      <c r="F351" s="621"/>
      <c r="G351" s="621"/>
      <c r="H351" s="621"/>
      <c r="I351" s="620"/>
    </row>
    <row r="352" spans="1:17" s="612" customFormat="1" x14ac:dyDescent="0.25">
      <c r="A352" s="621"/>
      <c r="B352" s="549"/>
      <c r="D352" s="621"/>
      <c r="E352" s="621"/>
      <c r="F352" s="621"/>
      <c r="G352" s="621"/>
      <c r="H352" s="621"/>
      <c r="I352" s="620"/>
    </row>
    <row r="353" spans="1:9" s="612" customFormat="1" x14ac:dyDescent="0.25">
      <c r="A353" s="621"/>
      <c r="B353" s="543"/>
      <c r="D353" s="621"/>
      <c r="E353" s="621"/>
      <c r="F353" s="621"/>
      <c r="G353" s="621"/>
      <c r="H353" s="621"/>
      <c r="I353" s="620"/>
    </row>
    <row r="354" spans="1:9" s="612" customFormat="1" x14ac:dyDescent="0.25">
      <c r="A354" s="621"/>
      <c r="B354" s="543"/>
      <c r="D354" s="621"/>
      <c r="E354" s="621"/>
      <c r="F354" s="621"/>
      <c r="G354" s="621"/>
      <c r="H354" s="621"/>
      <c r="I354" s="620"/>
    </row>
    <row r="355" spans="1:9" s="612" customFormat="1" x14ac:dyDescent="0.25">
      <c r="A355" s="621"/>
      <c r="B355" s="543"/>
      <c r="D355" s="621"/>
      <c r="E355" s="621"/>
      <c r="F355" s="621"/>
      <c r="G355" s="621"/>
      <c r="H355" s="621"/>
      <c r="I355" s="620"/>
    </row>
    <row r="356" spans="1:9" s="612" customFormat="1" x14ac:dyDescent="0.25">
      <c r="A356" s="621"/>
      <c r="B356" s="543"/>
      <c r="D356" s="621"/>
      <c r="E356" s="621"/>
      <c r="F356" s="621"/>
      <c r="G356" s="621"/>
      <c r="H356" s="621"/>
      <c r="I356" s="620"/>
    </row>
    <row r="357" spans="1:9" s="612" customFormat="1" x14ac:dyDescent="0.25">
      <c r="A357" s="621"/>
      <c r="B357" s="543"/>
      <c r="D357" s="621"/>
      <c r="E357" s="621"/>
      <c r="F357" s="621"/>
      <c r="G357" s="621"/>
      <c r="H357" s="621"/>
      <c r="I357" s="620"/>
    </row>
    <row r="358" spans="1:9" s="612" customFormat="1" x14ac:dyDescent="0.25">
      <c r="A358" s="621"/>
      <c r="B358" s="543"/>
      <c r="D358" s="621"/>
      <c r="E358" s="621"/>
      <c r="F358" s="621"/>
      <c r="G358" s="621"/>
      <c r="H358" s="621"/>
      <c r="I358" s="620"/>
    </row>
    <row r="359" spans="1:9" s="612" customFormat="1" x14ac:dyDescent="0.25">
      <c r="A359" s="621"/>
      <c r="B359" s="543"/>
      <c r="D359" s="621"/>
      <c r="E359" s="621"/>
      <c r="F359" s="621"/>
      <c r="G359" s="621"/>
      <c r="H359" s="621"/>
      <c r="I359" s="620"/>
    </row>
    <row r="360" spans="1:9" s="612" customFormat="1" x14ac:dyDescent="0.25">
      <c r="A360" s="621"/>
      <c r="B360" s="549"/>
      <c r="D360" s="621"/>
      <c r="E360" s="621"/>
      <c r="F360" s="621"/>
      <c r="G360" s="621"/>
      <c r="H360" s="621"/>
      <c r="I360" s="620"/>
    </row>
    <row r="361" spans="1:9" s="612" customFormat="1" x14ac:dyDescent="0.25">
      <c r="A361" s="621"/>
      <c r="B361" s="549"/>
      <c r="D361" s="621"/>
      <c r="E361" s="621"/>
      <c r="F361" s="621"/>
      <c r="G361" s="621"/>
      <c r="H361" s="621"/>
      <c r="I361" s="620"/>
    </row>
    <row r="362" spans="1:9" s="612" customFormat="1" x14ac:dyDescent="0.25">
      <c r="A362" s="621"/>
      <c r="B362" s="549"/>
      <c r="D362" s="621"/>
      <c r="E362" s="621"/>
      <c r="F362" s="621"/>
      <c r="G362" s="621"/>
      <c r="H362" s="621"/>
      <c r="I362" s="620"/>
    </row>
    <row r="363" spans="1:9" s="612" customFormat="1" x14ac:dyDescent="0.25">
      <c r="A363" s="621"/>
      <c r="B363" s="549"/>
      <c r="D363" s="621"/>
      <c r="E363" s="621"/>
      <c r="F363" s="621"/>
      <c r="G363" s="621"/>
      <c r="H363" s="621"/>
      <c r="I363" s="620"/>
    </row>
    <row r="364" spans="1:9" s="612" customFormat="1" x14ac:dyDescent="0.25">
      <c r="A364" s="621"/>
      <c r="B364" s="549"/>
      <c r="D364" s="621"/>
      <c r="E364" s="621"/>
      <c r="F364" s="621"/>
      <c r="G364" s="621"/>
      <c r="H364" s="621"/>
      <c r="I364" s="620"/>
    </row>
    <row r="365" spans="1:9" s="612" customFormat="1" x14ac:dyDescent="0.25">
      <c r="A365" s="621"/>
      <c r="B365" s="549"/>
      <c r="D365" s="621"/>
      <c r="E365" s="621"/>
      <c r="F365" s="621"/>
      <c r="G365" s="621"/>
      <c r="H365" s="621"/>
      <c r="I365" s="620"/>
    </row>
    <row r="366" spans="1:9" s="612" customFormat="1" x14ac:dyDescent="0.25">
      <c r="A366" s="621"/>
      <c r="B366" s="549"/>
      <c r="D366" s="621"/>
      <c r="E366" s="621"/>
      <c r="F366" s="621"/>
      <c r="G366" s="621"/>
      <c r="H366" s="621"/>
      <c r="I366" s="620"/>
    </row>
    <row r="367" spans="1:9" s="612" customFormat="1" x14ac:dyDescent="0.25">
      <c r="A367" s="621"/>
      <c r="B367" s="549"/>
      <c r="D367" s="621"/>
      <c r="E367" s="621"/>
      <c r="F367" s="621"/>
      <c r="G367" s="621"/>
      <c r="H367" s="621"/>
      <c r="I367" s="620"/>
    </row>
    <row r="368" spans="1:9" s="612" customFormat="1" x14ac:dyDescent="0.25">
      <c r="A368" s="621"/>
      <c r="B368" s="549"/>
      <c r="D368" s="621"/>
      <c r="E368" s="621"/>
      <c r="F368" s="621"/>
      <c r="G368" s="621"/>
      <c r="H368" s="621"/>
      <c r="I368" s="620"/>
    </row>
    <row r="369" spans="1:9" s="612" customFormat="1" x14ac:dyDescent="0.25">
      <c r="A369" s="621"/>
      <c r="B369" s="549"/>
      <c r="D369" s="621"/>
      <c r="E369" s="621"/>
      <c r="F369" s="621"/>
      <c r="G369" s="621"/>
      <c r="H369" s="621"/>
      <c r="I369" s="620"/>
    </row>
    <row r="370" spans="1:9" s="612" customFormat="1" x14ac:dyDescent="0.25">
      <c r="A370" s="621"/>
      <c r="B370" s="549"/>
      <c r="D370" s="621"/>
      <c r="E370" s="621"/>
      <c r="F370" s="621"/>
      <c r="G370" s="621"/>
      <c r="H370" s="621"/>
      <c r="I370" s="620"/>
    </row>
    <row r="371" spans="1:9" s="612" customFormat="1" x14ac:dyDescent="0.25">
      <c r="A371" s="621"/>
      <c r="B371" s="549"/>
      <c r="D371" s="621"/>
      <c r="E371" s="621"/>
      <c r="F371" s="621"/>
      <c r="G371" s="621"/>
      <c r="H371" s="621"/>
      <c r="I371" s="620"/>
    </row>
    <row r="372" spans="1:9" s="612" customFormat="1" x14ac:dyDescent="0.25">
      <c r="A372" s="621"/>
      <c r="B372" s="549"/>
      <c r="D372" s="621"/>
      <c r="E372" s="621"/>
      <c r="F372" s="621"/>
      <c r="G372" s="621"/>
      <c r="H372" s="621"/>
      <c r="I372" s="620"/>
    </row>
    <row r="373" spans="1:9" s="612" customFormat="1" x14ac:dyDescent="0.25">
      <c r="A373" s="621"/>
      <c r="B373" s="549"/>
      <c r="D373" s="621"/>
      <c r="E373" s="621"/>
      <c r="F373" s="621"/>
      <c r="G373" s="621"/>
      <c r="H373" s="621"/>
      <c r="I373" s="620"/>
    </row>
    <row r="374" spans="1:9" s="612" customFormat="1" x14ac:dyDescent="0.25">
      <c r="A374" s="621"/>
      <c r="B374" s="549"/>
      <c r="D374" s="621"/>
      <c r="E374" s="621"/>
      <c r="F374" s="621"/>
      <c r="G374" s="621"/>
      <c r="H374" s="621"/>
      <c r="I374" s="620"/>
    </row>
    <row r="375" spans="1:9" s="612" customFormat="1" x14ac:dyDescent="0.25">
      <c r="A375" s="621"/>
      <c r="B375" s="549"/>
      <c r="D375" s="621"/>
      <c r="E375" s="621"/>
      <c r="F375" s="621"/>
      <c r="G375" s="621"/>
      <c r="H375" s="621"/>
      <c r="I375" s="620"/>
    </row>
    <row r="376" spans="1:9" s="612" customFormat="1" x14ac:dyDescent="0.25">
      <c r="A376" s="621"/>
      <c r="B376" s="549"/>
      <c r="D376" s="621"/>
      <c r="E376" s="621"/>
      <c r="F376" s="621"/>
      <c r="G376" s="621"/>
      <c r="H376" s="621"/>
      <c r="I376" s="620"/>
    </row>
    <row r="377" spans="1:9" s="612" customFormat="1" x14ac:dyDescent="0.25">
      <c r="A377" s="621"/>
      <c r="B377" s="834"/>
      <c r="D377" s="621"/>
      <c r="E377" s="621"/>
      <c r="F377" s="621"/>
      <c r="G377" s="621"/>
      <c r="H377" s="621"/>
      <c r="I377" s="620"/>
    </row>
    <row r="378" spans="1:9" s="612" customFormat="1" x14ac:dyDescent="0.25">
      <c r="A378" s="621"/>
      <c r="B378" s="835"/>
      <c r="D378" s="621"/>
      <c r="E378" s="621"/>
      <c r="F378" s="621"/>
      <c r="G378" s="621"/>
      <c r="H378" s="621"/>
      <c r="I378" s="620"/>
    </row>
    <row r="379" spans="1:9" s="612" customFormat="1" x14ac:dyDescent="0.25">
      <c r="A379" s="621"/>
      <c r="B379" s="549"/>
      <c r="D379" s="621"/>
      <c r="E379" s="621"/>
      <c r="F379" s="621"/>
      <c r="G379" s="621"/>
      <c r="H379" s="621"/>
      <c r="I379" s="620"/>
    </row>
    <row r="380" spans="1:9" s="612" customFormat="1" x14ac:dyDescent="0.25">
      <c r="A380" s="621"/>
      <c r="B380" s="549"/>
      <c r="D380" s="621"/>
      <c r="E380" s="621"/>
      <c r="F380" s="621"/>
      <c r="G380" s="621"/>
      <c r="H380" s="621"/>
      <c r="I380" s="620"/>
    </row>
    <row r="381" spans="1:9" s="612" customFormat="1" x14ac:dyDescent="0.25">
      <c r="A381" s="621"/>
      <c r="B381" s="549"/>
      <c r="D381" s="621"/>
      <c r="E381" s="621"/>
      <c r="F381" s="621"/>
      <c r="G381" s="621"/>
      <c r="H381" s="621"/>
      <c r="I381" s="620"/>
    </row>
    <row r="382" spans="1:9" s="612" customFormat="1" x14ac:dyDescent="0.25">
      <c r="A382" s="621"/>
      <c r="B382" s="549"/>
      <c r="D382" s="621"/>
      <c r="E382" s="621"/>
      <c r="F382" s="621"/>
      <c r="G382" s="621"/>
      <c r="H382" s="621"/>
      <c r="I382" s="620"/>
    </row>
    <row r="383" spans="1:9" s="612" customFormat="1" x14ac:dyDescent="0.25">
      <c r="A383" s="621"/>
      <c r="B383" s="549"/>
      <c r="D383" s="621"/>
      <c r="E383" s="621"/>
      <c r="F383" s="621"/>
      <c r="G383" s="621"/>
      <c r="H383" s="621"/>
      <c r="I383" s="620"/>
    </row>
    <row r="384" spans="1:9" s="612" customFormat="1" x14ac:dyDescent="0.25">
      <c r="A384" s="621"/>
      <c r="B384" s="834"/>
      <c r="D384" s="621"/>
      <c r="E384" s="621"/>
      <c r="F384" s="621"/>
      <c r="G384" s="621"/>
      <c r="H384" s="621"/>
      <c r="I384" s="620"/>
    </row>
    <row r="385" spans="1:9" s="612" customFormat="1" x14ac:dyDescent="0.25">
      <c r="A385" s="621"/>
      <c r="B385" s="549"/>
      <c r="D385" s="621"/>
      <c r="E385" s="621"/>
      <c r="F385" s="621"/>
      <c r="G385" s="621"/>
      <c r="H385" s="621"/>
      <c r="I385" s="620"/>
    </row>
    <row r="386" spans="1:9" s="612" customFormat="1" x14ac:dyDescent="0.25">
      <c r="A386" s="621"/>
      <c r="B386" s="834"/>
      <c r="D386" s="621"/>
      <c r="E386" s="621"/>
      <c r="F386" s="621"/>
      <c r="G386" s="621"/>
      <c r="H386" s="621"/>
      <c r="I386" s="620"/>
    </row>
    <row r="387" spans="1:9" s="612" customFormat="1" x14ac:dyDescent="0.25">
      <c r="A387" s="621"/>
      <c r="B387" s="549"/>
      <c r="D387" s="621"/>
      <c r="E387" s="621"/>
      <c r="F387" s="621"/>
      <c r="G387" s="621"/>
      <c r="H387" s="621"/>
      <c r="I387" s="620"/>
    </row>
    <row r="388" spans="1:9" s="612" customFormat="1" x14ac:dyDescent="0.25">
      <c r="A388" s="621"/>
      <c r="B388" s="549"/>
      <c r="D388" s="621"/>
      <c r="E388" s="621"/>
      <c r="F388" s="621"/>
      <c r="G388" s="621"/>
      <c r="H388" s="621"/>
      <c r="I388" s="620"/>
    </row>
    <row r="389" spans="1:9" s="612" customFormat="1" x14ac:dyDescent="0.25">
      <c r="A389" s="621"/>
      <c r="B389" s="549"/>
      <c r="D389" s="621"/>
      <c r="E389" s="621"/>
      <c r="F389" s="621"/>
      <c r="G389" s="621"/>
      <c r="H389" s="621"/>
      <c r="I389" s="620"/>
    </row>
    <row r="390" spans="1:9" s="612" customFormat="1" x14ac:dyDescent="0.25">
      <c r="A390" s="621"/>
      <c r="B390" s="549"/>
      <c r="D390" s="621"/>
      <c r="E390" s="621"/>
      <c r="F390" s="621"/>
      <c r="G390" s="621"/>
      <c r="H390" s="621"/>
      <c r="I390" s="620"/>
    </row>
    <row r="391" spans="1:9" s="612" customFormat="1" x14ac:dyDescent="0.25">
      <c r="A391" s="621"/>
      <c r="B391" s="549"/>
      <c r="D391" s="621"/>
      <c r="E391" s="621"/>
      <c r="F391" s="621"/>
      <c r="G391" s="621"/>
      <c r="H391" s="621"/>
      <c r="I391" s="620"/>
    </row>
    <row r="392" spans="1:9" s="612" customFormat="1" x14ac:dyDescent="0.25">
      <c r="A392" s="621"/>
      <c r="B392" s="549"/>
      <c r="D392" s="621"/>
      <c r="E392" s="621"/>
      <c r="F392" s="621"/>
      <c r="G392" s="621"/>
      <c r="H392" s="621"/>
      <c r="I392" s="620"/>
    </row>
    <row r="393" spans="1:9" s="612" customFormat="1" x14ac:dyDescent="0.25">
      <c r="A393" s="621"/>
      <c r="B393" s="549"/>
      <c r="D393" s="621"/>
      <c r="E393" s="621"/>
      <c r="F393" s="621"/>
      <c r="G393" s="621"/>
      <c r="H393" s="621"/>
      <c r="I393" s="620"/>
    </row>
    <row r="394" spans="1:9" s="612" customFormat="1" x14ac:dyDescent="0.25">
      <c r="A394" s="621"/>
      <c r="B394" s="549"/>
      <c r="D394" s="621"/>
      <c r="E394" s="621"/>
      <c r="F394" s="621"/>
      <c r="G394" s="621"/>
      <c r="H394" s="621"/>
      <c r="I394" s="620"/>
    </row>
    <row r="395" spans="1:9" s="612" customFormat="1" x14ac:dyDescent="0.25">
      <c r="A395" s="621"/>
      <c r="B395" s="549"/>
      <c r="D395" s="621"/>
      <c r="E395" s="621"/>
      <c r="F395" s="621"/>
      <c r="G395" s="621"/>
      <c r="H395" s="621"/>
      <c r="I395" s="620"/>
    </row>
    <row r="396" spans="1:9" s="612" customFormat="1" x14ac:dyDescent="0.25">
      <c r="A396" s="621"/>
      <c r="B396" s="549"/>
      <c r="D396" s="621"/>
      <c r="E396" s="621"/>
      <c r="F396" s="621"/>
      <c r="G396" s="621"/>
      <c r="H396" s="621"/>
      <c r="I396" s="620"/>
    </row>
    <row r="397" spans="1:9" s="612" customFormat="1" x14ac:dyDescent="0.25">
      <c r="A397" s="621"/>
      <c r="B397" s="549"/>
      <c r="D397" s="621"/>
      <c r="E397" s="621"/>
      <c r="F397" s="621"/>
      <c r="G397" s="621"/>
      <c r="H397" s="621"/>
      <c r="I397" s="620"/>
    </row>
    <row r="398" spans="1:9" s="612" customFormat="1" x14ac:dyDescent="0.25">
      <c r="A398" s="621"/>
      <c r="B398" s="549"/>
      <c r="D398" s="621"/>
      <c r="E398" s="621"/>
      <c r="F398" s="621"/>
      <c r="G398" s="621"/>
      <c r="H398" s="621"/>
      <c r="I398" s="620"/>
    </row>
    <row r="399" spans="1:9" s="612" customFormat="1" x14ac:dyDescent="0.25">
      <c r="A399" s="621"/>
      <c r="B399" s="549"/>
      <c r="D399" s="621"/>
      <c r="E399" s="621"/>
      <c r="F399" s="621"/>
      <c r="G399" s="621"/>
      <c r="H399" s="621"/>
      <c r="I399" s="620"/>
    </row>
    <row r="400" spans="1:9" s="612" customFormat="1" x14ac:dyDescent="0.25">
      <c r="A400" s="621"/>
      <c r="B400" s="549"/>
      <c r="D400" s="621"/>
      <c r="E400" s="621"/>
      <c r="F400" s="621"/>
      <c r="G400" s="621"/>
      <c r="H400" s="621"/>
      <c r="I400" s="620"/>
    </row>
    <row r="401" spans="1:9" s="612" customFormat="1" x14ac:dyDescent="0.25">
      <c r="A401" s="621"/>
      <c r="B401" s="549"/>
      <c r="D401" s="621"/>
      <c r="E401" s="621"/>
      <c r="F401" s="621"/>
      <c r="G401" s="621"/>
      <c r="H401" s="621"/>
      <c r="I401" s="620"/>
    </row>
    <row r="402" spans="1:9" s="612" customFormat="1" x14ac:dyDescent="0.25">
      <c r="A402" s="621"/>
      <c r="B402" s="834"/>
      <c r="D402" s="621"/>
      <c r="E402" s="621"/>
      <c r="F402" s="621"/>
      <c r="G402" s="621"/>
      <c r="H402" s="621"/>
      <c r="I402" s="620"/>
    </row>
    <row r="403" spans="1:9" s="612" customFormat="1" x14ac:dyDescent="0.25">
      <c r="A403" s="621"/>
      <c r="B403" s="549"/>
      <c r="D403" s="621"/>
      <c r="E403" s="621"/>
      <c r="F403" s="621"/>
      <c r="G403" s="621"/>
      <c r="H403" s="621"/>
      <c r="I403" s="620"/>
    </row>
    <row r="404" spans="1:9" s="612" customFormat="1" x14ac:dyDescent="0.25">
      <c r="A404" s="621"/>
      <c r="B404" s="549"/>
      <c r="D404" s="621"/>
      <c r="E404" s="621"/>
      <c r="F404" s="621"/>
      <c r="G404" s="621"/>
      <c r="H404" s="621"/>
      <c r="I404" s="620"/>
    </row>
    <row r="405" spans="1:9" s="612" customFormat="1" x14ac:dyDescent="0.25">
      <c r="A405" s="621"/>
      <c r="B405" s="549"/>
      <c r="D405" s="621"/>
      <c r="E405" s="621"/>
      <c r="F405" s="621"/>
      <c r="G405" s="621"/>
      <c r="H405" s="621"/>
      <c r="I405" s="620"/>
    </row>
    <row r="406" spans="1:9" s="612" customFormat="1" x14ac:dyDescent="0.25">
      <c r="A406" s="621"/>
      <c r="B406" s="549"/>
      <c r="D406" s="621"/>
      <c r="E406" s="621"/>
      <c r="F406" s="621"/>
      <c r="G406" s="621"/>
      <c r="H406" s="621"/>
      <c r="I406" s="620"/>
    </row>
    <row r="407" spans="1:9" s="612" customFormat="1" x14ac:dyDescent="0.25">
      <c r="A407" s="621"/>
      <c r="B407" s="549"/>
      <c r="D407" s="621"/>
      <c r="E407" s="621"/>
      <c r="F407" s="621"/>
      <c r="G407" s="621"/>
      <c r="H407" s="621"/>
      <c r="I407" s="620"/>
    </row>
    <row r="408" spans="1:9" s="612" customFormat="1" x14ac:dyDescent="0.25">
      <c r="A408" s="621"/>
      <c r="B408" s="549"/>
      <c r="D408" s="621"/>
      <c r="E408" s="621"/>
      <c r="F408" s="621"/>
      <c r="G408" s="621"/>
      <c r="H408" s="621"/>
      <c r="I408" s="620"/>
    </row>
    <row r="409" spans="1:9" s="612" customFormat="1" x14ac:dyDescent="0.25">
      <c r="A409" s="621"/>
      <c r="B409" s="549"/>
      <c r="D409" s="621"/>
      <c r="E409" s="621"/>
      <c r="F409" s="621"/>
      <c r="G409" s="621"/>
      <c r="H409" s="621"/>
      <c r="I409" s="620"/>
    </row>
    <row r="411" spans="1:9" x14ac:dyDescent="0.25">
      <c r="B411" s="508"/>
    </row>
  </sheetData>
  <sheetProtection sheet="1" objects="1" scenarios="1"/>
  <mergeCells count="11">
    <mergeCell ref="O8:P8"/>
    <mergeCell ref="Q8:Q9"/>
    <mergeCell ref="E3:M4"/>
    <mergeCell ref="A1:M1"/>
    <mergeCell ref="A8:A9"/>
    <mergeCell ref="C8:C9"/>
    <mergeCell ref="D8:D9"/>
    <mergeCell ref="F8:G8"/>
    <mergeCell ref="K8:K9"/>
    <mergeCell ref="L8:L9"/>
    <mergeCell ref="M8:N8"/>
  </mergeCells>
  <pageMargins left="0.75" right="0.75" top="1" bottom="1" header="0.4921259845" footer="0.492125984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39</vt:i4>
      </vt:variant>
    </vt:vector>
  </HeadingPairs>
  <TitlesOfParts>
    <vt:vector size="57" baseType="lpstr">
      <vt:lpstr>revisions</vt:lpstr>
      <vt:lpstr>Readme</vt:lpstr>
      <vt:lpstr>Rules</vt:lpstr>
      <vt:lpstr>EXT Domain Areas</vt:lpstr>
      <vt:lpstr>Routing-Data RGCH2</vt:lpstr>
      <vt:lpstr>GDBridge</vt:lpstr>
      <vt:lpstr>NT01</vt:lpstr>
      <vt:lpstr>MFA</vt:lpstr>
      <vt:lpstr>CEAG</vt:lpstr>
      <vt:lpstr>ACM</vt:lpstr>
      <vt:lpstr>DIAGNOSE</vt:lpstr>
      <vt:lpstr>SCT</vt:lpstr>
      <vt:lpstr>WBZ</vt:lpstr>
      <vt:lpstr>TA</vt:lpstr>
      <vt:lpstr>HC</vt:lpstr>
      <vt:lpstr>4WS</vt:lpstr>
      <vt:lpstr>DRIVE</vt:lpstr>
      <vt:lpstr>EMM</vt:lpstr>
      <vt:lpstr>CEAG!App._1</vt:lpstr>
      <vt:lpstr>CEAG!App._11</vt:lpstr>
      <vt:lpstr>CEAG!App._12</vt:lpstr>
      <vt:lpstr>CEAG!App._13</vt:lpstr>
      <vt:lpstr>CEAG!App._14</vt:lpstr>
      <vt:lpstr>CEAG!App._15</vt:lpstr>
      <vt:lpstr>CEAG!App._16</vt:lpstr>
      <vt:lpstr>CEAG!App._17</vt:lpstr>
      <vt:lpstr>CEAG!App._18</vt:lpstr>
      <vt:lpstr>CEAG!App._19</vt:lpstr>
      <vt:lpstr>CEAG!App._2</vt:lpstr>
      <vt:lpstr>CEAG!App._20</vt:lpstr>
      <vt:lpstr>CEAG!App._21</vt:lpstr>
      <vt:lpstr>CEAG!App._22</vt:lpstr>
      <vt:lpstr>CEAG!App._23</vt:lpstr>
      <vt:lpstr>CEAG!App._24</vt:lpstr>
      <vt:lpstr>CEAG!App._25</vt:lpstr>
      <vt:lpstr>CEAG!App._26</vt:lpstr>
      <vt:lpstr>CEAG!App._27</vt:lpstr>
      <vt:lpstr>CEAG!App._28</vt:lpstr>
      <vt:lpstr>CEAG!App._29</vt:lpstr>
      <vt:lpstr>CEAG!App._30</vt:lpstr>
      <vt:lpstr>CEAG!App._5</vt:lpstr>
      <vt:lpstr>CEAG!App._7</vt:lpstr>
      <vt:lpstr>CEAG!App._8</vt:lpstr>
      <vt:lpstr>DBC_FILE_NAME</vt:lpstr>
      <vt:lpstr>EDT_XML_FILENAME</vt:lpstr>
      <vt:lpstr>Machine_List</vt:lpstr>
      <vt:lpstr>Machine_Select</vt:lpstr>
      <vt:lpstr>MFA_Note_0</vt:lpstr>
      <vt:lpstr>MFA_Note_1</vt:lpstr>
      <vt:lpstr>MFA_Note_2</vt:lpstr>
      <vt:lpstr>MFA_Note_3</vt:lpstr>
      <vt:lpstr>MFA_Note_4</vt:lpstr>
      <vt:lpstr>MFA_Note_5</vt:lpstr>
      <vt:lpstr>NT01_XML_FILE</vt:lpstr>
      <vt:lpstr>NT01_XML_FILENAME</vt:lpstr>
      <vt:lpstr>PROJECT_FILE_PATH</vt:lpstr>
      <vt:lpstr>SIMPLIFIED_DBC_FILE_NAME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Routing Data - CEA</dc:title>
  <dc:subject>Generic Driver</dc:subject>
  <dc:creator>Thomas Böck/Gerald Johnson</dc:creator>
  <cp:lastModifiedBy>lemaya</cp:lastModifiedBy>
  <cp:lastPrinted>2012-04-05T14:39:12Z</cp:lastPrinted>
  <dcterms:created xsi:type="dcterms:W3CDTF">1997-05-22T06:01:09Z</dcterms:created>
  <dcterms:modified xsi:type="dcterms:W3CDTF">2019-06-28T19:07:13Z</dcterms:modified>
</cp:coreProperties>
</file>